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imberlyclark.sharepoint.com/sites/Y6518/Shared Documents/General/Маршруты/"/>
    </mc:Choice>
  </mc:AlternateContent>
  <xr:revisionPtr revIDLastSave="0" documentId="8_{C9DDEF77-99D1-4A17-ADEA-B972F929DE22}" xr6:coauthVersionLast="47" xr6:coauthVersionMax="47" xr10:uidLastSave="{00000000-0000-0000-0000-000000000000}"/>
  <bookViews>
    <workbookView xWindow="-108" yWindow="-108" windowWidth="23256" windowHeight="12576" firstSheet="3" activeTab="3" xr2:uid="{00000000-000D-0000-FFFF-FFFF00000000}"/>
  </bookViews>
  <sheets>
    <sheet name="Инструкция" sheetId="12" state="hidden" r:id="rId1"/>
    <sheet name="1. КУБ по территории" sheetId="7" r:id="rId2"/>
    <sheet name="2. для копирования" sheetId="11" r:id="rId3"/>
    <sheet name="3. для маршрута" sheetId="8" r:id="rId4"/>
    <sheet name="справочник" sheetId="13" r:id="rId5"/>
    <sheet name="КУБ дополнительный" sheetId="10" state="hidden" r:id="rId6"/>
  </sheets>
  <definedNames>
    <definedName name="_xlnm._FilterDatabase" localSheetId="2" hidden="1">'2. для копирования'!$A$2:$N$1835</definedName>
    <definedName name="_xlnm._FilterDatabase" localSheetId="3" hidden="1">'3. для маршрута'!$A$4:$T$1072</definedName>
  </definedNames>
  <calcPr calcId="191028"/>
  <pivotCaches>
    <pivotCache cacheId="6230" r:id="rId7"/>
    <pivotCache cacheId="623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920" i="8" l="1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E920" i="8"/>
  <c r="F920" i="8"/>
  <c r="G920" i="8"/>
  <c r="H920" i="8"/>
  <c r="M920" i="8" s="1"/>
  <c r="I920" i="8"/>
  <c r="J920" i="8"/>
  <c r="K920" i="8"/>
  <c r="L920" i="8"/>
  <c r="E921" i="8"/>
  <c r="F921" i="8"/>
  <c r="G921" i="8"/>
  <c r="H921" i="8"/>
  <c r="M921" i="8" s="1"/>
  <c r="I921" i="8"/>
  <c r="J921" i="8"/>
  <c r="K921" i="8"/>
  <c r="L921" i="8"/>
  <c r="E922" i="8"/>
  <c r="F922" i="8"/>
  <c r="G922" i="8"/>
  <c r="H922" i="8"/>
  <c r="M922" i="8" s="1"/>
  <c r="I922" i="8"/>
  <c r="J922" i="8"/>
  <c r="K922" i="8"/>
  <c r="L922" i="8"/>
  <c r="E923" i="8"/>
  <c r="F923" i="8"/>
  <c r="G923" i="8"/>
  <c r="H923" i="8"/>
  <c r="M923" i="8" s="1"/>
  <c r="I923" i="8"/>
  <c r="J923" i="8"/>
  <c r="K923" i="8"/>
  <c r="L923" i="8"/>
  <c r="E924" i="8"/>
  <c r="F924" i="8"/>
  <c r="G924" i="8"/>
  <c r="H924" i="8"/>
  <c r="M924" i="8" s="1"/>
  <c r="I924" i="8"/>
  <c r="J924" i="8"/>
  <c r="K924" i="8"/>
  <c r="L924" i="8"/>
  <c r="E925" i="8"/>
  <c r="F925" i="8"/>
  <c r="G925" i="8"/>
  <c r="H925" i="8"/>
  <c r="M925" i="8" s="1"/>
  <c r="I925" i="8"/>
  <c r="J925" i="8"/>
  <c r="K925" i="8"/>
  <c r="L925" i="8"/>
  <c r="E926" i="8"/>
  <c r="F926" i="8"/>
  <c r="G926" i="8"/>
  <c r="H926" i="8"/>
  <c r="M926" i="8" s="1"/>
  <c r="I926" i="8"/>
  <c r="J926" i="8"/>
  <c r="K926" i="8"/>
  <c r="L926" i="8"/>
  <c r="E927" i="8"/>
  <c r="F927" i="8"/>
  <c r="G927" i="8"/>
  <c r="H927" i="8"/>
  <c r="M927" i="8" s="1"/>
  <c r="I927" i="8"/>
  <c r="J927" i="8"/>
  <c r="K927" i="8"/>
  <c r="L927" i="8"/>
  <c r="E928" i="8"/>
  <c r="F928" i="8"/>
  <c r="G928" i="8"/>
  <c r="H928" i="8"/>
  <c r="M928" i="8" s="1"/>
  <c r="I928" i="8"/>
  <c r="J928" i="8"/>
  <c r="K928" i="8"/>
  <c r="L928" i="8"/>
  <c r="E929" i="8"/>
  <c r="F929" i="8"/>
  <c r="G929" i="8"/>
  <c r="H929" i="8"/>
  <c r="M929" i="8" s="1"/>
  <c r="I929" i="8"/>
  <c r="J929" i="8"/>
  <c r="K929" i="8"/>
  <c r="L929" i="8"/>
  <c r="E930" i="8"/>
  <c r="F930" i="8"/>
  <c r="G930" i="8"/>
  <c r="H930" i="8"/>
  <c r="M930" i="8" s="1"/>
  <c r="I930" i="8"/>
  <c r="J930" i="8"/>
  <c r="K930" i="8"/>
  <c r="L930" i="8"/>
  <c r="E931" i="8"/>
  <c r="F931" i="8"/>
  <c r="G931" i="8"/>
  <c r="H931" i="8"/>
  <c r="M931" i="8" s="1"/>
  <c r="I931" i="8"/>
  <c r="J931" i="8"/>
  <c r="K931" i="8"/>
  <c r="L931" i="8"/>
  <c r="E932" i="8"/>
  <c r="F932" i="8"/>
  <c r="G932" i="8"/>
  <c r="H932" i="8"/>
  <c r="M932" i="8" s="1"/>
  <c r="I932" i="8"/>
  <c r="J932" i="8"/>
  <c r="K932" i="8"/>
  <c r="L932" i="8"/>
  <c r="E933" i="8"/>
  <c r="F933" i="8"/>
  <c r="G933" i="8"/>
  <c r="H933" i="8"/>
  <c r="M933" i="8" s="1"/>
  <c r="I933" i="8"/>
  <c r="J933" i="8"/>
  <c r="K933" i="8"/>
  <c r="L933" i="8"/>
  <c r="E934" i="8"/>
  <c r="F934" i="8"/>
  <c r="G934" i="8"/>
  <c r="H934" i="8"/>
  <c r="M934" i="8" s="1"/>
  <c r="I934" i="8"/>
  <c r="J934" i="8"/>
  <c r="K934" i="8"/>
  <c r="L934" i="8"/>
  <c r="E935" i="8"/>
  <c r="F935" i="8"/>
  <c r="G935" i="8"/>
  <c r="H935" i="8"/>
  <c r="M935" i="8" s="1"/>
  <c r="I935" i="8"/>
  <c r="J935" i="8"/>
  <c r="K935" i="8"/>
  <c r="L935" i="8"/>
  <c r="E936" i="8"/>
  <c r="F936" i="8"/>
  <c r="G936" i="8"/>
  <c r="H936" i="8"/>
  <c r="M936" i="8" s="1"/>
  <c r="I936" i="8"/>
  <c r="J936" i="8"/>
  <c r="K936" i="8"/>
  <c r="L936" i="8"/>
  <c r="E937" i="8"/>
  <c r="F937" i="8"/>
  <c r="G937" i="8"/>
  <c r="H937" i="8"/>
  <c r="M937" i="8" s="1"/>
  <c r="I937" i="8"/>
  <c r="J937" i="8"/>
  <c r="K937" i="8"/>
  <c r="L937" i="8"/>
  <c r="E938" i="8"/>
  <c r="F938" i="8"/>
  <c r="G938" i="8"/>
  <c r="H938" i="8"/>
  <c r="M938" i="8" s="1"/>
  <c r="I938" i="8"/>
  <c r="J938" i="8"/>
  <c r="K938" i="8"/>
  <c r="L938" i="8"/>
  <c r="E939" i="8"/>
  <c r="F939" i="8"/>
  <c r="G939" i="8"/>
  <c r="H939" i="8"/>
  <c r="M939" i="8" s="1"/>
  <c r="I939" i="8"/>
  <c r="J939" i="8"/>
  <c r="K939" i="8"/>
  <c r="L939" i="8"/>
  <c r="E940" i="8"/>
  <c r="F940" i="8"/>
  <c r="G940" i="8"/>
  <c r="H940" i="8"/>
  <c r="M940" i="8" s="1"/>
  <c r="I940" i="8"/>
  <c r="J940" i="8"/>
  <c r="K940" i="8"/>
  <c r="L940" i="8"/>
  <c r="E941" i="8"/>
  <c r="F941" i="8"/>
  <c r="G941" i="8"/>
  <c r="H941" i="8"/>
  <c r="M941" i="8" s="1"/>
  <c r="I941" i="8"/>
  <c r="J941" i="8"/>
  <c r="K941" i="8"/>
  <c r="L941" i="8"/>
  <c r="E942" i="8"/>
  <c r="F942" i="8"/>
  <c r="G942" i="8"/>
  <c r="H942" i="8"/>
  <c r="M942" i="8" s="1"/>
  <c r="I942" i="8"/>
  <c r="J942" i="8"/>
  <c r="K942" i="8"/>
  <c r="L942" i="8"/>
  <c r="E943" i="8"/>
  <c r="F943" i="8"/>
  <c r="G943" i="8"/>
  <c r="H943" i="8"/>
  <c r="M943" i="8" s="1"/>
  <c r="I943" i="8"/>
  <c r="J943" i="8"/>
  <c r="K943" i="8"/>
  <c r="L943" i="8"/>
  <c r="E944" i="8"/>
  <c r="F944" i="8"/>
  <c r="G944" i="8"/>
  <c r="H944" i="8"/>
  <c r="M944" i="8" s="1"/>
  <c r="I944" i="8"/>
  <c r="J944" i="8"/>
  <c r="K944" i="8"/>
  <c r="L944" i="8"/>
  <c r="E945" i="8"/>
  <c r="F945" i="8"/>
  <c r="G945" i="8"/>
  <c r="H945" i="8"/>
  <c r="M945" i="8" s="1"/>
  <c r="I945" i="8"/>
  <c r="J945" i="8"/>
  <c r="K945" i="8"/>
  <c r="L945" i="8"/>
  <c r="E946" i="8"/>
  <c r="F946" i="8"/>
  <c r="G946" i="8"/>
  <c r="H946" i="8"/>
  <c r="M946" i="8" s="1"/>
  <c r="I946" i="8"/>
  <c r="J946" i="8"/>
  <c r="K946" i="8"/>
  <c r="L946" i="8"/>
  <c r="E947" i="8"/>
  <c r="F947" i="8"/>
  <c r="G947" i="8"/>
  <c r="H947" i="8"/>
  <c r="M947" i="8" s="1"/>
  <c r="I947" i="8"/>
  <c r="J947" i="8"/>
  <c r="K947" i="8"/>
  <c r="L947" i="8"/>
  <c r="E948" i="8"/>
  <c r="F948" i="8"/>
  <c r="G948" i="8"/>
  <c r="H948" i="8"/>
  <c r="M948" i="8" s="1"/>
  <c r="I948" i="8"/>
  <c r="J948" i="8"/>
  <c r="K948" i="8"/>
  <c r="L948" i="8"/>
  <c r="E949" i="8"/>
  <c r="F949" i="8"/>
  <c r="G949" i="8"/>
  <c r="H949" i="8"/>
  <c r="M949" i="8" s="1"/>
  <c r="I949" i="8"/>
  <c r="J949" i="8"/>
  <c r="K949" i="8"/>
  <c r="L949" i="8"/>
  <c r="E950" i="8"/>
  <c r="F950" i="8"/>
  <c r="G950" i="8"/>
  <c r="H950" i="8"/>
  <c r="M950" i="8" s="1"/>
  <c r="I950" i="8"/>
  <c r="J950" i="8"/>
  <c r="K950" i="8"/>
  <c r="L950" i="8"/>
  <c r="E951" i="8"/>
  <c r="F951" i="8"/>
  <c r="G951" i="8"/>
  <c r="H951" i="8"/>
  <c r="M951" i="8" s="1"/>
  <c r="I951" i="8"/>
  <c r="J951" i="8"/>
  <c r="K951" i="8"/>
  <c r="L951" i="8"/>
  <c r="E952" i="8"/>
  <c r="F952" i="8"/>
  <c r="G952" i="8"/>
  <c r="H952" i="8"/>
  <c r="M952" i="8" s="1"/>
  <c r="I952" i="8"/>
  <c r="J952" i="8"/>
  <c r="K952" i="8"/>
  <c r="L952" i="8"/>
  <c r="E953" i="8"/>
  <c r="F953" i="8"/>
  <c r="G953" i="8"/>
  <c r="H953" i="8"/>
  <c r="M953" i="8" s="1"/>
  <c r="I953" i="8"/>
  <c r="J953" i="8"/>
  <c r="K953" i="8"/>
  <c r="L953" i="8"/>
  <c r="E954" i="8"/>
  <c r="F954" i="8"/>
  <c r="G954" i="8"/>
  <c r="H954" i="8"/>
  <c r="M954" i="8" s="1"/>
  <c r="I954" i="8"/>
  <c r="J954" i="8"/>
  <c r="K954" i="8"/>
  <c r="L954" i="8"/>
  <c r="E955" i="8"/>
  <c r="F955" i="8"/>
  <c r="G955" i="8"/>
  <c r="H955" i="8"/>
  <c r="M955" i="8" s="1"/>
  <c r="I955" i="8"/>
  <c r="J955" i="8"/>
  <c r="K955" i="8"/>
  <c r="L955" i="8"/>
  <c r="E956" i="8"/>
  <c r="F956" i="8"/>
  <c r="G956" i="8"/>
  <c r="H956" i="8"/>
  <c r="M956" i="8" s="1"/>
  <c r="I956" i="8"/>
  <c r="J956" i="8"/>
  <c r="K956" i="8"/>
  <c r="L956" i="8"/>
  <c r="E957" i="8"/>
  <c r="F957" i="8"/>
  <c r="G957" i="8"/>
  <c r="H957" i="8"/>
  <c r="M957" i="8" s="1"/>
  <c r="I957" i="8"/>
  <c r="J957" i="8"/>
  <c r="K957" i="8"/>
  <c r="L957" i="8"/>
  <c r="E958" i="8"/>
  <c r="F958" i="8"/>
  <c r="G958" i="8"/>
  <c r="H958" i="8"/>
  <c r="M958" i="8" s="1"/>
  <c r="I958" i="8"/>
  <c r="J958" i="8"/>
  <c r="K958" i="8"/>
  <c r="L958" i="8"/>
  <c r="E959" i="8"/>
  <c r="F959" i="8"/>
  <c r="G959" i="8"/>
  <c r="H959" i="8"/>
  <c r="M959" i="8" s="1"/>
  <c r="I959" i="8"/>
  <c r="J959" i="8"/>
  <c r="K959" i="8"/>
  <c r="L959" i="8"/>
  <c r="E960" i="8"/>
  <c r="F960" i="8"/>
  <c r="G960" i="8"/>
  <c r="H960" i="8"/>
  <c r="M960" i="8" s="1"/>
  <c r="I960" i="8"/>
  <c r="J960" i="8"/>
  <c r="K960" i="8"/>
  <c r="L960" i="8"/>
  <c r="E961" i="8"/>
  <c r="F961" i="8"/>
  <c r="G961" i="8"/>
  <c r="H961" i="8"/>
  <c r="M961" i="8" s="1"/>
  <c r="I961" i="8"/>
  <c r="J961" i="8"/>
  <c r="K961" i="8"/>
  <c r="L961" i="8"/>
  <c r="E962" i="8"/>
  <c r="F962" i="8"/>
  <c r="G962" i="8"/>
  <c r="H962" i="8"/>
  <c r="M962" i="8" s="1"/>
  <c r="I962" i="8"/>
  <c r="J962" i="8"/>
  <c r="K962" i="8"/>
  <c r="L962" i="8"/>
  <c r="E963" i="8"/>
  <c r="F963" i="8"/>
  <c r="G963" i="8"/>
  <c r="H963" i="8"/>
  <c r="M963" i="8" s="1"/>
  <c r="I963" i="8"/>
  <c r="J963" i="8"/>
  <c r="K963" i="8"/>
  <c r="L963" i="8"/>
  <c r="E964" i="8"/>
  <c r="F964" i="8"/>
  <c r="G964" i="8"/>
  <c r="H964" i="8"/>
  <c r="M964" i="8" s="1"/>
  <c r="I964" i="8"/>
  <c r="J964" i="8"/>
  <c r="K964" i="8"/>
  <c r="L964" i="8"/>
  <c r="E965" i="8"/>
  <c r="F965" i="8"/>
  <c r="G965" i="8"/>
  <c r="H965" i="8"/>
  <c r="M965" i="8" s="1"/>
  <c r="I965" i="8"/>
  <c r="J965" i="8"/>
  <c r="K965" i="8"/>
  <c r="L965" i="8"/>
  <c r="E966" i="8"/>
  <c r="F966" i="8"/>
  <c r="G966" i="8"/>
  <c r="H966" i="8"/>
  <c r="M966" i="8" s="1"/>
  <c r="I966" i="8"/>
  <c r="J966" i="8"/>
  <c r="K966" i="8"/>
  <c r="L966" i="8"/>
  <c r="E967" i="8"/>
  <c r="F967" i="8"/>
  <c r="G967" i="8"/>
  <c r="H967" i="8"/>
  <c r="M967" i="8" s="1"/>
  <c r="I967" i="8"/>
  <c r="J967" i="8"/>
  <c r="K967" i="8"/>
  <c r="L967" i="8"/>
  <c r="E968" i="8"/>
  <c r="F968" i="8"/>
  <c r="G968" i="8"/>
  <c r="H968" i="8"/>
  <c r="M968" i="8" s="1"/>
  <c r="I968" i="8"/>
  <c r="J968" i="8"/>
  <c r="K968" i="8"/>
  <c r="L968" i="8"/>
  <c r="E969" i="8"/>
  <c r="F969" i="8"/>
  <c r="G969" i="8"/>
  <c r="H969" i="8"/>
  <c r="M969" i="8" s="1"/>
  <c r="I969" i="8"/>
  <c r="J969" i="8"/>
  <c r="K969" i="8"/>
  <c r="L969" i="8"/>
  <c r="E970" i="8"/>
  <c r="F970" i="8"/>
  <c r="G970" i="8"/>
  <c r="H970" i="8"/>
  <c r="M970" i="8" s="1"/>
  <c r="I970" i="8"/>
  <c r="J970" i="8"/>
  <c r="K970" i="8"/>
  <c r="L970" i="8"/>
  <c r="E971" i="8"/>
  <c r="F971" i="8"/>
  <c r="G971" i="8"/>
  <c r="H971" i="8"/>
  <c r="M971" i="8" s="1"/>
  <c r="I971" i="8"/>
  <c r="J971" i="8"/>
  <c r="K971" i="8"/>
  <c r="L971" i="8"/>
  <c r="E972" i="8"/>
  <c r="F972" i="8"/>
  <c r="G972" i="8"/>
  <c r="H972" i="8"/>
  <c r="M972" i="8" s="1"/>
  <c r="I972" i="8"/>
  <c r="J972" i="8"/>
  <c r="K972" i="8"/>
  <c r="L972" i="8"/>
  <c r="E973" i="8"/>
  <c r="F973" i="8"/>
  <c r="G973" i="8"/>
  <c r="H973" i="8"/>
  <c r="M973" i="8" s="1"/>
  <c r="I973" i="8"/>
  <c r="J973" i="8"/>
  <c r="K973" i="8"/>
  <c r="L973" i="8"/>
  <c r="E974" i="8"/>
  <c r="F974" i="8"/>
  <c r="G974" i="8"/>
  <c r="H974" i="8"/>
  <c r="M974" i="8" s="1"/>
  <c r="I974" i="8"/>
  <c r="J974" i="8"/>
  <c r="K974" i="8"/>
  <c r="L974" i="8"/>
  <c r="E975" i="8"/>
  <c r="F975" i="8"/>
  <c r="G975" i="8"/>
  <c r="H975" i="8"/>
  <c r="M975" i="8" s="1"/>
  <c r="I975" i="8"/>
  <c r="J975" i="8"/>
  <c r="K975" i="8"/>
  <c r="L975" i="8"/>
  <c r="E976" i="8"/>
  <c r="F976" i="8"/>
  <c r="G976" i="8"/>
  <c r="H976" i="8"/>
  <c r="M976" i="8" s="1"/>
  <c r="I976" i="8"/>
  <c r="J976" i="8"/>
  <c r="K976" i="8"/>
  <c r="L976" i="8"/>
  <c r="E977" i="8"/>
  <c r="F977" i="8"/>
  <c r="G977" i="8"/>
  <c r="H977" i="8"/>
  <c r="M977" i="8" s="1"/>
  <c r="I977" i="8"/>
  <c r="J977" i="8"/>
  <c r="K977" i="8"/>
  <c r="L977" i="8"/>
  <c r="E978" i="8"/>
  <c r="F978" i="8"/>
  <c r="G978" i="8"/>
  <c r="H978" i="8"/>
  <c r="M978" i="8" s="1"/>
  <c r="I978" i="8"/>
  <c r="J978" i="8"/>
  <c r="K978" i="8"/>
  <c r="L978" i="8"/>
  <c r="E979" i="8"/>
  <c r="F979" i="8"/>
  <c r="G979" i="8"/>
  <c r="H979" i="8"/>
  <c r="M979" i="8" s="1"/>
  <c r="I979" i="8"/>
  <c r="J979" i="8"/>
  <c r="K979" i="8"/>
  <c r="L979" i="8"/>
  <c r="E980" i="8"/>
  <c r="F980" i="8"/>
  <c r="G980" i="8"/>
  <c r="H980" i="8"/>
  <c r="M980" i="8" s="1"/>
  <c r="I980" i="8"/>
  <c r="J980" i="8"/>
  <c r="K980" i="8"/>
  <c r="L980" i="8"/>
  <c r="E981" i="8"/>
  <c r="F981" i="8"/>
  <c r="G981" i="8"/>
  <c r="H981" i="8"/>
  <c r="M981" i="8" s="1"/>
  <c r="I981" i="8"/>
  <c r="J981" i="8"/>
  <c r="K981" i="8"/>
  <c r="L981" i="8"/>
  <c r="E982" i="8"/>
  <c r="F982" i="8"/>
  <c r="G982" i="8"/>
  <c r="H982" i="8"/>
  <c r="M982" i="8" s="1"/>
  <c r="I982" i="8"/>
  <c r="J982" i="8"/>
  <c r="K982" i="8"/>
  <c r="L982" i="8"/>
  <c r="E983" i="8"/>
  <c r="F983" i="8"/>
  <c r="G983" i="8"/>
  <c r="H983" i="8"/>
  <c r="M983" i="8" s="1"/>
  <c r="I983" i="8"/>
  <c r="J983" i="8"/>
  <c r="K983" i="8"/>
  <c r="L983" i="8"/>
  <c r="E984" i="8"/>
  <c r="F984" i="8"/>
  <c r="G984" i="8"/>
  <c r="H984" i="8"/>
  <c r="M984" i="8" s="1"/>
  <c r="I984" i="8"/>
  <c r="J984" i="8"/>
  <c r="K984" i="8"/>
  <c r="L984" i="8"/>
  <c r="E985" i="8"/>
  <c r="F985" i="8"/>
  <c r="G985" i="8"/>
  <c r="H985" i="8"/>
  <c r="M985" i="8" s="1"/>
  <c r="I985" i="8"/>
  <c r="J985" i="8"/>
  <c r="K985" i="8"/>
  <c r="L985" i="8"/>
  <c r="E986" i="8"/>
  <c r="F986" i="8"/>
  <c r="G986" i="8"/>
  <c r="H986" i="8"/>
  <c r="M986" i="8" s="1"/>
  <c r="I986" i="8"/>
  <c r="J986" i="8"/>
  <c r="K986" i="8"/>
  <c r="L986" i="8"/>
  <c r="E987" i="8"/>
  <c r="F987" i="8"/>
  <c r="G987" i="8"/>
  <c r="H987" i="8"/>
  <c r="M987" i="8" s="1"/>
  <c r="I987" i="8"/>
  <c r="J987" i="8"/>
  <c r="K987" i="8"/>
  <c r="L987" i="8"/>
  <c r="E988" i="8"/>
  <c r="F988" i="8"/>
  <c r="G988" i="8"/>
  <c r="H988" i="8"/>
  <c r="M988" i="8" s="1"/>
  <c r="I988" i="8"/>
  <c r="J988" i="8"/>
  <c r="K988" i="8"/>
  <c r="L988" i="8"/>
  <c r="E989" i="8"/>
  <c r="F989" i="8"/>
  <c r="G989" i="8"/>
  <c r="H989" i="8"/>
  <c r="M989" i="8" s="1"/>
  <c r="I989" i="8"/>
  <c r="J989" i="8"/>
  <c r="K989" i="8"/>
  <c r="L989" i="8"/>
  <c r="E990" i="8"/>
  <c r="F990" i="8"/>
  <c r="G990" i="8"/>
  <c r="H990" i="8"/>
  <c r="M990" i="8" s="1"/>
  <c r="I990" i="8"/>
  <c r="J990" i="8"/>
  <c r="K990" i="8"/>
  <c r="L990" i="8"/>
  <c r="E991" i="8"/>
  <c r="F991" i="8"/>
  <c r="G991" i="8"/>
  <c r="H991" i="8"/>
  <c r="M991" i="8" s="1"/>
  <c r="I991" i="8"/>
  <c r="J991" i="8"/>
  <c r="K991" i="8"/>
  <c r="L991" i="8"/>
  <c r="E992" i="8"/>
  <c r="F992" i="8"/>
  <c r="G992" i="8"/>
  <c r="H992" i="8"/>
  <c r="M992" i="8" s="1"/>
  <c r="I992" i="8"/>
  <c r="J992" i="8"/>
  <c r="K992" i="8"/>
  <c r="L992" i="8"/>
  <c r="E993" i="8"/>
  <c r="F993" i="8"/>
  <c r="G993" i="8"/>
  <c r="H993" i="8"/>
  <c r="M993" i="8" s="1"/>
  <c r="I993" i="8"/>
  <c r="J993" i="8"/>
  <c r="K993" i="8"/>
  <c r="L993" i="8"/>
  <c r="E994" i="8"/>
  <c r="F994" i="8"/>
  <c r="G994" i="8"/>
  <c r="H994" i="8"/>
  <c r="M994" i="8" s="1"/>
  <c r="I994" i="8"/>
  <c r="J994" i="8"/>
  <c r="K994" i="8"/>
  <c r="L994" i="8"/>
  <c r="E995" i="8"/>
  <c r="F995" i="8"/>
  <c r="G995" i="8"/>
  <c r="H995" i="8"/>
  <c r="M995" i="8" s="1"/>
  <c r="I995" i="8"/>
  <c r="J995" i="8"/>
  <c r="K995" i="8"/>
  <c r="L995" i="8"/>
  <c r="E996" i="8"/>
  <c r="F996" i="8"/>
  <c r="G996" i="8"/>
  <c r="H996" i="8"/>
  <c r="M996" i="8" s="1"/>
  <c r="I996" i="8"/>
  <c r="J996" i="8"/>
  <c r="K996" i="8"/>
  <c r="L996" i="8"/>
  <c r="E997" i="8"/>
  <c r="F997" i="8"/>
  <c r="G997" i="8"/>
  <c r="H997" i="8"/>
  <c r="M997" i="8" s="1"/>
  <c r="I997" i="8"/>
  <c r="J997" i="8"/>
  <c r="K997" i="8"/>
  <c r="L997" i="8"/>
  <c r="E998" i="8"/>
  <c r="F998" i="8"/>
  <c r="G998" i="8"/>
  <c r="H998" i="8"/>
  <c r="M998" i="8" s="1"/>
  <c r="I998" i="8"/>
  <c r="J998" i="8"/>
  <c r="K998" i="8"/>
  <c r="L998" i="8"/>
  <c r="E999" i="8"/>
  <c r="F999" i="8"/>
  <c r="G999" i="8"/>
  <c r="H999" i="8"/>
  <c r="M999" i="8" s="1"/>
  <c r="I999" i="8"/>
  <c r="J999" i="8"/>
  <c r="K999" i="8"/>
  <c r="L999" i="8"/>
  <c r="E1000" i="8"/>
  <c r="F1000" i="8"/>
  <c r="G1000" i="8"/>
  <c r="H1000" i="8"/>
  <c r="M1000" i="8" s="1"/>
  <c r="I1000" i="8"/>
  <c r="J1000" i="8"/>
  <c r="K1000" i="8"/>
  <c r="L1000" i="8"/>
  <c r="E1001" i="8"/>
  <c r="F1001" i="8"/>
  <c r="G1001" i="8"/>
  <c r="H1001" i="8"/>
  <c r="M1001" i="8" s="1"/>
  <c r="I1001" i="8"/>
  <c r="J1001" i="8"/>
  <c r="K1001" i="8"/>
  <c r="L1001" i="8"/>
  <c r="E1002" i="8"/>
  <c r="F1002" i="8"/>
  <c r="G1002" i="8"/>
  <c r="H1002" i="8"/>
  <c r="M1002" i="8" s="1"/>
  <c r="I1002" i="8"/>
  <c r="J1002" i="8"/>
  <c r="K1002" i="8"/>
  <c r="L1002" i="8"/>
  <c r="E1003" i="8"/>
  <c r="F1003" i="8"/>
  <c r="G1003" i="8"/>
  <c r="H1003" i="8"/>
  <c r="M1003" i="8" s="1"/>
  <c r="I1003" i="8"/>
  <c r="J1003" i="8"/>
  <c r="K1003" i="8"/>
  <c r="L1003" i="8"/>
  <c r="E1004" i="8"/>
  <c r="F1004" i="8"/>
  <c r="G1004" i="8"/>
  <c r="H1004" i="8"/>
  <c r="M1004" i="8" s="1"/>
  <c r="I1004" i="8"/>
  <c r="J1004" i="8"/>
  <c r="K1004" i="8"/>
  <c r="L1004" i="8"/>
  <c r="E1005" i="8"/>
  <c r="F1005" i="8"/>
  <c r="G1005" i="8"/>
  <c r="H1005" i="8"/>
  <c r="M1005" i="8" s="1"/>
  <c r="I1005" i="8"/>
  <c r="J1005" i="8"/>
  <c r="K1005" i="8"/>
  <c r="L1005" i="8"/>
  <c r="E1006" i="8"/>
  <c r="F1006" i="8"/>
  <c r="G1006" i="8"/>
  <c r="H1006" i="8"/>
  <c r="M1006" i="8" s="1"/>
  <c r="I1006" i="8"/>
  <c r="J1006" i="8"/>
  <c r="K1006" i="8"/>
  <c r="L1006" i="8"/>
  <c r="E1007" i="8"/>
  <c r="F1007" i="8"/>
  <c r="G1007" i="8"/>
  <c r="H1007" i="8"/>
  <c r="M1007" i="8" s="1"/>
  <c r="I1007" i="8"/>
  <c r="J1007" i="8"/>
  <c r="K1007" i="8"/>
  <c r="L1007" i="8"/>
  <c r="E1008" i="8"/>
  <c r="F1008" i="8"/>
  <c r="G1008" i="8"/>
  <c r="H1008" i="8"/>
  <c r="M1008" i="8" s="1"/>
  <c r="I1008" i="8"/>
  <c r="J1008" i="8"/>
  <c r="K1008" i="8"/>
  <c r="L1008" i="8"/>
  <c r="E1009" i="8"/>
  <c r="F1009" i="8"/>
  <c r="G1009" i="8"/>
  <c r="H1009" i="8"/>
  <c r="M1009" i="8" s="1"/>
  <c r="I1009" i="8"/>
  <c r="J1009" i="8"/>
  <c r="K1009" i="8"/>
  <c r="L1009" i="8"/>
  <c r="E1010" i="8"/>
  <c r="F1010" i="8"/>
  <c r="G1010" i="8"/>
  <c r="H1010" i="8"/>
  <c r="M1010" i="8" s="1"/>
  <c r="I1010" i="8"/>
  <c r="J1010" i="8"/>
  <c r="K1010" i="8"/>
  <c r="L1010" i="8"/>
  <c r="E1011" i="8"/>
  <c r="F1011" i="8"/>
  <c r="G1011" i="8"/>
  <c r="H1011" i="8"/>
  <c r="M1011" i="8" s="1"/>
  <c r="I1011" i="8"/>
  <c r="J1011" i="8"/>
  <c r="K1011" i="8"/>
  <c r="L1011" i="8"/>
  <c r="E1012" i="8"/>
  <c r="F1012" i="8"/>
  <c r="G1012" i="8"/>
  <c r="H1012" i="8"/>
  <c r="M1012" i="8" s="1"/>
  <c r="I1012" i="8"/>
  <c r="J1012" i="8"/>
  <c r="K1012" i="8"/>
  <c r="L1012" i="8"/>
  <c r="E1013" i="8"/>
  <c r="F1013" i="8"/>
  <c r="G1013" i="8"/>
  <c r="H1013" i="8"/>
  <c r="M1013" i="8" s="1"/>
  <c r="I1013" i="8"/>
  <c r="J1013" i="8"/>
  <c r="K1013" i="8"/>
  <c r="L1013" i="8"/>
  <c r="E1014" i="8"/>
  <c r="F1014" i="8"/>
  <c r="G1014" i="8"/>
  <c r="H1014" i="8"/>
  <c r="M1014" i="8" s="1"/>
  <c r="I1014" i="8"/>
  <c r="J1014" i="8"/>
  <c r="K1014" i="8"/>
  <c r="L1014" i="8"/>
  <c r="E1015" i="8"/>
  <c r="F1015" i="8"/>
  <c r="G1015" i="8"/>
  <c r="H1015" i="8"/>
  <c r="M1015" i="8" s="1"/>
  <c r="I1015" i="8"/>
  <c r="J1015" i="8"/>
  <c r="K1015" i="8"/>
  <c r="L1015" i="8"/>
  <c r="E1016" i="8"/>
  <c r="F1016" i="8"/>
  <c r="G1016" i="8"/>
  <c r="H1016" i="8"/>
  <c r="M1016" i="8" s="1"/>
  <c r="I1016" i="8"/>
  <c r="J1016" i="8"/>
  <c r="K1016" i="8"/>
  <c r="L1016" i="8"/>
  <c r="E1017" i="8"/>
  <c r="F1017" i="8"/>
  <c r="G1017" i="8"/>
  <c r="H1017" i="8"/>
  <c r="M1017" i="8" s="1"/>
  <c r="I1017" i="8"/>
  <c r="J1017" i="8"/>
  <c r="K1017" i="8"/>
  <c r="L1017" i="8"/>
  <c r="E1018" i="8"/>
  <c r="F1018" i="8"/>
  <c r="G1018" i="8"/>
  <c r="H1018" i="8"/>
  <c r="M1018" i="8" s="1"/>
  <c r="I1018" i="8"/>
  <c r="J1018" i="8"/>
  <c r="K1018" i="8"/>
  <c r="L1018" i="8"/>
  <c r="E1019" i="8"/>
  <c r="F1019" i="8"/>
  <c r="G1019" i="8"/>
  <c r="H1019" i="8"/>
  <c r="M1019" i="8" s="1"/>
  <c r="I1019" i="8"/>
  <c r="J1019" i="8"/>
  <c r="K1019" i="8"/>
  <c r="L1019" i="8"/>
  <c r="E1020" i="8"/>
  <c r="F1020" i="8"/>
  <c r="G1020" i="8"/>
  <c r="H1020" i="8"/>
  <c r="M1020" i="8" s="1"/>
  <c r="I1020" i="8"/>
  <c r="J1020" i="8"/>
  <c r="K1020" i="8"/>
  <c r="L1020" i="8"/>
  <c r="E1021" i="8"/>
  <c r="F1021" i="8"/>
  <c r="G1021" i="8"/>
  <c r="H1021" i="8"/>
  <c r="M1021" i="8" s="1"/>
  <c r="I1021" i="8"/>
  <c r="J1021" i="8"/>
  <c r="K1021" i="8"/>
  <c r="L1021" i="8"/>
  <c r="E1022" i="8"/>
  <c r="F1022" i="8"/>
  <c r="G1022" i="8"/>
  <c r="H1022" i="8"/>
  <c r="M1022" i="8" s="1"/>
  <c r="I1022" i="8"/>
  <c r="J1022" i="8"/>
  <c r="K1022" i="8"/>
  <c r="L1022" i="8"/>
  <c r="E1023" i="8"/>
  <c r="F1023" i="8"/>
  <c r="G1023" i="8"/>
  <c r="H1023" i="8"/>
  <c r="M1023" i="8" s="1"/>
  <c r="I1023" i="8"/>
  <c r="J1023" i="8"/>
  <c r="K1023" i="8"/>
  <c r="L1023" i="8"/>
  <c r="E1024" i="8"/>
  <c r="F1024" i="8"/>
  <c r="G1024" i="8"/>
  <c r="H1024" i="8"/>
  <c r="M1024" i="8" s="1"/>
  <c r="I1024" i="8"/>
  <c r="J1024" i="8"/>
  <c r="K1024" i="8"/>
  <c r="L1024" i="8"/>
  <c r="E1025" i="8"/>
  <c r="F1025" i="8"/>
  <c r="G1025" i="8"/>
  <c r="H1025" i="8"/>
  <c r="M1025" i="8" s="1"/>
  <c r="I1025" i="8"/>
  <c r="J1025" i="8"/>
  <c r="K1025" i="8"/>
  <c r="L1025" i="8"/>
  <c r="E1026" i="8"/>
  <c r="F1026" i="8"/>
  <c r="G1026" i="8"/>
  <c r="H1026" i="8"/>
  <c r="M1026" i="8" s="1"/>
  <c r="I1026" i="8"/>
  <c r="J1026" i="8"/>
  <c r="K1026" i="8"/>
  <c r="L1026" i="8"/>
  <c r="E1027" i="8"/>
  <c r="F1027" i="8"/>
  <c r="G1027" i="8"/>
  <c r="H1027" i="8"/>
  <c r="M1027" i="8" s="1"/>
  <c r="I1027" i="8"/>
  <c r="J1027" i="8"/>
  <c r="K1027" i="8"/>
  <c r="L1027" i="8"/>
  <c r="E1028" i="8"/>
  <c r="F1028" i="8"/>
  <c r="G1028" i="8"/>
  <c r="H1028" i="8"/>
  <c r="M1028" i="8" s="1"/>
  <c r="I1028" i="8"/>
  <c r="J1028" i="8"/>
  <c r="K1028" i="8"/>
  <c r="L1028" i="8"/>
  <c r="E1029" i="8"/>
  <c r="F1029" i="8"/>
  <c r="G1029" i="8"/>
  <c r="H1029" i="8"/>
  <c r="M1029" i="8" s="1"/>
  <c r="I1029" i="8"/>
  <c r="J1029" i="8"/>
  <c r="K1029" i="8"/>
  <c r="L1029" i="8"/>
  <c r="E1030" i="8"/>
  <c r="F1030" i="8"/>
  <c r="G1030" i="8"/>
  <c r="H1030" i="8"/>
  <c r="M1030" i="8" s="1"/>
  <c r="I1030" i="8"/>
  <c r="J1030" i="8"/>
  <c r="K1030" i="8"/>
  <c r="L1030" i="8"/>
  <c r="E1031" i="8"/>
  <c r="F1031" i="8"/>
  <c r="G1031" i="8"/>
  <c r="H1031" i="8"/>
  <c r="M1031" i="8" s="1"/>
  <c r="I1031" i="8"/>
  <c r="J1031" i="8"/>
  <c r="K1031" i="8"/>
  <c r="L1031" i="8"/>
  <c r="E1032" i="8"/>
  <c r="F1032" i="8"/>
  <c r="G1032" i="8"/>
  <c r="H1032" i="8"/>
  <c r="M1032" i="8" s="1"/>
  <c r="I1032" i="8"/>
  <c r="J1032" i="8"/>
  <c r="K1032" i="8"/>
  <c r="L1032" i="8"/>
  <c r="E1033" i="8"/>
  <c r="F1033" i="8"/>
  <c r="G1033" i="8"/>
  <c r="H1033" i="8"/>
  <c r="M1033" i="8" s="1"/>
  <c r="I1033" i="8"/>
  <c r="J1033" i="8"/>
  <c r="K1033" i="8"/>
  <c r="L1033" i="8"/>
  <c r="E1034" i="8"/>
  <c r="F1034" i="8"/>
  <c r="G1034" i="8"/>
  <c r="H1034" i="8"/>
  <c r="M1034" i="8" s="1"/>
  <c r="I1034" i="8"/>
  <c r="J1034" i="8"/>
  <c r="K1034" i="8"/>
  <c r="L1034" i="8"/>
  <c r="E1035" i="8"/>
  <c r="F1035" i="8"/>
  <c r="G1035" i="8"/>
  <c r="H1035" i="8"/>
  <c r="M1035" i="8" s="1"/>
  <c r="I1035" i="8"/>
  <c r="J1035" i="8"/>
  <c r="K1035" i="8"/>
  <c r="L1035" i="8"/>
  <c r="E1036" i="8"/>
  <c r="F1036" i="8"/>
  <c r="G1036" i="8"/>
  <c r="H1036" i="8"/>
  <c r="M1036" i="8" s="1"/>
  <c r="I1036" i="8"/>
  <c r="J1036" i="8"/>
  <c r="K1036" i="8"/>
  <c r="L1036" i="8"/>
  <c r="E1037" i="8"/>
  <c r="F1037" i="8"/>
  <c r="G1037" i="8"/>
  <c r="H1037" i="8"/>
  <c r="M1037" i="8" s="1"/>
  <c r="I1037" i="8"/>
  <c r="J1037" i="8"/>
  <c r="K1037" i="8"/>
  <c r="L1037" i="8"/>
  <c r="E1038" i="8"/>
  <c r="F1038" i="8"/>
  <c r="G1038" i="8"/>
  <c r="H1038" i="8"/>
  <c r="M1038" i="8" s="1"/>
  <c r="I1038" i="8"/>
  <c r="J1038" i="8"/>
  <c r="K1038" i="8"/>
  <c r="L1038" i="8"/>
  <c r="E1039" i="8"/>
  <c r="F1039" i="8"/>
  <c r="G1039" i="8"/>
  <c r="H1039" i="8"/>
  <c r="M1039" i="8" s="1"/>
  <c r="I1039" i="8"/>
  <c r="J1039" i="8"/>
  <c r="K1039" i="8"/>
  <c r="L1039" i="8"/>
  <c r="E1040" i="8"/>
  <c r="F1040" i="8"/>
  <c r="G1040" i="8"/>
  <c r="H1040" i="8"/>
  <c r="M1040" i="8" s="1"/>
  <c r="I1040" i="8"/>
  <c r="J1040" i="8"/>
  <c r="K1040" i="8"/>
  <c r="L1040" i="8"/>
  <c r="E1041" i="8"/>
  <c r="F1041" i="8"/>
  <c r="G1041" i="8"/>
  <c r="H1041" i="8"/>
  <c r="M1041" i="8" s="1"/>
  <c r="I1041" i="8"/>
  <c r="J1041" i="8"/>
  <c r="K1041" i="8"/>
  <c r="L1041" i="8"/>
  <c r="E1042" i="8"/>
  <c r="F1042" i="8"/>
  <c r="G1042" i="8"/>
  <c r="H1042" i="8"/>
  <c r="M1042" i="8" s="1"/>
  <c r="I1042" i="8"/>
  <c r="J1042" i="8"/>
  <c r="K1042" i="8"/>
  <c r="L1042" i="8"/>
  <c r="E1043" i="8"/>
  <c r="F1043" i="8"/>
  <c r="G1043" i="8"/>
  <c r="H1043" i="8"/>
  <c r="M1043" i="8" s="1"/>
  <c r="I1043" i="8"/>
  <c r="J1043" i="8"/>
  <c r="K1043" i="8"/>
  <c r="L1043" i="8"/>
  <c r="E1044" i="8"/>
  <c r="F1044" i="8"/>
  <c r="G1044" i="8"/>
  <c r="H1044" i="8"/>
  <c r="M1044" i="8" s="1"/>
  <c r="I1044" i="8"/>
  <c r="J1044" i="8"/>
  <c r="K1044" i="8"/>
  <c r="L1044" i="8"/>
  <c r="E1045" i="8"/>
  <c r="F1045" i="8"/>
  <c r="G1045" i="8"/>
  <c r="H1045" i="8"/>
  <c r="M1045" i="8" s="1"/>
  <c r="I1045" i="8"/>
  <c r="J1045" i="8"/>
  <c r="K1045" i="8"/>
  <c r="L1045" i="8"/>
  <c r="E1046" i="8"/>
  <c r="F1046" i="8"/>
  <c r="G1046" i="8"/>
  <c r="H1046" i="8"/>
  <c r="M1046" i="8" s="1"/>
  <c r="I1046" i="8"/>
  <c r="J1046" i="8"/>
  <c r="K1046" i="8"/>
  <c r="L1046" i="8"/>
  <c r="E1047" i="8"/>
  <c r="F1047" i="8"/>
  <c r="G1047" i="8"/>
  <c r="H1047" i="8"/>
  <c r="M1047" i="8" s="1"/>
  <c r="I1047" i="8"/>
  <c r="J1047" i="8"/>
  <c r="K1047" i="8"/>
  <c r="L1047" i="8"/>
  <c r="E1048" i="8"/>
  <c r="F1048" i="8"/>
  <c r="G1048" i="8"/>
  <c r="H1048" i="8"/>
  <c r="M1048" i="8" s="1"/>
  <c r="I1048" i="8"/>
  <c r="J1048" i="8"/>
  <c r="K1048" i="8"/>
  <c r="L1048" i="8"/>
  <c r="E1049" i="8"/>
  <c r="F1049" i="8"/>
  <c r="G1049" i="8"/>
  <c r="H1049" i="8"/>
  <c r="M1049" i="8" s="1"/>
  <c r="I1049" i="8"/>
  <c r="J1049" i="8"/>
  <c r="K1049" i="8"/>
  <c r="L1049" i="8"/>
  <c r="E1050" i="8"/>
  <c r="F1050" i="8"/>
  <c r="G1050" i="8"/>
  <c r="H1050" i="8"/>
  <c r="M1050" i="8" s="1"/>
  <c r="I1050" i="8"/>
  <c r="J1050" i="8"/>
  <c r="K1050" i="8"/>
  <c r="L1050" i="8"/>
  <c r="E1051" i="8"/>
  <c r="F1051" i="8"/>
  <c r="G1051" i="8"/>
  <c r="H1051" i="8"/>
  <c r="M1051" i="8" s="1"/>
  <c r="I1051" i="8"/>
  <c r="J1051" i="8"/>
  <c r="K1051" i="8"/>
  <c r="L1051" i="8"/>
  <c r="E1052" i="8"/>
  <c r="F1052" i="8"/>
  <c r="G1052" i="8"/>
  <c r="H1052" i="8"/>
  <c r="M1052" i="8" s="1"/>
  <c r="I1052" i="8"/>
  <c r="J1052" i="8"/>
  <c r="K1052" i="8"/>
  <c r="L1052" i="8"/>
  <c r="E1053" i="8"/>
  <c r="F1053" i="8"/>
  <c r="G1053" i="8"/>
  <c r="H1053" i="8"/>
  <c r="M1053" i="8" s="1"/>
  <c r="I1053" i="8"/>
  <c r="J1053" i="8"/>
  <c r="K1053" i="8"/>
  <c r="L1053" i="8"/>
  <c r="E1054" i="8"/>
  <c r="F1054" i="8"/>
  <c r="G1054" i="8"/>
  <c r="H1054" i="8"/>
  <c r="M1054" i="8" s="1"/>
  <c r="I1054" i="8"/>
  <c r="J1054" i="8"/>
  <c r="K1054" i="8"/>
  <c r="L1054" i="8"/>
  <c r="E1055" i="8"/>
  <c r="F1055" i="8"/>
  <c r="G1055" i="8"/>
  <c r="H1055" i="8"/>
  <c r="M1055" i="8" s="1"/>
  <c r="I1055" i="8"/>
  <c r="J1055" i="8"/>
  <c r="K1055" i="8"/>
  <c r="L1055" i="8"/>
  <c r="E1056" i="8"/>
  <c r="F1056" i="8"/>
  <c r="G1056" i="8"/>
  <c r="H1056" i="8"/>
  <c r="M1056" i="8" s="1"/>
  <c r="I1056" i="8"/>
  <c r="J1056" i="8"/>
  <c r="K1056" i="8"/>
  <c r="L1056" i="8"/>
  <c r="E1057" i="8"/>
  <c r="F1057" i="8"/>
  <c r="G1057" i="8"/>
  <c r="H1057" i="8"/>
  <c r="M1057" i="8" s="1"/>
  <c r="I1057" i="8"/>
  <c r="J1057" i="8"/>
  <c r="K1057" i="8"/>
  <c r="L1057" i="8"/>
  <c r="E1058" i="8"/>
  <c r="F1058" i="8"/>
  <c r="G1058" i="8"/>
  <c r="H1058" i="8"/>
  <c r="M1058" i="8" s="1"/>
  <c r="I1058" i="8"/>
  <c r="J1058" i="8"/>
  <c r="K1058" i="8"/>
  <c r="L1058" i="8"/>
  <c r="E1059" i="8"/>
  <c r="F1059" i="8"/>
  <c r="G1059" i="8"/>
  <c r="H1059" i="8"/>
  <c r="M1059" i="8" s="1"/>
  <c r="I1059" i="8"/>
  <c r="J1059" i="8"/>
  <c r="K1059" i="8"/>
  <c r="L1059" i="8"/>
  <c r="E1060" i="8"/>
  <c r="F1060" i="8"/>
  <c r="G1060" i="8"/>
  <c r="H1060" i="8"/>
  <c r="M1060" i="8" s="1"/>
  <c r="I1060" i="8"/>
  <c r="J1060" i="8"/>
  <c r="K1060" i="8"/>
  <c r="L1060" i="8"/>
  <c r="E1061" i="8"/>
  <c r="F1061" i="8"/>
  <c r="G1061" i="8"/>
  <c r="H1061" i="8"/>
  <c r="M1061" i="8" s="1"/>
  <c r="I1061" i="8"/>
  <c r="J1061" i="8"/>
  <c r="K1061" i="8"/>
  <c r="L1061" i="8"/>
  <c r="E1062" i="8"/>
  <c r="F1062" i="8"/>
  <c r="G1062" i="8"/>
  <c r="H1062" i="8"/>
  <c r="M1062" i="8" s="1"/>
  <c r="I1062" i="8"/>
  <c r="J1062" i="8"/>
  <c r="K1062" i="8"/>
  <c r="L1062" i="8"/>
  <c r="E1063" i="8"/>
  <c r="F1063" i="8"/>
  <c r="G1063" i="8"/>
  <c r="H1063" i="8"/>
  <c r="M1063" i="8" s="1"/>
  <c r="I1063" i="8"/>
  <c r="J1063" i="8"/>
  <c r="K1063" i="8"/>
  <c r="L1063" i="8"/>
  <c r="E1064" i="8"/>
  <c r="F1064" i="8"/>
  <c r="G1064" i="8"/>
  <c r="H1064" i="8"/>
  <c r="M1064" i="8" s="1"/>
  <c r="I1064" i="8"/>
  <c r="J1064" i="8"/>
  <c r="K1064" i="8"/>
  <c r="L1064" i="8"/>
  <c r="E1065" i="8"/>
  <c r="F1065" i="8"/>
  <c r="G1065" i="8"/>
  <c r="H1065" i="8"/>
  <c r="M1065" i="8" s="1"/>
  <c r="I1065" i="8"/>
  <c r="J1065" i="8"/>
  <c r="K1065" i="8"/>
  <c r="L1065" i="8"/>
  <c r="E1066" i="8"/>
  <c r="F1066" i="8"/>
  <c r="G1066" i="8"/>
  <c r="H1066" i="8"/>
  <c r="M1066" i="8" s="1"/>
  <c r="I1066" i="8"/>
  <c r="J1066" i="8"/>
  <c r="K1066" i="8"/>
  <c r="L1066" i="8"/>
  <c r="E1067" i="8"/>
  <c r="F1067" i="8"/>
  <c r="G1067" i="8"/>
  <c r="H1067" i="8"/>
  <c r="M1067" i="8" s="1"/>
  <c r="I1067" i="8"/>
  <c r="J1067" i="8"/>
  <c r="K1067" i="8"/>
  <c r="L1067" i="8"/>
  <c r="E1068" i="8"/>
  <c r="F1068" i="8"/>
  <c r="G1068" i="8"/>
  <c r="H1068" i="8"/>
  <c r="M1068" i="8" s="1"/>
  <c r="I1068" i="8"/>
  <c r="J1068" i="8"/>
  <c r="K1068" i="8"/>
  <c r="L1068" i="8"/>
  <c r="E1069" i="8"/>
  <c r="F1069" i="8"/>
  <c r="G1069" i="8"/>
  <c r="H1069" i="8"/>
  <c r="M1069" i="8" s="1"/>
  <c r="I1069" i="8"/>
  <c r="J1069" i="8"/>
  <c r="K1069" i="8"/>
  <c r="L1069" i="8"/>
  <c r="E1070" i="8"/>
  <c r="F1070" i="8"/>
  <c r="G1070" i="8"/>
  <c r="H1070" i="8"/>
  <c r="M1070" i="8" s="1"/>
  <c r="I1070" i="8"/>
  <c r="J1070" i="8"/>
  <c r="K1070" i="8"/>
  <c r="L1070" i="8"/>
  <c r="E1071" i="8"/>
  <c r="F1071" i="8"/>
  <c r="G1071" i="8"/>
  <c r="H1071" i="8"/>
  <c r="M1071" i="8" s="1"/>
  <c r="I1071" i="8"/>
  <c r="J1071" i="8"/>
  <c r="K1071" i="8"/>
  <c r="L1071" i="8"/>
  <c r="E1072" i="8"/>
  <c r="F1072" i="8"/>
  <c r="G1072" i="8"/>
  <c r="H1072" i="8"/>
  <c r="M1072" i="8" s="1"/>
  <c r="I1072" i="8"/>
  <c r="J1072" i="8"/>
  <c r="K1072" i="8"/>
  <c r="L1072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1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22" i="8"/>
  <c r="C920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953" i="8"/>
  <c r="B952" i="8"/>
  <c r="B948" i="8"/>
  <c r="B941" i="8"/>
  <c r="B942" i="8"/>
  <c r="B943" i="8"/>
  <c r="B944" i="8"/>
  <c r="B935" i="8"/>
  <c r="B936" i="8"/>
  <c r="B937" i="8"/>
  <c r="B938" i="8"/>
  <c r="B939" i="8"/>
  <c r="B940" i="8"/>
  <c r="B929" i="8"/>
  <c r="B930" i="8"/>
  <c r="B931" i="8"/>
  <c r="B932" i="8"/>
  <c r="B933" i="8"/>
  <c r="B934" i="8"/>
  <c r="B923" i="8"/>
  <c r="B924" i="8"/>
  <c r="B925" i="8"/>
  <c r="B926" i="8"/>
  <c r="B927" i="8"/>
  <c r="B928" i="8"/>
  <c r="B922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E846" i="8"/>
  <c r="F846" i="8"/>
  <c r="G846" i="8"/>
  <c r="H846" i="8"/>
  <c r="I846" i="8"/>
  <c r="J846" i="8"/>
  <c r="K846" i="8"/>
  <c r="L846" i="8"/>
  <c r="M846" i="8"/>
  <c r="E847" i="8"/>
  <c r="F847" i="8"/>
  <c r="G847" i="8"/>
  <c r="H847" i="8"/>
  <c r="I847" i="8"/>
  <c r="J847" i="8"/>
  <c r="K847" i="8"/>
  <c r="L847" i="8"/>
  <c r="M847" i="8"/>
  <c r="E848" i="8"/>
  <c r="F848" i="8"/>
  <c r="G848" i="8"/>
  <c r="H848" i="8"/>
  <c r="I848" i="8"/>
  <c r="J848" i="8"/>
  <c r="K848" i="8"/>
  <c r="L848" i="8"/>
  <c r="M848" i="8"/>
  <c r="E849" i="8"/>
  <c r="F849" i="8"/>
  <c r="G849" i="8"/>
  <c r="H849" i="8"/>
  <c r="I849" i="8"/>
  <c r="J849" i="8"/>
  <c r="K849" i="8"/>
  <c r="L849" i="8"/>
  <c r="M849" i="8"/>
  <c r="E850" i="8"/>
  <c r="F850" i="8"/>
  <c r="G850" i="8"/>
  <c r="H850" i="8"/>
  <c r="I850" i="8"/>
  <c r="J850" i="8"/>
  <c r="K850" i="8"/>
  <c r="L850" i="8"/>
  <c r="M850" i="8"/>
  <c r="E851" i="8"/>
  <c r="F851" i="8"/>
  <c r="G851" i="8"/>
  <c r="H851" i="8"/>
  <c r="I851" i="8"/>
  <c r="J851" i="8"/>
  <c r="K851" i="8"/>
  <c r="L851" i="8"/>
  <c r="M851" i="8"/>
  <c r="E852" i="8"/>
  <c r="F852" i="8"/>
  <c r="G852" i="8"/>
  <c r="H852" i="8"/>
  <c r="I852" i="8"/>
  <c r="J852" i="8"/>
  <c r="K852" i="8"/>
  <c r="L852" i="8"/>
  <c r="M852" i="8"/>
  <c r="E853" i="8"/>
  <c r="F853" i="8"/>
  <c r="G853" i="8"/>
  <c r="H853" i="8"/>
  <c r="I853" i="8"/>
  <c r="J853" i="8"/>
  <c r="K853" i="8"/>
  <c r="L853" i="8"/>
  <c r="M853" i="8"/>
  <c r="E854" i="8"/>
  <c r="F854" i="8"/>
  <c r="G854" i="8"/>
  <c r="H854" i="8"/>
  <c r="I854" i="8"/>
  <c r="J854" i="8"/>
  <c r="K854" i="8"/>
  <c r="L854" i="8"/>
  <c r="M854" i="8"/>
  <c r="E855" i="8"/>
  <c r="F855" i="8"/>
  <c r="G855" i="8"/>
  <c r="H855" i="8"/>
  <c r="I855" i="8"/>
  <c r="J855" i="8"/>
  <c r="K855" i="8"/>
  <c r="L855" i="8"/>
  <c r="M855" i="8"/>
  <c r="E856" i="8"/>
  <c r="F856" i="8"/>
  <c r="G856" i="8"/>
  <c r="H856" i="8"/>
  <c r="I856" i="8"/>
  <c r="J856" i="8"/>
  <c r="K856" i="8"/>
  <c r="L856" i="8"/>
  <c r="M856" i="8"/>
  <c r="E857" i="8"/>
  <c r="F857" i="8"/>
  <c r="G857" i="8"/>
  <c r="H857" i="8"/>
  <c r="I857" i="8"/>
  <c r="J857" i="8"/>
  <c r="K857" i="8"/>
  <c r="L857" i="8"/>
  <c r="M857" i="8"/>
  <c r="E858" i="8"/>
  <c r="F858" i="8"/>
  <c r="G858" i="8"/>
  <c r="H858" i="8"/>
  <c r="I858" i="8"/>
  <c r="J858" i="8"/>
  <c r="K858" i="8"/>
  <c r="L858" i="8"/>
  <c r="M858" i="8"/>
  <c r="E859" i="8"/>
  <c r="F859" i="8"/>
  <c r="G859" i="8"/>
  <c r="H859" i="8"/>
  <c r="I859" i="8"/>
  <c r="J859" i="8"/>
  <c r="K859" i="8"/>
  <c r="L859" i="8"/>
  <c r="M859" i="8"/>
  <c r="E860" i="8"/>
  <c r="F860" i="8"/>
  <c r="G860" i="8"/>
  <c r="H860" i="8"/>
  <c r="I860" i="8"/>
  <c r="J860" i="8"/>
  <c r="K860" i="8"/>
  <c r="L860" i="8"/>
  <c r="M860" i="8"/>
  <c r="E861" i="8"/>
  <c r="F861" i="8"/>
  <c r="G861" i="8"/>
  <c r="H861" i="8"/>
  <c r="I861" i="8"/>
  <c r="J861" i="8"/>
  <c r="K861" i="8"/>
  <c r="L861" i="8"/>
  <c r="M861" i="8"/>
  <c r="E862" i="8"/>
  <c r="F862" i="8"/>
  <c r="G862" i="8"/>
  <c r="H862" i="8"/>
  <c r="I862" i="8"/>
  <c r="J862" i="8"/>
  <c r="K862" i="8"/>
  <c r="L862" i="8"/>
  <c r="M862" i="8"/>
  <c r="E863" i="8"/>
  <c r="F863" i="8"/>
  <c r="G863" i="8"/>
  <c r="H863" i="8"/>
  <c r="I863" i="8"/>
  <c r="J863" i="8"/>
  <c r="K863" i="8"/>
  <c r="L863" i="8"/>
  <c r="M863" i="8"/>
  <c r="E864" i="8"/>
  <c r="F864" i="8"/>
  <c r="G864" i="8"/>
  <c r="H864" i="8"/>
  <c r="I864" i="8"/>
  <c r="J864" i="8"/>
  <c r="K864" i="8"/>
  <c r="L864" i="8"/>
  <c r="M864" i="8"/>
  <c r="E865" i="8"/>
  <c r="F865" i="8"/>
  <c r="G865" i="8"/>
  <c r="H865" i="8"/>
  <c r="I865" i="8"/>
  <c r="J865" i="8"/>
  <c r="K865" i="8"/>
  <c r="L865" i="8"/>
  <c r="M865" i="8"/>
  <c r="E866" i="8"/>
  <c r="F866" i="8"/>
  <c r="G866" i="8"/>
  <c r="H866" i="8"/>
  <c r="I866" i="8"/>
  <c r="J866" i="8"/>
  <c r="K866" i="8"/>
  <c r="L866" i="8"/>
  <c r="M866" i="8"/>
  <c r="E867" i="8"/>
  <c r="F867" i="8"/>
  <c r="G867" i="8"/>
  <c r="H867" i="8"/>
  <c r="I867" i="8"/>
  <c r="J867" i="8"/>
  <c r="K867" i="8"/>
  <c r="L867" i="8"/>
  <c r="M867" i="8"/>
  <c r="E868" i="8"/>
  <c r="F868" i="8"/>
  <c r="G868" i="8"/>
  <c r="H868" i="8"/>
  <c r="I868" i="8"/>
  <c r="J868" i="8"/>
  <c r="K868" i="8"/>
  <c r="L868" i="8"/>
  <c r="M868" i="8"/>
  <c r="E869" i="8"/>
  <c r="F869" i="8"/>
  <c r="G869" i="8"/>
  <c r="H869" i="8"/>
  <c r="I869" i="8"/>
  <c r="J869" i="8"/>
  <c r="K869" i="8"/>
  <c r="L869" i="8"/>
  <c r="M869" i="8"/>
  <c r="E870" i="8"/>
  <c r="F870" i="8"/>
  <c r="G870" i="8"/>
  <c r="H870" i="8"/>
  <c r="I870" i="8"/>
  <c r="J870" i="8"/>
  <c r="K870" i="8"/>
  <c r="L870" i="8"/>
  <c r="M870" i="8"/>
  <c r="E871" i="8"/>
  <c r="F871" i="8"/>
  <c r="G871" i="8"/>
  <c r="H871" i="8"/>
  <c r="I871" i="8"/>
  <c r="J871" i="8"/>
  <c r="K871" i="8"/>
  <c r="L871" i="8"/>
  <c r="M871" i="8"/>
  <c r="E872" i="8"/>
  <c r="F872" i="8"/>
  <c r="G872" i="8"/>
  <c r="H872" i="8"/>
  <c r="I872" i="8"/>
  <c r="J872" i="8"/>
  <c r="K872" i="8"/>
  <c r="L872" i="8"/>
  <c r="M872" i="8"/>
  <c r="E873" i="8"/>
  <c r="F873" i="8"/>
  <c r="G873" i="8"/>
  <c r="H873" i="8"/>
  <c r="I873" i="8"/>
  <c r="J873" i="8"/>
  <c r="K873" i="8"/>
  <c r="L873" i="8"/>
  <c r="M873" i="8"/>
  <c r="E874" i="8"/>
  <c r="F874" i="8"/>
  <c r="G874" i="8"/>
  <c r="H874" i="8"/>
  <c r="I874" i="8"/>
  <c r="J874" i="8"/>
  <c r="K874" i="8"/>
  <c r="L874" i="8"/>
  <c r="M874" i="8"/>
  <c r="E875" i="8"/>
  <c r="F875" i="8"/>
  <c r="G875" i="8"/>
  <c r="H875" i="8"/>
  <c r="I875" i="8"/>
  <c r="J875" i="8"/>
  <c r="K875" i="8"/>
  <c r="L875" i="8"/>
  <c r="M875" i="8"/>
  <c r="E876" i="8"/>
  <c r="F876" i="8"/>
  <c r="G876" i="8"/>
  <c r="H876" i="8"/>
  <c r="I876" i="8"/>
  <c r="J876" i="8"/>
  <c r="K876" i="8"/>
  <c r="L876" i="8"/>
  <c r="M876" i="8"/>
  <c r="E877" i="8"/>
  <c r="F877" i="8"/>
  <c r="G877" i="8"/>
  <c r="H877" i="8"/>
  <c r="I877" i="8"/>
  <c r="J877" i="8"/>
  <c r="K877" i="8"/>
  <c r="L877" i="8"/>
  <c r="M877" i="8"/>
  <c r="E878" i="8"/>
  <c r="F878" i="8"/>
  <c r="G878" i="8"/>
  <c r="H878" i="8"/>
  <c r="I878" i="8"/>
  <c r="J878" i="8"/>
  <c r="K878" i="8"/>
  <c r="L878" i="8"/>
  <c r="M878" i="8"/>
  <c r="E879" i="8"/>
  <c r="F879" i="8"/>
  <c r="G879" i="8"/>
  <c r="H879" i="8"/>
  <c r="I879" i="8"/>
  <c r="J879" i="8"/>
  <c r="K879" i="8"/>
  <c r="L879" i="8"/>
  <c r="M879" i="8"/>
  <c r="E880" i="8"/>
  <c r="F880" i="8"/>
  <c r="G880" i="8"/>
  <c r="H880" i="8"/>
  <c r="I880" i="8"/>
  <c r="J880" i="8"/>
  <c r="K880" i="8"/>
  <c r="L880" i="8"/>
  <c r="M880" i="8"/>
  <c r="E881" i="8"/>
  <c r="F881" i="8"/>
  <c r="G881" i="8"/>
  <c r="H881" i="8"/>
  <c r="I881" i="8"/>
  <c r="J881" i="8"/>
  <c r="K881" i="8"/>
  <c r="L881" i="8"/>
  <c r="M881" i="8"/>
  <c r="E882" i="8"/>
  <c r="F882" i="8"/>
  <c r="G882" i="8"/>
  <c r="H882" i="8"/>
  <c r="I882" i="8"/>
  <c r="J882" i="8"/>
  <c r="K882" i="8"/>
  <c r="L882" i="8"/>
  <c r="M882" i="8"/>
  <c r="E883" i="8"/>
  <c r="F883" i="8"/>
  <c r="G883" i="8"/>
  <c r="H883" i="8"/>
  <c r="I883" i="8"/>
  <c r="J883" i="8"/>
  <c r="K883" i="8"/>
  <c r="L883" i="8"/>
  <c r="M883" i="8"/>
  <c r="E884" i="8"/>
  <c r="F884" i="8"/>
  <c r="G884" i="8"/>
  <c r="H884" i="8"/>
  <c r="I884" i="8"/>
  <c r="J884" i="8"/>
  <c r="K884" i="8"/>
  <c r="L884" i="8"/>
  <c r="M884" i="8"/>
  <c r="E885" i="8"/>
  <c r="F885" i="8"/>
  <c r="G885" i="8"/>
  <c r="H885" i="8"/>
  <c r="I885" i="8"/>
  <c r="J885" i="8"/>
  <c r="K885" i="8"/>
  <c r="L885" i="8"/>
  <c r="M885" i="8"/>
  <c r="E886" i="8"/>
  <c r="F886" i="8"/>
  <c r="G886" i="8"/>
  <c r="H886" i="8"/>
  <c r="I886" i="8"/>
  <c r="J886" i="8"/>
  <c r="K886" i="8"/>
  <c r="L886" i="8"/>
  <c r="M886" i="8"/>
  <c r="E887" i="8"/>
  <c r="F887" i="8"/>
  <c r="G887" i="8"/>
  <c r="H887" i="8"/>
  <c r="I887" i="8"/>
  <c r="J887" i="8"/>
  <c r="K887" i="8"/>
  <c r="L887" i="8"/>
  <c r="M887" i="8"/>
  <c r="E888" i="8"/>
  <c r="F888" i="8"/>
  <c r="G888" i="8"/>
  <c r="H888" i="8"/>
  <c r="I888" i="8"/>
  <c r="J888" i="8"/>
  <c r="K888" i="8"/>
  <c r="L888" i="8"/>
  <c r="M888" i="8"/>
  <c r="E889" i="8"/>
  <c r="F889" i="8"/>
  <c r="G889" i="8"/>
  <c r="H889" i="8"/>
  <c r="I889" i="8"/>
  <c r="J889" i="8"/>
  <c r="K889" i="8"/>
  <c r="L889" i="8"/>
  <c r="M889" i="8"/>
  <c r="E890" i="8"/>
  <c r="F890" i="8"/>
  <c r="G890" i="8"/>
  <c r="H890" i="8"/>
  <c r="I890" i="8"/>
  <c r="J890" i="8"/>
  <c r="K890" i="8"/>
  <c r="L890" i="8"/>
  <c r="M890" i="8"/>
  <c r="E891" i="8"/>
  <c r="F891" i="8"/>
  <c r="G891" i="8"/>
  <c r="H891" i="8"/>
  <c r="I891" i="8"/>
  <c r="J891" i="8"/>
  <c r="K891" i="8"/>
  <c r="L891" i="8"/>
  <c r="M891" i="8"/>
  <c r="E892" i="8"/>
  <c r="F892" i="8"/>
  <c r="G892" i="8"/>
  <c r="H892" i="8"/>
  <c r="I892" i="8"/>
  <c r="J892" i="8"/>
  <c r="K892" i="8"/>
  <c r="L892" i="8"/>
  <c r="M892" i="8"/>
  <c r="E893" i="8"/>
  <c r="F893" i="8"/>
  <c r="G893" i="8"/>
  <c r="H893" i="8"/>
  <c r="I893" i="8"/>
  <c r="J893" i="8"/>
  <c r="K893" i="8"/>
  <c r="L893" i="8"/>
  <c r="M893" i="8"/>
  <c r="E894" i="8"/>
  <c r="F894" i="8"/>
  <c r="G894" i="8"/>
  <c r="H894" i="8"/>
  <c r="I894" i="8"/>
  <c r="J894" i="8"/>
  <c r="K894" i="8"/>
  <c r="L894" i="8"/>
  <c r="M894" i="8"/>
  <c r="E895" i="8"/>
  <c r="F895" i="8"/>
  <c r="G895" i="8"/>
  <c r="H895" i="8"/>
  <c r="I895" i="8"/>
  <c r="J895" i="8"/>
  <c r="K895" i="8"/>
  <c r="L895" i="8"/>
  <c r="M895" i="8"/>
  <c r="E896" i="8"/>
  <c r="F896" i="8"/>
  <c r="G896" i="8"/>
  <c r="H896" i="8"/>
  <c r="I896" i="8"/>
  <c r="J896" i="8"/>
  <c r="K896" i="8"/>
  <c r="L896" i="8"/>
  <c r="M896" i="8"/>
  <c r="E897" i="8"/>
  <c r="F897" i="8"/>
  <c r="G897" i="8"/>
  <c r="H897" i="8"/>
  <c r="I897" i="8"/>
  <c r="J897" i="8"/>
  <c r="K897" i="8"/>
  <c r="L897" i="8"/>
  <c r="M897" i="8"/>
  <c r="E898" i="8"/>
  <c r="F898" i="8"/>
  <c r="G898" i="8"/>
  <c r="H898" i="8"/>
  <c r="I898" i="8"/>
  <c r="J898" i="8"/>
  <c r="K898" i="8"/>
  <c r="L898" i="8"/>
  <c r="M898" i="8"/>
  <c r="E899" i="8"/>
  <c r="F899" i="8"/>
  <c r="G899" i="8"/>
  <c r="H899" i="8"/>
  <c r="I899" i="8"/>
  <c r="J899" i="8"/>
  <c r="K899" i="8"/>
  <c r="L899" i="8"/>
  <c r="M899" i="8"/>
  <c r="E900" i="8"/>
  <c r="F900" i="8"/>
  <c r="G900" i="8"/>
  <c r="H900" i="8"/>
  <c r="I900" i="8"/>
  <c r="J900" i="8"/>
  <c r="K900" i="8"/>
  <c r="L900" i="8"/>
  <c r="M900" i="8"/>
  <c r="E901" i="8"/>
  <c r="F901" i="8"/>
  <c r="G901" i="8"/>
  <c r="H901" i="8"/>
  <c r="I901" i="8"/>
  <c r="J901" i="8"/>
  <c r="K901" i="8"/>
  <c r="L901" i="8"/>
  <c r="M901" i="8"/>
  <c r="E902" i="8"/>
  <c r="F902" i="8"/>
  <c r="G902" i="8"/>
  <c r="H902" i="8"/>
  <c r="I902" i="8"/>
  <c r="J902" i="8"/>
  <c r="K902" i="8"/>
  <c r="L902" i="8"/>
  <c r="M902" i="8"/>
  <c r="E903" i="8"/>
  <c r="F903" i="8"/>
  <c r="G903" i="8"/>
  <c r="H903" i="8"/>
  <c r="I903" i="8"/>
  <c r="J903" i="8"/>
  <c r="K903" i="8"/>
  <c r="L903" i="8"/>
  <c r="M903" i="8"/>
  <c r="E904" i="8"/>
  <c r="F904" i="8"/>
  <c r="G904" i="8"/>
  <c r="H904" i="8"/>
  <c r="I904" i="8"/>
  <c r="J904" i="8"/>
  <c r="K904" i="8"/>
  <c r="L904" i="8"/>
  <c r="M904" i="8"/>
  <c r="E905" i="8"/>
  <c r="F905" i="8"/>
  <c r="G905" i="8"/>
  <c r="H905" i="8"/>
  <c r="I905" i="8"/>
  <c r="J905" i="8"/>
  <c r="K905" i="8"/>
  <c r="L905" i="8"/>
  <c r="M905" i="8"/>
  <c r="E906" i="8"/>
  <c r="F906" i="8"/>
  <c r="G906" i="8"/>
  <c r="H906" i="8"/>
  <c r="I906" i="8"/>
  <c r="J906" i="8"/>
  <c r="K906" i="8"/>
  <c r="L906" i="8"/>
  <c r="M906" i="8"/>
  <c r="E907" i="8"/>
  <c r="F907" i="8"/>
  <c r="G907" i="8"/>
  <c r="H907" i="8"/>
  <c r="I907" i="8"/>
  <c r="J907" i="8"/>
  <c r="K907" i="8"/>
  <c r="L907" i="8"/>
  <c r="M907" i="8"/>
  <c r="E908" i="8"/>
  <c r="F908" i="8"/>
  <c r="G908" i="8"/>
  <c r="H908" i="8"/>
  <c r="I908" i="8"/>
  <c r="J908" i="8"/>
  <c r="K908" i="8"/>
  <c r="L908" i="8"/>
  <c r="M908" i="8"/>
  <c r="E909" i="8"/>
  <c r="F909" i="8"/>
  <c r="G909" i="8"/>
  <c r="H909" i="8"/>
  <c r="I909" i="8"/>
  <c r="J909" i="8"/>
  <c r="K909" i="8"/>
  <c r="L909" i="8"/>
  <c r="M909" i="8"/>
  <c r="E910" i="8"/>
  <c r="F910" i="8"/>
  <c r="G910" i="8"/>
  <c r="H910" i="8"/>
  <c r="I910" i="8"/>
  <c r="J910" i="8"/>
  <c r="K910" i="8"/>
  <c r="L910" i="8"/>
  <c r="M910" i="8"/>
  <c r="E911" i="8"/>
  <c r="F911" i="8"/>
  <c r="G911" i="8"/>
  <c r="H911" i="8"/>
  <c r="I911" i="8"/>
  <c r="J911" i="8"/>
  <c r="K911" i="8"/>
  <c r="L911" i="8"/>
  <c r="M911" i="8"/>
  <c r="E912" i="8"/>
  <c r="F912" i="8"/>
  <c r="G912" i="8"/>
  <c r="H912" i="8"/>
  <c r="I912" i="8"/>
  <c r="J912" i="8"/>
  <c r="K912" i="8"/>
  <c r="L912" i="8"/>
  <c r="M912" i="8"/>
  <c r="E913" i="8"/>
  <c r="F913" i="8"/>
  <c r="G913" i="8"/>
  <c r="H913" i="8"/>
  <c r="I913" i="8"/>
  <c r="J913" i="8"/>
  <c r="K913" i="8"/>
  <c r="L913" i="8"/>
  <c r="M913" i="8"/>
  <c r="E914" i="8"/>
  <c r="F914" i="8"/>
  <c r="G914" i="8"/>
  <c r="H914" i="8"/>
  <c r="I914" i="8"/>
  <c r="J914" i="8"/>
  <c r="K914" i="8"/>
  <c r="L914" i="8"/>
  <c r="M914" i="8"/>
  <c r="E915" i="8"/>
  <c r="F915" i="8"/>
  <c r="G915" i="8"/>
  <c r="H915" i="8"/>
  <c r="I915" i="8"/>
  <c r="J915" i="8"/>
  <c r="K915" i="8"/>
  <c r="L915" i="8"/>
  <c r="M915" i="8"/>
  <c r="E916" i="8"/>
  <c r="F916" i="8"/>
  <c r="G916" i="8"/>
  <c r="H916" i="8"/>
  <c r="I916" i="8"/>
  <c r="J916" i="8"/>
  <c r="K916" i="8"/>
  <c r="L916" i="8"/>
  <c r="M916" i="8"/>
  <c r="E917" i="8"/>
  <c r="F917" i="8"/>
  <c r="G917" i="8"/>
  <c r="H917" i="8"/>
  <c r="I917" i="8"/>
  <c r="J917" i="8"/>
  <c r="K917" i="8"/>
  <c r="L917" i="8"/>
  <c r="M917" i="8"/>
  <c r="E918" i="8"/>
  <c r="F918" i="8"/>
  <c r="G918" i="8"/>
  <c r="H918" i="8"/>
  <c r="M918" i="8" s="1"/>
  <c r="I918" i="8"/>
  <c r="J918" i="8"/>
  <c r="K918" i="8"/>
  <c r="L918" i="8"/>
  <c r="C913" i="8"/>
  <c r="C914" i="8"/>
  <c r="C915" i="8"/>
  <c r="C916" i="8"/>
  <c r="C917" i="8"/>
  <c r="C918" i="8"/>
  <c r="B846" i="8"/>
  <c r="C846" i="8"/>
  <c r="B847" i="8"/>
  <c r="C847" i="8"/>
  <c r="B848" i="8"/>
  <c r="C848" i="8"/>
  <c r="B849" i="8"/>
  <c r="C849" i="8"/>
  <c r="B850" i="8"/>
  <c r="C850" i="8"/>
  <c r="B851" i="8"/>
  <c r="C851" i="8"/>
  <c r="B852" i="8"/>
  <c r="C852" i="8"/>
  <c r="B853" i="8"/>
  <c r="C853" i="8"/>
  <c r="B854" i="8"/>
  <c r="C854" i="8"/>
  <c r="B855" i="8"/>
  <c r="C855" i="8"/>
  <c r="B856" i="8"/>
  <c r="C856" i="8"/>
  <c r="B857" i="8"/>
  <c r="C857" i="8"/>
  <c r="B858" i="8"/>
  <c r="C858" i="8"/>
  <c r="B859" i="8"/>
  <c r="C859" i="8"/>
  <c r="B860" i="8"/>
  <c r="C860" i="8"/>
  <c r="B861" i="8"/>
  <c r="C861" i="8"/>
  <c r="B862" i="8"/>
  <c r="C862" i="8"/>
  <c r="B863" i="8"/>
  <c r="C863" i="8"/>
  <c r="B864" i="8"/>
  <c r="C864" i="8"/>
  <c r="B865" i="8"/>
  <c r="C865" i="8"/>
  <c r="B866" i="8"/>
  <c r="C866" i="8"/>
  <c r="B867" i="8"/>
  <c r="C867" i="8"/>
  <c r="B868" i="8"/>
  <c r="C868" i="8"/>
  <c r="B869" i="8"/>
  <c r="C869" i="8"/>
  <c r="B870" i="8"/>
  <c r="C870" i="8"/>
  <c r="B871" i="8"/>
  <c r="C871" i="8"/>
  <c r="B872" i="8"/>
  <c r="C872" i="8"/>
  <c r="B873" i="8"/>
  <c r="C873" i="8"/>
  <c r="B874" i="8"/>
  <c r="C874" i="8"/>
  <c r="B875" i="8"/>
  <c r="C875" i="8"/>
  <c r="B876" i="8"/>
  <c r="C876" i="8"/>
  <c r="B877" i="8"/>
  <c r="C877" i="8"/>
  <c r="B878" i="8"/>
  <c r="C878" i="8"/>
  <c r="B879" i="8"/>
  <c r="C879" i="8"/>
  <c r="B880" i="8"/>
  <c r="C880" i="8"/>
  <c r="B881" i="8"/>
  <c r="C881" i="8"/>
  <c r="B882" i="8"/>
  <c r="C882" i="8"/>
  <c r="B883" i="8"/>
  <c r="C883" i="8"/>
  <c r="B884" i="8"/>
  <c r="C884" i="8"/>
  <c r="B885" i="8"/>
  <c r="C885" i="8"/>
  <c r="B886" i="8"/>
  <c r="C886" i="8"/>
  <c r="B887" i="8"/>
  <c r="C887" i="8"/>
  <c r="B888" i="8"/>
  <c r="C888" i="8"/>
  <c r="B889" i="8"/>
  <c r="C889" i="8"/>
  <c r="B890" i="8"/>
  <c r="C890" i="8"/>
  <c r="B891" i="8"/>
  <c r="C891" i="8"/>
  <c r="B892" i="8"/>
  <c r="C892" i="8"/>
  <c r="B893" i="8"/>
  <c r="C893" i="8"/>
  <c r="B894" i="8"/>
  <c r="C894" i="8"/>
  <c r="B895" i="8"/>
  <c r="C895" i="8"/>
  <c r="B896" i="8"/>
  <c r="C896" i="8"/>
  <c r="B897" i="8"/>
  <c r="C897" i="8"/>
  <c r="B898" i="8"/>
  <c r="C898" i="8"/>
  <c r="B899" i="8"/>
  <c r="C899" i="8"/>
  <c r="B900" i="8"/>
  <c r="C900" i="8"/>
  <c r="B901" i="8"/>
  <c r="C901" i="8"/>
  <c r="B902" i="8"/>
  <c r="C902" i="8"/>
  <c r="B903" i="8"/>
  <c r="C903" i="8"/>
  <c r="B904" i="8"/>
  <c r="C904" i="8"/>
  <c r="B905" i="8"/>
  <c r="C905" i="8"/>
  <c r="B906" i="8"/>
  <c r="C906" i="8"/>
  <c r="B907" i="8"/>
  <c r="C907" i="8"/>
  <c r="B908" i="8"/>
  <c r="C908" i="8"/>
  <c r="B909" i="8"/>
  <c r="C909" i="8"/>
  <c r="B910" i="8"/>
  <c r="C910" i="8"/>
  <c r="B911" i="8"/>
  <c r="C911" i="8"/>
  <c r="B912" i="8"/>
  <c r="C912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E436" i="8"/>
  <c r="F436" i="8"/>
  <c r="G436" i="8"/>
  <c r="H436" i="8"/>
  <c r="I436" i="8"/>
  <c r="J436" i="8"/>
  <c r="K436" i="8"/>
  <c r="L436" i="8"/>
  <c r="M436" i="8"/>
  <c r="E252" i="8"/>
  <c r="F252" i="8"/>
  <c r="G252" i="8"/>
  <c r="H252" i="8"/>
  <c r="I252" i="8"/>
  <c r="J252" i="8"/>
  <c r="K252" i="8"/>
  <c r="L252" i="8"/>
  <c r="M252" i="8"/>
  <c r="E253" i="8"/>
  <c r="F253" i="8"/>
  <c r="G253" i="8"/>
  <c r="H253" i="8"/>
  <c r="I253" i="8"/>
  <c r="J253" i="8"/>
  <c r="K253" i="8"/>
  <c r="L253" i="8"/>
  <c r="M253" i="8"/>
  <c r="E254" i="8"/>
  <c r="F254" i="8"/>
  <c r="G254" i="8"/>
  <c r="H254" i="8"/>
  <c r="I254" i="8"/>
  <c r="J254" i="8"/>
  <c r="K254" i="8"/>
  <c r="L254" i="8"/>
  <c r="M254" i="8"/>
  <c r="E255" i="8"/>
  <c r="F255" i="8"/>
  <c r="G255" i="8"/>
  <c r="H255" i="8"/>
  <c r="I255" i="8"/>
  <c r="J255" i="8"/>
  <c r="K255" i="8"/>
  <c r="L255" i="8"/>
  <c r="M255" i="8"/>
  <c r="E256" i="8"/>
  <c r="F256" i="8"/>
  <c r="G256" i="8"/>
  <c r="H256" i="8"/>
  <c r="I256" i="8"/>
  <c r="J256" i="8"/>
  <c r="K256" i="8"/>
  <c r="L256" i="8"/>
  <c r="M256" i="8"/>
  <c r="E257" i="8"/>
  <c r="F257" i="8"/>
  <c r="G257" i="8"/>
  <c r="H257" i="8"/>
  <c r="I257" i="8"/>
  <c r="J257" i="8"/>
  <c r="K257" i="8"/>
  <c r="L257" i="8"/>
  <c r="M257" i="8"/>
  <c r="E258" i="8"/>
  <c r="F258" i="8"/>
  <c r="G258" i="8"/>
  <c r="H258" i="8"/>
  <c r="I258" i="8"/>
  <c r="J258" i="8"/>
  <c r="K258" i="8"/>
  <c r="L258" i="8"/>
  <c r="M258" i="8"/>
  <c r="E259" i="8"/>
  <c r="F259" i="8"/>
  <c r="G259" i="8"/>
  <c r="H259" i="8"/>
  <c r="I259" i="8"/>
  <c r="J259" i="8"/>
  <c r="K259" i="8"/>
  <c r="L259" i="8"/>
  <c r="M259" i="8"/>
  <c r="E260" i="8"/>
  <c r="F260" i="8"/>
  <c r="G260" i="8"/>
  <c r="H260" i="8"/>
  <c r="I260" i="8"/>
  <c r="J260" i="8"/>
  <c r="K260" i="8"/>
  <c r="L260" i="8"/>
  <c r="M260" i="8"/>
  <c r="E261" i="8"/>
  <c r="F261" i="8"/>
  <c r="G261" i="8"/>
  <c r="H261" i="8"/>
  <c r="I261" i="8"/>
  <c r="J261" i="8"/>
  <c r="K261" i="8"/>
  <c r="L261" i="8"/>
  <c r="M261" i="8"/>
  <c r="E262" i="8"/>
  <c r="F262" i="8"/>
  <c r="G262" i="8"/>
  <c r="H262" i="8"/>
  <c r="I262" i="8"/>
  <c r="J262" i="8"/>
  <c r="K262" i="8"/>
  <c r="L262" i="8"/>
  <c r="M262" i="8"/>
  <c r="E263" i="8"/>
  <c r="F263" i="8"/>
  <c r="G263" i="8"/>
  <c r="H263" i="8"/>
  <c r="I263" i="8"/>
  <c r="J263" i="8"/>
  <c r="K263" i="8"/>
  <c r="L263" i="8"/>
  <c r="M263" i="8"/>
  <c r="E264" i="8"/>
  <c r="F264" i="8"/>
  <c r="G264" i="8"/>
  <c r="H264" i="8"/>
  <c r="I264" i="8"/>
  <c r="J264" i="8"/>
  <c r="K264" i="8"/>
  <c r="L264" i="8"/>
  <c r="M264" i="8"/>
  <c r="E265" i="8"/>
  <c r="F265" i="8"/>
  <c r="G265" i="8"/>
  <c r="H265" i="8"/>
  <c r="I265" i="8"/>
  <c r="J265" i="8"/>
  <c r="K265" i="8"/>
  <c r="L265" i="8"/>
  <c r="M265" i="8"/>
  <c r="E266" i="8"/>
  <c r="F266" i="8"/>
  <c r="G266" i="8"/>
  <c r="H266" i="8"/>
  <c r="I266" i="8"/>
  <c r="J266" i="8"/>
  <c r="K266" i="8"/>
  <c r="L266" i="8"/>
  <c r="M266" i="8"/>
  <c r="E267" i="8"/>
  <c r="F267" i="8"/>
  <c r="G267" i="8"/>
  <c r="H267" i="8"/>
  <c r="I267" i="8"/>
  <c r="J267" i="8"/>
  <c r="K267" i="8"/>
  <c r="L267" i="8"/>
  <c r="M267" i="8"/>
  <c r="E268" i="8"/>
  <c r="F268" i="8"/>
  <c r="G268" i="8"/>
  <c r="H268" i="8"/>
  <c r="I268" i="8"/>
  <c r="J268" i="8"/>
  <c r="K268" i="8"/>
  <c r="L268" i="8"/>
  <c r="M268" i="8"/>
  <c r="E269" i="8"/>
  <c r="F269" i="8"/>
  <c r="G269" i="8"/>
  <c r="H269" i="8"/>
  <c r="I269" i="8"/>
  <c r="J269" i="8"/>
  <c r="K269" i="8"/>
  <c r="L269" i="8"/>
  <c r="M269" i="8"/>
  <c r="E270" i="8"/>
  <c r="F270" i="8"/>
  <c r="G270" i="8"/>
  <c r="H270" i="8"/>
  <c r="I270" i="8"/>
  <c r="J270" i="8"/>
  <c r="K270" i="8"/>
  <c r="L270" i="8"/>
  <c r="M270" i="8"/>
  <c r="E271" i="8"/>
  <c r="F271" i="8"/>
  <c r="G271" i="8"/>
  <c r="H271" i="8"/>
  <c r="I271" i="8"/>
  <c r="J271" i="8"/>
  <c r="K271" i="8"/>
  <c r="L271" i="8"/>
  <c r="M271" i="8"/>
  <c r="E272" i="8"/>
  <c r="F272" i="8"/>
  <c r="G272" i="8"/>
  <c r="H272" i="8"/>
  <c r="I272" i="8"/>
  <c r="J272" i="8"/>
  <c r="K272" i="8"/>
  <c r="L272" i="8"/>
  <c r="M272" i="8"/>
  <c r="E273" i="8"/>
  <c r="F273" i="8"/>
  <c r="G273" i="8"/>
  <c r="H273" i="8"/>
  <c r="I273" i="8"/>
  <c r="J273" i="8"/>
  <c r="K273" i="8"/>
  <c r="L273" i="8"/>
  <c r="M273" i="8"/>
  <c r="E274" i="8"/>
  <c r="F274" i="8"/>
  <c r="G274" i="8"/>
  <c r="H274" i="8"/>
  <c r="I274" i="8"/>
  <c r="J274" i="8"/>
  <c r="K274" i="8"/>
  <c r="L274" i="8"/>
  <c r="M274" i="8"/>
  <c r="E275" i="8"/>
  <c r="F275" i="8"/>
  <c r="G275" i="8"/>
  <c r="H275" i="8"/>
  <c r="I275" i="8"/>
  <c r="J275" i="8"/>
  <c r="K275" i="8"/>
  <c r="L275" i="8"/>
  <c r="M275" i="8"/>
  <c r="E276" i="8"/>
  <c r="F276" i="8"/>
  <c r="G276" i="8"/>
  <c r="H276" i="8"/>
  <c r="I276" i="8"/>
  <c r="J276" i="8"/>
  <c r="K276" i="8"/>
  <c r="L276" i="8"/>
  <c r="M276" i="8"/>
  <c r="E277" i="8"/>
  <c r="F277" i="8"/>
  <c r="G277" i="8"/>
  <c r="H277" i="8"/>
  <c r="I277" i="8"/>
  <c r="J277" i="8"/>
  <c r="K277" i="8"/>
  <c r="L277" i="8"/>
  <c r="M277" i="8"/>
  <c r="E278" i="8"/>
  <c r="F278" i="8"/>
  <c r="G278" i="8"/>
  <c r="H278" i="8"/>
  <c r="I278" i="8"/>
  <c r="J278" i="8"/>
  <c r="K278" i="8"/>
  <c r="L278" i="8"/>
  <c r="M278" i="8"/>
  <c r="E279" i="8"/>
  <c r="F279" i="8"/>
  <c r="G279" i="8"/>
  <c r="H279" i="8"/>
  <c r="I279" i="8"/>
  <c r="J279" i="8"/>
  <c r="K279" i="8"/>
  <c r="L279" i="8"/>
  <c r="M279" i="8"/>
  <c r="E280" i="8"/>
  <c r="F280" i="8"/>
  <c r="G280" i="8"/>
  <c r="H280" i="8"/>
  <c r="I280" i="8"/>
  <c r="J280" i="8"/>
  <c r="K280" i="8"/>
  <c r="L280" i="8"/>
  <c r="M280" i="8"/>
  <c r="E281" i="8"/>
  <c r="F281" i="8"/>
  <c r="G281" i="8"/>
  <c r="H281" i="8"/>
  <c r="I281" i="8"/>
  <c r="J281" i="8"/>
  <c r="K281" i="8"/>
  <c r="L281" i="8"/>
  <c r="M281" i="8"/>
  <c r="E282" i="8"/>
  <c r="F282" i="8"/>
  <c r="G282" i="8"/>
  <c r="H282" i="8"/>
  <c r="I282" i="8"/>
  <c r="J282" i="8"/>
  <c r="K282" i="8"/>
  <c r="L282" i="8"/>
  <c r="M282" i="8"/>
  <c r="E283" i="8"/>
  <c r="F283" i="8"/>
  <c r="G283" i="8"/>
  <c r="H283" i="8"/>
  <c r="I283" i="8"/>
  <c r="J283" i="8"/>
  <c r="K283" i="8"/>
  <c r="L283" i="8"/>
  <c r="M283" i="8"/>
  <c r="E284" i="8"/>
  <c r="F284" i="8"/>
  <c r="G284" i="8"/>
  <c r="H284" i="8"/>
  <c r="I284" i="8"/>
  <c r="J284" i="8"/>
  <c r="K284" i="8"/>
  <c r="L284" i="8"/>
  <c r="M284" i="8"/>
  <c r="E285" i="8"/>
  <c r="F285" i="8"/>
  <c r="G285" i="8"/>
  <c r="H285" i="8"/>
  <c r="I285" i="8"/>
  <c r="J285" i="8"/>
  <c r="K285" i="8"/>
  <c r="L285" i="8"/>
  <c r="M285" i="8"/>
  <c r="E286" i="8"/>
  <c r="F286" i="8"/>
  <c r="G286" i="8"/>
  <c r="H286" i="8"/>
  <c r="I286" i="8"/>
  <c r="J286" i="8"/>
  <c r="K286" i="8"/>
  <c r="L286" i="8"/>
  <c r="M286" i="8"/>
  <c r="E287" i="8"/>
  <c r="F287" i="8"/>
  <c r="G287" i="8"/>
  <c r="H287" i="8"/>
  <c r="I287" i="8"/>
  <c r="J287" i="8"/>
  <c r="K287" i="8"/>
  <c r="L287" i="8"/>
  <c r="M287" i="8"/>
  <c r="E288" i="8"/>
  <c r="F288" i="8"/>
  <c r="G288" i="8"/>
  <c r="H288" i="8"/>
  <c r="I288" i="8"/>
  <c r="J288" i="8"/>
  <c r="K288" i="8"/>
  <c r="L288" i="8"/>
  <c r="M288" i="8"/>
  <c r="E289" i="8"/>
  <c r="F289" i="8"/>
  <c r="G289" i="8"/>
  <c r="H289" i="8"/>
  <c r="I289" i="8"/>
  <c r="J289" i="8"/>
  <c r="K289" i="8"/>
  <c r="L289" i="8"/>
  <c r="M289" i="8"/>
  <c r="E290" i="8"/>
  <c r="F290" i="8"/>
  <c r="G290" i="8"/>
  <c r="H290" i="8"/>
  <c r="I290" i="8"/>
  <c r="J290" i="8"/>
  <c r="K290" i="8"/>
  <c r="L290" i="8"/>
  <c r="M290" i="8"/>
  <c r="E291" i="8"/>
  <c r="F291" i="8"/>
  <c r="G291" i="8"/>
  <c r="H291" i="8"/>
  <c r="I291" i="8"/>
  <c r="J291" i="8"/>
  <c r="K291" i="8"/>
  <c r="L291" i="8"/>
  <c r="M291" i="8"/>
  <c r="E292" i="8"/>
  <c r="F292" i="8"/>
  <c r="G292" i="8"/>
  <c r="H292" i="8"/>
  <c r="I292" i="8"/>
  <c r="J292" i="8"/>
  <c r="K292" i="8"/>
  <c r="L292" i="8"/>
  <c r="M292" i="8"/>
  <c r="E293" i="8"/>
  <c r="F293" i="8"/>
  <c r="G293" i="8"/>
  <c r="H293" i="8"/>
  <c r="I293" i="8"/>
  <c r="J293" i="8"/>
  <c r="K293" i="8"/>
  <c r="L293" i="8"/>
  <c r="M293" i="8"/>
  <c r="E294" i="8"/>
  <c r="F294" i="8"/>
  <c r="G294" i="8"/>
  <c r="H294" i="8"/>
  <c r="I294" i="8"/>
  <c r="J294" i="8"/>
  <c r="K294" i="8"/>
  <c r="L294" i="8"/>
  <c r="M294" i="8"/>
  <c r="E295" i="8"/>
  <c r="F295" i="8"/>
  <c r="G295" i="8"/>
  <c r="H295" i="8"/>
  <c r="I295" i="8"/>
  <c r="J295" i="8"/>
  <c r="K295" i="8"/>
  <c r="L295" i="8"/>
  <c r="M295" i="8"/>
  <c r="E296" i="8"/>
  <c r="F296" i="8"/>
  <c r="G296" i="8"/>
  <c r="H296" i="8"/>
  <c r="I296" i="8"/>
  <c r="J296" i="8"/>
  <c r="K296" i="8"/>
  <c r="L296" i="8"/>
  <c r="M296" i="8"/>
  <c r="E297" i="8"/>
  <c r="F297" i="8"/>
  <c r="G297" i="8"/>
  <c r="H297" i="8"/>
  <c r="I297" i="8"/>
  <c r="J297" i="8"/>
  <c r="K297" i="8"/>
  <c r="L297" i="8"/>
  <c r="M297" i="8"/>
  <c r="E298" i="8"/>
  <c r="F298" i="8"/>
  <c r="G298" i="8"/>
  <c r="H298" i="8"/>
  <c r="I298" i="8"/>
  <c r="J298" i="8"/>
  <c r="K298" i="8"/>
  <c r="L298" i="8"/>
  <c r="M298" i="8"/>
  <c r="E299" i="8"/>
  <c r="F299" i="8"/>
  <c r="G299" i="8"/>
  <c r="H299" i="8"/>
  <c r="I299" i="8"/>
  <c r="J299" i="8"/>
  <c r="K299" i="8"/>
  <c r="L299" i="8"/>
  <c r="M299" i="8"/>
  <c r="E300" i="8"/>
  <c r="F300" i="8"/>
  <c r="G300" i="8"/>
  <c r="H300" i="8"/>
  <c r="I300" i="8"/>
  <c r="J300" i="8"/>
  <c r="K300" i="8"/>
  <c r="L300" i="8"/>
  <c r="M300" i="8"/>
  <c r="E301" i="8"/>
  <c r="F301" i="8"/>
  <c r="G301" i="8"/>
  <c r="H301" i="8"/>
  <c r="I301" i="8"/>
  <c r="J301" i="8"/>
  <c r="K301" i="8"/>
  <c r="L301" i="8"/>
  <c r="M301" i="8"/>
  <c r="E302" i="8"/>
  <c r="F302" i="8"/>
  <c r="G302" i="8"/>
  <c r="H302" i="8"/>
  <c r="I302" i="8"/>
  <c r="J302" i="8"/>
  <c r="K302" i="8"/>
  <c r="L302" i="8"/>
  <c r="M302" i="8"/>
  <c r="E303" i="8"/>
  <c r="F303" i="8"/>
  <c r="G303" i="8"/>
  <c r="H303" i="8"/>
  <c r="I303" i="8"/>
  <c r="J303" i="8"/>
  <c r="K303" i="8"/>
  <c r="L303" i="8"/>
  <c r="M303" i="8"/>
  <c r="E304" i="8"/>
  <c r="F304" i="8"/>
  <c r="G304" i="8"/>
  <c r="H304" i="8"/>
  <c r="I304" i="8"/>
  <c r="J304" i="8"/>
  <c r="K304" i="8"/>
  <c r="L304" i="8"/>
  <c r="M304" i="8"/>
  <c r="E305" i="8"/>
  <c r="F305" i="8"/>
  <c r="G305" i="8"/>
  <c r="H305" i="8"/>
  <c r="I305" i="8"/>
  <c r="J305" i="8"/>
  <c r="K305" i="8"/>
  <c r="L305" i="8"/>
  <c r="M305" i="8"/>
  <c r="E306" i="8"/>
  <c r="F306" i="8"/>
  <c r="G306" i="8"/>
  <c r="H306" i="8"/>
  <c r="I306" i="8"/>
  <c r="J306" i="8"/>
  <c r="K306" i="8"/>
  <c r="L306" i="8"/>
  <c r="M306" i="8"/>
  <c r="E307" i="8"/>
  <c r="F307" i="8"/>
  <c r="G307" i="8"/>
  <c r="H307" i="8"/>
  <c r="I307" i="8"/>
  <c r="J307" i="8"/>
  <c r="K307" i="8"/>
  <c r="L307" i="8"/>
  <c r="M307" i="8"/>
  <c r="E308" i="8"/>
  <c r="F308" i="8"/>
  <c r="G308" i="8"/>
  <c r="H308" i="8"/>
  <c r="I308" i="8"/>
  <c r="J308" i="8"/>
  <c r="K308" i="8"/>
  <c r="L308" i="8"/>
  <c r="M308" i="8"/>
  <c r="E309" i="8"/>
  <c r="F309" i="8"/>
  <c r="G309" i="8"/>
  <c r="H309" i="8"/>
  <c r="I309" i="8"/>
  <c r="J309" i="8"/>
  <c r="K309" i="8"/>
  <c r="L309" i="8"/>
  <c r="M309" i="8"/>
  <c r="E310" i="8"/>
  <c r="F310" i="8"/>
  <c r="G310" i="8"/>
  <c r="H310" i="8"/>
  <c r="I310" i="8"/>
  <c r="J310" i="8"/>
  <c r="K310" i="8"/>
  <c r="L310" i="8"/>
  <c r="M310" i="8"/>
  <c r="E311" i="8"/>
  <c r="F311" i="8"/>
  <c r="G311" i="8"/>
  <c r="H311" i="8"/>
  <c r="I311" i="8"/>
  <c r="J311" i="8"/>
  <c r="K311" i="8"/>
  <c r="L311" i="8"/>
  <c r="M311" i="8"/>
  <c r="E312" i="8"/>
  <c r="F312" i="8"/>
  <c r="G312" i="8"/>
  <c r="H312" i="8"/>
  <c r="I312" i="8"/>
  <c r="J312" i="8"/>
  <c r="K312" i="8"/>
  <c r="L312" i="8"/>
  <c r="M312" i="8"/>
  <c r="E313" i="8"/>
  <c r="F313" i="8"/>
  <c r="G313" i="8"/>
  <c r="H313" i="8"/>
  <c r="I313" i="8"/>
  <c r="J313" i="8"/>
  <c r="K313" i="8"/>
  <c r="L313" i="8"/>
  <c r="M313" i="8"/>
  <c r="E314" i="8"/>
  <c r="F314" i="8"/>
  <c r="G314" i="8"/>
  <c r="H314" i="8"/>
  <c r="I314" i="8"/>
  <c r="J314" i="8"/>
  <c r="K314" i="8"/>
  <c r="L314" i="8"/>
  <c r="M314" i="8"/>
  <c r="E315" i="8"/>
  <c r="F315" i="8"/>
  <c r="G315" i="8"/>
  <c r="H315" i="8"/>
  <c r="I315" i="8"/>
  <c r="J315" i="8"/>
  <c r="K315" i="8"/>
  <c r="L315" i="8"/>
  <c r="M315" i="8"/>
  <c r="E316" i="8"/>
  <c r="F316" i="8"/>
  <c r="G316" i="8"/>
  <c r="H316" i="8"/>
  <c r="I316" i="8"/>
  <c r="J316" i="8"/>
  <c r="K316" i="8"/>
  <c r="L316" i="8"/>
  <c r="M316" i="8"/>
  <c r="E317" i="8"/>
  <c r="F317" i="8"/>
  <c r="G317" i="8"/>
  <c r="H317" i="8"/>
  <c r="I317" i="8"/>
  <c r="J317" i="8"/>
  <c r="K317" i="8"/>
  <c r="L317" i="8"/>
  <c r="M317" i="8"/>
  <c r="E318" i="8"/>
  <c r="F318" i="8"/>
  <c r="G318" i="8"/>
  <c r="H318" i="8"/>
  <c r="I318" i="8"/>
  <c r="J318" i="8"/>
  <c r="K318" i="8"/>
  <c r="L318" i="8"/>
  <c r="M318" i="8"/>
  <c r="E319" i="8"/>
  <c r="F319" i="8"/>
  <c r="G319" i="8"/>
  <c r="H319" i="8"/>
  <c r="I319" i="8"/>
  <c r="J319" i="8"/>
  <c r="K319" i="8"/>
  <c r="L319" i="8"/>
  <c r="M319" i="8"/>
  <c r="E320" i="8"/>
  <c r="F320" i="8"/>
  <c r="G320" i="8"/>
  <c r="H320" i="8"/>
  <c r="I320" i="8"/>
  <c r="J320" i="8"/>
  <c r="K320" i="8"/>
  <c r="L320" i="8"/>
  <c r="M320" i="8"/>
  <c r="E321" i="8"/>
  <c r="F321" i="8"/>
  <c r="G321" i="8"/>
  <c r="H321" i="8"/>
  <c r="I321" i="8"/>
  <c r="J321" i="8"/>
  <c r="K321" i="8"/>
  <c r="L321" i="8"/>
  <c r="M321" i="8"/>
  <c r="E322" i="8"/>
  <c r="F322" i="8"/>
  <c r="G322" i="8"/>
  <c r="H322" i="8"/>
  <c r="I322" i="8"/>
  <c r="J322" i="8"/>
  <c r="K322" i="8"/>
  <c r="L322" i="8"/>
  <c r="M322" i="8"/>
  <c r="E323" i="8"/>
  <c r="F323" i="8"/>
  <c r="G323" i="8"/>
  <c r="H323" i="8"/>
  <c r="I323" i="8"/>
  <c r="J323" i="8"/>
  <c r="K323" i="8"/>
  <c r="L323" i="8"/>
  <c r="M323" i="8"/>
  <c r="E324" i="8"/>
  <c r="F324" i="8"/>
  <c r="G324" i="8"/>
  <c r="H324" i="8"/>
  <c r="I324" i="8"/>
  <c r="J324" i="8"/>
  <c r="K324" i="8"/>
  <c r="L324" i="8"/>
  <c r="M324" i="8"/>
  <c r="E325" i="8"/>
  <c r="F325" i="8"/>
  <c r="G325" i="8"/>
  <c r="H325" i="8"/>
  <c r="I325" i="8"/>
  <c r="J325" i="8"/>
  <c r="K325" i="8"/>
  <c r="L325" i="8"/>
  <c r="M325" i="8"/>
  <c r="E326" i="8"/>
  <c r="F326" i="8"/>
  <c r="G326" i="8"/>
  <c r="H326" i="8"/>
  <c r="I326" i="8"/>
  <c r="J326" i="8"/>
  <c r="K326" i="8"/>
  <c r="L326" i="8"/>
  <c r="M326" i="8"/>
  <c r="E327" i="8"/>
  <c r="F327" i="8"/>
  <c r="G327" i="8"/>
  <c r="H327" i="8"/>
  <c r="I327" i="8"/>
  <c r="J327" i="8"/>
  <c r="K327" i="8"/>
  <c r="L327" i="8"/>
  <c r="M327" i="8"/>
  <c r="E328" i="8"/>
  <c r="F328" i="8"/>
  <c r="G328" i="8"/>
  <c r="H328" i="8"/>
  <c r="I328" i="8"/>
  <c r="J328" i="8"/>
  <c r="K328" i="8"/>
  <c r="L328" i="8"/>
  <c r="M328" i="8"/>
  <c r="E329" i="8"/>
  <c r="F329" i="8"/>
  <c r="G329" i="8"/>
  <c r="H329" i="8"/>
  <c r="I329" i="8"/>
  <c r="J329" i="8"/>
  <c r="K329" i="8"/>
  <c r="L329" i="8"/>
  <c r="M329" i="8"/>
  <c r="E330" i="8"/>
  <c r="F330" i="8"/>
  <c r="G330" i="8"/>
  <c r="H330" i="8"/>
  <c r="I330" i="8"/>
  <c r="J330" i="8"/>
  <c r="K330" i="8"/>
  <c r="L330" i="8"/>
  <c r="M330" i="8"/>
  <c r="E331" i="8"/>
  <c r="F331" i="8"/>
  <c r="G331" i="8"/>
  <c r="H331" i="8"/>
  <c r="I331" i="8"/>
  <c r="J331" i="8"/>
  <c r="K331" i="8"/>
  <c r="L331" i="8"/>
  <c r="M331" i="8"/>
  <c r="E332" i="8"/>
  <c r="F332" i="8"/>
  <c r="G332" i="8"/>
  <c r="H332" i="8"/>
  <c r="I332" i="8"/>
  <c r="J332" i="8"/>
  <c r="K332" i="8"/>
  <c r="L332" i="8"/>
  <c r="M332" i="8"/>
  <c r="E333" i="8"/>
  <c r="F333" i="8"/>
  <c r="G333" i="8"/>
  <c r="H333" i="8"/>
  <c r="I333" i="8"/>
  <c r="J333" i="8"/>
  <c r="K333" i="8"/>
  <c r="L333" i="8"/>
  <c r="M333" i="8"/>
  <c r="E334" i="8"/>
  <c r="F334" i="8"/>
  <c r="G334" i="8"/>
  <c r="H334" i="8"/>
  <c r="I334" i="8"/>
  <c r="J334" i="8"/>
  <c r="K334" i="8"/>
  <c r="L334" i="8"/>
  <c r="M334" i="8"/>
  <c r="E335" i="8"/>
  <c r="F335" i="8"/>
  <c r="G335" i="8"/>
  <c r="H335" i="8"/>
  <c r="I335" i="8"/>
  <c r="J335" i="8"/>
  <c r="K335" i="8"/>
  <c r="L335" i="8"/>
  <c r="M335" i="8"/>
  <c r="E336" i="8"/>
  <c r="F336" i="8"/>
  <c r="G336" i="8"/>
  <c r="H336" i="8"/>
  <c r="I336" i="8"/>
  <c r="J336" i="8"/>
  <c r="K336" i="8"/>
  <c r="L336" i="8"/>
  <c r="M336" i="8"/>
  <c r="E337" i="8"/>
  <c r="F337" i="8"/>
  <c r="G337" i="8"/>
  <c r="H337" i="8"/>
  <c r="I337" i="8"/>
  <c r="J337" i="8"/>
  <c r="K337" i="8"/>
  <c r="L337" i="8"/>
  <c r="M337" i="8"/>
  <c r="E338" i="8"/>
  <c r="F338" i="8"/>
  <c r="G338" i="8"/>
  <c r="H338" i="8"/>
  <c r="I338" i="8"/>
  <c r="J338" i="8"/>
  <c r="K338" i="8"/>
  <c r="L338" i="8"/>
  <c r="M338" i="8"/>
  <c r="E339" i="8"/>
  <c r="F339" i="8"/>
  <c r="G339" i="8"/>
  <c r="H339" i="8"/>
  <c r="I339" i="8"/>
  <c r="J339" i="8"/>
  <c r="K339" i="8"/>
  <c r="L339" i="8"/>
  <c r="M339" i="8"/>
  <c r="E340" i="8"/>
  <c r="F340" i="8"/>
  <c r="G340" i="8"/>
  <c r="H340" i="8"/>
  <c r="I340" i="8"/>
  <c r="J340" i="8"/>
  <c r="K340" i="8"/>
  <c r="L340" i="8"/>
  <c r="M340" i="8"/>
  <c r="E341" i="8"/>
  <c r="F341" i="8"/>
  <c r="G341" i="8"/>
  <c r="H341" i="8"/>
  <c r="I341" i="8"/>
  <c r="J341" i="8"/>
  <c r="K341" i="8"/>
  <c r="L341" i="8"/>
  <c r="M341" i="8"/>
  <c r="E342" i="8"/>
  <c r="F342" i="8"/>
  <c r="G342" i="8"/>
  <c r="H342" i="8"/>
  <c r="I342" i="8"/>
  <c r="J342" i="8"/>
  <c r="K342" i="8"/>
  <c r="L342" i="8"/>
  <c r="M342" i="8"/>
  <c r="E343" i="8"/>
  <c r="F343" i="8"/>
  <c r="G343" i="8"/>
  <c r="H343" i="8"/>
  <c r="I343" i="8"/>
  <c r="J343" i="8"/>
  <c r="K343" i="8"/>
  <c r="L343" i="8"/>
  <c r="M343" i="8"/>
  <c r="E344" i="8"/>
  <c r="F344" i="8"/>
  <c r="G344" i="8"/>
  <c r="H344" i="8"/>
  <c r="I344" i="8"/>
  <c r="J344" i="8"/>
  <c r="K344" i="8"/>
  <c r="L344" i="8"/>
  <c r="M344" i="8"/>
  <c r="E345" i="8"/>
  <c r="F345" i="8"/>
  <c r="G345" i="8"/>
  <c r="H345" i="8"/>
  <c r="I345" i="8"/>
  <c r="J345" i="8"/>
  <c r="K345" i="8"/>
  <c r="L345" i="8"/>
  <c r="M345" i="8"/>
  <c r="E346" i="8"/>
  <c r="F346" i="8"/>
  <c r="G346" i="8"/>
  <c r="H346" i="8"/>
  <c r="I346" i="8"/>
  <c r="J346" i="8"/>
  <c r="K346" i="8"/>
  <c r="L346" i="8"/>
  <c r="M346" i="8"/>
  <c r="E347" i="8"/>
  <c r="F347" i="8"/>
  <c r="G347" i="8"/>
  <c r="H347" i="8"/>
  <c r="I347" i="8"/>
  <c r="J347" i="8"/>
  <c r="K347" i="8"/>
  <c r="L347" i="8"/>
  <c r="M347" i="8"/>
  <c r="E348" i="8"/>
  <c r="F348" i="8"/>
  <c r="G348" i="8"/>
  <c r="H348" i="8"/>
  <c r="I348" i="8"/>
  <c r="J348" i="8"/>
  <c r="K348" i="8"/>
  <c r="L348" i="8"/>
  <c r="M348" i="8"/>
  <c r="E349" i="8"/>
  <c r="F349" i="8"/>
  <c r="G349" i="8"/>
  <c r="H349" i="8"/>
  <c r="I349" i="8"/>
  <c r="J349" i="8"/>
  <c r="K349" i="8"/>
  <c r="L349" i="8"/>
  <c r="M349" i="8"/>
  <c r="E350" i="8"/>
  <c r="F350" i="8"/>
  <c r="G350" i="8"/>
  <c r="H350" i="8"/>
  <c r="I350" i="8"/>
  <c r="J350" i="8"/>
  <c r="K350" i="8"/>
  <c r="L350" i="8"/>
  <c r="M350" i="8"/>
  <c r="E351" i="8"/>
  <c r="F351" i="8"/>
  <c r="G351" i="8"/>
  <c r="H351" i="8"/>
  <c r="I351" i="8"/>
  <c r="J351" i="8"/>
  <c r="K351" i="8"/>
  <c r="L351" i="8"/>
  <c r="M351" i="8"/>
  <c r="E352" i="8"/>
  <c r="F352" i="8"/>
  <c r="G352" i="8"/>
  <c r="H352" i="8"/>
  <c r="I352" i="8"/>
  <c r="J352" i="8"/>
  <c r="K352" i="8"/>
  <c r="L352" i="8"/>
  <c r="M352" i="8"/>
  <c r="E353" i="8"/>
  <c r="F353" i="8"/>
  <c r="G353" i="8"/>
  <c r="H353" i="8"/>
  <c r="I353" i="8"/>
  <c r="J353" i="8"/>
  <c r="K353" i="8"/>
  <c r="L353" i="8"/>
  <c r="M353" i="8"/>
  <c r="E354" i="8"/>
  <c r="F354" i="8"/>
  <c r="G354" i="8"/>
  <c r="H354" i="8"/>
  <c r="I354" i="8"/>
  <c r="J354" i="8"/>
  <c r="K354" i="8"/>
  <c r="L354" i="8"/>
  <c r="M354" i="8"/>
  <c r="E355" i="8"/>
  <c r="F355" i="8"/>
  <c r="G355" i="8"/>
  <c r="H355" i="8"/>
  <c r="I355" i="8"/>
  <c r="J355" i="8"/>
  <c r="K355" i="8"/>
  <c r="L355" i="8"/>
  <c r="M355" i="8"/>
  <c r="E356" i="8"/>
  <c r="F356" i="8"/>
  <c r="G356" i="8"/>
  <c r="H356" i="8"/>
  <c r="I356" i="8"/>
  <c r="J356" i="8"/>
  <c r="K356" i="8"/>
  <c r="L356" i="8"/>
  <c r="M356" i="8"/>
  <c r="E357" i="8"/>
  <c r="F357" i="8"/>
  <c r="G357" i="8"/>
  <c r="H357" i="8"/>
  <c r="I357" i="8"/>
  <c r="J357" i="8"/>
  <c r="K357" i="8"/>
  <c r="L357" i="8"/>
  <c r="M357" i="8"/>
  <c r="E358" i="8"/>
  <c r="F358" i="8"/>
  <c r="G358" i="8"/>
  <c r="H358" i="8"/>
  <c r="I358" i="8"/>
  <c r="J358" i="8"/>
  <c r="K358" i="8"/>
  <c r="L358" i="8"/>
  <c r="M358" i="8"/>
  <c r="E359" i="8"/>
  <c r="F359" i="8"/>
  <c r="G359" i="8"/>
  <c r="H359" i="8"/>
  <c r="I359" i="8"/>
  <c r="J359" i="8"/>
  <c r="K359" i="8"/>
  <c r="L359" i="8"/>
  <c r="M359" i="8"/>
  <c r="E360" i="8"/>
  <c r="F360" i="8"/>
  <c r="G360" i="8"/>
  <c r="H360" i="8"/>
  <c r="I360" i="8"/>
  <c r="J360" i="8"/>
  <c r="K360" i="8"/>
  <c r="L360" i="8"/>
  <c r="M360" i="8"/>
  <c r="E361" i="8"/>
  <c r="F361" i="8"/>
  <c r="G361" i="8"/>
  <c r="H361" i="8"/>
  <c r="I361" i="8"/>
  <c r="J361" i="8"/>
  <c r="K361" i="8"/>
  <c r="L361" i="8"/>
  <c r="M361" i="8"/>
  <c r="E362" i="8"/>
  <c r="F362" i="8"/>
  <c r="G362" i="8"/>
  <c r="H362" i="8"/>
  <c r="I362" i="8"/>
  <c r="J362" i="8"/>
  <c r="K362" i="8"/>
  <c r="L362" i="8"/>
  <c r="M362" i="8"/>
  <c r="E363" i="8"/>
  <c r="F363" i="8"/>
  <c r="G363" i="8"/>
  <c r="H363" i="8"/>
  <c r="I363" i="8"/>
  <c r="J363" i="8"/>
  <c r="K363" i="8"/>
  <c r="L363" i="8"/>
  <c r="M363" i="8"/>
  <c r="E364" i="8"/>
  <c r="F364" i="8"/>
  <c r="G364" i="8"/>
  <c r="H364" i="8"/>
  <c r="I364" i="8"/>
  <c r="J364" i="8"/>
  <c r="K364" i="8"/>
  <c r="L364" i="8"/>
  <c r="M364" i="8"/>
  <c r="E365" i="8"/>
  <c r="F365" i="8"/>
  <c r="G365" i="8"/>
  <c r="H365" i="8"/>
  <c r="I365" i="8"/>
  <c r="J365" i="8"/>
  <c r="K365" i="8"/>
  <c r="L365" i="8"/>
  <c r="M365" i="8"/>
  <c r="E366" i="8"/>
  <c r="F366" i="8"/>
  <c r="G366" i="8"/>
  <c r="H366" i="8"/>
  <c r="I366" i="8"/>
  <c r="J366" i="8"/>
  <c r="K366" i="8"/>
  <c r="L366" i="8"/>
  <c r="M366" i="8"/>
  <c r="E367" i="8"/>
  <c r="F367" i="8"/>
  <c r="G367" i="8"/>
  <c r="H367" i="8"/>
  <c r="I367" i="8"/>
  <c r="J367" i="8"/>
  <c r="K367" i="8"/>
  <c r="L367" i="8"/>
  <c r="M367" i="8"/>
  <c r="E368" i="8"/>
  <c r="F368" i="8"/>
  <c r="G368" i="8"/>
  <c r="H368" i="8"/>
  <c r="I368" i="8"/>
  <c r="J368" i="8"/>
  <c r="K368" i="8"/>
  <c r="L368" i="8"/>
  <c r="M368" i="8"/>
  <c r="E369" i="8"/>
  <c r="F369" i="8"/>
  <c r="G369" i="8"/>
  <c r="H369" i="8"/>
  <c r="I369" i="8"/>
  <c r="J369" i="8"/>
  <c r="K369" i="8"/>
  <c r="L369" i="8"/>
  <c r="M369" i="8"/>
  <c r="E370" i="8"/>
  <c r="F370" i="8"/>
  <c r="G370" i="8"/>
  <c r="H370" i="8"/>
  <c r="I370" i="8"/>
  <c r="J370" i="8"/>
  <c r="K370" i="8"/>
  <c r="L370" i="8"/>
  <c r="M370" i="8"/>
  <c r="E371" i="8"/>
  <c r="F371" i="8"/>
  <c r="G371" i="8"/>
  <c r="H371" i="8"/>
  <c r="I371" i="8"/>
  <c r="J371" i="8"/>
  <c r="K371" i="8"/>
  <c r="L371" i="8"/>
  <c r="M371" i="8"/>
  <c r="E372" i="8"/>
  <c r="F372" i="8"/>
  <c r="G372" i="8"/>
  <c r="H372" i="8"/>
  <c r="I372" i="8"/>
  <c r="J372" i="8"/>
  <c r="K372" i="8"/>
  <c r="L372" i="8"/>
  <c r="M372" i="8"/>
  <c r="E373" i="8"/>
  <c r="F373" i="8"/>
  <c r="G373" i="8"/>
  <c r="H373" i="8"/>
  <c r="I373" i="8"/>
  <c r="J373" i="8"/>
  <c r="K373" i="8"/>
  <c r="L373" i="8"/>
  <c r="M373" i="8"/>
  <c r="E374" i="8"/>
  <c r="F374" i="8"/>
  <c r="G374" i="8"/>
  <c r="H374" i="8"/>
  <c r="I374" i="8"/>
  <c r="J374" i="8"/>
  <c r="K374" i="8"/>
  <c r="L374" i="8"/>
  <c r="M374" i="8"/>
  <c r="E375" i="8"/>
  <c r="F375" i="8"/>
  <c r="G375" i="8"/>
  <c r="H375" i="8"/>
  <c r="I375" i="8"/>
  <c r="J375" i="8"/>
  <c r="K375" i="8"/>
  <c r="L375" i="8"/>
  <c r="M375" i="8"/>
  <c r="E376" i="8"/>
  <c r="F376" i="8"/>
  <c r="G376" i="8"/>
  <c r="H376" i="8"/>
  <c r="I376" i="8"/>
  <c r="J376" i="8"/>
  <c r="K376" i="8"/>
  <c r="L376" i="8"/>
  <c r="M376" i="8"/>
  <c r="E377" i="8"/>
  <c r="F377" i="8"/>
  <c r="G377" i="8"/>
  <c r="H377" i="8"/>
  <c r="I377" i="8"/>
  <c r="J377" i="8"/>
  <c r="K377" i="8"/>
  <c r="L377" i="8"/>
  <c r="M377" i="8"/>
  <c r="E378" i="8"/>
  <c r="F378" i="8"/>
  <c r="G378" i="8"/>
  <c r="H378" i="8"/>
  <c r="I378" i="8"/>
  <c r="J378" i="8"/>
  <c r="K378" i="8"/>
  <c r="L378" i="8"/>
  <c r="M378" i="8"/>
  <c r="E379" i="8"/>
  <c r="F379" i="8"/>
  <c r="G379" i="8"/>
  <c r="H379" i="8"/>
  <c r="I379" i="8"/>
  <c r="J379" i="8"/>
  <c r="K379" i="8"/>
  <c r="L379" i="8"/>
  <c r="M379" i="8"/>
  <c r="E380" i="8"/>
  <c r="F380" i="8"/>
  <c r="G380" i="8"/>
  <c r="H380" i="8"/>
  <c r="I380" i="8"/>
  <c r="J380" i="8"/>
  <c r="K380" i="8"/>
  <c r="L380" i="8"/>
  <c r="M380" i="8"/>
  <c r="E381" i="8"/>
  <c r="F381" i="8"/>
  <c r="G381" i="8"/>
  <c r="H381" i="8"/>
  <c r="I381" i="8"/>
  <c r="J381" i="8"/>
  <c r="K381" i="8"/>
  <c r="L381" i="8"/>
  <c r="M381" i="8"/>
  <c r="E382" i="8"/>
  <c r="F382" i="8"/>
  <c r="G382" i="8"/>
  <c r="H382" i="8"/>
  <c r="I382" i="8"/>
  <c r="J382" i="8"/>
  <c r="K382" i="8"/>
  <c r="L382" i="8"/>
  <c r="M382" i="8"/>
  <c r="E383" i="8"/>
  <c r="F383" i="8"/>
  <c r="G383" i="8"/>
  <c r="H383" i="8"/>
  <c r="I383" i="8"/>
  <c r="J383" i="8"/>
  <c r="K383" i="8"/>
  <c r="L383" i="8"/>
  <c r="M383" i="8"/>
  <c r="E384" i="8"/>
  <c r="F384" i="8"/>
  <c r="G384" i="8"/>
  <c r="H384" i="8"/>
  <c r="I384" i="8"/>
  <c r="J384" i="8"/>
  <c r="K384" i="8"/>
  <c r="L384" i="8"/>
  <c r="M384" i="8"/>
  <c r="E385" i="8"/>
  <c r="F385" i="8"/>
  <c r="G385" i="8"/>
  <c r="H385" i="8"/>
  <c r="I385" i="8"/>
  <c r="J385" i="8"/>
  <c r="K385" i="8"/>
  <c r="L385" i="8"/>
  <c r="M385" i="8"/>
  <c r="E386" i="8"/>
  <c r="F386" i="8"/>
  <c r="G386" i="8"/>
  <c r="H386" i="8"/>
  <c r="I386" i="8"/>
  <c r="J386" i="8"/>
  <c r="K386" i="8"/>
  <c r="L386" i="8"/>
  <c r="M386" i="8"/>
  <c r="E387" i="8"/>
  <c r="F387" i="8"/>
  <c r="G387" i="8"/>
  <c r="H387" i="8"/>
  <c r="I387" i="8"/>
  <c r="J387" i="8"/>
  <c r="K387" i="8"/>
  <c r="L387" i="8"/>
  <c r="M387" i="8"/>
  <c r="E388" i="8"/>
  <c r="F388" i="8"/>
  <c r="G388" i="8"/>
  <c r="H388" i="8"/>
  <c r="I388" i="8"/>
  <c r="J388" i="8"/>
  <c r="K388" i="8"/>
  <c r="L388" i="8"/>
  <c r="M388" i="8"/>
  <c r="E389" i="8"/>
  <c r="F389" i="8"/>
  <c r="G389" i="8"/>
  <c r="H389" i="8"/>
  <c r="I389" i="8"/>
  <c r="J389" i="8"/>
  <c r="K389" i="8"/>
  <c r="L389" i="8"/>
  <c r="M389" i="8"/>
  <c r="E390" i="8"/>
  <c r="F390" i="8"/>
  <c r="G390" i="8"/>
  <c r="H390" i="8"/>
  <c r="I390" i="8"/>
  <c r="J390" i="8"/>
  <c r="K390" i="8"/>
  <c r="L390" i="8"/>
  <c r="M390" i="8"/>
  <c r="E391" i="8"/>
  <c r="F391" i="8"/>
  <c r="G391" i="8"/>
  <c r="H391" i="8"/>
  <c r="I391" i="8"/>
  <c r="J391" i="8"/>
  <c r="K391" i="8"/>
  <c r="L391" i="8"/>
  <c r="M391" i="8"/>
  <c r="E392" i="8"/>
  <c r="F392" i="8"/>
  <c r="G392" i="8"/>
  <c r="H392" i="8"/>
  <c r="I392" i="8"/>
  <c r="J392" i="8"/>
  <c r="K392" i="8"/>
  <c r="L392" i="8"/>
  <c r="M392" i="8"/>
  <c r="E393" i="8"/>
  <c r="F393" i="8"/>
  <c r="G393" i="8"/>
  <c r="H393" i="8"/>
  <c r="I393" i="8"/>
  <c r="J393" i="8"/>
  <c r="K393" i="8"/>
  <c r="L393" i="8"/>
  <c r="M393" i="8"/>
  <c r="E394" i="8"/>
  <c r="F394" i="8"/>
  <c r="G394" i="8"/>
  <c r="H394" i="8"/>
  <c r="I394" i="8"/>
  <c r="J394" i="8"/>
  <c r="K394" i="8"/>
  <c r="L394" i="8"/>
  <c r="M394" i="8"/>
  <c r="E395" i="8"/>
  <c r="F395" i="8"/>
  <c r="G395" i="8"/>
  <c r="H395" i="8"/>
  <c r="I395" i="8"/>
  <c r="J395" i="8"/>
  <c r="K395" i="8"/>
  <c r="L395" i="8"/>
  <c r="M395" i="8"/>
  <c r="E396" i="8"/>
  <c r="F396" i="8"/>
  <c r="G396" i="8"/>
  <c r="H396" i="8"/>
  <c r="I396" i="8"/>
  <c r="J396" i="8"/>
  <c r="K396" i="8"/>
  <c r="L396" i="8"/>
  <c r="M396" i="8"/>
  <c r="E397" i="8"/>
  <c r="F397" i="8"/>
  <c r="G397" i="8"/>
  <c r="H397" i="8"/>
  <c r="I397" i="8"/>
  <c r="J397" i="8"/>
  <c r="K397" i="8"/>
  <c r="L397" i="8"/>
  <c r="M397" i="8"/>
  <c r="E398" i="8"/>
  <c r="F398" i="8"/>
  <c r="G398" i="8"/>
  <c r="H398" i="8"/>
  <c r="I398" i="8"/>
  <c r="J398" i="8"/>
  <c r="K398" i="8"/>
  <c r="L398" i="8"/>
  <c r="M398" i="8"/>
  <c r="E399" i="8"/>
  <c r="F399" i="8"/>
  <c r="G399" i="8"/>
  <c r="H399" i="8"/>
  <c r="I399" i="8"/>
  <c r="J399" i="8"/>
  <c r="K399" i="8"/>
  <c r="L399" i="8"/>
  <c r="M399" i="8"/>
  <c r="E400" i="8"/>
  <c r="F400" i="8"/>
  <c r="G400" i="8"/>
  <c r="H400" i="8"/>
  <c r="I400" i="8"/>
  <c r="J400" i="8"/>
  <c r="K400" i="8"/>
  <c r="L400" i="8"/>
  <c r="M400" i="8"/>
  <c r="E401" i="8"/>
  <c r="F401" i="8"/>
  <c r="G401" i="8"/>
  <c r="H401" i="8"/>
  <c r="I401" i="8"/>
  <c r="J401" i="8"/>
  <c r="K401" i="8"/>
  <c r="L401" i="8"/>
  <c r="M401" i="8"/>
  <c r="E402" i="8"/>
  <c r="F402" i="8"/>
  <c r="G402" i="8"/>
  <c r="H402" i="8"/>
  <c r="I402" i="8"/>
  <c r="J402" i="8"/>
  <c r="K402" i="8"/>
  <c r="L402" i="8"/>
  <c r="M402" i="8"/>
  <c r="E403" i="8"/>
  <c r="F403" i="8"/>
  <c r="G403" i="8"/>
  <c r="H403" i="8"/>
  <c r="I403" i="8"/>
  <c r="J403" i="8"/>
  <c r="K403" i="8"/>
  <c r="L403" i="8"/>
  <c r="M403" i="8"/>
  <c r="E404" i="8"/>
  <c r="F404" i="8"/>
  <c r="G404" i="8"/>
  <c r="H404" i="8"/>
  <c r="I404" i="8"/>
  <c r="J404" i="8"/>
  <c r="K404" i="8"/>
  <c r="L404" i="8"/>
  <c r="M404" i="8"/>
  <c r="E405" i="8"/>
  <c r="F405" i="8"/>
  <c r="G405" i="8"/>
  <c r="H405" i="8"/>
  <c r="I405" i="8"/>
  <c r="J405" i="8"/>
  <c r="K405" i="8"/>
  <c r="L405" i="8"/>
  <c r="M405" i="8"/>
  <c r="E406" i="8"/>
  <c r="F406" i="8"/>
  <c r="G406" i="8"/>
  <c r="H406" i="8"/>
  <c r="I406" i="8"/>
  <c r="J406" i="8"/>
  <c r="K406" i="8"/>
  <c r="L406" i="8"/>
  <c r="M406" i="8"/>
  <c r="E407" i="8"/>
  <c r="F407" i="8"/>
  <c r="G407" i="8"/>
  <c r="H407" i="8"/>
  <c r="I407" i="8"/>
  <c r="J407" i="8"/>
  <c r="K407" i="8"/>
  <c r="L407" i="8"/>
  <c r="M407" i="8"/>
  <c r="E408" i="8"/>
  <c r="F408" i="8"/>
  <c r="G408" i="8"/>
  <c r="H408" i="8"/>
  <c r="I408" i="8"/>
  <c r="J408" i="8"/>
  <c r="K408" i="8"/>
  <c r="L408" i="8"/>
  <c r="M408" i="8"/>
  <c r="E409" i="8"/>
  <c r="F409" i="8"/>
  <c r="G409" i="8"/>
  <c r="H409" i="8"/>
  <c r="I409" i="8"/>
  <c r="J409" i="8"/>
  <c r="K409" i="8"/>
  <c r="L409" i="8"/>
  <c r="M409" i="8"/>
  <c r="E410" i="8"/>
  <c r="F410" i="8"/>
  <c r="G410" i="8"/>
  <c r="H410" i="8"/>
  <c r="I410" i="8"/>
  <c r="J410" i="8"/>
  <c r="K410" i="8"/>
  <c r="L410" i="8"/>
  <c r="M410" i="8"/>
  <c r="E411" i="8"/>
  <c r="F411" i="8"/>
  <c r="G411" i="8"/>
  <c r="H411" i="8"/>
  <c r="I411" i="8"/>
  <c r="J411" i="8"/>
  <c r="K411" i="8"/>
  <c r="L411" i="8"/>
  <c r="M411" i="8"/>
  <c r="E412" i="8"/>
  <c r="F412" i="8"/>
  <c r="G412" i="8"/>
  <c r="H412" i="8"/>
  <c r="I412" i="8"/>
  <c r="J412" i="8"/>
  <c r="K412" i="8"/>
  <c r="L412" i="8"/>
  <c r="M412" i="8"/>
  <c r="E413" i="8"/>
  <c r="F413" i="8"/>
  <c r="G413" i="8"/>
  <c r="H413" i="8"/>
  <c r="I413" i="8"/>
  <c r="J413" i="8"/>
  <c r="K413" i="8"/>
  <c r="L413" i="8"/>
  <c r="M413" i="8"/>
  <c r="E414" i="8"/>
  <c r="F414" i="8"/>
  <c r="G414" i="8"/>
  <c r="H414" i="8"/>
  <c r="I414" i="8"/>
  <c r="J414" i="8"/>
  <c r="K414" i="8"/>
  <c r="L414" i="8"/>
  <c r="M414" i="8"/>
  <c r="E415" i="8"/>
  <c r="F415" i="8"/>
  <c r="G415" i="8"/>
  <c r="H415" i="8"/>
  <c r="I415" i="8"/>
  <c r="J415" i="8"/>
  <c r="K415" i="8"/>
  <c r="L415" i="8"/>
  <c r="M415" i="8"/>
  <c r="E416" i="8"/>
  <c r="F416" i="8"/>
  <c r="G416" i="8"/>
  <c r="H416" i="8"/>
  <c r="I416" i="8"/>
  <c r="J416" i="8"/>
  <c r="K416" i="8"/>
  <c r="L416" i="8"/>
  <c r="M416" i="8"/>
  <c r="E417" i="8"/>
  <c r="F417" i="8"/>
  <c r="G417" i="8"/>
  <c r="H417" i="8"/>
  <c r="I417" i="8"/>
  <c r="J417" i="8"/>
  <c r="K417" i="8"/>
  <c r="L417" i="8"/>
  <c r="M417" i="8"/>
  <c r="E418" i="8"/>
  <c r="F418" i="8"/>
  <c r="G418" i="8"/>
  <c r="H418" i="8"/>
  <c r="I418" i="8"/>
  <c r="J418" i="8"/>
  <c r="K418" i="8"/>
  <c r="L418" i="8"/>
  <c r="M418" i="8"/>
  <c r="E419" i="8"/>
  <c r="F419" i="8"/>
  <c r="G419" i="8"/>
  <c r="H419" i="8"/>
  <c r="I419" i="8"/>
  <c r="J419" i="8"/>
  <c r="K419" i="8"/>
  <c r="L419" i="8"/>
  <c r="M419" i="8"/>
  <c r="E420" i="8"/>
  <c r="F420" i="8"/>
  <c r="G420" i="8"/>
  <c r="H420" i="8"/>
  <c r="I420" i="8"/>
  <c r="J420" i="8"/>
  <c r="K420" i="8"/>
  <c r="L420" i="8"/>
  <c r="M420" i="8"/>
  <c r="E421" i="8"/>
  <c r="F421" i="8"/>
  <c r="G421" i="8"/>
  <c r="H421" i="8"/>
  <c r="I421" i="8"/>
  <c r="J421" i="8"/>
  <c r="K421" i="8"/>
  <c r="L421" i="8"/>
  <c r="M421" i="8"/>
  <c r="E422" i="8"/>
  <c r="F422" i="8"/>
  <c r="G422" i="8"/>
  <c r="H422" i="8"/>
  <c r="I422" i="8"/>
  <c r="J422" i="8"/>
  <c r="K422" i="8"/>
  <c r="L422" i="8"/>
  <c r="M422" i="8"/>
  <c r="E423" i="8"/>
  <c r="F423" i="8"/>
  <c r="G423" i="8"/>
  <c r="H423" i="8"/>
  <c r="I423" i="8"/>
  <c r="J423" i="8"/>
  <c r="K423" i="8"/>
  <c r="L423" i="8"/>
  <c r="M423" i="8"/>
  <c r="E424" i="8"/>
  <c r="F424" i="8"/>
  <c r="G424" i="8"/>
  <c r="H424" i="8"/>
  <c r="I424" i="8"/>
  <c r="J424" i="8"/>
  <c r="K424" i="8"/>
  <c r="L424" i="8"/>
  <c r="M424" i="8"/>
  <c r="E425" i="8"/>
  <c r="F425" i="8"/>
  <c r="G425" i="8"/>
  <c r="H425" i="8"/>
  <c r="I425" i="8"/>
  <c r="J425" i="8"/>
  <c r="K425" i="8"/>
  <c r="L425" i="8"/>
  <c r="M425" i="8"/>
  <c r="E426" i="8"/>
  <c r="F426" i="8"/>
  <c r="G426" i="8"/>
  <c r="H426" i="8"/>
  <c r="I426" i="8"/>
  <c r="J426" i="8"/>
  <c r="K426" i="8"/>
  <c r="L426" i="8"/>
  <c r="M426" i="8"/>
  <c r="E427" i="8"/>
  <c r="F427" i="8"/>
  <c r="G427" i="8"/>
  <c r="H427" i="8"/>
  <c r="I427" i="8"/>
  <c r="J427" i="8"/>
  <c r="K427" i="8"/>
  <c r="L427" i="8"/>
  <c r="M427" i="8"/>
  <c r="E428" i="8"/>
  <c r="F428" i="8"/>
  <c r="G428" i="8"/>
  <c r="H428" i="8"/>
  <c r="I428" i="8"/>
  <c r="J428" i="8"/>
  <c r="K428" i="8"/>
  <c r="L428" i="8"/>
  <c r="M428" i="8"/>
  <c r="E429" i="8"/>
  <c r="F429" i="8"/>
  <c r="G429" i="8"/>
  <c r="H429" i="8"/>
  <c r="I429" i="8"/>
  <c r="J429" i="8"/>
  <c r="K429" i="8"/>
  <c r="L429" i="8"/>
  <c r="M429" i="8"/>
  <c r="E430" i="8"/>
  <c r="F430" i="8"/>
  <c r="G430" i="8"/>
  <c r="H430" i="8"/>
  <c r="I430" i="8"/>
  <c r="J430" i="8"/>
  <c r="K430" i="8"/>
  <c r="L430" i="8"/>
  <c r="M430" i="8"/>
  <c r="E431" i="8"/>
  <c r="F431" i="8"/>
  <c r="G431" i="8"/>
  <c r="H431" i="8"/>
  <c r="I431" i="8"/>
  <c r="J431" i="8"/>
  <c r="K431" i="8"/>
  <c r="L431" i="8"/>
  <c r="M431" i="8"/>
  <c r="E432" i="8"/>
  <c r="F432" i="8"/>
  <c r="G432" i="8"/>
  <c r="H432" i="8"/>
  <c r="I432" i="8"/>
  <c r="J432" i="8"/>
  <c r="K432" i="8"/>
  <c r="L432" i="8"/>
  <c r="M432" i="8"/>
  <c r="E433" i="8"/>
  <c r="F433" i="8"/>
  <c r="G433" i="8"/>
  <c r="H433" i="8"/>
  <c r="I433" i="8"/>
  <c r="J433" i="8"/>
  <c r="K433" i="8"/>
  <c r="L433" i="8"/>
  <c r="M433" i="8"/>
  <c r="E434" i="8"/>
  <c r="F434" i="8"/>
  <c r="G434" i="8"/>
  <c r="H434" i="8"/>
  <c r="I434" i="8"/>
  <c r="J434" i="8"/>
  <c r="K434" i="8"/>
  <c r="L434" i="8"/>
  <c r="M434" i="8"/>
  <c r="E435" i="8"/>
  <c r="F435" i="8"/>
  <c r="G435" i="8"/>
  <c r="H435" i="8"/>
  <c r="I435" i="8"/>
  <c r="J435" i="8"/>
  <c r="K435" i="8"/>
  <c r="L435" i="8"/>
  <c r="M435" i="8"/>
  <c r="B432" i="8"/>
  <c r="B433" i="8"/>
  <c r="B434" i="8"/>
  <c r="B435" i="8"/>
  <c r="B436" i="8"/>
  <c r="B431" i="8"/>
  <c r="B427" i="8"/>
  <c r="B420" i="8"/>
  <c r="B421" i="8"/>
  <c r="B422" i="8"/>
  <c r="B423" i="8"/>
  <c r="B424" i="8"/>
  <c r="B425" i="8"/>
  <c r="B419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2" i="8"/>
  <c r="B413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49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C432" i="8"/>
  <c r="C433" i="8"/>
  <c r="C434" i="8"/>
  <c r="C435" i="8"/>
  <c r="C436" i="8"/>
  <c r="C431" i="8"/>
  <c r="C427" i="8"/>
  <c r="C425" i="8"/>
  <c r="C424" i="8"/>
  <c r="C423" i="8"/>
  <c r="C420" i="8"/>
  <c r="C421" i="8"/>
  <c r="C422" i="8"/>
  <c r="C419" i="8"/>
  <c r="C413" i="8"/>
  <c r="C412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349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D2" i="8"/>
  <c r="B6" i="8" l="1"/>
  <c r="C6" i="8"/>
  <c r="B7" i="8"/>
  <c r="C7" i="8"/>
  <c r="B8" i="8"/>
  <c r="C8" i="8"/>
  <c r="B9" i="8"/>
  <c r="C9" i="8"/>
  <c r="B11" i="8"/>
  <c r="C11" i="8"/>
  <c r="B12" i="8"/>
  <c r="C12" i="8"/>
  <c r="B13" i="8"/>
  <c r="C13" i="8"/>
  <c r="B14" i="8"/>
  <c r="C14" i="8"/>
  <c r="B15" i="8"/>
  <c r="C15" i="8"/>
  <c r="B17" i="8"/>
  <c r="C17" i="8"/>
  <c r="B19" i="8"/>
  <c r="C19" i="8"/>
  <c r="B20" i="8"/>
  <c r="C20" i="8"/>
  <c r="B21" i="8"/>
  <c r="C21" i="8"/>
  <c r="B22" i="8"/>
  <c r="C22" i="8"/>
  <c r="B23" i="8"/>
  <c r="C23" i="8"/>
  <c r="B24" i="8"/>
  <c r="C24" i="8"/>
  <c r="B25" i="8"/>
  <c r="C25" i="8"/>
  <c r="B26" i="8"/>
  <c r="C26" i="8"/>
  <c r="B27" i="8"/>
  <c r="C27" i="8"/>
  <c r="B28" i="8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45" i="8"/>
  <c r="C45" i="8"/>
  <c r="B46" i="8"/>
  <c r="C46" i="8"/>
  <c r="B47" i="8"/>
  <c r="C47" i="8"/>
  <c r="B48" i="8"/>
  <c r="C48" i="8"/>
  <c r="B50" i="8"/>
  <c r="C50" i="8"/>
  <c r="B51" i="8"/>
  <c r="C51" i="8"/>
  <c r="B52" i="8"/>
  <c r="C52" i="8"/>
  <c r="B53" i="8"/>
  <c r="C53" i="8"/>
  <c r="B54" i="8"/>
  <c r="C54" i="8"/>
  <c r="B55" i="8"/>
  <c r="C55" i="8"/>
  <c r="B56" i="8"/>
  <c r="C56" i="8"/>
  <c r="B57" i="8"/>
  <c r="C57" i="8"/>
  <c r="B58" i="8"/>
  <c r="C58" i="8"/>
  <c r="B62" i="8"/>
  <c r="C62" i="8"/>
  <c r="B63" i="8"/>
  <c r="C63" i="8"/>
  <c r="B64" i="8"/>
  <c r="C64" i="8"/>
  <c r="B65" i="8"/>
  <c r="C65" i="8"/>
  <c r="B66" i="8"/>
  <c r="C66" i="8"/>
  <c r="B67" i="8"/>
  <c r="C67" i="8"/>
  <c r="B68" i="8"/>
  <c r="C68" i="8"/>
  <c r="B69" i="8"/>
  <c r="C69" i="8"/>
  <c r="B70" i="8"/>
  <c r="C70" i="8"/>
  <c r="B71" i="8"/>
  <c r="C71" i="8"/>
  <c r="B72" i="8"/>
  <c r="C72" i="8"/>
  <c r="B73" i="8"/>
  <c r="C73" i="8"/>
  <c r="B74" i="8"/>
  <c r="C74" i="8"/>
  <c r="B75" i="8"/>
  <c r="C75" i="8"/>
  <c r="B76" i="8"/>
  <c r="C76" i="8"/>
  <c r="B77" i="8"/>
  <c r="C77" i="8"/>
  <c r="B78" i="8"/>
  <c r="C78" i="8"/>
  <c r="B79" i="8"/>
  <c r="C79" i="8"/>
  <c r="B80" i="8"/>
  <c r="C80" i="8"/>
  <c r="B81" i="8"/>
  <c r="C81" i="8"/>
  <c r="B82" i="8"/>
  <c r="C82" i="8"/>
  <c r="B83" i="8"/>
  <c r="C83" i="8"/>
  <c r="B84" i="8"/>
  <c r="C84" i="8"/>
  <c r="B85" i="8"/>
  <c r="C85" i="8"/>
  <c r="B86" i="8"/>
  <c r="C86" i="8"/>
  <c r="B87" i="8"/>
  <c r="C87" i="8"/>
  <c r="B88" i="8"/>
  <c r="C88" i="8"/>
  <c r="B89" i="8"/>
  <c r="C89" i="8"/>
  <c r="B90" i="8"/>
  <c r="C90" i="8"/>
  <c r="B91" i="8"/>
  <c r="C91" i="8"/>
  <c r="B92" i="8"/>
  <c r="C92" i="8"/>
  <c r="B93" i="8"/>
  <c r="C93" i="8"/>
  <c r="B94" i="8"/>
  <c r="C94" i="8"/>
  <c r="B95" i="8"/>
  <c r="C95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3" i="8"/>
  <c r="C103" i="8"/>
  <c r="B104" i="8"/>
  <c r="C104" i="8"/>
  <c r="B105" i="8"/>
  <c r="C105" i="8"/>
  <c r="B106" i="8"/>
  <c r="C106" i="8"/>
  <c r="B107" i="8"/>
  <c r="C107" i="8"/>
  <c r="B108" i="8"/>
  <c r="C108" i="8"/>
  <c r="B109" i="8"/>
  <c r="C109" i="8"/>
  <c r="B110" i="8"/>
  <c r="C110" i="8"/>
  <c r="B111" i="8"/>
  <c r="C111" i="8"/>
  <c r="B112" i="8"/>
  <c r="C112" i="8"/>
  <c r="B113" i="8"/>
  <c r="C113" i="8"/>
  <c r="B114" i="8"/>
  <c r="C114" i="8"/>
  <c r="B115" i="8"/>
  <c r="C115" i="8"/>
  <c r="B116" i="8"/>
  <c r="C116" i="8"/>
  <c r="B117" i="8"/>
  <c r="C117" i="8"/>
  <c r="B118" i="8"/>
  <c r="C118" i="8"/>
  <c r="B119" i="8"/>
  <c r="C119" i="8"/>
  <c r="B120" i="8"/>
  <c r="C120" i="8"/>
  <c r="B121" i="8"/>
  <c r="C121" i="8"/>
  <c r="B122" i="8"/>
  <c r="C122" i="8"/>
  <c r="B123" i="8"/>
  <c r="C123" i="8"/>
  <c r="B124" i="8"/>
  <c r="C124" i="8"/>
  <c r="B125" i="8"/>
  <c r="C125" i="8"/>
  <c r="B126" i="8"/>
  <c r="C126" i="8"/>
  <c r="B127" i="8"/>
  <c r="C127" i="8"/>
  <c r="B128" i="8"/>
  <c r="C128" i="8"/>
  <c r="B129" i="8"/>
  <c r="C129" i="8"/>
  <c r="B130" i="8"/>
  <c r="C130" i="8"/>
  <c r="B131" i="8"/>
  <c r="C131" i="8"/>
  <c r="B132" i="8"/>
  <c r="C132" i="8"/>
  <c r="B133" i="8"/>
  <c r="C133" i="8"/>
  <c r="B134" i="8"/>
  <c r="C134" i="8"/>
  <c r="B135" i="8"/>
  <c r="C135" i="8"/>
  <c r="B136" i="8"/>
  <c r="C136" i="8"/>
  <c r="B137" i="8"/>
  <c r="C137" i="8"/>
  <c r="B138" i="8"/>
  <c r="C138" i="8"/>
  <c r="B139" i="8"/>
  <c r="C139" i="8"/>
  <c r="B140" i="8"/>
  <c r="C140" i="8"/>
  <c r="B141" i="8"/>
  <c r="C141" i="8"/>
  <c r="B142" i="8"/>
  <c r="C142" i="8"/>
  <c r="B143" i="8"/>
  <c r="C143" i="8"/>
  <c r="B144" i="8"/>
  <c r="C144" i="8"/>
  <c r="B145" i="8"/>
  <c r="C145" i="8"/>
  <c r="B146" i="8"/>
  <c r="C146" i="8"/>
  <c r="B147" i="8"/>
  <c r="C147" i="8"/>
  <c r="B148" i="8"/>
  <c r="C148" i="8"/>
  <c r="B149" i="8"/>
  <c r="C149" i="8"/>
  <c r="B150" i="8"/>
  <c r="C150" i="8"/>
  <c r="B151" i="8"/>
  <c r="C151" i="8"/>
  <c r="B152" i="8"/>
  <c r="C152" i="8"/>
  <c r="B153" i="8"/>
  <c r="C153" i="8"/>
  <c r="B154" i="8"/>
  <c r="C154" i="8"/>
  <c r="B155" i="8"/>
  <c r="C155" i="8"/>
  <c r="B156" i="8"/>
  <c r="C156" i="8"/>
  <c r="B157" i="8"/>
  <c r="C157" i="8"/>
  <c r="B158" i="8"/>
  <c r="C158" i="8"/>
  <c r="B159" i="8"/>
  <c r="C159" i="8"/>
  <c r="B160" i="8"/>
  <c r="C160" i="8"/>
  <c r="B161" i="8"/>
  <c r="C161" i="8"/>
  <c r="B162" i="8"/>
  <c r="C162" i="8"/>
  <c r="B163" i="8"/>
  <c r="C163" i="8"/>
  <c r="B164" i="8"/>
  <c r="C164" i="8"/>
  <c r="B165" i="8"/>
  <c r="C165" i="8"/>
  <c r="B166" i="8"/>
  <c r="C166" i="8"/>
  <c r="B167" i="8"/>
  <c r="C167" i="8"/>
  <c r="B168" i="8"/>
  <c r="C168" i="8"/>
  <c r="B169" i="8"/>
  <c r="C169" i="8"/>
  <c r="B170" i="8"/>
  <c r="C170" i="8"/>
  <c r="B171" i="8"/>
  <c r="C171" i="8"/>
  <c r="B172" i="8"/>
  <c r="C172" i="8"/>
  <c r="B173" i="8"/>
  <c r="C173" i="8"/>
  <c r="B174" i="8"/>
  <c r="C174" i="8"/>
  <c r="B175" i="8"/>
  <c r="C175" i="8"/>
  <c r="B176" i="8"/>
  <c r="C176" i="8"/>
  <c r="B177" i="8"/>
  <c r="C177" i="8"/>
  <c r="B178" i="8"/>
  <c r="C178" i="8"/>
  <c r="B179" i="8"/>
  <c r="C179" i="8"/>
  <c r="B180" i="8"/>
  <c r="C180" i="8"/>
  <c r="B181" i="8"/>
  <c r="C181" i="8"/>
  <c r="B182" i="8"/>
  <c r="C182" i="8"/>
  <c r="B183" i="8"/>
  <c r="C183" i="8"/>
  <c r="B184" i="8"/>
  <c r="C184" i="8"/>
  <c r="B185" i="8"/>
  <c r="C185" i="8"/>
  <c r="B186" i="8"/>
  <c r="C186" i="8"/>
  <c r="B187" i="8"/>
  <c r="C187" i="8"/>
  <c r="B188" i="8"/>
  <c r="C188" i="8"/>
  <c r="B189" i="8"/>
  <c r="C189" i="8"/>
  <c r="B190" i="8"/>
  <c r="C190" i="8"/>
  <c r="B191" i="8"/>
  <c r="C191" i="8"/>
  <c r="B192" i="8"/>
  <c r="C192" i="8"/>
  <c r="B193" i="8"/>
  <c r="C193" i="8"/>
  <c r="B194" i="8"/>
  <c r="C194" i="8"/>
  <c r="B195" i="8"/>
  <c r="C195" i="8"/>
  <c r="B196" i="8"/>
  <c r="C196" i="8"/>
  <c r="B197" i="8"/>
  <c r="C197" i="8"/>
  <c r="B198" i="8"/>
  <c r="C198" i="8"/>
  <c r="B199" i="8"/>
  <c r="C199" i="8"/>
  <c r="B200" i="8"/>
  <c r="C200" i="8"/>
  <c r="B201" i="8"/>
  <c r="C201" i="8"/>
  <c r="B202" i="8"/>
  <c r="C202" i="8"/>
  <c r="B203" i="8"/>
  <c r="C203" i="8"/>
  <c r="B204" i="8"/>
  <c r="C204" i="8"/>
  <c r="B205" i="8"/>
  <c r="C205" i="8"/>
  <c r="B206" i="8"/>
  <c r="C206" i="8"/>
  <c r="B207" i="8"/>
  <c r="C207" i="8"/>
  <c r="B208" i="8"/>
  <c r="C208" i="8"/>
  <c r="B209" i="8"/>
  <c r="C209" i="8"/>
  <c r="B210" i="8"/>
  <c r="C210" i="8"/>
  <c r="B211" i="8"/>
  <c r="C211" i="8"/>
  <c r="B212" i="8"/>
  <c r="C212" i="8"/>
  <c r="B213" i="8"/>
  <c r="C213" i="8"/>
  <c r="B214" i="8"/>
  <c r="C214" i="8"/>
  <c r="B215" i="8"/>
  <c r="C215" i="8"/>
  <c r="B216" i="8"/>
  <c r="C216" i="8"/>
  <c r="B217" i="8"/>
  <c r="C217" i="8"/>
  <c r="B218" i="8"/>
  <c r="C218" i="8"/>
  <c r="B219" i="8"/>
  <c r="C219" i="8"/>
  <c r="B220" i="8"/>
  <c r="C220" i="8"/>
  <c r="B221" i="8"/>
  <c r="C221" i="8"/>
  <c r="B222" i="8"/>
  <c r="C222" i="8"/>
  <c r="B223" i="8"/>
  <c r="C223" i="8"/>
  <c r="B224" i="8"/>
  <c r="C224" i="8"/>
  <c r="B225" i="8"/>
  <c r="C225" i="8"/>
  <c r="B226" i="8"/>
  <c r="C226" i="8"/>
  <c r="B227" i="8"/>
  <c r="C227" i="8"/>
  <c r="B228" i="8"/>
  <c r="C228" i="8"/>
  <c r="B229" i="8"/>
  <c r="C229" i="8"/>
  <c r="B230" i="8"/>
  <c r="C230" i="8"/>
  <c r="B231" i="8"/>
  <c r="C231" i="8"/>
  <c r="B232" i="8"/>
  <c r="C232" i="8"/>
  <c r="B233" i="8"/>
  <c r="C233" i="8"/>
  <c r="B234" i="8"/>
  <c r="C234" i="8"/>
  <c r="B235" i="8"/>
  <c r="C235" i="8"/>
  <c r="B236" i="8"/>
  <c r="C236" i="8"/>
  <c r="B237" i="8"/>
  <c r="C237" i="8"/>
  <c r="B238" i="8"/>
  <c r="C238" i="8"/>
  <c r="B239" i="8"/>
  <c r="C239" i="8"/>
  <c r="B240" i="8"/>
  <c r="C240" i="8"/>
  <c r="B241" i="8"/>
  <c r="C241" i="8"/>
  <c r="B242" i="8"/>
  <c r="C242" i="8"/>
  <c r="B243" i="8"/>
  <c r="C243" i="8"/>
  <c r="B244" i="8"/>
  <c r="C244" i="8"/>
  <c r="B245" i="8"/>
  <c r="C245" i="8"/>
  <c r="B246" i="8"/>
  <c r="C246" i="8"/>
  <c r="B247" i="8"/>
  <c r="C247" i="8"/>
  <c r="B248" i="8"/>
  <c r="C248" i="8"/>
  <c r="B249" i="8"/>
  <c r="C249" i="8"/>
  <c r="B251" i="8"/>
  <c r="C251" i="8"/>
  <c r="B437" i="8"/>
  <c r="C437" i="8"/>
  <c r="B438" i="8"/>
  <c r="C438" i="8"/>
  <c r="B439" i="8"/>
  <c r="C439" i="8"/>
  <c r="B440" i="8"/>
  <c r="C440" i="8"/>
  <c r="B441" i="8"/>
  <c r="C441" i="8"/>
  <c r="B442" i="8"/>
  <c r="C442" i="8"/>
  <c r="B443" i="8"/>
  <c r="C443" i="8"/>
  <c r="B444" i="8"/>
  <c r="C444" i="8"/>
  <c r="B445" i="8"/>
  <c r="C445" i="8"/>
  <c r="B447" i="8"/>
  <c r="C447" i="8"/>
  <c r="B448" i="8"/>
  <c r="C448" i="8"/>
  <c r="B449" i="8"/>
  <c r="C449" i="8"/>
  <c r="B450" i="8"/>
  <c r="C450" i="8"/>
  <c r="B451" i="8"/>
  <c r="C451" i="8"/>
  <c r="B452" i="8"/>
  <c r="C452" i="8"/>
  <c r="B453" i="8"/>
  <c r="C453" i="8"/>
  <c r="B455" i="8"/>
  <c r="C455" i="8"/>
  <c r="B456" i="8"/>
  <c r="C456" i="8"/>
  <c r="B457" i="8"/>
  <c r="C457" i="8"/>
  <c r="B458" i="8"/>
  <c r="C458" i="8"/>
  <c r="B459" i="8"/>
  <c r="C459" i="8"/>
  <c r="B460" i="8"/>
  <c r="C460" i="8"/>
  <c r="B461" i="8"/>
  <c r="C461" i="8"/>
  <c r="B462" i="8"/>
  <c r="C462" i="8"/>
  <c r="B463" i="8"/>
  <c r="C463" i="8"/>
  <c r="B465" i="8"/>
  <c r="C465" i="8"/>
  <c r="B467" i="8"/>
  <c r="C467" i="8"/>
  <c r="B468" i="8"/>
  <c r="C468" i="8"/>
  <c r="B469" i="8"/>
  <c r="C469" i="8"/>
  <c r="B470" i="8"/>
  <c r="C470" i="8"/>
  <c r="B471" i="8"/>
  <c r="C471" i="8"/>
  <c r="B473" i="8"/>
  <c r="C473" i="8"/>
  <c r="B474" i="8"/>
  <c r="C474" i="8"/>
  <c r="B475" i="8"/>
  <c r="C475" i="8"/>
  <c r="B476" i="8"/>
  <c r="C476" i="8"/>
  <c r="B477" i="8"/>
  <c r="C477" i="8"/>
  <c r="B478" i="8"/>
  <c r="C478" i="8"/>
  <c r="B479" i="8"/>
  <c r="C479" i="8"/>
  <c r="B480" i="8"/>
  <c r="C480" i="8"/>
  <c r="B481" i="8"/>
  <c r="C481" i="8"/>
  <c r="B482" i="8"/>
  <c r="C482" i="8"/>
  <c r="B483" i="8"/>
  <c r="C483" i="8"/>
  <c r="B484" i="8"/>
  <c r="C484" i="8"/>
  <c r="B485" i="8"/>
  <c r="C485" i="8"/>
  <c r="B486" i="8"/>
  <c r="C486" i="8"/>
  <c r="B487" i="8"/>
  <c r="C487" i="8"/>
  <c r="B488" i="8"/>
  <c r="C488" i="8"/>
  <c r="B489" i="8"/>
  <c r="C489" i="8"/>
  <c r="B490" i="8"/>
  <c r="C490" i="8"/>
  <c r="B491" i="8"/>
  <c r="C491" i="8"/>
  <c r="B492" i="8"/>
  <c r="C492" i="8"/>
  <c r="B493" i="8"/>
  <c r="C493" i="8"/>
  <c r="B494" i="8"/>
  <c r="C494" i="8"/>
  <c r="B495" i="8"/>
  <c r="C495" i="8"/>
  <c r="B496" i="8"/>
  <c r="C496" i="8"/>
  <c r="B497" i="8"/>
  <c r="C497" i="8"/>
  <c r="B498" i="8"/>
  <c r="C498" i="8"/>
  <c r="B499" i="8"/>
  <c r="C499" i="8"/>
  <c r="B500" i="8"/>
  <c r="C500" i="8"/>
  <c r="B501" i="8"/>
  <c r="C501" i="8"/>
  <c r="B502" i="8"/>
  <c r="C502" i="8"/>
  <c r="B503" i="8"/>
  <c r="C503" i="8"/>
  <c r="B506" i="8"/>
  <c r="C506" i="8"/>
  <c r="B513" i="8"/>
  <c r="C513" i="8"/>
  <c r="B514" i="8"/>
  <c r="C514" i="8"/>
  <c r="B515" i="8"/>
  <c r="C515" i="8"/>
  <c r="B516" i="8"/>
  <c r="C516" i="8"/>
  <c r="B517" i="8"/>
  <c r="C517" i="8"/>
  <c r="B518" i="8"/>
  <c r="C518" i="8"/>
  <c r="B519" i="8"/>
  <c r="C519" i="8"/>
  <c r="B520" i="8"/>
  <c r="C520" i="8"/>
  <c r="B521" i="8"/>
  <c r="C521" i="8"/>
  <c r="B522" i="8"/>
  <c r="C522" i="8"/>
  <c r="B523" i="8"/>
  <c r="C523" i="8"/>
  <c r="B524" i="8"/>
  <c r="C524" i="8"/>
  <c r="B525" i="8"/>
  <c r="C525" i="8"/>
  <c r="B526" i="8"/>
  <c r="C526" i="8"/>
  <c r="B527" i="8"/>
  <c r="C527" i="8"/>
  <c r="B528" i="8"/>
  <c r="C528" i="8"/>
  <c r="B530" i="8"/>
  <c r="C530" i="8"/>
  <c r="B531" i="8"/>
  <c r="C531" i="8"/>
  <c r="B532" i="8"/>
  <c r="C532" i="8"/>
  <c r="B533" i="8"/>
  <c r="C533" i="8"/>
  <c r="B534" i="8"/>
  <c r="C534" i="8"/>
  <c r="B535" i="8"/>
  <c r="C535" i="8"/>
  <c r="B536" i="8"/>
  <c r="C536" i="8"/>
  <c r="B537" i="8"/>
  <c r="C537" i="8"/>
  <c r="B539" i="8"/>
  <c r="C539" i="8"/>
  <c r="B540" i="8"/>
  <c r="C540" i="8"/>
  <c r="B541" i="8"/>
  <c r="C541" i="8"/>
  <c r="B542" i="8"/>
  <c r="C542" i="8"/>
  <c r="B543" i="8"/>
  <c r="C543" i="8"/>
  <c r="B544" i="8"/>
  <c r="C544" i="8"/>
  <c r="B546" i="8"/>
  <c r="C546" i="8"/>
  <c r="B547" i="8"/>
  <c r="C547" i="8"/>
  <c r="B548" i="8"/>
  <c r="C548" i="8"/>
  <c r="B549" i="8"/>
  <c r="C549" i="8"/>
  <c r="B550" i="8"/>
  <c r="C550" i="8"/>
  <c r="B551" i="8"/>
  <c r="C551" i="8"/>
  <c r="B552" i="8"/>
  <c r="C552" i="8"/>
  <c r="B553" i="8"/>
  <c r="C553" i="8"/>
  <c r="B554" i="8"/>
  <c r="C554" i="8"/>
  <c r="B555" i="8"/>
  <c r="C555" i="8"/>
  <c r="B556" i="8"/>
  <c r="C556" i="8"/>
  <c r="B557" i="8"/>
  <c r="C557" i="8"/>
  <c r="B558" i="8"/>
  <c r="C558" i="8"/>
  <c r="B559" i="8"/>
  <c r="C559" i="8"/>
  <c r="B560" i="8"/>
  <c r="C560" i="8"/>
  <c r="B561" i="8"/>
  <c r="C561" i="8"/>
  <c r="B563" i="8"/>
  <c r="C563" i="8"/>
  <c r="B566" i="8"/>
  <c r="C566" i="8"/>
  <c r="B567" i="8"/>
  <c r="C567" i="8"/>
  <c r="B568" i="8"/>
  <c r="C568" i="8"/>
  <c r="B570" i="8"/>
  <c r="C570" i="8"/>
  <c r="B571" i="8"/>
  <c r="C571" i="8"/>
  <c r="B572" i="8"/>
  <c r="C572" i="8"/>
  <c r="B573" i="8"/>
  <c r="C573" i="8"/>
  <c r="B574" i="8"/>
  <c r="C574" i="8"/>
  <c r="B575" i="8"/>
  <c r="C575" i="8"/>
  <c r="B576" i="8"/>
  <c r="C576" i="8"/>
  <c r="B577" i="8"/>
  <c r="C577" i="8"/>
  <c r="B578" i="8"/>
  <c r="C578" i="8"/>
  <c r="B579" i="8"/>
  <c r="C579" i="8"/>
  <c r="B580" i="8"/>
  <c r="C580" i="8"/>
  <c r="B581" i="8"/>
  <c r="C581" i="8"/>
  <c r="B582" i="8"/>
  <c r="C582" i="8"/>
  <c r="B583" i="8"/>
  <c r="C583" i="8"/>
  <c r="B584" i="8"/>
  <c r="C584" i="8"/>
  <c r="B585" i="8"/>
  <c r="C585" i="8"/>
  <c r="B586" i="8"/>
  <c r="C586" i="8"/>
  <c r="B587" i="8"/>
  <c r="C587" i="8"/>
  <c r="B588" i="8"/>
  <c r="C588" i="8"/>
  <c r="B589" i="8"/>
  <c r="C589" i="8"/>
  <c r="B590" i="8"/>
  <c r="C590" i="8"/>
  <c r="B591" i="8"/>
  <c r="C591" i="8"/>
  <c r="B592" i="8"/>
  <c r="C592" i="8"/>
  <c r="B593" i="8"/>
  <c r="C593" i="8"/>
  <c r="B594" i="8"/>
  <c r="C594" i="8"/>
  <c r="B595" i="8"/>
  <c r="C595" i="8"/>
  <c r="B596" i="8"/>
  <c r="C596" i="8"/>
  <c r="B597" i="8"/>
  <c r="C597" i="8"/>
  <c r="B598" i="8"/>
  <c r="C598" i="8"/>
  <c r="B599" i="8"/>
  <c r="C599" i="8"/>
  <c r="B600" i="8"/>
  <c r="C600" i="8"/>
  <c r="B601" i="8"/>
  <c r="C601" i="8"/>
  <c r="B602" i="8"/>
  <c r="C602" i="8"/>
  <c r="B603" i="8"/>
  <c r="C603" i="8"/>
  <c r="B604" i="8"/>
  <c r="C604" i="8"/>
  <c r="B605" i="8"/>
  <c r="C605" i="8"/>
  <c r="B606" i="8"/>
  <c r="C606" i="8"/>
  <c r="B607" i="8"/>
  <c r="C607" i="8"/>
  <c r="B608" i="8"/>
  <c r="C608" i="8"/>
  <c r="B609" i="8"/>
  <c r="C609" i="8"/>
  <c r="B610" i="8"/>
  <c r="C610" i="8"/>
  <c r="B611" i="8"/>
  <c r="C611" i="8"/>
  <c r="B612" i="8"/>
  <c r="C612" i="8"/>
  <c r="B613" i="8"/>
  <c r="C613" i="8"/>
  <c r="B614" i="8"/>
  <c r="C614" i="8"/>
  <c r="B615" i="8"/>
  <c r="C615" i="8"/>
  <c r="B616" i="8"/>
  <c r="C616" i="8"/>
  <c r="B617" i="8"/>
  <c r="C617" i="8"/>
  <c r="B618" i="8"/>
  <c r="C618" i="8"/>
  <c r="B619" i="8"/>
  <c r="C619" i="8"/>
  <c r="B620" i="8"/>
  <c r="C620" i="8"/>
  <c r="B621" i="8"/>
  <c r="C621" i="8"/>
  <c r="B622" i="8"/>
  <c r="C622" i="8"/>
  <c r="B623" i="8"/>
  <c r="C623" i="8"/>
  <c r="B624" i="8"/>
  <c r="C624" i="8"/>
  <c r="B625" i="8"/>
  <c r="C625" i="8"/>
  <c r="B626" i="8"/>
  <c r="C626" i="8"/>
  <c r="B627" i="8"/>
  <c r="C627" i="8"/>
  <c r="B628" i="8"/>
  <c r="C628" i="8"/>
  <c r="B629" i="8"/>
  <c r="C629" i="8"/>
  <c r="B630" i="8"/>
  <c r="C630" i="8"/>
  <c r="B631" i="8"/>
  <c r="C631" i="8"/>
  <c r="B632" i="8"/>
  <c r="C632" i="8"/>
  <c r="B633" i="8"/>
  <c r="C633" i="8"/>
  <c r="B634" i="8"/>
  <c r="C634" i="8"/>
  <c r="B635" i="8"/>
  <c r="C635" i="8"/>
  <c r="B636" i="8"/>
  <c r="C636" i="8"/>
  <c r="B637" i="8"/>
  <c r="C637" i="8"/>
  <c r="B638" i="8"/>
  <c r="C638" i="8"/>
  <c r="B639" i="8"/>
  <c r="C639" i="8"/>
  <c r="B640" i="8"/>
  <c r="C640" i="8"/>
  <c r="B641" i="8"/>
  <c r="C641" i="8"/>
  <c r="B642" i="8"/>
  <c r="C642" i="8"/>
  <c r="B643" i="8"/>
  <c r="C643" i="8"/>
  <c r="B645" i="8"/>
  <c r="C645" i="8"/>
  <c r="B646" i="8"/>
  <c r="C646" i="8"/>
  <c r="B647" i="8"/>
  <c r="C647" i="8"/>
  <c r="B648" i="8"/>
  <c r="C648" i="8"/>
  <c r="B649" i="8"/>
  <c r="C649" i="8"/>
  <c r="B650" i="8"/>
  <c r="C650" i="8"/>
  <c r="B651" i="8"/>
  <c r="C651" i="8"/>
  <c r="B652" i="8"/>
  <c r="C652" i="8"/>
  <c r="B653" i="8"/>
  <c r="C653" i="8"/>
  <c r="B654" i="8"/>
  <c r="C654" i="8"/>
  <c r="B655" i="8"/>
  <c r="C655" i="8"/>
  <c r="B656" i="8"/>
  <c r="C656" i="8"/>
  <c r="B657" i="8"/>
  <c r="C657" i="8"/>
  <c r="B658" i="8"/>
  <c r="C658" i="8"/>
  <c r="B659" i="8"/>
  <c r="C659" i="8"/>
  <c r="B660" i="8"/>
  <c r="C660" i="8"/>
  <c r="B661" i="8"/>
  <c r="C661" i="8"/>
  <c r="B662" i="8"/>
  <c r="C662" i="8"/>
  <c r="B663" i="8"/>
  <c r="C663" i="8"/>
  <c r="B664" i="8"/>
  <c r="C664" i="8"/>
  <c r="B665" i="8"/>
  <c r="C665" i="8"/>
  <c r="B666" i="8"/>
  <c r="C666" i="8"/>
  <c r="B667" i="8"/>
  <c r="C667" i="8"/>
  <c r="B668" i="8"/>
  <c r="C668" i="8"/>
  <c r="B669" i="8"/>
  <c r="C669" i="8"/>
  <c r="B670" i="8"/>
  <c r="C670" i="8"/>
  <c r="B671" i="8"/>
  <c r="C671" i="8"/>
  <c r="B672" i="8"/>
  <c r="C672" i="8"/>
  <c r="B673" i="8"/>
  <c r="C673" i="8"/>
  <c r="B674" i="8"/>
  <c r="C674" i="8"/>
  <c r="B675" i="8"/>
  <c r="C675" i="8"/>
  <c r="B676" i="8"/>
  <c r="C676" i="8"/>
  <c r="B677" i="8"/>
  <c r="C677" i="8"/>
  <c r="B678" i="8"/>
  <c r="C678" i="8"/>
  <c r="B679" i="8"/>
  <c r="C679" i="8"/>
  <c r="B680" i="8"/>
  <c r="C680" i="8"/>
  <c r="B681" i="8"/>
  <c r="C681" i="8"/>
  <c r="B682" i="8"/>
  <c r="C682" i="8"/>
  <c r="B683" i="8"/>
  <c r="C683" i="8"/>
  <c r="B684" i="8"/>
  <c r="C684" i="8"/>
  <c r="B685" i="8"/>
  <c r="C685" i="8"/>
  <c r="B686" i="8"/>
  <c r="C686" i="8"/>
  <c r="B687" i="8"/>
  <c r="C687" i="8"/>
  <c r="B688" i="8"/>
  <c r="C688" i="8"/>
  <c r="B689" i="8"/>
  <c r="C689" i="8"/>
  <c r="B690" i="8"/>
  <c r="C690" i="8"/>
  <c r="B691" i="8"/>
  <c r="C691" i="8"/>
  <c r="B692" i="8"/>
  <c r="C692" i="8"/>
  <c r="B693" i="8"/>
  <c r="C693" i="8"/>
  <c r="B694" i="8"/>
  <c r="C694" i="8"/>
  <c r="B695" i="8"/>
  <c r="C695" i="8"/>
  <c r="B696" i="8"/>
  <c r="C696" i="8"/>
  <c r="B697" i="8"/>
  <c r="C697" i="8"/>
  <c r="B698" i="8"/>
  <c r="C698" i="8"/>
  <c r="B699" i="8"/>
  <c r="C699" i="8"/>
  <c r="B700" i="8"/>
  <c r="C700" i="8"/>
  <c r="B701" i="8"/>
  <c r="C701" i="8"/>
  <c r="B702" i="8"/>
  <c r="C702" i="8"/>
  <c r="B703" i="8"/>
  <c r="C703" i="8"/>
  <c r="B704" i="8"/>
  <c r="C704" i="8"/>
  <c r="B705" i="8"/>
  <c r="C705" i="8"/>
  <c r="B706" i="8"/>
  <c r="C706" i="8"/>
  <c r="B707" i="8"/>
  <c r="C707" i="8"/>
  <c r="B708" i="8"/>
  <c r="C708" i="8"/>
  <c r="B709" i="8"/>
  <c r="C709" i="8"/>
  <c r="B710" i="8"/>
  <c r="C710" i="8"/>
  <c r="B711" i="8"/>
  <c r="C711" i="8"/>
  <c r="B712" i="8"/>
  <c r="C712" i="8"/>
  <c r="B713" i="8"/>
  <c r="C713" i="8"/>
  <c r="B714" i="8"/>
  <c r="C714" i="8"/>
  <c r="B715" i="8"/>
  <c r="C715" i="8"/>
  <c r="B716" i="8"/>
  <c r="C716" i="8"/>
  <c r="B717" i="8"/>
  <c r="C717" i="8"/>
  <c r="B718" i="8"/>
  <c r="C718" i="8"/>
  <c r="B719" i="8"/>
  <c r="C719" i="8"/>
  <c r="B720" i="8"/>
  <c r="C720" i="8"/>
  <c r="B721" i="8"/>
  <c r="C721" i="8"/>
  <c r="B722" i="8"/>
  <c r="C722" i="8"/>
  <c r="B723" i="8"/>
  <c r="C723" i="8"/>
  <c r="B724" i="8"/>
  <c r="C724" i="8"/>
  <c r="B725" i="8"/>
  <c r="C725" i="8"/>
  <c r="B726" i="8"/>
  <c r="C726" i="8"/>
  <c r="B727" i="8"/>
  <c r="C727" i="8"/>
  <c r="B728" i="8"/>
  <c r="C728" i="8"/>
  <c r="B729" i="8"/>
  <c r="C729" i="8"/>
  <c r="B730" i="8"/>
  <c r="C730" i="8"/>
  <c r="B731" i="8"/>
  <c r="C731" i="8"/>
  <c r="B732" i="8"/>
  <c r="C732" i="8"/>
  <c r="B733" i="8"/>
  <c r="C733" i="8"/>
  <c r="B734" i="8"/>
  <c r="C734" i="8"/>
  <c r="B735" i="8"/>
  <c r="C735" i="8"/>
  <c r="B736" i="8"/>
  <c r="C736" i="8"/>
  <c r="B737" i="8"/>
  <c r="C737" i="8"/>
  <c r="B738" i="8"/>
  <c r="C738" i="8"/>
  <c r="B739" i="8"/>
  <c r="C739" i="8"/>
  <c r="B740" i="8"/>
  <c r="C740" i="8"/>
  <c r="B741" i="8"/>
  <c r="C741" i="8"/>
  <c r="B742" i="8"/>
  <c r="C742" i="8"/>
  <c r="B743" i="8"/>
  <c r="C743" i="8"/>
  <c r="B744" i="8"/>
  <c r="C744" i="8"/>
  <c r="B745" i="8"/>
  <c r="C745" i="8"/>
  <c r="B746" i="8"/>
  <c r="C746" i="8"/>
  <c r="B747" i="8"/>
  <c r="C747" i="8"/>
  <c r="B748" i="8"/>
  <c r="C748" i="8"/>
  <c r="B749" i="8"/>
  <c r="C749" i="8"/>
  <c r="B750" i="8"/>
  <c r="C750" i="8"/>
  <c r="B751" i="8"/>
  <c r="C751" i="8"/>
  <c r="B752" i="8"/>
  <c r="C752" i="8"/>
  <c r="B753" i="8"/>
  <c r="C753" i="8"/>
  <c r="B754" i="8"/>
  <c r="C754" i="8"/>
  <c r="B755" i="8"/>
  <c r="C755" i="8"/>
  <c r="B756" i="8"/>
  <c r="C756" i="8"/>
  <c r="B757" i="8"/>
  <c r="C757" i="8"/>
  <c r="B758" i="8"/>
  <c r="C758" i="8"/>
  <c r="B759" i="8"/>
  <c r="C759" i="8"/>
  <c r="B760" i="8"/>
  <c r="C760" i="8"/>
  <c r="B761" i="8"/>
  <c r="C761" i="8"/>
  <c r="B762" i="8"/>
  <c r="C762" i="8"/>
  <c r="B763" i="8"/>
  <c r="C763" i="8"/>
  <c r="B764" i="8"/>
  <c r="C764" i="8"/>
  <c r="B765" i="8"/>
  <c r="C765" i="8"/>
  <c r="B766" i="8"/>
  <c r="C766" i="8"/>
  <c r="B767" i="8"/>
  <c r="C767" i="8"/>
  <c r="B768" i="8"/>
  <c r="C768" i="8"/>
  <c r="B769" i="8"/>
  <c r="C769" i="8"/>
  <c r="B770" i="8"/>
  <c r="C770" i="8"/>
  <c r="B771" i="8"/>
  <c r="C771" i="8"/>
  <c r="B772" i="8"/>
  <c r="C772" i="8"/>
  <c r="B773" i="8"/>
  <c r="C773" i="8"/>
  <c r="B774" i="8"/>
  <c r="C774" i="8"/>
  <c r="B775" i="8"/>
  <c r="C775" i="8"/>
  <c r="B776" i="8"/>
  <c r="C776" i="8"/>
  <c r="B777" i="8"/>
  <c r="C777" i="8"/>
  <c r="B778" i="8"/>
  <c r="C778" i="8"/>
  <c r="B779" i="8"/>
  <c r="C779" i="8"/>
  <c r="B780" i="8"/>
  <c r="C780" i="8"/>
  <c r="B781" i="8"/>
  <c r="C781" i="8"/>
  <c r="B782" i="8"/>
  <c r="C782" i="8"/>
  <c r="B783" i="8"/>
  <c r="C783" i="8"/>
  <c r="B784" i="8"/>
  <c r="C784" i="8"/>
  <c r="B785" i="8"/>
  <c r="C785" i="8"/>
  <c r="B786" i="8"/>
  <c r="C786" i="8"/>
  <c r="B787" i="8"/>
  <c r="C787" i="8"/>
  <c r="B788" i="8"/>
  <c r="C788" i="8"/>
  <c r="B789" i="8"/>
  <c r="C789" i="8"/>
  <c r="B790" i="8"/>
  <c r="C790" i="8"/>
  <c r="B791" i="8"/>
  <c r="C791" i="8"/>
  <c r="B792" i="8"/>
  <c r="C792" i="8"/>
  <c r="B793" i="8"/>
  <c r="C793" i="8"/>
  <c r="B794" i="8"/>
  <c r="C794" i="8"/>
  <c r="B795" i="8"/>
  <c r="C795" i="8"/>
  <c r="B796" i="8"/>
  <c r="C796" i="8"/>
  <c r="B797" i="8"/>
  <c r="C797" i="8"/>
  <c r="B798" i="8"/>
  <c r="C798" i="8"/>
  <c r="B799" i="8"/>
  <c r="C799" i="8"/>
  <c r="B800" i="8"/>
  <c r="C800" i="8"/>
  <c r="B801" i="8"/>
  <c r="C801" i="8"/>
  <c r="B802" i="8"/>
  <c r="C802" i="8"/>
  <c r="B803" i="8"/>
  <c r="C803" i="8"/>
  <c r="B804" i="8"/>
  <c r="C804" i="8"/>
  <c r="B805" i="8"/>
  <c r="C805" i="8"/>
  <c r="B806" i="8"/>
  <c r="C806" i="8"/>
  <c r="B807" i="8"/>
  <c r="C807" i="8"/>
  <c r="B808" i="8"/>
  <c r="C808" i="8"/>
  <c r="B809" i="8"/>
  <c r="C809" i="8"/>
  <c r="B810" i="8"/>
  <c r="C810" i="8"/>
  <c r="B811" i="8"/>
  <c r="C811" i="8"/>
  <c r="B812" i="8"/>
  <c r="C812" i="8"/>
  <c r="B813" i="8"/>
  <c r="C813" i="8"/>
  <c r="B814" i="8"/>
  <c r="C814" i="8"/>
  <c r="B815" i="8"/>
  <c r="C815" i="8"/>
  <c r="B816" i="8"/>
  <c r="C816" i="8"/>
  <c r="B817" i="8"/>
  <c r="C817" i="8"/>
  <c r="B818" i="8"/>
  <c r="C818" i="8"/>
  <c r="B819" i="8"/>
  <c r="C819" i="8"/>
  <c r="B820" i="8"/>
  <c r="C820" i="8"/>
  <c r="B821" i="8"/>
  <c r="C821" i="8"/>
  <c r="B822" i="8"/>
  <c r="C822" i="8"/>
  <c r="B823" i="8"/>
  <c r="C823" i="8"/>
  <c r="B824" i="8"/>
  <c r="C824" i="8"/>
  <c r="B825" i="8"/>
  <c r="C825" i="8"/>
  <c r="B826" i="8"/>
  <c r="C826" i="8"/>
  <c r="B827" i="8"/>
  <c r="C827" i="8"/>
  <c r="B828" i="8"/>
  <c r="C828" i="8"/>
  <c r="B829" i="8"/>
  <c r="C829" i="8"/>
  <c r="B830" i="8"/>
  <c r="C830" i="8"/>
  <c r="B831" i="8"/>
  <c r="C831" i="8"/>
  <c r="B832" i="8"/>
  <c r="C832" i="8"/>
  <c r="B833" i="8"/>
  <c r="C833" i="8"/>
  <c r="B834" i="8"/>
  <c r="C834" i="8"/>
  <c r="B835" i="8"/>
  <c r="C835" i="8"/>
  <c r="B836" i="8"/>
  <c r="C836" i="8"/>
  <c r="B837" i="8"/>
  <c r="C837" i="8"/>
  <c r="B838" i="8"/>
  <c r="C838" i="8"/>
  <c r="B839" i="8"/>
  <c r="C839" i="8"/>
  <c r="B840" i="8"/>
  <c r="C840" i="8"/>
  <c r="B841" i="8"/>
  <c r="C841" i="8"/>
  <c r="B842" i="8"/>
  <c r="C842" i="8"/>
  <c r="B843" i="8"/>
  <c r="C843" i="8"/>
  <c r="B844" i="8"/>
  <c r="C844" i="8"/>
  <c r="B845" i="8"/>
  <c r="C845" i="8"/>
  <c r="E6" i="8"/>
  <c r="F6" i="8"/>
  <c r="G6" i="8"/>
  <c r="I6" i="8"/>
  <c r="J6" i="8"/>
  <c r="K6" i="8"/>
  <c r="L6" i="8"/>
  <c r="E7" i="8"/>
  <c r="F7" i="8"/>
  <c r="G7" i="8"/>
  <c r="I7" i="8"/>
  <c r="J7" i="8"/>
  <c r="K7" i="8"/>
  <c r="L7" i="8"/>
  <c r="E8" i="8"/>
  <c r="F8" i="8"/>
  <c r="G8" i="8"/>
  <c r="I8" i="8"/>
  <c r="J8" i="8"/>
  <c r="K8" i="8"/>
  <c r="L8" i="8"/>
  <c r="E9" i="8"/>
  <c r="F9" i="8"/>
  <c r="G9" i="8"/>
  <c r="I9" i="8"/>
  <c r="J9" i="8"/>
  <c r="K9" i="8"/>
  <c r="L9" i="8"/>
  <c r="E10" i="8"/>
  <c r="F10" i="8"/>
  <c r="G10" i="8"/>
  <c r="I10" i="8"/>
  <c r="J10" i="8"/>
  <c r="K10" i="8"/>
  <c r="L10" i="8"/>
  <c r="E11" i="8"/>
  <c r="F11" i="8"/>
  <c r="G11" i="8"/>
  <c r="I11" i="8"/>
  <c r="J11" i="8"/>
  <c r="K11" i="8"/>
  <c r="L11" i="8"/>
  <c r="E12" i="8"/>
  <c r="F12" i="8"/>
  <c r="G12" i="8"/>
  <c r="I12" i="8"/>
  <c r="J12" i="8"/>
  <c r="K12" i="8"/>
  <c r="L12" i="8"/>
  <c r="E13" i="8"/>
  <c r="F13" i="8"/>
  <c r="G13" i="8"/>
  <c r="I13" i="8"/>
  <c r="J13" i="8"/>
  <c r="K13" i="8"/>
  <c r="L13" i="8"/>
  <c r="E14" i="8"/>
  <c r="F14" i="8"/>
  <c r="G14" i="8"/>
  <c r="I14" i="8"/>
  <c r="J14" i="8"/>
  <c r="K14" i="8"/>
  <c r="L14" i="8"/>
  <c r="E15" i="8"/>
  <c r="F15" i="8"/>
  <c r="G15" i="8"/>
  <c r="I15" i="8"/>
  <c r="J15" i="8"/>
  <c r="K15" i="8"/>
  <c r="L15" i="8"/>
  <c r="E16" i="8"/>
  <c r="F16" i="8"/>
  <c r="G16" i="8"/>
  <c r="E17" i="8"/>
  <c r="F17" i="8"/>
  <c r="G17" i="8"/>
  <c r="I17" i="8"/>
  <c r="J17" i="8"/>
  <c r="K17" i="8"/>
  <c r="L17" i="8"/>
  <c r="E18" i="8"/>
  <c r="F18" i="8"/>
  <c r="G18" i="8"/>
  <c r="E19" i="8"/>
  <c r="F19" i="8"/>
  <c r="G19" i="8"/>
  <c r="I19" i="8"/>
  <c r="J19" i="8"/>
  <c r="K19" i="8"/>
  <c r="L19" i="8"/>
  <c r="E20" i="8"/>
  <c r="F20" i="8"/>
  <c r="G20" i="8"/>
  <c r="I20" i="8"/>
  <c r="J20" i="8"/>
  <c r="K20" i="8"/>
  <c r="L20" i="8"/>
  <c r="E21" i="8"/>
  <c r="F21" i="8"/>
  <c r="G21" i="8"/>
  <c r="I21" i="8"/>
  <c r="J21" i="8"/>
  <c r="K21" i="8"/>
  <c r="L21" i="8"/>
  <c r="E22" i="8"/>
  <c r="F22" i="8"/>
  <c r="G22" i="8"/>
  <c r="I22" i="8"/>
  <c r="J22" i="8"/>
  <c r="K22" i="8"/>
  <c r="L22" i="8"/>
  <c r="E23" i="8"/>
  <c r="F23" i="8"/>
  <c r="G23" i="8"/>
  <c r="I23" i="8"/>
  <c r="J23" i="8"/>
  <c r="K23" i="8"/>
  <c r="L23" i="8"/>
  <c r="E24" i="8"/>
  <c r="F24" i="8"/>
  <c r="G24" i="8"/>
  <c r="I24" i="8"/>
  <c r="J24" i="8"/>
  <c r="K24" i="8"/>
  <c r="L24" i="8"/>
  <c r="E25" i="8"/>
  <c r="F25" i="8"/>
  <c r="G25" i="8"/>
  <c r="I25" i="8"/>
  <c r="J25" i="8"/>
  <c r="K25" i="8"/>
  <c r="L25" i="8"/>
  <c r="E26" i="8"/>
  <c r="F26" i="8"/>
  <c r="G26" i="8"/>
  <c r="I26" i="8"/>
  <c r="J26" i="8"/>
  <c r="K26" i="8"/>
  <c r="L26" i="8"/>
  <c r="E27" i="8"/>
  <c r="F27" i="8"/>
  <c r="G27" i="8"/>
  <c r="I27" i="8"/>
  <c r="J27" i="8"/>
  <c r="K27" i="8"/>
  <c r="L27" i="8"/>
  <c r="E28" i="8"/>
  <c r="F28" i="8"/>
  <c r="G28" i="8"/>
  <c r="I28" i="8"/>
  <c r="J28" i="8"/>
  <c r="K28" i="8"/>
  <c r="L28" i="8"/>
  <c r="E29" i="8"/>
  <c r="F29" i="8"/>
  <c r="G29" i="8"/>
  <c r="I29" i="8"/>
  <c r="J29" i="8"/>
  <c r="K29" i="8"/>
  <c r="L29" i="8"/>
  <c r="E30" i="8"/>
  <c r="F30" i="8"/>
  <c r="G30" i="8"/>
  <c r="I30" i="8"/>
  <c r="J30" i="8"/>
  <c r="K30" i="8"/>
  <c r="L30" i="8"/>
  <c r="E31" i="8"/>
  <c r="F31" i="8"/>
  <c r="G31" i="8"/>
  <c r="I31" i="8"/>
  <c r="J31" i="8"/>
  <c r="K31" i="8"/>
  <c r="L31" i="8"/>
  <c r="E32" i="8"/>
  <c r="F32" i="8"/>
  <c r="G32" i="8"/>
  <c r="I32" i="8"/>
  <c r="J32" i="8"/>
  <c r="K32" i="8"/>
  <c r="L32" i="8"/>
  <c r="E33" i="8"/>
  <c r="F33" i="8"/>
  <c r="G33" i="8"/>
  <c r="I33" i="8"/>
  <c r="J33" i="8"/>
  <c r="K33" i="8"/>
  <c r="L33" i="8"/>
  <c r="E34" i="8"/>
  <c r="F34" i="8"/>
  <c r="G34" i="8"/>
  <c r="I34" i="8"/>
  <c r="J34" i="8"/>
  <c r="K34" i="8"/>
  <c r="L34" i="8"/>
  <c r="E35" i="8"/>
  <c r="F35" i="8"/>
  <c r="G35" i="8"/>
  <c r="I35" i="8"/>
  <c r="J35" i="8"/>
  <c r="K35" i="8"/>
  <c r="L35" i="8"/>
  <c r="E36" i="8"/>
  <c r="F36" i="8"/>
  <c r="G36" i="8"/>
  <c r="I36" i="8"/>
  <c r="J36" i="8"/>
  <c r="K36" i="8"/>
  <c r="L36" i="8"/>
  <c r="E37" i="8"/>
  <c r="F37" i="8"/>
  <c r="G37" i="8"/>
  <c r="I37" i="8"/>
  <c r="J37" i="8"/>
  <c r="K37" i="8"/>
  <c r="L37" i="8"/>
  <c r="E38" i="8"/>
  <c r="F38" i="8"/>
  <c r="G38" i="8"/>
  <c r="I38" i="8"/>
  <c r="J38" i="8"/>
  <c r="K38" i="8"/>
  <c r="L38" i="8"/>
  <c r="E39" i="8"/>
  <c r="F39" i="8"/>
  <c r="G39" i="8"/>
  <c r="I39" i="8"/>
  <c r="J39" i="8"/>
  <c r="K39" i="8"/>
  <c r="L39" i="8"/>
  <c r="E40" i="8"/>
  <c r="F40" i="8"/>
  <c r="G40" i="8"/>
  <c r="I40" i="8"/>
  <c r="J40" i="8"/>
  <c r="K40" i="8"/>
  <c r="L40" i="8"/>
  <c r="E41" i="8"/>
  <c r="F41" i="8"/>
  <c r="G41" i="8"/>
  <c r="I41" i="8"/>
  <c r="J41" i="8"/>
  <c r="K41" i="8"/>
  <c r="L41" i="8"/>
  <c r="E42" i="8"/>
  <c r="F42" i="8"/>
  <c r="G42" i="8"/>
  <c r="I42" i="8"/>
  <c r="J42" i="8"/>
  <c r="K42" i="8"/>
  <c r="L42" i="8"/>
  <c r="E43" i="8"/>
  <c r="F43" i="8"/>
  <c r="G43" i="8"/>
  <c r="I43" i="8"/>
  <c r="J43" i="8"/>
  <c r="K43" i="8"/>
  <c r="L43" i="8"/>
  <c r="E44" i="8"/>
  <c r="F44" i="8"/>
  <c r="G44" i="8"/>
  <c r="H44" i="8"/>
  <c r="M44" i="8" s="1"/>
  <c r="I44" i="8"/>
  <c r="J44" i="8"/>
  <c r="K44" i="8"/>
  <c r="L44" i="8"/>
  <c r="E45" i="8"/>
  <c r="F45" i="8"/>
  <c r="G45" i="8"/>
  <c r="I45" i="8"/>
  <c r="J45" i="8"/>
  <c r="K45" i="8"/>
  <c r="L45" i="8"/>
  <c r="E46" i="8"/>
  <c r="F46" i="8"/>
  <c r="G46" i="8"/>
  <c r="I46" i="8"/>
  <c r="J46" i="8"/>
  <c r="K46" i="8"/>
  <c r="L46" i="8"/>
  <c r="E47" i="8"/>
  <c r="F47" i="8"/>
  <c r="G47" i="8"/>
  <c r="I47" i="8"/>
  <c r="J47" i="8"/>
  <c r="K47" i="8"/>
  <c r="L47" i="8"/>
  <c r="E48" i="8"/>
  <c r="F48" i="8"/>
  <c r="G48" i="8"/>
  <c r="I48" i="8"/>
  <c r="J48" i="8"/>
  <c r="K48" i="8"/>
  <c r="L48" i="8"/>
  <c r="E49" i="8"/>
  <c r="F49" i="8"/>
  <c r="G49" i="8"/>
  <c r="I49" i="8"/>
  <c r="J49" i="8"/>
  <c r="K49" i="8"/>
  <c r="L49" i="8"/>
  <c r="E50" i="8"/>
  <c r="F50" i="8"/>
  <c r="G50" i="8"/>
  <c r="I50" i="8"/>
  <c r="J50" i="8"/>
  <c r="K50" i="8"/>
  <c r="L50" i="8"/>
  <c r="E51" i="8"/>
  <c r="F51" i="8"/>
  <c r="G51" i="8"/>
  <c r="I51" i="8"/>
  <c r="J51" i="8"/>
  <c r="K51" i="8"/>
  <c r="L51" i="8"/>
  <c r="E52" i="8"/>
  <c r="F52" i="8"/>
  <c r="G52" i="8"/>
  <c r="I52" i="8"/>
  <c r="J52" i="8"/>
  <c r="K52" i="8"/>
  <c r="L52" i="8"/>
  <c r="E53" i="8"/>
  <c r="F53" i="8"/>
  <c r="G53" i="8"/>
  <c r="I53" i="8"/>
  <c r="J53" i="8"/>
  <c r="K53" i="8"/>
  <c r="L53" i="8"/>
  <c r="E54" i="8"/>
  <c r="F54" i="8"/>
  <c r="G54" i="8"/>
  <c r="I54" i="8"/>
  <c r="J54" i="8"/>
  <c r="K54" i="8"/>
  <c r="L54" i="8"/>
  <c r="E55" i="8"/>
  <c r="F55" i="8"/>
  <c r="G55" i="8"/>
  <c r="I55" i="8"/>
  <c r="J55" i="8"/>
  <c r="K55" i="8"/>
  <c r="L55" i="8"/>
  <c r="E56" i="8"/>
  <c r="F56" i="8"/>
  <c r="G56" i="8"/>
  <c r="I56" i="8"/>
  <c r="J56" i="8"/>
  <c r="K56" i="8"/>
  <c r="L56" i="8"/>
  <c r="E57" i="8"/>
  <c r="F57" i="8"/>
  <c r="G57" i="8"/>
  <c r="I57" i="8"/>
  <c r="J57" i="8"/>
  <c r="K57" i="8"/>
  <c r="L57" i="8"/>
  <c r="E58" i="8"/>
  <c r="F58" i="8"/>
  <c r="G58" i="8"/>
  <c r="I58" i="8"/>
  <c r="J58" i="8"/>
  <c r="K58" i="8"/>
  <c r="L58" i="8"/>
  <c r="E59" i="8"/>
  <c r="F59" i="8"/>
  <c r="G59" i="8"/>
  <c r="I59" i="8"/>
  <c r="J59" i="8"/>
  <c r="K59" i="8"/>
  <c r="L59" i="8"/>
  <c r="E60" i="8"/>
  <c r="F60" i="8"/>
  <c r="G60" i="8"/>
  <c r="I60" i="8"/>
  <c r="J60" i="8"/>
  <c r="K60" i="8"/>
  <c r="L60" i="8"/>
  <c r="E61" i="8"/>
  <c r="F61" i="8"/>
  <c r="G61" i="8"/>
  <c r="I61" i="8"/>
  <c r="J61" i="8"/>
  <c r="K61" i="8"/>
  <c r="L61" i="8"/>
  <c r="E62" i="8"/>
  <c r="F62" i="8"/>
  <c r="G62" i="8"/>
  <c r="I62" i="8"/>
  <c r="J62" i="8"/>
  <c r="K62" i="8"/>
  <c r="L62" i="8"/>
  <c r="E63" i="8"/>
  <c r="F63" i="8"/>
  <c r="G63" i="8"/>
  <c r="I63" i="8"/>
  <c r="J63" i="8"/>
  <c r="K63" i="8"/>
  <c r="L63" i="8"/>
  <c r="E64" i="8"/>
  <c r="F64" i="8"/>
  <c r="G64" i="8"/>
  <c r="I64" i="8"/>
  <c r="J64" i="8"/>
  <c r="K64" i="8"/>
  <c r="L64" i="8"/>
  <c r="E65" i="8"/>
  <c r="F65" i="8"/>
  <c r="G65" i="8"/>
  <c r="I65" i="8"/>
  <c r="J65" i="8"/>
  <c r="K65" i="8"/>
  <c r="L65" i="8"/>
  <c r="E66" i="8"/>
  <c r="F66" i="8"/>
  <c r="G66" i="8"/>
  <c r="I66" i="8"/>
  <c r="J66" i="8"/>
  <c r="K66" i="8"/>
  <c r="L66" i="8"/>
  <c r="E67" i="8"/>
  <c r="F67" i="8"/>
  <c r="G67" i="8"/>
  <c r="I67" i="8"/>
  <c r="J67" i="8"/>
  <c r="K67" i="8"/>
  <c r="L67" i="8"/>
  <c r="E68" i="8"/>
  <c r="F68" i="8"/>
  <c r="G68" i="8"/>
  <c r="I68" i="8"/>
  <c r="J68" i="8"/>
  <c r="K68" i="8"/>
  <c r="L68" i="8"/>
  <c r="E69" i="8"/>
  <c r="F69" i="8"/>
  <c r="G69" i="8"/>
  <c r="I69" i="8"/>
  <c r="J69" i="8"/>
  <c r="K69" i="8"/>
  <c r="L69" i="8"/>
  <c r="E70" i="8"/>
  <c r="F70" i="8"/>
  <c r="G70" i="8"/>
  <c r="I70" i="8"/>
  <c r="J70" i="8"/>
  <c r="K70" i="8"/>
  <c r="L70" i="8"/>
  <c r="E71" i="8"/>
  <c r="F71" i="8"/>
  <c r="G71" i="8"/>
  <c r="I71" i="8"/>
  <c r="J71" i="8"/>
  <c r="K71" i="8"/>
  <c r="L71" i="8"/>
  <c r="E72" i="8"/>
  <c r="F72" i="8"/>
  <c r="G72" i="8"/>
  <c r="I72" i="8"/>
  <c r="J72" i="8"/>
  <c r="K72" i="8"/>
  <c r="L72" i="8"/>
  <c r="E73" i="8"/>
  <c r="F73" i="8"/>
  <c r="G73" i="8"/>
  <c r="I73" i="8"/>
  <c r="J73" i="8"/>
  <c r="K73" i="8"/>
  <c r="L73" i="8"/>
  <c r="E74" i="8"/>
  <c r="F74" i="8"/>
  <c r="G74" i="8"/>
  <c r="I74" i="8"/>
  <c r="J74" i="8"/>
  <c r="K74" i="8"/>
  <c r="L74" i="8"/>
  <c r="E75" i="8"/>
  <c r="F75" i="8"/>
  <c r="G75" i="8"/>
  <c r="I75" i="8"/>
  <c r="J75" i="8"/>
  <c r="K75" i="8"/>
  <c r="L75" i="8"/>
  <c r="E76" i="8"/>
  <c r="F76" i="8"/>
  <c r="G76" i="8"/>
  <c r="I76" i="8"/>
  <c r="J76" i="8"/>
  <c r="K76" i="8"/>
  <c r="L76" i="8"/>
  <c r="E77" i="8"/>
  <c r="F77" i="8"/>
  <c r="G77" i="8"/>
  <c r="I77" i="8"/>
  <c r="J77" i="8"/>
  <c r="K77" i="8"/>
  <c r="L77" i="8"/>
  <c r="E78" i="8"/>
  <c r="F78" i="8"/>
  <c r="G78" i="8"/>
  <c r="I78" i="8"/>
  <c r="J78" i="8"/>
  <c r="K78" i="8"/>
  <c r="L78" i="8"/>
  <c r="E79" i="8"/>
  <c r="F79" i="8"/>
  <c r="G79" i="8"/>
  <c r="I79" i="8"/>
  <c r="J79" i="8"/>
  <c r="K79" i="8"/>
  <c r="L79" i="8"/>
  <c r="E80" i="8"/>
  <c r="F80" i="8"/>
  <c r="G80" i="8"/>
  <c r="I80" i="8"/>
  <c r="J80" i="8"/>
  <c r="K80" i="8"/>
  <c r="L80" i="8"/>
  <c r="E81" i="8"/>
  <c r="F81" i="8"/>
  <c r="G81" i="8"/>
  <c r="I81" i="8"/>
  <c r="J81" i="8"/>
  <c r="K81" i="8"/>
  <c r="L81" i="8"/>
  <c r="E82" i="8"/>
  <c r="F82" i="8"/>
  <c r="G82" i="8"/>
  <c r="I82" i="8"/>
  <c r="J82" i="8"/>
  <c r="K82" i="8"/>
  <c r="L82" i="8"/>
  <c r="E83" i="8"/>
  <c r="F83" i="8"/>
  <c r="G83" i="8"/>
  <c r="I83" i="8"/>
  <c r="J83" i="8"/>
  <c r="K83" i="8"/>
  <c r="L83" i="8"/>
  <c r="E84" i="8"/>
  <c r="F84" i="8"/>
  <c r="G84" i="8"/>
  <c r="I84" i="8"/>
  <c r="J84" i="8"/>
  <c r="K84" i="8"/>
  <c r="L84" i="8"/>
  <c r="E85" i="8"/>
  <c r="F85" i="8"/>
  <c r="G85" i="8"/>
  <c r="I85" i="8"/>
  <c r="J85" i="8"/>
  <c r="K85" i="8"/>
  <c r="L85" i="8"/>
  <c r="E86" i="8"/>
  <c r="F86" i="8"/>
  <c r="G86" i="8"/>
  <c r="I86" i="8"/>
  <c r="J86" i="8"/>
  <c r="K86" i="8"/>
  <c r="L86" i="8"/>
  <c r="E87" i="8"/>
  <c r="F87" i="8"/>
  <c r="G87" i="8"/>
  <c r="I87" i="8"/>
  <c r="J87" i="8"/>
  <c r="K87" i="8"/>
  <c r="L87" i="8"/>
  <c r="E88" i="8"/>
  <c r="F88" i="8"/>
  <c r="G88" i="8"/>
  <c r="I88" i="8"/>
  <c r="J88" i="8"/>
  <c r="K88" i="8"/>
  <c r="L88" i="8"/>
  <c r="E89" i="8"/>
  <c r="F89" i="8"/>
  <c r="G89" i="8"/>
  <c r="I89" i="8"/>
  <c r="J89" i="8"/>
  <c r="K89" i="8"/>
  <c r="L89" i="8"/>
  <c r="E90" i="8"/>
  <c r="F90" i="8"/>
  <c r="G90" i="8"/>
  <c r="I90" i="8"/>
  <c r="J90" i="8"/>
  <c r="K90" i="8"/>
  <c r="L90" i="8"/>
  <c r="E91" i="8"/>
  <c r="F91" i="8"/>
  <c r="G91" i="8"/>
  <c r="I91" i="8"/>
  <c r="J91" i="8"/>
  <c r="K91" i="8"/>
  <c r="L91" i="8"/>
  <c r="E92" i="8"/>
  <c r="F92" i="8"/>
  <c r="G92" i="8"/>
  <c r="I92" i="8"/>
  <c r="J92" i="8"/>
  <c r="K92" i="8"/>
  <c r="L92" i="8"/>
  <c r="E93" i="8"/>
  <c r="F93" i="8"/>
  <c r="G93" i="8"/>
  <c r="I93" i="8"/>
  <c r="J93" i="8"/>
  <c r="K93" i="8"/>
  <c r="L93" i="8"/>
  <c r="E94" i="8"/>
  <c r="F94" i="8"/>
  <c r="G94" i="8"/>
  <c r="I94" i="8"/>
  <c r="J94" i="8"/>
  <c r="K94" i="8"/>
  <c r="L94" i="8"/>
  <c r="E95" i="8"/>
  <c r="F95" i="8"/>
  <c r="G95" i="8"/>
  <c r="I95" i="8"/>
  <c r="J95" i="8"/>
  <c r="K95" i="8"/>
  <c r="L95" i="8"/>
  <c r="E96" i="8"/>
  <c r="F96" i="8"/>
  <c r="G96" i="8"/>
  <c r="I96" i="8"/>
  <c r="J96" i="8"/>
  <c r="K96" i="8"/>
  <c r="L96" i="8"/>
  <c r="E97" i="8"/>
  <c r="F97" i="8"/>
  <c r="G97" i="8"/>
  <c r="I97" i="8"/>
  <c r="J97" i="8"/>
  <c r="K97" i="8"/>
  <c r="L97" i="8"/>
  <c r="E98" i="8"/>
  <c r="F98" i="8"/>
  <c r="G98" i="8"/>
  <c r="I98" i="8"/>
  <c r="J98" i="8"/>
  <c r="K98" i="8"/>
  <c r="L98" i="8"/>
  <c r="E99" i="8"/>
  <c r="F99" i="8"/>
  <c r="G99" i="8"/>
  <c r="I99" i="8"/>
  <c r="J99" i="8"/>
  <c r="K99" i="8"/>
  <c r="L99" i="8"/>
  <c r="E100" i="8"/>
  <c r="F100" i="8"/>
  <c r="G100" i="8"/>
  <c r="I100" i="8"/>
  <c r="J100" i="8"/>
  <c r="K100" i="8"/>
  <c r="L100" i="8"/>
  <c r="E101" i="8"/>
  <c r="F101" i="8"/>
  <c r="G101" i="8"/>
  <c r="I101" i="8"/>
  <c r="J101" i="8"/>
  <c r="K101" i="8"/>
  <c r="L101" i="8"/>
  <c r="E102" i="8"/>
  <c r="F102" i="8"/>
  <c r="G102" i="8"/>
  <c r="I102" i="8"/>
  <c r="J102" i="8"/>
  <c r="K102" i="8"/>
  <c r="L102" i="8"/>
  <c r="E103" i="8"/>
  <c r="F103" i="8"/>
  <c r="G103" i="8"/>
  <c r="I103" i="8"/>
  <c r="J103" i="8"/>
  <c r="K103" i="8"/>
  <c r="L103" i="8"/>
  <c r="E104" i="8"/>
  <c r="F104" i="8"/>
  <c r="G104" i="8"/>
  <c r="I104" i="8"/>
  <c r="J104" i="8"/>
  <c r="K104" i="8"/>
  <c r="L104" i="8"/>
  <c r="E105" i="8"/>
  <c r="F105" i="8"/>
  <c r="G105" i="8"/>
  <c r="I105" i="8"/>
  <c r="J105" i="8"/>
  <c r="K105" i="8"/>
  <c r="L105" i="8"/>
  <c r="E106" i="8"/>
  <c r="F106" i="8"/>
  <c r="G106" i="8"/>
  <c r="I106" i="8"/>
  <c r="J106" i="8"/>
  <c r="K106" i="8"/>
  <c r="L106" i="8"/>
  <c r="E107" i="8"/>
  <c r="F107" i="8"/>
  <c r="G107" i="8"/>
  <c r="I107" i="8"/>
  <c r="J107" i="8"/>
  <c r="K107" i="8"/>
  <c r="L107" i="8"/>
  <c r="E108" i="8"/>
  <c r="F108" i="8"/>
  <c r="G108" i="8"/>
  <c r="I108" i="8"/>
  <c r="J108" i="8"/>
  <c r="K108" i="8"/>
  <c r="L108" i="8"/>
  <c r="E109" i="8"/>
  <c r="F109" i="8"/>
  <c r="G109" i="8"/>
  <c r="I109" i="8"/>
  <c r="J109" i="8"/>
  <c r="K109" i="8"/>
  <c r="L109" i="8"/>
  <c r="E110" i="8"/>
  <c r="F110" i="8"/>
  <c r="G110" i="8"/>
  <c r="I110" i="8"/>
  <c r="J110" i="8"/>
  <c r="K110" i="8"/>
  <c r="L110" i="8"/>
  <c r="E111" i="8"/>
  <c r="F111" i="8"/>
  <c r="G111" i="8"/>
  <c r="I111" i="8"/>
  <c r="J111" i="8"/>
  <c r="K111" i="8"/>
  <c r="L111" i="8"/>
  <c r="E112" i="8"/>
  <c r="F112" i="8"/>
  <c r="G112" i="8"/>
  <c r="I112" i="8"/>
  <c r="J112" i="8"/>
  <c r="K112" i="8"/>
  <c r="L112" i="8"/>
  <c r="E113" i="8"/>
  <c r="F113" i="8"/>
  <c r="G113" i="8"/>
  <c r="I113" i="8"/>
  <c r="J113" i="8"/>
  <c r="K113" i="8"/>
  <c r="L113" i="8"/>
  <c r="E114" i="8"/>
  <c r="F114" i="8"/>
  <c r="G114" i="8"/>
  <c r="I114" i="8"/>
  <c r="J114" i="8"/>
  <c r="K114" i="8"/>
  <c r="L114" i="8"/>
  <c r="E115" i="8"/>
  <c r="F115" i="8"/>
  <c r="G115" i="8"/>
  <c r="I115" i="8"/>
  <c r="J115" i="8"/>
  <c r="K115" i="8"/>
  <c r="L115" i="8"/>
  <c r="E116" i="8"/>
  <c r="F116" i="8"/>
  <c r="G116" i="8"/>
  <c r="I116" i="8"/>
  <c r="J116" i="8"/>
  <c r="K116" i="8"/>
  <c r="L116" i="8"/>
  <c r="E117" i="8"/>
  <c r="F117" i="8"/>
  <c r="G117" i="8"/>
  <c r="I117" i="8"/>
  <c r="J117" i="8"/>
  <c r="K117" i="8"/>
  <c r="L117" i="8"/>
  <c r="E118" i="8"/>
  <c r="F118" i="8"/>
  <c r="G118" i="8"/>
  <c r="I118" i="8"/>
  <c r="J118" i="8"/>
  <c r="K118" i="8"/>
  <c r="L118" i="8"/>
  <c r="E119" i="8"/>
  <c r="F119" i="8"/>
  <c r="G119" i="8"/>
  <c r="I119" i="8"/>
  <c r="J119" i="8"/>
  <c r="K119" i="8"/>
  <c r="L119" i="8"/>
  <c r="E120" i="8"/>
  <c r="F120" i="8"/>
  <c r="G120" i="8"/>
  <c r="I120" i="8"/>
  <c r="J120" i="8"/>
  <c r="K120" i="8"/>
  <c r="L120" i="8"/>
  <c r="E121" i="8"/>
  <c r="F121" i="8"/>
  <c r="G121" i="8"/>
  <c r="I121" i="8"/>
  <c r="J121" i="8"/>
  <c r="K121" i="8"/>
  <c r="L121" i="8"/>
  <c r="E122" i="8"/>
  <c r="F122" i="8"/>
  <c r="G122" i="8"/>
  <c r="I122" i="8"/>
  <c r="J122" i="8"/>
  <c r="K122" i="8"/>
  <c r="L122" i="8"/>
  <c r="E123" i="8"/>
  <c r="F123" i="8"/>
  <c r="G123" i="8"/>
  <c r="I123" i="8"/>
  <c r="J123" i="8"/>
  <c r="K123" i="8"/>
  <c r="L123" i="8"/>
  <c r="E124" i="8"/>
  <c r="F124" i="8"/>
  <c r="G124" i="8"/>
  <c r="I124" i="8"/>
  <c r="J124" i="8"/>
  <c r="K124" i="8"/>
  <c r="L124" i="8"/>
  <c r="E125" i="8"/>
  <c r="F125" i="8"/>
  <c r="G125" i="8"/>
  <c r="I125" i="8"/>
  <c r="J125" i="8"/>
  <c r="K125" i="8"/>
  <c r="L125" i="8"/>
  <c r="E126" i="8"/>
  <c r="F126" i="8"/>
  <c r="G126" i="8"/>
  <c r="I126" i="8"/>
  <c r="J126" i="8"/>
  <c r="K126" i="8"/>
  <c r="L126" i="8"/>
  <c r="E127" i="8"/>
  <c r="F127" i="8"/>
  <c r="G127" i="8"/>
  <c r="I127" i="8"/>
  <c r="J127" i="8"/>
  <c r="K127" i="8"/>
  <c r="L127" i="8"/>
  <c r="E128" i="8"/>
  <c r="F128" i="8"/>
  <c r="G128" i="8"/>
  <c r="I128" i="8"/>
  <c r="J128" i="8"/>
  <c r="K128" i="8"/>
  <c r="L128" i="8"/>
  <c r="E129" i="8"/>
  <c r="F129" i="8"/>
  <c r="G129" i="8"/>
  <c r="I129" i="8"/>
  <c r="J129" i="8"/>
  <c r="K129" i="8"/>
  <c r="L129" i="8"/>
  <c r="E130" i="8"/>
  <c r="F130" i="8"/>
  <c r="G130" i="8"/>
  <c r="I130" i="8"/>
  <c r="J130" i="8"/>
  <c r="K130" i="8"/>
  <c r="L130" i="8"/>
  <c r="E131" i="8"/>
  <c r="F131" i="8"/>
  <c r="G131" i="8"/>
  <c r="I131" i="8"/>
  <c r="J131" i="8"/>
  <c r="K131" i="8"/>
  <c r="L131" i="8"/>
  <c r="E132" i="8"/>
  <c r="F132" i="8"/>
  <c r="G132" i="8"/>
  <c r="I132" i="8"/>
  <c r="J132" i="8"/>
  <c r="K132" i="8"/>
  <c r="L132" i="8"/>
  <c r="E133" i="8"/>
  <c r="F133" i="8"/>
  <c r="G133" i="8"/>
  <c r="I133" i="8"/>
  <c r="J133" i="8"/>
  <c r="K133" i="8"/>
  <c r="L133" i="8"/>
  <c r="E134" i="8"/>
  <c r="F134" i="8"/>
  <c r="G134" i="8"/>
  <c r="I134" i="8"/>
  <c r="J134" i="8"/>
  <c r="K134" i="8"/>
  <c r="L134" i="8"/>
  <c r="E135" i="8"/>
  <c r="F135" i="8"/>
  <c r="G135" i="8"/>
  <c r="I135" i="8"/>
  <c r="J135" i="8"/>
  <c r="K135" i="8"/>
  <c r="L135" i="8"/>
  <c r="E136" i="8"/>
  <c r="F136" i="8"/>
  <c r="G136" i="8"/>
  <c r="I136" i="8"/>
  <c r="J136" i="8"/>
  <c r="K136" i="8"/>
  <c r="L136" i="8"/>
  <c r="E137" i="8"/>
  <c r="F137" i="8"/>
  <c r="G137" i="8"/>
  <c r="I137" i="8"/>
  <c r="J137" i="8"/>
  <c r="K137" i="8"/>
  <c r="L137" i="8"/>
  <c r="E138" i="8"/>
  <c r="F138" i="8"/>
  <c r="G138" i="8"/>
  <c r="I138" i="8"/>
  <c r="J138" i="8"/>
  <c r="K138" i="8"/>
  <c r="L138" i="8"/>
  <c r="E139" i="8"/>
  <c r="F139" i="8"/>
  <c r="G139" i="8"/>
  <c r="I139" i="8"/>
  <c r="J139" i="8"/>
  <c r="K139" i="8"/>
  <c r="L139" i="8"/>
  <c r="E140" i="8"/>
  <c r="F140" i="8"/>
  <c r="G140" i="8"/>
  <c r="I140" i="8"/>
  <c r="J140" i="8"/>
  <c r="K140" i="8"/>
  <c r="L140" i="8"/>
  <c r="E141" i="8"/>
  <c r="F141" i="8"/>
  <c r="G141" i="8"/>
  <c r="I141" i="8"/>
  <c r="J141" i="8"/>
  <c r="K141" i="8"/>
  <c r="L141" i="8"/>
  <c r="E142" i="8"/>
  <c r="F142" i="8"/>
  <c r="G142" i="8"/>
  <c r="I142" i="8"/>
  <c r="J142" i="8"/>
  <c r="K142" i="8"/>
  <c r="L142" i="8"/>
  <c r="E143" i="8"/>
  <c r="F143" i="8"/>
  <c r="G143" i="8"/>
  <c r="I143" i="8"/>
  <c r="J143" i="8"/>
  <c r="K143" i="8"/>
  <c r="L143" i="8"/>
  <c r="E144" i="8"/>
  <c r="F144" i="8"/>
  <c r="G144" i="8"/>
  <c r="I144" i="8"/>
  <c r="J144" i="8"/>
  <c r="K144" i="8"/>
  <c r="L144" i="8"/>
  <c r="E145" i="8"/>
  <c r="F145" i="8"/>
  <c r="G145" i="8"/>
  <c r="I145" i="8"/>
  <c r="J145" i="8"/>
  <c r="K145" i="8"/>
  <c r="L145" i="8"/>
  <c r="E146" i="8"/>
  <c r="F146" i="8"/>
  <c r="G146" i="8"/>
  <c r="I146" i="8"/>
  <c r="J146" i="8"/>
  <c r="K146" i="8"/>
  <c r="L146" i="8"/>
  <c r="E147" i="8"/>
  <c r="F147" i="8"/>
  <c r="G147" i="8"/>
  <c r="I147" i="8"/>
  <c r="J147" i="8"/>
  <c r="K147" i="8"/>
  <c r="L147" i="8"/>
  <c r="E148" i="8"/>
  <c r="F148" i="8"/>
  <c r="G148" i="8"/>
  <c r="I148" i="8"/>
  <c r="J148" i="8"/>
  <c r="K148" i="8"/>
  <c r="L148" i="8"/>
  <c r="E149" i="8"/>
  <c r="F149" i="8"/>
  <c r="G149" i="8"/>
  <c r="I149" i="8"/>
  <c r="J149" i="8"/>
  <c r="K149" i="8"/>
  <c r="L149" i="8"/>
  <c r="E150" i="8"/>
  <c r="F150" i="8"/>
  <c r="G150" i="8"/>
  <c r="H150" i="8"/>
  <c r="M150" i="8" s="1"/>
  <c r="I150" i="8"/>
  <c r="J150" i="8"/>
  <c r="K150" i="8"/>
  <c r="L150" i="8"/>
  <c r="E151" i="8"/>
  <c r="F151" i="8"/>
  <c r="G151" i="8"/>
  <c r="I151" i="8"/>
  <c r="J151" i="8"/>
  <c r="K151" i="8"/>
  <c r="L151" i="8"/>
  <c r="E152" i="8"/>
  <c r="F152" i="8"/>
  <c r="G152" i="8"/>
  <c r="I152" i="8"/>
  <c r="J152" i="8"/>
  <c r="K152" i="8"/>
  <c r="L152" i="8"/>
  <c r="E153" i="8"/>
  <c r="F153" i="8"/>
  <c r="G153" i="8"/>
  <c r="I153" i="8"/>
  <c r="J153" i="8"/>
  <c r="K153" i="8"/>
  <c r="L153" i="8"/>
  <c r="E154" i="8"/>
  <c r="F154" i="8"/>
  <c r="G154" i="8"/>
  <c r="I154" i="8"/>
  <c r="J154" i="8"/>
  <c r="K154" i="8"/>
  <c r="L154" i="8"/>
  <c r="E155" i="8"/>
  <c r="F155" i="8"/>
  <c r="G155" i="8"/>
  <c r="I155" i="8"/>
  <c r="J155" i="8"/>
  <c r="K155" i="8"/>
  <c r="L155" i="8"/>
  <c r="E156" i="8"/>
  <c r="F156" i="8"/>
  <c r="G156" i="8"/>
  <c r="I156" i="8"/>
  <c r="J156" i="8"/>
  <c r="K156" i="8"/>
  <c r="L156" i="8"/>
  <c r="E157" i="8"/>
  <c r="F157" i="8"/>
  <c r="G157" i="8"/>
  <c r="I157" i="8"/>
  <c r="J157" i="8"/>
  <c r="K157" i="8"/>
  <c r="L157" i="8"/>
  <c r="E158" i="8"/>
  <c r="F158" i="8"/>
  <c r="G158" i="8"/>
  <c r="H158" i="8" s="1"/>
  <c r="M158" i="8" s="1"/>
  <c r="N158" i="8" s="1"/>
  <c r="I158" i="8"/>
  <c r="J158" i="8"/>
  <c r="K158" i="8"/>
  <c r="L158" i="8"/>
  <c r="E159" i="8"/>
  <c r="F159" i="8"/>
  <c r="G159" i="8"/>
  <c r="H159" i="8"/>
  <c r="M159" i="8" s="1"/>
  <c r="I159" i="8"/>
  <c r="J159" i="8"/>
  <c r="K159" i="8"/>
  <c r="L159" i="8"/>
  <c r="E160" i="8"/>
  <c r="F160" i="8"/>
  <c r="G160" i="8"/>
  <c r="I160" i="8"/>
  <c r="J160" i="8"/>
  <c r="K160" i="8"/>
  <c r="L160" i="8"/>
  <c r="E161" i="8"/>
  <c r="F161" i="8"/>
  <c r="G161" i="8"/>
  <c r="I161" i="8"/>
  <c r="J161" i="8"/>
  <c r="K161" i="8"/>
  <c r="L161" i="8"/>
  <c r="E162" i="8"/>
  <c r="F162" i="8"/>
  <c r="G162" i="8"/>
  <c r="I162" i="8"/>
  <c r="J162" i="8"/>
  <c r="K162" i="8"/>
  <c r="L162" i="8"/>
  <c r="E163" i="8"/>
  <c r="F163" i="8"/>
  <c r="G163" i="8"/>
  <c r="I163" i="8"/>
  <c r="J163" i="8"/>
  <c r="K163" i="8"/>
  <c r="L163" i="8"/>
  <c r="E164" i="8"/>
  <c r="F164" i="8"/>
  <c r="G164" i="8"/>
  <c r="I164" i="8"/>
  <c r="J164" i="8"/>
  <c r="K164" i="8"/>
  <c r="L164" i="8"/>
  <c r="E165" i="8"/>
  <c r="F165" i="8"/>
  <c r="G165" i="8"/>
  <c r="I165" i="8"/>
  <c r="J165" i="8"/>
  <c r="K165" i="8"/>
  <c r="L165" i="8"/>
  <c r="E166" i="8"/>
  <c r="F166" i="8"/>
  <c r="G166" i="8"/>
  <c r="I166" i="8"/>
  <c r="J166" i="8"/>
  <c r="K166" i="8"/>
  <c r="L166" i="8"/>
  <c r="E167" i="8"/>
  <c r="F167" i="8"/>
  <c r="G167" i="8"/>
  <c r="I167" i="8"/>
  <c r="J167" i="8"/>
  <c r="K167" i="8"/>
  <c r="L167" i="8"/>
  <c r="E168" i="8"/>
  <c r="F168" i="8"/>
  <c r="G168" i="8"/>
  <c r="I168" i="8"/>
  <c r="J168" i="8"/>
  <c r="K168" i="8"/>
  <c r="L168" i="8"/>
  <c r="E169" i="8"/>
  <c r="F169" i="8"/>
  <c r="G169" i="8"/>
  <c r="I169" i="8"/>
  <c r="J169" i="8"/>
  <c r="K169" i="8"/>
  <c r="L169" i="8"/>
  <c r="E170" i="8"/>
  <c r="F170" i="8"/>
  <c r="G170" i="8"/>
  <c r="I170" i="8"/>
  <c r="J170" i="8"/>
  <c r="K170" i="8"/>
  <c r="L170" i="8"/>
  <c r="E171" i="8"/>
  <c r="F171" i="8"/>
  <c r="G171" i="8"/>
  <c r="I171" i="8"/>
  <c r="J171" i="8"/>
  <c r="K171" i="8"/>
  <c r="L171" i="8"/>
  <c r="E172" i="8"/>
  <c r="F172" i="8"/>
  <c r="G172" i="8"/>
  <c r="I172" i="8"/>
  <c r="J172" i="8"/>
  <c r="K172" i="8"/>
  <c r="L172" i="8"/>
  <c r="E173" i="8"/>
  <c r="F173" i="8"/>
  <c r="G173" i="8"/>
  <c r="I173" i="8"/>
  <c r="J173" i="8"/>
  <c r="K173" i="8"/>
  <c r="L173" i="8"/>
  <c r="E174" i="8"/>
  <c r="F174" i="8"/>
  <c r="G174" i="8"/>
  <c r="I174" i="8"/>
  <c r="J174" i="8"/>
  <c r="K174" i="8"/>
  <c r="L174" i="8"/>
  <c r="E175" i="8"/>
  <c r="F175" i="8"/>
  <c r="G175" i="8"/>
  <c r="I175" i="8"/>
  <c r="J175" i="8"/>
  <c r="K175" i="8"/>
  <c r="L175" i="8"/>
  <c r="E176" i="8"/>
  <c r="F176" i="8"/>
  <c r="G176" i="8"/>
  <c r="I176" i="8"/>
  <c r="J176" i="8"/>
  <c r="K176" i="8"/>
  <c r="L176" i="8"/>
  <c r="E177" i="8"/>
  <c r="F177" i="8"/>
  <c r="G177" i="8"/>
  <c r="I177" i="8"/>
  <c r="J177" i="8"/>
  <c r="K177" i="8"/>
  <c r="L177" i="8"/>
  <c r="E178" i="8"/>
  <c r="F178" i="8"/>
  <c r="G178" i="8"/>
  <c r="I178" i="8"/>
  <c r="J178" i="8"/>
  <c r="K178" i="8"/>
  <c r="L178" i="8"/>
  <c r="E179" i="8"/>
  <c r="F179" i="8"/>
  <c r="G179" i="8"/>
  <c r="I179" i="8"/>
  <c r="J179" i="8"/>
  <c r="K179" i="8"/>
  <c r="L179" i="8"/>
  <c r="E180" i="8"/>
  <c r="F180" i="8"/>
  <c r="G180" i="8"/>
  <c r="I180" i="8"/>
  <c r="J180" i="8"/>
  <c r="K180" i="8"/>
  <c r="L180" i="8"/>
  <c r="E181" i="8"/>
  <c r="F181" i="8"/>
  <c r="G181" i="8"/>
  <c r="I181" i="8"/>
  <c r="J181" i="8"/>
  <c r="K181" i="8"/>
  <c r="L181" i="8"/>
  <c r="E182" i="8"/>
  <c r="F182" i="8"/>
  <c r="G182" i="8"/>
  <c r="I182" i="8"/>
  <c r="J182" i="8"/>
  <c r="K182" i="8"/>
  <c r="L182" i="8"/>
  <c r="E183" i="8"/>
  <c r="F183" i="8"/>
  <c r="G183" i="8"/>
  <c r="I183" i="8"/>
  <c r="J183" i="8"/>
  <c r="K183" i="8"/>
  <c r="L183" i="8"/>
  <c r="E184" i="8"/>
  <c r="F184" i="8"/>
  <c r="G184" i="8"/>
  <c r="I184" i="8"/>
  <c r="J184" i="8"/>
  <c r="K184" i="8"/>
  <c r="L184" i="8"/>
  <c r="E185" i="8"/>
  <c r="F185" i="8"/>
  <c r="G185" i="8"/>
  <c r="I185" i="8"/>
  <c r="J185" i="8"/>
  <c r="K185" i="8"/>
  <c r="L185" i="8"/>
  <c r="E186" i="8"/>
  <c r="F186" i="8"/>
  <c r="G186" i="8"/>
  <c r="I186" i="8"/>
  <c r="J186" i="8"/>
  <c r="K186" i="8"/>
  <c r="L186" i="8"/>
  <c r="E187" i="8"/>
  <c r="F187" i="8"/>
  <c r="G187" i="8"/>
  <c r="I187" i="8"/>
  <c r="J187" i="8"/>
  <c r="K187" i="8"/>
  <c r="L187" i="8"/>
  <c r="E188" i="8"/>
  <c r="F188" i="8"/>
  <c r="G188" i="8"/>
  <c r="I188" i="8"/>
  <c r="J188" i="8"/>
  <c r="K188" i="8"/>
  <c r="L188" i="8"/>
  <c r="E189" i="8"/>
  <c r="F189" i="8"/>
  <c r="G189" i="8"/>
  <c r="I189" i="8"/>
  <c r="J189" i="8"/>
  <c r="K189" i="8"/>
  <c r="L189" i="8"/>
  <c r="E190" i="8"/>
  <c r="F190" i="8"/>
  <c r="G190" i="8"/>
  <c r="I190" i="8"/>
  <c r="J190" i="8"/>
  <c r="K190" i="8"/>
  <c r="L190" i="8"/>
  <c r="E191" i="8"/>
  <c r="F191" i="8"/>
  <c r="G191" i="8"/>
  <c r="I191" i="8"/>
  <c r="J191" i="8"/>
  <c r="K191" i="8"/>
  <c r="L191" i="8"/>
  <c r="E192" i="8"/>
  <c r="F192" i="8"/>
  <c r="G192" i="8"/>
  <c r="I192" i="8"/>
  <c r="J192" i="8"/>
  <c r="K192" i="8"/>
  <c r="L192" i="8"/>
  <c r="E193" i="8"/>
  <c r="F193" i="8"/>
  <c r="G193" i="8"/>
  <c r="I193" i="8"/>
  <c r="J193" i="8"/>
  <c r="K193" i="8"/>
  <c r="L193" i="8"/>
  <c r="E194" i="8"/>
  <c r="F194" i="8"/>
  <c r="G194" i="8"/>
  <c r="I194" i="8"/>
  <c r="J194" i="8"/>
  <c r="K194" i="8"/>
  <c r="L194" i="8"/>
  <c r="E195" i="8"/>
  <c r="F195" i="8"/>
  <c r="G195" i="8"/>
  <c r="I195" i="8"/>
  <c r="J195" i="8"/>
  <c r="K195" i="8"/>
  <c r="L195" i="8"/>
  <c r="E196" i="8"/>
  <c r="F196" i="8"/>
  <c r="G196" i="8"/>
  <c r="I196" i="8"/>
  <c r="J196" i="8"/>
  <c r="K196" i="8"/>
  <c r="L196" i="8"/>
  <c r="E197" i="8"/>
  <c r="F197" i="8"/>
  <c r="G197" i="8"/>
  <c r="I197" i="8"/>
  <c r="J197" i="8"/>
  <c r="K197" i="8"/>
  <c r="L197" i="8"/>
  <c r="E198" i="8"/>
  <c r="F198" i="8"/>
  <c r="G198" i="8"/>
  <c r="I198" i="8"/>
  <c r="J198" i="8"/>
  <c r="K198" i="8"/>
  <c r="L198" i="8"/>
  <c r="E199" i="8"/>
  <c r="F199" i="8"/>
  <c r="G199" i="8"/>
  <c r="I199" i="8"/>
  <c r="J199" i="8"/>
  <c r="K199" i="8"/>
  <c r="L199" i="8"/>
  <c r="E200" i="8"/>
  <c r="F200" i="8"/>
  <c r="G200" i="8"/>
  <c r="I200" i="8"/>
  <c r="J200" i="8"/>
  <c r="K200" i="8"/>
  <c r="L200" i="8"/>
  <c r="E201" i="8"/>
  <c r="F201" i="8"/>
  <c r="G201" i="8"/>
  <c r="I201" i="8"/>
  <c r="J201" i="8"/>
  <c r="K201" i="8"/>
  <c r="L201" i="8"/>
  <c r="E202" i="8"/>
  <c r="F202" i="8"/>
  <c r="G202" i="8"/>
  <c r="I202" i="8"/>
  <c r="J202" i="8"/>
  <c r="K202" i="8"/>
  <c r="L202" i="8"/>
  <c r="E203" i="8"/>
  <c r="F203" i="8"/>
  <c r="G203" i="8"/>
  <c r="I203" i="8"/>
  <c r="J203" i="8"/>
  <c r="K203" i="8"/>
  <c r="L203" i="8"/>
  <c r="E204" i="8"/>
  <c r="F204" i="8"/>
  <c r="G204" i="8"/>
  <c r="I204" i="8"/>
  <c r="J204" i="8"/>
  <c r="K204" i="8"/>
  <c r="L204" i="8"/>
  <c r="E205" i="8"/>
  <c r="F205" i="8"/>
  <c r="G205" i="8"/>
  <c r="I205" i="8"/>
  <c r="J205" i="8"/>
  <c r="K205" i="8"/>
  <c r="L205" i="8"/>
  <c r="E206" i="8"/>
  <c r="F206" i="8"/>
  <c r="G206" i="8"/>
  <c r="I206" i="8"/>
  <c r="J206" i="8"/>
  <c r="K206" i="8"/>
  <c r="L206" i="8"/>
  <c r="E207" i="8"/>
  <c r="F207" i="8"/>
  <c r="G207" i="8"/>
  <c r="I207" i="8"/>
  <c r="J207" i="8"/>
  <c r="K207" i="8"/>
  <c r="L207" i="8"/>
  <c r="E208" i="8"/>
  <c r="F208" i="8"/>
  <c r="G208" i="8"/>
  <c r="I208" i="8"/>
  <c r="J208" i="8"/>
  <c r="K208" i="8"/>
  <c r="L208" i="8"/>
  <c r="E209" i="8"/>
  <c r="F209" i="8"/>
  <c r="G209" i="8"/>
  <c r="I209" i="8"/>
  <c r="J209" i="8"/>
  <c r="K209" i="8"/>
  <c r="L209" i="8"/>
  <c r="E210" i="8"/>
  <c r="F210" i="8"/>
  <c r="G210" i="8"/>
  <c r="I210" i="8"/>
  <c r="J210" i="8"/>
  <c r="K210" i="8"/>
  <c r="L210" i="8"/>
  <c r="E211" i="8"/>
  <c r="F211" i="8"/>
  <c r="G211" i="8"/>
  <c r="I211" i="8"/>
  <c r="J211" i="8"/>
  <c r="K211" i="8"/>
  <c r="L211" i="8"/>
  <c r="E212" i="8"/>
  <c r="F212" i="8"/>
  <c r="G212" i="8"/>
  <c r="I212" i="8"/>
  <c r="J212" i="8"/>
  <c r="K212" i="8"/>
  <c r="L212" i="8"/>
  <c r="E213" i="8"/>
  <c r="F213" i="8"/>
  <c r="G213" i="8"/>
  <c r="I213" i="8"/>
  <c r="J213" i="8"/>
  <c r="K213" i="8"/>
  <c r="L213" i="8"/>
  <c r="E214" i="8"/>
  <c r="F214" i="8"/>
  <c r="G214" i="8"/>
  <c r="I214" i="8"/>
  <c r="J214" i="8"/>
  <c r="K214" i="8"/>
  <c r="L214" i="8"/>
  <c r="E215" i="8"/>
  <c r="F215" i="8"/>
  <c r="G215" i="8"/>
  <c r="I215" i="8"/>
  <c r="J215" i="8"/>
  <c r="K215" i="8"/>
  <c r="L215" i="8"/>
  <c r="E216" i="8"/>
  <c r="F216" i="8"/>
  <c r="G216" i="8"/>
  <c r="I216" i="8"/>
  <c r="J216" i="8"/>
  <c r="K216" i="8"/>
  <c r="L216" i="8"/>
  <c r="E217" i="8"/>
  <c r="F217" i="8"/>
  <c r="G217" i="8"/>
  <c r="I217" i="8"/>
  <c r="J217" i="8"/>
  <c r="K217" i="8"/>
  <c r="L217" i="8"/>
  <c r="E218" i="8"/>
  <c r="F218" i="8"/>
  <c r="G218" i="8"/>
  <c r="I218" i="8"/>
  <c r="J218" i="8"/>
  <c r="K218" i="8"/>
  <c r="L218" i="8"/>
  <c r="E219" i="8"/>
  <c r="F219" i="8"/>
  <c r="G219" i="8"/>
  <c r="I219" i="8"/>
  <c r="J219" i="8"/>
  <c r="K219" i="8"/>
  <c r="L219" i="8"/>
  <c r="E220" i="8"/>
  <c r="F220" i="8"/>
  <c r="G220" i="8"/>
  <c r="I220" i="8"/>
  <c r="J220" i="8"/>
  <c r="K220" i="8"/>
  <c r="L220" i="8"/>
  <c r="E221" i="8"/>
  <c r="F221" i="8"/>
  <c r="G221" i="8"/>
  <c r="I221" i="8"/>
  <c r="J221" i="8"/>
  <c r="K221" i="8"/>
  <c r="L221" i="8"/>
  <c r="E222" i="8"/>
  <c r="F222" i="8"/>
  <c r="G222" i="8"/>
  <c r="I222" i="8"/>
  <c r="J222" i="8"/>
  <c r="K222" i="8"/>
  <c r="L222" i="8"/>
  <c r="E223" i="8"/>
  <c r="F223" i="8"/>
  <c r="G223" i="8"/>
  <c r="I223" i="8"/>
  <c r="J223" i="8"/>
  <c r="K223" i="8"/>
  <c r="L223" i="8"/>
  <c r="E224" i="8"/>
  <c r="F224" i="8"/>
  <c r="G224" i="8"/>
  <c r="I224" i="8"/>
  <c r="J224" i="8"/>
  <c r="K224" i="8"/>
  <c r="L224" i="8"/>
  <c r="E225" i="8"/>
  <c r="F225" i="8"/>
  <c r="G225" i="8"/>
  <c r="I225" i="8"/>
  <c r="J225" i="8"/>
  <c r="K225" i="8"/>
  <c r="L225" i="8"/>
  <c r="E226" i="8"/>
  <c r="F226" i="8"/>
  <c r="G226" i="8"/>
  <c r="I226" i="8"/>
  <c r="J226" i="8"/>
  <c r="K226" i="8"/>
  <c r="L226" i="8"/>
  <c r="E227" i="8"/>
  <c r="F227" i="8"/>
  <c r="G227" i="8"/>
  <c r="I227" i="8"/>
  <c r="J227" i="8"/>
  <c r="K227" i="8"/>
  <c r="L227" i="8"/>
  <c r="E228" i="8"/>
  <c r="F228" i="8"/>
  <c r="G228" i="8"/>
  <c r="I228" i="8"/>
  <c r="J228" i="8"/>
  <c r="K228" i="8"/>
  <c r="L228" i="8"/>
  <c r="E229" i="8"/>
  <c r="F229" i="8"/>
  <c r="G229" i="8"/>
  <c r="I229" i="8"/>
  <c r="J229" i="8"/>
  <c r="K229" i="8"/>
  <c r="L229" i="8"/>
  <c r="E230" i="8"/>
  <c r="F230" i="8"/>
  <c r="G230" i="8"/>
  <c r="I230" i="8"/>
  <c r="J230" i="8"/>
  <c r="K230" i="8"/>
  <c r="L230" i="8"/>
  <c r="E231" i="8"/>
  <c r="F231" i="8"/>
  <c r="G231" i="8"/>
  <c r="I231" i="8"/>
  <c r="J231" i="8"/>
  <c r="K231" i="8"/>
  <c r="L231" i="8"/>
  <c r="E232" i="8"/>
  <c r="F232" i="8"/>
  <c r="G232" i="8"/>
  <c r="I232" i="8"/>
  <c r="J232" i="8"/>
  <c r="K232" i="8"/>
  <c r="L232" i="8"/>
  <c r="E233" i="8"/>
  <c r="F233" i="8"/>
  <c r="G233" i="8"/>
  <c r="I233" i="8"/>
  <c r="J233" i="8"/>
  <c r="K233" i="8"/>
  <c r="L233" i="8"/>
  <c r="E234" i="8"/>
  <c r="F234" i="8"/>
  <c r="G234" i="8"/>
  <c r="I234" i="8"/>
  <c r="J234" i="8"/>
  <c r="K234" i="8"/>
  <c r="L234" i="8"/>
  <c r="E235" i="8"/>
  <c r="F235" i="8"/>
  <c r="G235" i="8"/>
  <c r="I235" i="8"/>
  <c r="J235" i="8"/>
  <c r="K235" i="8"/>
  <c r="L235" i="8"/>
  <c r="E236" i="8"/>
  <c r="F236" i="8"/>
  <c r="G236" i="8"/>
  <c r="I236" i="8"/>
  <c r="J236" i="8"/>
  <c r="K236" i="8"/>
  <c r="L236" i="8"/>
  <c r="E237" i="8"/>
  <c r="F237" i="8"/>
  <c r="G237" i="8"/>
  <c r="I237" i="8"/>
  <c r="J237" i="8"/>
  <c r="K237" i="8"/>
  <c r="L237" i="8"/>
  <c r="E238" i="8"/>
  <c r="F238" i="8"/>
  <c r="G238" i="8"/>
  <c r="I238" i="8"/>
  <c r="J238" i="8"/>
  <c r="K238" i="8"/>
  <c r="L238" i="8"/>
  <c r="E239" i="8"/>
  <c r="F239" i="8"/>
  <c r="G239" i="8"/>
  <c r="I239" i="8"/>
  <c r="J239" i="8"/>
  <c r="K239" i="8"/>
  <c r="L239" i="8"/>
  <c r="E240" i="8"/>
  <c r="F240" i="8"/>
  <c r="G240" i="8"/>
  <c r="I240" i="8"/>
  <c r="J240" i="8"/>
  <c r="K240" i="8"/>
  <c r="L240" i="8"/>
  <c r="E241" i="8"/>
  <c r="F241" i="8"/>
  <c r="G241" i="8"/>
  <c r="I241" i="8"/>
  <c r="J241" i="8"/>
  <c r="K241" i="8"/>
  <c r="L241" i="8"/>
  <c r="E242" i="8"/>
  <c r="F242" i="8"/>
  <c r="G242" i="8"/>
  <c r="I242" i="8"/>
  <c r="J242" i="8"/>
  <c r="K242" i="8"/>
  <c r="L242" i="8"/>
  <c r="E243" i="8"/>
  <c r="F243" i="8"/>
  <c r="G243" i="8"/>
  <c r="I243" i="8"/>
  <c r="J243" i="8"/>
  <c r="K243" i="8"/>
  <c r="L243" i="8"/>
  <c r="E244" i="8"/>
  <c r="F244" i="8"/>
  <c r="G244" i="8"/>
  <c r="I244" i="8"/>
  <c r="J244" i="8"/>
  <c r="K244" i="8"/>
  <c r="L244" i="8"/>
  <c r="E245" i="8"/>
  <c r="F245" i="8"/>
  <c r="G245" i="8"/>
  <c r="I245" i="8"/>
  <c r="J245" i="8"/>
  <c r="K245" i="8"/>
  <c r="L245" i="8"/>
  <c r="E246" i="8"/>
  <c r="F246" i="8"/>
  <c r="G246" i="8"/>
  <c r="I246" i="8"/>
  <c r="J246" i="8"/>
  <c r="K246" i="8"/>
  <c r="L246" i="8"/>
  <c r="E247" i="8"/>
  <c r="F247" i="8"/>
  <c r="G247" i="8"/>
  <c r="I247" i="8"/>
  <c r="J247" i="8"/>
  <c r="K247" i="8"/>
  <c r="L247" i="8"/>
  <c r="E248" i="8"/>
  <c r="F248" i="8"/>
  <c r="G248" i="8"/>
  <c r="I248" i="8"/>
  <c r="J248" i="8"/>
  <c r="K248" i="8"/>
  <c r="L248" i="8"/>
  <c r="E249" i="8"/>
  <c r="F249" i="8"/>
  <c r="G249" i="8"/>
  <c r="I249" i="8"/>
  <c r="J249" i="8"/>
  <c r="K249" i="8"/>
  <c r="L249" i="8"/>
  <c r="E250" i="8"/>
  <c r="F250" i="8"/>
  <c r="G250" i="8"/>
  <c r="I250" i="8"/>
  <c r="J250" i="8"/>
  <c r="K250" i="8"/>
  <c r="L250" i="8"/>
  <c r="E251" i="8"/>
  <c r="F251" i="8"/>
  <c r="G251" i="8"/>
  <c r="I251" i="8"/>
  <c r="J251" i="8"/>
  <c r="K251" i="8"/>
  <c r="L251" i="8"/>
  <c r="E437" i="8"/>
  <c r="F437" i="8"/>
  <c r="G437" i="8"/>
  <c r="I437" i="8"/>
  <c r="J437" i="8"/>
  <c r="K437" i="8"/>
  <c r="L437" i="8"/>
  <c r="E438" i="8"/>
  <c r="F438" i="8"/>
  <c r="G438" i="8"/>
  <c r="I438" i="8"/>
  <c r="J438" i="8"/>
  <c r="K438" i="8"/>
  <c r="L438" i="8"/>
  <c r="E439" i="8"/>
  <c r="F439" i="8"/>
  <c r="G439" i="8"/>
  <c r="I439" i="8"/>
  <c r="J439" i="8"/>
  <c r="K439" i="8"/>
  <c r="L439" i="8"/>
  <c r="E440" i="8"/>
  <c r="F440" i="8"/>
  <c r="G440" i="8"/>
  <c r="I440" i="8"/>
  <c r="J440" i="8"/>
  <c r="K440" i="8"/>
  <c r="L440" i="8"/>
  <c r="E441" i="8"/>
  <c r="F441" i="8"/>
  <c r="G441" i="8"/>
  <c r="I441" i="8"/>
  <c r="J441" i="8"/>
  <c r="K441" i="8"/>
  <c r="L441" i="8"/>
  <c r="E442" i="8"/>
  <c r="F442" i="8"/>
  <c r="G442" i="8"/>
  <c r="I442" i="8"/>
  <c r="J442" i="8"/>
  <c r="K442" i="8"/>
  <c r="L442" i="8"/>
  <c r="E443" i="8"/>
  <c r="F443" i="8"/>
  <c r="G443" i="8"/>
  <c r="I443" i="8"/>
  <c r="J443" i="8"/>
  <c r="K443" i="8"/>
  <c r="L443" i="8"/>
  <c r="E444" i="8"/>
  <c r="F444" i="8"/>
  <c r="G444" i="8"/>
  <c r="I444" i="8"/>
  <c r="J444" i="8"/>
  <c r="K444" i="8"/>
  <c r="L444" i="8"/>
  <c r="E445" i="8"/>
  <c r="F445" i="8"/>
  <c r="G445" i="8"/>
  <c r="I445" i="8"/>
  <c r="J445" i="8"/>
  <c r="K445" i="8"/>
  <c r="L445" i="8"/>
  <c r="E446" i="8"/>
  <c r="F446" i="8"/>
  <c r="G446" i="8"/>
  <c r="I446" i="8"/>
  <c r="J446" i="8"/>
  <c r="K446" i="8"/>
  <c r="L446" i="8"/>
  <c r="E447" i="8"/>
  <c r="F447" i="8"/>
  <c r="G447" i="8"/>
  <c r="I447" i="8"/>
  <c r="J447" i="8"/>
  <c r="K447" i="8"/>
  <c r="L447" i="8"/>
  <c r="E448" i="8"/>
  <c r="F448" i="8"/>
  <c r="G448" i="8"/>
  <c r="I448" i="8"/>
  <c r="J448" i="8"/>
  <c r="K448" i="8"/>
  <c r="L448" i="8"/>
  <c r="E449" i="8"/>
  <c r="F449" i="8"/>
  <c r="G449" i="8"/>
  <c r="I449" i="8"/>
  <c r="J449" i="8"/>
  <c r="K449" i="8"/>
  <c r="L449" i="8"/>
  <c r="E450" i="8"/>
  <c r="F450" i="8"/>
  <c r="G450" i="8"/>
  <c r="I450" i="8"/>
  <c r="J450" i="8"/>
  <c r="K450" i="8"/>
  <c r="L450" i="8"/>
  <c r="E451" i="8"/>
  <c r="F451" i="8"/>
  <c r="G451" i="8"/>
  <c r="I451" i="8"/>
  <c r="J451" i="8"/>
  <c r="K451" i="8"/>
  <c r="L451" i="8"/>
  <c r="E452" i="8"/>
  <c r="F452" i="8"/>
  <c r="G452" i="8"/>
  <c r="I452" i="8"/>
  <c r="J452" i="8"/>
  <c r="K452" i="8"/>
  <c r="L452" i="8"/>
  <c r="E453" i="8"/>
  <c r="F453" i="8"/>
  <c r="G453" i="8"/>
  <c r="I453" i="8"/>
  <c r="J453" i="8"/>
  <c r="K453" i="8"/>
  <c r="L453" i="8"/>
  <c r="E454" i="8"/>
  <c r="F454" i="8"/>
  <c r="G454" i="8"/>
  <c r="I454" i="8"/>
  <c r="J454" i="8"/>
  <c r="K454" i="8"/>
  <c r="L454" i="8"/>
  <c r="E455" i="8"/>
  <c r="F455" i="8"/>
  <c r="G455" i="8"/>
  <c r="I455" i="8"/>
  <c r="J455" i="8"/>
  <c r="K455" i="8"/>
  <c r="L455" i="8"/>
  <c r="E456" i="8"/>
  <c r="F456" i="8"/>
  <c r="G456" i="8"/>
  <c r="I456" i="8"/>
  <c r="J456" i="8"/>
  <c r="K456" i="8"/>
  <c r="L456" i="8"/>
  <c r="E457" i="8"/>
  <c r="F457" i="8"/>
  <c r="G457" i="8"/>
  <c r="I457" i="8"/>
  <c r="J457" i="8"/>
  <c r="K457" i="8"/>
  <c r="L457" i="8"/>
  <c r="E458" i="8"/>
  <c r="F458" i="8"/>
  <c r="G458" i="8"/>
  <c r="I458" i="8"/>
  <c r="J458" i="8"/>
  <c r="K458" i="8"/>
  <c r="L458" i="8"/>
  <c r="E459" i="8"/>
  <c r="F459" i="8"/>
  <c r="G459" i="8"/>
  <c r="I459" i="8"/>
  <c r="J459" i="8"/>
  <c r="K459" i="8"/>
  <c r="L459" i="8"/>
  <c r="E460" i="8"/>
  <c r="F460" i="8"/>
  <c r="G460" i="8"/>
  <c r="I460" i="8"/>
  <c r="J460" i="8"/>
  <c r="K460" i="8"/>
  <c r="L460" i="8"/>
  <c r="E461" i="8"/>
  <c r="F461" i="8"/>
  <c r="G461" i="8"/>
  <c r="I461" i="8"/>
  <c r="J461" i="8"/>
  <c r="K461" i="8"/>
  <c r="L461" i="8"/>
  <c r="E462" i="8"/>
  <c r="F462" i="8"/>
  <c r="G462" i="8"/>
  <c r="I462" i="8"/>
  <c r="J462" i="8"/>
  <c r="K462" i="8"/>
  <c r="L462" i="8"/>
  <c r="E463" i="8"/>
  <c r="F463" i="8"/>
  <c r="G463" i="8"/>
  <c r="I463" i="8"/>
  <c r="J463" i="8"/>
  <c r="K463" i="8"/>
  <c r="L463" i="8"/>
  <c r="E464" i="8"/>
  <c r="F464" i="8"/>
  <c r="G464" i="8"/>
  <c r="I464" i="8"/>
  <c r="J464" i="8"/>
  <c r="K464" i="8"/>
  <c r="L464" i="8"/>
  <c r="E465" i="8"/>
  <c r="F465" i="8"/>
  <c r="G465" i="8"/>
  <c r="I465" i="8"/>
  <c r="J465" i="8"/>
  <c r="K465" i="8"/>
  <c r="L465" i="8"/>
  <c r="E466" i="8"/>
  <c r="F466" i="8"/>
  <c r="G466" i="8"/>
  <c r="I466" i="8"/>
  <c r="J466" i="8"/>
  <c r="K466" i="8"/>
  <c r="L466" i="8"/>
  <c r="E467" i="8"/>
  <c r="F467" i="8"/>
  <c r="G467" i="8"/>
  <c r="I467" i="8"/>
  <c r="J467" i="8"/>
  <c r="K467" i="8"/>
  <c r="L467" i="8"/>
  <c r="E468" i="8"/>
  <c r="F468" i="8"/>
  <c r="G468" i="8"/>
  <c r="I468" i="8"/>
  <c r="J468" i="8"/>
  <c r="K468" i="8"/>
  <c r="L468" i="8"/>
  <c r="E469" i="8"/>
  <c r="F469" i="8"/>
  <c r="G469" i="8"/>
  <c r="I469" i="8"/>
  <c r="J469" i="8"/>
  <c r="K469" i="8"/>
  <c r="L469" i="8"/>
  <c r="E470" i="8"/>
  <c r="F470" i="8"/>
  <c r="G470" i="8"/>
  <c r="I470" i="8"/>
  <c r="J470" i="8"/>
  <c r="K470" i="8"/>
  <c r="L470" i="8"/>
  <c r="E471" i="8"/>
  <c r="F471" i="8"/>
  <c r="G471" i="8"/>
  <c r="I471" i="8"/>
  <c r="J471" i="8"/>
  <c r="K471" i="8"/>
  <c r="L471" i="8"/>
  <c r="E472" i="8"/>
  <c r="F472" i="8"/>
  <c r="G472" i="8"/>
  <c r="I472" i="8"/>
  <c r="J472" i="8"/>
  <c r="K472" i="8"/>
  <c r="L472" i="8"/>
  <c r="E473" i="8"/>
  <c r="F473" i="8"/>
  <c r="G473" i="8"/>
  <c r="I473" i="8"/>
  <c r="J473" i="8"/>
  <c r="K473" i="8"/>
  <c r="L473" i="8"/>
  <c r="E474" i="8"/>
  <c r="F474" i="8"/>
  <c r="G474" i="8"/>
  <c r="I474" i="8"/>
  <c r="J474" i="8"/>
  <c r="K474" i="8"/>
  <c r="L474" i="8"/>
  <c r="E475" i="8"/>
  <c r="F475" i="8"/>
  <c r="G475" i="8"/>
  <c r="I475" i="8"/>
  <c r="J475" i="8"/>
  <c r="K475" i="8"/>
  <c r="L475" i="8"/>
  <c r="E476" i="8"/>
  <c r="F476" i="8"/>
  <c r="G476" i="8"/>
  <c r="I476" i="8"/>
  <c r="J476" i="8"/>
  <c r="K476" i="8"/>
  <c r="L476" i="8"/>
  <c r="E477" i="8"/>
  <c r="F477" i="8"/>
  <c r="G477" i="8"/>
  <c r="I477" i="8"/>
  <c r="J477" i="8"/>
  <c r="K477" i="8"/>
  <c r="L477" i="8"/>
  <c r="E478" i="8"/>
  <c r="F478" i="8"/>
  <c r="G478" i="8"/>
  <c r="I478" i="8"/>
  <c r="J478" i="8"/>
  <c r="K478" i="8"/>
  <c r="L478" i="8"/>
  <c r="E479" i="8"/>
  <c r="F479" i="8"/>
  <c r="G479" i="8"/>
  <c r="I479" i="8"/>
  <c r="J479" i="8"/>
  <c r="K479" i="8"/>
  <c r="L479" i="8"/>
  <c r="E480" i="8"/>
  <c r="F480" i="8"/>
  <c r="G480" i="8"/>
  <c r="I480" i="8"/>
  <c r="J480" i="8"/>
  <c r="K480" i="8"/>
  <c r="L480" i="8"/>
  <c r="E481" i="8"/>
  <c r="F481" i="8"/>
  <c r="G481" i="8"/>
  <c r="I481" i="8"/>
  <c r="J481" i="8"/>
  <c r="K481" i="8"/>
  <c r="L481" i="8"/>
  <c r="E482" i="8"/>
  <c r="F482" i="8"/>
  <c r="G482" i="8"/>
  <c r="I482" i="8"/>
  <c r="J482" i="8"/>
  <c r="K482" i="8"/>
  <c r="L482" i="8"/>
  <c r="E483" i="8"/>
  <c r="F483" i="8"/>
  <c r="G483" i="8"/>
  <c r="I483" i="8"/>
  <c r="J483" i="8"/>
  <c r="K483" i="8"/>
  <c r="L483" i="8"/>
  <c r="E484" i="8"/>
  <c r="F484" i="8"/>
  <c r="G484" i="8"/>
  <c r="I484" i="8"/>
  <c r="J484" i="8"/>
  <c r="K484" i="8"/>
  <c r="L484" i="8"/>
  <c r="E485" i="8"/>
  <c r="F485" i="8"/>
  <c r="G485" i="8"/>
  <c r="I485" i="8"/>
  <c r="J485" i="8"/>
  <c r="K485" i="8"/>
  <c r="L485" i="8"/>
  <c r="E486" i="8"/>
  <c r="F486" i="8"/>
  <c r="G486" i="8"/>
  <c r="I486" i="8"/>
  <c r="J486" i="8"/>
  <c r="K486" i="8"/>
  <c r="L486" i="8"/>
  <c r="E487" i="8"/>
  <c r="F487" i="8"/>
  <c r="G487" i="8"/>
  <c r="I487" i="8"/>
  <c r="J487" i="8"/>
  <c r="K487" i="8"/>
  <c r="L487" i="8"/>
  <c r="E488" i="8"/>
  <c r="F488" i="8"/>
  <c r="G488" i="8"/>
  <c r="I488" i="8"/>
  <c r="J488" i="8"/>
  <c r="K488" i="8"/>
  <c r="L488" i="8"/>
  <c r="E489" i="8"/>
  <c r="F489" i="8"/>
  <c r="G489" i="8"/>
  <c r="I489" i="8"/>
  <c r="J489" i="8"/>
  <c r="K489" i="8"/>
  <c r="L489" i="8"/>
  <c r="E490" i="8"/>
  <c r="F490" i="8"/>
  <c r="G490" i="8"/>
  <c r="I490" i="8"/>
  <c r="J490" i="8"/>
  <c r="K490" i="8"/>
  <c r="L490" i="8"/>
  <c r="E491" i="8"/>
  <c r="F491" i="8"/>
  <c r="G491" i="8"/>
  <c r="I491" i="8"/>
  <c r="J491" i="8"/>
  <c r="K491" i="8"/>
  <c r="L491" i="8"/>
  <c r="E492" i="8"/>
  <c r="F492" i="8"/>
  <c r="G492" i="8"/>
  <c r="I492" i="8"/>
  <c r="J492" i="8"/>
  <c r="K492" i="8"/>
  <c r="L492" i="8"/>
  <c r="E493" i="8"/>
  <c r="F493" i="8"/>
  <c r="G493" i="8"/>
  <c r="I493" i="8"/>
  <c r="J493" i="8"/>
  <c r="K493" i="8"/>
  <c r="L493" i="8"/>
  <c r="E494" i="8"/>
  <c r="F494" i="8"/>
  <c r="G494" i="8"/>
  <c r="I494" i="8"/>
  <c r="J494" i="8"/>
  <c r="K494" i="8"/>
  <c r="L494" i="8"/>
  <c r="E495" i="8"/>
  <c r="F495" i="8"/>
  <c r="G495" i="8"/>
  <c r="I495" i="8"/>
  <c r="J495" i="8"/>
  <c r="K495" i="8"/>
  <c r="L495" i="8"/>
  <c r="E496" i="8"/>
  <c r="F496" i="8"/>
  <c r="G496" i="8"/>
  <c r="I496" i="8"/>
  <c r="J496" i="8"/>
  <c r="K496" i="8"/>
  <c r="L496" i="8"/>
  <c r="E497" i="8"/>
  <c r="F497" i="8"/>
  <c r="G497" i="8"/>
  <c r="I497" i="8"/>
  <c r="J497" i="8"/>
  <c r="K497" i="8"/>
  <c r="L497" i="8"/>
  <c r="E498" i="8"/>
  <c r="F498" i="8"/>
  <c r="G498" i="8"/>
  <c r="I498" i="8"/>
  <c r="J498" i="8"/>
  <c r="K498" i="8"/>
  <c r="L498" i="8"/>
  <c r="E499" i="8"/>
  <c r="F499" i="8"/>
  <c r="G499" i="8"/>
  <c r="I499" i="8"/>
  <c r="J499" i="8"/>
  <c r="K499" i="8"/>
  <c r="L499" i="8"/>
  <c r="E500" i="8"/>
  <c r="F500" i="8"/>
  <c r="G500" i="8"/>
  <c r="I500" i="8"/>
  <c r="J500" i="8"/>
  <c r="K500" i="8"/>
  <c r="L500" i="8"/>
  <c r="E501" i="8"/>
  <c r="F501" i="8"/>
  <c r="G501" i="8"/>
  <c r="I501" i="8"/>
  <c r="J501" i="8"/>
  <c r="K501" i="8"/>
  <c r="L501" i="8"/>
  <c r="E502" i="8"/>
  <c r="F502" i="8"/>
  <c r="G502" i="8"/>
  <c r="I502" i="8"/>
  <c r="J502" i="8"/>
  <c r="K502" i="8"/>
  <c r="L502" i="8"/>
  <c r="E503" i="8"/>
  <c r="F503" i="8"/>
  <c r="G503" i="8"/>
  <c r="I503" i="8"/>
  <c r="J503" i="8"/>
  <c r="K503" i="8"/>
  <c r="L503" i="8"/>
  <c r="E504" i="8"/>
  <c r="F504" i="8"/>
  <c r="G504" i="8"/>
  <c r="I504" i="8"/>
  <c r="J504" i="8"/>
  <c r="K504" i="8"/>
  <c r="L504" i="8"/>
  <c r="E505" i="8"/>
  <c r="F505" i="8"/>
  <c r="G505" i="8"/>
  <c r="I505" i="8"/>
  <c r="J505" i="8"/>
  <c r="K505" i="8"/>
  <c r="L505" i="8"/>
  <c r="E506" i="8"/>
  <c r="F506" i="8"/>
  <c r="G506" i="8"/>
  <c r="I506" i="8"/>
  <c r="J506" i="8"/>
  <c r="K506" i="8"/>
  <c r="L506" i="8"/>
  <c r="E507" i="8"/>
  <c r="F507" i="8"/>
  <c r="G507" i="8"/>
  <c r="I507" i="8"/>
  <c r="J507" i="8"/>
  <c r="K507" i="8"/>
  <c r="L507" i="8"/>
  <c r="E508" i="8"/>
  <c r="F508" i="8"/>
  <c r="G508" i="8"/>
  <c r="I508" i="8"/>
  <c r="J508" i="8"/>
  <c r="K508" i="8"/>
  <c r="L508" i="8"/>
  <c r="E509" i="8"/>
  <c r="F509" i="8"/>
  <c r="G509" i="8"/>
  <c r="I509" i="8"/>
  <c r="J509" i="8"/>
  <c r="K509" i="8"/>
  <c r="L509" i="8"/>
  <c r="E510" i="8"/>
  <c r="F510" i="8"/>
  <c r="G510" i="8"/>
  <c r="I510" i="8"/>
  <c r="J510" i="8"/>
  <c r="K510" i="8"/>
  <c r="L510" i="8"/>
  <c r="E511" i="8"/>
  <c r="F511" i="8"/>
  <c r="G511" i="8"/>
  <c r="I511" i="8"/>
  <c r="J511" i="8"/>
  <c r="K511" i="8"/>
  <c r="L511" i="8"/>
  <c r="E512" i="8"/>
  <c r="F512" i="8"/>
  <c r="G512" i="8"/>
  <c r="I512" i="8"/>
  <c r="J512" i="8"/>
  <c r="K512" i="8"/>
  <c r="L512" i="8"/>
  <c r="E513" i="8"/>
  <c r="F513" i="8"/>
  <c r="G513" i="8"/>
  <c r="I513" i="8"/>
  <c r="J513" i="8"/>
  <c r="K513" i="8"/>
  <c r="L513" i="8"/>
  <c r="E514" i="8"/>
  <c r="F514" i="8"/>
  <c r="G514" i="8"/>
  <c r="I514" i="8"/>
  <c r="J514" i="8"/>
  <c r="K514" i="8"/>
  <c r="L514" i="8"/>
  <c r="E515" i="8"/>
  <c r="F515" i="8"/>
  <c r="G515" i="8"/>
  <c r="I515" i="8"/>
  <c r="J515" i="8"/>
  <c r="K515" i="8"/>
  <c r="L515" i="8"/>
  <c r="E516" i="8"/>
  <c r="F516" i="8"/>
  <c r="G516" i="8"/>
  <c r="I516" i="8"/>
  <c r="J516" i="8"/>
  <c r="K516" i="8"/>
  <c r="L516" i="8"/>
  <c r="E517" i="8"/>
  <c r="F517" i="8"/>
  <c r="G517" i="8"/>
  <c r="I517" i="8"/>
  <c r="J517" i="8"/>
  <c r="K517" i="8"/>
  <c r="L517" i="8"/>
  <c r="E518" i="8"/>
  <c r="F518" i="8"/>
  <c r="G518" i="8"/>
  <c r="I518" i="8"/>
  <c r="J518" i="8"/>
  <c r="K518" i="8"/>
  <c r="L518" i="8"/>
  <c r="E519" i="8"/>
  <c r="F519" i="8"/>
  <c r="G519" i="8"/>
  <c r="I519" i="8"/>
  <c r="J519" i="8"/>
  <c r="K519" i="8"/>
  <c r="L519" i="8"/>
  <c r="E520" i="8"/>
  <c r="F520" i="8"/>
  <c r="G520" i="8"/>
  <c r="H520" i="8" s="1"/>
  <c r="M520" i="8" s="1"/>
  <c r="I520" i="8"/>
  <c r="J520" i="8"/>
  <c r="K520" i="8"/>
  <c r="L520" i="8"/>
  <c r="E521" i="8"/>
  <c r="F521" i="8"/>
  <c r="G521" i="8"/>
  <c r="I521" i="8"/>
  <c r="J521" i="8"/>
  <c r="K521" i="8"/>
  <c r="L521" i="8"/>
  <c r="E522" i="8"/>
  <c r="F522" i="8"/>
  <c r="G522" i="8"/>
  <c r="I522" i="8"/>
  <c r="J522" i="8"/>
  <c r="K522" i="8"/>
  <c r="L522" i="8"/>
  <c r="E523" i="8"/>
  <c r="F523" i="8"/>
  <c r="G523" i="8"/>
  <c r="I523" i="8"/>
  <c r="J523" i="8"/>
  <c r="K523" i="8"/>
  <c r="L523" i="8"/>
  <c r="E524" i="8"/>
  <c r="F524" i="8"/>
  <c r="G524" i="8"/>
  <c r="I524" i="8"/>
  <c r="J524" i="8"/>
  <c r="K524" i="8"/>
  <c r="L524" i="8"/>
  <c r="E525" i="8"/>
  <c r="F525" i="8"/>
  <c r="G525" i="8"/>
  <c r="I525" i="8"/>
  <c r="J525" i="8"/>
  <c r="K525" i="8"/>
  <c r="L525" i="8"/>
  <c r="E526" i="8"/>
  <c r="F526" i="8"/>
  <c r="G526" i="8"/>
  <c r="I526" i="8"/>
  <c r="J526" i="8"/>
  <c r="K526" i="8"/>
  <c r="L526" i="8"/>
  <c r="E527" i="8"/>
  <c r="F527" i="8"/>
  <c r="G527" i="8"/>
  <c r="I527" i="8"/>
  <c r="J527" i="8"/>
  <c r="K527" i="8"/>
  <c r="L527" i="8"/>
  <c r="E528" i="8"/>
  <c r="F528" i="8"/>
  <c r="G528" i="8"/>
  <c r="I528" i="8"/>
  <c r="J528" i="8"/>
  <c r="K528" i="8"/>
  <c r="L528" i="8"/>
  <c r="E529" i="8"/>
  <c r="F529" i="8"/>
  <c r="G529" i="8"/>
  <c r="I529" i="8"/>
  <c r="J529" i="8"/>
  <c r="K529" i="8"/>
  <c r="L529" i="8"/>
  <c r="E530" i="8"/>
  <c r="F530" i="8"/>
  <c r="G530" i="8"/>
  <c r="I530" i="8"/>
  <c r="J530" i="8"/>
  <c r="K530" i="8"/>
  <c r="L530" i="8"/>
  <c r="E531" i="8"/>
  <c r="F531" i="8"/>
  <c r="G531" i="8"/>
  <c r="I531" i="8"/>
  <c r="J531" i="8"/>
  <c r="K531" i="8"/>
  <c r="L531" i="8"/>
  <c r="E532" i="8"/>
  <c r="F532" i="8"/>
  <c r="G532" i="8"/>
  <c r="I532" i="8"/>
  <c r="J532" i="8"/>
  <c r="K532" i="8"/>
  <c r="L532" i="8"/>
  <c r="E533" i="8"/>
  <c r="F533" i="8"/>
  <c r="G533" i="8"/>
  <c r="I533" i="8"/>
  <c r="J533" i="8"/>
  <c r="K533" i="8"/>
  <c r="L533" i="8"/>
  <c r="E534" i="8"/>
  <c r="F534" i="8"/>
  <c r="G534" i="8"/>
  <c r="I534" i="8"/>
  <c r="J534" i="8"/>
  <c r="K534" i="8"/>
  <c r="L534" i="8"/>
  <c r="E535" i="8"/>
  <c r="F535" i="8"/>
  <c r="G535" i="8"/>
  <c r="I535" i="8"/>
  <c r="J535" i="8"/>
  <c r="K535" i="8"/>
  <c r="L535" i="8"/>
  <c r="E536" i="8"/>
  <c r="F536" i="8"/>
  <c r="G536" i="8"/>
  <c r="I536" i="8"/>
  <c r="J536" i="8"/>
  <c r="K536" i="8"/>
  <c r="L536" i="8"/>
  <c r="E537" i="8"/>
  <c r="F537" i="8"/>
  <c r="G537" i="8"/>
  <c r="I537" i="8"/>
  <c r="J537" i="8"/>
  <c r="K537" i="8"/>
  <c r="L537" i="8"/>
  <c r="E538" i="8"/>
  <c r="F538" i="8"/>
  <c r="G538" i="8"/>
  <c r="I538" i="8"/>
  <c r="J538" i="8"/>
  <c r="K538" i="8"/>
  <c r="L538" i="8"/>
  <c r="E539" i="8"/>
  <c r="F539" i="8"/>
  <c r="G539" i="8"/>
  <c r="I539" i="8"/>
  <c r="J539" i="8"/>
  <c r="K539" i="8"/>
  <c r="L539" i="8"/>
  <c r="E540" i="8"/>
  <c r="F540" i="8"/>
  <c r="G540" i="8"/>
  <c r="I540" i="8"/>
  <c r="J540" i="8"/>
  <c r="K540" i="8"/>
  <c r="L540" i="8"/>
  <c r="E541" i="8"/>
  <c r="F541" i="8"/>
  <c r="G541" i="8"/>
  <c r="I541" i="8"/>
  <c r="J541" i="8"/>
  <c r="K541" i="8"/>
  <c r="L541" i="8"/>
  <c r="E542" i="8"/>
  <c r="F542" i="8"/>
  <c r="G542" i="8"/>
  <c r="I542" i="8"/>
  <c r="J542" i="8"/>
  <c r="K542" i="8"/>
  <c r="L542" i="8"/>
  <c r="E543" i="8"/>
  <c r="F543" i="8"/>
  <c r="G543" i="8"/>
  <c r="I543" i="8"/>
  <c r="J543" i="8"/>
  <c r="K543" i="8"/>
  <c r="L543" i="8"/>
  <c r="E544" i="8"/>
  <c r="F544" i="8"/>
  <c r="G544" i="8"/>
  <c r="I544" i="8"/>
  <c r="J544" i="8"/>
  <c r="K544" i="8"/>
  <c r="L544" i="8"/>
  <c r="E545" i="8"/>
  <c r="F545" i="8"/>
  <c r="G545" i="8"/>
  <c r="I545" i="8"/>
  <c r="J545" i="8"/>
  <c r="K545" i="8"/>
  <c r="L545" i="8"/>
  <c r="E546" i="8"/>
  <c r="F546" i="8"/>
  <c r="G546" i="8"/>
  <c r="I546" i="8"/>
  <c r="J546" i="8"/>
  <c r="K546" i="8"/>
  <c r="L546" i="8"/>
  <c r="E547" i="8"/>
  <c r="F547" i="8"/>
  <c r="G547" i="8"/>
  <c r="I547" i="8"/>
  <c r="J547" i="8"/>
  <c r="K547" i="8"/>
  <c r="L547" i="8"/>
  <c r="E548" i="8"/>
  <c r="F548" i="8"/>
  <c r="G548" i="8"/>
  <c r="I548" i="8"/>
  <c r="J548" i="8"/>
  <c r="K548" i="8"/>
  <c r="L548" i="8"/>
  <c r="E549" i="8"/>
  <c r="F549" i="8"/>
  <c r="G549" i="8"/>
  <c r="I549" i="8"/>
  <c r="J549" i="8"/>
  <c r="K549" i="8"/>
  <c r="L549" i="8"/>
  <c r="E550" i="8"/>
  <c r="F550" i="8"/>
  <c r="G550" i="8"/>
  <c r="I550" i="8"/>
  <c r="J550" i="8"/>
  <c r="K550" i="8"/>
  <c r="L550" i="8"/>
  <c r="E551" i="8"/>
  <c r="F551" i="8"/>
  <c r="G551" i="8"/>
  <c r="I551" i="8"/>
  <c r="J551" i="8"/>
  <c r="K551" i="8"/>
  <c r="L551" i="8"/>
  <c r="E552" i="8"/>
  <c r="F552" i="8"/>
  <c r="G552" i="8"/>
  <c r="I552" i="8"/>
  <c r="J552" i="8"/>
  <c r="K552" i="8"/>
  <c r="L552" i="8"/>
  <c r="E553" i="8"/>
  <c r="F553" i="8"/>
  <c r="G553" i="8"/>
  <c r="I553" i="8"/>
  <c r="J553" i="8"/>
  <c r="K553" i="8"/>
  <c r="L553" i="8"/>
  <c r="E554" i="8"/>
  <c r="F554" i="8"/>
  <c r="G554" i="8"/>
  <c r="I554" i="8"/>
  <c r="J554" i="8"/>
  <c r="K554" i="8"/>
  <c r="L554" i="8"/>
  <c r="E555" i="8"/>
  <c r="F555" i="8"/>
  <c r="G555" i="8"/>
  <c r="I555" i="8"/>
  <c r="J555" i="8"/>
  <c r="K555" i="8"/>
  <c r="L555" i="8"/>
  <c r="E556" i="8"/>
  <c r="F556" i="8"/>
  <c r="G556" i="8"/>
  <c r="I556" i="8"/>
  <c r="J556" i="8"/>
  <c r="K556" i="8"/>
  <c r="L556" i="8"/>
  <c r="E557" i="8"/>
  <c r="F557" i="8"/>
  <c r="G557" i="8"/>
  <c r="I557" i="8"/>
  <c r="J557" i="8"/>
  <c r="K557" i="8"/>
  <c r="L557" i="8"/>
  <c r="E558" i="8"/>
  <c r="F558" i="8"/>
  <c r="G558" i="8"/>
  <c r="I558" i="8"/>
  <c r="J558" i="8"/>
  <c r="K558" i="8"/>
  <c r="L558" i="8"/>
  <c r="E559" i="8"/>
  <c r="F559" i="8"/>
  <c r="G559" i="8"/>
  <c r="I559" i="8"/>
  <c r="J559" i="8"/>
  <c r="K559" i="8"/>
  <c r="L559" i="8"/>
  <c r="E560" i="8"/>
  <c r="F560" i="8"/>
  <c r="G560" i="8"/>
  <c r="I560" i="8"/>
  <c r="J560" i="8"/>
  <c r="K560" i="8"/>
  <c r="L560" i="8"/>
  <c r="E561" i="8"/>
  <c r="F561" i="8"/>
  <c r="G561" i="8"/>
  <c r="I561" i="8"/>
  <c r="J561" i="8"/>
  <c r="K561" i="8"/>
  <c r="L561" i="8"/>
  <c r="E562" i="8"/>
  <c r="F562" i="8"/>
  <c r="G562" i="8"/>
  <c r="I562" i="8"/>
  <c r="J562" i="8"/>
  <c r="K562" i="8"/>
  <c r="L562" i="8"/>
  <c r="E563" i="8"/>
  <c r="F563" i="8"/>
  <c r="G563" i="8"/>
  <c r="I563" i="8"/>
  <c r="J563" i="8"/>
  <c r="K563" i="8"/>
  <c r="L563" i="8"/>
  <c r="E564" i="8"/>
  <c r="F564" i="8"/>
  <c r="G564" i="8"/>
  <c r="I564" i="8"/>
  <c r="J564" i="8"/>
  <c r="K564" i="8"/>
  <c r="L564" i="8"/>
  <c r="E565" i="8"/>
  <c r="F565" i="8"/>
  <c r="G565" i="8"/>
  <c r="I565" i="8"/>
  <c r="J565" i="8"/>
  <c r="K565" i="8"/>
  <c r="L565" i="8"/>
  <c r="E566" i="8"/>
  <c r="F566" i="8"/>
  <c r="G566" i="8"/>
  <c r="I566" i="8"/>
  <c r="J566" i="8"/>
  <c r="K566" i="8"/>
  <c r="L566" i="8"/>
  <c r="E567" i="8"/>
  <c r="F567" i="8"/>
  <c r="G567" i="8"/>
  <c r="I567" i="8"/>
  <c r="J567" i="8"/>
  <c r="K567" i="8"/>
  <c r="L567" i="8"/>
  <c r="E568" i="8"/>
  <c r="F568" i="8"/>
  <c r="G568" i="8"/>
  <c r="I568" i="8"/>
  <c r="J568" i="8"/>
  <c r="K568" i="8"/>
  <c r="L568" i="8"/>
  <c r="E569" i="8"/>
  <c r="F569" i="8"/>
  <c r="G569" i="8"/>
  <c r="I569" i="8"/>
  <c r="J569" i="8"/>
  <c r="K569" i="8"/>
  <c r="L569" i="8"/>
  <c r="E570" i="8"/>
  <c r="F570" i="8"/>
  <c r="G570" i="8"/>
  <c r="I570" i="8"/>
  <c r="J570" i="8"/>
  <c r="K570" i="8"/>
  <c r="L570" i="8"/>
  <c r="E571" i="8"/>
  <c r="F571" i="8"/>
  <c r="G571" i="8"/>
  <c r="I571" i="8"/>
  <c r="J571" i="8"/>
  <c r="K571" i="8"/>
  <c r="L571" i="8"/>
  <c r="E572" i="8"/>
  <c r="F572" i="8"/>
  <c r="G572" i="8"/>
  <c r="I572" i="8"/>
  <c r="J572" i="8"/>
  <c r="K572" i="8"/>
  <c r="L572" i="8"/>
  <c r="E573" i="8"/>
  <c r="F573" i="8"/>
  <c r="G573" i="8"/>
  <c r="I573" i="8"/>
  <c r="J573" i="8"/>
  <c r="K573" i="8"/>
  <c r="L573" i="8"/>
  <c r="E574" i="8"/>
  <c r="F574" i="8"/>
  <c r="G574" i="8"/>
  <c r="I574" i="8"/>
  <c r="J574" i="8"/>
  <c r="K574" i="8"/>
  <c r="L574" i="8"/>
  <c r="E575" i="8"/>
  <c r="F575" i="8"/>
  <c r="G575" i="8"/>
  <c r="I575" i="8"/>
  <c r="J575" i="8"/>
  <c r="K575" i="8"/>
  <c r="L575" i="8"/>
  <c r="E576" i="8"/>
  <c r="F576" i="8"/>
  <c r="G576" i="8"/>
  <c r="I576" i="8"/>
  <c r="J576" i="8"/>
  <c r="K576" i="8"/>
  <c r="L576" i="8"/>
  <c r="E577" i="8"/>
  <c r="F577" i="8"/>
  <c r="G577" i="8"/>
  <c r="I577" i="8"/>
  <c r="J577" i="8"/>
  <c r="K577" i="8"/>
  <c r="L577" i="8"/>
  <c r="E578" i="8"/>
  <c r="F578" i="8"/>
  <c r="G578" i="8"/>
  <c r="I578" i="8"/>
  <c r="J578" i="8"/>
  <c r="K578" i="8"/>
  <c r="L578" i="8"/>
  <c r="E579" i="8"/>
  <c r="F579" i="8"/>
  <c r="G579" i="8"/>
  <c r="I579" i="8"/>
  <c r="J579" i="8"/>
  <c r="K579" i="8"/>
  <c r="L579" i="8"/>
  <c r="E580" i="8"/>
  <c r="F580" i="8"/>
  <c r="G580" i="8"/>
  <c r="I580" i="8"/>
  <c r="J580" i="8"/>
  <c r="K580" i="8"/>
  <c r="L580" i="8"/>
  <c r="E581" i="8"/>
  <c r="F581" i="8"/>
  <c r="G581" i="8"/>
  <c r="I581" i="8"/>
  <c r="J581" i="8"/>
  <c r="K581" i="8"/>
  <c r="L581" i="8"/>
  <c r="E582" i="8"/>
  <c r="F582" i="8"/>
  <c r="G582" i="8"/>
  <c r="I582" i="8"/>
  <c r="J582" i="8"/>
  <c r="K582" i="8"/>
  <c r="L582" i="8"/>
  <c r="E583" i="8"/>
  <c r="F583" i="8"/>
  <c r="G583" i="8"/>
  <c r="I583" i="8"/>
  <c r="J583" i="8"/>
  <c r="K583" i="8"/>
  <c r="L583" i="8"/>
  <c r="E584" i="8"/>
  <c r="F584" i="8"/>
  <c r="G584" i="8"/>
  <c r="I584" i="8"/>
  <c r="J584" i="8"/>
  <c r="K584" i="8"/>
  <c r="L584" i="8"/>
  <c r="E585" i="8"/>
  <c r="F585" i="8"/>
  <c r="G585" i="8"/>
  <c r="I585" i="8"/>
  <c r="J585" i="8"/>
  <c r="K585" i="8"/>
  <c r="L585" i="8"/>
  <c r="E586" i="8"/>
  <c r="F586" i="8"/>
  <c r="G586" i="8"/>
  <c r="I586" i="8"/>
  <c r="J586" i="8"/>
  <c r="K586" i="8"/>
  <c r="L586" i="8"/>
  <c r="E587" i="8"/>
  <c r="F587" i="8"/>
  <c r="G587" i="8"/>
  <c r="I587" i="8"/>
  <c r="J587" i="8"/>
  <c r="K587" i="8"/>
  <c r="L587" i="8"/>
  <c r="E588" i="8"/>
  <c r="F588" i="8"/>
  <c r="G588" i="8"/>
  <c r="I588" i="8"/>
  <c r="J588" i="8"/>
  <c r="K588" i="8"/>
  <c r="L588" i="8"/>
  <c r="E589" i="8"/>
  <c r="F589" i="8"/>
  <c r="G589" i="8"/>
  <c r="I589" i="8"/>
  <c r="J589" i="8"/>
  <c r="K589" i="8"/>
  <c r="L589" i="8"/>
  <c r="E590" i="8"/>
  <c r="F590" i="8"/>
  <c r="G590" i="8"/>
  <c r="I590" i="8"/>
  <c r="J590" i="8"/>
  <c r="K590" i="8"/>
  <c r="L590" i="8"/>
  <c r="E591" i="8"/>
  <c r="F591" i="8"/>
  <c r="G591" i="8"/>
  <c r="I591" i="8"/>
  <c r="J591" i="8"/>
  <c r="K591" i="8"/>
  <c r="L591" i="8"/>
  <c r="E592" i="8"/>
  <c r="F592" i="8"/>
  <c r="G592" i="8"/>
  <c r="I592" i="8"/>
  <c r="J592" i="8"/>
  <c r="K592" i="8"/>
  <c r="L592" i="8"/>
  <c r="E593" i="8"/>
  <c r="F593" i="8"/>
  <c r="G593" i="8"/>
  <c r="I593" i="8"/>
  <c r="J593" i="8"/>
  <c r="K593" i="8"/>
  <c r="L593" i="8"/>
  <c r="E594" i="8"/>
  <c r="F594" i="8"/>
  <c r="G594" i="8"/>
  <c r="I594" i="8"/>
  <c r="J594" i="8"/>
  <c r="K594" i="8"/>
  <c r="L594" i="8"/>
  <c r="E595" i="8"/>
  <c r="F595" i="8"/>
  <c r="G595" i="8"/>
  <c r="I595" i="8"/>
  <c r="J595" i="8"/>
  <c r="K595" i="8"/>
  <c r="L595" i="8"/>
  <c r="E596" i="8"/>
  <c r="F596" i="8"/>
  <c r="G596" i="8"/>
  <c r="I596" i="8"/>
  <c r="J596" i="8"/>
  <c r="K596" i="8"/>
  <c r="L596" i="8"/>
  <c r="E597" i="8"/>
  <c r="F597" i="8"/>
  <c r="G597" i="8"/>
  <c r="I597" i="8"/>
  <c r="J597" i="8"/>
  <c r="K597" i="8"/>
  <c r="L597" i="8"/>
  <c r="E598" i="8"/>
  <c r="F598" i="8"/>
  <c r="G598" i="8"/>
  <c r="I598" i="8"/>
  <c r="J598" i="8"/>
  <c r="K598" i="8"/>
  <c r="L598" i="8"/>
  <c r="E599" i="8"/>
  <c r="F599" i="8"/>
  <c r="G599" i="8"/>
  <c r="I599" i="8"/>
  <c r="J599" i="8"/>
  <c r="K599" i="8"/>
  <c r="L599" i="8"/>
  <c r="E600" i="8"/>
  <c r="F600" i="8"/>
  <c r="G600" i="8"/>
  <c r="I600" i="8"/>
  <c r="J600" i="8"/>
  <c r="K600" i="8"/>
  <c r="L600" i="8"/>
  <c r="E601" i="8"/>
  <c r="F601" i="8"/>
  <c r="G601" i="8"/>
  <c r="I601" i="8"/>
  <c r="J601" i="8"/>
  <c r="K601" i="8"/>
  <c r="L601" i="8"/>
  <c r="E602" i="8"/>
  <c r="F602" i="8"/>
  <c r="G602" i="8"/>
  <c r="I602" i="8"/>
  <c r="J602" i="8"/>
  <c r="K602" i="8"/>
  <c r="L602" i="8"/>
  <c r="E603" i="8"/>
  <c r="F603" i="8"/>
  <c r="G603" i="8"/>
  <c r="I603" i="8"/>
  <c r="J603" i="8"/>
  <c r="K603" i="8"/>
  <c r="L603" i="8"/>
  <c r="E604" i="8"/>
  <c r="F604" i="8"/>
  <c r="G604" i="8"/>
  <c r="I604" i="8"/>
  <c r="J604" i="8"/>
  <c r="K604" i="8"/>
  <c r="L604" i="8"/>
  <c r="E605" i="8"/>
  <c r="F605" i="8"/>
  <c r="G605" i="8"/>
  <c r="I605" i="8"/>
  <c r="J605" i="8"/>
  <c r="K605" i="8"/>
  <c r="L605" i="8"/>
  <c r="E606" i="8"/>
  <c r="F606" i="8"/>
  <c r="G606" i="8"/>
  <c r="I606" i="8"/>
  <c r="J606" i="8"/>
  <c r="K606" i="8"/>
  <c r="L606" i="8"/>
  <c r="E607" i="8"/>
  <c r="F607" i="8"/>
  <c r="G607" i="8"/>
  <c r="I607" i="8"/>
  <c r="J607" i="8"/>
  <c r="K607" i="8"/>
  <c r="L607" i="8"/>
  <c r="E608" i="8"/>
  <c r="F608" i="8"/>
  <c r="G608" i="8"/>
  <c r="I608" i="8"/>
  <c r="J608" i="8"/>
  <c r="K608" i="8"/>
  <c r="L608" i="8"/>
  <c r="E609" i="8"/>
  <c r="F609" i="8"/>
  <c r="G609" i="8"/>
  <c r="I609" i="8"/>
  <c r="J609" i="8"/>
  <c r="K609" i="8"/>
  <c r="L609" i="8"/>
  <c r="E610" i="8"/>
  <c r="F610" i="8"/>
  <c r="G610" i="8"/>
  <c r="I610" i="8"/>
  <c r="J610" i="8"/>
  <c r="K610" i="8"/>
  <c r="L610" i="8"/>
  <c r="E611" i="8"/>
  <c r="F611" i="8"/>
  <c r="G611" i="8"/>
  <c r="I611" i="8"/>
  <c r="J611" i="8"/>
  <c r="K611" i="8"/>
  <c r="L611" i="8"/>
  <c r="E612" i="8"/>
  <c r="F612" i="8"/>
  <c r="G612" i="8"/>
  <c r="I612" i="8"/>
  <c r="J612" i="8"/>
  <c r="K612" i="8"/>
  <c r="L612" i="8"/>
  <c r="E613" i="8"/>
  <c r="F613" i="8"/>
  <c r="G613" i="8"/>
  <c r="I613" i="8"/>
  <c r="J613" i="8"/>
  <c r="K613" i="8"/>
  <c r="L613" i="8"/>
  <c r="E614" i="8"/>
  <c r="F614" i="8"/>
  <c r="G614" i="8"/>
  <c r="I614" i="8"/>
  <c r="J614" i="8"/>
  <c r="K614" i="8"/>
  <c r="L614" i="8"/>
  <c r="E615" i="8"/>
  <c r="F615" i="8"/>
  <c r="G615" i="8"/>
  <c r="I615" i="8"/>
  <c r="J615" i="8"/>
  <c r="K615" i="8"/>
  <c r="L615" i="8"/>
  <c r="E616" i="8"/>
  <c r="F616" i="8"/>
  <c r="G616" i="8"/>
  <c r="I616" i="8"/>
  <c r="J616" i="8"/>
  <c r="K616" i="8"/>
  <c r="L616" i="8"/>
  <c r="E617" i="8"/>
  <c r="F617" i="8"/>
  <c r="G617" i="8"/>
  <c r="I617" i="8"/>
  <c r="J617" i="8"/>
  <c r="K617" i="8"/>
  <c r="L617" i="8"/>
  <c r="E618" i="8"/>
  <c r="F618" i="8"/>
  <c r="G618" i="8"/>
  <c r="I618" i="8"/>
  <c r="J618" i="8"/>
  <c r="K618" i="8"/>
  <c r="L618" i="8"/>
  <c r="E619" i="8"/>
  <c r="F619" i="8"/>
  <c r="G619" i="8"/>
  <c r="I619" i="8"/>
  <c r="J619" i="8"/>
  <c r="K619" i="8"/>
  <c r="L619" i="8"/>
  <c r="E620" i="8"/>
  <c r="F620" i="8"/>
  <c r="G620" i="8"/>
  <c r="I620" i="8"/>
  <c r="J620" i="8"/>
  <c r="K620" i="8"/>
  <c r="L620" i="8"/>
  <c r="E621" i="8"/>
  <c r="F621" i="8"/>
  <c r="G621" i="8"/>
  <c r="I621" i="8"/>
  <c r="J621" i="8"/>
  <c r="K621" i="8"/>
  <c r="L621" i="8"/>
  <c r="E622" i="8"/>
  <c r="F622" i="8"/>
  <c r="G622" i="8"/>
  <c r="I622" i="8"/>
  <c r="J622" i="8"/>
  <c r="K622" i="8"/>
  <c r="L622" i="8"/>
  <c r="E623" i="8"/>
  <c r="F623" i="8"/>
  <c r="G623" i="8"/>
  <c r="I623" i="8"/>
  <c r="J623" i="8"/>
  <c r="K623" i="8"/>
  <c r="L623" i="8"/>
  <c r="E624" i="8"/>
  <c r="F624" i="8"/>
  <c r="G624" i="8"/>
  <c r="I624" i="8"/>
  <c r="J624" i="8"/>
  <c r="K624" i="8"/>
  <c r="L624" i="8"/>
  <c r="E625" i="8"/>
  <c r="F625" i="8"/>
  <c r="G625" i="8"/>
  <c r="I625" i="8"/>
  <c r="J625" i="8"/>
  <c r="K625" i="8"/>
  <c r="L625" i="8"/>
  <c r="E626" i="8"/>
  <c r="F626" i="8"/>
  <c r="G626" i="8"/>
  <c r="I626" i="8"/>
  <c r="J626" i="8"/>
  <c r="K626" i="8"/>
  <c r="L626" i="8"/>
  <c r="E627" i="8"/>
  <c r="F627" i="8"/>
  <c r="G627" i="8"/>
  <c r="I627" i="8"/>
  <c r="J627" i="8"/>
  <c r="K627" i="8"/>
  <c r="L627" i="8"/>
  <c r="E628" i="8"/>
  <c r="F628" i="8"/>
  <c r="G628" i="8"/>
  <c r="I628" i="8"/>
  <c r="J628" i="8"/>
  <c r="K628" i="8"/>
  <c r="L628" i="8"/>
  <c r="E629" i="8"/>
  <c r="F629" i="8"/>
  <c r="G629" i="8"/>
  <c r="I629" i="8"/>
  <c r="J629" i="8"/>
  <c r="K629" i="8"/>
  <c r="L629" i="8"/>
  <c r="E630" i="8"/>
  <c r="F630" i="8"/>
  <c r="G630" i="8"/>
  <c r="I630" i="8"/>
  <c r="J630" i="8"/>
  <c r="K630" i="8"/>
  <c r="L630" i="8"/>
  <c r="E631" i="8"/>
  <c r="F631" i="8"/>
  <c r="G631" i="8"/>
  <c r="I631" i="8"/>
  <c r="J631" i="8"/>
  <c r="K631" i="8"/>
  <c r="L631" i="8"/>
  <c r="E632" i="8"/>
  <c r="F632" i="8"/>
  <c r="G632" i="8"/>
  <c r="I632" i="8"/>
  <c r="J632" i="8"/>
  <c r="K632" i="8"/>
  <c r="L632" i="8"/>
  <c r="E633" i="8"/>
  <c r="F633" i="8"/>
  <c r="G633" i="8"/>
  <c r="I633" i="8"/>
  <c r="J633" i="8"/>
  <c r="K633" i="8"/>
  <c r="L633" i="8"/>
  <c r="E634" i="8"/>
  <c r="F634" i="8"/>
  <c r="G634" i="8"/>
  <c r="I634" i="8"/>
  <c r="J634" i="8"/>
  <c r="K634" i="8"/>
  <c r="L634" i="8"/>
  <c r="E635" i="8"/>
  <c r="F635" i="8"/>
  <c r="G635" i="8"/>
  <c r="I635" i="8"/>
  <c r="J635" i="8"/>
  <c r="K635" i="8"/>
  <c r="L635" i="8"/>
  <c r="E636" i="8"/>
  <c r="F636" i="8"/>
  <c r="G636" i="8"/>
  <c r="I636" i="8"/>
  <c r="J636" i="8"/>
  <c r="K636" i="8"/>
  <c r="L636" i="8"/>
  <c r="E637" i="8"/>
  <c r="F637" i="8"/>
  <c r="G637" i="8"/>
  <c r="I637" i="8"/>
  <c r="J637" i="8"/>
  <c r="K637" i="8"/>
  <c r="L637" i="8"/>
  <c r="E638" i="8"/>
  <c r="F638" i="8"/>
  <c r="G638" i="8"/>
  <c r="I638" i="8"/>
  <c r="J638" i="8"/>
  <c r="K638" i="8"/>
  <c r="L638" i="8"/>
  <c r="E639" i="8"/>
  <c r="F639" i="8"/>
  <c r="G639" i="8"/>
  <c r="I639" i="8"/>
  <c r="J639" i="8"/>
  <c r="K639" i="8"/>
  <c r="L639" i="8"/>
  <c r="E640" i="8"/>
  <c r="F640" i="8"/>
  <c r="G640" i="8"/>
  <c r="I640" i="8"/>
  <c r="J640" i="8"/>
  <c r="K640" i="8"/>
  <c r="L640" i="8"/>
  <c r="E641" i="8"/>
  <c r="F641" i="8"/>
  <c r="G641" i="8"/>
  <c r="I641" i="8"/>
  <c r="J641" i="8"/>
  <c r="K641" i="8"/>
  <c r="L641" i="8"/>
  <c r="E642" i="8"/>
  <c r="F642" i="8"/>
  <c r="G642" i="8"/>
  <c r="I642" i="8"/>
  <c r="J642" i="8"/>
  <c r="K642" i="8"/>
  <c r="L642" i="8"/>
  <c r="E643" i="8"/>
  <c r="F643" i="8"/>
  <c r="G643" i="8"/>
  <c r="I643" i="8"/>
  <c r="J643" i="8"/>
  <c r="K643" i="8"/>
  <c r="L643" i="8"/>
  <c r="E644" i="8"/>
  <c r="F644" i="8"/>
  <c r="G644" i="8"/>
  <c r="I644" i="8"/>
  <c r="J644" i="8"/>
  <c r="K644" i="8"/>
  <c r="L644" i="8"/>
  <c r="E645" i="8"/>
  <c r="F645" i="8"/>
  <c r="G645" i="8"/>
  <c r="I645" i="8"/>
  <c r="J645" i="8"/>
  <c r="K645" i="8"/>
  <c r="L645" i="8"/>
  <c r="E646" i="8"/>
  <c r="F646" i="8"/>
  <c r="G646" i="8"/>
  <c r="I646" i="8"/>
  <c r="J646" i="8"/>
  <c r="K646" i="8"/>
  <c r="L646" i="8"/>
  <c r="E647" i="8"/>
  <c r="F647" i="8"/>
  <c r="G647" i="8"/>
  <c r="I647" i="8"/>
  <c r="J647" i="8"/>
  <c r="K647" i="8"/>
  <c r="L647" i="8"/>
  <c r="E648" i="8"/>
  <c r="F648" i="8"/>
  <c r="G648" i="8"/>
  <c r="I648" i="8"/>
  <c r="J648" i="8"/>
  <c r="K648" i="8"/>
  <c r="L648" i="8"/>
  <c r="E649" i="8"/>
  <c r="F649" i="8"/>
  <c r="G649" i="8"/>
  <c r="I649" i="8"/>
  <c r="J649" i="8"/>
  <c r="K649" i="8"/>
  <c r="L649" i="8"/>
  <c r="E650" i="8"/>
  <c r="F650" i="8"/>
  <c r="G650" i="8"/>
  <c r="I650" i="8"/>
  <c r="J650" i="8"/>
  <c r="K650" i="8"/>
  <c r="L650" i="8"/>
  <c r="E651" i="8"/>
  <c r="F651" i="8"/>
  <c r="G651" i="8"/>
  <c r="I651" i="8"/>
  <c r="J651" i="8"/>
  <c r="K651" i="8"/>
  <c r="L651" i="8"/>
  <c r="E652" i="8"/>
  <c r="F652" i="8"/>
  <c r="G652" i="8"/>
  <c r="I652" i="8"/>
  <c r="J652" i="8"/>
  <c r="K652" i="8"/>
  <c r="L652" i="8"/>
  <c r="E653" i="8"/>
  <c r="F653" i="8"/>
  <c r="G653" i="8"/>
  <c r="I653" i="8"/>
  <c r="J653" i="8"/>
  <c r="K653" i="8"/>
  <c r="L653" i="8"/>
  <c r="E654" i="8"/>
  <c r="F654" i="8"/>
  <c r="G654" i="8"/>
  <c r="I654" i="8"/>
  <c r="J654" i="8"/>
  <c r="K654" i="8"/>
  <c r="L654" i="8"/>
  <c r="E655" i="8"/>
  <c r="F655" i="8"/>
  <c r="G655" i="8"/>
  <c r="I655" i="8"/>
  <c r="J655" i="8"/>
  <c r="K655" i="8"/>
  <c r="L655" i="8"/>
  <c r="E656" i="8"/>
  <c r="F656" i="8"/>
  <c r="G656" i="8"/>
  <c r="I656" i="8"/>
  <c r="J656" i="8"/>
  <c r="K656" i="8"/>
  <c r="L656" i="8"/>
  <c r="E657" i="8"/>
  <c r="F657" i="8"/>
  <c r="G657" i="8"/>
  <c r="I657" i="8"/>
  <c r="J657" i="8"/>
  <c r="K657" i="8"/>
  <c r="L657" i="8"/>
  <c r="E658" i="8"/>
  <c r="F658" i="8"/>
  <c r="G658" i="8"/>
  <c r="I658" i="8"/>
  <c r="J658" i="8"/>
  <c r="K658" i="8"/>
  <c r="L658" i="8"/>
  <c r="E659" i="8"/>
  <c r="F659" i="8"/>
  <c r="G659" i="8"/>
  <c r="I659" i="8"/>
  <c r="J659" i="8"/>
  <c r="K659" i="8"/>
  <c r="L659" i="8"/>
  <c r="E660" i="8"/>
  <c r="F660" i="8"/>
  <c r="G660" i="8"/>
  <c r="I660" i="8"/>
  <c r="J660" i="8"/>
  <c r="K660" i="8"/>
  <c r="L660" i="8"/>
  <c r="E661" i="8"/>
  <c r="F661" i="8"/>
  <c r="G661" i="8"/>
  <c r="I661" i="8"/>
  <c r="J661" i="8"/>
  <c r="K661" i="8"/>
  <c r="L661" i="8"/>
  <c r="E662" i="8"/>
  <c r="F662" i="8"/>
  <c r="G662" i="8"/>
  <c r="I662" i="8"/>
  <c r="J662" i="8"/>
  <c r="K662" i="8"/>
  <c r="L662" i="8"/>
  <c r="E663" i="8"/>
  <c r="F663" i="8"/>
  <c r="G663" i="8"/>
  <c r="I663" i="8"/>
  <c r="J663" i="8"/>
  <c r="K663" i="8"/>
  <c r="L663" i="8"/>
  <c r="E664" i="8"/>
  <c r="F664" i="8"/>
  <c r="G664" i="8"/>
  <c r="I664" i="8"/>
  <c r="J664" i="8"/>
  <c r="K664" i="8"/>
  <c r="L664" i="8"/>
  <c r="E665" i="8"/>
  <c r="F665" i="8"/>
  <c r="G665" i="8"/>
  <c r="I665" i="8"/>
  <c r="J665" i="8"/>
  <c r="K665" i="8"/>
  <c r="L665" i="8"/>
  <c r="E666" i="8"/>
  <c r="F666" i="8"/>
  <c r="G666" i="8"/>
  <c r="I666" i="8"/>
  <c r="J666" i="8"/>
  <c r="K666" i="8"/>
  <c r="L666" i="8"/>
  <c r="E667" i="8"/>
  <c r="F667" i="8"/>
  <c r="G667" i="8"/>
  <c r="I667" i="8"/>
  <c r="J667" i="8"/>
  <c r="K667" i="8"/>
  <c r="L667" i="8"/>
  <c r="E668" i="8"/>
  <c r="F668" i="8"/>
  <c r="G668" i="8"/>
  <c r="I668" i="8"/>
  <c r="J668" i="8"/>
  <c r="K668" i="8"/>
  <c r="L668" i="8"/>
  <c r="E669" i="8"/>
  <c r="F669" i="8"/>
  <c r="G669" i="8"/>
  <c r="I669" i="8"/>
  <c r="J669" i="8"/>
  <c r="K669" i="8"/>
  <c r="L669" i="8"/>
  <c r="E670" i="8"/>
  <c r="F670" i="8"/>
  <c r="G670" i="8"/>
  <c r="I670" i="8"/>
  <c r="J670" i="8"/>
  <c r="K670" i="8"/>
  <c r="L670" i="8"/>
  <c r="E671" i="8"/>
  <c r="F671" i="8"/>
  <c r="G671" i="8"/>
  <c r="I671" i="8"/>
  <c r="J671" i="8"/>
  <c r="K671" i="8"/>
  <c r="L671" i="8"/>
  <c r="E672" i="8"/>
  <c r="F672" i="8"/>
  <c r="G672" i="8"/>
  <c r="I672" i="8"/>
  <c r="J672" i="8"/>
  <c r="K672" i="8"/>
  <c r="L672" i="8"/>
  <c r="E673" i="8"/>
  <c r="F673" i="8"/>
  <c r="G673" i="8"/>
  <c r="I673" i="8"/>
  <c r="J673" i="8"/>
  <c r="K673" i="8"/>
  <c r="L673" i="8"/>
  <c r="E674" i="8"/>
  <c r="F674" i="8"/>
  <c r="G674" i="8"/>
  <c r="I674" i="8"/>
  <c r="J674" i="8"/>
  <c r="K674" i="8"/>
  <c r="L674" i="8"/>
  <c r="E675" i="8"/>
  <c r="F675" i="8"/>
  <c r="G675" i="8"/>
  <c r="I675" i="8"/>
  <c r="J675" i="8"/>
  <c r="K675" i="8"/>
  <c r="L675" i="8"/>
  <c r="E676" i="8"/>
  <c r="F676" i="8"/>
  <c r="G676" i="8"/>
  <c r="I676" i="8"/>
  <c r="J676" i="8"/>
  <c r="K676" i="8"/>
  <c r="L676" i="8"/>
  <c r="E677" i="8"/>
  <c r="F677" i="8"/>
  <c r="G677" i="8"/>
  <c r="I677" i="8"/>
  <c r="J677" i="8"/>
  <c r="K677" i="8"/>
  <c r="L677" i="8"/>
  <c r="E678" i="8"/>
  <c r="F678" i="8"/>
  <c r="G678" i="8"/>
  <c r="I678" i="8"/>
  <c r="J678" i="8"/>
  <c r="K678" i="8"/>
  <c r="L678" i="8"/>
  <c r="E679" i="8"/>
  <c r="F679" i="8"/>
  <c r="G679" i="8"/>
  <c r="I679" i="8"/>
  <c r="J679" i="8"/>
  <c r="K679" i="8"/>
  <c r="L679" i="8"/>
  <c r="E680" i="8"/>
  <c r="F680" i="8"/>
  <c r="G680" i="8"/>
  <c r="I680" i="8"/>
  <c r="J680" i="8"/>
  <c r="K680" i="8"/>
  <c r="L680" i="8"/>
  <c r="E681" i="8"/>
  <c r="F681" i="8"/>
  <c r="G681" i="8"/>
  <c r="I681" i="8"/>
  <c r="J681" i="8"/>
  <c r="K681" i="8"/>
  <c r="L681" i="8"/>
  <c r="E682" i="8"/>
  <c r="F682" i="8"/>
  <c r="G682" i="8"/>
  <c r="I682" i="8"/>
  <c r="J682" i="8"/>
  <c r="K682" i="8"/>
  <c r="L682" i="8"/>
  <c r="E683" i="8"/>
  <c r="F683" i="8"/>
  <c r="G683" i="8"/>
  <c r="I683" i="8"/>
  <c r="J683" i="8"/>
  <c r="K683" i="8"/>
  <c r="L683" i="8"/>
  <c r="E684" i="8"/>
  <c r="F684" i="8"/>
  <c r="G684" i="8"/>
  <c r="I684" i="8"/>
  <c r="J684" i="8"/>
  <c r="K684" i="8"/>
  <c r="L684" i="8"/>
  <c r="E685" i="8"/>
  <c r="F685" i="8"/>
  <c r="G685" i="8"/>
  <c r="I685" i="8"/>
  <c r="J685" i="8"/>
  <c r="K685" i="8"/>
  <c r="L685" i="8"/>
  <c r="E686" i="8"/>
  <c r="F686" i="8"/>
  <c r="G686" i="8"/>
  <c r="I686" i="8"/>
  <c r="J686" i="8"/>
  <c r="K686" i="8"/>
  <c r="L686" i="8"/>
  <c r="E687" i="8"/>
  <c r="F687" i="8"/>
  <c r="G687" i="8"/>
  <c r="I687" i="8"/>
  <c r="J687" i="8"/>
  <c r="K687" i="8"/>
  <c r="L687" i="8"/>
  <c r="E688" i="8"/>
  <c r="F688" i="8"/>
  <c r="G688" i="8"/>
  <c r="I688" i="8"/>
  <c r="J688" i="8"/>
  <c r="K688" i="8"/>
  <c r="L688" i="8"/>
  <c r="E689" i="8"/>
  <c r="F689" i="8"/>
  <c r="G689" i="8"/>
  <c r="I689" i="8"/>
  <c r="J689" i="8"/>
  <c r="K689" i="8"/>
  <c r="L689" i="8"/>
  <c r="E690" i="8"/>
  <c r="F690" i="8"/>
  <c r="G690" i="8"/>
  <c r="I690" i="8"/>
  <c r="J690" i="8"/>
  <c r="K690" i="8"/>
  <c r="L690" i="8"/>
  <c r="E691" i="8"/>
  <c r="F691" i="8"/>
  <c r="G691" i="8"/>
  <c r="I691" i="8"/>
  <c r="J691" i="8"/>
  <c r="K691" i="8"/>
  <c r="L691" i="8"/>
  <c r="E692" i="8"/>
  <c r="F692" i="8"/>
  <c r="G692" i="8"/>
  <c r="I692" i="8"/>
  <c r="J692" i="8"/>
  <c r="K692" i="8"/>
  <c r="L692" i="8"/>
  <c r="E693" i="8"/>
  <c r="F693" i="8"/>
  <c r="G693" i="8"/>
  <c r="I693" i="8"/>
  <c r="J693" i="8"/>
  <c r="K693" i="8"/>
  <c r="L693" i="8"/>
  <c r="E694" i="8"/>
  <c r="F694" i="8"/>
  <c r="G694" i="8"/>
  <c r="I694" i="8"/>
  <c r="J694" i="8"/>
  <c r="K694" i="8"/>
  <c r="L694" i="8"/>
  <c r="E695" i="8"/>
  <c r="F695" i="8"/>
  <c r="G695" i="8"/>
  <c r="I695" i="8"/>
  <c r="J695" i="8"/>
  <c r="K695" i="8"/>
  <c r="L695" i="8"/>
  <c r="E696" i="8"/>
  <c r="F696" i="8"/>
  <c r="G696" i="8"/>
  <c r="I696" i="8"/>
  <c r="J696" i="8"/>
  <c r="K696" i="8"/>
  <c r="L696" i="8"/>
  <c r="E697" i="8"/>
  <c r="F697" i="8"/>
  <c r="G697" i="8"/>
  <c r="I697" i="8"/>
  <c r="J697" i="8"/>
  <c r="K697" i="8"/>
  <c r="L697" i="8"/>
  <c r="E698" i="8"/>
  <c r="F698" i="8"/>
  <c r="G698" i="8"/>
  <c r="I698" i="8"/>
  <c r="J698" i="8"/>
  <c r="K698" i="8"/>
  <c r="L698" i="8"/>
  <c r="E699" i="8"/>
  <c r="F699" i="8"/>
  <c r="G699" i="8"/>
  <c r="I699" i="8"/>
  <c r="J699" i="8"/>
  <c r="K699" i="8"/>
  <c r="L699" i="8"/>
  <c r="E700" i="8"/>
  <c r="F700" i="8"/>
  <c r="G700" i="8"/>
  <c r="I700" i="8"/>
  <c r="J700" i="8"/>
  <c r="K700" i="8"/>
  <c r="L700" i="8"/>
  <c r="E701" i="8"/>
  <c r="F701" i="8"/>
  <c r="G701" i="8"/>
  <c r="I701" i="8"/>
  <c r="J701" i="8"/>
  <c r="K701" i="8"/>
  <c r="L701" i="8"/>
  <c r="E702" i="8"/>
  <c r="F702" i="8"/>
  <c r="G702" i="8"/>
  <c r="I702" i="8"/>
  <c r="J702" i="8"/>
  <c r="K702" i="8"/>
  <c r="L702" i="8"/>
  <c r="E703" i="8"/>
  <c r="F703" i="8"/>
  <c r="G703" i="8"/>
  <c r="I703" i="8"/>
  <c r="J703" i="8"/>
  <c r="K703" i="8"/>
  <c r="L703" i="8"/>
  <c r="E704" i="8"/>
  <c r="F704" i="8"/>
  <c r="G704" i="8"/>
  <c r="I704" i="8"/>
  <c r="J704" i="8"/>
  <c r="K704" i="8"/>
  <c r="L704" i="8"/>
  <c r="E705" i="8"/>
  <c r="F705" i="8"/>
  <c r="G705" i="8"/>
  <c r="I705" i="8"/>
  <c r="J705" i="8"/>
  <c r="K705" i="8"/>
  <c r="L705" i="8"/>
  <c r="E706" i="8"/>
  <c r="F706" i="8"/>
  <c r="G706" i="8"/>
  <c r="I706" i="8"/>
  <c r="J706" i="8"/>
  <c r="K706" i="8"/>
  <c r="L706" i="8"/>
  <c r="E707" i="8"/>
  <c r="F707" i="8"/>
  <c r="G707" i="8"/>
  <c r="I707" i="8"/>
  <c r="J707" i="8"/>
  <c r="K707" i="8"/>
  <c r="L707" i="8"/>
  <c r="E708" i="8"/>
  <c r="F708" i="8"/>
  <c r="G708" i="8"/>
  <c r="I708" i="8"/>
  <c r="J708" i="8"/>
  <c r="K708" i="8"/>
  <c r="L708" i="8"/>
  <c r="E709" i="8"/>
  <c r="F709" i="8"/>
  <c r="G709" i="8"/>
  <c r="I709" i="8"/>
  <c r="J709" i="8"/>
  <c r="K709" i="8"/>
  <c r="L709" i="8"/>
  <c r="E710" i="8"/>
  <c r="F710" i="8"/>
  <c r="G710" i="8"/>
  <c r="I710" i="8"/>
  <c r="J710" i="8"/>
  <c r="K710" i="8"/>
  <c r="L710" i="8"/>
  <c r="E711" i="8"/>
  <c r="F711" i="8"/>
  <c r="G711" i="8"/>
  <c r="I711" i="8"/>
  <c r="J711" i="8"/>
  <c r="K711" i="8"/>
  <c r="L711" i="8"/>
  <c r="E712" i="8"/>
  <c r="F712" i="8"/>
  <c r="G712" i="8"/>
  <c r="I712" i="8"/>
  <c r="J712" i="8"/>
  <c r="K712" i="8"/>
  <c r="L712" i="8"/>
  <c r="E713" i="8"/>
  <c r="F713" i="8"/>
  <c r="G713" i="8"/>
  <c r="I713" i="8"/>
  <c r="J713" i="8"/>
  <c r="K713" i="8"/>
  <c r="L713" i="8"/>
  <c r="E714" i="8"/>
  <c r="F714" i="8"/>
  <c r="G714" i="8"/>
  <c r="I714" i="8"/>
  <c r="J714" i="8"/>
  <c r="K714" i="8"/>
  <c r="L714" i="8"/>
  <c r="E715" i="8"/>
  <c r="F715" i="8"/>
  <c r="G715" i="8"/>
  <c r="I715" i="8"/>
  <c r="J715" i="8"/>
  <c r="K715" i="8"/>
  <c r="L715" i="8"/>
  <c r="E716" i="8"/>
  <c r="F716" i="8"/>
  <c r="G716" i="8"/>
  <c r="I716" i="8"/>
  <c r="J716" i="8"/>
  <c r="K716" i="8"/>
  <c r="L716" i="8"/>
  <c r="E717" i="8"/>
  <c r="F717" i="8"/>
  <c r="G717" i="8"/>
  <c r="I717" i="8"/>
  <c r="J717" i="8"/>
  <c r="K717" i="8"/>
  <c r="L717" i="8"/>
  <c r="E718" i="8"/>
  <c r="F718" i="8"/>
  <c r="G718" i="8"/>
  <c r="I718" i="8"/>
  <c r="J718" i="8"/>
  <c r="K718" i="8"/>
  <c r="L718" i="8"/>
  <c r="E719" i="8"/>
  <c r="F719" i="8"/>
  <c r="G719" i="8"/>
  <c r="I719" i="8"/>
  <c r="J719" i="8"/>
  <c r="K719" i="8"/>
  <c r="L719" i="8"/>
  <c r="E720" i="8"/>
  <c r="F720" i="8"/>
  <c r="G720" i="8"/>
  <c r="I720" i="8"/>
  <c r="J720" i="8"/>
  <c r="K720" i="8"/>
  <c r="L720" i="8"/>
  <c r="E721" i="8"/>
  <c r="F721" i="8"/>
  <c r="G721" i="8"/>
  <c r="I721" i="8"/>
  <c r="J721" i="8"/>
  <c r="K721" i="8"/>
  <c r="L721" i="8"/>
  <c r="E722" i="8"/>
  <c r="F722" i="8"/>
  <c r="G722" i="8"/>
  <c r="I722" i="8"/>
  <c r="J722" i="8"/>
  <c r="K722" i="8"/>
  <c r="L722" i="8"/>
  <c r="E723" i="8"/>
  <c r="F723" i="8"/>
  <c r="G723" i="8"/>
  <c r="I723" i="8"/>
  <c r="J723" i="8"/>
  <c r="K723" i="8"/>
  <c r="L723" i="8"/>
  <c r="E724" i="8"/>
  <c r="F724" i="8"/>
  <c r="G724" i="8"/>
  <c r="I724" i="8"/>
  <c r="J724" i="8"/>
  <c r="K724" i="8"/>
  <c r="L724" i="8"/>
  <c r="E725" i="8"/>
  <c r="F725" i="8"/>
  <c r="G725" i="8"/>
  <c r="I725" i="8"/>
  <c r="J725" i="8"/>
  <c r="K725" i="8"/>
  <c r="L725" i="8"/>
  <c r="E726" i="8"/>
  <c r="F726" i="8"/>
  <c r="G726" i="8"/>
  <c r="I726" i="8"/>
  <c r="J726" i="8"/>
  <c r="K726" i="8"/>
  <c r="L726" i="8"/>
  <c r="E727" i="8"/>
  <c r="F727" i="8"/>
  <c r="G727" i="8"/>
  <c r="I727" i="8"/>
  <c r="J727" i="8"/>
  <c r="K727" i="8"/>
  <c r="L727" i="8"/>
  <c r="E728" i="8"/>
  <c r="F728" i="8"/>
  <c r="G728" i="8"/>
  <c r="I728" i="8"/>
  <c r="J728" i="8"/>
  <c r="K728" i="8"/>
  <c r="L728" i="8"/>
  <c r="E729" i="8"/>
  <c r="F729" i="8"/>
  <c r="G729" i="8"/>
  <c r="I729" i="8"/>
  <c r="J729" i="8"/>
  <c r="K729" i="8"/>
  <c r="L729" i="8"/>
  <c r="E730" i="8"/>
  <c r="F730" i="8"/>
  <c r="G730" i="8"/>
  <c r="I730" i="8"/>
  <c r="J730" i="8"/>
  <c r="K730" i="8"/>
  <c r="L730" i="8"/>
  <c r="E731" i="8"/>
  <c r="F731" i="8"/>
  <c r="G731" i="8"/>
  <c r="I731" i="8"/>
  <c r="J731" i="8"/>
  <c r="K731" i="8"/>
  <c r="L731" i="8"/>
  <c r="E732" i="8"/>
  <c r="F732" i="8"/>
  <c r="G732" i="8"/>
  <c r="I732" i="8"/>
  <c r="J732" i="8"/>
  <c r="K732" i="8"/>
  <c r="L732" i="8"/>
  <c r="E733" i="8"/>
  <c r="F733" i="8"/>
  <c r="G733" i="8"/>
  <c r="I733" i="8"/>
  <c r="J733" i="8"/>
  <c r="K733" i="8"/>
  <c r="L733" i="8"/>
  <c r="E734" i="8"/>
  <c r="F734" i="8"/>
  <c r="G734" i="8"/>
  <c r="I734" i="8"/>
  <c r="J734" i="8"/>
  <c r="K734" i="8"/>
  <c r="L734" i="8"/>
  <c r="E735" i="8"/>
  <c r="F735" i="8"/>
  <c r="G735" i="8"/>
  <c r="I735" i="8"/>
  <c r="J735" i="8"/>
  <c r="K735" i="8"/>
  <c r="L735" i="8"/>
  <c r="E736" i="8"/>
  <c r="F736" i="8"/>
  <c r="G736" i="8"/>
  <c r="I736" i="8"/>
  <c r="J736" i="8"/>
  <c r="K736" i="8"/>
  <c r="L736" i="8"/>
  <c r="E737" i="8"/>
  <c r="F737" i="8"/>
  <c r="G737" i="8"/>
  <c r="I737" i="8"/>
  <c r="J737" i="8"/>
  <c r="K737" i="8"/>
  <c r="L737" i="8"/>
  <c r="E738" i="8"/>
  <c r="F738" i="8"/>
  <c r="G738" i="8"/>
  <c r="I738" i="8"/>
  <c r="J738" i="8"/>
  <c r="K738" i="8"/>
  <c r="L738" i="8"/>
  <c r="E739" i="8"/>
  <c r="F739" i="8"/>
  <c r="G739" i="8"/>
  <c r="I739" i="8"/>
  <c r="J739" i="8"/>
  <c r="K739" i="8"/>
  <c r="L739" i="8"/>
  <c r="E740" i="8"/>
  <c r="F740" i="8"/>
  <c r="G740" i="8"/>
  <c r="I740" i="8"/>
  <c r="J740" i="8"/>
  <c r="K740" i="8"/>
  <c r="L740" i="8"/>
  <c r="E741" i="8"/>
  <c r="F741" i="8"/>
  <c r="G741" i="8"/>
  <c r="I741" i="8"/>
  <c r="J741" i="8"/>
  <c r="K741" i="8"/>
  <c r="L741" i="8"/>
  <c r="E742" i="8"/>
  <c r="F742" i="8"/>
  <c r="G742" i="8"/>
  <c r="I742" i="8"/>
  <c r="J742" i="8"/>
  <c r="K742" i="8"/>
  <c r="L742" i="8"/>
  <c r="E743" i="8"/>
  <c r="F743" i="8"/>
  <c r="G743" i="8"/>
  <c r="I743" i="8"/>
  <c r="J743" i="8"/>
  <c r="K743" i="8"/>
  <c r="L743" i="8"/>
  <c r="E744" i="8"/>
  <c r="F744" i="8"/>
  <c r="G744" i="8"/>
  <c r="I744" i="8"/>
  <c r="J744" i="8"/>
  <c r="K744" i="8"/>
  <c r="L744" i="8"/>
  <c r="E745" i="8"/>
  <c r="F745" i="8"/>
  <c r="G745" i="8"/>
  <c r="I745" i="8"/>
  <c r="J745" i="8"/>
  <c r="K745" i="8"/>
  <c r="L745" i="8"/>
  <c r="E746" i="8"/>
  <c r="F746" i="8"/>
  <c r="G746" i="8"/>
  <c r="I746" i="8"/>
  <c r="J746" i="8"/>
  <c r="K746" i="8"/>
  <c r="L746" i="8"/>
  <c r="E747" i="8"/>
  <c r="F747" i="8"/>
  <c r="G747" i="8"/>
  <c r="I747" i="8"/>
  <c r="J747" i="8"/>
  <c r="K747" i="8"/>
  <c r="L747" i="8"/>
  <c r="E748" i="8"/>
  <c r="F748" i="8"/>
  <c r="G748" i="8"/>
  <c r="I748" i="8"/>
  <c r="J748" i="8"/>
  <c r="K748" i="8"/>
  <c r="L748" i="8"/>
  <c r="E749" i="8"/>
  <c r="F749" i="8"/>
  <c r="G749" i="8"/>
  <c r="I749" i="8"/>
  <c r="J749" i="8"/>
  <c r="K749" i="8"/>
  <c r="L749" i="8"/>
  <c r="E750" i="8"/>
  <c r="F750" i="8"/>
  <c r="G750" i="8"/>
  <c r="I750" i="8"/>
  <c r="J750" i="8"/>
  <c r="K750" i="8"/>
  <c r="L750" i="8"/>
  <c r="E751" i="8"/>
  <c r="F751" i="8"/>
  <c r="G751" i="8"/>
  <c r="I751" i="8"/>
  <c r="J751" i="8"/>
  <c r="K751" i="8"/>
  <c r="L751" i="8"/>
  <c r="E752" i="8"/>
  <c r="F752" i="8"/>
  <c r="G752" i="8"/>
  <c r="I752" i="8"/>
  <c r="J752" i="8"/>
  <c r="K752" i="8"/>
  <c r="L752" i="8"/>
  <c r="E753" i="8"/>
  <c r="F753" i="8"/>
  <c r="G753" i="8"/>
  <c r="I753" i="8"/>
  <c r="J753" i="8"/>
  <c r="K753" i="8"/>
  <c r="L753" i="8"/>
  <c r="E754" i="8"/>
  <c r="F754" i="8"/>
  <c r="G754" i="8"/>
  <c r="I754" i="8"/>
  <c r="J754" i="8"/>
  <c r="K754" i="8"/>
  <c r="L754" i="8"/>
  <c r="E755" i="8"/>
  <c r="F755" i="8"/>
  <c r="G755" i="8"/>
  <c r="I755" i="8"/>
  <c r="J755" i="8"/>
  <c r="K755" i="8"/>
  <c r="L755" i="8"/>
  <c r="E756" i="8"/>
  <c r="F756" i="8"/>
  <c r="G756" i="8"/>
  <c r="I756" i="8"/>
  <c r="J756" i="8"/>
  <c r="K756" i="8"/>
  <c r="L756" i="8"/>
  <c r="E757" i="8"/>
  <c r="F757" i="8"/>
  <c r="G757" i="8"/>
  <c r="I757" i="8"/>
  <c r="J757" i="8"/>
  <c r="K757" i="8"/>
  <c r="L757" i="8"/>
  <c r="E758" i="8"/>
  <c r="F758" i="8"/>
  <c r="G758" i="8"/>
  <c r="I758" i="8"/>
  <c r="J758" i="8"/>
  <c r="K758" i="8"/>
  <c r="L758" i="8"/>
  <c r="E759" i="8"/>
  <c r="F759" i="8"/>
  <c r="G759" i="8"/>
  <c r="I759" i="8"/>
  <c r="J759" i="8"/>
  <c r="K759" i="8"/>
  <c r="L759" i="8"/>
  <c r="E760" i="8"/>
  <c r="F760" i="8"/>
  <c r="G760" i="8"/>
  <c r="I760" i="8"/>
  <c r="J760" i="8"/>
  <c r="K760" i="8"/>
  <c r="L760" i="8"/>
  <c r="E761" i="8"/>
  <c r="F761" i="8"/>
  <c r="G761" i="8"/>
  <c r="I761" i="8"/>
  <c r="J761" i="8"/>
  <c r="K761" i="8"/>
  <c r="L761" i="8"/>
  <c r="E762" i="8"/>
  <c r="F762" i="8"/>
  <c r="G762" i="8"/>
  <c r="I762" i="8"/>
  <c r="J762" i="8"/>
  <c r="K762" i="8"/>
  <c r="L762" i="8"/>
  <c r="E763" i="8"/>
  <c r="F763" i="8"/>
  <c r="G763" i="8"/>
  <c r="I763" i="8"/>
  <c r="J763" i="8"/>
  <c r="K763" i="8"/>
  <c r="L763" i="8"/>
  <c r="E764" i="8"/>
  <c r="F764" i="8"/>
  <c r="G764" i="8"/>
  <c r="I764" i="8"/>
  <c r="J764" i="8"/>
  <c r="K764" i="8"/>
  <c r="L764" i="8"/>
  <c r="E765" i="8"/>
  <c r="F765" i="8"/>
  <c r="G765" i="8"/>
  <c r="I765" i="8"/>
  <c r="J765" i="8"/>
  <c r="K765" i="8"/>
  <c r="L765" i="8"/>
  <c r="E766" i="8"/>
  <c r="F766" i="8"/>
  <c r="G766" i="8"/>
  <c r="I766" i="8"/>
  <c r="J766" i="8"/>
  <c r="K766" i="8"/>
  <c r="L766" i="8"/>
  <c r="E767" i="8"/>
  <c r="F767" i="8"/>
  <c r="G767" i="8"/>
  <c r="I767" i="8"/>
  <c r="J767" i="8"/>
  <c r="K767" i="8"/>
  <c r="L767" i="8"/>
  <c r="E768" i="8"/>
  <c r="F768" i="8"/>
  <c r="G768" i="8"/>
  <c r="I768" i="8"/>
  <c r="J768" i="8"/>
  <c r="K768" i="8"/>
  <c r="L768" i="8"/>
  <c r="E769" i="8"/>
  <c r="F769" i="8"/>
  <c r="G769" i="8"/>
  <c r="I769" i="8"/>
  <c r="J769" i="8"/>
  <c r="K769" i="8"/>
  <c r="L769" i="8"/>
  <c r="E770" i="8"/>
  <c r="F770" i="8"/>
  <c r="G770" i="8"/>
  <c r="I770" i="8"/>
  <c r="J770" i="8"/>
  <c r="K770" i="8"/>
  <c r="L770" i="8"/>
  <c r="E771" i="8"/>
  <c r="F771" i="8"/>
  <c r="G771" i="8"/>
  <c r="I771" i="8"/>
  <c r="J771" i="8"/>
  <c r="K771" i="8"/>
  <c r="L771" i="8"/>
  <c r="E772" i="8"/>
  <c r="F772" i="8"/>
  <c r="G772" i="8"/>
  <c r="I772" i="8"/>
  <c r="J772" i="8"/>
  <c r="K772" i="8"/>
  <c r="L772" i="8"/>
  <c r="E773" i="8"/>
  <c r="F773" i="8"/>
  <c r="G773" i="8"/>
  <c r="I773" i="8"/>
  <c r="J773" i="8"/>
  <c r="K773" i="8"/>
  <c r="L773" i="8"/>
  <c r="E774" i="8"/>
  <c r="F774" i="8"/>
  <c r="G774" i="8"/>
  <c r="I774" i="8"/>
  <c r="J774" i="8"/>
  <c r="K774" i="8"/>
  <c r="L774" i="8"/>
  <c r="E775" i="8"/>
  <c r="F775" i="8"/>
  <c r="G775" i="8"/>
  <c r="I775" i="8"/>
  <c r="J775" i="8"/>
  <c r="K775" i="8"/>
  <c r="L775" i="8"/>
  <c r="E776" i="8"/>
  <c r="F776" i="8"/>
  <c r="G776" i="8"/>
  <c r="I776" i="8"/>
  <c r="J776" i="8"/>
  <c r="K776" i="8"/>
  <c r="L776" i="8"/>
  <c r="E777" i="8"/>
  <c r="F777" i="8"/>
  <c r="G777" i="8"/>
  <c r="I777" i="8"/>
  <c r="J777" i="8"/>
  <c r="K777" i="8"/>
  <c r="L777" i="8"/>
  <c r="E778" i="8"/>
  <c r="F778" i="8"/>
  <c r="G778" i="8"/>
  <c r="I778" i="8"/>
  <c r="J778" i="8"/>
  <c r="K778" i="8"/>
  <c r="L778" i="8"/>
  <c r="E779" i="8"/>
  <c r="F779" i="8"/>
  <c r="G779" i="8"/>
  <c r="I779" i="8"/>
  <c r="J779" i="8"/>
  <c r="K779" i="8"/>
  <c r="L779" i="8"/>
  <c r="E780" i="8"/>
  <c r="F780" i="8"/>
  <c r="G780" i="8"/>
  <c r="I780" i="8"/>
  <c r="J780" i="8"/>
  <c r="K780" i="8"/>
  <c r="L780" i="8"/>
  <c r="E781" i="8"/>
  <c r="F781" i="8"/>
  <c r="G781" i="8"/>
  <c r="I781" i="8"/>
  <c r="J781" i="8"/>
  <c r="K781" i="8"/>
  <c r="L781" i="8"/>
  <c r="E782" i="8"/>
  <c r="F782" i="8"/>
  <c r="G782" i="8"/>
  <c r="I782" i="8"/>
  <c r="J782" i="8"/>
  <c r="K782" i="8"/>
  <c r="L782" i="8"/>
  <c r="E783" i="8"/>
  <c r="F783" i="8"/>
  <c r="G783" i="8"/>
  <c r="I783" i="8"/>
  <c r="J783" i="8"/>
  <c r="K783" i="8"/>
  <c r="L783" i="8"/>
  <c r="E784" i="8"/>
  <c r="F784" i="8"/>
  <c r="G784" i="8"/>
  <c r="I784" i="8"/>
  <c r="J784" i="8"/>
  <c r="K784" i="8"/>
  <c r="L784" i="8"/>
  <c r="E785" i="8"/>
  <c r="F785" i="8"/>
  <c r="G785" i="8"/>
  <c r="I785" i="8"/>
  <c r="J785" i="8"/>
  <c r="K785" i="8"/>
  <c r="L785" i="8"/>
  <c r="E786" i="8"/>
  <c r="F786" i="8"/>
  <c r="G786" i="8"/>
  <c r="I786" i="8"/>
  <c r="J786" i="8"/>
  <c r="K786" i="8"/>
  <c r="L786" i="8"/>
  <c r="E787" i="8"/>
  <c r="F787" i="8"/>
  <c r="G787" i="8"/>
  <c r="I787" i="8"/>
  <c r="J787" i="8"/>
  <c r="K787" i="8"/>
  <c r="L787" i="8"/>
  <c r="E788" i="8"/>
  <c r="F788" i="8"/>
  <c r="G788" i="8"/>
  <c r="I788" i="8"/>
  <c r="J788" i="8"/>
  <c r="K788" i="8"/>
  <c r="L788" i="8"/>
  <c r="E789" i="8"/>
  <c r="F789" i="8"/>
  <c r="G789" i="8"/>
  <c r="I789" i="8"/>
  <c r="J789" i="8"/>
  <c r="K789" i="8"/>
  <c r="L789" i="8"/>
  <c r="E790" i="8"/>
  <c r="F790" i="8"/>
  <c r="G790" i="8"/>
  <c r="I790" i="8"/>
  <c r="J790" i="8"/>
  <c r="K790" i="8"/>
  <c r="L790" i="8"/>
  <c r="E791" i="8"/>
  <c r="F791" i="8"/>
  <c r="G791" i="8"/>
  <c r="I791" i="8"/>
  <c r="J791" i="8"/>
  <c r="K791" i="8"/>
  <c r="L791" i="8"/>
  <c r="E792" i="8"/>
  <c r="F792" i="8"/>
  <c r="G792" i="8"/>
  <c r="I792" i="8"/>
  <c r="J792" i="8"/>
  <c r="K792" i="8"/>
  <c r="L792" i="8"/>
  <c r="E793" i="8"/>
  <c r="F793" i="8"/>
  <c r="G793" i="8"/>
  <c r="I793" i="8"/>
  <c r="J793" i="8"/>
  <c r="K793" i="8"/>
  <c r="L793" i="8"/>
  <c r="E794" i="8"/>
  <c r="F794" i="8"/>
  <c r="G794" i="8"/>
  <c r="I794" i="8"/>
  <c r="J794" i="8"/>
  <c r="K794" i="8"/>
  <c r="L794" i="8"/>
  <c r="E795" i="8"/>
  <c r="F795" i="8"/>
  <c r="G795" i="8"/>
  <c r="I795" i="8"/>
  <c r="J795" i="8"/>
  <c r="K795" i="8"/>
  <c r="L795" i="8"/>
  <c r="E796" i="8"/>
  <c r="F796" i="8"/>
  <c r="G796" i="8"/>
  <c r="I796" i="8"/>
  <c r="J796" i="8"/>
  <c r="K796" i="8"/>
  <c r="L796" i="8"/>
  <c r="E797" i="8"/>
  <c r="F797" i="8"/>
  <c r="G797" i="8"/>
  <c r="I797" i="8"/>
  <c r="J797" i="8"/>
  <c r="K797" i="8"/>
  <c r="L797" i="8"/>
  <c r="E798" i="8"/>
  <c r="F798" i="8"/>
  <c r="G798" i="8"/>
  <c r="I798" i="8"/>
  <c r="J798" i="8"/>
  <c r="K798" i="8"/>
  <c r="L798" i="8"/>
  <c r="E799" i="8"/>
  <c r="F799" i="8"/>
  <c r="G799" i="8"/>
  <c r="I799" i="8"/>
  <c r="J799" i="8"/>
  <c r="K799" i="8"/>
  <c r="L799" i="8"/>
  <c r="E800" i="8"/>
  <c r="F800" i="8"/>
  <c r="G800" i="8"/>
  <c r="I800" i="8"/>
  <c r="J800" i="8"/>
  <c r="K800" i="8"/>
  <c r="L800" i="8"/>
  <c r="E801" i="8"/>
  <c r="F801" i="8"/>
  <c r="G801" i="8"/>
  <c r="I801" i="8"/>
  <c r="J801" i="8"/>
  <c r="K801" i="8"/>
  <c r="L801" i="8"/>
  <c r="E802" i="8"/>
  <c r="F802" i="8"/>
  <c r="G802" i="8"/>
  <c r="I802" i="8"/>
  <c r="J802" i="8"/>
  <c r="K802" i="8"/>
  <c r="L802" i="8"/>
  <c r="E803" i="8"/>
  <c r="F803" i="8"/>
  <c r="G803" i="8"/>
  <c r="I803" i="8"/>
  <c r="J803" i="8"/>
  <c r="K803" i="8"/>
  <c r="L803" i="8"/>
  <c r="E804" i="8"/>
  <c r="F804" i="8"/>
  <c r="G804" i="8"/>
  <c r="I804" i="8"/>
  <c r="J804" i="8"/>
  <c r="K804" i="8"/>
  <c r="L804" i="8"/>
  <c r="E805" i="8"/>
  <c r="F805" i="8"/>
  <c r="G805" i="8"/>
  <c r="I805" i="8"/>
  <c r="J805" i="8"/>
  <c r="K805" i="8"/>
  <c r="L805" i="8"/>
  <c r="E806" i="8"/>
  <c r="F806" i="8"/>
  <c r="G806" i="8"/>
  <c r="I806" i="8"/>
  <c r="J806" i="8"/>
  <c r="K806" i="8"/>
  <c r="L806" i="8"/>
  <c r="E807" i="8"/>
  <c r="F807" i="8"/>
  <c r="G807" i="8"/>
  <c r="I807" i="8"/>
  <c r="J807" i="8"/>
  <c r="K807" i="8"/>
  <c r="L807" i="8"/>
  <c r="E808" i="8"/>
  <c r="F808" i="8"/>
  <c r="G808" i="8"/>
  <c r="I808" i="8"/>
  <c r="J808" i="8"/>
  <c r="K808" i="8"/>
  <c r="L808" i="8"/>
  <c r="E809" i="8"/>
  <c r="F809" i="8"/>
  <c r="G809" i="8"/>
  <c r="I809" i="8"/>
  <c r="J809" i="8"/>
  <c r="K809" i="8"/>
  <c r="L809" i="8"/>
  <c r="E810" i="8"/>
  <c r="F810" i="8"/>
  <c r="G810" i="8"/>
  <c r="I810" i="8"/>
  <c r="J810" i="8"/>
  <c r="K810" i="8"/>
  <c r="L810" i="8"/>
  <c r="E811" i="8"/>
  <c r="F811" i="8"/>
  <c r="G811" i="8"/>
  <c r="I811" i="8"/>
  <c r="J811" i="8"/>
  <c r="K811" i="8"/>
  <c r="L811" i="8"/>
  <c r="E812" i="8"/>
  <c r="F812" i="8"/>
  <c r="G812" i="8"/>
  <c r="I812" i="8"/>
  <c r="J812" i="8"/>
  <c r="K812" i="8"/>
  <c r="L812" i="8"/>
  <c r="E813" i="8"/>
  <c r="F813" i="8"/>
  <c r="G813" i="8"/>
  <c r="I813" i="8"/>
  <c r="J813" i="8"/>
  <c r="K813" i="8"/>
  <c r="L813" i="8"/>
  <c r="E814" i="8"/>
  <c r="F814" i="8"/>
  <c r="G814" i="8"/>
  <c r="I814" i="8"/>
  <c r="J814" i="8"/>
  <c r="K814" i="8"/>
  <c r="L814" i="8"/>
  <c r="E815" i="8"/>
  <c r="F815" i="8"/>
  <c r="G815" i="8"/>
  <c r="I815" i="8"/>
  <c r="J815" i="8"/>
  <c r="K815" i="8"/>
  <c r="L815" i="8"/>
  <c r="E816" i="8"/>
  <c r="F816" i="8"/>
  <c r="G816" i="8"/>
  <c r="I816" i="8"/>
  <c r="J816" i="8"/>
  <c r="K816" i="8"/>
  <c r="L816" i="8"/>
  <c r="E817" i="8"/>
  <c r="F817" i="8"/>
  <c r="G817" i="8"/>
  <c r="I817" i="8"/>
  <c r="J817" i="8"/>
  <c r="K817" i="8"/>
  <c r="L817" i="8"/>
  <c r="E818" i="8"/>
  <c r="F818" i="8"/>
  <c r="G818" i="8"/>
  <c r="I818" i="8"/>
  <c r="J818" i="8"/>
  <c r="K818" i="8"/>
  <c r="L818" i="8"/>
  <c r="E819" i="8"/>
  <c r="F819" i="8"/>
  <c r="G819" i="8"/>
  <c r="I819" i="8"/>
  <c r="J819" i="8"/>
  <c r="K819" i="8"/>
  <c r="L819" i="8"/>
  <c r="E820" i="8"/>
  <c r="F820" i="8"/>
  <c r="G820" i="8"/>
  <c r="I820" i="8"/>
  <c r="J820" i="8"/>
  <c r="K820" i="8"/>
  <c r="L820" i="8"/>
  <c r="E821" i="8"/>
  <c r="F821" i="8"/>
  <c r="G821" i="8"/>
  <c r="I821" i="8"/>
  <c r="J821" i="8"/>
  <c r="K821" i="8"/>
  <c r="L821" i="8"/>
  <c r="E822" i="8"/>
  <c r="F822" i="8"/>
  <c r="G822" i="8"/>
  <c r="I822" i="8"/>
  <c r="J822" i="8"/>
  <c r="K822" i="8"/>
  <c r="L822" i="8"/>
  <c r="E823" i="8"/>
  <c r="F823" i="8"/>
  <c r="G823" i="8"/>
  <c r="I823" i="8"/>
  <c r="J823" i="8"/>
  <c r="K823" i="8"/>
  <c r="L823" i="8"/>
  <c r="E824" i="8"/>
  <c r="F824" i="8"/>
  <c r="G824" i="8"/>
  <c r="I824" i="8"/>
  <c r="J824" i="8"/>
  <c r="K824" i="8"/>
  <c r="L824" i="8"/>
  <c r="E825" i="8"/>
  <c r="F825" i="8"/>
  <c r="G825" i="8"/>
  <c r="I825" i="8"/>
  <c r="J825" i="8"/>
  <c r="K825" i="8"/>
  <c r="L825" i="8"/>
  <c r="E826" i="8"/>
  <c r="F826" i="8"/>
  <c r="G826" i="8"/>
  <c r="I826" i="8"/>
  <c r="J826" i="8"/>
  <c r="K826" i="8"/>
  <c r="L826" i="8"/>
  <c r="E827" i="8"/>
  <c r="F827" i="8"/>
  <c r="G827" i="8"/>
  <c r="I827" i="8"/>
  <c r="J827" i="8"/>
  <c r="K827" i="8"/>
  <c r="L827" i="8"/>
  <c r="E828" i="8"/>
  <c r="F828" i="8"/>
  <c r="G828" i="8"/>
  <c r="I828" i="8"/>
  <c r="J828" i="8"/>
  <c r="K828" i="8"/>
  <c r="L828" i="8"/>
  <c r="E829" i="8"/>
  <c r="F829" i="8"/>
  <c r="G829" i="8"/>
  <c r="I829" i="8"/>
  <c r="J829" i="8"/>
  <c r="K829" i="8"/>
  <c r="L829" i="8"/>
  <c r="E830" i="8"/>
  <c r="F830" i="8"/>
  <c r="G830" i="8"/>
  <c r="I830" i="8"/>
  <c r="J830" i="8"/>
  <c r="K830" i="8"/>
  <c r="L830" i="8"/>
  <c r="E831" i="8"/>
  <c r="F831" i="8"/>
  <c r="G831" i="8"/>
  <c r="I831" i="8"/>
  <c r="J831" i="8"/>
  <c r="K831" i="8"/>
  <c r="L831" i="8"/>
  <c r="E832" i="8"/>
  <c r="F832" i="8"/>
  <c r="G832" i="8"/>
  <c r="I832" i="8"/>
  <c r="J832" i="8"/>
  <c r="K832" i="8"/>
  <c r="L832" i="8"/>
  <c r="E833" i="8"/>
  <c r="F833" i="8"/>
  <c r="G833" i="8"/>
  <c r="I833" i="8"/>
  <c r="J833" i="8"/>
  <c r="K833" i="8"/>
  <c r="L833" i="8"/>
  <c r="E834" i="8"/>
  <c r="F834" i="8"/>
  <c r="G834" i="8"/>
  <c r="I834" i="8"/>
  <c r="J834" i="8"/>
  <c r="K834" i="8"/>
  <c r="L834" i="8"/>
  <c r="E835" i="8"/>
  <c r="F835" i="8"/>
  <c r="G835" i="8"/>
  <c r="I835" i="8"/>
  <c r="J835" i="8"/>
  <c r="K835" i="8"/>
  <c r="L835" i="8"/>
  <c r="E836" i="8"/>
  <c r="F836" i="8"/>
  <c r="G836" i="8"/>
  <c r="I836" i="8"/>
  <c r="J836" i="8"/>
  <c r="K836" i="8"/>
  <c r="L836" i="8"/>
  <c r="E837" i="8"/>
  <c r="F837" i="8"/>
  <c r="G837" i="8"/>
  <c r="I837" i="8"/>
  <c r="J837" i="8"/>
  <c r="K837" i="8"/>
  <c r="L837" i="8"/>
  <c r="E838" i="8"/>
  <c r="F838" i="8"/>
  <c r="G838" i="8"/>
  <c r="I838" i="8"/>
  <c r="J838" i="8"/>
  <c r="K838" i="8"/>
  <c r="L838" i="8"/>
  <c r="E839" i="8"/>
  <c r="F839" i="8"/>
  <c r="G839" i="8"/>
  <c r="I839" i="8"/>
  <c r="J839" i="8"/>
  <c r="K839" i="8"/>
  <c r="L839" i="8"/>
  <c r="E840" i="8"/>
  <c r="F840" i="8"/>
  <c r="G840" i="8"/>
  <c r="I840" i="8"/>
  <c r="J840" i="8"/>
  <c r="K840" i="8"/>
  <c r="L840" i="8"/>
  <c r="E841" i="8"/>
  <c r="F841" i="8"/>
  <c r="G841" i="8"/>
  <c r="I841" i="8"/>
  <c r="J841" i="8"/>
  <c r="K841" i="8"/>
  <c r="L841" i="8"/>
  <c r="E842" i="8"/>
  <c r="F842" i="8"/>
  <c r="G842" i="8"/>
  <c r="H842" i="8" s="1"/>
  <c r="M842" i="8" s="1"/>
  <c r="I842" i="8"/>
  <c r="J842" i="8"/>
  <c r="K842" i="8"/>
  <c r="L842" i="8"/>
  <c r="E843" i="8"/>
  <c r="F843" i="8"/>
  <c r="G843" i="8"/>
  <c r="I843" i="8"/>
  <c r="J843" i="8"/>
  <c r="K843" i="8"/>
  <c r="L843" i="8"/>
  <c r="E844" i="8"/>
  <c r="F844" i="8"/>
  <c r="G844" i="8"/>
  <c r="I844" i="8"/>
  <c r="J844" i="8"/>
  <c r="K844" i="8"/>
  <c r="L844" i="8"/>
  <c r="E845" i="8"/>
  <c r="F845" i="8"/>
  <c r="G845" i="8"/>
  <c r="I845" i="8"/>
  <c r="J845" i="8"/>
  <c r="K845" i="8"/>
  <c r="L845" i="8"/>
  <c r="B5" i="8"/>
  <c r="C5" i="8"/>
  <c r="H839" i="8" l="1"/>
  <c r="M839" i="8" s="1"/>
  <c r="H751" i="8"/>
  <c r="M751" i="8" s="1"/>
  <c r="O751" i="8" s="1"/>
  <c r="H743" i="8"/>
  <c r="M743" i="8" s="1"/>
  <c r="O743" i="8" s="1"/>
  <c r="H735" i="8"/>
  <c r="M735" i="8" s="1"/>
  <c r="O735" i="8" s="1"/>
  <c r="H732" i="8"/>
  <c r="M732" i="8" s="1"/>
  <c r="H724" i="8"/>
  <c r="M724" i="8" s="1"/>
  <c r="H143" i="8"/>
  <c r="M143" i="8" s="1"/>
  <c r="H81" i="8"/>
  <c r="M81" i="8" s="1"/>
  <c r="H79" i="8"/>
  <c r="M79" i="8" s="1"/>
  <c r="H63" i="8"/>
  <c r="M63" i="8" s="1"/>
  <c r="O63" i="8" s="1"/>
  <c r="H58" i="8"/>
  <c r="M58" i="8" s="1"/>
  <c r="H50" i="8"/>
  <c r="M50" i="8" s="1"/>
  <c r="H42" i="8"/>
  <c r="M42" i="8" s="1"/>
  <c r="H41" i="8"/>
  <c r="M41" i="8" s="1"/>
  <c r="O41" i="8" s="1"/>
  <c r="H40" i="8"/>
  <c r="M40" i="8" s="1"/>
  <c r="O40" i="8" s="1"/>
  <c r="H33" i="8"/>
  <c r="M33" i="8" s="1"/>
  <c r="H26" i="8"/>
  <c r="M26" i="8" s="1"/>
  <c r="H24" i="8"/>
  <c r="M24" i="8" s="1"/>
  <c r="H22" i="8"/>
  <c r="M22" i="8" s="1"/>
  <c r="H16" i="8"/>
  <c r="M16" i="8" s="1"/>
  <c r="H13" i="8"/>
  <c r="M13" i="8" s="1"/>
  <c r="H9" i="8"/>
  <c r="M9" i="8" s="1"/>
  <c r="H7" i="8"/>
  <c r="M7" i="8" s="1"/>
  <c r="H17" i="8"/>
  <c r="M17" i="8" s="1"/>
  <c r="H10" i="8"/>
  <c r="H534" i="8"/>
  <c r="M534" i="8" s="1"/>
  <c r="H518" i="8"/>
  <c r="M518" i="8" s="1"/>
  <c r="H511" i="8"/>
  <c r="M511" i="8" s="1"/>
  <c r="H503" i="8"/>
  <c r="M503" i="8" s="1"/>
  <c r="H495" i="8"/>
  <c r="M495" i="8" s="1"/>
  <c r="H491" i="8"/>
  <c r="M491" i="8" s="1"/>
  <c r="H483" i="8"/>
  <c r="M483" i="8" s="1"/>
  <c r="H475" i="8"/>
  <c r="M475" i="8" s="1"/>
  <c r="H467" i="8"/>
  <c r="M467" i="8" s="1"/>
  <c r="H459" i="8"/>
  <c r="M459" i="8" s="1"/>
  <c r="H451" i="8"/>
  <c r="M451" i="8" s="1"/>
  <c r="H134" i="8"/>
  <c r="M134" i="8" s="1"/>
  <c r="H77" i="8"/>
  <c r="M77" i="8" s="1"/>
  <c r="H69" i="8"/>
  <c r="M69" i="8" s="1"/>
  <c r="N69" i="8" s="1"/>
  <c r="H52" i="8"/>
  <c r="M52" i="8" s="1"/>
  <c r="H28" i="8"/>
  <c r="M28" i="8" s="1"/>
  <c r="H18" i="8"/>
  <c r="M18" i="8" s="1"/>
  <c r="H11" i="8"/>
  <c r="M11" i="8" s="1"/>
  <c r="H550" i="8"/>
  <c r="M550" i="8" s="1"/>
  <c r="H224" i="8"/>
  <c r="M224" i="8" s="1"/>
  <c r="H68" i="8"/>
  <c r="M68" i="8" s="1"/>
  <c r="H30" i="8"/>
  <c r="M30" i="8" s="1"/>
  <c r="H29" i="8"/>
  <c r="M29" i="8" s="1"/>
  <c r="H20" i="8"/>
  <c r="M20" i="8" s="1"/>
  <c r="H163" i="8"/>
  <c r="M163" i="8" s="1"/>
  <c r="H153" i="8"/>
  <c r="M153" i="8" s="1"/>
  <c r="H14" i="8"/>
  <c r="M14" i="8" s="1"/>
  <c r="H479" i="8"/>
  <c r="M479" i="8" s="1"/>
  <c r="H471" i="8"/>
  <c r="M471" i="8" s="1"/>
  <c r="H455" i="8"/>
  <c r="M455" i="8" s="1"/>
  <c r="H447" i="8"/>
  <c r="M447" i="8" s="1"/>
  <c r="H514" i="8"/>
  <c r="M514" i="8" s="1"/>
  <c r="H507" i="8"/>
  <c r="M507" i="8" s="1"/>
  <c r="H499" i="8"/>
  <c r="M499" i="8" s="1"/>
  <c r="H487" i="8"/>
  <c r="M487" i="8" s="1"/>
  <c r="H463" i="8"/>
  <c r="M463" i="8" s="1"/>
  <c r="H728" i="8"/>
  <c r="M728" i="8" s="1"/>
  <c r="H726" i="8"/>
  <c r="M726" i="8" s="1"/>
  <c r="H546" i="8"/>
  <c r="M546" i="8" s="1"/>
  <c r="N546" i="8" s="1"/>
  <c r="H246" i="8"/>
  <c r="M246" i="8" s="1"/>
  <c r="H165" i="8"/>
  <c r="M165" i="8" s="1"/>
  <c r="N165" i="8" s="1"/>
  <c r="H147" i="8"/>
  <c r="M147" i="8" s="1"/>
  <c r="H57" i="8"/>
  <c r="M57" i="8" s="1"/>
  <c r="O57" i="8" s="1"/>
  <c r="H32" i="8"/>
  <c r="M32" i="8" s="1"/>
  <c r="H25" i="8"/>
  <c r="M25" i="8" s="1"/>
  <c r="O50" i="8"/>
  <c r="N50" i="8"/>
  <c r="H773" i="8"/>
  <c r="M773" i="8" s="1"/>
  <c r="H612" i="8"/>
  <c r="M612" i="8" s="1"/>
  <c r="H572" i="8"/>
  <c r="M572" i="8" s="1"/>
  <c r="O572" i="8" s="1"/>
  <c r="H535" i="8"/>
  <c r="M535" i="8" s="1"/>
  <c r="H522" i="8"/>
  <c r="M522" i="8" s="1"/>
  <c r="H505" i="8"/>
  <c r="M505" i="8" s="1"/>
  <c r="H497" i="8"/>
  <c r="M497" i="8" s="1"/>
  <c r="H485" i="8"/>
  <c r="M485" i="8" s="1"/>
  <c r="H477" i="8"/>
  <c r="M477" i="8" s="1"/>
  <c r="H469" i="8"/>
  <c r="M469" i="8" s="1"/>
  <c r="H461" i="8"/>
  <c r="M461" i="8" s="1"/>
  <c r="H453" i="8"/>
  <c r="M453" i="8" s="1"/>
  <c r="H445" i="8"/>
  <c r="M445" i="8" s="1"/>
  <c r="H437" i="8"/>
  <c r="M437" i="8" s="1"/>
  <c r="O437" i="8" s="1"/>
  <c r="H675" i="8"/>
  <c r="M675" i="8" s="1"/>
  <c r="O675" i="8" s="1"/>
  <c r="H538" i="8"/>
  <c r="M538" i="8" s="1"/>
  <c r="H531" i="8"/>
  <c r="M531" i="8" s="1"/>
  <c r="H530" i="8"/>
  <c r="M530" i="8" s="1"/>
  <c r="H513" i="8"/>
  <c r="M513" i="8" s="1"/>
  <c r="N513" i="8" s="1"/>
  <c r="H506" i="8"/>
  <c r="M506" i="8" s="1"/>
  <c r="H498" i="8"/>
  <c r="M498" i="8" s="1"/>
  <c r="H486" i="8"/>
  <c r="M486" i="8" s="1"/>
  <c r="H478" i="8"/>
  <c r="M478" i="8" s="1"/>
  <c r="H470" i="8"/>
  <c r="M470" i="8" s="1"/>
  <c r="H462" i="8"/>
  <c r="M462" i="8" s="1"/>
  <c r="H454" i="8"/>
  <c r="M454" i="8" s="1"/>
  <c r="H446" i="8"/>
  <c r="M446" i="8" s="1"/>
  <c r="H439" i="8"/>
  <c r="M439" i="8" s="1"/>
  <c r="H203" i="8"/>
  <c r="M203" i="8" s="1"/>
  <c r="H154" i="8"/>
  <c r="M154" i="8" s="1"/>
  <c r="H129" i="8"/>
  <c r="M129" i="8" s="1"/>
  <c r="N129" i="8" s="1"/>
  <c r="H73" i="8"/>
  <c r="M73" i="8" s="1"/>
  <c r="H71" i="8"/>
  <c r="M71" i="8" s="1"/>
  <c r="H49" i="8"/>
  <c r="M49" i="8" s="1"/>
  <c r="H31" i="8"/>
  <c r="M31" i="8" s="1"/>
  <c r="H15" i="8"/>
  <c r="M15" i="8" s="1"/>
  <c r="H646" i="8"/>
  <c r="M646" i="8" s="1"/>
  <c r="H623" i="8"/>
  <c r="M623" i="8" s="1"/>
  <c r="H615" i="8"/>
  <c r="M615" i="8" s="1"/>
  <c r="H139" i="8"/>
  <c r="M139" i="8" s="1"/>
  <c r="N139" i="8" s="1"/>
  <c r="H54" i="8"/>
  <c r="M54" i="8" s="1"/>
  <c r="H34" i="8"/>
  <c r="M34" i="8" s="1"/>
  <c r="H19" i="8"/>
  <c r="M19" i="8" s="1"/>
  <c r="H678" i="8"/>
  <c r="M678" i="8" s="1"/>
  <c r="H670" i="8"/>
  <c r="M670" i="8" s="1"/>
  <c r="H631" i="8"/>
  <c r="M631" i="8" s="1"/>
  <c r="H567" i="8"/>
  <c r="M567" i="8" s="1"/>
  <c r="H508" i="8"/>
  <c r="M508" i="8" s="1"/>
  <c r="N508" i="8" s="1"/>
  <c r="H500" i="8"/>
  <c r="M500" i="8" s="1"/>
  <c r="H472" i="8"/>
  <c r="M472" i="8" s="1"/>
  <c r="H456" i="8"/>
  <c r="M456" i="8" s="1"/>
  <c r="H769" i="8"/>
  <c r="M769" i="8" s="1"/>
  <c r="H600" i="8"/>
  <c r="M600" i="8" s="1"/>
  <c r="H548" i="8"/>
  <c r="M548" i="8" s="1"/>
  <c r="H524" i="8"/>
  <c r="M524" i="8" s="1"/>
  <c r="H516" i="8"/>
  <c r="M516" i="8" s="1"/>
  <c r="H509" i="8"/>
  <c r="M509" i="8" s="1"/>
  <c r="H501" i="8"/>
  <c r="M501" i="8" s="1"/>
  <c r="H493" i="8"/>
  <c r="M493" i="8" s="1"/>
  <c r="H489" i="8"/>
  <c r="M489" i="8" s="1"/>
  <c r="H481" i="8"/>
  <c r="M481" i="8" s="1"/>
  <c r="H473" i="8"/>
  <c r="M473" i="8" s="1"/>
  <c r="H465" i="8"/>
  <c r="M465" i="8" s="1"/>
  <c r="H457" i="8"/>
  <c r="M457" i="8" s="1"/>
  <c r="H449" i="8"/>
  <c r="M449" i="8" s="1"/>
  <c r="H443" i="8"/>
  <c r="M443" i="8" s="1"/>
  <c r="H214" i="8"/>
  <c r="M214" i="8" s="1"/>
  <c r="H198" i="8"/>
  <c r="M198" i="8" s="1"/>
  <c r="H151" i="8"/>
  <c r="M151" i="8" s="1"/>
  <c r="H62" i="8"/>
  <c r="M62" i="8" s="1"/>
  <c r="O62" i="8" s="1"/>
  <c r="H56" i="8"/>
  <c r="M56" i="8" s="1"/>
  <c r="O56" i="8" s="1"/>
  <c r="H21" i="8"/>
  <c r="M21" i="8" s="1"/>
  <c r="H6" i="8"/>
  <c r="M6" i="8" s="1"/>
  <c r="H662" i="8"/>
  <c r="M662" i="8" s="1"/>
  <c r="H654" i="8"/>
  <c r="M654" i="8" s="1"/>
  <c r="H515" i="8"/>
  <c r="M515" i="8" s="1"/>
  <c r="N515" i="8" s="1"/>
  <c r="H488" i="8"/>
  <c r="M488" i="8" s="1"/>
  <c r="H480" i="8"/>
  <c r="M480" i="8" s="1"/>
  <c r="H464" i="8"/>
  <c r="M464" i="8" s="1"/>
  <c r="H448" i="8"/>
  <c r="M448" i="8" s="1"/>
  <c r="H762" i="8"/>
  <c r="M762" i="8" s="1"/>
  <c r="H754" i="8"/>
  <c r="M754" i="8" s="1"/>
  <c r="H746" i="8"/>
  <c r="M746" i="8" s="1"/>
  <c r="H738" i="8"/>
  <c r="M738" i="8" s="1"/>
  <c r="H557" i="8"/>
  <c r="M557" i="8" s="1"/>
  <c r="H526" i="8"/>
  <c r="M526" i="8" s="1"/>
  <c r="H510" i="8"/>
  <c r="M510" i="8" s="1"/>
  <c r="H502" i="8"/>
  <c r="M502" i="8" s="1"/>
  <c r="H494" i="8"/>
  <c r="M494" i="8" s="1"/>
  <c r="H490" i="8"/>
  <c r="M490" i="8" s="1"/>
  <c r="H482" i="8"/>
  <c r="M482" i="8" s="1"/>
  <c r="H474" i="8"/>
  <c r="M474" i="8" s="1"/>
  <c r="H466" i="8"/>
  <c r="M466" i="8" s="1"/>
  <c r="H458" i="8"/>
  <c r="M458" i="8" s="1"/>
  <c r="H450" i="8"/>
  <c r="M450" i="8" s="1"/>
  <c r="H223" i="8"/>
  <c r="M223" i="8" s="1"/>
  <c r="N223" i="8" s="1"/>
  <c r="H215" i="8"/>
  <c r="M215" i="8" s="1"/>
  <c r="H199" i="8"/>
  <c r="M199" i="8" s="1"/>
  <c r="H142" i="8"/>
  <c r="M142" i="8" s="1"/>
  <c r="N142" i="8" s="1"/>
  <c r="H132" i="8"/>
  <c r="M132" i="8" s="1"/>
  <c r="H100" i="8"/>
  <c r="M100" i="8" s="1"/>
  <c r="N100" i="8" s="1"/>
  <c r="H65" i="8"/>
  <c r="M65" i="8" s="1"/>
  <c r="N65" i="8" s="1"/>
  <c r="H36" i="8"/>
  <c r="M36" i="8" s="1"/>
  <c r="H23" i="8"/>
  <c r="M23" i="8" s="1"/>
  <c r="H8" i="8"/>
  <c r="M8" i="8" s="1"/>
  <c r="H844" i="8"/>
  <c r="M844" i="8" s="1"/>
  <c r="H796" i="8"/>
  <c r="M796" i="8" s="1"/>
  <c r="H788" i="8"/>
  <c r="M788" i="8" s="1"/>
  <c r="H780" i="8"/>
  <c r="M780" i="8" s="1"/>
  <c r="H642" i="8"/>
  <c r="M642" i="8" s="1"/>
  <c r="H634" i="8"/>
  <c r="M634" i="8" s="1"/>
  <c r="H627" i="8"/>
  <c r="M627" i="8" s="1"/>
  <c r="H619" i="8"/>
  <c r="M619" i="8" s="1"/>
  <c r="H571" i="8"/>
  <c r="M571" i="8" s="1"/>
  <c r="O571" i="8" s="1"/>
  <c r="H528" i="8"/>
  <c r="M528" i="8" s="1"/>
  <c r="H527" i="8"/>
  <c r="M527" i="8" s="1"/>
  <c r="H521" i="8"/>
  <c r="M521" i="8" s="1"/>
  <c r="N521" i="8" s="1"/>
  <c r="H519" i="8"/>
  <c r="M519" i="8" s="1"/>
  <c r="H512" i="8"/>
  <c r="M512" i="8" s="1"/>
  <c r="H504" i="8"/>
  <c r="M504" i="8" s="1"/>
  <c r="H496" i="8"/>
  <c r="M496" i="8" s="1"/>
  <c r="H492" i="8"/>
  <c r="M492" i="8" s="1"/>
  <c r="H484" i="8"/>
  <c r="M484" i="8" s="1"/>
  <c r="H476" i="8"/>
  <c r="M476" i="8" s="1"/>
  <c r="H468" i="8"/>
  <c r="M468" i="8" s="1"/>
  <c r="H460" i="8"/>
  <c r="M460" i="8" s="1"/>
  <c r="H452" i="8"/>
  <c r="M452" i="8" s="1"/>
  <c r="H444" i="8"/>
  <c r="M444" i="8" s="1"/>
  <c r="H233" i="8"/>
  <c r="M233" i="8" s="1"/>
  <c r="H152" i="8"/>
  <c r="M152" i="8" s="1"/>
  <c r="H67" i="8"/>
  <c r="M67" i="8" s="1"/>
  <c r="H60" i="8"/>
  <c r="M60" i="8" s="1"/>
  <c r="N57" i="8"/>
  <c r="P57" i="8" s="1"/>
  <c r="H48" i="8"/>
  <c r="M48" i="8" s="1"/>
  <c r="O48" i="8" s="1"/>
  <c r="H27" i="8"/>
  <c r="M27" i="8" s="1"/>
  <c r="H12" i="8"/>
  <c r="M12" i="8" s="1"/>
  <c r="H680" i="8"/>
  <c r="M680" i="8" s="1"/>
  <c r="H672" i="8"/>
  <c r="M672" i="8" s="1"/>
  <c r="H664" i="8"/>
  <c r="M664" i="8" s="1"/>
  <c r="H656" i="8"/>
  <c r="M656" i="8" s="1"/>
  <c r="H648" i="8"/>
  <c r="M648" i="8" s="1"/>
  <c r="H792" i="8"/>
  <c r="M792" i="8" s="1"/>
  <c r="H774" i="8"/>
  <c r="M774" i="8" s="1"/>
  <c r="H739" i="8"/>
  <c r="M739" i="8" s="1"/>
  <c r="O739" i="8" s="1"/>
  <c r="H841" i="8"/>
  <c r="M841" i="8" s="1"/>
  <c r="H756" i="8"/>
  <c r="M756" i="8" s="1"/>
  <c r="H794" i="8"/>
  <c r="M794" i="8" s="1"/>
  <c r="H786" i="8"/>
  <c r="M786" i="8" s="1"/>
  <c r="H777" i="8"/>
  <c r="M777" i="8" s="1"/>
  <c r="H766" i="8"/>
  <c r="M766" i="8" s="1"/>
  <c r="H723" i="8"/>
  <c r="M723" i="8" s="1"/>
  <c r="H715" i="8"/>
  <c r="M715" i="8" s="1"/>
  <c r="N715" i="8" s="1"/>
  <c r="H707" i="8"/>
  <c r="M707" i="8" s="1"/>
  <c r="H699" i="8"/>
  <c r="M699" i="8" s="1"/>
  <c r="H691" i="8"/>
  <c r="M691" i="8" s="1"/>
  <c r="H681" i="8"/>
  <c r="M681" i="8" s="1"/>
  <c r="H784" i="8"/>
  <c r="M784" i="8" s="1"/>
  <c r="H764" i="8"/>
  <c r="M764" i="8" s="1"/>
  <c r="H747" i="8"/>
  <c r="M747" i="8" s="1"/>
  <c r="O747" i="8" s="1"/>
  <c r="H776" i="8"/>
  <c r="M776" i="8" s="1"/>
  <c r="O776" i="8" s="1"/>
  <c r="H765" i="8"/>
  <c r="M765" i="8" s="1"/>
  <c r="H748" i="8"/>
  <c r="M748" i="8" s="1"/>
  <c r="H740" i="8"/>
  <c r="M740" i="8" s="1"/>
  <c r="H731" i="8"/>
  <c r="M731" i="8" s="1"/>
  <c r="H843" i="8"/>
  <c r="M843" i="8" s="1"/>
  <c r="H778" i="8"/>
  <c r="M778" i="8" s="1"/>
  <c r="H768" i="8"/>
  <c r="M768" i="8" s="1"/>
  <c r="H758" i="8"/>
  <c r="M758" i="8" s="1"/>
  <c r="N758" i="8" s="1"/>
  <c r="H750" i="8"/>
  <c r="M750" i="8" s="1"/>
  <c r="H742" i="8"/>
  <c r="M742" i="8" s="1"/>
  <c r="H734" i="8"/>
  <c r="M734" i="8" s="1"/>
  <c r="H682" i="8"/>
  <c r="M682" i="8" s="1"/>
  <c r="H674" i="8"/>
  <c r="M674" i="8" s="1"/>
  <c r="H666" i="8"/>
  <c r="M666" i="8" s="1"/>
  <c r="H658" i="8"/>
  <c r="M658" i="8" s="1"/>
  <c r="H650" i="8"/>
  <c r="M650" i="8" s="1"/>
  <c r="N650" i="8" s="1"/>
  <c r="H684" i="8"/>
  <c r="M684" i="8" s="1"/>
  <c r="H770" i="8"/>
  <c r="M770" i="8" s="1"/>
  <c r="H752" i="8"/>
  <c r="M752" i="8" s="1"/>
  <c r="H744" i="8"/>
  <c r="M744" i="8" s="1"/>
  <c r="H736" i="8"/>
  <c r="M736" i="8" s="1"/>
  <c r="H685" i="8"/>
  <c r="M685" i="8" s="1"/>
  <c r="H676" i="8"/>
  <c r="M676" i="8" s="1"/>
  <c r="H668" i="8"/>
  <c r="M668" i="8" s="1"/>
  <c r="N668" i="8" s="1"/>
  <c r="H660" i="8"/>
  <c r="M660" i="8" s="1"/>
  <c r="H652" i="8"/>
  <c r="M652" i="8" s="1"/>
  <c r="H845" i="8"/>
  <c r="M845" i="8" s="1"/>
  <c r="H760" i="8"/>
  <c r="M760" i="8" s="1"/>
  <c r="H840" i="8"/>
  <c r="M840" i="8" s="1"/>
  <c r="H798" i="8"/>
  <c r="M798" i="8" s="1"/>
  <c r="H790" i="8"/>
  <c r="M790" i="8" s="1"/>
  <c r="O790" i="8" s="1"/>
  <c r="H782" i="8"/>
  <c r="M782" i="8" s="1"/>
  <c r="H772" i="8"/>
  <c r="M772" i="8" s="1"/>
  <c r="H761" i="8"/>
  <c r="M761" i="8" s="1"/>
  <c r="H719" i="8"/>
  <c r="M719" i="8" s="1"/>
  <c r="H711" i="8"/>
  <c r="M711" i="8" s="1"/>
  <c r="H703" i="8"/>
  <c r="M703" i="8" s="1"/>
  <c r="H695" i="8"/>
  <c r="M695" i="8" s="1"/>
  <c r="H687" i="8"/>
  <c r="M687" i="8" s="1"/>
  <c r="O687" i="8" s="1"/>
  <c r="H613" i="8"/>
  <c r="M613" i="8" s="1"/>
  <c r="O613" i="8" s="1"/>
  <c r="H585" i="8"/>
  <c r="M585" i="8" s="1"/>
  <c r="H577" i="8"/>
  <c r="M577" i="8" s="1"/>
  <c r="H604" i="8"/>
  <c r="M604" i="8" s="1"/>
  <c r="O604" i="8" s="1"/>
  <c r="H629" i="8"/>
  <c r="M629" i="8" s="1"/>
  <c r="H621" i="8"/>
  <c r="M621" i="8" s="1"/>
  <c r="N621" i="8" s="1"/>
  <c r="H596" i="8"/>
  <c r="M596" i="8" s="1"/>
  <c r="H579" i="8"/>
  <c r="M579" i="8" s="1"/>
  <c r="O579" i="8" s="1"/>
  <c r="H569" i="8"/>
  <c r="M569" i="8" s="1"/>
  <c r="O569" i="8" s="1"/>
  <c r="H588" i="8"/>
  <c r="M588" i="8" s="1"/>
  <c r="H580" i="8"/>
  <c r="M580" i="8" s="1"/>
  <c r="H570" i="8"/>
  <c r="M570" i="8" s="1"/>
  <c r="H644" i="8"/>
  <c r="M644" i="8" s="1"/>
  <c r="H636" i="8"/>
  <c r="M636" i="8" s="1"/>
  <c r="O636" i="8" s="1"/>
  <c r="H638" i="8"/>
  <c r="M638" i="8" s="1"/>
  <c r="H608" i="8"/>
  <c r="M608" i="8" s="1"/>
  <c r="N608" i="8" s="1"/>
  <c r="H625" i="8"/>
  <c r="M625" i="8" s="1"/>
  <c r="H617" i="8"/>
  <c r="M617" i="8" s="1"/>
  <c r="H640" i="8"/>
  <c r="M640" i="8" s="1"/>
  <c r="H592" i="8"/>
  <c r="M592" i="8" s="1"/>
  <c r="O592" i="8" s="1"/>
  <c r="O527" i="8"/>
  <c r="N527" i="8"/>
  <c r="N519" i="8"/>
  <c r="O519" i="8"/>
  <c r="H561" i="8"/>
  <c r="M561" i="8" s="1"/>
  <c r="H553" i="8"/>
  <c r="M553" i="8" s="1"/>
  <c r="N553" i="8" s="1"/>
  <c r="H541" i="8"/>
  <c r="M541" i="8" s="1"/>
  <c r="H563" i="8"/>
  <c r="M563" i="8" s="1"/>
  <c r="H555" i="8"/>
  <c r="M555" i="8" s="1"/>
  <c r="N555" i="8" s="1"/>
  <c r="H544" i="8"/>
  <c r="M544" i="8" s="1"/>
  <c r="O544" i="8" s="1"/>
  <c r="H533" i="8"/>
  <c r="M533" i="8" s="1"/>
  <c r="N533" i="8" s="1"/>
  <c r="H532" i="8"/>
  <c r="M532" i="8" s="1"/>
  <c r="N532" i="8" s="1"/>
  <c r="H559" i="8"/>
  <c r="M559" i="8" s="1"/>
  <c r="H565" i="8"/>
  <c r="M565" i="8" s="1"/>
  <c r="H536" i="8"/>
  <c r="M536" i="8" s="1"/>
  <c r="H523" i="8"/>
  <c r="M523" i="8" s="1"/>
  <c r="H517" i="8"/>
  <c r="M517" i="8" s="1"/>
  <c r="N517" i="8" s="1"/>
  <c r="H525" i="8"/>
  <c r="M525" i="8" s="1"/>
  <c r="N525" i="8" s="1"/>
  <c r="H537" i="8"/>
  <c r="M537" i="8" s="1"/>
  <c r="H542" i="8"/>
  <c r="M542" i="8" s="1"/>
  <c r="N542" i="8" s="1"/>
  <c r="H539" i="8"/>
  <c r="M539" i="8" s="1"/>
  <c r="H529" i="8"/>
  <c r="M529" i="8" s="1"/>
  <c r="N512" i="8"/>
  <c r="O512" i="8"/>
  <c r="H438" i="8"/>
  <c r="M438" i="8" s="1"/>
  <c r="N438" i="8" s="1"/>
  <c r="H440" i="8"/>
  <c r="M440" i="8" s="1"/>
  <c r="O440" i="8" s="1"/>
  <c r="H441" i="8"/>
  <c r="M441" i="8" s="1"/>
  <c r="H245" i="8"/>
  <c r="M245" i="8" s="1"/>
  <c r="H230" i="8"/>
  <c r="M230" i="8" s="1"/>
  <c r="O230" i="8" s="1"/>
  <c r="H219" i="8"/>
  <c r="M219" i="8" s="1"/>
  <c r="N219" i="8" s="1"/>
  <c r="H209" i="8"/>
  <c r="M209" i="8" s="1"/>
  <c r="H249" i="8"/>
  <c r="M249" i="8" s="1"/>
  <c r="H239" i="8"/>
  <c r="M239" i="8" s="1"/>
  <c r="H220" i="8"/>
  <c r="M220" i="8" s="1"/>
  <c r="H210" i="8"/>
  <c r="M210" i="8" s="1"/>
  <c r="N210" i="8" s="1"/>
  <c r="H200" i="8"/>
  <c r="M200" i="8" s="1"/>
  <c r="H248" i="8"/>
  <c r="M248" i="8" s="1"/>
  <c r="H211" i="8"/>
  <c r="M211" i="8" s="1"/>
  <c r="H201" i="8"/>
  <c r="M201" i="8" s="1"/>
  <c r="H242" i="8"/>
  <c r="M242" i="8" s="1"/>
  <c r="N242" i="8" s="1"/>
  <c r="H241" i="8"/>
  <c r="M241" i="8" s="1"/>
  <c r="O241" i="8" s="1"/>
  <c r="H222" i="8"/>
  <c r="M222" i="8" s="1"/>
  <c r="H213" i="8"/>
  <c r="M213" i="8" s="1"/>
  <c r="N213" i="8" s="1"/>
  <c r="H212" i="8"/>
  <c r="M212" i="8" s="1"/>
  <c r="H202" i="8"/>
  <c r="M202" i="8" s="1"/>
  <c r="N202" i="8" s="1"/>
  <c r="H244" i="8"/>
  <c r="M244" i="8" s="1"/>
  <c r="H235" i="8"/>
  <c r="M235" i="8" s="1"/>
  <c r="H226" i="8"/>
  <c r="M226" i="8" s="1"/>
  <c r="O223" i="8"/>
  <c r="P223" i="8" s="1"/>
  <c r="H216" i="8"/>
  <c r="M216" i="8" s="1"/>
  <c r="N216" i="8" s="1"/>
  <c r="H205" i="8"/>
  <c r="M205" i="8" s="1"/>
  <c r="H204" i="8"/>
  <c r="M204" i="8" s="1"/>
  <c r="H228" i="8"/>
  <c r="M228" i="8" s="1"/>
  <c r="H217" i="8"/>
  <c r="M217" i="8" s="1"/>
  <c r="H207" i="8"/>
  <c r="M207" i="8" s="1"/>
  <c r="H206" i="8"/>
  <c r="M206" i="8" s="1"/>
  <c r="O206" i="8" s="1"/>
  <c r="H237" i="8"/>
  <c r="M237" i="8" s="1"/>
  <c r="H218" i="8"/>
  <c r="M218" i="8" s="1"/>
  <c r="N218" i="8" s="1"/>
  <c r="H208" i="8"/>
  <c r="M208" i="8" s="1"/>
  <c r="H197" i="8"/>
  <c r="M197" i="8" s="1"/>
  <c r="H196" i="8"/>
  <c r="M196" i="8" s="1"/>
  <c r="O163" i="8"/>
  <c r="N163" i="8"/>
  <c r="O153" i="8"/>
  <c r="N153" i="8"/>
  <c r="O147" i="8"/>
  <c r="N147" i="8"/>
  <c r="H119" i="8"/>
  <c r="M119" i="8" s="1"/>
  <c r="N119" i="8" s="1"/>
  <c r="H118" i="8"/>
  <c r="M118" i="8" s="1"/>
  <c r="N118" i="8" s="1"/>
  <c r="H111" i="8"/>
  <c r="M111" i="8" s="1"/>
  <c r="N111" i="8" s="1"/>
  <c r="H110" i="8"/>
  <c r="M110" i="8" s="1"/>
  <c r="H103" i="8"/>
  <c r="M103" i="8" s="1"/>
  <c r="N103" i="8" s="1"/>
  <c r="H85" i="8"/>
  <c r="M85" i="8" s="1"/>
  <c r="O158" i="8"/>
  <c r="P158" i="8" s="1"/>
  <c r="O142" i="8"/>
  <c r="P142" i="8" s="1"/>
  <c r="H162" i="8"/>
  <c r="M162" i="8" s="1"/>
  <c r="H149" i="8"/>
  <c r="M149" i="8" s="1"/>
  <c r="N149" i="8" s="1"/>
  <c r="H191" i="8"/>
  <c r="M191" i="8" s="1"/>
  <c r="H183" i="8"/>
  <c r="M183" i="8" s="1"/>
  <c r="H175" i="8"/>
  <c r="M175" i="8" s="1"/>
  <c r="O165" i="8"/>
  <c r="H136" i="8"/>
  <c r="M136" i="8" s="1"/>
  <c r="N136" i="8" s="1"/>
  <c r="H127" i="8"/>
  <c r="M127" i="8" s="1"/>
  <c r="N127" i="8" s="1"/>
  <c r="H126" i="8"/>
  <c r="M126" i="8" s="1"/>
  <c r="O126" i="8" s="1"/>
  <c r="H155" i="8"/>
  <c r="M155" i="8" s="1"/>
  <c r="N155" i="8" s="1"/>
  <c r="H87" i="8"/>
  <c r="M87" i="8" s="1"/>
  <c r="H157" i="8"/>
  <c r="M157" i="8" s="1"/>
  <c r="H97" i="8"/>
  <c r="M97" i="8" s="1"/>
  <c r="N97" i="8" s="1"/>
  <c r="H115" i="8"/>
  <c r="M115" i="8" s="1"/>
  <c r="N115" i="8" s="1"/>
  <c r="H114" i="8"/>
  <c r="M114" i="8" s="1"/>
  <c r="N114" i="8" s="1"/>
  <c r="H107" i="8"/>
  <c r="M107" i="8" s="1"/>
  <c r="N107" i="8" s="1"/>
  <c r="H106" i="8"/>
  <c r="M106" i="8" s="1"/>
  <c r="N106" i="8" s="1"/>
  <c r="H89" i="8"/>
  <c r="M89" i="8" s="1"/>
  <c r="H170" i="8"/>
  <c r="M170" i="8" s="1"/>
  <c r="H140" i="8"/>
  <c r="M140" i="8" s="1"/>
  <c r="H187" i="8"/>
  <c r="M187" i="8" s="1"/>
  <c r="H179" i="8"/>
  <c r="M179" i="8" s="1"/>
  <c r="O179" i="8" s="1"/>
  <c r="H161" i="8"/>
  <c r="M161" i="8" s="1"/>
  <c r="O161" i="8" s="1"/>
  <c r="H145" i="8"/>
  <c r="M145" i="8" s="1"/>
  <c r="O145" i="8" s="1"/>
  <c r="O139" i="8"/>
  <c r="P139" i="8" s="1"/>
  <c r="H131" i="8"/>
  <c r="M131" i="8" s="1"/>
  <c r="H130" i="8"/>
  <c r="M130" i="8" s="1"/>
  <c r="H123" i="8"/>
  <c r="M123" i="8" s="1"/>
  <c r="N123" i="8" s="1"/>
  <c r="H122" i="8"/>
  <c r="M122" i="8" s="1"/>
  <c r="H172" i="8"/>
  <c r="M172" i="8" s="1"/>
  <c r="O172" i="8" s="1"/>
  <c r="H160" i="8"/>
  <c r="M160" i="8" s="1"/>
  <c r="N160" i="8" s="1"/>
  <c r="H144" i="8"/>
  <c r="M144" i="8" s="1"/>
  <c r="O144" i="8" s="1"/>
  <c r="H116" i="8"/>
  <c r="M116" i="8" s="1"/>
  <c r="N116" i="8" s="1"/>
  <c r="H102" i="8"/>
  <c r="M102" i="8" s="1"/>
  <c r="N842" i="8"/>
  <c r="O842" i="8"/>
  <c r="O792" i="8"/>
  <c r="N792" i="8"/>
  <c r="O784" i="8"/>
  <c r="N784" i="8"/>
  <c r="N764" i="8"/>
  <c r="O764" i="8"/>
  <c r="N841" i="8"/>
  <c r="O841" i="8"/>
  <c r="N776" i="8"/>
  <c r="O765" i="8"/>
  <c r="N765" i="8"/>
  <c r="N839" i="8"/>
  <c r="O839" i="8"/>
  <c r="O794" i="8"/>
  <c r="N794" i="8"/>
  <c r="O786" i="8"/>
  <c r="N786" i="8"/>
  <c r="O777" i="8"/>
  <c r="N777" i="8"/>
  <c r="N843" i="8"/>
  <c r="O843" i="8"/>
  <c r="N768" i="8"/>
  <c r="O768" i="8"/>
  <c r="N844" i="8"/>
  <c r="O844" i="8"/>
  <c r="O796" i="8"/>
  <c r="N796" i="8"/>
  <c r="P796" i="8" s="1"/>
  <c r="O788" i="8"/>
  <c r="N788" i="8"/>
  <c r="O780" i="8"/>
  <c r="N780" i="8"/>
  <c r="O769" i="8"/>
  <c r="N769" i="8"/>
  <c r="O773" i="8"/>
  <c r="N773" i="8"/>
  <c r="N845" i="8"/>
  <c r="O845" i="8"/>
  <c r="N760" i="8"/>
  <c r="O760" i="8"/>
  <c r="N840" i="8"/>
  <c r="O840" i="8"/>
  <c r="O798" i="8"/>
  <c r="N798" i="8"/>
  <c r="O782" i="8"/>
  <c r="N782" i="8"/>
  <c r="N772" i="8"/>
  <c r="O772" i="8"/>
  <c r="O761" i="8"/>
  <c r="N761" i="8"/>
  <c r="N666" i="8"/>
  <c r="O666" i="8"/>
  <c r="N634" i="8"/>
  <c r="O634" i="8"/>
  <c r="N627" i="8"/>
  <c r="O627" i="8"/>
  <c r="N619" i="8"/>
  <c r="O619" i="8"/>
  <c r="N613" i="8"/>
  <c r="O600" i="8"/>
  <c r="N600" i="8"/>
  <c r="N222" i="8"/>
  <c r="O222" i="8"/>
  <c r="O202" i="8"/>
  <c r="N36" i="8"/>
  <c r="O36" i="8"/>
  <c r="H835" i="8"/>
  <c r="M835" i="8" s="1"/>
  <c r="H831" i="8"/>
  <c r="M831" i="8" s="1"/>
  <c r="H827" i="8"/>
  <c r="M827" i="8" s="1"/>
  <c r="H823" i="8"/>
  <c r="M823" i="8" s="1"/>
  <c r="H819" i="8"/>
  <c r="M819" i="8" s="1"/>
  <c r="H815" i="8"/>
  <c r="M815" i="8" s="1"/>
  <c r="H811" i="8"/>
  <c r="M811" i="8" s="1"/>
  <c r="H807" i="8"/>
  <c r="M807" i="8" s="1"/>
  <c r="H803" i="8"/>
  <c r="M803" i="8" s="1"/>
  <c r="H799" i="8"/>
  <c r="M799" i="8" s="1"/>
  <c r="H791" i="8"/>
  <c r="M791" i="8" s="1"/>
  <c r="H783" i="8"/>
  <c r="M783" i="8" s="1"/>
  <c r="H771" i="8"/>
  <c r="M771" i="8" s="1"/>
  <c r="N742" i="8"/>
  <c r="O742" i="8"/>
  <c r="H741" i="8"/>
  <c r="M741" i="8" s="1"/>
  <c r="N728" i="8"/>
  <c r="O728" i="8"/>
  <c r="N675" i="8"/>
  <c r="P675" i="8" s="1"/>
  <c r="H838" i="8"/>
  <c r="M838" i="8" s="1"/>
  <c r="N770" i="8"/>
  <c r="O770" i="8"/>
  <c r="N744" i="8"/>
  <c r="O744" i="8"/>
  <c r="N726" i="8"/>
  <c r="O726" i="8"/>
  <c r="N723" i="8"/>
  <c r="O723" i="8"/>
  <c r="N707" i="8"/>
  <c r="O707" i="8"/>
  <c r="N691" i="8"/>
  <c r="O691" i="8"/>
  <c r="N660" i="8"/>
  <c r="O660" i="8"/>
  <c r="N652" i="8"/>
  <c r="O652" i="8"/>
  <c r="N644" i="8"/>
  <c r="O644" i="8"/>
  <c r="N636" i="8"/>
  <c r="N629" i="8"/>
  <c r="O629" i="8"/>
  <c r="O577" i="8"/>
  <c r="N577" i="8"/>
  <c r="N740" i="8"/>
  <c r="O740" i="8"/>
  <c r="H834" i="8"/>
  <c r="M834" i="8" s="1"/>
  <c r="H830" i="8"/>
  <c r="M830" i="8" s="1"/>
  <c r="H826" i="8"/>
  <c r="M826" i="8" s="1"/>
  <c r="H822" i="8"/>
  <c r="M822" i="8" s="1"/>
  <c r="H818" i="8"/>
  <c r="M818" i="8" s="1"/>
  <c r="H814" i="8"/>
  <c r="M814" i="8" s="1"/>
  <c r="H810" i="8"/>
  <c r="M810" i="8" s="1"/>
  <c r="H806" i="8"/>
  <c r="M806" i="8" s="1"/>
  <c r="H802" i="8"/>
  <c r="M802" i="8" s="1"/>
  <c r="H797" i="8"/>
  <c r="M797" i="8" s="1"/>
  <c r="H789" i="8"/>
  <c r="M789" i="8" s="1"/>
  <c r="H781" i="8"/>
  <c r="M781" i="8" s="1"/>
  <c r="H767" i="8"/>
  <c r="M767" i="8" s="1"/>
  <c r="N746" i="8"/>
  <c r="O746" i="8"/>
  <c r="H745" i="8"/>
  <c r="M745" i="8" s="1"/>
  <c r="N743" i="8"/>
  <c r="P743" i="8" s="1"/>
  <c r="N732" i="8"/>
  <c r="O732" i="8"/>
  <c r="N604" i="8"/>
  <c r="P604" i="8" s="1"/>
  <c r="N687" i="8"/>
  <c r="N642" i="8"/>
  <c r="O642" i="8"/>
  <c r="N766" i="8"/>
  <c r="O766" i="8"/>
  <c r="N748" i="8"/>
  <c r="O748" i="8"/>
  <c r="N711" i="8"/>
  <c r="O711" i="8"/>
  <c r="N695" i="8"/>
  <c r="O695" i="8"/>
  <c r="N681" i="8"/>
  <c r="O681" i="8"/>
  <c r="N670" i="8"/>
  <c r="O670" i="8"/>
  <c r="N662" i="8"/>
  <c r="O662" i="8"/>
  <c r="N654" i="8"/>
  <c r="O654" i="8"/>
  <c r="N646" i="8"/>
  <c r="O646" i="8"/>
  <c r="N638" i="8"/>
  <c r="O638" i="8"/>
  <c r="N631" i="8"/>
  <c r="O631" i="8"/>
  <c r="N623" i="8"/>
  <c r="O623" i="8"/>
  <c r="N615" i="8"/>
  <c r="O615" i="8"/>
  <c r="O596" i="8"/>
  <c r="N596" i="8"/>
  <c r="P596" i="8" s="1"/>
  <c r="N774" i="8"/>
  <c r="O774" i="8"/>
  <c r="H837" i="8"/>
  <c r="M837" i="8" s="1"/>
  <c r="H833" i="8"/>
  <c r="M833" i="8" s="1"/>
  <c r="H829" i="8"/>
  <c r="M829" i="8" s="1"/>
  <c r="H825" i="8"/>
  <c r="M825" i="8" s="1"/>
  <c r="H821" i="8"/>
  <c r="M821" i="8" s="1"/>
  <c r="H817" i="8"/>
  <c r="M817" i="8" s="1"/>
  <c r="H813" i="8"/>
  <c r="M813" i="8" s="1"/>
  <c r="H809" i="8"/>
  <c r="M809" i="8" s="1"/>
  <c r="H805" i="8"/>
  <c r="M805" i="8" s="1"/>
  <c r="H801" i="8"/>
  <c r="M801" i="8" s="1"/>
  <c r="H795" i="8"/>
  <c r="M795" i="8" s="1"/>
  <c r="H787" i="8"/>
  <c r="M787" i="8" s="1"/>
  <c r="H779" i="8"/>
  <c r="M779" i="8" s="1"/>
  <c r="H763" i="8"/>
  <c r="M763" i="8" s="1"/>
  <c r="N750" i="8"/>
  <c r="O750" i="8"/>
  <c r="H749" i="8"/>
  <c r="M749" i="8" s="1"/>
  <c r="N747" i="8"/>
  <c r="P747" i="8" s="1"/>
  <c r="N734" i="8"/>
  <c r="O734" i="8"/>
  <c r="N731" i="8"/>
  <c r="O731" i="8"/>
  <c r="H730" i="8"/>
  <c r="M730" i="8" s="1"/>
  <c r="O608" i="8"/>
  <c r="O588" i="8"/>
  <c r="N588" i="8"/>
  <c r="O580" i="8"/>
  <c r="N580" i="8"/>
  <c r="N658" i="8"/>
  <c r="O658" i="8"/>
  <c r="N778" i="8"/>
  <c r="O778" i="8"/>
  <c r="N762" i="8"/>
  <c r="O762" i="8"/>
  <c r="N756" i="8"/>
  <c r="O756" i="8"/>
  <c r="N754" i="8"/>
  <c r="O754" i="8"/>
  <c r="N752" i="8"/>
  <c r="O752" i="8"/>
  <c r="N736" i="8"/>
  <c r="O736" i="8"/>
  <c r="N699" i="8"/>
  <c r="O699" i="8"/>
  <c r="N684" i="8"/>
  <c r="O684" i="8"/>
  <c r="N672" i="8"/>
  <c r="O672" i="8"/>
  <c r="N664" i="8"/>
  <c r="O664" i="8"/>
  <c r="N656" i="8"/>
  <c r="O656" i="8"/>
  <c r="N648" i="8"/>
  <c r="O648" i="8"/>
  <c r="N640" i="8"/>
  <c r="O640" i="8"/>
  <c r="N625" i="8"/>
  <c r="O625" i="8"/>
  <c r="N617" i="8"/>
  <c r="O617" i="8"/>
  <c r="N724" i="8"/>
  <c r="O724" i="8"/>
  <c r="N719" i="8"/>
  <c r="O719" i="8"/>
  <c r="N703" i="8"/>
  <c r="O703" i="8"/>
  <c r="H836" i="8"/>
  <c r="M836" i="8" s="1"/>
  <c r="H832" i="8"/>
  <c r="M832" i="8" s="1"/>
  <c r="H828" i="8"/>
  <c r="M828" i="8" s="1"/>
  <c r="H824" i="8"/>
  <c r="M824" i="8" s="1"/>
  <c r="H820" i="8"/>
  <c r="M820" i="8" s="1"/>
  <c r="H816" i="8"/>
  <c r="M816" i="8" s="1"/>
  <c r="H812" i="8"/>
  <c r="M812" i="8" s="1"/>
  <c r="H808" i="8"/>
  <c r="M808" i="8" s="1"/>
  <c r="H804" i="8"/>
  <c r="M804" i="8" s="1"/>
  <c r="H800" i="8"/>
  <c r="M800" i="8" s="1"/>
  <c r="H793" i="8"/>
  <c r="M793" i="8" s="1"/>
  <c r="H785" i="8"/>
  <c r="M785" i="8" s="1"/>
  <c r="H775" i="8"/>
  <c r="M775" i="8" s="1"/>
  <c r="H759" i="8"/>
  <c r="M759" i="8" s="1"/>
  <c r="H757" i="8"/>
  <c r="M757" i="8" s="1"/>
  <c r="H755" i="8"/>
  <c r="M755" i="8" s="1"/>
  <c r="H753" i="8"/>
  <c r="M753" i="8" s="1"/>
  <c r="N751" i="8"/>
  <c r="P751" i="8" s="1"/>
  <c r="N738" i="8"/>
  <c r="O738" i="8"/>
  <c r="H737" i="8"/>
  <c r="M737" i="8" s="1"/>
  <c r="N735" i="8"/>
  <c r="P735" i="8" s="1"/>
  <c r="H727" i="8"/>
  <c r="M727" i="8" s="1"/>
  <c r="H721" i="8"/>
  <c r="M721" i="8" s="1"/>
  <c r="H717" i="8"/>
  <c r="M717" i="8" s="1"/>
  <c r="H713" i="8"/>
  <c r="M713" i="8" s="1"/>
  <c r="H709" i="8"/>
  <c r="M709" i="8" s="1"/>
  <c r="H705" i="8"/>
  <c r="M705" i="8" s="1"/>
  <c r="H701" i="8"/>
  <c r="M701" i="8" s="1"/>
  <c r="H697" i="8"/>
  <c r="M697" i="8" s="1"/>
  <c r="H693" i="8"/>
  <c r="M693" i="8" s="1"/>
  <c r="H689" i="8"/>
  <c r="M689" i="8" s="1"/>
  <c r="H673" i="8"/>
  <c r="M673" i="8" s="1"/>
  <c r="H671" i="8"/>
  <c r="M671" i="8" s="1"/>
  <c r="H669" i="8"/>
  <c r="M669" i="8" s="1"/>
  <c r="H667" i="8"/>
  <c r="M667" i="8" s="1"/>
  <c r="H665" i="8"/>
  <c r="M665" i="8" s="1"/>
  <c r="H663" i="8"/>
  <c r="M663" i="8" s="1"/>
  <c r="H661" i="8"/>
  <c r="M661" i="8" s="1"/>
  <c r="H659" i="8"/>
  <c r="M659" i="8" s="1"/>
  <c r="H657" i="8"/>
  <c r="M657" i="8" s="1"/>
  <c r="H655" i="8"/>
  <c r="M655" i="8" s="1"/>
  <c r="H653" i="8"/>
  <c r="M653" i="8" s="1"/>
  <c r="H651" i="8"/>
  <c r="M651" i="8" s="1"/>
  <c r="H649" i="8"/>
  <c r="M649" i="8" s="1"/>
  <c r="H647" i="8"/>
  <c r="M647" i="8" s="1"/>
  <c r="H645" i="8"/>
  <c r="M645" i="8" s="1"/>
  <c r="H643" i="8"/>
  <c r="M643" i="8" s="1"/>
  <c r="H641" i="8"/>
  <c r="M641" i="8" s="1"/>
  <c r="H639" i="8"/>
  <c r="M639" i="8" s="1"/>
  <c r="H637" i="8"/>
  <c r="M637" i="8" s="1"/>
  <c r="H635" i="8"/>
  <c r="M635" i="8" s="1"/>
  <c r="H633" i="8"/>
  <c r="M633" i="8" s="1"/>
  <c r="H632" i="8"/>
  <c r="M632" i="8" s="1"/>
  <c r="H630" i="8"/>
  <c r="M630" i="8" s="1"/>
  <c r="H628" i="8"/>
  <c r="M628" i="8" s="1"/>
  <c r="H626" i="8"/>
  <c r="M626" i="8" s="1"/>
  <c r="H624" i="8"/>
  <c r="M624" i="8" s="1"/>
  <c r="H622" i="8"/>
  <c r="M622" i="8" s="1"/>
  <c r="H620" i="8"/>
  <c r="M620" i="8" s="1"/>
  <c r="H618" i="8"/>
  <c r="M618" i="8" s="1"/>
  <c r="H616" i="8"/>
  <c r="M616" i="8" s="1"/>
  <c r="N612" i="8"/>
  <c r="O612" i="8"/>
  <c r="H578" i="8"/>
  <c r="M578" i="8" s="1"/>
  <c r="H611" i="8"/>
  <c r="M611" i="8" s="1"/>
  <c r="N585" i="8"/>
  <c r="O585" i="8"/>
  <c r="N579" i="8"/>
  <c r="P579" i="8" s="1"/>
  <c r="H729" i="8"/>
  <c r="M729" i="8" s="1"/>
  <c r="H720" i="8"/>
  <c r="M720" i="8" s="1"/>
  <c r="H716" i="8"/>
  <c r="M716" i="8" s="1"/>
  <c r="H712" i="8"/>
  <c r="M712" i="8" s="1"/>
  <c r="H708" i="8"/>
  <c r="M708" i="8" s="1"/>
  <c r="H704" i="8"/>
  <c r="M704" i="8" s="1"/>
  <c r="H700" i="8"/>
  <c r="M700" i="8" s="1"/>
  <c r="H696" i="8"/>
  <c r="M696" i="8" s="1"/>
  <c r="H692" i="8"/>
  <c r="M692" i="8" s="1"/>
  <c r="H688" i="8"/>
  <c r="M688" i="8" s="1"/>
  <c r="H683" i="8"/>
  <c r="M683" i="8" s="1"/>
  <c r="O570" i="8"/>
  <c r="N570" i="8"/>
  <c r="N682" i="8"/>
  <c r="O682" i="8"/>
  <c r="N680" i="8"/>
  <c r="O680" i="8"/>
  <c r="N510" i="8"/>
  <c r="O510" i="8"/>
  <c r="N509" i="8"/>
  <c r="O509" i="8"/>
  <c r="N678" i="8"/>
  <c r="O678" i="8"/>
  <c r="N592" i="8"/>
  <c r="P592" i="8" s="1"/>
  <c r="H686" i="8"/>
  <c r="M686" i="8" s="1"/>
  <c r="H679" i="8"/>
  <c r="M679" i="8" s="1"/>
  <c r="N676" i="8"/>
  <c r="O676" i="8"/>
  <c r="N531" i="8"/>
  <c r="O531" i="8"/>
  <c r="N529" i="8"/>
  <c r="O529" i="8"/>
  <c r="N452" i="8"/>
  <c r="O452" i="8"/>
  <c r="N451" i="8"/>
  <c r="O451" i="8"/>
  <c r="N450" i="8"/>
  <c r="O450" i="8"/>
  <c r="N449" i="8"/>
  <c r="O449" i="8"/>
  <c r="H733" i="8"/>
  <c r="M733" i="8" s="1"/>
  <c r="H725" i="8"/>
  <c r="M725" i="8" s="1"/>
  <c r="H722" i="8"/>
  <c r="M722" i="8" s="1"/>
  <c r="H718" i="8"/>
  <c r="M718" i="8" s="1"/>
  <c r="H714" i="8"/>
  <c r="M714" i="8" s="1"/>
  <c r="H710" i="8"/>
  <c r="M710" i="8" s="1"/>
  <c r="H706" i="8"/>
  <c r="M706" i="8" s="1"/>
  <c r="H702" i="8"/>
  <c r="M702" i="8" s="1"/>
  <c r="H698" i="8"/>
  <c r="M698" i="8" s="1"/>
  <c r="H694" i="8"/>
  <c r="M694" i="8" s="1"/>
  <c r="H690" i="8"/>
  <c r="M690" i="8" s="1"/>
  <c r="H677" i="8"/>
  <c r="M677" i="8" s="1"/>
  <c r="N674" i="8"/>
  <c r="O674" i="8"/>
  <c r="H607" i="8"/>
  <c r="M607" i="8" s="1"/>
  <c r="H603" i="8"/>
  <c r="M603" i="8" s="1"/>
  <c r="H599" i="8"/>
  <c r="M599" i="8" s="1"/>
  <c r="H595" i="8"/>
  <c r="M595" i="8" s="1"/>
  <c r="H591" i="8"/>
  <c r="M591" i="8" s="1"/>
  <c r="H587" i="8"/>
  <c r="M587" i="8" s="1"/>
  <c r="H576" i="8"/>
  <c r="M576" i="8" s="1"/>
  <c r="H575" i="8"/>
  <c r="M575" i="8" s="1"/>
  <c r="N550" i="8"/>
  <c r="O550" i="8"/>
  <c r="H610" i="8"/>
  <c r="M610" i="8" s="1"/>
  <c r="H586" i="8"/>
  <c r="M586" i="8" s="1"/>
  <c r="H574" i="8"/>
  <c r="M574" i="8" s="1"/>
  <c r="H573" i="8"/>
  <c r="M573" i="8" s="1"/>
  <c r="N538" i="8"/>
  <c r="O538" i="8"/>
  <c r="N536" i="8"/>
  <c r="O536" i="8"/>
  <c r="O532" i="8"/>
  <c r="N496" i="8"/>
  <c r="O496" i="8"/>
  <c r="N495" i="8"/>
  <c r="O495" i="8"/>
  <c r="N494" i="8"/>
  <c r="O494" i="8"/>
  <c r="N493" i="8"/>
  <c r="O493" i="8"/>
  <c r="H606" i="8"/>
  <c r="M606" i="8" s="1"/>
  <c r="H602" i="8"/>
  <c r="M602" i="8" s="1"/>
  <c r="H598" i="8"/>
  <c r="M598" i="8" s="1"/>
  <c r="H594" i="8"/>
  <c r="M594" i="8" s="1"/>
  <c r="H590" i="8"/>
  <c r="M590" i="8" s="1"/>
  <c r="N572" i="8"/>
  <c r="P572" i="8" s="1"/>
  <c r="N567" i="8"/>
  <c r="O567" i="8"/>
  <c r="N565" i="8"/>
  <c r="O565" i="8"/>
  <c r="N563" i="8"/>
  <c r="O563" i="8"/>
  <c r="N561" i="8"/>
  <c r="O561" i="8"/>
  <c r="N559" i="8"/>
  <c r="O559" i="8"/>
  <c r="N557" i="8"/>
  <c r="O557" i="8"/>
  <c r="O555" i="8"/>
  <c r="N548" i="8"/>
  <c r="O548" i="8"/>
  <c r="O533" i="8"/>
  <c r="P533" i="8" s="1"/>
  <c r="N484" i="8"/>
  <c r="O484" i="8"/>
  <c r="N483" i="8"/>
  <c r="O483" i="8"/>
  <c r="N482" i="8"/>
  <c r="O482" i="8"/>
  <c r="N481" i="8"/>
  <c r="O481" i="8"/>
  <c r="H609" i="8"/>
  <c r="M609" i="8" s="1"/>
  <c r="H605" i="8"/>
  <c r="M605" i="8" s="1"/>
  <c r="H601" i="8"/>
  <c r="M601" i="8" s="1"/>
  <c r="H597" i="8"/>
  <c r="M597" i="8" s="1"/>
  <c r="H593" i="8"/>
  <c r="M593" i="8" s="1"/>
  <c r="H589" i="8"/>
  <c r="M589" i="8" s="1"/>
  <c r="H584" i="8"/>
  <c r="M584" i="8" s="1"/>
  <c r="H583" i="8"/>
  <c r="M583" i="8" s="1"/>
  <c r="N569" i="8"/>
  <c r="P569" i="8" s="1"/>
  <c r="H568" i="8"/>
  <c r="M568" i="8" s="1"/>
  <c r="H566" i="8"/>
  <c r="M566" i="8" s="1"/>
  <c r="H564" i="8"/>
  <c r="M564" i="8" s="1"/>
  <c r="H562" i="8"/>
  <c r="M562" i="8" s="1"/>
  <c r="H560" i="8"/>
  <c r="M560" i="8" s="1"/>
  <c r="H558" i="8"/>
  <c r="M558" i="8" s="1"/>
  <c r="H556" i="8"/>
  <c r="M556" i="8" s="1"/>
  <c r="H554" i="8"/>
  <c r="M554" i="8" s="1"/>
  <c r="H552" i="8"/>
  <c r="M552" i="8" s="1"/>
  <c r="H549" i="8"/>
  <c r="M549" i="8" s="1"/>
  <c r="H540" i="8"/>
  <c r="M540" i="8" s="1"/>
  <c r="N539" i="8"/>
  <c r="O539" i="8"/>
  <c r="H614" i="8"/>
  <c r="M614" i="8" s="1"/>
  <c r="H582" i="8"/>
  <c r="M582" i="8" s="1"/>
  <c r="H581" i="8"/>
  <c r="M581" i="8" s="1"/>
  <c r="O546" i="8"/>
  <c r="P546" i="8" s="1"/>
  <c r="N523" i="8"/>
  <c r="O523" i="8"/>
  <c r="N516" i="8"/>
  <c r="O516" i="8"/>
  <c r="N468" i="8"/>
  <c r="O468" i="8"/>
  <c r="N467" i="8"/>
  <c r="O467" i="8"/>
  <c r="N466" i="8"/>
  <c r="O466" i="8"/>
  <c r="N465" i="8"/>
  <c r="O465" i="8"/>
  <c r="H543" i="8"/>
  <c r="M543" i="8" s="1"/>
  <c r="N530" i="8"/>
  <c r="O530" i="8"/>
  <c r="N522" i="8"/>
  <c r="O522" i="8"/>
  <c r="N514" i="8"/>
  <c r="O514" i="8"/>
  <c r="N507" i="8"/>
  <c r="O507" i="8"/>
  <c r="N480" i="8"/>
  <c r="O480" i="8"/>
  <c r="N479" i="8"/>
  <c r="O479" i="8"/>
  <c r="N464" i="8"/>
  <c r="O464" i="8"/>
  <c r="N463" i="8"/>
  <c r="O463" i="8"/>
  <c r="N448" i="8"/>
  <c r="O448" i="8"/>
  <c r="N447" i="8"/>
  <c r="O447" i="8"/>
  <c r="H551" i="8"/>
  <c r="M551" i="8" s="1"/>
  <c r="N537" i="8"/>
  <c r="O537" i="8"/>
  <c r="N506" i="8"/>
  <c r="O506" i="8"/>
  <c r="N505" i="8"/>
  <c r="O505" i="8"/>
  <c r="N478" i="8"/>
  <c r="O478" i="8"/>
  <c r="N477" i="8"/>
  <c r="O477" i="8"/>
  <c r="N462" i="8"/>
  <c r="O462" i="8"/>
  <c r="N461" i="8"/>
  <c r="O461" i="8"/>
  <c r="N446" i="8"/>
  <c r="O446" i="8"/>
  <c r="N445" i="8"/>
  <c r="O445" i="8"/>
  <c r="N528" i="8"/>
  <c r="O528" i="8"/>
  <c r="N520" i="8"/>
  <c r="O520" i="8"/>
  <c r="N504" i="8"/>
  <c r="O504" i="8"/>
  <c r="N503" i="8"/>
  <c r="O503" i="8"/>
  <c r="N492" i="8"/>
  <c r="O492" i="8"/>
  <c r="N491" i="8"/>
  <c r="O491" i="8"/>
  <c r="N476" i="8"/>
  <c r="O476" i="8"/>
  <c r="N475" i="8"/>
  <c r="O475" i="8"/>
  <c r="N460" i="8"/>
  <c r="O460" i="8"/>
  <c r="N459" i="8"/>
  <c r="O459" i="8"/>
  <c r="N444" i="8"/>
  <c r="O444" i="8"/>
  <c r="N443" i="8"/>
  <c r="O443" i="8"/>
  <c r="O439" i="8"/>
  <c r="N439" i="8"/>
  <c r="H545" i="8"/>
  <c r="M545" i="8" s="1"/>
  <c r="N535" i="8"/>
  <c r="O535" i="8"/>
  <c r="O515" i="8"/>
  <c r="P515" i="8" s="1"/>
  <c r="O508" i="8"/>
  <c r="P508" i="8" s="1"/>
  <c r="N502" i="8"/>
  <c r="O502" i="8"/>
  <c r="N501" i="8"/>
  <c r="O501" i="8"/>
  <c r="N490" i="8"/>
  <c r="O490" i="8"/>
  <c r="N489" i="8"/>
  <c r="O489" i="8"/>
  <c r="N474" i="8"/>
  <c r="O474" i="8"/>
  <c r="N473" i="8"/>
  <c r="O473" i="8"/>
  <c r="N458" i="8"/>
  <c r="O458" i="8"/>
  <c r="N457" i="8"/>
  <c r="O457" i="8"/>
  <c r="N441" i="8"/>
  <c r="O441" i="8"/>
  <c r="N526" i="8"/>
  <c r="O526" i="8"/>
  <c r="N518" i="8"/>
  <c r="O518" i="8"/>
  <c r="N511" i="8"/>
  <c r="O511" i="8"/>
  <c r="N500" i="8"/>
  <c r="O500" i="8"/>
  <c r="N499" i="8"/>
  <c r="O499" i="8"/>
  <c r="N488" i="8"/>
  <c r="O488" i="8"/>
  <c r="N487" i="8"/>
  <c r="O487" i="8"/>
  <c r="N472" i="8"/>
  <c r="O472" i="8"/>
  <c r="N471" i="8"/>
  <c r="O471" i="8"/>
  <c r="N456" i="8"/>
  <c r="O456" i="8"/>
  <c r="N455" i="8"/>
  <c r="O455" i="8"/>
  <c r="H442" i="8"/>
  <c r="M442" i="8" s="1"/>
  <c r="H547" i="8"/>
  <c r="M547" i="8" s="1"/>
  <c r="N534" i="8"/>
  <c r="O534" i="8"/>
  <c r="N524" i="8"/>
  <c r="O524" i="8"/>
  <c r="O521" i="8"/>
  <c r="P521" i="8" s="1"/>
  <c r="O513" i="8"/>
  <c r="P513" i="8" s="1"/>
  <c r="N498" i="8"/>
  <c r="O498" i="8"/>
  <c r="N497" i="8"/>
  <c r="O497" i="8"/>
  <c r="N486" i="8"/>
  <c r="O486" i="8"/>
  <c r="N485" i="8"/>
  <c r="O485" i="8"/>
  <c r="N470" i="8"/>
  <c r="O470" i="8"/>
  <c r="N469" i="8"/>
  <c r="O469" i="8"/>
  <c r="N454" i="8"/>
  <c r="O454" i="8"/>
  <c r="N453" i="8"/>
  <c r="O453" i="8"/>
  <c r="N437" i="8"/>
  <c r="P437" i="8" s="1"/>
  <c r="O235" i="8"/>
  <c r="N235" i="8"/>
  <c r="P235" i="8" s="1"/>
  <c r="N248" i="8"/>
  <c r="O248" i="8"/>
  <c r="N249" i="8"/>
  <c r="O249" i="8"/>
  <c r="N237" i="8"/>
  <c r="O237" i="8"/>
  <c r="H250" i="8"/>
  <c r="M250" i="8" s="1"/>
  <c r="N228" i="8"/>
  <c r="O228" i="8"/>
  <c r="N241" i="8"/>
  <c r="N208" i="8"/>
  <c r="O208" i="8"/>
  <c r="N206" i="8"/>
  <c r="N246" i="8"/>
  <c r="O246" i="8"/>
  <c r="N209" i="8"/>
  <c r="O209" i="8"/>
  <c r="N244" i="8"/>
  <c r="O244" i="8"/>
  <c r="O242" i="8"/>
  <c r="P242" i="8" s="1"/>
  <c r="N233" i="8"/>
  <c r="O233" i="8"/>
  <c r="N230" i="8"/>
  <c r="P230" i="8" s="1"/>
  <c r="N220" i="8"/>
  <c r="O220" i="8"/>
  <c r="N200" i="8"/>
  <c r="O200" i="8"/>
  <c r="H229" i="8"/>
  <c r="M229" i="8" s="1"/>
  <c r="N211" i="8"/>
  <c r="O211" i="8"/>
  <c r="N179" i="8"/>
  <c r="O87" i="8"/>
  <c r="N87" i="8"/>
  <c r="H247" i="8"/>
  <c r="M247" i="8" s="1"/>
  <c r="H238" i="8"/>
  <c r="M238" i="8" s="1"/>
  <c r="H234" i="8"/>
  <c r="M234" i="8" s="1"/>
  <c r="H227" i="8"/>
  <c r="M227" i="8" s="1"/>
  <c r="N197" i="8"/>
  <c r="O197" i="8"/>
  <c r="N226" i="8"/>
  <c r="O226" i="8"/>
  <c r="H225" i="8"/>
  <c r="M225" i="8" s="1"/>
  <c r="N215" i="8"/>
  <c r="O215" i="8"/>
  <c r="N212" i="8"/>
  <c r="O212" i="8"/>
  <c r="N199" i="8"/>
  <c r="O199" i="8"/>
  <c r="N196" i="8"/>
  <c r="O196" i="8"/>
  <c r="N183" i="8"/>
  <c r="O183" i="8"/>
  <c r="N170" i="8"/>
  <c r="O170" i="8"/>
  <c r="N224" i="8"/>
  <c r="O224" i="8"/>
  <c r="N217" i="8"/>
  <c r="O217" i="8"/>
  <c r="N214" i="8"/>
  <c r="O214" i="8"/>
  <c r="N201" i="8"/>
  <c r="O201" i="8"/>
  <c r="N198" i="8"/>
  <c r="O198" i="8"/>
  <c r="O71" i="8"/>
  <c r="N71" i="8"/>
  <c r="H232" i="8"/>
  <c r="M232" i="8" s="1"/>
  <c r="H221" i="8"/>
  <c r="M221" i="8" s="1"/>
  <c r="N203" i="8"/>
  <c r="O203" i="8"/>
  <c r="N187" i="8"/>
  <c r="O187" i="8"/>
  <c r="N161" i="8"/>
  <c r="H251" i="8"/>
  <c r="M251" i="8" s="1"/>
  <c r="H243" i="8"/>
  <c r="M243" i="8" s="1"/>
  <c r="H240" i="8"/>
  <c r="M240" i="8" s="1"/>
  <c r="H236" i="8"/>
  <c r="M236" i="8" s="1"/>
  <c r="O219" i="8"/>
  <c r="P219" i="8" s="1"/>
  <c r="N205" i="8"/>
  <c r="O205" i="8"/>
  <c r="H231" i="8"/>
  <c r="M231" i="8" s="1"/>
  <c r="N207" i="8"/>
  <c r="O207" i="8"/>
  <c r="N204" i="8"/>
  <c r="O204" i="8"/>
  <c r="N191" i="8"/>
  <c r="O191" i="8"/>
  <c r="N175" i="8"/>
  <c r="O175" i="8"/>
  <c r="P165" i="8"/>
  <c r="H192" i="8"/>
  <c r="M192" i="8" s="1"/>
  <c r="H188" i="8"/>
  <c r="M188" i="8" s="1"/>
  <c r="H184" i="8"/>
  <c r="M184" i="8" s="1"/>
  <c r="H180" i="8"/>
  <c r="M180" i="8" s="1"/>
  <c r="H176" i="8"/>
  <c r="M176" i="8" s="1"/>
  <c r="H171" i="8"/>
  <c r="M171" i="8" s="1"/>
  <c r="H164" i="8"/>
  <c r="M164" i="8" s="1"/>
  <c r="N159" i="8"/>
  <c r="O159" i="8"/>
  <c r="H128" i="8"/>
  <c r="M128" i="8" s="1"/>
  <c r="H112" i="8"/>
  <c r="M112" i="8" s="1"/>
  <c r="N102" i="8"/>
  <c r="O102" i="8"/>
  <c r="N60" i="8"/>
  <c r="O60" i="8"/>
  <c r="H195" i="8"/>
  <c r="M195" i="8" s="1"/>
  <c r="N151" i="8"/>
  <c r="O151" i="8"/>
  <c r="N150" i="8"/>
  <c r="O150" i="8"/>
  <c r="N134" i="8"/>
  <c r="O134" i="8"/>
  <c r="N131" i="8"/>
  <c r="O131" i="8"/>
  <c r="N130" i="8"/>
  <c r="O130" i="8"/>
  <c r="N157" i="8"/>
  <c r="O157" i="8"/>
  <c r="N145" i="8"/>
  <c r="N89" i="8"/>
  <c r="O89" i="8"/>
  <c r="N81" i="8"/>
  <c r="O81" i="8"/>
  <c r="O49" i="8"/>
  <c r="N49" i="8"/>
  <c r="H169" i="8"/>
  <c r="M169" i="8" s="1"/>
  <c r="H156" i="8"/>
  <c r="M156" i="8" s="1"/>
  <c r="N152" i="8"/>
  <c r="O152" i="8"/>
  <c r="N143" i="8"/>
  <c r="O143" i="8"/>
  <c r="O136" i="8"/>
  <c r="O100" i="8"/>
  <c r="P100" i="8" s="1"/>
  <c r="O79" i="8"/>
  <c r="N79" i="8"/>
  <c r="P79" i="8" s="1"/>
  <c r="N52" i="8"/>
  <c r="O52" i="8"/>
  <c r="N44" i="8"/>
  <c r="O44" i="8"/>
  <c r="O42" i="8"/>
  <c r="N42" i="8"/>
  <c r="H194" i="8"/>
  <c r="M194" i="8" s="1"/>
  <c r="H190" i="8"/>
  <c r="M190" i="8" s="1"/>
  <c r="H186" i="8"/>
  <c r="M186" i="8" s="1"/>
  <c r="H182" i="8"/>
  <c r="M182" i="8" s="1"/>
  <c r="H178" i="8"/>
  <c r="M178" i="8" s="1"/>
  <c r="H174" i="8"/>
  <c r="M174" i="8" s="1"/>
  <c r="H168" i="8"/>
  <c r="M168" i="8" s="1"/>
  <c r="O155" i="8"/>
  <c r="P155" i="8" s="1"/>
  <c r="N154" i="8"/>
  <c r="O154" i="8"/>
  <c r="H148" i="8"/>
  <c r="M148" i="8" s="1"/>
  <c r="N132" i="8"/>
  <c r="O132" i="8"/>
  <c r="N122" i="8"/>
  <c r="O122" i="8"/>
  <c r="H120" i="8"/>
  <c r="M120" i="8" s="1"/>
  <c r="H104" i="8"/>
  <c r="M104" i="8" s="1"/>
  <c r="O58" i="8"/>
  <c r="N58" i="8"/>
  <c r="H173" i="8"/>
  <c r="M173" i="8" s="1"/>
  <c r="H167" i="8"/>
  <c r="M167" i="8" s="1"/>
  <c r="O149" i="8"/>
  <c r="P149" i="8" s="1"/>
  <c r="H146" i="8"/>
  <c r="M146" i="8" s="1"/>
  <c r="N140" i="8"/>
  <c r="O140" i="8"/>
  <c r="H138" i="8"/>
  <c r="M138" i="8" s="1"/>
  <c r="N73" i="8"/>
  <c r="O73" i="8"/>
  <c r="N67" i="8"/>
  <c r="O67" i="8"/>
  <c r="O65" i="8"/>
  <c r="P65" i="8" s="1"/>
  <c r="H193" i="8"/>
  <c r="M193" i="8" s="1"/>
  <c r="H189" i="8"/>
  <c r="M189" i="8" s="1"/>
  <c r="H185" i="8"/>
  <c r="M185" i="8" s="1"/>
  <c r="H181" i="8"/>
  <c r="M181" i="8" s="1"/>
  <c r="H177" i="8"/>
  <c r="M177" i="8" s="1"/>
  <c r="H166" i="8"/>
  <c r="M166" i="8" s="1"/>
  <c r="H124" i="8"/>
  <c r="M124" i="8" s="1"/>
  <c r="N110" i="8"/>
  <c r="O110" i="8"/>
  <c r="H108" i="8"/>
  <c r="M108" i="8" s="1"/>
  <c r="H95" i="8"/>
  <c r="M95" i="8" s="1"/>
  <c r="H137" i="8"/>
  <c r="M137" i="8" s="1"/>
  <c r="H99" i="8"/>
  <c r="M99" i="8" s="1"/>
  <c r="H94" i="8"/>
  <c r="M94" i="8" s="1"/>
  <c r="H93" i="8"/>
  <c r="M93" i="8" s="1"/>
  <c r="H88" i="8"/>
  <c r="M88" i="8" s="1"/>
  <c r="H76" i="8"/>
  <c r="M76" i="8" s="1"/>
  <c r="N48" i="8"/>
  <c r="P48" i="8" s="1"/>
  <c r="H75" i="8"/>
  <c r="M75" i="8" s="1"/>
  <c r="H70" i="8"/>
  <c r="M70" i="8" s="1"/>
  <c r="H64" i="8"/>
  <c r="M64" i="8" s="1"/>
  <c r="H133" i="8"/>
  <c r="M133" i="8" s="1"/>
  <c r="O123" i="8"/>
  <c r="P123" i="8" s="1"/>
  <c r="O119" i="8"/>
  <c r="P119" i="8" s="1"/>
  <c r="O111" i="8"/>
  <c r="P111" i="8" s="1"/>
  <c r="O103" i="8"/>
  <c r="P103" i="8" s="1"/>
  <c r="H92" i="8"/>
  <c r="M92" i="8" s="1"/>
  <c r="O69" i="8"/>
  <c r="P69" i="8" s="1"/>
  <c r="H91" i="8"/>
  <c r="M91" i="8" s="1"/>
  <c r="H86" i="8"/>
  <c r="M86" i="8" s="1"/>
  <c r="H80" i="8"/>
  <c r="M80" i="8" s="1"/>
  <c r="N63" i="8"/>
  <c r="P63" i="8" s="1"/>
  <c r="N56" i="8"/>
  <c r="P56" i="8" s="1"/>
  <c r="H38" i="8"/>
  <c r="M38" i="8" s="1"/>
  <c r="H135" i="8"/>
  <c r="M135" i="8" s="1"/>
  <c r="O129" i="8"/>
  <c r="P129" i="8" s="1"/>
  <c r="H125" i="8"/>
  <c r="M125" i="8" s="1"/>
  <c r="H121" i="8"/>
  <c r="M121" i="8" s="1"/>
  <c r="H117" i="8"/>
  <c r="M117" i="8" s="1"/>
  <c r="H113" i="8"/>
  <c r="M113" i="8" s="1"/>
  <c r="H109" i="8"/>
  <c r="M109" i="8" s="1"/>
  <c r="H105" i="8"/>
  <c r="M105" i="8" s="1"/>
  <c r="H101" i="8"/>
  <c r="M101" i="8" s="1"/>
  <c r="H96" i="8"/>
  <c r="M96" i="8" s="1"/>
  <c r="H84" i="8"/>
  <c r="M84" i="8" s="1"/>
  <c r="N62" i="8"/>
  <c r="P62" i="8" s="1"/>
  <c r="N41" i="8"/>
  <c r="P41" i="8" s="1"/>
  <c r="N40" i="8"/>
  <c r="P40" i="8" s="1"/>
  <c r="N34" i="8"/>
  <c r="O34" i="8"/>
  <c r="H141" i="8"/>
  <c r="M141" i="8" s="1"/>
  <c r="H83" i="8"/>
  <c r="M83" i="8" s="1"/>
  <c r="H78" i="8"/>
  <c r="M78" i="8" s="1"/>
  <c r="H72" i="8"/>
  <c r="M72" i="8" s="1"/>
  <c r="H46" i="8"/>
  <c r="M46" i="8" s="1"/>
  <c r="H55" i="8"/>
  <c r="M55" i="8" s="1"/>
  <c r="H47" i="8"/>
  <c r="M47" i="8" s="1"/>
  <c r="H39" i="8"/>
  <c r="M39" i="8" s="1"/>
  <c r="N28" i="8"/>
  <c r="O28" i="8"/>
  <c r="N23" i="8"/>
  <c r="O23" i="8"/>
  <c r="N13" i="8"/>
  <c r="O13" i="8"/>
  <c r="N8" i="8"/>
  <c r="O8" i="8"/>
  <c r="N30" i="8"/>
  <c r="O30" i="8"/>
  <c r="N25" i="8"/>
  <c r="O25" i="8"/>
  <c r="N14" i="8"/>
  <c r="O14" i="8"/>
  <c r="N27" i="8"/>
  <c r="O27" i="8"/>
  <c r="N16" i="8"/>
  <c r="O16" i="8"/>
  <c r="N12" i="8"/>
  <c r="O12" i="8"/>
  <c r="N33" i="8"/>
  <c r="O33" i="8"/>
  <c r="N29" i="8"/>
  <c r="O29" i="8"/>
  <c r="N18" i="8"/>
  <c r="O18" i="8"/>
  <c r="H59" i="8"/>
  <c r="M59" i="8" s="1"/>
  <c r="H51" i="8"/>
  <c r="M51" i="8" s="1"/>
  <c r="H43" i="8"/>
  <c r="M43" i="8" s="1"/>
  <c r="H35" i="8"/>
  <c r="M35" i="8" s="1"/>
  <c r="N31" i="8"/>
  <c r="O31" i="8"/>
  <c r="N20" i="8"/>
  <c r="O20" i="8"/>
  <c r="N15" i="8"/>
  <c r="O15" i="8"/>
  <c r="N32" i="8"/>
  <c r="O32" i="8"/>
  <c r="N22" i="8"/>
  <c r="O22" i="8"/>
  <c r="N17" i="8"/>
  <c r="O17" i="8"/>
  <c r="N7" i="8"/>
  <c r="O7" i="8"/>
  <c r="H98" i="8"/>
  <c r="M98" i="8" s="1"/>
  <c r="H90" i="8"/>
  <c r="M90" i="8" s="1"/>
  <c r="H82" i="8"/>
  <c r="M82" i="8" s="1"/>
  <c r="H74" i="8"/>
  <c r="M74" i="8" s="1"/>
  <c r="H66" i="8"/>
  <c r="M66" i="8" s="1"/>
  <c r="H61" i="8"/>
  <c r="M61" i="8" s="1"/>
  <c r="H53" i="8"/>
  <c r="M53" i="8" s="1"/>
  <c r="H45" i="8"/>
  <c r="M45" i="8" s="1"/>
  <c r="H37" i="8"/>
  <c r="M37" i="8" s="1"/>
  <c r="N24" i="8"/>
  <c r="O24" i="8"/>
  <c r="N19" i="8"/>
  <c r="O19" i="8"/>
  <c r="N9" i="8"/>
  <c r="O9" i="8"/>
  <c r="N26" i="8"/>
  <c r="O26" i="8"/>
  <c r="N21" i="8"/>
  <c r="O21" i="8"/>
  <c r="N11" i="8"/>
  <c r="O11" i="8"/>
  <c r="N6" i="8"/>
  <c r="O6" i="8"/>
  <c r="P32" i="8" l="1"/>
  <c r="P29" i="8"/>
  <c r="P27" i="8"/>
  <c r="P25" i="8"/>
  <c r="P23" i="8"/>
  <c r="P89" i="8"/>
  <c r="P201" i="8"/>
  <c r="P212" i="8"/>
  <c r="P444" i="8"/>
  <c r="P476" i="8"/>
  <c r="P504" i="8"/>
  <c r="P495" i="8"/>
  <c r="P738" i="8"/>
  <c r="P724" i="8"/>
  <c r="P640" i="8"/>
  <c r="P672" i="8"/>
  <c r="P736" i="8"/>
  <c r="P734" i="8"/>
  <c r="P615" i="8"/>
  <c r="P646" i="8"/>
  <c r="P681" i="8"/>
  <c r="P766" i="8"/>
  <c r="P772" i="8"/>
  <c r="P840" i="8"/>
  <c r="P764" i="8"/>
  <c r="M10" i="8"/>
  <c r="P71" i="8"/>
  <c r="P50" i="8"/>
  <c r="P58" i="8"/>
  <c r="P769" i="8"/>
  <c r="P765" i="8"/>
  <c r="P634" i="8"/>
  <c r="N77" i="8"/>
  <c r="O77" i="8"/>
  <c r="P49" i="8"/>
  <c r="P469" i="8"/>
  <c r="N68" i="8"/>
  <c r="O68" i="8"/>
  <c r="P527" i="8"/>
  <c r="P557" i="8"/>
  <c r="P565" i="8"/>
  <c r="P588" i="8"/>
  <c r="P798" i="8"/>
  <c r="P786" i="8"/>
  <c r="P792" i="8"/>
  <c r="N54" i="8"/>
  <c r="O54" i="8"/>
  <c r="P202" i="8"/>
  <c r="P538" i="8"/>
  <c r="P450" i="8"/>
  <c r="P531" i="8"/>
  <c r="P761" i="8"/>
  <c r="P147" i="8"/>
  <c r="P136" i="8"/>
  <c r="P26" i="8"/>
  <c r="P208" i="8"/>
  <c r="P237" i="8"/>
  <c r="P465" i="8"/>
  <c r="P481" i="8"/>
  <c r="P629" i="8"/>
  <c r="P153" i="8"/>
  <c r="N571" i="8"/>
  <c r="P571" i="8" s="1"/>
  <c r="P7" i="8"/>
  <c r="P15" i="8"/>
  <c r="P33" i="8"/>
  <c r="P30" i="8"/>
  <c r="P28" i="8"/>
  <c r="P448" i="8"/>
  <c r="P480" i="8"/>
  <c r="P514" i="8"/>
  <c r="P732" i="8"/>
  <c r="P36" i="8"/>
  <c r="P608" i="8"/>
  <c r="P204" i="8"/>
  <c r="P777" i="8"/>
  <c r="P163" i="8"/>
  <c r="O715" i="8"/>
  <c r="P715" i="8" s="1"/>
  <c r="P660" i="8"/>
  <c r="P723" i="8"/>
  <c r="O650" i="8"/>
  <c r="P650" i="8" s="1"/>
  <c r="P719" i="8"/>
  <c r="P664" i="8"/>
  <c r="P756" i="8"/>
  <c r="P658" i="8"/>
  <c r="O668" i="8"/>
  <c r="P841" i="8"/>
  <c r="O685" i="8"/>
  <c r="N685" i="8"/>
  <c r="P674" i="8"/>
  <c r="O758" i="8"/>
  <c r="P758" i="8" s="1"/>
  <c r="N790" i="8"/>
  <c r="P790" i="8" s="1"/>
  <c r="P776" i="8"/>
  <c r="N739" i="8"/>
  <c r="P739" i="8" s="1"/>
  <c r="P613" i="8"/>
  <c r="O621" i="8"/>
  <c r="P577" i="8"/>
  <c r="P516" i="8"/>
  <c r="P539" i="8"/>
  <c r="O542" i="8"/>
  <c r="P542" i="8" s="1"/>
  <c r="P537" i="8"/>
  <c r="O553" i="8"/>
  <c r="P536" i="8"/>
  <c r="O525" i="8"/>
  <c r="P519" i="8"/>
  <c r="O517" i="8"/>
  <c r="P517" i="8" s="1"/>
  <c r="N544" i="8"/>
  <c r="N541" i="8"/>
  <c r="O541" i="8"/>
  <c r="P461" i="8"/>
  <c r="P494" i="8"/>
  <c r="P474" i="8"/>
  <c r="P510" i="8"/>
  <c r="N440" i="8"/>
  <c r="P440" i="8" s="1"/>
  <c r="P470" i="8"/>
  <c r="P498" i="8"/>
  <c r="O438" i="8"/>
  <c r="P438" i="8" s="1"/>
  <c r="P512" i="8"/>
  <c r="P455" i="8"/>
  <c r="P487" i="8"/>
  <c r="P511" i="8"/>
  <c r="P441" i="8"/>
  <c r="P502" i="8"/>
  <c r="P449" i="8"/>
  <c r="P439" i="8"/>
  <c r="P200" i="8"/>
  <c r="P246" i="8"/>
  <c r="O210" i="8"/>
  <c r="P210" i="8" s="1"/>
  <c r="O216" i="8"/>
  <c r="P216" i="8" s="1"/>
  <c r="O239" i="8"/>
  <c r="N239" i="8"/>
  <c r="P244" i="8"/>
  <c r="O218" i="8"/>
  <c r="P197" i="8"/>
  <c r="O213" i="8"/>
  <c r="P213" i="8" s="1"/>
  <c r="O245" i="8"/>
  <c r="N245" i="8"/>
  <c r="P145" i="8"/>
  <c r="N144" i="8"/>
  <c r="P144" i="8" s="1"/>
  <c r="O107" i="8"/>
  <c r="P107" i="8" s="1"/>
  <c r="N126" i="8"/>
  <c r="P126" i="8" s="1"/>
  <c r="O106" i="8"/>
  <c r="O118" i="8"/>
  <c r="P118" i="8" s="1"/>
  <c r="O114" i="8"/>
  <c r="P114" i="8" s="1"/>
  <c r="P191" i="8"/>
  <c r="O160" i="8"/>
  <c r="P160" i="8" s="1"/>
  <c r="O97" i="8"/>
  <c r="O127" i="8"/>
  <c r="P127" i="8" s="1"/>
  <c r="O116" i="8"/>
  <c r="P116" i="8" s="1"/>
  <c r="P140" i="8"/>
  <c r="N85" i="8"/>
  <c r="O85" i="8"/>
  <c r="O162" i="8"/>
  <c r="N162" i="8"/>
  <c r="P162" i="8" s="1"/>
  <c r="P122" i="8"/>
  <c r="P170" i="8"/>
  <c r="O115" i="8"/>
  <c r="P115" i="8" s="1"/>
  <c r="P131" i="8"/>
  <c r="N172" i="8"/>
  <c r="P172" i="8" s="1"/>
  <c r="N75" i="8"/>
  <c r="O75" i="8"/>
  <c r="O584" i="8"/>
  <c r="N584" i="8"/>
  <c r="N718" i="8"/>
  <c r="O718" i="8"/>
  <c r="O795" i="8"/>
  <c r="N795" i="8"/>
  <c r="N61" i="8"/>
  <c r="O61" i="8"/>
  <c r="O125" i="8"/>
  <c r="N125" i="8"/>
  <c r="N166" i="8"/>
  <c r="O166" i="8"/>
  <c r="P44" i="8"/>
  <c r="P134" i="8"/>
  <c r="P161" i="8"/>
  <c r="P215" i="8"/>
  <c r="N589" i="8"/>
  <c r="O589" i="8"/>
  <c r="O574" i="8"/>
  <c r="N574" i="8"/>
  <c r="O578" i="8"/>
  <c r="N578" i="8"/>
  <c r="N717" i="8"/>
  <c r="O717" i="8"/>
  <c r="P648" i="8"/>
  <c r="O827" i="8"/>
  <c r="N827" i="8"/>
  <c r="P768" i="8"/>
  <c r="N66" i="8"/>
  <c r="O66" i="8"/>
  <c r="P12" i="8"/>
  <c r="O96" i="8"/>
  <c r="N96" i="8"/>
  <c r="N177" i="8"/>
  <c r="O177" i="8"/>
  <c r="N182" i="8"/>
  <c r="O182" i="8"/>
  <c r="N234" i="8"/>
  <c r="O234" i="8"/>
  <c r="P456" i="8"/>
  <c r="P523" i="8"/>
  <c r="P548" i="8"/>
  <c r="N725" i="8"/>
  <c r="O725" i="8"/>
  <c r="N689" i="8"/>
  <c r="O689" i="8"/>
  <c r="N805" i="8"/>
  <c r="O805" i="8"/>
  <c r="P695" i="8"/>
  <c r="N810" i="8"/>
  <c r="O810" i="8"/>
  <c r="P636" i="8"/>
  <c r="P728" i="8"/>
  <c r="O799" i="8"/>
  <c r="N799" i="8"/>
  <c r="P11" i="8"/>
  <c r="P19" i="8"/>
  <c r="N74" i="8"/>
  <c r="O74" i="8"/>
  <c r="N55" i="8"/>
  <c r="O55" i="8"/>
  <c r="O101" i="8"/>
  <c r="N101" i="8"/>
  <c r="O135" i="8"/>
  <c r="N135" i="8"/>
  <c r="O88" i="8"/>
  <c r="N88" i="8"/>
  <c r="P110" i="8"/>
  <c r="N181" i="8"/>
  <c r="O181" i="8"/>
  <c r="P73" i="8"/>
  <c r="N173" i="8"/>
  <c r="O173" i="8"/>
  <c r="N148" i="8"/>
  <c r="O148" i="8"/>
  <c r="N186" i="8"/>
  <c r="O186" i="8"/>
  <c r="P52" i="8"/>
  <c r="P150" i="8"/>
  <c r="P102" i="8"/>
  <c r="N164" i="8"/>
  <c r="O164" i="8"/>
  <c r="N231" i="8"/>
  <c r="O231" i="8"/>
  <c r="P187" i="8"/>
  <c r="P217" i="8"/>
  <c r="P196" i="8"/>
  <c r="N238" i="8"/>
  <c r="O238" i="8"/>
  <c r="P179" i="8"/>
  <c r="P241" i="8"/>
  <c r="P460" i="8"/>
  <c r="P492" i="8"/>
  <c r="P520" i="8"/>
  <c r="P467" i="8"/>
  <c r="O552" i="8"/>
  <c r="N552" i="8"/>
  <c r="N597" i="8"/>
  <c r="O597" i="8"/>
  <c r="N606" i="8"/>
  <c r="O606" i="8"/>
  <c r="P493" i="8"/>
  <c r="P532" i="8"/>
  <c r="N610" i="8"/>
  <c r="O610" i="8"/>
  <c r="N599" i="8"/>
  <c r="O599" i="8"/>
  <c r="N698" i="8"/>
  <c r="O698" i="8"/>
  <c r="N733" i="8"/>
  <c r="O733" i="8"/>
  <c r="P452" i="8"/>
  <c r="N679" i="8"/>
  <c r="O679" i="8"/>
  <c r="P509" i="8"/>
  <c r="P682" i="8"/>
  <c r="N704" i="8"/>
  <c r="O704" i="8"/>
  <c r="P585" i="8"/>
  <c r="P612" i="8"/>
  <c r="O630" i="8"/>
  <c r="N630" i="8"/>
  <c r="O645" i="8"/>
  <c r="N645" i="8"/>
  <c r="P645" i="8" s="1"/>
  <c r="O661" i="8"/>
  <c r="N661" i="8"/>
  <c r="N693" i="8"/>
  <c r="O693" i="8"/>
  <c r="N727" i="8"/>
  <c r="O727" i="8"/>
  <c r="O757" i="8"/>
  <c r="N757" i="8"/>
  <c r="P757" i="8" s="1"/>
  <c r="N812" i="8"/>
  <c r="O812" i="8"/>
  <c r="P703" i="8"/>
  <c r="P625" i="8"/>
  <c r="P656" i="8"/>
  <c r="P699" i="8"/>
  <c r="P754" i="8"/>
  <c r="P778" i="8"/>
  <c r="N809" i="8"/>
  <c r="O809" i="8"/>
  <c r="P746" i="8"/>
  <c r="N814" i="8"/>
  <c r="O814" i="8"/>
  <c r="O803" i="8"/>
  <c r="N803" i="8"/>
  <c r="O835" i="8"/>
  <c r="N835" i="8"/>
  <c r="P627" i="8"/>
  <c r="P845" i="8"/>
  <c r="P844" i="8"/>
  <c r="P843" i="8"/>
  <c r="P842" i="8"/>
  <c r="N53" i="8"/>
  <c r="O53" i="8"/>
  <c r="O78" i="8"/>
  <c r="N78" i="8"/>
  <c r="O95" i="8"/>
  <c r="N95" i="8"/>
  <c r="N188" i="8"/>
  <c r="O188" i="8"/>
  <c r="N587" i="8"/>
  <c r="O587" i="8"/>
  <c r="O671" i="8"/>
  <c r="N671" i="8"/>
  <c r="N834" i="8"/>
  <c r="O834" i="8"/>
  <c r="O783" i="8"/>
  <c r="N783" i="8"/>
  <c r="P9" i="8"/>
  <c r="N83" i="8"/>
  <c r="O83" i="8"/>
  <c r="N108" i="8"/>
  <c r="O108" i="8"/>
  <c r="P132" i="8"/>
  <c r="N192" i="8"/>
  <c r="O192" i="8"/>
  <c r="P214" i="8"/>
  <c r="P249" i="8"/>
  <c r="P466" i="8"/>
  <c r="N598" i="8"/>
  <c r="O598" i="8"/>
  <c r="N690" i="8"/>
  <c r="O690" i="8"/>
  <c r="P680" i="8"/>
  <c r="O641" i="8"/>
  <c r="N641" i="8"/>
  <c r="N836" i="8"/>
  <c r="O836" i="8"/>
  <c r="P619" i="8"/>
  <c r="N141" i="8"/>
  <c r="O141" i="8"/>
  <c r="P106" i="8"/>
  <c r="P207" i="8"/>
  <c r="P220" i="8"/>
  <c r="N595" i="8"/>
  <c r="O595" i="8"/>
  <c r="O628" i="8"/>
  <c r="N628" i="8"/>
  <c r="P628" i="8" s="1"/>
  <c r="O755" i="8"/>
  <c r="N755" i="8"/>
  <c r="P623" i="8"/>
  <c r="N82" i="8"/>
  <c r="O82" i="8"/>
  <c r="P22" i="8"/>
  <c r="P31" i="8"/>
  <c r="P18" i="8"/>
  <c r="P16" i="8"/>
  <c r="P14" i="8"/>
  <c r="P13" i="8"/>
  <c r="P34" i="8"/>
  <c r="O105" i="8"/>
  <c r="N105" i="8"/>
  <c r="P105" i="8" s="1"/>
  <c r="N92" i="8"/>
  <c r="O92" i="8"/>
  <c r="N133" i="8"/>
  <c r="O133" i="8"/>
  <c r="N93" i="8"/>
  <c r="O93" i="8"/>
  <c r="N185" i="8"/>
  <c r="O185" i="8"/>
  <c r="O138" i="8"/>
  <c r="N138" i="8"/>
  <c r="N120" i="8"/>
  <c r="O120" i="8"/>
  <c r="N190" i="8"/>
  <c r="O190" i="8"/>
  <c r="P81" i="8"/>
  <c r="N112" i="8"/>
  <c r="O112" i="8"/>
  <c r="N171" i="8"/>
  <c r="O171" i="8"/>
  <c r="P175" i="8"/>
  <c r="N236" i="8"/>
  <c r="O236" i="8"/>
  <c r="P226" i="8"/>
  <c r="N247" i="8"/>
  <c r="O247" i="8"/>
  <c r="P209" i="8"/>
  <c r="P454" i="8"/>
  <c r="P486" i="8"/>
  <c r="P524" i="8"/>
  <c r="P471" i="8"/>
  <c r="P499" i="8"/>
  <c r="P526" i="8"/>
  <c r="P458" i="8"/>
  <c r="P490" i="8"/>
  <c r="P535" i="8"/>
  <c r="P445" i="8"/>
  <c r="P477" i="8"/>
  <c r="P505" i="8"/>
  <c r="P464" i="8"/>
  <c r="P530" i="8"/>
  <c r="O581" i="8"/>
  <c r="N581" i="8"/>
  <c r="O554" i="8"/>
  <c r="N554" i="8"/>
  <c r="P554" i="8" s="1"/>
  <c r="O566" i="8"/>
  <c r="N566" i="8"/>
  <c r="N601" i="8"/>
  <c r="O601" i="8"/>
  <c r="P483" i="8"/>
  <c r="P553" i="8"/>
  <c r="P561" i="8"/>
  <c r="N603" i="8"/>
  <c r="O603" i="8"/>
  <c r="N702" i="8"/>
  <c r="O702" i="8"/>
  <c r="N686" i="8"/>
  <c r="O686" i="8"/>
  <c r="P570" i="8"/>
  <c r="N708" i="8"/>
  <c r="O708" i="8"/>
  <c r="O611" i="8"/>
  <c r="N611" i="8"/>
  <c r="O616" i="8"/>
  <c r="N616" i="8"/>
  <c r="O632" i="8"/>
  <c r="N632" i="8"/>
  <c r="O647" i="8"/>
  <c r="N647" i="8"/>
  <c r="O663" i="8"/>
  <c r="N663" i="8"/>
  <c r="N697" i="8"/>
  <c r="O697" i="8"/>
  <c r="O759" i="8"/>
  <c r="N759" i="8"/>
  <c r="N816" i="8"/>
  <c r="O816" i="8"/>
  <c r="O730" i="8"/>
  <c r="N730" i="8"/>
  <c r="P750" i="8"/>
  <c r="N813" i="8"/>
  <c r="O813" i="8"/>
  <c r="P774" i="8"/>
  <c r="P631" i="8"/>
  <c r="P662" i="8"/>
  <c r="P711" i="8"/>
  <c r="P687" i="8"/>
  <c r="O767" i="8"/>
  <c r="N767" i="8"/>
  <c r="N818" i="8"/>
  <c r="O818" i="8"/>
  <c r="P644" i="8"/>
  <c r="P691" i="8"/>
  <c r="P744" i="8"/>
  <c r="O741" i="8"/>
  <c r="N741" i="8"/>
  <c r="O807" i="8"/>
  <c r="N807" i="8"/>
  <c r="P600" i="8"/>
  <c r="P780" i="8"/>
  <c r="P794" i="8"/>
  <c r="N59" i="8"/>
  <c r="O59" i="8"/>
  <c r="O80" i="8"/>
  <c r="N80" i="8"/>
  <c r="N104" i="8"/>
  <c r="O104" i="8"/>
  <c r="N692" i="8"/>
  <c r="O692" i="8"/>
  <c r="O624" i="8"/>
  <c r="N624" i="8"/>
  <c r="N713" i="8"/>
  <c r="O713" i="8"/>
  <c r="O823" i="8"/>
  <c r="N823" i="8"/>
  <c r="N39" i="8"/>
  <c r="O39" i="8"/>
  <c r="P60" i="8"/>
  <c r="P183" i="8"/>
  <c r="N540" i="8"/>
  <c r="O540" i="8"/>
  <c r="P496" i="8"/>
  <c r="N722" i="8"/>
  <c r="O722" i="8"/>
  <c r="N673" i="8"/>
  <c r="O673" i="8"/>
  <c r="P617" i="8"/>
  <c r="P752" i="8"/>
  <c r="N833" i="8"/>
  <c r="O833" i="8"/>
  <c r="O745" i="8"/>
  <c r="N745" i="8"/>
  <c r="P745" i="8" s="1"/>
  <c r="P760" i="8"/>
  <c r="P839" i="8"/>
  <c r="P17" i="8"/>
  <c r="P8" i="8"/>
  <c r="N76" i="8"/>
  <c r="O76" i="8"/>
  <c r="N167" i="8"/>
  <c r="O167" i="8"/>
  <c r="P228" i="8"/>
  <c r="P453" i="8"/>
  <c r="P488" i="8"/>
  <c r="P489" i="8"/>
  <c r="N593" i="8"/>
  <c r="O593" i="8"/>
  <c r="O586" i="8"/>
  <c r="N586" i="8"/>
  <c r="P586" i="8" s="1"/>
  <c r="N700" i="8"/>
  <c r="O700" i="8"/>
  <c r="O659" i="8"/>
  <c r="N659" i="8"/>
  <c r="P659" i="8" s="1"/>
  <c r="P642" i="8"/>
  <c r="P21" i="8"/>
  <c r="P24" i="8"/>
  <c r="N90" i="8"/>
  <c r="O90" i="8"/>
  <c r="N35" i="8"/>
  <c r="O35" i="8"/>
  <c r="N46" i="8"/>
  <c r="O46" i="8"/>
  <c r="O109" i="8"/>
  <c r="N109" i="8"/>
  <c r="N38" i="8"/>
  <c r="O38" i="8"/>
  <c r="O94" i="8"/>
  <c r="N94" i="8"/>
  <c r="N124" i="8"/>
  <c r="O124" i="8"/>
  <c r="N189" i="8"/>
  <c r="O189" i="8"/>
  <c r="P154" i="8"/>
  <c r="N194" i="8"/>
  <c r="O194" i="8"/>
  <c r="P152" i="8"/>
  <c r="P130" i="8"/>
  <c r="P151" i="8"/>
  <c r="N176" i="8"/>
  <c r="O176" i="8"/>
  <c r="N240" i="8"/>
  <c r="O240" i="8"/>
  <c r="P203" i="8"/>
  <c r="P198" i="8"/>
  <c r="P224" i="8"/>
  <c r="P199" i="8"/>
  <c r="P211" i="8"/>
  <c r="P233" i="8"/>
  <c r="P206" i="8"/>
  <c r="P248" i="8"/>
  <c r="N545" i="8"/>
  <c r="O545" i="8"/>
  <c r="P443" i="8"/>
  <c r="P475" i="8"/>
  <c r="P503" i="8"/>
  <c r="P528" i="8"/>
  <c r="N543" i="8"/>
  <c r="O543" i="8"/>
  <c r="P468" i="8"/>
  <c r="O582" i="8"/>
  <c r="N582" i="8"/>
  <c r="P582" i="8" s="1"/>
  <c r="O556" i="8"/>
  <c r="N556" i="8"/>
  <c r="O568" i="8"/>
  <c r="N568" i="8"/>
  <c r="P568" i="8" s="1"/>
  <c r="N605" i="8"/>
  <c r="O605" i="8"/>
  <c r="P550" i="8"/>
  <c r="N607" i="8"/>
  <c r="O607" i="8"/>
  <c r="N706" i="8"/>
  <c r="O706" i="8"/>
  <c r="P529" i="8"/>
  <c r="N712" i="8"/>
  <c r="O712" i="8"/>
  <c r="O618" i="8"/>
  <c r="N618" i="8"/>
  <c r="P618" i="8" s="1"/>
  <c r="O633" i="8"/>
  <c r="N633" i="8"/>
  <c r="O649" i="8"/>
  <c r="N649" i="8"/>
  <c r="P649" i="8" s="1"/>
  <c r="O665" i="8"/>
  <c r="N665" i="8"/>
  <c r="N701" i="8"/>
  <c r="O701" i="8"/>
  <c r="O737" i="8"/>
  <c r="N737" i="8"/>
  <c r="O775" i="8"/>
  <c r="N775" i="8"/>
  <c r="P775" i="8" s="1"/>
  <c r="N820" i="8"/>
  <c r="O820" i="8"/>
  <c r="O763" i="8"/>
  <c r="N763" i="8"/>
  <c r="P763" i="8" s="1"/>
  <c r="N817" i="8"/>
  <c r="O817" i="8"/>
  <c r="O781" i="8"/>
  <c r="N781" i="8"/>
  <c r="P781" i="8" s="1"/>
  <c r="N822" i="8"/>
  <c r="O822" i="8"/>
  <c r="O811" i="8"/>
  <c r="N811" i="8"/>
  <c r="P811" i="8" s="1"/>
  <c r="N128" i="8"/>
  <c r="O128" i="8"/>
  <c r="O232" i="8"/>
  <c r="N232" i="8"/>
  <c r="N594" i="8"/>
  <c r="O594" i="8"/>
  <c r="N677" i="8"/>
  <c r="O677" i="8"/>
  <c r="N729" i="8"/>
  <c r="O729" i="8"/>
  <c r="O655" i="8"/>
  <c r="N655" i="8"/>
  <c r="N832" i="8"/>
  <c r="O832" i="8"/>
  <c r="N802" i="8"/>
  <c r="O802" i="8"/>
  <c r="P6" i="8"/>
  <c r="N84" i="8"/>
  <c r="O84" i="8"/>
  <c r="P67" i="8"/>
  <c r="N178" i="8"/>
  <c r="O178" i="8"/>
  <c r="N227" i="8"/>
  <c r="O227" i="8"/>
  <c r="P218" i="8"/>
  <c r="P491" i="8"/>
  <c r="N551" i="8"/>
  <c r="O551" i="8"/>
  <c r="P451" i="8"/>
  <c r="N696" i="8"/>
  <c r="O696" i="8"/>
  <c r="O657" i="8"/>
  <c r="N657" i="8"/>
  <c r="N804" i="8"/>
  <c r="O804" i="8"/>
  <c r="P762" i="8"/>
  <c r="N806" i="8"/>
  <c r="O806" i="8"/>
  <c r="O791" i="8"/>
  <c r="N791" i="8"/>
  <c r="P666" i="8"/>
  <c r="N47" i="8"/>
  <c r="O47" i="8"/>
  <c r="N91" i="8"/>
  <c r="O91" i="8"/>
  <c r="P157" i="8"/>
  <c r="P205" i="8"/>
  <c r="N225" i="8"/>
  <c r="O225" i="8"/>
  <c r="P485" i="8"/>
  <c r="P518" i="8"/>
  <c r="P462" i="8"/>
  <c r="P522" i="8"/>
  <c r="P482" i="8"/>
  <c r="N602" i="8"/>
  <c r="O602" i="8"/>
  <c r="N694" i="8"/>
  <c r="O694" i="8"/>
  <c r="O643" i="8"/>
  <c r="N643" i="8"/>
  <c r="N808" i="8"/>
  <c r="O808" i="8"/>
  <c r="P654" i="8"/>
  <c r="N37" i="8"/>
  <c r="O37" i="8"/>
  <c r="N98" i="8"/>
  <c r="O98" i="8"/>
  <c r="N43" i="8"/>
  <c r="O43" i="8"/>
  <c r="O113" i="8"/>
  <c r="N113" i="8"/>
  <c r="P113" i="8" s="1"/>
  <c r="O64" i="8"/>
  <c r="N64" i="8"/>
  <c r="N99" i="8"/>
  <c r="O99" i="8"/>
  <c r="N193" i="8"/>
  <c r="O193" i="8"/>
  <c r="P42" i="8"/>
  <c r="O156" i="8"/>
  <c r="N156" i="8"/>
  <c r="N180" i="8"/>
  <c r="O180" i="8"/>
  <c r="N243" i="8"/>
  <c r="O243" i="8"/>
  <c r="P87" i="8"/>
  <c r="N229" i="8"/>
  <c r="O229" i="8"/>
  <c r="P497" i="8"/>
  <c r="P534" i="8"/>
  <c r="N442" i="8"/>
  <c r="O442" i="8"/>
  <c r="P472" i="8"/>
  <c r="P500" i="8"/>
  <c r="P473" i="8"/>
  <c r="P501" i="8"/>
  <c r="P446" i="8"/>
  <c r="P478" i="8"/>
  <c r="P506" i="8"/>
  <c r="P447" i="8"/>
  <c r="P479" i="8"/>
  <c r="P507" i="8"/>
  <c r="N614" i="8"/>
  <c r="O614" i="8"/>
  <c r="O558" i="8"/>
  <c r="N558" i="8"/>
  <c r="N609" i="8"/>
  <c r="O609" i="8"/>
  <c r="P484" i="8"/>
  <c r="P555" i="8"/>
  <c r="P563" i="8"/>
  <c r="P567" i="8"/>
  <c r="O575" i="8"/>
  <c r="N575" i="8"/>
  <c r="N710" i="8"/>
  <c r="O710" i="8"/>
  <c r="P525" i="8"/>
  <c r="N683" i="8"/>
  <c r="O683" i="8"/>
  <c r="N716" i="8"/>
  <c r="O716" i="8"/>
  <c r="O620" i="8"/>
  <c r="N620" i="8"/>
  <c r="O635" i="8"/>
  <c r="N635" i="8"/>
  <c r="O651" i="8"/>
  <c r="N651" i="8"/>
  <c r="O667" i="8"/>
  <c r="N667" i="8"/>
  <c r="N705" i="8"/>
  <c r="O705" i="8"/>
  <c r="O785" i="8"/>
  <c r="N785" i="8"/>
  <c r="N824" i="8"/>
  <c r="O824" i="8"/>
  <c r="P580" i="8"/>
  <c r="P731" i="8"/>
  <c r="O779" i="8"/>
  <c r="N779" i="8"/>
  <c r="N821" i="8"/>
  <c r="O821" i="8"/>
  <c r="P638" i="8"/>
  <c r="P670" i="8"/>
  <c r="P748" i="8"/>
  <c r="O789" i="8"/>
  <c r="N789" i="8"/>
  <c r="P789" i="8" s="1"/>
  <c r="N826" i="8"/>
  <c r="O826" i="8"/>
  <c r="P621" i="8"/>
  <c r="P652" i="8"/>
  <c r="P707" i="8"/>
  <c r="P770" i="8"/>
  <c r="P742" i="8"/>
  <c r="O815" i="8"/>
  <c r="N815" i="8"/>
  <c r="P782" i="8"/>
  <c r="P773" i="8"/>
  <c r="P788" i="8"/>
  <c r="P784" i="8"/>
  <c r="O121" i="8"/>
  <c r="N121" i="8"/>
  <c r="N174" i="8"/>
  <c r="O174" i="8"/>
  <c r="O562" i="8"/>
  <c r="N562" i="8"/>
  <c r="O573" i="8"/>
  <c r="N573" i="8"/>
  <c r="O639" i="8"/>
  <c r="N639" i="8"/>
  <c r="N800" i="8"/>
  <c r="O800" i="8"/>
  <c r="N829" i="8"/>
  <c r="O829" i="8"/>
  <c r="O86" i="8"/>
  <c r="N86" i="8"/>
  <c r="P97" i="8"/>
  <c r="N250" i="8"/>
  <c r="O250" i="8"/>
  <c r="P459" i="8"/>
  <c r="O564" i="8"/>
  <c r="N564" i="8"/>
  <c r="N591" i="8"/>
  <c r="O591" i="8"/>
  <c r="P678" i="8"/>
  <c r="O626" i="8"/>
  <c r="N626" i="8"/>
  <c r="O753" i="8"/>
  <c r="N753" i="8"/>
  <c r="P753" i="8" s="1"/>
  <c r="P684" i="8"/>
  <c r="N801" i="8"/>
  <c r="O801" i="8"/>
  <c r="P222" i="8"/>
  <c r="P20" i="8"/>
  <c r="P143" i="8"/>
  <c r="P159" i="8"/>
  <c r="P457" i="8"/>
  <c r="P463" i="8"/>
  <c r="N549" i="8"/>
  <c r="O549" i="8"/>
  <c r="P559" i="8"/>
  <c r="P676" i="8"/>
  <c r="N721" i="8"/>
  <c r="O721" i="8"/>
  <c r="O749" i="8"/>
  <c r="N749" i="8"/>
  <c r="N837" i="8"/>
  <c r="O837" i="8"/>
  <c r="P740" i="8"/>
  <c r="P668" i="8"/>
  <c r="P726" i="8"/>
  <c r="N831" i="8"/>
  <c r="O831" i="8"/>
  <c r="N45" i="8"/>
  <c r="O45" i="8"/>
  <c r="N51" i="8"/>
  <c r="O51" i="8"/>
  <c r="O72" i="8"/>
  <c r="N72" i="8"/>
  <c r="P72" i="8" s="1"/>
  <c r="O117" i="8"/>
  <c r="N117" i="8"/>
  <c r="O70" i="8"/>
  <c r="N70" i="8"/>
  <c r="N137" i="8"/>
  <c r="O137" i="8"/>
  <c r="O146" i="8"/>
  <c r="N146" i="8"/>
  <c r="N168" i="8"/>
  <c r="O168" i="8"/>
  <c r="N169" i="8"/>
  <c r="O169" i="8"/>
  <c r="N195" i="8"/>
  <c r="O195" i="8"/>
  <c r="N184" i="8"/>
  <c r="O184" i="8"/>
  <c r="N251" i="8"/>
  <c r="O251" i="8"/>
  <c r="N221" i="8"/>
  <c r="O221" i="8"/>
  <c r="N547" i="8"/>
  <c r="O547" i="8"/>
  <c r="O560" i="8"/>
  <c r="N560" i="8"/>
  <c r="P560" i="8" s="1"/>
  <c r="O583" i="8"/>
  <c r="N583" i="8"/>
  <c r="P583" i="8" s="1"/>
  <c r="N590" i="8"/>
  <c r="O590" i="8"/>
  <c r="O576" i="8"/>
  <c r="N576" i="8"/>
  <c r="N714" i="8"/>
  <c r="O714" i="8"/>
  <c r="N688" i="8"/>
  <c r="O688" i="8"/>
  <c r="N720" i="8"/>
  <c r="O720" i="8"/>
  <c r="P544" i="8"/>
  <c r="O622" i="8"/>
  <c r="N622" i="8"/>
  <c r="O637" i="8"/>
  <c r="N637" i="8"/>
  <c r="P637" i="8" s="1"/>
  <c r="O653" i="8"/>
  <c r="N653" i="8"/>
  <c r="O669" i="8"/>
  <c r="N669" i="8"/>
  <c r="N709" i="8"/>
  <c r="O709" i="8"/>
  <c r="O793" i="8"/>
  <c r="N793" i="8"/>
  <c r="P793" i="8" s="1"/>
  <c r="N828" i="8"/>
  <c r="O828" i="8"/>
  <c r="O787" i="8"/>
  <c r="N787" i="8"/>
  <c r="N825" i="8"/>
  <c r="O825" i="8"/>
  <c r="O797" i="8"/>
  <c r="N797" i="8"/>
  <c r="N830" i="8"/>
  <c r="O830" i="8"/>
  <c r="N838" i="8"/>
  <c r="O838" i="8"/>
  <c r="O771" i="8"/>
  <c r="N771" i="8"/>
  <c r="O819" i="8"/>
  <c r="N819" i="8"/>
  <c r="P819" i="8" s="1"/>
  <c r="P797" i="8" l="1"/>
  <c r="P622" i="8"/>
  <c r="P146" i="8"/>
  <c r="P117" i="8"/>
  <c r="P64" i="8"/>
  <c r="P549" i="8"/>
  <c r="P591" i="8"/>
  <c r="P602" i="8"/>
  <c r="P47" i="8"/>
  <c r="P227" i="8"/>
  <c r="P238" i="8"/>
  <c r="P173" i="8"/>
  <c r="P55" i="8"/>
  <c r="P85" i="8"/>
  <c r="P77" i="8"/>
  <c r="N10" i="8"/>
  <c r="O10" i="8"/>
  <c r="P46" i="8"/>
  <c r="P741" i="8"/>
  <c r="P541" i="8"/>
  <c r="P552" i="8"/>
  <c r="P832" i="8"/>
  <c r="P38" i="8"/>
  <c r="P90" i="8"/>
  <c r="P167" i="8"/>
  <c r="P816" i="8"/>
  <c r="P708" i="8"/>
  <c r="P685" i="8"/>
  <c r="P641" i="8"/>
  <c r="P245" i="8"/>
  <c r="P68" i="8"/>
  <c r="P108" i="8"/>
  <c r="P95" i="8"/>
  <c r="P66" i="8"/>
  <c r="P578" i="8"/>
  <c r="P633" i="8"/>
  <c r="P556" i="8"/>
  <c r="P35" i="8"/>
  <c r="P624" i="8"/>
  <c r="P566" i="8"/>
  <c r="P138" i="8"/>
  <c r="P576" i="8"/>
  <c r="P651" i="8"/>
  <c r="P78" i="8"/>
  <c r="P574" i="8"/>
  <c r="P125" i="8"/>
  <c r="P74" i="8"/>
  <c r="P54" i="8"/>
  <c r="P70" i="8"/>
  <c r="P626" i="8"/>
  <c r="P243" i="8"/>
  <c r="P545" i="8"/>
  <c r="P76" i="8"/>
  <c r="P80" i="8"/>
  <c r="P581" i="8"/>
  <c r="P236" i="8"/>
  <c r="P795" i="8"/>
  <c r="P653" i="8"/>
  <c r="P837" i="8"/>
  <c r="P821" i="8"/>
  <c r="P657" i="8"/>
  <c r="P665" i="8"/>
  <c r="P823" i="8"/>
  <c r="P807" i="8"/>
  <c r="P818" i="8"/>
  <c r="P783" i="8"/>
  <c r="P803" i="8"/>
  <c r="P710" i="8"/>
  <c r="P694" i="8"/>
  <c r="P729" i="8"/>
  <c r="P697" i="8"/>
  <c r="P727" i="8"/>
  <c r="P679" i="8"/>
  <c r="P771" i="8"/>
  <c r="P714" i="8"/>
  <c r="P721" i="8"/>
  <c r="P801" i="8"/>
  <c r="P829" i="8"/>
  <c r="P806" i="8"/>
  <c r="P802" i="8"/>
  <c r="P677" i="8"/>
  <c r="P737" i="8"/>
  <c r="P706" i="8"/>
  <c r="P755" i="8"/>
  <c r="P690" i="8"/>
  <c r="P671" i="8"/>
  <c r="P693" i="8"/>
  <c r="P688" i="8"/>
  <c r="P705" i="8"/>
  <c r="P787" i="8"/>
  <c r="P669" i="8"/>
  <c r="P835" i="8"/>
  <c r="P809" i="8"/>
  <c r="P812" i="8"/>
  <c r="P704" i="8"/>
  <c r="P609" i="8"/>
  <c r="P593" i="8"/>
  <c r="P594" i="8"/>
  <c r="P607" i="8"/>
  <c r="P598" i="8"/>
  <c r="P584" i="8"/>
  <c r="P543" i="8"/>
  <c r="P540" i="8"/>
  <c r="P564" i="8"/>
  <c r="P442" i="8"/>
  <c r="P239" i="8"/>
  <c r="P189" i="8"/>
  <c r="P174" i="8"/>
  <c r="P180" i="8"/>
  <c r="P91" i="8"/>
  <c r="P124" i="8"/>
  <c r="P82" i="8"/>
  <c r="P141" i="8"/>
  <c r="P148" i="8"/>
  <c r="P96" i="8"/>
  <c r="P186" i="8"/>
  <c r="P128" i="8"/>
  <c r="P176" i="8"/>
  <c r="P83" i="8"/>
  <c r="P229" i="8"/>
  <c r="P817" i="8"/>
  <c r="P240" i="8"/>
  <c r="P194" i="8"/>
  <c r="P700" i="8"/>
  <c r="P673" i="8"/>
  <c r="P647" i="8"/>
  <c r="P603" i="8"/>
  <c r="P247" i="8"/>
  <c r="P112" i="8"/>
  <c r="P92" i="8"/>
  <c r="P834" i="8"/>
  <c r="P188" i="8"/>
  <c r="P814" i="8"/>
  <c r="P610" i="8"/>
  <c r="P101" i="8"/>
  <c r="P799" i="8"/>
  <c r="P805" i="8"/>
  <c r="P234" i="8"/>
  <c r="P717" i="8"/>
  <c r="P547" i="8"/>
  <c r="P195" i="8"/>
  <c r="P137" i="8"/>
  <c r="P51" i="8"/>
  <c r="P250" i="8"/>
  <c r="P639" i="8"/>
  <c r="P785" i="8"/>
  <c r="P635" i="8"/>
  <c r="P683" i="8"/>
  <c r="P193" i="8"/>
  <c r="P43" i="8"/>
  <c r="P643" i="8"/>
  <c r="P804" i="8"/>
  <c r="P655" i="8"/>
  <c r="P701" i="8"/>
  <c r="P109" i="8"/>
  <c r="P722" i="8"/>
  <c r="P39" i="8"/>
  <c r="P692" i="8"/>
  <c r="P104" i="8"/>
  <c r="P759" i="8"/>
  <c r="P632" i="8"/>
  <c r="P185" i="8"/>
  <c r="P661" i="8"/>
  <c r="P733" i="8"/>
  <c r="P181" i="8"/>
  <c r="P689" i="8"/>
  <c r="P182" i="8"/>
  <c r="P166" i="8"/>
  <c r="P718" i="8"/>
  <c r="P825" i="8"/>
  <c r="P184" i="8"/>
  <c r="P716" i="8"/>
  <c r="P838" i="8"/>
  <c r="P720" i="8"/>
  <c r="P709" i="8"/>
  <c r="P614" i="8"/>
  <c r="P551" i="8"/>
  <c r="P830" i="8"/>
  <c r="P828" i="8"/>
  <c r="P221" i="8"/>
  <c r="P169" i="8"/>
  <c r="P45" i="8"/>
  <c r="P749" i="8"/>
  <c r="P86" i="8"/>
  <c r="P573" i="8"/>
  <c r="P815" i="8"/>
  <c r="P826" i="8"/>
  <c r="P779" i="8"/>
  <c r="P620" i="8"/>
  <c r="P99" i="8"/>
  <c r="P98" i="8"/>
  <c r="P791" i="8"/>
  <c r="P84" i="8"/>
  <c r="P232" i="8"/>
  <c r="P822" i="8"/>
  <c r="P820" i="8"/>
  <c r="P712" i="8"/>
  <c r="P605" i="8"/>
  <c r="P833" i="8"/>
  <c r="P767" i="8"/>
  <c r="P813" i="8"/>
  <c r="P616" i="8"/>
  <c r="P686" i="8"/>
  <c r="P190" i="8"/>
  <c r="P93" i="8"/>
  <c r="P595" i="8"/>
  <c r="P836" i="8"/>
  <c r="P587" i="8"/>
  <c r="P698" i="8"/>
  <c r="P606" i="8"/>
  <c r="P231" i="8"/>
  <c r="P88" i="8"/>
  <c r="P725" i="8"/>
  <c r="P177" i="8"/>
  <c r="P827" i="8"/>
  <c r="P824" i="8"/>
  <c r="P225" i="8"/>
  <c r="P810" i="8"/>
  <c r="P800" i="8"/>
  <c r="P808" i="8"/>
  <c r="P178" i="8"/>
  <c r="P590" i="8"/>
  <c r="P251" i="8"/>
  <c r="P168" i="8"/>
  <c r="P831" i="8"/>
  <c r="P562" i="8"/>
  <c r="P121" i="8"/>
  <c r="P667" i="8"/>
  <c r="P575" i="8"/>
  <c r="P558" i="8"/>
  <c r="P156" i="8"/>
  <c r="P37" i="8"/>
  <c r="P696" i="8"/>
  <c r="P94" i="8"/>
  <c r="P713" i="8"/>
  <c r="P59" i="8"/>
  <c r="P730" i="8"/>
  <c r="P663" i="8"/>
  <c r="P611" i="8"/>
  <c r="P702" i="8"/>
  <c r="P601" i="8"/>
  <c r="P171" i="8"/>
  <c r="P120" i="8"/>
  <c r="P133" i="8"/>
  <c r="P192" i="8"/>
  <c r="P53" i="8"/>
  <c r="P630" i="8"/>
  <c r="P599" i="8"/>
  <c r="P597" i="8"/>
  <c r="P164" i="8"/>
  <c r="P135" i="8"/>
  <c r="P589" i="8"/>
  <c r="P61" i="8"/>
  <c r="P75" i="8"/>
  <c r="P10" i="8" l="1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E5" i="8"/>
  <c r="F5" i="8"/>
  <c r="G5" i="8"/>
  <c r="H5" i="8" l="1"/>
  <c r="M5" i="8" l="1"/>
  <c r="N5" i="8" s="1"/>
  <c r="N2" i="8" s="1"/>
  <c r="H2" i="8"/>
  <c r="O5" i="8"/>
  <c r="P5" i="8" s="1"/>
  <c r="P2" i="8" s="1"/>
  <c r="D1" i="11" l="1"/>
  <c r="H660" i="11"/>
  <c r="H1144" i="11"/>
  <c r="H1145" i="11"/>
  <c r="H1146" i="11"/>
  <c r="H196" i="11"/>
  <c r="H205" i="11"/>
  <c r="H1343" i="11"/>
  <c r="H1333" i="11"/>
  <c r="H1345" i="11"/>
  <c r="H1308" i="11"/>
  <c r="H1336" i="11"/>
  <c r="H1326" i="11"/>
  <c r="H1344" i="11"/>
  <c r="H1327" i="11"/>
  <c r="H1330" i="11"/>
  <c r="H1329" i="11"/>
  <c r="H1340" i="11"/>
  <c r="H1356" i="11"/>
  <c r="H1350" i="11"/>
  <c r="H1302" i="11"/>
  <c r="H1337" i="11"/>
  <c r="H1312" i="11"/>
  <c r="H1305" i="11"/>
  <c r="H1313" i="11"/>
  <c r="H1353" i="11"/>
  <c r="H1317" i="11"/>
  <c r="H1359" i="11"/>
  <c r="H1318" i="11"/>
  <c r="I1146" i="11" s="1"/>
  <c r="H1338" i="11"/>
  <c r="H1321" i="11"/>
  <c r="H1341" i="11"/>
  <c r="H1322" i="11"/>
  <c r="H1346" i="11"/>
  <c r="H1323" i="11"/>
  <c r="H1352" i="11"/>
  <c r="H1324" i="11"/>
  <c r="H1355" i="11"/>
  <c r="H1301" i="11"/>
  <c r="H1357" i="11"/>
  <c r="H1331" i="11"/>
  <c r="H1362" i="11"/>
  <c r="H1332" i="11"/>
  <c r="H1304" i="11"/>
  <c r="H1351" i="11"/>
  <c r="H1328" i="11"/>
  <c r="H1325" i="11"/>
  <c r="H1303" i="11"/>
  <c r="H1349" i="11"/>
  <c r="H1530" i="11"/>
  <c r="H1354" i="11"/>
  <c r="H1307" i="11"/>
  <c r="H1358" i="11"/>
  <c r="H1335" i="11"/>
  <c r="H1348" i="11"/>
  <c r="H1311" i="11"/>
  <c r="H1309" i="11"/>
  <c r="H1339" i="11"/>
  <c r="H1310" i="11"/>
  <c r="H1531" i="11"/>
  <c r="H1314" i="11"/>
  <c r="H1319" i="11"/>
  <c r="H1524" i="11"/>
  <c r="H1320" i="11"/>
  <c r="H1361" i="11"/>
  <c r="H1315" i="11"/>
  <c r="H1347" i="11"/>
  <c r="H1306" i="11"/>
  <c r="H1534" i="11"/>
  <c r="H1360" i="11"/>
  <c r="H1334" i="11"/>
  <c r="H1342" i="11"/>
  <c r="H1533" i="11"/>
  <c r="H1527" i="11"/>
  <c r="H1529" i="11"/>
  <c r="H1532" i="11"/>
  <c r="H1525" i="11"/>
  <c r="H1316" i="11"/>
  <c r="H1537" i="11"/>
  <c r="H1535" i="11"/>
  <c r="H1526" i="11"/>
  <c r="H1536" i="11"/>
  <c r="H1528" i="11"/>
  <c r="H454" i="11"/>
  <c r="H455" i="11"/>
  <c r="H378" i="11"/>
  <c r="H377" i="11"/>
  <c r="H372" i="11"/>
  <c r="H374" i="11"/>
  <c r="H373" i="11"/>
  <c r="H376" i="11"/>
  <c r="H1007" i="11"/>
  <c r="H1005" i="11"/>
  <c r="H443" i="11"/>
  <c r="H999" i="11"/>
  <c r="H436" i="11"/>
  <c r="H375" i="11"/>
  <c r="H438" i="11"/>
  <c r="H1006" i="11"/>
  <c r="H1004" i="11"/>
  <c r="H998" i="11"/>
  <c r="H1000" i="11"/>
  <c r="H1009" i="11"/>
  <c r="H1001" i="11"/>
  <c r="H1003" i="11"/>
  <c r="H1002" i="11"/>
  <c r="H432" i="11"/>
  <c r="H456" i="11"/>
  <c r="H102" i="11"/>
  <c r="H420" i="11"/>
  <c r="H153" i="11"/>
  <c r="H421" i="11"/>
  <c r="H182" i="11"/>
  <c r="H439" i="11"/>
  <c r="H183" i="11"/>
  <c r="H440" i="11"/>
  <c r="H125" i="11"/>
  <c r="H441" i="11"/>
  <c r="H586" i="11"/>
  <c r="H422" i="11"/>
  <c r="H1008" i="11"/>
  <c r="H442" i="11"/>
  <c r="H419" i="11"/>
  <c r="H423" i="11"/>
  <c r="H104" i="11"/>
  <c r="H444" i="11"/>
  <c r="H428" i="11"/>
  <c r="H417" i="11"/>
  <c r="H458" i="11"/>
  <c r="H424" i="11"/>
  <c r="H418" i="11"/>
  <c r="H416" i="11"/>
  <c r="H37" i="11"/>
  <c r="H446" i="11"/>
  <c r="H431" i="11"/>
  <c r="H447" i="11"/>
  <c r="H181" i="11"/>
  <c r="H448" i="11"/>
  <c r="H433" i="11"/>
  <c r="H449" i="11"/>
  <c r="H100" i="11"/>
  <c r="H450" i="11"/>
  <c r="H101" i="11"/>
  <c r="H425" i="11"/>
  <c r="H103" i="11"/>
  <c r="H426" i="11"/>
  <c r="H427" i="11"/>
  <c r="H435" i="11"/>
  <c r="H437" i="11"/>
  <c r="H445" i="11"/>
  <c r="H453" i="11"/>
  <c r="H429" i="11"/>
  <c r="H434" i="11"/>
  <c r="H430" i="11"/>
  <c r="H457" i="11"/>
  <c r="H451" i="11"/>
  <c r="H452" i="11"/>
  <c r="H551" i="11"/>
  <c r="H719" i="11"/>
  <c r="H718" i="11"/>
  <c r="H710" i="11"/>
  <c r="H716" i="11"/>
  <c r="H1194" i="11"/>
  <c r="H884" i="11"/>
  <c r="H885" i="11"/>
  <c r="H75" i="11"/>
  <c r="H216" i="11"/>
  <c r="H76" i="11"/>
  <c r="H706" i="11"/>
  <c r="H1209" i="11"/>
  <c r="H215" i="11"/>
  <c r="H1210" i="11"/>
  <c r="H73" i="11"/>
  <c r="H74" i="11"/>
  <c r="H1207" i="11"/>
  <c r="H1212" i="11"/>
  <c r="H705" i="11"/>
  <c r="H714" i="11"/>
  <c r="H723" i="11"/>
  <c r="H704" i="11"/>
  <c r="H1208" i="11"/>
  <c r="H715" i="11"/>
  <c r="H1211" i="11"/>
  <c r="H712" i="11"/>
  <c r="H722" i="11"/>
  <c r="H720" i="11"/>
  <c r="H709" i="11"/>
  <c r="H703" i="11"/>
  <c r="H711" i="11"/>
  <c r="H721" i="11"/>
  <c r="H777" i="11"/>
  <c r="H853" i="11"/>
  <c r="H779" i="11"/>
  <c r="H713" i="11"/>
  <c r="H782" i="11"/>
  <c r="H707" i="11"/>
  <c r="H717" i="11"/>
  <c r="H708" i="11"/>
  <c r="H783" i="11"/>
  <c r="H1213" i="11"/>
  <c r="H778" i="11"/>
  <c r="H780" i="11"/>
  <c r="H854" i="11"/>
  <c r="H781" i="11"/>
  <c r="H1193" i="11"/>
  <c r="H603" i="11"/>
  <c r="H611" i="11"/>
  <c r="H610" i="11"/>
  <c r="H874" i="11"/>
  <c r="H657" i="11"/>
  <c r="H661" i="11"/>
  <c r="H662" i="11"/>
  <c r="H664" i="11"/>
  <c r="H1133" i="11"/>
  <c r="H193" i="11"/>
  <c r="H891" i="11"/>
  <c r="H1294" i="11"/>
  <c r="H893" i="11"/>
  <c r="H1364" i="11"/>
  <c r="I723" i="11" s="1"/>
  <c r="H1385" i="11"/>
  <c r="H1365" i="11"/>
  <c r="I1208" i="11" s="1"/>
  <c r="H892" i="11"/>
  <c r="H1373" i="11"/>
  <c r="H1391" i="11"/>
  <c r="H1382" i="11"/>
  <c r="H890" i="11"/>
  <c r="H889" i="11"/>
  <c r="H1372" i="11"/>
  <c r="H1398" i="11"/>
  <c r="H1395" i="11"/>
  <c r="H1375" i="11"/>
  <c r="H1370" i="11"/>
  <c r="H1376" i="11"/>
  <c r="H1366" i="11"/>
  <c r="I1209" i="11" s="1"/>
  <c r="H1378" i="11"/>
  <c r="H1386" i="11"/>
  <c r="H1379" i="11"/>
  <c r="H1374" i="11"/>
  <c r="H1367" i="11"/>
  <c r="H1371" i="11"/>
  <c r="H1400" i="11"/>
  <c r="H1390" i="11"/>
  <c r="H1384" i="11"/>
  <c r="H1394" i="11"/>
  <c r="H1368" i="11"/>
  <c r="H1397" i="11"/>
  <c r="H1369" i="11"/>
  <c r="H1399" i="11"/>
  <c r="H1401" i="11"/>
  <c r="H1381" i="11"/>
  <c r="H1549" i="11"/>
  <c r="H1392" i="11"/>
  <c r="H1396" i="11"/>
  <c r="H1393" i="11"/>
  <c r="H1541" i="11"/>
  <c r="H1389" i="11"/>
  <c r="H1387" i="11"/>
  <c r="H1388" i="11"/>
  <c r="H1402" i="11"/>
  <c r="H1540" i="11"/>
  <c r="H1538" i="11"/>
  <c r="H1546" i="11"/>
  <c r="H1544" i="11"/>
  <c r="H1543" i="11"/>
  <c r="H1377" i="11"/>
  <c r="H1380" i="11"/>
  <c r="H1548" i="11"/>
  <c r="H1539" i="11"/>
  <c r="H1547" i="11"/>
  <c r="H1542" i="11"/>
  <c r="H1545" i="11"/>
  <c r="H1363" i="11"/>
  <c r="I718" i="11" s="1"/>
  <c r="H1383" i="11"/>
  <c r="H369" i="11"/>
  <c r="H383" i="11"/>
  <c r="H381" i="11"/>
  <c r="H385" i="11"/>
  <c r="H1011" i="11"/>
  <c r="H382" i="11"/>
  <c r="H380" i="11"/>
  <c r="H384" i="11"/>
  <c r="H1013" i="11"/>
  <c r="H379" i="11"/>
  <c r="H1598" i="11"/>
  <c r="H386" i="11"/>
  <c r="H1010" i="11"/>
  <c r="H1596" i="11"/>
  <c r="H1595" i="11"/>
  <c r="H1012" i="11"/>
  <c r="H1597" i="11"/>
  <c r="H1600" i="11"/>
  <c r="H1599" i="11"/>
  <c r="H1020" i="11"/>
  <c r="H1072" i="11"/>
  <c r="H1067" i="11"/>
  <c r="H1032" i="11"/>
  <c r="H1019" i="11"/>
  <c r="H1033" i="11"/>
  <c r="H1063" i="11"/>
  <c r="H1034" i="11"/>
  <c r="H1014" i="11"/>
  <c r="H1025" i="11"/>
  <c r="H1028" i="11"/>
  <c r="H1037" i="11"/>
  <c r="H1057" i="11"/>
  <c r="H1038" i="11"/>
  <c r="H1061" i="11"/>
  <c r="H1039" i="11"/>
  <c r="H1065" i="11"/>
  <c r="H1015" i="11"/>
  <c r="H1069" i="11"/>
  <c r="H1040" i="11"/>
  <c r="H1071" i="11"/>
  <c r="H1041" i="11"/>
  <c r="H1074" i="11"/>
  <c r="H1016" i="11"/>
  <c r="H1055" i="11"/>
  <c r="H1042" i="11"/>
  <c r="H1056" i="11"/>
  <c r="H1043" i="11"/>
  <c r="H1058" i="11"/>
  <c r="H1044" i="11"/>
  <c r="H1060" i="11"/>
  <c r="H1045" i="11"/>
  <c r="H1062" i="11"/>
  <c r="H1026" i="11"/>
  <c r="H1064" i="11"/>
  <c r="H1027" i="11"/>
  <c r="H1066" i="11"/>
  <c r="H1017" i="11"/>
  <c r="H1029" i="11"/>
  <c r="H1049" i="11"/>
  <c r="H1070" i="11"/>
  <c r="H1050" i="11"/>
  <c r="H1021" i="11"/>
  <c r="H1075" i="11"/>
  <c r="H1023" i="11"/>
  <c r="H1024" i="11"/>
  <c r="H1073" i="11"/>
  <c r="H1051" i="11"/>
  <c r="H1030" i="11"/>
  <c r="H1053" i="11"/>
  <c r="H1018" i="11"/>
  <c r="H184" i="11"/>
  <c r="H1047" i="11"/>
  <c r="H1048" i="11"/>
  <c r="H1068" i="11"/>
  <c r="H1036" i="11"/>
  <c r="H1059" i="11"/>
  <c r="H1054" i="11"/>
  <c r="H1076" i="11"/>
  <c r="H1031" i="11"/>
  <c r="H1052" i="11"/>
  <c r="H1022" i="11"/>
  <c r="H1035" i="11"/>
  <c r="H1046" i="11"/>
  <c r="H552" i="11"/>
  <c r="H553" i="11"/>
  <c r="H65" i="11"/>
  <c r="I719" i="11" s="1"/>
  <c r="H66" i="11"/>
  <c r="H1226" i="11"/>
  <c r="H165" i="11"/>
  <c r="H1236" i="11"/>
  <c r="H1217" i="11"/>
  <c r="H1221" i="11"/>
  <c r="H1216" i="11"/>
  <c r="I75" i="11" s="1"/>
  <c r="H1190" i="11"/>
  <c r="H1162" i="11"/>
  <c r="H883" i="11"/>
  <c r="H597" i="11"/>
  <c r="H640" i="11"/>
  <c r="H1215" i="11"/>
  <c r="H217" i="11"/>
  <c r="H1231" i="11"/>
  <c r="H1214" i="11"/>
  <c r="I720" i="11" s="1"/>
  <c r="H1224" i="11"/>
  <c r="H1219" i="11"/>
  <c r="H1225" i="11"/>
  <c r="H1220" i="11"/>
  <c r="H1230" i="11"/>
  <c r="H666" i="11"/>
  <c r="H1233" i="11"/>
  <c r="H1222" i="11"/>
  <c r="H1237" i="11"/>
  <c r="H1223" i="11"/>
  <c r="H1229" i="11"/>
  <c r="H1227" i="11"/>
  <c r="H790" i="11"/>
  <c r="H1228" i="11"/>
  <c r="H785" i="11"/>
  <c r="H1235" i="11"/>
  <c r="H788" i="11"/>
  <c r="H792" i="11"/>
  <c r="H789" i="11"/>
  <c r="H787" i="11"/>
  <c r="H786" i="11"/>
  <c r="H1234" i="11"/>
  <c r="H855" i="11"/>
  <c r="H791" i="11"/>
  <c r="H784" i="11"/>
  <c r="H1238" i="11"/>
  <c r="H1232" i="11"/>
  <c r="H1218" i="11"/>
  <c r="I1218" i="11" s="1"/>
  <c r="H857" i="11"/>
  <c r="H856" i="11"/>
  <c r="H189" i="11"/>
  <c r="H615" i="11"/>
  <c r="H208" i="11"/>
  <c r="I1389" i="11" s="1"/>
  <c r="H211" i="11"/>
  <c r="H200" i="11"/>
  <c r="H202" i="11"/>
  <c r="H204" i="11"/>
  <c r="H648" i="11"/>
  <c r="H649" i="11"/>
  <c r="H650" i="11"/>
  <c r="H652" i="11"/>
  <c r="H653" i="11"/>
  <c r="H654" i="11"/>
  <c r="H658" i="11"/>
  <c r="H663" i="11"/>
  <c r="H1142" i="11"/>
  <c r="H1150" i="11"/>
  <c r="H1152" i="11"/>
  <c r="H1154" i="11"/>
  <c r="H1155" i="11"/>
  <c r="H210" i="11"/>
  <c r="H1480" i="11"/>
  <c r="H1451" i="11"/>
  <c r="H115" i="11"/>
  <c r="H1410" i="11"/>
  <c r="H1469" i="11"/>
  <c r="H1412" i="11"/>
  <c r="H1296" i="11"/>
  <c r="H1425" i="11"/>
  <c r="H287" i="11"/>
  <c r="H1428" i="11"/>
  <c r="H1461" i="11"/>
  <c r="H1437" i="11"/>
  <c r="H1295" i="11"/>
  <c r="H1441" i="11"/>
  <c r="H1483" i="11"/>
  <c r="H1442" i="11"/>
  <c r="H1297" i="11"/>
  <c r="H1443" i="11"/>
  <c r="H284" i="11"/>
  <c r="H1445" i="11"/>
  <c r="H1447" i="11"/>
  <c r="H1474" i="11"/>
  <c r="H297" i="11"/>
  <c r="H579" i="11"/>
  <c r="H112" i="11"/>
  <c r="H1405" i="11"/>
  <c r="H281" i="11"/>
  <c r="H1426" i="11"/>
  <c r="H273" i="11"/>
  <c r="H1429" i="11"/>
  <c r="H578" i="11"/>
  <c r="H1430" i="11"/>
  <c r="H10" i="11"/>
  <c r="H1431" i="11"/>
  <c r="H292" i="11"/>
  <c r="H1434" i="11"/>
  <c r="H1484" i="11"/>
  <c r="H1435" i="11"/>
  <c r="H275" i="11"/>
  <c r="H1407" i="11"/>
  <c r="H1418" i="11"/>
  <c r="H1440" i="11"/>
  <c r="H146" i="11"/>
  <c r="H1403" i="11"/>
  <c r="H8" i="11"/>
  <c r="H1444" i="11"/>
  <c r="H278" i="11"/>
  <c r="H1449" i="11"/>
  <c r="H290" i="11"/>
  <c r="H1452" i="11"/>
  <c r="H295" i="11"/>
  <c r="H1453" i="11"/>
  <c r="H1417" i="11"/>
  <c r="H1457" i="11"/>
  <c r="H272" i="11"/>
  <c r="H1458" i="11"/>
  <c r="H274" i="11"/>
  <c r="H1459" i="11"/>
  <c r="I1304" i="11" s="1"/>
  <c r="H110" i="11"/>
  <c r="H1460" i="11"/>
  <c r="H141" i="11"/>
  <c r="H1414" i="11"/>
  <c r="H144" i="11"/>
  <c r="H1462" i="11"/>
  <c r="H145" i="11"/>
  <c r="H1463" i="11"/>
  <c r="H147" i="11"/>
  <c r="H1464" i="11"/>
  <c r="H277" i="11"/>
  <c r="H1465" i="11"/>
  <c r="H9" i="11"/>
  <c r="H1466" i="11"/>
  <c r="H119" i="11"/>
  <c r="H1467" i="11"/>
  <c r="H279" i="11"/>
  <c r="H1468" i="11"/>
  <c r="I1335" i="11" s="1"/>
  <c r="H289" i="11"/>
  <c r="H1471" i="11"/>
  <c r="H291" i="11"/>
  <c r="H1472" i="11"/>
  <c r="H294" i="11"/>
  <c r="H1473" i="11"/>
  <c r="H296" i="11"/>
  <c r="H1416" i="11"/>
  <c r="H298" i="11"/>
  <c r="H1477" i="11"/>
  <c r="H1479" i="11"/>
  <c r="H148" i="11"/>
  <c r="H114" i="11"/>
  <c r="H1415" i="11"/>
  <c r="H1475" i="11"/>
  <c r="H116" i="11"/>
  <c r="H1448" i="11"/>
  <c r="H1582" i="11"/>
  <c r="H1432" i="11"/>
  <c r="H1404" i="11"/>
  <c r="H1478" i="11"/>
  <c r="H1560" i="11"/>
  <c r="H1421" i="11"/>
  <c r="H118" i="11"/>
  <c r="H1569" i="11"/>
  <c r="H282" i="11"/>
  <c r="H1481" i="11"/>
  <c r="I1294" i="11" s="1"/>
  <c r="H1583" i="11"/>
  <c r="H1482" i="11"/>
  <c r="I1548" i="11" s="1"/>
  <c r="H1411" i="11"/>
  <c r="H1450" i="11"/>
  <c r="H1564" i="11"/>
  <c r="H1413" i="11"/>
  <c r="H1424" i="11"/>
  <c r="H1433" i="11"/>
  <c r="H1419" i="11"/>
  <c r="H1423" i="11"/>
  <c r="H117" i="11"/>
  <c r="H1571" i="11"/>
  <c r="H1409" i="11"/>
  <c r="H1456" i="11"/>
  <c r="H280" i="11"/>
  <c r="H111" i="11"/>
  <c r="H283" i="11"/>
  <c r="H1427" i="11"/>
  <c r="H285" i="11"/>
  <c r="H142" i="11"/>
  <c r="H288" i="11"/>
  <c r="H143" i="11"/>
  <c r="H1470" i="11"/>
  <c r="I1342" i="11" s="1"/>
  <c r="H276" i="11"/>
  <c r="H293" i="11"/>
  <c r="H1576" i="11"/>
  <c r="H1563" i="11"/>
  <c r="H1406" i="11"/>
  <c r="H1584" i="11"/>
  <c r="H113" i="11"/>
  <c r="H1439" i="11"/>
  <c r="H1558" i="11"/>
  <c r="H1420" i="11"/>
  <c r="H1553" i="11"/>
  <c r="H1561" i="11"/>
  <c r="I1532" i="11" s="1"/>
  <c r="H1562" i="11"/>
  <c r="H1557" i="11"/>
  <c r="H1559" i="11"/>
  <c r="H1573" i="11"/>
  <c r="H1572" i="11"/>
  <c r="H1578" i="11"/>
  <c r="H1455" i="11"/>
  <c r="H1568" i="11"/>
  <c r="I1386" i="11" s="1"/>
  <c r="H1570" i="11"/>
  <c r="H1574" i="11"/>
  <c r="H1408" i="11"/>
  <c r="H1436" i="11"/>
  <c r="H1454" i="11"/>
  <c r="H1567" i="11"/>
  <c r="H1577" i="11"/>
  <c r="H1554" i="11"/>
  <c r="H286" i="11"/>
  <c r="H1579" i="11"/>
  <c r="H1438" i="11"/>
  <c r="H1556" i="11"/>
  <c r="H1551" i="11"/>
  <c r="H1476" i="11"/>
  <c r="H1565" i="11"/>
  <c r="H1422" i="11"/>
  <c r="H1446" i="11"/>
  <c r="H1575" i="11"/>
  <c r="I1434" i="11" s="1"/>
  <c r="H1550" i="11"/>
  <c r="H1580" i="11"/>
  <c r="H1555" i="11"/>
  <c r="H1566" i="11"/>
  <c r="H1552" i="11"/>
  <c r="H1581" i="11"/>
  <c r="H128" i="11"/>
  <c r="H1725" i="11"/>
  <c r="H1726" i="11"/>
  <c r="H1669" i="11"/>
  <c r="H1670" i="11"/>
  <c r="H406" i="11"/>
  <c r="H387" i="11"/>
  <c r="H397" i="11"/>
  <c r="H400" i="11"/>
  <c r="H402" i="11"/>
  <c r="H404" i="11"/>
  <c r="H388" i="11"/>
  <c r="H407" i="11"/>
  <c r="H390" i="11"/>
  <c r="H398" i="11"/>
  <c r="H391" i="11"/>
  <c r="H401" i="11"/>
  <c r="H392" i="11"/>
  <c r="H403" i="11"/>
  <c r="H393" i="11"/>
  <c r="H405" i="11"/>
  <c r="I1572" i="11" s="1"/>
  <c r="H124" i="11"/>
  <c r="H1619" i="11"/>
  <c r="H395" i="11"/>
  <c r="H396" i="11"/>
  <c r="H394" i="11"/>
  <c r="H1607" i="11"/>
  <c r="H1620" i="11"/>
  <c r="H1618" i="11"/>
  <c r="H1604" i="11"/>
  <c r="H1615" i="11"/>
  <c r="H1605" i="11"/>
  <c r="H1617" i="11"/>
  <c r="H1664" i="11"/>
  <c r="H1603" i="11"/>
  <c r="H389" i="11"/>
  <c r="H1621" i="11"/>
  <c r="H1611" i="11"/>
  <c r="H1616" i="11"/>
  <c r="H1606" i="11"/>
  <c r="H1608" i="11"/>
  <c r="H1602" i="11"/>
  <c r="H1609" i="11"/>
  <c r="H1612" i="11"/>
  <c r="H1601" i="11"/>
  <c r="H1613" i="11"/>
  <c r="H1610" i="11"/>
  <c r="H1686" i="11"/>
  <c r="H471" i="11"/>
  <c r="H1614" i="11"/>
  <c r="I1403" i="11" s="1"/>
  <c r="H1714" i="11"/>
  <c r="I1321" i="11" s="1"/>
  <c r="H1668" i="11"/>
  <c r="H399" i="11"/>
  <c r="H1667" i="11"/>
  <c r="H1689" i="11"/>
  <c r="H1663" i="11"/>
  <c r="H1696" i="11"/>
  <c r="H1744" i="11"/>
  <c r="H1697" i="11"/>
  <c r="H1760" i="11"/>
  <c r="H1698" i="11"/>
  <c r="H41" i="11"/>
  <c r="H1700" i="11"/>
  <c r="H1693" i="11"/>
  <c r="H1701" i="11"/>
  <c r="H1747" i="11"/>
  <c r="H1672" i="11"/>
  <c r="H1754" i="11"/>
  <c r="I1436" i="11" s="1"/>
  <c r="H1660" i="11"/>
  <c r="H461" i="11"/>
  <c r="H1702" i="11"/>
  <c r="H38" i="11"/>
  <c r="H1703" i="11"/>
  <c r="H45" i="11"/>
  <c r="H1704" i="11"/>
  <c r="H467" i="11"/>
  <c r="H1705" i="11"/>
  <c r="H1659" i="11"/>
  <c r="H1673" i="11"/>
  <c r="H1746" i="11"/>
  <c r="H1706" i="11"/>
  <c r="H1749" i="11"/>
  <c r="H1707" i="11"/>
  <c r="I1524" i="11" s="1"/>
  <c r="H1752" i="11"/>
  <c r="H1708" i="11"/>
  <c r="H1758" i="11"/>
  <c r="H1709" i="11"/>
  <c r="H460" i="11"/>
  <c r="H1711" i="11"/>
  <c r="H127" i="11"/>
  <c r="H1674" i="11"/>
  <c r="H587" i="11"/>
  <c r="H1713" i="11"/>
  <c r="H1687" i="11"/>
  <c r="H1675" i="11"/>
  <c r="H43" i="11"/>
  <c r="H1676" i="11"/>
  <c r="H463" i="11"/>
  <c r="H1677" i="11"/>
  <c r="H1690" i="11"/>
  <c r="H1661" i="11"/>
  <c r="H469" i="11"/>
  <c r="I293" i="11" s="1"/>
  <c r="H1715" i="11"/>
  <c r="H1694" i="11"/>
  <c r="H1716" i="11"/>
  <c r="I1339" i="11" s="1"/>
  <c r="H476" i="11"/>
  <c r="H1717" i="11"/>
  <c r="I1340" i="11" s="1"/>
  <c r="H1745" i="11"/>
  <c r="I1412" i="11" s="1"/>
  <c r="H1718" i="11"/>
  <c r="H1666" i="11"/>
  <c r="H1719" i="11"/>
  <c r="H1748" i="11"/>
  <c r="H1678" i="11"/>
  <c r="H1750" i="11"/>
  <c r="H1679" i="11"/>
  <c r="H1751" i="11"/>
  <c r="I1429" i="11" s="1"/>
  <c r="H1720" i="11"/>
  <c r="I1353" i="11" s="1"/>
  <c r="H1753" i="11"/>
  <c r="H1721" i="11"/>
  <c r="I1354" i="11" s="1"/>
  <c r="H1757" i="11"/>
  <c r="H1722" i="11"/>
  <c r="H1759" i="11"/>
  <c r="H1723" i="11"/>
  <c r="I1536" i="11" s="1"/>
  <c r="H459" i="11"/>
  <c r="H1724" i="11"/>
  <c r="H1662" i="11"/>
  <c r="H1077" i="11"/>
  <c r="H462" i="11"/>
  <c r="H1658" i="11"/>
  <c r="H154" i="11"/>
  <c r="H1727" i="11"/>
  <c r="H156" i="11"/>
  <c r="I1477" i="11" s="1"/>
  <c r="H1665" i="11"/>
  <c r="H588" i="11"/>
  <c r="H1728" i="11"/>
  <c r="I1366" i="11" s="1"/>
  <c r="H39" i="11"/>
  <c r="H1680" i="11"/>
  <c r="H40" i="11"/>
  <c r="H1729" i="11"/>
  <c r="I1369" i="11" s="1"/>
  <c r="H42" i="11"/>
  <c r="H1730" i="11"/>
  <c r="H44" i="11"/>
  <c r="H1732" i="11"/>
  <c r="H157" i="11"/>
  <c r="H1733" i="11"/>
  <c r="H464" i="11"/>
  <c r="I118" i="11" s="1"/>
  <c r="H1735" i="11"/>
  <c r="H465" i="11"/>
  <c r="I280" i="11" s="1"/>
  <c r="H1738" i="11"/>
  <c r="H466" i="11"/>
  <c r="H1681" i="11"/>
  <c r="H1692" i="11"/>
  <c r="H1739" i="11"/>
  <c r="H470" i="11"/>
  <c r="H1682" i="11"/>
  <c r="H472" i="11"/>
  <c r="H1741" i="11"/>
  <c r="H473" i="11"/>
  <c r="H1742" i="11"/>
  <c r="I1549" i="11" s="1"/>
  <c r="H475" i="11"/>
  <c r="H1683" i="11"/>
  <c r="H1622" i="11"/>
  <c r="H1695" i="11"/>
  <c r="H1743" i="11"/>
  <c r="H554" i="11"/>
  <c r="H1710" i="11"/>
  <c r="H1736" i="11"/>
  <c r="H1699" i="11"/>
  <c r="H1755" i="11"/>
  <c r="H1688" i="11"/>
  <c r="H1734" i="11"/>
  <c r="H1740" i="11"/>
  <c r="I891" i="11" s="1"/>
  <c r="H468" i="11"/>
  <c r="H126" i="11"/>
  <c r="H1671" i="11"/>
  <c r="H558" i="11"/>
  <c r="H1756" i="11"/>
  <c r="H1691" i="11"/>
  <c r="H1684" i="11"/>
  <c r="H155" i="11"/>
  <c r="H474" i="11"/>
  <c r="H1712" i="11"/>
  <c r="I1315" i="11" s="1"/>
  <c r="H1737" i="11"/>
  <c r="H559" i="11"/>
  <c r="H1731" i="11"/>
  <c r="H1685" i="11"/>
  <c r="H561" i="11"/>
  <c r="H555" i="11"/>
  <c r="H560" i="11"/>
  <c r="H556" i="11"/>
  <c r="H557" i="11"/>
  <c r="I1362" i="11" s="1"/>
  <c r="H1252" i="11"/>
  <c r="H1259" i="11"/>
  <c r="H809" i="11"/>
  <c r="H802" i="11"/>
  <c r="I1334" i="11" s="1"/>
  <c r="H1156" i="11"/>
  <c r="H1157" i="11"/>
  <c r="H1158" i="11"/>
  <c r="H1185" i="11"/>
  <c r="H1186" i="11"/>
  <c r="H1188" i="11"/>
  <c r="H672" i="11"/>
  <c r="H1196" i="11"/>
  <c r="H872" i="11"/>
  <c r="I1345" i="11" s="1"/>
  <c r="H1159" i="11"/>
  <c r="H1160" i="11"/>
  <c r="H1184" i="11"/>
  <c r="H1187" i="11"/>
  <c r="H1189" i="11"/>
  <c r="I279" i="11" s="1"/>
  <c r="H871" i="11"/>
  <c r="H860" i="11"/>
  <c r="H69" i="11"/>
  <c r="H621" i="11"/>
  <c r="H624" i="11"/>
  <c r="H1175" i="11"/>
  <c r="H1176" i="11"/>
  <c r="H1179" i="11"/>
  <c r="H1180" i="11"/>
  <c r="H1182" i="11"/>
  <c r="H1199" i="11"/>
  <c r="H670" i="11"/>
  <c r="H675" i="11"/>
  <c r="H667" i="11"/>
  <c r="H219" i="11"/>
  <c r="H668" i="11"/>
  <c r="H1286" i="11"/>
  <c r="H669" i="11"/>
  <c r="H218" i="11"/>
  <c r="H1248" i="11"/>
  <c r="H220" i="11"/>
  <c r="H676" i="11"/>
  <c r="H1285" i="11"/>
  <c r="H1256" i="11"/>
  <c r="H671" i="11"/>
  <c r="H1272" i="11"/>
  <c r="H1254" i="11"/>
  <c r="H1279" i="11"/>
  <c r="H1245" i="11"/>
  <c r="H1241" i="11"/>
  <c r="H1257" i="11"/>
  <c r="H1276" i="11"/>
  <c r="H1258" i="11"/>
  <c r="H1251" i="11"/>
  <c r="H1246" i="11"/>
  <c r="H1243" i="11"/>
  <c r="H1260" i="11"/>
  <c r="H1270" i="11"/>
  <c r="H1261" i="11"/>
  <c r="H1273" i="11"/>
  <c r="H1262" i="11"/>
  <c r="I890" i="11" s="1"/>
  <c r="H1242" i="11"/>
  <c r="H1264" i="11"/>
  <c r="I893" i="11" s="1"/>
  <c r="H1282" i="11"/>
  <c r="H673" i="11"/>
  <c r="H1253" i="11"/>
  <c r="H674" i="11"/>
  <c r="H1255" i="11"/>
  <c r="I1527" i="11" s="1"/>
  <c r="H1268" i="11"/>
  <c r="H1263" i="11"/>
  <c r="H1284" i="11"/>
  <c r="H810" i="11"/>
  <c r="I278" i="11" s="1"/>
  <c r="H1249" i="11"/>
  <c r="H805" i="11"/>
  <c r="H794" i="11"/>
  <c r="H806" i="11"/>
  <c r="H1274" i="11"/>
  <c r="H807" i="11"/>
  <c r="H1250" i="11"/>
  <c r="H1265" i="11"/>
  <c r="H1281" i="11"/>
  <c r="H1266" i="11"/>
  <c r="H798" i="11"/>
  <c r="H1267" i="11"/>
  <c r="H793" i="11"/>
  <c r="H808" i="11"/>
  <c r="H1275" i="11"/>
  <c r="H799" i="11"/>
  <c r="H1277" i="11"/>
  <c r="H796" i="11"/>
  <c r="H1278" i="11"/>
  <c r="H1269" i="11"/>
  <c r="H1280" i="11"/>
  <c r="H1247" i="11"/>
  <c r="H797" i="11"/>
  <c r="H861" i="11"/>
  <c r="H1283" i="11"/>
  <c r="H1239" i="11"/>
  <c r="H811" i="11"/>
  <c r="H1271" i="11"/>
  <c r="H804" i="11"/>
  <c r="H1244" i="11"/>
  <c r="H1240" i="11"/>
  <c r="H801" i="11"/>
  <c r="H803" i="11"/>
  <c r="I1346" i="11" s="1"/>
  <c r="H795" i="11"/>
  <c r="H800" i="11"/>
  <c r="H859" i="11"/>
  <c r="H858" i="11"/>
  <c r="H873" i="11"/>
  <c r="H877" i="11"/>
  <c r="H886" i="11"/>
  <c r="H192" i="11"/>
  <c r="H1167" i="11"/>
  <c r="H1169" i="11"/>
  <c r="H1172" i="11"/>
  <c r="H617" i="11"/>
  <c r="H622" i="11"/>
  <c r="H626" i="11"/>
  <c r="H629" i="11"/>
  <c r="H632" i="11"/>
  <c r="H634" i="11"/>
  <c r="H67" i="11"/>
  <c r="H591" i="11"/>
  <c r="H592" i="11"/>
  <c r="H600" i="11"/>
  <c r="H602" i="11"/>
  <c r="I1370" i="11" s="1"/>
  <c r="H609" i="11"/>
  <c r="H607" i="11"/>
  <c r="H875" i="11"/>
  <c r="I1530" i="11" s="1"/>
  <c r="H656" i="11"/>
  <c r="H1135" i="11"/>
  <c r="H1139" i="11"/>
  <c r="H1141" i="11"/>
  <c r="H1147" i="11"/>
  <c r="H1151" i="11"/>
  <c r="H194" i="11"/>
  <c r="H195" i="11"/>
  <c r="H203" i="11"/>
  <c r="H206" i="11"/>
  <c r="H1299" i="11"/>
  <c r="H339" i="11"/>
  <c r="H351" i="11"/>
  <c r="H1298" i="11"/>
  <c r="H326" i="11"/>
  <c r="H337" i="11"/>
  <c r="H303" i="11"/>
  <c r="H346" i="11"/>
  <c r="H315" i="11"/>
  <c r="H335" i="11"/>
  <c r="H316" i="11"/>
  <c r="H309" i="11"/>
  <c r="H317" i="11"/>
  <c r="H310" i="11"/>
  <c r="H318" i="11"/>
  <c r="H333" i="11"/>
  <c r="H322" i="11"/>
  <c r="H336" i="11"/>
  <c r="H324" i="11"/>
  <c r="H306" i="11"/>
  <c r="H325" i="11"/>
  <c r="H342" i="11"/>
  <c r="H355" i="11"/>
  <c r="H350" i="11"/>
  <c r="H580" i="11"/>
  <c r="I418" i="11" s="1"/>
  <c r="H353" i="11"/>
  <c r="H122" i="11"/>
  <c r="H12" i="11"/>
  <c r="I442" i="11" s="1"/>
  <c r="H581" i="11"/>
  <c r="H327" i="11"/>
  <c r="H11" i="11"/>
  <c r="H330" i="11"/>
  <c r="H331" i="11"/>
  <c r="H332" i="11"/>
  <c r="H16" i="11"/>
  <c r="I448" i="11" s="1"/>
  <c r="H301" i="11"/>
  <c r="H1589" i="11"/>
  <c r="H312" i="11"/>
  <c r="H302" i="11"/>
  <c r="H313" i="11"/>
  <c r="H320" i="11"/>
  <c r="H299" i="11"/>
  <c r="H323" i="11"/>
  <c r="H314" i="11"/>
  <c r="H120" i="11"/>
  <c r="H334" i="11"/>
  <c r="H328" i="11"/>
  <c r="H304" i="11"/>
  <c r="H349" i="11"/>
  <c r="H338" i="11"/>
  <c r="H352" i="11"/>
  <c r="H305" i="11"/>
  <c r="H1586" i="11"/>
  <c r="H340" i="11"/>
  <c r="H308" i="11"/>
  <c r="H300" i="11"/>
  <c r="H582" i="11"/>
  <c r="I426" i="11" s="1"/>
  <c r="H307" i="11"/>
  <c r="H121" i="11"/>
  <c r="H343" i="11"/>
  <c r="H311" i="11"/>
  <c r="H344" i="11"/>
  <c r="H14" i="11"/>
  <c r="H345" i="11"/>
  <c r="H329" i="11"/>
  <c r="H347" i="11"/>
  <c r="H1585" i="11"/>
  <c r="H348" i="11"/>
  <c r="H1587" i="11"/>
  <c r="H1588" i="11"/>
  <c r="H13" i="11"/>
  <c r="H319" i="11"/>
  <c r="H15" i="11"/>
  <c r="H341" i="11"/>
  <c r="H321" i="11"/>
  <c r="H354" i="11"/>
  <c r="H510" i="11"/>
  <c r="H511" i="11"/>
  <c r="H370" i="11"/>
  <c r="H371" i="11"/>
  <c r="H179" i="11"/>
  <c r="H584" i="11"/>
  <c r="H180" i="11"/>
  <c r="H26" i="11"/>
  <c r="H973" i="11"/>
  <c r="H177" i="11"/>
  <c r="H178" i="11"/>
  <c r="H1625" i="11"/>
  <c r="H974" i="11"/>
  <c r="H96" i="11"/>
  <c r="H970" i="11"/>
  <c r="H1626" i="11"/>
  <c r="H971" i="11"/>
  <c r="H97" i="11"/>
  <c r="H972" i="11"/>
  <c r="H98" i="11"/>
  <c r="H99" i="11"/>
  <c r="H975" i="11"/>
  <c r="H1631" i="11"/>
  <c r="H1636" i="11"/>
  <c r="H1635" i="11"/>
  <c r="H1624" i="11"/>
  <c r="H1623" i="11"/>
  <c r="H486" i="11"/>
  <c r="H1634" i="11"/>
  <c r="H508" i="11"/>
  <c r="H495" i="11"/>
  <c r="H1632" i="11"/>
  <c r="H1637" i="11"/>
  <c r="H528" i="11"/>
  <c r="H133" i="11"/>
  <c r="H1627" i="11"/>
  <c r="H1633" i="11"/>
  <c r="H1628" i="11"/>
  <c r="H1638" i="11"/>
  <c r="I439" i="11" s="1"/>
  <c r="H976" i="11"/>
  <c r="H1629" i="11"/>
  <c r="H1630" i="11"/>
  <c r="H158" i="11"/>
  <c r="H49" i="11"/>
  <c r="H500" i="11"/>
  <c r="H505" i="11"/>
  <c r="H493" i="11"/>
  <c r="H506" i="11"/>
  <c r="H132" i="11"/>
  <c r="H507" i="11"/>
  <c r="H484" i="11"/>
  <c r="H479" i="11"/>
  <c r="H53" i="11"/>
  <c r="I1000" i="11" s="1"/>
  <c r="H487" i="11"/>
  <c r="H129" i="11"/>
  <c r="H488" i="11"/>
  <c r="H497" i="11"/>
  <c r="H480" i="11"/>
  <c r="H483" i="11"/>
  <c r="H481" i="11"/>
  <c r="H134" i="11"/>
  <c r="H509" i="11"/>
  <c r="H47" i="11"/>
  <c r="H489" i="11"/>
  <c r="H51" i="11"/>
  <c r="H482" i="11"/>
  <c r="H185" i="11"/>
  <c r="I449" i="11" s="1"/>
  <c r="H512" i="11"/>
  <c r="H494" i="11"/>
  <c r="H477" i="11"/>
  <c r="H130" i="11"/>
  <c r="H514" i="11"/>
  <c r="H496" i="11"/>
  <c r="H515" i="11"/>
  <c r="H131" i="11"/>
  <c r="H516" i="11"/>
  <c r="H498" i="11"/>
  <c r="H517" i="11"/>
  <c r="H499" i="11"/>
  <c r="H478" i="11"/>
  <c r="H501" i="11"/>
  <c r="H518" i="11"/>
  <c r="H46" i="11"/>
  <c r="I424" i="11" s="1"/>
  <c r="H491" i="11"/>
  <c r="H485" i="11"/>
  <c r="H519" i="11"/>
  <c r="H48" i="11"/>
  <c r="H520" i="11"/>
  <c r="H50" i="11"/>
  <c r="H521" i="11"/>
  <c r="H52" i="11"/>
  <c r="I373" i="11" s="1"/>
  <c r="H522" i="11"/>
  <c r="H503" i="11"/>
  <c r="H523" i="11"/>
  <c r="H105" i="11"/>
  <c r="I1003" i="11" s="1"/>
  <c r="H526" i="11"/>
  <c r="H527" i="11"/>
  <c r="H504" i="11"/>
  <c r="H492" i="11"/>
  <c r="H502" i="11"/>
  <c r="H513" i="11"/>
  <c r="H490" i="11"/>
  <c r="H564" i="11"/>
  <c r="H524" i="11"/>
  <c r="H525" i="11"/>
  <c r="H565" i="11"/>
  <c r="H567" i="11"/>
  <c r="H563" i="11"/>
  <c r="H562" i="11"/>
  <c r="H566" i="11"/>
  <c r="I430" i="11" s="1"/>
  <c r="H222" i="11"/>
  <c r="H223" i="11"/>
  <c r="H682" i="11"/>
  <c r="H577" i="11"/>
  <c r="H814" i="11"/>
  <c r="H1163" i="11"/>
  <c r="H1206" i="11"/>
  <c r="H1201" i="11"/>
  <c r="H1203" i="11"/>
  <c r="H1205" i="11"/>
  <c r="H628" i="11"/>
  <c r="H641" i="11"/>
  <c r="H221" i="11"/>
  <c r="I13" i="11" s="1"/>
  <c r="H224" i="11"/>
  <c r="I998" i="11" s="1"/>
  <c r="H247" i="11"/>
  <c r="H244" i="11"/>
  <c r="H246" i="11"/>
  <c r="H678" i="11"/>
  <c r="H681" i="11"/>
  <c r="H237" i="11"/>
  <c r="H1287" i="11"/>
  <c r="H683" i="11"/>
  <c r="H242" i="11"/>
  <c r="H680" i="11"/>
  <c r="H679" i="11"/>
  <c r="H1293" i="11"/>
  <c r="H6" i="11"/>
  <c r="H235" i="11"/>
  <c r="H245" i="11"/>
  <c r="H1288" i="11"/>
  <c r="H1291" i="11"/>
  <c r="H139" i="11"/>
  <c r="H677" i="11"/>
  <c r="I121" i="11" s="1"/>
  <c r="H248" i="11"/>
  <c r="I1002" i="11" s="1"/>
  <c r="H238" i="11"/>
  <c r="H232" i="11"/>
  <c r="H236" i="11"/>
  <c r="H823" i="11"/>
  <c r="I438" i="11" s="1"/>
  <c r="H820" i="11"/>
  <c r="H234" i="11"/>
  <c r="H817" i="11"/>
  <c r="H1289" i="11"/>
  <c r="I343" i="11" s="1"/>
  <c r="H812" i="11"/>
  <c r="H1290" i="11"/>
  <c r="H239" i="11"/>
  <c r="H233" i="11"/>
  <c r="H240" i="11"/>
  <c r="H816" i="11"/>
  <c r="H241" i="11"/>
  <c r="H1292" i="11"/>
  <c r="H813" i="11"/>
  <c r="H822" i="11"/>
  <c r="H243" i="11"/>
  <c r="H819" i="11"/>
  <c r="H821" i="11"/>
  <c r="H109" i="11"/>
  <c r="H818" i="11"/>
  <c r="H862" i="11"/>
  <c r="H815" i="11"/>
  <c r="H1177" i="11"/>
  <c r="H68" i="11"/>
  <c r="H882" i="11"/>
  <c r="H213" i="11"/>
  <c r="H665" i="11"/>
  <c r="H1140" i="11"/>
  <c r="H1148" i="11"/>
  <c r="H1149" i="11"/>
  <c r="H214" i="11"/>
  <c r="H198" i="11"/>
  <c r="H212" i="11"/>
  <c r="H22" i="11"/>
  <c r="H21" i="11"/>
  <c r="H906" i="11"/>
  <c r="H19" i="11"/>
  <c r="I375" i="11" s="1"/>
  <c r="H1300" i="11"/>
  <c r="I1048" i="11" s="1"/>
  <c r="H904" i="11"/>
  <c r="H899" i="11"/>
  <c r="H896" i="11"/>
  <c r="H93" i="11"/>
  <c r="I1011" i="11" s="1"/>
  <c r="H901" i="11"/>
  <c r="H94" i="11"/>
  <c r="H583" i="11"/>
  <c r="H172" i="11"/>
  <c r="H897" i="11"/>
  <c r="I1077" i="11" s="1"/>
  <c r="H173" i="11"/>
  <c r="I1039" i="11" s="1"/>
  <c r="H900" i="11"/>
  <c r="H20" i="11"/>
  <c r="H902" i="11"/>
  <c r="I1674" i="11" s="1"/>
  <c r="H907" i="11"/>
  <c r="I389" i="11" s="1"/>
  <c r="H905" i="11"/>
  <c r="H910" i="11"/>
  <c r="H912" i="11"/>
  <c r="H908" i="11"/>
  <c r="H174" i="11"/>
  <c r="H911" i="11"/>
  <c r="H17" i="11"/>
  <c r="H895" i="11"/>
  <c r="H894" i="11"/>
  <c r="H91" i="11"/>
  <c r="H92" i="11"/>
  <c r="I1029" i="11" s="1"/>
  <c r="H898" i="11"/>
  <c r="H23" i="11"/>
  <c r="H90" i="11"/>
  <c r="H903" i="11"/>
  <c r="H909" i="11"/>
  <c r="H176" i="11"/>
  <c r="H18" i="11"/>
  <c r="H95" i="11"/>
  <c r="I1035" i="11" s="1"/>
  <c r="H1591" i="11"/>
  <c r="I1663" i="11" s="1"/>
  <c r="H1594" i="11"/>
  <c r="H1590" i="11"/>
  <c r="H1593" i="11"/>
  <c r="H1592" i="11"/>
  <c r="H175" i="11"/>
  <c r="I384" i="11" s="1"/>
  <c r="H1649" i="11"/>
  <c r="H977" i="11"/>
  <c r="H978" i="11"/>
  <c r="H1102" i="11"/>
  <c r="H1644" i="11"/>
  <c r="H1648" i="11"/>
  <c r="H1086" i="11"/>
  <c r="H1641" i="11"/>
  <c r="H1094" i="11"/>
  <c r="H1647" i="11"/>
  <c r="H1640" i="11"/>
  <c r="H1643" i="11"/>
  <c r="H1650" i="11"/>
  <c r="I1691" i="11" s="1"/>
  <c r="H1115" i="11"/>
  <c r="H1639" i="11"/>
  <c r="H1095" i="11"/>
  <c r="H1110" i="11"/>
  <c r="H1104" i="11"/>
  <c r="I1673" i="11" s="1"/>
  <c r="H1079" i="11"/>
  <c r="H108" i="11"/>
  <c r="I1005" i="11" s="1"/>
  <c r="H1106" i="11"/>
  <c r="H1087" i="11"/>
  <c r="H1113" i="11"/>
  <c r="H1088" i="11"/>
  <c r="H1642" i="11"/>
  <c r="H1089" i="11"/>
  <c r="H1083" i="11"/>
  <c r="H1090" i="11"/>
  <c r="H1108" i="11"/>
  <c r="I1685" i="11" s="1"/>
  <c r="H1091" i="11"/>
  <c r="H1111" i="11"/>
  <c r="H1092" i="11"/>
  <c r="H1651" i="11"/>
  <c r="H1093" i="11"/>
  <c r="H1081" i="11"/>
  <c r="H186" i="11"/>
  <c r="H1103" i="11"/>
  <c r="H187" i="11"/>
  <c r="H107" i="11"/>
  <c r="H106" i="11"/>
  <c r="H1105" i="11"/>
  <c r="H1098" i="11"/>
  <c r="I1074" i="11" s="1"/>
  <c r="H1107" i="11"/>
  <c r="H188" i="11"/>
  <c r="H1109" i="11"/>
  <c r="H1099" i="11"/>
  <c r="H1084" i="11"/>
  <c r="H1645" i="11"/>
  <c r="H1112" i="11"/>
  <c r="H1100" i="11"/>
  <c r="H1114" i="11"/>
  <c r="H1646" i="11"/>
  <c r="H1085" i="11"/>
  <c r="I1050" i="11" s="1"/>
  <c r="H1078" i="11"/>
  <c r="H1096" i="11"/>
  <c r="H1101" i="11"/>
  <c r="H1080" i="11"/>
  <c r="H1097" i="11"/>
  <c r="H1082" i="11"/>
  <c r="H571" i="11"/>
  <c r="H570" i="11"/>
  <c r="H569" i="11"/>
  <c r="H568" i="11"/>
  <c r="H168" i="11"/>
  <c r="H270" i="11"/>
  <c r="H825" i="11"/>
  <c r="H826" i="11"/>
  <c r="I1016" i="11" s="1"/>
  <c r="H169" i="11"/>
  <c r="H259" i="11"/>
  <c r="H828" i="11"/>
  <c r="H878" i="11"/>
  <c r="I182" i="11" s="1"/>
  <c r="H70" i="11"/>
  <c r="H71" i="11"/>
  <c r="H590" i="11"/>
  <c r="H605" i="11"/>
  <c r="H606" i="11"/>
  <c r="H627" i="11"/>
  <c r="H635" i="11"/>
  <c r="H639" i="11"/>
  <c r="H642" i="11"/>
  <c r="H685" i="11"/>
  <c r="H690" i="11"/>
  <c r="H684" i="11"/>
  <c r="H691" i="11"/>
  <c r="H227" i="11"/>
  <c r="H228" i="11"/>
  <c r="H687" i="11"/>
  <c r="I66" i="11" s="1"/>
  <c r="H225" i="11"/>
  <c r="H686" i="11"/>
  <c r="H226" i="11"/>
  <c r="H166" i="11"/>
  <c r="H689" i="11"/>
  <c r="H271" i="11"/>
  <c r="I1073" i="11" s="1"/>
  <c r="H261" i="11"/>
  <c r="H140" i="11"/>
  <c r="H250" i="11"/>
  <c r="H258" i="11"/>
  <c r="H170" i="11"/>
  <c r="H688" i="11"/>
  <c r="H251" i="11"/>
  <c r="H253" i="11"/>
  <c r="I1006" i="11" s="1"/>
  <c r="H266" i="11"/>
  <c r="H7" i="11"/>
  <c r="H267" i="11"/>
  <c r="H260" i="11"/>
  <c r="H257" i="11"/>
  <c r="H265" i="11"/>
  <c r="H249" i="11"/>
  <c r="H268" i="11"/>
  <c r="H827" i="11"/>
  <c r="H831" i="11"/>
  <c r="H256" i="11"/>
  <c r="I1019" i="11" s="1"/>
  <c r="H829" i="11"/>
  <c r="H262" i="11"/>
  <c r="H252" i="11"/>
  <c r="H269" i="11"/>
  <c r="H824" i="11"/>
  <c r="H254" i="11"/>
  <c r="H167" i="11"/>
  <c r="H263" i="11"/>
  <c r="I1047" i="11" s="1"/>
  <c r="H830" i="11"/>
  <c r="H77" i="11"/>
  <c r="H255" i="11"/>
  <c r="H264" i="11"/>
  <c r="H1178" i="11"/>
  <c r="H1192" i="11"/>
  <c r="H647" i="11"/>
  <c r="H881" i="11"/>
  <c r="H137" i="11"/>
  <c r="I466" i="11" s="1"/>
  <c r="H575" i="11"/>
  <c r="H651" i="11"/>
  <c r="H655" i="11"/>
  <c r="H1136" i="11"/>
  <c r="H1138" i="11"/>
  <c r="H1153" i="11"/>
  <c r="H201" i="11"/>
  <c r="H209" i="11"/>
  <c r="H963" i="11"/>
  <c r="H953" i="11"/>
  <c r="I158" i="11" s="1"/>
  <c r="H888" i="11"/>
  <c r="H915" i="11"/>
  <c r="H887" i="11"/>
  <c r="H939" i="11"/>
  <c r="H949" i="11"/>
  <c r="H960" i="11"/>
  <c r="H956" i="11"/>
  <c r="H920" i="11"/>
  <c r="H945" i="11"/>
  <c r="H923" i="11"/>
  <c r="H952" i="11"/>
  <c r="H925" i="11"/>
  <c r="H958" i="11"/>
  <c r="H927" i="11"/>
  <c r="H916" i="11"/>
  <c r="H928" i="11"/>
  <c r="H917" i="11"/>
  <c r="H929" i="11"/>
  <c r="H951" i="11"/>
  <c r="H932" i="11"/>
  <c r="H954" i="11"/>
  <c r="H934" i="11"/>
  <c r="I44" i="11" s="1"/>
  <c r="H957" i="11"/>
  <c r="H935" i="11"/>
  <c r="H959" i="11"/>
  <c r="H936" i="11"/>
  <c r="H937" i="11"/>
  <c r="H938" i="11"/>
  <c r="H955" i="11"/>
  <c r="H943" i="11"/>
  <c r="H940" i="11"/>
  <c r="H926" i="11"/>
  <c r="H961" i="11"/>
  <c r="H930" i="11"/>
  <c r="H933" i="11"/>
  <c r="H924" i="11"/>
  <c r="H919" i="11"/>
  <c r="H914" i="11"/>
  <c r="H921" i="11"/>
  <c r="H918" i="11"/>
  <c r="H947" i="11"/>
  <c r="H962" i="11"/>
  <c r="H941" i="11"/>
  <c r="H913" i="11"/>
  <c r="H922" i="11"/>
  <c r="I1730" i="11" s="1"/>
  <c r="H150" i="11"/>
  <c r="H950" i="11"/>
  <c r="H123" i="11"/>
  <c r="H356" i="11"/>
  <c r="H931" i="11"/>
  <c r="H942" i="11"/>
  <c r="H151" i="11"/>
  <c r="H358" i="11"/>
  <c r="H948" i="11"/>
  <c r="H360" i="11"/>
  <c r="H152" i="11"/>
  <c r="H944" i="11"/>
  <c r="H149" i="11"/>
  <c r="H357" i="11"/>
  <c r="H946" i="11"/>
  <c r="H359" i="11"/>
  <c r="H368" i="11"/>
  <c r="H1798" i="11"/>
  <c r="H589" i="11"/>
  <c r="H988" i="11"/>
  <c r="H410" i="11"/>
  <c r="H986" i="11"/>
  <c r="H984" i="11"/>
  <c r="H979" i="11"/>
  <c r="H987" i="11"/>
  <c r="H980" i="11"/>
  <c r="H983" i="11"/>
  <c r="H981" i="11"/>
  <c r="H985" i="11"/>
  <c r="I1634" i="11" s="1"/>
  <c r="H27" i="11"/>
  <c r="H982" i="11"/>
  <c r="H1771" i="11"/>
  <c r="I1618" i="11" s="1"/>
  <c r="H585" i="11"/>
  <c r="H1655" i="11"/>
  <c r="H1656" i="11"/>
  <c r="H1657" i="11"/>
  <c r="H1653" i="11"/>
  <c r="H413" i="11"/>
  <c r="H1763" i="11"/>
  <c r="I1752" i="11" s="1"/>
  <c r="H414" i="11"/>
  <c r="H1652" i="11"/>
  <c r="H1797" i="11"/>
  <c r="H1654" i="11"/>
  <c r="H408" i="11"/>
  <c r="H411" i="11"/>
  <c r="H412" i="11"/>
  <c r="H28" i="11"/>
  <c r="H409" i="11"/>
  <c r="H29" i="11"/>
  <c r="I1094" i="11" s="1"/>
  <c r="H1119" i="11"/>
  <c r="H1770" i="11"/>
  <c r="H1793" i="11"/>
  <c r="H1807" i="11"/>
  <c r="H1774" i="11"/>
  <c r="H1795" i="11"/>
  <c r="H1775" i="11"/>
  <c r="H1804" i="11"/>
  <c r="H1123" i="11"/>
  <c r="I1721" i="11" s="1"/>
  <c r="H1810" i="11"/>
  <c r="H1776" i="11"/>
  <c r="I486" i="11" s="1"/>
  <c r="H1794" i="11"/>
  <c r="H1777" i="11"/>
  <c r="I490" i="11" s="1"/>
  <c r="H1124" i="11"/>
  <c r="H1778" i="11"/>
  <c r="I1626" i="11" s="1"/>
  <c r="H1801" i="11"/>
  <c r="I973" i="11" s="1"/>
  <c r="H1129" i="11"/>
  <c r="H1122" i="11"/>
  <c r="H1815" i="11"/>
  <c r="H1808" i="11"/>
  <c r="H1130" i="11"/>
  <c r="H1773" i="11"/>
  <c r="H1782" i="11"/>
  <c r="H1766" i="11"/>
  <c r="H1783" i="11"/>
  <c r="H1767" i="11"/>
  <c r="H1784" i="11"/>
  <c r="H1796" i="11"/>
  <c r="H1785" i="11"/>
  <c r="H1768" i="11"/>
  <c r="I587" i="11" s="1"/>
  <c r="H1786" i="11"/>
  <c r="H1799" i="11"/>
  <c r="H1787" i="11"/>
  <c r="H1125" i="11"/>
  <c r="H1788" i="11"/>
  <c r="H1805" i="11"/>
  <c r="H1131" i="11"/>
  <c r="H1127" i="11"/>
  <c r="H1761" i="11"/>
  <c r="H1128" i="11"/>
  <c r="H1120" i="11"/>
  <c r="H1809" i="11"/>
  <c r="H1791" i="11"/>
  <c r="I512" i="11" s="1"/>
  <c r="H1811" i="11"/>
  <c r="H1764" i="11"/>
  <c r="H1121" i="11"/>
  <c r="H1814" i="11"/>
  <c r="H1779" i="11"/>
  <c r="H1780" i="11"/>
  <c r="H1118" i="11"/>
  <c r="H1812" i="11"/>
  <c r="H1800" i="11"/>
  <c r="H1116" i="11"/>
  <c r="I1704" i="11" s="1"/>
  <c r="H1813" i="11"/>
  <c r="H1790" i="11"/>
  <c r="H1772" i="11"/>
  <c r="H1806" i="11"/>
  <c r="H1117" i="11"/>
  <c r="H1765" i="11"/>
  <c r="H1802" i="11"/>
  <c r="I974" i="11" s="1"/>
  <c r="H1126" i="11"/>
  <c r="I1729" i="11" s="1"/>
  <c r="H1803" i="11"/>
  <c r="H1792" i="11"/>
  <c r="H1769" i="11"/>
  <c r="H1762" i="11"/>
  <c r="H1781" i="11"/>
  <c r="H572" i="11"/>
  <c r="H162" i="11"/>
  <c r="H573" i="11"/>
  <c r="H1789" i="11"/>
  <c r="H731" i="11"/>
  <c r="H840" i="11"/>
  <c r="H863" i="11"/>
  <c r="I1709" i="11" s="1"/>
  <c r="H835" i="11"/>
  <c r="H1161" i="11"/>
  <c r="H1181" i="11"/>
  <c r="H1183" i="11"/>
  <c r="H1191" i="11"/>
  <c r="I976" i="11" s="1"/>
  <c r="H1202" i="11"/>
  <c r="H191" i="11"/>
  <c r="H876" i="11"/>
  <c r="H879" i="11"/>
  <c r="H593" i="11"/>
  <c r="I1715" i="11" s="1"/>
  <c r="H595" i="11"/>
  <c r="H599" i="11"/>
  <c r="H608" i="11"/>
  <c r="H612" i="11"/>
  <c r="H614" i="11"/>
  <c r="H630" i="11"/>
  <c r="H631" i="11"/>
  <c r="H190" i="11"/>
  <c r="H725" i="11"/>
  <c r="H744" i="11"/>
  <c r="H738" i="11"/>
  <c r="H79" i="11"/>
  <c r="H230" i="11"/>
  <c r="H229" i="11"/>
  <c r="H727" i="11"/>
  <c r="H692" i="11"/>
  <c r="I1742" i="11" s="1"/>
  <c r="H697" i="11"/>
  <c r="H693" i="11"/>
  <c r="H698" i="11"/>
  <c r="H694" i="11"/>
  <c r="H729" i="11"/>
  <c r="H739" i="11"/>
  <c r="H756" i="11"/>
  <c r="H743" i="11"/>
  <c r="H81" i="11"/>
  <c r="H737" i="11"/>
  <c r="H85" i="11"/>
  <c r="H741" i="11"/>
  <c r="H78" i="11"/>
  <c r="H751" i="11"/>
  <c r="H695" i="11"/>
  <c r="H734" i="11"/>
  <c r="H88" i="11"/>
  <c r="H80" i="11"/>
  <c r="H89" i="11"/>
  <c r="H740" i="11"/>
  <c r="I971" i="11" s="1"/>
  <c r="H171" i="11"/>
  <c r="H742" i="11"/>
  <c r="H726" i="11"/>
  <c r="H745" i="11"/>
  <c r="H696" i="11"/>
  <c r="H755" i="11"/>
  <c r="H730" i="11"/>
  <c r="H732" i="11"/>
  <c r="H736" i="11"/>
  <c r="H750" i="11"/>
  <c r="H86" i="11"/>
  <c r="H754" i="11"/>
  <c r="H82" i="11"/>
  <c r="H748" i="11"/>
  <c r="H833" i="11"/>
  <c r="H752" i="11"/>
  <c r="H832" i="11"/>
  <c r="H837" i="11"/>
  <c r="H757" i="11"/>
  <c r="H747" i="11"/>
  <c r="H841" i="11"/>
  <c r="H749" i="11"/>
  <c r="H84" i="11"/>
  <c r="H865" i="11"/>
  <c r="H87" i="11"/>
  <c r="H753" i="11"/>
  <c r="H724" i="11"/>
  <c r="H735" i="11"/>
  <c r="H83" i="11"/>
  <c r="H836" i="11"/>
  <c r="H733" i="11"/>
  <c r="H746" i="11"/>
  <c r="I50" i="11" s="1"/>
  <c r="H728" i="11"/>
  <c r="H864" i="11"/>
  <c r="H838" i="11"/>
  <c r="H839" i="11"/>
  <c r="H834" i="11"/>
  <c r="H866" i="11"/>
  <c r="H1173" i="11"/>
  <c r="H1174" i="11"/>
  <c r="H1198" i="11"/>
  <c r="H1165" i="11"/>
  <c r="I1619" i="11" s="1"/>
  <c r="H1166" i="11"/>
  <c r="H1168" i="11"/>
  <c r="H1170" i="11"/>
  <c r="H163" i="11"/>
  <c r="H618" i="11"/>
  <c r="H620" i="11"/>
  <c r="H623" i="11"/>
  <c r="H625" i="11"/>
  <c r="H594" i="11"/>
  <c r="H601" i="11"/>
  <c r="H604" i="11"/>
  <c r="H199" i="11"/>
  <c r="H1134" i="11"/>
  <c r="H1137" i="11"/>
  <c r="H1143" i="11"/>
  <c r="H1132" i="11"/>
  <c r="H574" i="11"/>
  <c r="H197" i="11"/>
  <c r="H207" i="11"/>
  <c r="H1489" i="11"/>
  <c r="H1521" i="11"/>
  <c r="H1514" i="11"/>
  <c r="H966" i="11"/>
  <c r="H967" i="11"/>
  <c r="H1517" i="11"/>
  <c r="H1487" i="11"/>
  <c r="H1506" i="11"/>
  <c r="H1508" i="11"/>
  <c r="H1511" i="11"/>
  <c r="H1513" i="11"/>
  <c r="H1493" i="11"/>
  <c r="H1516" i="11"/>
  <c r="H1498" i="11"/>
  <c r="H1518" i="11"/>
  <c r="H1523" i="11"/>
  <c r="H1522" i="11"/>
  <c r="H1505" i="11"/>
  <c r="H964" i="11"/>
  <c r="H1491" i="11"/>
  <c r="H1497" i="11"/>
  <c r="H1495" i="11"/>
  <c r="H1499" i="11"/>
  <c r="H1510" i="11"/>
  <c r="H1500" i="11"/>
  <c r="H1492" i="11"/>
  <c r="H1502" i="11"/>
  <c r="H1520" i="11"/>
  <c r="H1503" i="11"/>
  <c r="H1485" i="11"/>
  <c r="H1486" i="11"/>
  <c r="H1490" i="11"/>
  <c r="H25" i="11"/>
  <c r="H365" i="11"/>
  <c r="H1504" i="11"/>
  <c r="H1494" i="11"/>
  <c r="H361" i="11"/>
  <c r="H1519" i="11"/>
  <c r="H965" i="11"/>
  <c r="H1496" i="11"/>
  <c r="H1488" i="11"/>
  <c r="H1507" i="11"/>
  <c r="H1509" i="11"/>
  <c r="H1501" i="11"/>
  <c r="H1512" i="11"/>
  <c r="H366" i="11"/>
  <c r="H1515" i="11"/>
  <c r="H968" i="11"/>
  <c r="H969" i="11"/>
  <c r="H362" i="11"/>
  <c r="H364" i="11"/>
  <c r="H363" i="11"/>
  <c r="H24" i="11"/>
  <c r="H367" i="11"/>
  <c r="H995" i="11"/>
  <c r="H36" i="11"/>
  <c r="H997" i="11"/>
  <c r="H30" i="11"/>
  <c r="H994" i="11"/>
  <c r="H990" i="11"/>
  <c r="H996" i="11"/>
  <c r="H33" i="11"/>
  <c r="H991" i="11"/>
  <c r="H992" i="11"/>
  <c r="H35" i="11"/>
  <c r="H59" i="11"/>
  <c r="H55" i="11"/>
  <c r="H989" i="11"/>
  <c r="H32" i="11"/>
  <c r="H1827" i="11"/>
  <c r="H993" i="11"/>
  <c r="H34" i="11"/>
  <c r="H1821" i="11"/>
  <c r="H1834" i="11"/>
  <c r="H415" i="11"/>
  <c r="H1835" i="11"/>
  <c r="H529" i="11"/>
  <c r="H31" i="11"/>
  <c r="H541" i="11"/>
  <c r="H533" i="11"/>
  <c r="H60" i="11"/>
  <c r="H1833" i="11"/>
  <c r="H537" i="11"/>
  <c r="H1826" i="11"/>
  <c r="H546" i="11"/>
  <c r="H1823" i="11"/>
  <c r="H531" i="11"/>
  <c r="H530" i="11"/>
  <c r="H535" i="11"/>
  <c r="H1824" i="11"/>
  <c r="H539" i="11"/>
  <c r="H159" i="11"/>
  <c r="H543" i="11"/>
  <c r="H1818" i="11"/>
  <c r="H548" i="11"/>
  <c r="H135" i="11"/>
  <c r="H161" i="11"/>
  <c r="H1816" i="11"/>
  <c r="H532" i="11"/>
  <c r="H1828" i="11"/>
  <c r="H1831" i="11"/>
  <c r="H54" i="11"/>
  <c r="H536" i="11"/>
  <c r="H1822" i="11"/>
  <c r="H538" i="11"/>
  <c r="H1829" i="11"/>
  <c r="H540" i="11"/>
  <c r="H56" i="11"/>
  <c r="H542" i="11"/>
  <c r="H57" i="11"/>
  <c r="H545" i="11"/>
  <c r="H58" i="11"/>
  <c r="H547" i="11"/>
  <c r="H1825" i="11"/>
  <c r="H549" i="11"/>
  <c r="H1832" i="11"/>
  <c r="H1830" i="11"/>
  <c r="H550" i="11"/>
  <c r="H1820" i="11"/>
  <c r="H1819" i="11"/>
  <c r="H534" i="11"/>
  <c r="H1817" i="11"/>
  <c r="I1101" i="11" s="1"/>
  <c r="H160" i="11"/>
  <c r="H544" i="11"/>
  <c r="H136" i="11"/>
  <c r="H64" i="11"/>
  <c r="H61" i="11"/>
  <c r="H62" i="11"/>
  <c r="H63" i="11"/>
  <c r="H3" i="11"/>
  <c r="H845" i="11"/>
  <c r="H1195" i="11"/>
  <c r="H1164" i="11"/>
  <c r="H1200" i="11"/>
  <c r="H1171" i="11"/>
  <c r="H596" i="11"/>
  <c r="H636" i="11"/>
  <c r="H637" i="11"/>
  <c r="H638" i="11"/>
  <c r="H643" i="11"/>
  <c r="H644" i="11"/>
  <c r="H646" i="11"/>
  <c r="H645" i="11"/>
  <c r="H1204" i="11"/>
  <c r="H72" i="11"/>
  <c r="H700" i="11"/>
  <c r="H770" i="11"/>
  <c r="H138" i="11"/>
  <c r="H576" i="11"/>
  <c r="H4" i="11"/>
  <c r="H701" i="11"/>
  <c r="H231" i="11"/>
  <c r="H5" i="11"/>
  <c r="H764" i="11"/>
  <c r="H763" i="11"/>
  <c r="H774" i="11"/>
  <c r="H776" i="11"/>
  <c r="H758" i="11"/>
  <c r="H760" i="11"/>
  <c r="H702" i="11"/>
  <c r="H769" i="11"/>
  <c r="H762" i="11"/>
  <c r="H775" i="11"/>
  <c r="H699" i="11"/>
  <c r="H766" i="11"/>
  <c r="H767" i="11"/>
  <c r="H847" i="11"/>
  <c r="H772" i="11"/>
  <c r="I58" i="11" s="1"/>
  <c r="H765" i="11"/>
  <c r="H846" i="11"/>
  <c r="H869" i="11"/>
  <c r="H849" i="11"/>
  <c r="I1828" i="11" s="1"/>
  <c r="H848" i="11"/>
  <c r="H842" i="11"/>
  <c r="H768" i="11"/>
  <c r="H844" i="11"/>
  <c r="H851" i="11"/>
  <c r="H868" i="11"/>
  <c r="I1833" i="11" s="1"/>
  <c r="H852" i="11"/>
  <c r="H761" i="11"/>
  <c r="H773" i="11"/>
  <c r="H759" i="11"/>
  <c r="H843" i="11"/>
  <c r="H771" i="11"/>
  <c r="I36" i="11" s="1"/>
  <c r="H850" i="11"/>
  <c r="H867" i="11"/>
  <c r="H870" i="11"/>
  <c r="H1197" i="11"/>
  <c r="H613" i="11"/>
  <c r="H616" i="11"/>
  <c r="H619" i="11"/>
  <c r="H633" i="11"/>
  <c r="H164" i="11"/>
  <c r="H598" i="11"/>
  <c r="H880" i="11"/>
  <c r="H659" i="11"/>
  <c r="I398" i="11" l="1"/>
  <c r="I432" i="11"/>
  <c r="I1762" i="11"/>
  <c r="I1104" i="11"/>
  <c r="K1104" i="11" s="1"/>
  <c r="I1806" i="11"/>
  <c r="I518" i="11"/>
  <c r="J518" i="11" s="1"/>
  <c r="I1610" i="11"/>
  <c r="K1610" i="11" s="1"/>
  <c r="I1736" i="11"/>
  <c r="K1736" i="11" s="1"/>
  <c r="I1167" i="11"/>
  <c r="I1650" i="11"/>
  <c r="I1796" i="11"/>
  <c r="I470" i="11"/>
  <c r="I134" i="11"/>
  <c r="I40" i="11"/>
  <c r="K40" i="11" s="1"/>
  <c r="I986" i="11"/>
  <c r="K986" i="11" s="1"/>
  <c r="I1116" i="11"/>
  <c r="J1116" i="11" s="1"/>
  <c r="I412" i="11"/>
  <c r="K412" i="11" s="1"/>
  <c r="I1131" i="11"/>
  <c r="I1774" i="11"/>
  <c r="K1774" i="11" s="1"/>
  <c r="I1083" i="11"/>
  <c r="K1083" i="11" s="1"/>
  <c r="I133" i="11"/>
  <c r="K133" i="11" s="1"/>
  <c r="I1776" i="11"/>
  <c r="J1776" i="11" s="1"/>
  <c r="I571" i="11"/>
  <c r="J571" i="11" s="1"/>
  <c r="I550" i="11"/>
  <c r="K550" i="11" s="1"/>
  <c r="I1211" i="11"/>
  <c r="K1211" i="11" s="1"/>
  <c r="I1559" i="11"/>
  <c r="K1559" i="11" s="1"/>
  <c r="I1214" i="11"/>
  <c r="K1214" i="11" s="1"/>
  <c r="I413" i="11"/>
  <c r="K413" i="11" s="1"/>
  <c r="I519" i="11"/>
  <c r="K519" i="11" s="1"/>
  <c r="I566" i="11"/>
  <c r="K566" i="11" s="1"/>
  <c r="I1735" i="11"/>
  <c r="K1735" i="11" s="1"/>
  <c r="I1727" i="11"/>
  <c r="K1727" i="11" s="1"/>
  <c r="I561" i="11"/>
  <c r="K561" i="11" s="1"/>
  <c r="I1695" i="11"/>
  <c r="K1695" i="11" s="1"/>
  <c r="I101" i="11"/>
  <c r="K101" i="11" s="1"/>
  <c r="I999" i="11"/>
  <c r="K999" i="11" s="1"/>
  <c r="I431" i="11"/>
  <c r="K431" i="11" s="1"/>
  <c r="I1569" i="11"/>
  <c r="K1569" i="11" s="1"/>
  <c r="I1534" i="11"/>
  <c r="K1534" i="11" s="1"/>
  <c r="I1348" i="11"/>
  <c r="J1348" i="11" s="1"/>
  <c r="I1301" i="11"/>
  <c r="K1301" i="11" s="1"/>
  <c r="I530" i="11"/>
  <c r="K530" i="11" s="1"/>
  <c r="I573" i="11"/>
  <c r="K573" i="11" s="1"/>
  <c r="I1078" i="11"/>
  <c r="K1078" i="11" s="1"/>
  <c r="I1456" i="11"/>
  <c r="K1456" i="11" s="1"/>
  <c r="I884" i="11"/>
  <c r="J884" i="11" s="1"/>
  <c r="I115" i="11"/>
  <c r="K115" i="11" s="1"/>
  <c r="I1756" i="11"/>
  <c r="K1756" i="11" s="1"/>
  <c r="I396" i="11"/>
  <c r="K396" i="11" s="1"/>
  <c r="I102" i="11"/>
  <c r="K102" i="11" s="1"/>
  <c r="I37" i="11"/>
  <c r="K37" i="11" s="1"/>
  <c r="I1123" i="11"/>
  <c r="K1123" i="11" s="1"/>
  <c r="I1119" i="11"/>
  <c r="K1119" i="11" s="1"/>
  <c r="I1098" i="11"/>
  <c r="J1098" i="11" s="1"/>
  <c r="I1624" i="11"/>
  <c r="J1624" i="11" s="1"/>
  <c r="I1093" i="11"/>
  <c r="K1093" i="11" s="1"/>
  <c r="I507" i="11"/>
  <c r="K507" i="11" s="1"/>
  <c r="I1100" i="11"/>
  <c r="K1100" i="11" s="1"/>
  <c r="I1719" i="11"/>
  <c r="J1719" i="11" s="1"/>
  <c r="I1068" i="11"/>
  <c r="K1068" i="11" s="1"/>
  <c r="I1689" i="11"/>
  <c r="K1689" i="11" s="1"/>
  <c r="I1700" i="11"/>
  <c r="K1700" i="11" s="1"/>
  <c r="I183" i="11"/>
  <c r="K183" i="11" s="1"/>
  <c r="I1600" i="11"/>
  <c r="K1600" i="11" s="1"/>
  <c r="I1402" i="11"/>
  <c r="K1402" i="11" s="1"/>
  <c r="I1310" i="11"/>
  <c r="J1310" i="11" s="1"/>
  <c r="I1364" i="11"/>
  <c r="K1364" i="11" s="1"/>
  <c r="I1297" i="11"/>
  <c r="J1297" i="11" s="1"/>
  <c r="I1308" i="11"/>
  <c r="K1308" i="11" s="1"/>
  <c r="I782" i="11"/>
  <c r="K782" i="11" s="1"/>
  <c r="I274" i="11"/>
  <c r="K274" i="11" s="1"/>
  <c r="I557" i="11"/>
  <c r="K557" i="11" s="1"/>
  <c r="I1737" i="11"/>
  <c r="J1737" i="11" s="1"/>
  <c r="I1702" i="11"/>
  <c r="K1702" i="11" s="1"/>
  <c r="I1061" i="11"/>
  <c r="K1061" i="11" s="1"/>
  <c r="I427" i="11"/>
  <c r="J427" i="11" s="1"/>
  <c r="I419" i="11"/>
  <c r="K419" i="11" s="1"/>
  <c r="I1529" i="11"/>
  <c r="K1529" i="11" s="1"/>
  <c r="I989" i="11"/>
  <c r="K989" i="11" s="1"/>
  <c r="I1783" i="11"/>
  <c r="J1783" i="11" s="1"/>
  <c r="I1787" i="11"/>
  <c r="K1787" i="11" s="1"/>
  <c r="I1120" i="11"/>
  <c r="K1120" i="11" s="1"/>
  <c r="I1655" i="11"/>
  <c r="K1655" i="11" s="1"/>
  <c r="I97" i="11"/>
  <c r="K97" i="11" s="1"/>
  <c r="I1732" i="11"/>
  <c r="K1732" i="11" s="1"/>
  <c r="I1630" i="11"/>
  <c r="K1630" i="11" s="1"/>
  <c r="I1097" i="11"/>
  <c r="K1097" i="11" s="1"/>
  <c r="I1616" i="11"/>
  <c r="K1616" i="11" s="1"/>
  <c r="I383" i="11"/>
  <c r="J383" i="11" s="1"/>
  <c r="I379" i="11"/>
  <c r="K379" i="11" s="1"/>
  <c r="I387" i="11"/>
  <c r="K387" i="11" s="1"/>
  <c r="I1063" i="11"/>
  <c r="K1063" i="11" s="1"/>
  <c r="I327" i="11"/>
  <c r="K327" i="11" s="1"/>
  <c r="I344" i="11"/>
  <c r="K344" i="11" s="1"/>
  <c r="I92" i="11"/>
  <c r="K92" i="11" s="1"/>
  <c r="I312" i="11"/>
  <c r="K312" i="11" s="1"/>
  <c r="I290" i="11"/>
  <c r="K290" i="11" s="1"/>
  <c r="I1356" i="11"/>
  <c r="K1356" i="11" s="1"/>
  <c r="I1384" i="11"/>
  <c r="J1384" i="11" s="1"/>
  <c r="I1552" i="11"/>
  <c r="K1552" i="11" s="1"/>
  <c r="I1220" i="11"/>
  <c r="K1220" i="11" s="1"/>
  <c r="I541" i="11"/>
  <c r="K541" i="11" s="1"/>
  <c r="I53" i="11"/>
  <c r="J53" i="11" s="1"/>
  <c r="I1615" i="11"/>
  <c r="J1615" i="11" s="1"/>
  <c r="I179" i="11"/>
  <c r="K179" i="11" s="1"/>
  <c r="I392" i="11"/>
  <c r="K392" i="11" s="1"/>
  <c r="I1633" i="11"/>
  <c r="J1633" i="11" s="1"/>
  <c r="I376" i="11"/>
  <c r="K376" i="11" s="1"/>
  <c r="I1053" i="11"/>
  <c r="K1053" i="11" s="1"/>
  <c r="I457" i="11"/>
  <c r="K457" i="11" s="1"/>
  <c r="I1688" i="11"/>
  <c r="K1688" i="11" s="1"/>
  <c r="I433" i="11"/>
  <c r="K433" i="11" s="1"/>
  <c r="I892" i="11"/>
  <c r="J892" i="11" s="1"/>
  <c r="I1574" i="11"/>
  <c r="K1574" i="11" s="1"/>
  <c r="I1316" i="11"/>
  <c r="K1316" i="11" s="1"/>
  <c r="I714" i="11"/>
  <c r="K714" i="11" s="1"/>
  <c r="I1728" i="11"/>
  <c r="K1728" i="11" s="1"/>
  <c r="I1060" i="11"/>
  <c r="K1060" i="11" s="1"/>
  <c r="I1317" i="11"/>
  <c r="K1317" i="11" s="1"/>
  <c r="K1709" i="11"/>
  <c r="J1709" i="11"/>
  <c r="I983" i="11"/>
  <c r="I996" i="11"/>
  <c r="I1114" i="11"/>
  <c r="I1118" i="11"/>
  <c r="K587" i="11"/>
  <c r="J587" i="11"/>
  <c r="K470" i="11"/>
  <c r="J470" i="11"/>
  <c r="K134" i="11"/>
  <c r="J134" i="11"/>
  <c r="J1742" i="11"/>
  <c r="K1742" i="11"/>
  <c r="K1715" i="11"/>
  <c r="J1715" i="11"/>
  <c r="K974" i="11"/>
  <c r="J974" i="11"/>
  <c r="K1634" i="11"/>
  <c r="J1634" i="11"/>
  <c r="K1006" i="11"/>
  <c r="J1006" i="11"/>
  <c r="K1073" i="11"/>
  <c r="J1073" i="11"/>
  <c r="K1050" i="11"/>
  <c r="J1050" i="11"/>
  <c r="K1685" i="11"/>
  <c r="J1685" i="11"/>
  <c r="K1691" i="11"/>
  <c r="J1691" i="11"/>
  <c r="K1011" i="11"/>
  <c r="J1011" i="11"/>
  <c r="K1000" i="11"/>
  <c r="J1000" i="11"/>
  <c r="K426" i="11"/>
  <c r="J426" i="11"/>
  <c r="K418" i="11"/>
  <c r="J418" i="11"/>
  <c r="K890" i="11"/>
  <c r="J890" i="11"/>
  <c r="K118" i="11"/>
  <c r="J118" i="11"/>
  <c r="K1403" i="11"/>
  <c r="J1403" i="11"/>
  <c r="K1434" i="11"/>
  <c r="J1434" i="11"/>
  <c r="K1335" i="11"/>
  <c r="J1335" i="11"/>
  <c r="K75" i="11"/>
  <c r="J75" i="11"/>
  <c r="K1101" i="11"/>
  <c r="J1101" i="11"/>
  <c r="I529" i="11"/>
  <c r="K1650" i="11"/>
  <c r="J1650" i="11"/>
  <c r="K1796" i="11"/>
  <c r="J1796" i="11"/>
  <c r="K512" i="11"/>
  <c r="J512" i="11"/>
  <c r="K486" i="11"/>
  <c r="J486" i="11"/>
  <c r="K1005" i="11"/>
  <c r="J1005" i="11"/>
  <c r="K438" i="11"/>
  <c r="J438" i="11"/>
  <c r="K998" i="11"/>
  <c r="J998" i="11"/>
  <c r="I340" i="11"/>
  <c r="K1527" i="11"/>
  <c r="J1527" i="11"/>
  <c r="K279" i="11"/>
  <c r="J279" i="11"/>
  <c r="K1339" i="11"/>
  <c r="J1339" i="11"/>
  <c r="I294" i="11"/>
  <c r="K1208" i="11"/>
  <c r="J1208" i="11"/>
  <c r="K1146" i="11"/>
  <c r="J1146" i="11"/>
  <c r="K1619" i="11"/>
  <c r="J1619" i="11"/>
  <c r="K1016" i="11"/>
  <c r="J1016" i="11"/>
  <c r="K1663" i="11"/>
  <c r="J1663" i="11"/>
  <c r="K13" i="11"/>
  <c r="J13" i="11"/>
  <c r="K432" i="11"/>
  <c r="J432" i="11"/>
  <c r="K424" i="11"/>
  <c r="J424" i="11"/>
  <c r="K1532" i="11"/>
  <c r="J1532" i="11"/>
  <c r="K1167" i="11"/>
  <c r="J1167" i="11"/>
  <c r="K1828" i="11"/>
  <c r="J1828" i="11"/>
  <c r="K1762" i="11"/>
  <c r="J1762" i="11"/>
  <c r="K1806" i="11"/>
  <c r="J1806" i="11"/>
  <c r="K1721" i="11"/>
  <c r="J1721" i="11"/>
  <c r="K1074" i="11"/>
  <c r="J1074" i="11"/>
  <c r="K1673" i="11"/>
  <c r="J1673" i="11"/>
  <c r="K1035" i="11"/>
  <c r="J1035" i="11"/>
  <c r="K1029" i="11"/>
  <c r="J1029" i="11"/>
  <c r="K1077" i="11"/>
  <c r="J1077" i="11"/>
  <c r="K1530" i="11"/>
  <c r="J1530" i="11"/>
  <c r="K1362" i="11"/>
  <c r="J1362" i="11"/>
  <c r="K1549" i="11"/>
  <c r="J1549" i="11"/>
  <c r="K1366" i="11"/>
  <c r="J1366" i="11"/>
  <c r="K1354" i="11"/>
  <c r="J1354" i="11"/>
  <c r="K1548" i="11"/>
  <c r="J1548" i="11"/>
  <c r="K1218" i="11"/>
  <c r="J1218" i="11"/>
  <c r="K723" i="11"/>
  <c r="J723" i="11"/>
  <c r="K398" i="11"/>
  <c r="J398" i="11"/>
  <c r="K158" i="11"/>
  <c r="J158" i="11"/>
  <c r="K1039" i="11"/>
  <c r="J1039" i="11"/>
  <c r="K373" i="11"/>
  <c r="J373" i="11"/>
  <c r="K449" i="11"/>
  <c r="J449" i="11"/>
  <c r="K1386" i="11"/>
  <c r="J1386" i="11"/>
  <c r="K1304" i="11"/>
  <c r="J1304" i="11"/>
  <c r="K50" i="11"/>
  <c r="J50" i="11"/>
  <c r="K971" i="11"/>
  <c r="J971" i="11"/>
  <c r="K973" i="11"/>
  <c r="J973" i="11"/>
  <c r="K1094" i="11"/>
  <c r="J1094" i="11"/>
  <c r="K44" i="11"/>
  <c r="J44" i="11"/>
  <c r="K466" i="11"/>
  <c r="J466" i="11"/>
  <c r="K1048" i="11"/>
  <c r="J1048" i="11"/>
  <c r="K1346" i="11"/>
  <c r="J1346" i="11"/>
  <c r="K1315" i="11"/>
  <c r="J1315" i="11"/>
  <c r="K293" i="11"/>
  <c r="J293" i="11"/>
  <c r="K1209" i="11"/>
  <c r="J1209" i="11"/>
  <c r="K1833" i="11"/>
  <c r="J1833" i="11"/>
  <c r="I1654" i="11"/>
  <c r="I1770" i="11"/>
  <c r="I1623" i="11"/>
  <c r="I370" i="11"/>
  <c r="I483" i="11"/>
  <c r="K976" i="11"/>
  <c r="J976" i="11"/>
  <c r="I1748" i="11"/>
  <c r="K1626" i="11"/>
  <c r="J1626" i="11"/>
  <c r="K1618" i="11"/>
  <c r="J1618" i="11"/>
  <c r="K1730" i="11"/>
  <c r="J1730" i="11"/>
  <c r="K1047" i="11"/>
  <c r="J1047" i="11"/>
  <c r="K1019" i="11"/>
  <c r="J1019" i="11"/>
  <c r="I454" i="11"/>
  <c r="K384" i="11"/>
  <c r="J384" i="11"/>
  <c r="K375" i="11"/>
  <c r="J375" i="11"/>
  <c r="K343" i="11"/>
  <c r="J343" i="11"/>
  <c r="K1002" i="11"/>
  <c r="J1002" i="11"/>
  <c r="K442" i="11"/>
  <c r="J442" i="11"/>
  <c r="K278" i="11"/>
  <c r="J278" i="11"/>
  <c r="K1353" i="11"/>
  <c r="J1353" i="11"/>
  <c r="K1572" i="11"/>
  <c r="J1572" i="11"/>
  <c r="K1294" i="11"/>
  <c r="J1294" i="11"/>
  <c r="I1831" i="11"/>
  <c r="I1746" i="11"/>
  <c r="K1752" i="11"/>
  <c r="J1752" i="11"/>
  <c r="I558" i="11"/>
  <c r="I1605" i="11"/>
  <c r="K66" i="11"/>
  <c r="J66" i="11"/>
  <c r="K182" i="11"/>
  <c r="J182" i="11"/>
  <c r="I1046" i="11"/>
  <c r="I1693" i="11"/>
  <c r="I451" i="11"/>
  <c r="I381" i="11"/>
  <c r="K389" i="11"/>
  <c r="J389" i="11"/>
  <c r="K121" i="11"/>
  <c r="J121" i="11"/>
  <c r="K1003" i="11"/>
  <c r="J1003" i="11"/>
  <c r="K439" i="11"/>
  <c r="J439" i="11"/>
  <c r="K448" i="11"/>
  <c r="J448" i="11"/>
  <c r="K1370" i="11"/>
  <c r="J1370" i="11"/>
  <c r="K893" i="11"/>
  <c r="J893" i="11"/>
  <c r="I1459" i="11"/>
  <c r="K1345" i="11"/>
  <c r="J1345" i="11"/>
  <c r="K891" i="11"/>
  <c r="J891" i="11"/>
  <c r="I1405" i="11"/>
  <c r="K280" i="11"/>
  <c r="J280" i="11"/>
  <c r="K1477" i="11"/>
  <c r="J1477" i="11"/>
  <c r="K1429" i="11"/>
  <c r="J1429" i="11"/>
  <c r="K1412" i="11"/>
  <c r="J1412" i="11"/>
  <c r="K1436" i="11"/>
  <c r="J1436" i="11"/>
  <c r="I1539" i="11"/>
  <c r="K1342" i="11"/>
  <c r="J1342" i="11"/>
  <c r="K1389" i="11"/>
  <c r="J1389" i="11"/>
  <c r="K718" i="11"/>
  <c r="J718" i="11"/>
  <c r="I1145" i="11"/>
  <c r="I1117" i="11"/>
  <c r="I39" i="11"/>
  <c r="I1640" i="11"/>
  <c r="I395" i="11"/>
  <c r="I1757" i="11"/>
  <c r="I475" i="11"/>
  <c r="I46" i="11"/>
  <c r="I559" i="11"/>
  <c r="K36" i="11"/>
  <c r="J36" i="11"/>
  <c r="K58" i="11"/>
  <c r="J58" i="11"/>
  <c r="I1810" i="11"/>
  <c r="I1107" i="11"/>
  <c r="K1131" i="11"/>
  <c r="J1131" i="11"/>
  <c r="K1729" i="11"/>
  <c r="J1729" i="11"/>
  <c r="K1704" i="11"/>
  <c r="J1704" i="11"/>
  <c r="K490" i="11"/>
  <c r="J490" i="11"/>
  <c r="I484" i="11"/>
  <c r="I38" i="11"/>
  <c r="I492" i="11"/>
  <c r="I1045" i="11"/>
  <c r="I1007" i="11"/>
  <c r="I1051" i="11"/>
  <c r="I1692" i="11"/>
  <c r="K1674" i="11"/>
  <c r="J1674" i="11"/>
  <c r="I355" i="11"/>
  <c r="K430" i="11"/>
  <c r="J430" i="11"/>
  <c r="I14" i="11"/>
  <c r="I318" i="11"/>
  <c r="K1334" i="11"/>
  <c r="J1334" i="11"/>
  <c r="K1369" i="11"/>
  <c r="J1369" i="11"/>
  <c r="K1536" i="11"/>
  <c r="J1536" i="11"/>
  <c r="K1340" i="11"/>
  <c r="J1340" i="11"/>
  <c r="K1524" i="11"/>
  <c r="J1524" i="11"/>
  <c r="K1321" i="11"/>
  <c r="J1321" i="11"/>
  <c r="I1473" i="11"/>
  <c r="I1336" i="11"/>
  <c r="K720" i="11"/>
  <c r="J720" i="11"/>
  <c r="K719" i="11"/>
  <c r="J719" i="11"/>
  <c r="I1217" i="11"/>
  <c r="I994" i="11"/>
  <c r="I1652" i="11"/>
  <c r="I588" i="11"/>
  <c r="I461" i="11"/>
  <c r="I390" i="11"/>
  <c r="I1044" i="11"/>
  <c r="I1017" i="11"/>
  <c r="I1419" i="11"/>
  <c r="I579" i="11"/>
  <c r="I1407" i="11"/>
  <c r="I1105" i="11"/>
  <c r="I496" i="11"/>
  <c r="I1667" i="11"/>
  <c r="I1476" i="11"/>
  <c r="I1466" i="11"/>
  <c r="I1651" i="11"/>
  <c r="I1649" i="11"/>
  <c r="I1080" i="11"/>
  <c r="I1642" i="11"/>
  <c r="I525" i="11"/>
  <c r="I1613" i="11"/>
  <c r="I1710" i="11"/>
  <c r="I126" i="11"/>
  <c r="I41" i="11"/>
  <c r="I406" i="11"/>
  <c r="I1753" i="11"/>
  <c r="I1022" i="11"/>
  <c r="I1013" i="11"/>
  <c r="I1687" i="11"/>
  <c r="I1666" i="11"/>
  <c r="I1442" i="11"/>
  <c r="I1390" i="11"/>
  <c r="I1458" i="11"/>
  <c r="I549" i="11"/>
  <c r="I1110" i="11"/>
  <c r="I532" i="11"/>
  <c r="I501" i="11"/>
  <c r="I369" i="11"/>
  <c r="I1566" i="11"/>
  <c r="I1388" i="11"/>
  <c r="I165" i="11"/>
  <c r="I987" i="11"/>
  <c r="I415" i="11"/>
  <c r="I29" i="11"/>
  <c r="I556" i="11"/>
  <c r="I1712" i="11"/>
  <c r="I1758" i="11"/>
  <c r="I51" i="11"/>
  <c r="I1659" i="11"/>
  <c r="I1662" i="11"/>
  <c r="I1462" i="11"/>
  <c r="I1472" i="11"/>
  <c r="I1381" i="11"/>
  <c r="I1769" i="11"/>
  <c r="I585" i="11"/>
  <c r="I1766" i="11"/>
  <c r="I1804" i="11"/>
  <c r="I540" i="11"/>
  <c r="I510" i="11"/>
  <c r="I124" i="11"/>
  <c r="I132" i="11"/>
  <c r="I497" i="11"/>
  <c r="I1597" i="11"/>
  <c r="I150" i="11"/>
  <c r="I120" i="11"/>
  <c r="I1589" i="11"/>
  <c r="I914" i="11"/>
  <c r="I172" i="11"/>
  <c r="I685" i="11"/>
  <c r="I283" i="11"/>
  <c r="I270" i="11"/>
  <c r="I1567" i="11"/>
  <c r="I1404" i="11"/>
  <c r="I148" i="11"/>
  <c r="I1281" i="11"/>
  <c r="I220" i="11"/>
  <c r="I210" i="11"/>
  <c r="I1801" i="11"/>
  <c r="I1772" i="11"/>
  <c r="I1112" i="11"/>
  <c r="I473" i="11"/>
  <c r="I1041" i="11"/>
  <c r="I1033" i="11"/>
  <c r="I326" i="11"/>
  <c r="I1583" i="11"/>
  <c r="I1380" i="11"/>
  <c r="I55" i="11"/>
  <c r="I1779" i="11"/>
  <c r="I1128" i="11"/>
  <c r="I1799" i="11"/>
  <c r="I1611" i="11"/>
  <c r="I1635" i="11"/>
  <c r="I1629" i="11"/>
  <c r="I1637" i="11"/>
  <c r="I469" i="11"/>
  <c r="I527" i="11"/>
  <c r="I1038" i="11"/>
  <c r="I1024" i="11"/>
  <c r="I1604" i="11"/>
  <c r="I1430" i="11"/>
  <c r="I1449" i="11"/>
  <c r="I543" i="11"/>
  <c r="I131" i="11"/>
  <c r="I1079" i="11"/>
  <c r="I397" i="11"/>
  <c r="I178" i="11"/>
  <c r="I1049" i="11"/>
  <c r="I1686" i="11"/>
  <c r="I1599" i="11"/>
  <c r="I1699" i="11"/>
  <c r="I423" i="11"/>
  <c r="I285" i="11"/>
  <c r="I1563" i="11"/>
  <c r="I1554" i="11"/>
  <c r="I1422" i="11"/>
  <c r="I1359" i="11"/>
  <c r="I1306" i="11"/>
  <c r="I781" i="11"/>
  <c r="I32" i="11"/>
  <c r="I978" i="11"/>
  <c r="I1656" i="11"/>
  <c r="I1122" i="11"/>
  <c r="I43" i="11"/>
  <c r="I52" i="11"/>
  <c r="I1004" i="11"/>
  <c r="I456" i="11"/>
  <c r="I328" i="11"/>
  <c r="I1443" i="11"/>
  <c r="I1392" i="11"/>
  <c r="I1372" i="11"/>
  <c r="I1394" i="11"/>
  <c r="I1431" i="11"/>
  <c r="I1411" i="11"/>
  <c r="I1561" i="11"/>
  <c r="I1568" i="11"/>
  <c r="I1531" i="11"/>
  <c r="I790" i="11"/>
  <c r="I857" i="11"/>
  <c r="I662" i="11"/>
  <c r="I707" i="11"/>
  <c r="I1081" i="11"/>
  <c r="I1606" i="11"/>
  <c r="I416" i="11"/>
  <c r="I1668" i="11"/>
  <c r="I1777" i="11"/>
  <c r="I27" i="11"/>
  <c r="I477" i="11"/>
  <c r="I187" i="11"/>
  <c r="I1714" i="11"/>
  <c r="I1672" i="11"/>
  <c r="I1064" i="11"/>
  <c r="I347" i="11"/>
  <c r="I1408" i="11"/>
  <c r="I1447" i="11"/>
  <c r="I404" i="11"/>
  <c r="I403" i="11"/>
  <c r="I104" i="11"/>
  <c r="I546" i="11"/>
  <c r="I589" i="11"/>
  <c r="I1125" i="11"/>
  <c r="I1767" i="11"/>
  <c r="I481" i="11"/>
  <c r="I1703" i="11"/>
  <c r="I157" i="11"/>
  <c r="I479" i="11"/>
  <c r="I460" i="11"/>
  <c r="I1711" i="11"/>
  <c r="I185" i="11"/>
  <c r="I1020" i="11"/>
  <c r="I1701" i="11"/>
  <c r="I1608" i="11"/>
  <c r="I435" i="11"/>
  <c r="I910" i="11"/>
  <c r="I325" i="11"/>
  <c r="I1452" i="11"/>
  <c r="I1379" i="11"/>
  <c r="I1318" i="11"/>
  <c r="I1425" i="11"/>
  <c r="I1440" i="11"/>
  <c r="I1420" i="11"/>
  <c r="I1428" i="11"/>
  <c r="I1385" i="11"/>
  <c r="I1230" i="11"/>
  <c r="I1115" i="11"/>
  <c r="I125" i="11"/>
  <c r="I1324" i="11"/>
  <c r="I1781" i="11"/>
  <c r="I1809" i="11"/>
  <c r="I1082" i="11"/>
  <c r="I972" i="11"/>
  <c r="I462" i="11"/>
  <c r="I567" i="11"/>
  <c r="I1034" i="11"/>
  <c r="I1014" i="11"/>
  <c r="I1598" i="11"/>
  <c r="I1694" i="11"/>
  <c r="I455" i="11"/>
  <c r="I391" i="11"/>
  <c r="I1036" i="11"/>
  <c r="I440" i="11"/>
  <c r="I1352" i="11"/>
  <c r="I1307" i="11"/>
  <c r="I1560" i="11"/>
  <c r="I1350" i="11"/>
  <c r="I1210" i="11"/>
  <c r="I1087" i="11"/>
  <c r="I1628" i="11"/>
  <c r="I517" i="11"/>
  <c r="I1099" i="11"/>
  <c r="I1734" i="11"/>
  <c r="I153" i="11"/>
  <c r="I586" i="11"/>
  <c r="I339" i="11"/>
  <c r="I1739" i="11"/>
  <c r="I1789" i="11"/>
  <c r="I1127" i="11"/>
  <c r="I1648" i="11"/>
  <c r="I162" i="11"/>
  <c r="I135" i="11"/>
  <c r="I1764" i="11"/>
  <c r="I1802" i="11"/>
  <c r="I410" i="11"/>
  <c r="I467" i="11"/>
  <c r="I509" i="11"/>
  <c r="I45" i="11"/>
  <c r="I1759" i="11"/>
  <c r="I569" i="11"/>
  <c r="I99" i="11"/>
  <c r="I584" i="11"/>
  <c r="I562" i="11"/>
  <c r="I523" i="11"/>
  <c r="I1614" i="11"/>
  <c r="I1722" i="11"/>
  <c r="I48" i="11"/>
  <c r="I180" i="11"/>
  <c r="I377" i="11"/>
  <c r="I1603" i="11"/>
  <c r="I1030" i="11"/>
  <c r="I1658" i="11"/>
  <c r="I452" i="11"/>
  <c r="I1062" i="11"/>
  <c r="I1055" i="11"/>
  <c r="I100" i="11"/>
  <c r="I1059" i="11"/>
  <c r="I1679" i="11"/>
  <c r="I1015" i="11"/>
  <c r="I1021" i="11"/>
  <c r="I450" i="11"/>
  <c r="I580" i="11"/>
  <c r="I933" i="11"/>
  <c r="I967" i="11"/>
  <c r="I445" i="11"/>
  <c r="I17" i="11"/>
  <c r="I1503" i="11"/>
  <c r="I11" i="11"/>
  <c r="I1326" i="11"/>
  <c r="I1295" i="11"/>
  <c r="I1450" i="11"/>
  <c r="I1325" i="11"/>
  <c r="I1461" i="11"/>
  <c r="I1398" i="11"/>
  <c r="I298" i="11"/>
  <c r="I8" i="11"/>
  <c r="I1545" i="11"/>
  <c r="I1540" i="11"/>
  <c r="I1525" i="11"/>
  <c r="I1537" i="11"/>
  <c r="I255" i="11"/>
  <c r="I303" i="11"/>
  <c r="I166" i="11"/>
  <c r="I1312" i="11"/>
  <c r="I1438" i="11"/>
  <c r="I1417" i="11"/>
  <c r="I289" i="11"/>
  <c r="I1448" i="11"/>
  <c r="I1415" i="11"/>
  <c r="I1451" i="11"/>
  <c r="I674" i="11"/>
  <c r="I794" i="11"/>
  <c r="I703" i="11"/>
  <c r="I1190" i="11"/>
  <c r="I953" i="11"/>
  <c r="I1463" i="11"/>
  <c r="I117" i="11"/>
  <c r="I1126" i="11"/>
  <c r="I992" i="11"/>
  <c r="I1091" i="11"/>
  <c r="I1726" i="11"/>
  <c r="I508" i="11"/>
  <c r="I1076" i="11"/>
  <c r="I1682" i="11"/>
  <c r="I1697" i="11"/>
  <c r="I382" i="11"/>
  <c r="I65" i="11"/>
  <c r="I332" i="11"/>
  <c r="I1327" i="11"/>
  <c r="I1130" i="11"/>
  <c r="I96" i="11"/>
  <c r="I1723" i="11"/>
  <c r="I453" i="11"/>
  <c r="I1684" i="11"/>
  <c r="I1822" i="11"/>
  <c r="I1717" i="11"/>
  <c r="I1609" i="11"/>
  <c r="I1009" i="11"/>
  <c r="I1067" i="11"/>
  <c r="I1596" i="11"/>
  <c r="I1373" i="11"/>
  <c r="I1367" i="11"/>
  <c r="I1215" i="11"/>
  <c r="I205" i="11"/>
  <c r="I1830" i="11"/>
  <c r="I1785" i="11"/>
  <c r="I505" i="11"/>
  <c r="I975" i="11"/>
  <c r="I487" i="11"/>
  <c r="I1707" i="11"/>
  <c r="I1056" i="11"/>
  <c r="I1028" i="11"/>
  <c r="I1018" i="11"/>
  <c r="I1607" i="11"/>
  <c r="I1069" i="11"/>
  <c r="I1677" i="11"/>
  <c r="I428" i="11"/>
  <c r="I141" i="11"/>
  <c r="I495" i="11"/>
  <c r="I1244" i="11"/>
  <c r="I1620" i="11"/>
  <c r="I1760" i="11"/>
  <c r="I1595" i="11"/>
  <c r="I1669" i="11"/>
  <c r="I1027" i="11"/>
  <c r="I421" i="11"/>
  <c r="I1001" i="11"/>
  <c r="I1333" i="11"/>
  <c r="I712" i="11"/>
  <c r="I136" i="11"/>
  <c r="I534" i="11"/>
  <c r="I1109" i="11"/>
  <c r="I1794" i="11"/>
  <c r="I982" i="11"/>
  <c r="I1807" i="11"/>
  <c r="I465" i="11"/>
  <c r="I1747" i="11"/>
  <c r="I42" i="11"/>
  <c r="I47" i="11"/>
  <c r="I503" i="11"/>
  <c r="I402" i="11"/>
  <c r="I1745" i="11"/>
  <c r="I1622" i="11"/>
  <c r="I1054" i="11"/>
  <c r="I380" i="11"/>
  <c r="I1010" i="11"/>
  <c r="I551" i="11"/>
  <c r="I181" i="11"/>
  <c r="I351" i="11"/>
  <c r="I352" i="11"/>
  <c r="I425" i="11"/>
  <c r="I320" i="11"/>
  <c r="I1409" i="11"/>
  <c r="I1395" i="11"/>
  <c r="I1445" i="11"/>
  <c r="I1360" i="11"/>
  <c r="I1393" i="11"/>
  <c r="I1424" i="11"/>
  <c r="I1564" i="11"/>
  <c r="I1337" i="11"/>
  <c r="I76" i="11"/>
  <c r="I853" i="11"/>
  <c r="I196" i="11"/>
  <c r="I568" i="11"/>
  <c r="I1111" i="11"/>
  <c r="I35" i="11"/>
  <c r="I1639" i="11"/>
  <c r="I1556" i="11"/>
  <c r="I536" i="11"/>
  <c r="I1113" i="11"/>
  <c r="I1768" i="11"/>
  <c r="I393" i="11"/>
  <c r="I485" i="11"/>
  <c r="I127" i="11"/>
  <c r="I464" i="11"/>
  <c r="I476" i="11"/>
  <c r="I155" i="11"/>
  <c r="I474" i="11"/>
  <c r="I107" i="11"/>
  <c r="I459" i="11"/>
  <c r="I499" i="11"/>
  <c r="I970" i="11"/>
  <c r="I463" i="11"/>
  <c r="I154" i="11"/>
  <c r="I1644" i="11"/>
  <c r="I1096" i="11"/>
  <c r="I1085" i="11"/>
  <c r="I513" i="11"/>
  <c r="I1026" i="11"/>
  <c r="I1601" i="11"/>
  <c r="I378" i="11"/>
  <c r="I458" i="11"/>
  <c r="I1058" i="11"/>
  <c r="I1031" i="11"/>
  <c r="I1664" i="11"/>
  <c r="I915" i="11"/>
  <c r="I895" i="11"/>
  <c r="I1299" i="11"/>
  <c r="I447" i="11"/>
  <c r="I1592" i="11"/>
  <c r="I21" i="11"/>
  <c r="I942" i="11"/>
  <c r="I934" i="11"/>
  <c r="I329" i="11"/>
  <c r="I436" i="11"/>
  <c r="I357" i="11"/>
  <c r="I349" i="11"/>
  <c r="I901" i="11"/>
  <c r="I1593" i="11"/>
  <c r="I22" i="11"/>
  <c r="I929" i="11"/>
  <c r="I336" i="11"/>
  <c r="I1328" i="11"/>
  <c r="I1410" i="11"/>
  <c r="I1465" i="11"/>
  <c r="I1557" i="11"/>
  <c r="I1483" i="11"/>
  <c r="I1338" i="11"/>
  <c r="I1439" i="11"/>
  <c r="I1437" i="11"/>
  <c r="I1374" i="11"/>
  <c r="I1355" i="11"/>
  <c r="I1309" i="11"/>
  <c r="I299" i="11"/>
  <c r="I1474" i="11"/>
  <c r="I1579" i="11"/>
  <c r="I1344" i="11"/>
  <c r="I1371" i="11"/>
  <c r="I1416" i="11"/>
  <c r="I1584" i="11"/>
  <c r="I1544" i="11"/>
  <c r="I1233" i="11"/>
  <c r="I1237" i="11"/>
  <c r="I1207" i="11"/>
  <c r="I777" i="11"/>
  <c r="I708" i="11"/>
  <c r="I1631" i="11"/>
  <c r="I414" i="11"/>
  <c r="I1108" i="11"/>
  <c r="I1811" i="11"/>
  <c r="I1803" i="11"/>
  <c r="I1795" i="11"/>
  <c r="I1800" i="11"/>
  <c r="I411" i="11"/>
  <c r="I1121" i="11"/>
  <c r="I1751" i="11"/>
  <c r="I564" i="11"/>
  <c r="I1084" i="11"/>
  <c r="I1744" i="11"/>
  <c r="I1075" i="11"/>
  <c r="I553" i="11"/>
  <c r="I184" i="11"/>
  <c r="I374" i="11"/>
  <c r="I1032" i="11"/>
  <c r="I420" i="11"/>
  <c r="I417" i="11"/>
  <c r="I443" i="11"/>
  <c r="I444" i="11"/>
  <c r="I1543" i="11"/>
  <c r="I288" i="11"/>
  <c r="I1468" i="11"/>
  <c r="I1441" i="11"/>
  <c r="I143" i="11"/>
  <c r="I1484" i="11"/>
  <c r="I1341" i="11"/>
  <c r="I1363" i="11"/>
  <c r="I783" i="11"/>
  <c r="I216" i="11"/>
  <c r="I1813" i="11"/>
  <c r="I1470" i="11"/>
  <c r="I1790" i="11"/>
  <c r="I1653" i="11"/>
  <c r="I984" i="11"/>
  <c r="I28" i="11"/>
  <c r="I1805" i="11"/>
  <c r="I570" i="11"/>
  <c r="I1821" i="11"/>
  <c r="I1124" i="11"/>
  <c r="I538" i="11"/>
  <c r="I1763" i="11"/>
  <c r="I1103" i="11"/>
  <c r="I1740" i="11"/>
  <c r="I478" i="11"/>
  <c r="I156" i="11"/>
  <c r="I493" i="11"/>
  <c r="I1749" i="11"/>
  <c r="I498" i="11"/>
  <c r="I1743" i="11"/>
  <c r="I129" i="11"/>
  <c r="I1725" i="11"/>
  <c r="I130" i="11"/>
  <c r="I494" i="11"/>
  <c r="I1612" i="11"/>
  <c r="I1042" i="11"/>
  <c r="I1043" i="11"/>
  <c r="I1660" i="11"/>
  <c r="I1040" i="11"/>
  <c r="I1072" i="11"/>
  <c r="I1057" i="11"/>
  <c r="I1602" i="11"/>
  <c r="I555" i="11"/>
  <c r="I1590" i="11"/>
  <c r="I907" i="11"/>
  <c r="I372" i="11"/>
  <c r="I331" i="11"/>
  <c r="I353" i="11"/>
  <c r="I15" i="11"/>
  <c r="I578" i="11"/>
  <c r="I1401" i="11"/>
  <c r="I1391" i="11"/>
  <c r="I872" i="11"/>
  <c r="I307" i="11"/>
  <c r="I1464" i="11"/>
  <c r="I1535" i="11"/>
  <c r="I1330" i="11"/>
  <c r="I1305" i="11"/>
  <c r="I1444" i="11"/>
  <c r="I282" i="11"/>
  <c r="I1457" i="11"/>
  <c r="I1460" i="11"/>
  <c r="I1413" i="11"/>
  <c r="I721" i="11"/>
  <c r="I780" i="11"/>
  <c r="I660" i="11"/>
  <c r="I535" i="11"/>
  <c r="I1638" i="11"/>
  <c r="I995" i="11"/>
  <c r="I1814" i="11"/>
  <c r="I1106" i="11"/>
  <c r="I161" i="11"/>
  <c r="I60" i="11"/>
  <c r="I997" i="11"/>
  <c r="I1773" i="11"/>
  <c r="I547" i="11"/>
  <c r="I993" i="11"/>
  <c r="I991" i="11"/>
  <c r="I1808" i="11"/>
  <c r="I985" i="11"/>
  <c r="I500" i="11"/>
  <c r="I472" i="11"/>
  <c r="I1754" i="11"/>
  <c r="I394" i="11"/>
  <c r="I105" i="11"/>
  <c r="I1750" i="11"/>
  <c r="I1086" i="11"/>
  <c r="I1037" i="11"/>
  <c r="I388" i="11"/>
  <c r="I1690" i="11"/>
  <c r="I1025" i="11"/>
  <c r="I1008" i="11"/>
  <c r="I341" i="11"/>
  <c r="I324" i="11"/>
  <c r="I322" i="11"/>
  <c r="I446" i="11"/>
  <c r="I441" i="11"/>
  <c r="I582" i="11"/>
  <c r="I429" i="11"/>
  <c r="I422" i="11"/>
  <c r="I1526" i="11"/>
  <c r="I1357" i="11"/>
  <c r="I1426" i="11"/>
  <c r="I1453" i="11"/>
  <c r="I1303" i="11"/>
  <c r="I1311" i="11"/>
  <c r="I1469" i="11"/>
  <c r="I1582" i="11"/>
  <c r="I1575" i="11"/>
  <c r="I1435" i="11"/>
  <c r="I1546" i="11"/>
  <c r="I1375" i="11"/>
  <c r="I1542" i="11"/>
  <c r="I1541" i="11"/>
  <c r="I1320" i="11"/>
  <c r="I1212" i="11"/>
  <c r="I16" i="11"/>
  <c r="I1489" i="11"/>
  <c r="I323" i="11"/>
  <c r="I1487" i="11"/>
  <c r="I94" i="11"/>
  <c r="I80" i="11"/>
  <c r="I734" i="11"/>
  <c r="I1399" i="11"/>
  <c r="I1343" i="11"/>
  <c r="I1319" i="11"/>
  <c r="I116" i="11"/>
  <c r="I871" i="11"/>
  <c r="I1414" i="11"/>
  <c r="I1397" i="11"/>
  <c r="I809" i="11"/>
  <c r="I784" i="11"/>
  <c r="I1216" i="11"/>
  <c r="I1162" i="11"/>
  <c r="I1361" i="11"/>
  <c r="I34" i="11"/>
  <c r="I963" i="11"/>
  <c r="I354" i="11"/>
  <c r="I1513" i="11"/>
  <c r="I1509" i="11"/>
  <c r="I1500" i="11"/>
  <c r="I946" i="11"/>
  <c r="I735" i="11"/>
  <c r="I254" i="11"/>
  <c r="I696" i="11"/>
  <c r="I253" i="11"/>
  <c r="I82" i="11"/>
  <c r="I883" i="11"/>
  <c r="I1400" i="11"/>
  <c r="I692" i="11"/>
  <c r="I302" i="11"/>
  <c r="I144" i="11"/>
  <c r="I811" i="11"/>
  <c r="I816" i="11"/>
  <c r="I1287" i="11"/>
  <c r="I1284" i="11"/>
  <c r="I6" i="11"/>
  <c r="I1277" i="11"/>
  <c r="I221" i="11"/>
  <c r="I241" i="11"/>
  <c r="I675" i="11"/>
  <c r="I1249" i="11"/>
  <c r="I238" i="11"/>
  <c r="I677" i="11"/>
  <c r="I194" i="11"/>
  <c r="I1147" i="11"/>
  <c r="I1187" i="11"/>
  <c r="I539" i="11"/>
  <c r="I548" i="11"/>
  <c r="I1331" i="11"/>
  <c r="I277" i="11"/>
  <c r="I506" i="11"/>
  <c r="I520" i="11"/>
  <c r="I26" i="11"/>
  <c r="I938" i="11"/>
  <c r="I149" i="11"/>
  <c r="I1504" i="11"/>
  <c r="I151" i="11"/>
  <c r="I948" i="11"/>
  <c r="I941" i="11"/>
  <c r="I936" i="11"/>
  <c r="I931" i="11"/>
  <c r="I123" i="11"/>
  <c r="I923" i="11"/>
  <c r="I9" i="11"/>
  <c r="I687" i="11"/>
  <c r="I684" i="11"/>
  <c r="I874" i="11"/>
  <c r="I1349" i="11"/>
  <c r="I877" i="11"/>
  <c r="I802" i="11"/>
  <c r="I1261" i="11"/>
  <c r="I1245" i="11"/>
  <c r="I1286" i="11"/>
  <c r="I219" i="11"/>
  <c r="I1262" i="11"/>
  <c r="I650" i="11"/>
  <c r="I615" i="11"/>
  <c r="I597" i="11"/>
  <c r="I208" i="11"/>
  <c r="I1152" i="11"/>
  <c r="I409" i="11"/>
  <c r="I1782" i="11"/>
  <c r="I702" i="11"/>
  <c r="I763" i="11"/>
  <c r="I749" i="11"/>
  <c r="I741" i="11"/>
  <c r="I680" i="11"/>
  <c r="I242" i="11"/>
  <c r="I246" i="11"/>
  <c r="I679" i="11"/>
  <c r="I222" i="11"/>
  <c r="I1141" i="11"/>
  <c r="I602" i="11"/>
  <c r="I628" i="11"/>
  <c r="I1521" i="11"/>
  <c r="I1520" i="11"/>
  <c r="I1812" i="11"/>
  <c r="I990" i="11"/>
  <c r="I30" i="11"/>
  <c r="I1834" i="11"/>
  <c r="I63" i="11"/>
  <c r="I33" i="11"/>
  <c r="I1826" i="11"/>
  <c r="I542" i="11"/>
  <c r="I1780" i="11"/>
  <c r="I545" i="11"/>
  <c r="I1818" i="11"/>
  <c r="I1791" i="11"/>
  <c r="I1641" i="11"/>
  <c r="I1095" i="11"/>
  <c r="I1718" i="11"/>
  <c r="I471" i="11"/>
  <c r="I526" i="11"/>
  <c r="I186" i="11"/>
  <c r="I565" i="11"/>
  <c r="I504" i="11"/>
  <c r="I1617" i="11"/>
  <c r="I1741" i="11"/>
  <c r="I1670" i="11"/>
  <c r="I554" i="11"/>
  <c r="I385" i="11"/>
  <c r="I1681" i="11"/>
  <c r="I1066" i="11"/>
  <c r="I1683" i="11"/>
  <c r="I945" i="11"/>
  <c r="I1490" i="11"/>
  <c r="I908" i="11"/>
  <c r="I364" i="11"/>
  <c r="I1512" i="11"/>
  <c r="I1519" i="11"/>
  <c r="I927" i="11"/>
  <c r="I93" i="11"/>
  <c r="I1591" i="11"/>
  <c r="I25" i="11"/>
  <c r="I1502" i="11"/>
  <c r="I90" i="11"/>
  <c r="I95" i="11"/>
  <c r="I359" i="11"/>
  <c r="I950" i="11"/>
  <c r="I947" i="11"/>
  <c r="I1594" i="11"/>
  <c r="I365" i="11"/>
  <c r="I917" i="11"/>
  <c r="I434" i="11"/>
  <c r="I918" i="11"/>
  <c r="I902" i="11"/>
  <c r="I1510" i="11"/>
  <c r="I959" i="11"/>
  <c r="I825" i="11"/>
  <c r="I1368" i="11"/>
  <c r="I831" i="11"/>
  <c r="I766" i="11"/>
  <c r="I765" i="11"/>
  <c r="I310" i="11"/>
  <c r="I842" i="11"/>
  <c r="I879" i="11"/>
  <c r="I760" i="11"/>
  <c r="I836" i="11"/>
  <c r="I694" i="11"/>
  <c r="I1475" i="11"/>
  <c r="I1646" i="11"/>
  <c r="I1827" i="11"/>
  <c r="I176" i="11"/>
  <c r="I330" i="11"/>
  <c r="I572" i="11"/>
  <c r="I1102" i="11"/>
  <c r="I980" i="11"/>
  <c r="I1819" i="11"/>
  <c r="I1771" i="11"/>
  <c r="I1832" i="11"/>
  <c r="I1824" i="11"/>
  <c r="I64" i="11"/>
  <c r="I482" i="11"/>
  <c r="I488" i="11"/>
  <c r="I1716" i="11"/>
  <c r="I522" i="11"/>
  <c r="I468" i="11"/>
  <c r="I560" i="11"/>
  <c r="I1755" i="11"/>
  <c r="I98" i="11"/>
  <c r="I514" i="11"/>
  <c r="I106" i="11"/>
  <c r="I1738" i="11"/>
  <c r="I480" i="11"/>
  <c r="I521" i="11"/>
  <c r="I1621" i="11"/>
  <c r="I1065" i="11"/>
  <c r="I1070" i="11"/>
  <c r="I386" i="11"/>
  <c r="I1698" i="11"/>
  <c r="I1665" i="11"/>
  <c r="I1676" i="11"/>
  <c r="I1071" i="11"/>
  <c r="I360" i="11"/>
  <c r="I905" i="11"/>
  <c r="I939" i="11"/>
  <c r="I1517" i="11"/>
  <c r="I1507" i="11"/>
  <c r="I965" i="11"/>
  <c r="I952" i="11"/>
  <c r="I943" i="11"/>
  <c r="I928" i="11"/>
  <c r="I912" i="11"/>
  <c r="I925" i="11"/>
  <c r="I922" i="11"/>
  <c r="I12" i="11"/>
  <c r="I334" i="11"/>
  <c r="I964" i="11"/>
  <c r="I1501" i="11"/>
  <c r="I350" i="11"/>
  <c r="I956" i="11"/>
  <c r="I368" i="11"/>
  <c r="I1518" i="11"/>
  <c r="I951" i="11"/>
  <c r="I949" i="11"/>
  <c r="I957" i="11"/>
  <c r="I888" i="11"/>
  <c r="I886" i="11"/>
  <c r="I168" i="11"/>
  <c r="I86" i="11"/>
  <c r="I3" i="11"/>
  <c r="I1547" i="11"/>
  <c r="I79" i="11"/>
  <c r="I850" i="11"/>
  <c r="I1562" i="11"/>
  <c r="I761" i="11"/>
  <c r="I140" i="11"/>
  <c r="I889" i="11"/>
  <c r="I306" i="11"/>
  <c r="I744" i="11"/>
  <c r="I1376" i="11"/>
  <c r="I867" i="11"/>
  <c r="I724" i="11"/>
  <c r="I1377" i="11"/>
  <c r="I1823" i="11"/>
  <c r="I940" i="11"/>
  <c r="I1485" i="11"/>
  <c r="I979" i="11"/>
  <c r="I1798" i="11"/>
  <c r="I1788" i="11"/>
  <c r="I1761" i="11"/>
  <c r="I56" i="11"/>
  <c r="I1786" i="11"/>
  <c r="I1817" i="11"/>
  <c r="I54" i="11"/>
  <c r="I1647" i="11"/>
  <c r="I1778" i="11"/>
  <c r="I533" i="11"/>
  <c r="I515" i="11"/>
  <c r="I1625" i="11"/>
  <c r="I1643" i="11"/>
  <c r="I1090" i="11"/>
  <c r="I49" i="11"/>
  <c r="I528" i="11"/>
  <c r="I524" i="11"/>
  <c r="I128" i="11"/>
  <c r="I1733" i="11"/>
  <c r="I552" i="11"/>
  <c r="I1680" i="11"/>
  <c r="I103" i="11"/>
  <c r="I24" i="11"/>
  <c r="I1488" i="11"/>
  <c r="I960" i="11"/>
  <c r="I1497" i="11"/>
  <c r="I1515" i="11"/>
  <c r="I20" i="11"/>
  <c r="I937" i="11"/>
  <c r="I909" i="11"/>
  <c r="I348" i="11"/>
  <c r="I896" i="11"/>
  <c r="I91" i="11"/>
  <c r="I899" i="11"/>
  <c r="I1496" i="11"/>
  <c r="I1506" i="11"/>
  <c r="I903" i="11"/>
  <c r="I921" i="11"/>
  <c r="I358" i="11"/>
  <c r="I361" i="11"/>
  <c r="I911" i="11"/>
  <c r="I935" i="11"/>
  <c r="I913" i="11"/>
  <c r="I898" i="11"/>
  <c r="I968" i="11"/>
  <c r="I1508" i="11"/>
  <c r="I275" i="11"/>
  <c r="I1365" i="11"/>
  <c r="I1387" i="11"/>
  <c r="I828" i="11"/>
  <c r="I1479" i="11"/>
  <c r="I317" i="11"/>
  <c r="I174" i="11"/>
  <c r="I944" i="11"/>
  <c r="I728" i="11"/>
  <c r="I89" i="11"/>
  <c r="I84" i="11"/>
  <c r="I880" i="11"/>
  <c r="I870" i="11"/>
  <c r="I846" i="11"/>
  <c r="I851" i="11"/>
  <c r="I700" i="11"/>
  <c r="I257" i="11"/>
  <c r="I772" i="11"/>
  <c r="I805" i="11"/>
  <c r="I1288" i="11"/>
  <c r="I862" i="11"/>
  <c r="I819" i="11"/>
  <c r="I666" i="11"/>
  <c r="I646" i="11"/>
  <c r="I1172" i="11"/>
  <c r="I608" i="11"/>
  <c r="I653" i="11"/>
  <c r="I23" i="11"/>
  <c r="I1494" i="11"/>
  <c r="I1815" i="11"/>
  <c r="I988" i="11"/>
  <c r="I1816" i="11"/>
  <c r="I1835" i="11"/>
  <c r="I1129" i="11"/>
  <c r="I57" i="11"/>
  <c r="I59" i="11"/>
  <c r="I537" i="11"/>
  <c r="I408" i="11"/>
  <c r="I31" i="11"/>
  <c r="I1792" i="11"/>
  <c r="I61" i="11"/>
  <c r="I1775" i="11"/>
  <c r="I531" i="11"/>
  <c r="I1713" i="11"/>
  <c r="I399" i="11"/>
  <c r="I1706" i="11"/>
  <c r="I1705" i="11"/>
  <c r="I400" i="11"/>
  <c r="I1088" i="11"/>
  <c r="I1731" i="11"/>
  <c r="I516" i="11"/>
  <c r="I1089" i="11"/>
  <c r="I1092" i="11"/>
  <c r="I511" i="11"/>
  <c r="I1720" i="11"/>
  <c r="I1724" i="11"/>
  <c r="I1708" i="11"/>
  <c r="I1052" i="11"/>
  <c r="I1675" i="11"/>
  <c r="I1012" i="11"/>
  <c r="I1696" i="11"/>
  <c r="I1678" i="11"/>
  <c r="I1661" i="11"/>
  <c r="I1523" i="11"/>
  <c r="I1499" i="11"/>
  <c r="I966" i="11"/>
  <c r="I887" i="11"/>
  <c r="I363" i="11"/>
  <c r="I319" i="11"/>
  <c r="I337" i="11"/>
  <c r="I583" i="11"/>
  <c r="I1514" i="11"/>
  <c r="I342" i="11"/>
  <c r="I1588" i="11"/>
  <c r="I362" i="11"/>
  <c r="I321" i="11"/>
  <c r="I919" i="11"/>
  <c r="I955" i="11"/>
  <c r="I122" i="11"/>
  <c r="I924" i="11"/>
  <c r="I335" i="11"/>
  <c r="I437" i="11"/>
  <c r="I1522" i="11"/>
  <c r="I906" i="11"/>
  <c r="I338" i="11"/>
  <c r="I1493" i="11"/>
  <c r="I926" i="11"/>
  <c r="I1576" i="11"/>
  <c r="I291" i="11"/>
  <c r="I775" i="11"/>
  <c r="I308" i="11"/>
  <c r="I1577" i="11"/>
  <c r="I701" i="11"/>
  <c r="I7" i="11"/>
  <c r="I311" i="11"/>
  <c r="I142" i="11"/>
  <c r="I732" i="11"/>
  <c r="I837" i="11"/>
  <c r="I1765" i="11"/>
  <c r="I108" i="11"/>
  <c r="I563" i="11"/>
  <c r="I1645" i="11"/>
  <c r="I489" i="11"/>
  <c r="I1505" i="11"/>
  <c r="I346" i="11"/>
  <c r="I333" i="11"/>
  <c r="I916" i="11"/>
  <c r="I1491" i="11"/>
  <c r="I897" i="11"/>
  <c r="I1498" i="11"/>
  <c r="I1492" i="11"/>
  <c r="I958" i="11"/>
  <c r="I19" i="11"/>
  <c r="I1486" i="11"/>
  <c r="I954" i="11"/>
  <c r="I175" i="11"/>
  <c r="I758" i="11"/>
  <c r="I759" i="11"/>
  <c r="I832" i="11"/>
  <c r="I730" i="11"/>
  <c r="I691" i="11"/>
  <c r="I171" i="11"/>
  <c r="I865" i="11"/>
  <c r="I864" i="11"/>
  <c r="I773" i="11"/>
  <c r="I754" i="11"/>
  <c r="I686" i="11"/>
  <c r="I169" i="11"/>
  <c r="I1555" i="11"/>
  <c r="I834" i="11"/>
  <c r="I729" i="11"/>
  <c r="I230" i="11"/>
  <c r="I1383" i="11"/>
  <c r="I297" i="11"/>
  <c r="I286" i="11"/>
  <c r="I78" i="11"/>
  <c r="I1478" i="11"/>
  <c r="I281" i="11"/>
  <c r="I228" i="11"/>
  <c r="I787" i="11"/>
  <c r="I678" i="11"/>
  <c r="I237" i="11"/>
  <c r="I247" i="11"/>
  <c r="I223" i="11"/>
  <c r="I814" i="11"/>
  <c r="I1290" i="11"/>
  <c r="I248" i="11"/>
  <c r="I236" i="11"/>
  <c r="I224" i="11"/>
  <c r="I682" i="11"/>
  <c r="I804" i="11"/>
  <c r="I1246" i="11"/>
  <c r="I810" i="11"/>
  <c r="I1206" i="11"/>
  <c r="I137" i="11"/>
  <c r="I647" i="11"/>
  <c r="I190" i="11"/>
  <c r="I163" i="11"/>
  <c r="I1201" i="11"/>
  <c r="I612" i="11"/>
  <c r="I643" i="11"/>
  <c r="I981" i="11"/>
  <c r="I1657" i="11"/>
  <c r="I544" i="11"/>
  <c r="I1829" i="11"/>
  <c r="I1784" i="11"/>
  <c r="I1793" i="11"/>
  <c r="I62" i="11"/>
  <c r="I1825" i="11"/>
  <c r="I1820" i="11"/>
  <c r="I1797" i="11"/>
  <c r="I977" i="11"/>
  <c r="I159" i="11"/>
  <c r="I160" i="11"/>
  <c r="I401" i="11"/>
  <c r="I502" i="11"/>
  <c r="I405" i="11"/>
  <c r="I407" i="11"/>
  <c r="I491" i="11"/>
  <c r="I371" i="11"/>
  <c r="I1632" i="11"/>
  <c r="I188" i="11"/>
  <c r="I1627" i="11"/>
  <c r="I177" i="11"/>
  <c r="I1636" i="11"/>
  <c r="I1671" i="11"/>
  <c r="I1023" i="11"/>
  <c r="I961" i="11"/>
  <c r="I152" i="11"/>
  <c r="I962" i="11"/>
  <c r="I969" i="11"/>
  <c r="I367" i="11"/>
  <c r="I900" i="11"/>
  <c r="I173" i="11"/>
  <c r="I1300" i="11"/>
  <c r="I1516" i="11"/>
  <c r="I932" i="11"/>
  <c r="I1511" i="11"/>
  <c r="I1495" i="11"/>
  <c r="I930" i="11"/>
  <c r="I894" i="11"/>
  <c r="I18" i="11"/>
  <c r="I366" i="11"/>
  <c r="I920" i="11"/>
  <c r="I904" i="11"/>
  <c r="I356" i="11"/>
  <c r="I581" i="11"/>
  <c r="I304" i="11"/>
  <c r="I305" i="11"/>
  <c r="I287" i="11"/>
  <c r="I699" i="11"/>
  <c r="I697" i="11"/>
  <c r="I1585" i="11"/>
  <c r="I1396" i="11"/>
  <c r="I345" i="11"/>
  <c r="I849" i="11"/>
  <c r="I301" i="11"/>
  <c r="I690" i="11"/>
  <c r="I264" i="11"/>
  <c r="I225" i="11"/>
  <c r="I882" i="11"/>
  <c r="I769" i="11"/>
  <c r="I845" i="11"/>
  <c r="I841" i="11"/>
  <c r="I738" i="11"/>
  <c r="I111" i="11"/>
  <c r="I309" i="11"/>
  <c r="I839" i="11"/>
  <c r="I262" i="11"/>
  <c r="I249" i="11"/>
  <c r="I1238" i="11"/>
  <c r="I668" i="11"/>
  <c r="I1256" i="11"/>
  <c r="I806" i="11"/>
  <c r="I232" i="11"/>
  <c r="I1282" i="11"/>
  <c r="I801" i="11"/>
  <c r="I667" i="11"/>
  <c r="I799" i="11"/>
  <c r="I1151" i="11"/>
  <c r="I1138" i="11"/>
  <c r="I1205" i="11"/>
  <c r="I614" i="11"/>
  <c r="I644" i="11"/>
  <c r="I73" i="11"/>
  <c r="I300" i="11"/>
  <c r="I698" i="11"/>
  <c r="I1480" i="11"/>
  <c r="I1432" i="11"/>
  <c r="I1454" i="11"/>
  <c r="I268" i="11"/>
  <c r="I739" i="11"/>
  <c r="I292" i="11"/>
  <c r="I878" i="11"/>
  <c r="I695" i="11"/>
  <c r="I269" i="11"/>
  <c r="I114" i="11"/>
  <c r="I847" i="11"/>
  <c r="I746" i="11"/>
  <c r="I1423" i="11"/>
  <c r="I755" i="11"/>
  <c r="I276" i="11"/>
  <c r="I87" i="11"/>
  <c r="I113" i="11"/>
  <c r="I10" i="11"/>
  <c r="I1329" i="11"/>
  <c r="I830" i="11"/>
  <c r="I768" i="11"/>
  <c r="I743" i="11"/>
  <c r="I733" i="11"/>
  <c r="I1358" i="11"/>
  <c r="I844" i="11"/>
  <c r="I266" i="11"/>
  <c r="I731" i="11"/>
  <c r="I1226" i="11"/>
  <c r="I673" i="11"/>
  <c r="I244" i="11"/>
  <c r="I796" i="11"/>
  <c r="I1224" i="11"/>
  <c r="I817" i="11"/>
  <c r="I1235" i="11"/>
  <c r="I854" i="11"/>
  <c r="I681" i="11"/>
  <c r="I1229" i="11"/>
  <c r="I1259" i="11"/>
  <c r="I800" i="11"/>
  <c r="I669" i="11"/>
  <c r="I791" i="11"/>
  <c r="I1274" i="11"/>
  <c r="I798" i="11"/>
  <c r="I1247" i="11"/>
  <c r="I1275" i="11"/>
  <c r="I240" i="11"/>
  <c r="I788" i="11"/>
  <c r="I1228" i="11"/>
  <c r="I1293" i="11"/>
  <c r="I1271" i="11"/>
  <c r="I591" i="11"/>
  <c r="I164" i="11"/>
  <c r="I199" i="11"/>
  <c r="I710" i="11"/>
  <c r="I1158" i="11"/>
  <c r="I631" i="11"/>
  <c r="I635" i="11"/>
  <c r="I1180" i="11"/>
  <c r="I640" i="11"/>
  <c r="I617" i="11"/>
  <c r="I69" i="11"/>
  <c r="I1153" i="11"/>
  <c r="I659" i="11"/>
  <c r="I592" i="11"/>
  <c r="I1192" i="11"/>
  <c r="I1188" i="11"/>
  <c r="I654" i="11"/>
  <c r="I593" i="11"/>
  <c r="I634" i="11"/>
  <c r="I706" i="11"/>
  <c r="I1193" i="11"/>
  <c r="I606" i="11"/>
  <c r="I1157" i="11"/>
  <c r="I1199" i="11"/>
  <c r="I838" i="11"/>
  <c r="I835" i="11"/>
  <c r="I81" i="11"/>
  <c r="I875" i="11"/>
  <c r="I77" i="11"/>
  <c r="I848" i="11"/>
  <c r="I774" i="11"/>
  <c r="I688" i="11"/>
  <c r="I767" i="11"/>
  <c r="I250" i="11"/>
  <c r="I752" i="11"/>
  <c r="I260" i="11"/>
  <c r="I1455" i="11"/>
  <c r="I1433" i="11"/>
  <c r="I881" i="11"/>
  <c r="I829" i="11"/>
  <c r="I72" i="11"/>
  <c r="I1587" i="11"/>
  <c r="I284" i="11"/>
  <c r="I167" i="11"/>
  <c r="I1550" i="11"/>
  <c r="I1406" i="11"/>
  <c r="I576" i="11"/>
  <c r="I1378" i="11"/>
  <c r="I1471" i="11"/>
  <c r="I821" i="11"/>
  <c r="I1292" i="11"/>
  <c r="I1234" i="11"/>
  <c r="I1241" i="11"/>
  <c r="I822" i="11"/>
  <c r="I1291" i="11"/>
  <c r="I1280" i="11"/>
  <c r="I109" i="11"/>
  <c r="I789" i="11"/>
  <c r="I235" i="11"/>
  <c r="I139" i="11"/>
  <c r="I218" i="11"/>
  <c r="I1253" i="11"/>
  <c r="I1252" i="11"/>
  <c r="I856" i="11"/>
  <c r="I1223" i="11"/>
  <c r="I785" i="11"/>
  <c r="I1240" i="11"/>
  <c r="I1236" i="11"/>
  <c r="I599" i="11"/>
  <c r="I215" i="11"/>
  <c r="I664" i="11"/>
  <c r="I201" i="11"/>
  <c r="I1200" i="11"/>
  <c r="I193" i="11"/>
  <c r="I1161" i="11"/>
  <c r="I1196" i="11"/>
  <c r="I637" i="11"/>
  <c r="I601" i="11"/>
  <c r="I200" i="11"/>
  <c r="I709" i="11"/>
  <c r="I596" i="11"/>
  <c r="I197" i="11"/>
  <c r="I715" i="11"/>
  <c r="I1163" i="11"/>
  <c r="I600" i="11"/>
  <c r="I204" i="11"/>
  <c r="I1136" i="11"/>
  <c r="I610" i="11"/>
  <c r="I652" i="11"/>
  <c r="I623" i="11"/>
  <c r="I1132" i="11"/>
  <c r="I1149" i="11"/>
  <c r="I4" i="11"/>
  <c r="I726" i="11"/>
  <c r="I1565" i="11"/>
  <c r="I745" i="11"/>
  <c r="I757" i="11"/>
  <c r="I753" i="11"/>
  <c r="I316" i="11"/>
  <c r="I296" i="11"/>
  <c r="I1296" i="11"/>
  <c r="I1298" i="11"/>
  <c r="I146" i="11"/>
  <c r="I1553" i="11"/>
  <c r="I226" i="11"/>
  <c r="I827" i="11"/>
  <c r="I1323" i="11"/>
  <c r="I776" i="11"/>
  <c r="I1418" i="11"/>
  <c r="I1573" i="11"/>
  <c r="I1427" i="11"/>
  <c r="I876" i="11"/>
  <c r="I315" i="11"/>
  <c r="I1581" i="11"/>
  <c r="I261" i="11"/>
  <c r="I1538" i="11"/>
  <c r="I1571" i="11"/>
  <c r="I1482" i="11"/>
  <c r="I689" i="11"/>
  <c r="I1314" i="11"/>
  <c r="I885" i="11"/>
  <c r="I251" i="11"/>
  <c r="I742" i="11"/>
  <c r="I727" i="11"/>
  <c r="I770" i="11"/>
  <c r="I748" i="11"/>
  <c r="I263" i="11"/>
  <c r="I1580" i="11"/>
  <c r="I83" i="11"/>
  <c r="I815" i="11"/>
  <c r="I1272" i="11"/>
  <c r="I855" i="11"/>
  <c r="I676" i="11"/>
  <c r="I1278" i="11"/>
  <c r="I683" i="11"/>
  <c r="I1276" i="11"/>
  <c r="I1273" i="11"/>
  <c r="I672" i="11"/>
  <c r="I1227" i="11"/>
  <c r="I1258" i="11"/>
  <c r="I1225" i="11"/>
  <c r="I245" i="11"/>
  <c r="I717" i="11"/>
  <c r="I217" i="11"/>
  <c r="I792" i="11"/>
  <c r="I807" i="11"/>
  <c r="I234" i="11"/>
  <c r="I820" i="11"/>
  <c r="I1239" i="11"/>
  <c r="I577" i="11"/>
  <c r="I1279" i="11"/>
  <c r="I1255" i="11"/>
  <c r="I70" i="11"/>
  <c r="I192" i="11"/>
  <c r="I1155" i="11"/>
  <c r="I1154" i="11"/>
  <c r="I213" i="11"/>
  <c r="I1164" i="11"/>
  <c r="I1137" i="11"/>
  <c r="I1168" i="11"/>
  <c r="I1156" i="11"/>
  <c r="I1148" i="11"/>
  <c r="I1150" i="11"/>
  <c r="I626" i="11"/>
  <c r="I651" i="11"/>
  <c r="I1140" i="11"/>
  <c r="I74" i="11"/>
  <c r="I613" i="11"/>
  <c r="I713" i="11"/>
  <c r="I663" i="11"/>
  <c r="I1178" i="11"/>
  <c r="I1143" i="11"/>
  <c r="I207" i="11"/>
  <c r="I1183" i="11"/>
  <c r="I1165" i="11"/>
  <c r="I1185" i="11"/>
  <c r="I625" i="11"/>
  <c r="I202" i="11"/>
  <c r="I779" i="11"/>
  <c r="I1191" i="11"/>
  <c r="I620" i="11"/>
  <c r="I1198" i="11"/>
  <c r="I1184" i="11"/>
  <c r="I629" i="11"/>
  <c r="I1194" i="11"/>
  <c r="I638" i="11"/>
  <c r="I203" i="11"/>
  <c r="I665" i="11"/>
  <c r="I621" i="11"/>
  <c r="I655" i="11"/>
  <c r="I598" i="11"/>
  <c r="I1558" i="11"/>
  <c r="I873" i="11"/>
  <c r="I868" i="11"/>
  <c r="I314" i="11"/>
  <c r="I231" i="11"/>
  <c r="I147" i="11"/>
  <c r="I272" i="11"/>
  <c r="I1421" i="11"/>
  <c r="I843" i="11"/>
  <c r="I1551" i="11"/>
  <c r="I138" i="11"/>
  <c r="I258" i="11"/>
  <c r="I747" i="11"/>
  <c r="I740" i="11"/>
  <c r="I693" i="11"/>
  <c r="I762" i="11"/>
  <c r="I85" i="11"/>
  <c r="I88" i="11"/>
  <c r="I1578" i="11"/>
  <c r="I273" i="11"/>
  <c r="I265" i="11"/>
  <c r="I1322" i="11"/>
  <c r="I271" i="11"/>
  <c r="I1351" i="11"/>
  <c r="I1332" i="11"/>
  <c r="I1313" i="11"/>
  <c r="I756" i="11"/>
  <c r="I737" i="11"/>
  <c r="I826" i="11"/>
  <c r="I5" i="11"/>
  <c r="I840" i="11"/>
  <c r="I852" i="11"/>
  <c r="I170" i="11"/>
  <c r="I869" i="11"/>
  <c r="I812" i="11"/>
  <c r="I1243" i="11"/>
  <c r="I813" i="11"/>
  <c r="I1270" i="11"/>
  <c r="I722" i="11"/>
  <c r="I1263" i="11"/>
  <c r="I795" i="11"/>
  <c r="I861" i="11"/>
  <c r="I859" i="11"/>
  <c r="I1260" i="11"/>
  <c r="I1250" i="11"/>
  <c r="I1242" i="11"/>
  <c r="I823" i="11"/>
  <c r="I243" i="11"/>
  <c r="I860" i="11"/>
  <c r="I1222" i="11"/>
  <c r="I786" i="11"/>
  <c r="I233" i="11"/>
  <c r="I818" i="11"/>
  <c r="I808" i="11"/>
  <c r="I1231" i="11"/>
  <c r="I1265" i="11"/>
  <c r="I1232" i="11"/>
  <c r="I1197" i="11"/>
  <c r="I641" i="11"/>
  <c r="I603" i="11"/>
  <c r="I609" i="11"/>
  <c r="I198" i="11"/>
  <c r="I624" i="11"/>
  <c r="I1174" i="11"/>
  <c r="I1144" i="11"/>
  <c r="I1177" i="11"/>
  <c r="I611" i="11"/>
  <c r="I622" i="11"/>
  <c r="I1142" i="11"/>
  <c r="I1189" i="11"/>
  <c r="I1181" i="11"/>
  <c r="I206" i="11"/>
  <c r="I1186" i="11"/>
  <c r="I1139" i="11"/>
  <c r="I590" i="11"/>
  <c r="I657" i="11"/>
  <c r="I627" i="11"/>
  <c r="I607" i="11"/>
  <c r="I214" i="11"/>
  <c r="I711" i="11"/>
  <c r="I211" i="11"/>
  <c r="I1170" i="11"/>
  <c r="I595" i="11"/>
  <c r="I616" i="11"/>
  <c r="I1204" i="11"/>
  <c r="I630" i="11"/>
  <c r="I618" i="11"/>
  <c r="I71" i="11"/>
  <c r="I574" i="11"/>
  <c r="I1160" i="11"/>
  <c r="I705" i="11"/>
  <c r="I605" i="11"/>
  <c r="I658" i="11"/>
  <c r="I1586" i="11"/>
  <c r="I1481" i="11"/>
  <c r="I256" i="11"/>
  <c r="I227" i="11"/>
  <c r="I751" i="11"/>
  <c r="I1446" i="11"/>
  <c r="I824" i="11"/>
  <c r="I112" i="11"/>
  <c r="I267" i="11"/>
  <c r="I1347" i="11"/>
  <c r="I863" i="11"/>
  <c r="I313" i="11"/>
  <c r="I866" i="11"/>
  <c r="I119" i="11"/>
  <c r="I1382" i="11"/>
  <c r="I1570" i="11"/>
  <c r="I229" i="11"/>
  <c r="I295" i="11"/>
  <c r="I145" i="11"/>
  <c r="I833" i="11"/>
  <c r="I252" i="11"/>
  <c r="I110" i="11"/>
  <c r="I1533" i="11"/>
  <c r="I1528" i="11"/>
  <c r="I1302" i="11"/>
  <c r="I771" i="11"/>
  <c r="I259" i="11"/>
  <c r="I736" i="11"/>
  <c r="I1467" i="11"/>
  <c r="I764" i="11"/>
  <c r="I725" i="11"/>
  <c r="I750" i="11"/>
  <c r="I1283" i="11"/>
  <c r="I1269" i="11"/>
  <c r="I858" i="11"/>
  <c r="I1251" i="11"/>
  <c r="I671" i="11"/>
  <c r="I1219" i="11"/>
  <c r="I1266" i="11"/>
  <c r="I1221" i="11"/>
  <c r="I803" i="11"/>
  <c r="I1254" i="11"/>
  <c r="I1248" i="11"/>
  <c r="I793" i="11"/>
  <c r="I239" i="11"/>
  <c r="I1257" i="11"/>
  <c r="I1267" i="11"/>
  <c r="I797" i="11"/>
  <c r="I1268" i="11"/>
  <c r="I670" i="11"/>
  <c r="I1289" i="11"/>
  <c r="I1264" i="11"/>
  <c r="I1285" i="11"/>
  <c r="I1213" i="11"/>
  <c r="I1179" i="11"/>
  <c r="I633" i="11"/>
  <c r="I189" i="11"/>
  <c r="I661" i="11"/>
  <c r="I195" i="11"/>
  <c r="I1134" i="11"/>
  <c r="I604" i="11"/>
  <c r="I594" i="11"/>
  <c r="I1175" i="11"/>
  <c r="I67" i="11"/>
  <c r="I656" i="11"/>
  <c r="I649" i="11"/>
  <c r="I1182" i="11"/>
  <c r="I1133" i="11"/>
  <c r="I1135" i="11"/>
  <c r="I704" i="11"/>
  <c r="I639" i="11"/>
  <c r="I645" i="11"/>
  <c r="I1166" i="11"/>
  <c r="I636" i="11"/>
  <c r="I716" i="11"/>
  <c r="I1195" i="11"/>
  <c r="I575" i="11"/>
  <c r="I1171" i="11"/>
  <c r="I191" i="11"/>
  <c r="I632" i="11"/>
  <c r="I212" i="11"/>
  <c r="I1202" i="11"/>
  <c r="I209" i="11"/>
  <c r="I1173" i="11"/>
  <c r="I1203" i="11"/>
  <c r="I68" i="11"/>
  <c r="I1176" i="11"/>
  <c r="I778" i="11"/>
  <c r="I642" i="11"/>
  <c r="I1159" i="11"/>
  <c r="I648" i="11"/>
  <c r="I619" i="11"/>
  <c r="I1169" i="11"/>
  <c r="H1" i="11"/>
  <c r="J999" i="11" l="1"/>
  <c r="J413" i="11"/>
  <c r="K518" i="11"/>
  <c r="L518" i="11" s="1"/>
  <c r="J1104" i="11"/>
  <c r="L1104" i="11" s="1"/>
  <c r="J1736" i="11"/>
  <c r="J40" i="11"/>
  <c r="L40" i="11" s="1"/>
  <c r="K1116" i="11"/>
  <c r="L1116" i="11" s="1"/>
  <c r="J1695" i="11"/>
  <c r="L1695" i="11" s="1"/>
  <c r="J561" i="11"/>
  <c r="L561" i="11" s="1"/>
  <c r="J1610" i="11"/>
  <c r="L1610" i="11" s="1"/>
  <c r="J1559" i="11"/>
  <c r="L1559" i="11" s="1"/>
  <c r="K571" i="11"/>
  <c r="L571" i="11" s="1"/>
  <c r="J573" i="11"/>
  <c r="J1214" i="11"/>
  <c r="L1214" i="11" s="1"/>
  <c r="J412" i="11"/>
  <c r="L412" i="11" s="1"/>
  <c r="J986" i="11"/>
  <c r="L986" i="11" s="1"/>
  <c r="J101" i="11"/>
  <c r="K1776" i="11"/>
  <c r="L1776" i="11" s="1"/>
  <c r="J519" i="11"/>
  <c r="L519" i="11" s="1"/>
  <c r="J133" i="11"/>
  <c r="L133" i="11" s="1"/>
  <c r="J550" i="11"/>
  <c r="J1774" i="11"/>
  <c r="L1774" i="11" s="1"/>
  <c r="J1083" i="11"/>
  <c r="L1083" i="11" s="1"/>
  <c r="J431" i="11"/>
  <c r="L431" i="11" s="1"/>
  <c r="J1211" i="11"/>
  <c r="L1211" i="11" s="1"/>
  <c r="J1301" i="11"/>
  <c r="L1301" i="11" s="1"/>
  <c r="J1534" i="11"/>
  <c r="L1534" i="11" s="1"/>
  <c r="J566" i="11"/>
  <c r="L566" i="11" s="1"/>
  <c r="J1735" i="11"/>
  <c r="L1735" i="11" s="1"/>
  <c r="J1569" i="11"/>
  <c r="L1569" i="11" s="1"/>
  <c r="K1348" i="11"/>
  <c r="L1348" i="11" s="1"/>
  <c r="J433" i="11"/>
  <c r="L433" i="11" s="1"/>
  <c r="J1616" i="11"/>
  <c r="L1616" i="11" s="1"/>
  <c r="J530" i="11"/>
  <c r="L530" i="11" s="1"/>
  <c r="K1615" i="11"/>
  <c r="L1615" i="11" s="1"/>
  <c r="K1783" i="11"/>
  <c r="L1783" i="11" s="1"/>
  <c r="J1093" i="11"/>
  <c r="L1093" i="11" s="1"/>
  <c r="J1727" i="11"/>
  <c r="L1727" i="11" s="1"/>
  <c r="J1756" i="11"/>
  <c r="L1756" i="11" s="1"/>
  <c r="J1600" i="11"/>
  <c r="L1600" i="11" s="1"/>
  <c r="K884" i="11"/>
  <c r="L884" i="11" s="1"/>
  <c r="J1456" i="11"/>
  <c r="L1456" i="11" s="1"/>
  <c r="J1078" i="11"/>
  <c r="L1078" i="11" s="1"/>
  <c r="J396" i="11"/>
  <c r="L396" i="11" s="1"/>
  <c r="K892" i="11"/>
  <c r="L892" i="11" s="1"/>
  <c r="K1098" i="11"/>
  <c r="L1098" i="11" s="1"/>
  <c r="J115" i="11"/>
  <c r="L115" i="11" s="1"/>
  <c r="K427" i="11"/>
  <c r="L427" i="11" s="1"/>
  <c r="J1552" i="11"/>
  <c r="L1552" i="11" s="1"/>
  <c r="J97" i="11"/>
  <c r="L97" i="11" s="1"/>
  <c r="K1297" i="11"/>
  <c r="L1297" i="11" s="1"/>
  <c r="J1123" i="11"/>
  <c r="L1123" i="11" s="1"/>
  <c r="J714" i="11"/>
  <c r="L714" i="11" s="1"/>
  <c r="J376" i="11"/>
  <c r="L376" i="11" s="1"/>
  <c r="J1063" i="11"/>
  <c r="L1063" i="11" s="1"/>
  <c r="J102" i="11"/>
  <c r="L102" i="11" s="1"/>
  <c r="J37" i="11"/>
  <c r="L37" i="11" s="1"/>
  <c r="K1310" i="11"/>
  <c r="L1310" i="11" s="1"/>
  <c r="J1060" i="11"/>
  <c r="L1060" i="11" s="1"/>
  <c r="L1709" i="11"/>
  <c r="J457" i="11"/>
  <c r="L457" i="11" s="1"/>
  <c r="J344" i="11"/>
  <c r="L344" i="11" s="1"/>
  <c r="J782" i="11"/>
  <c r="L782" i="11" s="1"/>
  <c r="L1386" i="11"/>
  <c r="L158" i="11"/>
  <c r="J1119" i="11"/>
  <c r="L1119" i="11" s="1"/>
  <c r="J419" i="11"/>
  <c r="L419" i="11" s="1"/>
  <c r="J1053" i="11"/>
  <c r="L1053" i="11" s="1"/>
  <c r="J1630" i="11"/>
  <c r="L1630" i="11" s="1"/>
  <c r="L1650" i="11"/>
  <c r="J1732" i="11"/>
  <c r="L1732" i="11" s="1"/>
  <c r="J1700" i="11"/>
  <c r="L1700" i="11" s="1"/>
  <c r="J541" i="11"/>
  <c r="L541" i="11" s="1"/>
  <c r="J1529" i="11"/>
  <c r="L1529" i="11" s="1"/>
  <c r="J1688" i="11"/>
  <c r="L1688" i="11" s="1"/>
  <c r="L343" i="11"/>
  <c r="J1308" i="11"/>
  <c r="L1308" i="11" s="1"/>
  <c r="L1742" i="11"/>
  <c r="J274" i="11"/>
  <c r="L274" i="11" s="1"/>
  <c r="J1689" i="11"/>
  <c r="L1689" i="11" s="1"/>
  <c r="K1624" i="11"/>
  <c r="L1624" i="11" s="1"/>
  <c r="K53" i="11"/>
  <c r="L53" i="11" s="1"/>
  <c r="J1317" i="11"/>
  <c r="L1317" i="11" s="1"/>
  <c r="J1220" i="11"/>
  <c r="L1220" i="11" s="1"/>
  <c r="J327" i="11"/>
  <c r="L327" i="11" s="1"/>
  <c r="J1728" i="11"/>
  <c r="L1728" i="11" s="1"/>
  <c r="J1097" i="11"/>
  <c r="L1097" i="11" s="1"/>
  <c r="J183" i="11"/>
  <c r="L183" i="11" s="1"/>
  <c r="J989" i="11"/>
  <c r="L989" i="11" s="1"/>
  <c r="J1356" i="11"/>
  <c r="L1356" i="11" s="1"/>
  <c r="J1120" i="11"/>
  <c r="L1120" i="11" s="1"/>
  <c r="J1574" i="11"/>
  <c r="L1574" i="11" s="1"/>
  <c r="J92" i="11"/>
  <c r="L92" i="11" s="1"/>
  <c r="L448" i="11"/>
  <c r="L999" i="11"/>
  <c r="L389" i="11"/>
  <c r="J392" i="11"/>
  <c r="L392" i="11" s="1"/>
  <c r="L1674" i="11"/>
  <c r="L1412" i="11"/>
  <c r="J179" i="11"/>
  <c r="L179" i="11" s="1"/>
  <c r="L1048" i="11"/>
  <c r="L1339" i="11"/>
  <c r="J1787" i="11"/>
  <c r="L1787" i="11" s="1"/>
  <c r="L1429" i="11"/>
  <c r="L280" i="11"/>
  <c r="L1353" i="11"/>
  <c r="K383" i="11"/>
  <c r="L383" i="11" s="1"/>
  <c r="L1209" i="11"/>
  <c r="L1346" i="11"/>
  <c r="K1737" i="11"/>
  <c r="L1737" i="11" s="1"/>
  <c r="L720" i="11"/>
  <c r="L1389" i="11"/>
  <c r="L1294" i="11"/>
  <c r="L1094" i="11"/>
  <c r="L1527" i="11"/>
  <c r="L1704" i="11"/>
  <c r="L1131" i="11"/>
  <c r="L58" i="11"/>
  <c r="L1549" i="11"/>
  <c r="L1029" i="11"/>
  <c r="L1721" i="11"/>
  <c r="L1806" i="11"/>
  <c r="L1167" i="11"/>
  <c r="L432" i="11"/>
  <c r="L1619" i="11"/>
  <c r="L1434" i="11"/>
  <c r="L890" i="11"/>
  <c r="L1011" i="11"/>
  <c r="L1073" i="11"/>
  <c r="L1715" i="11"/>
  <c r="L470" i="11"/>
  <c r="L1342" i="11"/>
  <c r="L893" i="11"/>
  <c r="L1003" i="11"/>
  <c r="L66" i="11"/>
  <c r="L1019" i="11"/>
  <c r="L1618" i="11"/>
  <c r="L1833" i="11"/>
  <c r="L971" i="11"/>
  <c r="L449" i="11"/>
  <c r="L398" i="11"/>
  <c r="L1101" i="11"/>
  <c r="L1403" i="11"/>
  <c r="L418" i="11"/>
  <c r="L1691" i="11"/>
  <c r="L1006" i="11"/>
  <c r="L587" i="11"/>
  <c r="L1536" i="11"/>
  <c r="L430" i="11"/>
  <c r="L278" i="11"/>
  <c r="L1047" i="11"/>
  <c r="L75" i="11"/>
  <c r="L118" i="11"/>
  <c r="L426" i="11"/>
  <c r="L1634" i="11"/>
  <c r="K1719" i="11"/>
  <c r="L1719" i="11" s="1"/>
  <c r="L1321" i="11"/>
  <c r="L1369" i="11"/>
  <c r="L490" i="11"/>
  <c r="L1370" i="11"/>
  <c r="L101" i="11"/>
  <c r="L182" i="11"/>
  <c r="L573" i="11"/>
  <c r="L442" i="11"/>
  <c r="L1002" i="11"/>
  <c r="L384" i="11"/>
  <c r="L718" i="11"/>
  <c r="L413" i="11"/>
  <c r="L1315" i="11"/>
  <c r="L44" i="11"/>
  <c r="L1304" i="11"/>
  <c r="L1039" i="11"/>
  <c r="L1218" i="11"/>
  <c r="L1366" i="11"/>
  <c r="L1077" i="11"/>
  <c r="L1074" i="11"/>
  <c r="L1828" i="11"/>
  <c r="L424" i="11"/>
  <c r="L1016" i="11"/>
  <c r="L438" i="11"/>
  <c r="L1005" i="11"/>
  <c r="L486" i="11"/>
  <c r="L1796" i="11"/>
  <c r="J1364" i="11"/>
  <c r="L1364" i="11" s="1"/>
  <c r="K1633" i="11"/>
  <c r="L1633" i="11" s="1"/>
  <c r="K1384" i="11"/>
  <c r="L1384" i="11" s="1"/>
  <c r="J1655" i="11"/>
  <c r="L1655" i="11" s="1"/>
  <c r="J1702" i="11"/>
  <c r="L1702" i="11" s="1"/>
  <c r="J1100" i="11"/>
  <c r="L1100" i="11" s="1"/>
  <c r="L1524" i="11"/>
  <c r="L1334" i="11"/>
  <c r="J290" i="11"/>
  <c r="L290" i="11" s="1"/>
  <c r="J387" i="11"/>
  <c r="L387" i="11" s="1"/>
  <c r="J1402" i="11"/>
  <c r="L1402" i="11" s="1"/>
  <c r="L1685" i="11"/>
  <c r="J1316" i="11"/>
  <c r="L1316" i="11" s="1"/>
  <c r="L891" i="11"/>
  <c r="L1626" i="11"/>
  <c r="J1061" i="11"/>
  <c r="L1061" i="11" s="1"/>
  <c r="J557" i="11"/>
  <c r="L557" i="11" s="1"/>
  <c r="L1548" i="11"/>
  <c r="L1362" i="11"/>
  <c r="L1035" i="11"/>
  <c r="L1736" i="11"/>
  <c r="L13" i="11"/>
  <c r="L1146" i="11"/>
  <c r="J1068" i="11"/>
  <c r="L1068" i="11" s="1"/>
  <c r="J507" i="11"/>
  <c r="L507" i="11" s="1"/>
  <c r="L550" i="11"/>
  <c r="L719" i="11"/>
  <c r="L1340" i="11"/>
  <c r="L1729" i="11"/>
  <c r="L36" i="11"/>
  <c r="L1436" i="11"/>
  <c r="L1477" i="11"/>
  <c r="L439" i="11"/>
  <c r="L121" i="11"/>
  <c r="L1752" i="11"/>
  <c r="L1572" i="11"/>
  <c r="J312" i="11"/>
  <c r="L312" i="11" s="1"/>
  <c r="L375" i="11"/>
  <c r="J379" i="11"/>
  <c r="L379" i="11" s="1"/>
  <c r="L976" i="11"/>
  <c r="L279" i="11"/>
  <c r="L1335" i="11"/>
  <c r="L1000" i="11"/>
  <c r="L1050" i="11"/>
  <c r="L974" i="11"/>
  <c r="L134" i="11"/>
  <c r="L1345" i="11"/>
  <c r="L1730" i="11"/>
  <c r="L293" i="11"/>
  <c r="L466" i="11"/>
  <c r="L973" i="11"/>
  <c r="L50" i="11"/>
  <c r="L373" i="11"/>
  <c r="L723" i="11"/>
  <c r="L1354" i="11"/>
  <c r="L1530" i="11"/>
  <c r="L1673" i="11"/>
  <c r="L1762" i="11"/>
  <c r="L1532" i="11"/>
  <c r="L1663" i="11"/>
  <c r="L1208" i="11"/>
  <c r="L998" i="11"/>
  <c r="L512" i="11"/>
  <c r="K1171" i="11"/>
  <c r="J1171" i="11"/>
  <c r="K1446" i="11"/>
  <c r="J1446" i="11"/>
  <c r="K812" i="11"/>
  <c r="J812" i="11"/>
  <c r="K192" i="11"/>
  <c r="J192" i="11"/>
  <c r="K623" i="11"/>
  <c r="J623" i="11"/>
  <c r="K250" i="11"/>
  <c r="J250" i="11"/>
  <c r="K1226" i="11"/>
  <c r="J1226" i="11"/>
  <c r="K366" i="11"/>
  <c r="J366" i="11"/>
  <c r="K228" i="11"/>
  <c r="J228" i="11"/>
  <c r="K887" i="11"/>
  <c r="J887" i="11"/>
  <c r="K84" i="11"/>
  <c r="J84" i="11"/>
  <c r="K1798" i="11"/>
  <c r="J1798" i="11"/>
  <c r="K1665" i="11"/>
  <c r="J1665" i="11"/>
  <c r="K917" i="11"/>
  <c r="J917" i="11"/>
  <c r="K1670" i="11"/>
  <c r="J1670" i="11"/>
  <c r="K1521" i="11"/>
  <c r="J1521" i="11"/>
  <c r="K1152" i="11"/>
  <c r="J1152" i="11"/>
  <c r="K9" i="11"/>
  <c r="J9" i="11"/>
  <c r="K963" i="11"/>
  <c r="J963" i="11"/>
  <c r="K1414" i="11"/>
  <c r="J1414" i="11"/>
  <c r="K1542" i="11"/>
  <c r="J1542" i="11"/>
  <c r="K441" i="11"/>
  <c r="J441" i="11"/>
  <c r="K388" i="11"/>
  <c r="J388" i="11"/>
  <c r="K500" i="11"/>
  <c r="J500" i="11"/>
  <c r="K60" i="11"/>
  <c r="J60" i="11"/>
  <c r="K780" i="11"/>
  <c r="J780" i="11"/>
  <c r="K1330" i="11"/>
  <c r="J1330" i="11"/>
  <c r="K15" i="11"/>
  <c r="J15" i="11"/>
  <c r="K1057" i="11"/>
  <c r="J1057" i="11"/>
  <c r="K130" i="11"/>
  <c r="J130" i="11"/>
  <c r="K478" i="11"/>
  <c r="J478" i="11"/>
  <c r="K783" i="11"/>
  <c r="J783" i="11"/>
  <c r="K1543" i="11"/>
  <c r="J1543" i="11"/>
  <c r="K553" i="11"/>
  <c r="J553" i="11"/>
  <c r="K1800" i="11"/>
  <c r="J1800" i="11"/>
  <c r="K777" i="11"/>
  <c r="J777" i="11"/>
  <c r="K1344" i="11"/>
  <c r="J1344" i="11"/>
  <c r="K1439" i="11"/>
  <c r="J1439" i="11"/>
  <c r="K929" i="11"/>
  <c r="J929" i="11"/>
  <c r="K934" i="11"/>
  <c r="J934" i="11"/>
  <c r="K1664" i="11"/>
  <c r="J1664" i="11"/>
  <c r="K1085" i="11"/>
  <c r="J1085" i="11"/>
  <c r="K107" i="11"/>
  <c r="J107" i="11"/>
  <c r="K1768" i="11"/>
  <c r="J1768" i="11"/>
  <c r="K196" i="11"/>
  <c r="J196" i="11"/>
  <c r="K1445" i="11"/>
  <c r="J1445" i="11"/>
  <c r="K551" i="11"/>
  <c r="J551" i="11"/>
  <c r="K47" i="11"/>
  <c r="J47" i="11"/>
  <c r="K534" i="11"/>
  <c r="J534" i="11"/>
  <c r="K1595" i="11"/>
  <c r="J1595" i="11"/>
  <c r="K1069" i="11"/>
  <c r="J1069" i="11"/>
  <c r="K505" i="11"/>
  <c r="J505" i="11"/>
  <c r="K1067" i="11"/>
  <c r="J1067" i="11"/>
  <c r="K96" i="11"/>
  <c r="J96" i="11"/>
  <c r="K1076" i="11"/>
  <c r="J1076" i="11"/>
  <c r="K953" i="11"/>
  <c r="J953" i="11"/>
  <c r="K289" i="11"/>
  <c r="J289" i="11"/>
  <c r="K1525" i="11"/>
  <c r="J1525" i="11"/>
  <c r="K1450" i="11"/>
  <c r="J1450" i="11"/>
  <c r="K933" i="11"/>
  <c r="J933" i="11"/>
  <c r="K1055" i="11"/>
  <c r="J1055" i="11"/>
  <c r="K48" i="11"/>
  <c r="J48" i="11"/>
  <c r="K1759" i="11"/>
  <c r="J1759" i="11"/>
  <c r="K162" i="11"/>
  <c r="J162" i="11"/>
  <c r="K1734" i="11"/>
  <c r="J1734" i="11"/>
  <c r="K1307" i="11"/>
  <c r="J1307" i="11"/>
  <c r="K1014" i="11"/>
  <c r="J1014" i="11"/>
  <c r="K1324" i="11"/>
  <c r="J1324" i="11"/>
  <c r="K1425" i="11"/>
  <c r="J1425" i="11"/>
  <c r="K1701" i="11"/>
  <c r="J1701" i="11"/>
  <c r="K481" i="11"/>
  <c r="J481" i="11"/>
  <c r="K1447" i="11"/>
  <c r="J1447" i="11"/>
  <c r="K27" i="11"/>
  <c r="J27" i="11"/>
  <c r="K857" i="11"/>
  <c r="J857" i="11"/>
  <c r="K1372" i="11"/>
  <c r="J1372" i="11"/>
  <c r="K1122" i="11"/>
  <c r="J1122" i="11"/>
  <c r="K1554" i="11"/>
  <c r="J1554" i="11"/>
  <c r="K178" i="11"/>
  <c r="J178" i="11"/>
  <c r="K469" i="11"/>
  <c r="J469" i="11"/>
  <c r="K55" i="11"/>
  <c r="J55" i="11"/>
  <c r="K1772" i="11"/>
  <c r="J1772" i="11"/>
  <c r="K270" i="11"/>
  <c r="J270" i="11"/>
  <c r="K1597" i="11"/>
  <c r="J1597" i="11"/>
  <c r="K585" i="11"/>
  <c r="J585" i="11"/>
  <c r="K1758" i="11"/>
  <c r="J1758" i="11"/>
  <c r="K1566" i="11"/>
  <c r="J1566" i="11"/>
  <c r="K1442" i="11"/>
  <c r="J1442" i="11"/>
  <c r="K126" i="11"/>
  <c r="J126" i="11"/>
  <c r="K1466" i="11"/>
  <c r="J1466" i="11"/>
  <c r="K1017" i="11"/>
  <c r="J1017" i="11"/>
  <c r="K1336" i="11"/>
  <c r="J1336" i="11"/>
  <c r="K559" i="11"/>
  <c r="J559" i="11"/>
  <c r="K395" i="11"/>
  <c r="J395" i="11"/>
  <c r="K1405" i="11"/>
  <c r="J1405" i="11"/>
  <c r="K1746" i="11"/>
  <c r="J1746" i="11"/>
  <c r="K1118" i="11"/>
  <c r="J1118" i="11"/>
  <c r="K1257" i="11"/>
  <c r="J1257" i="11"/>
  <c r="K595" i="11"/>
  <c r="J595" i="11"/>
  <c r="K1578" i="11"/>
  <c r="J1578" i="11"/>
  <c r="K663" i="11"/>
  <c r="J663" i="11"/>
  <c r="K815" i="11"/>
  <c r="J815" i="11"/>
  <c r="K197" i="11"/>
  <c r="J197" i="11"/>
  <c r="K835" i="11"/>
  <c r="J835" i="11"/>
  <c r="K830" i="11"/>
  <c r="J830" i="11"/>
  <c r="K699" i="11"/>
  <c r="J699" i="11"/>
  <c r="K248" i="11"/>
  <c r="J248" i="11"/>
  <c r="K1765" i="11"/>
  <c r="J1765" i="11"/>
  <c r="K516" i="11"/>
  <c r="J516" i="11"/>
  <c r="K653" i="11"/>
  <c r="J653" i="11"/>
  <c r="K524" i="11"/>
  <c r="J524" i="11"/>
  <c r="K965" i="11"/>
  <c r="J965" i="11"/>
  <c r="K980" i="11"/>
  <c r="J980" i="11"/>
  <c r="K1502" i="11"/>
  <c r="J1502" i="11"/>
  <c r="K1718" i="11"/>
  <c r="J1718" i="11"/>
  <c r="K680" i="11"/>
  <c r="J680" i="11"/>
  <c r="K1245" i="11"/>
  <c r="J1245" i="11"/>
  <c r="K675" i="11"/>
  <c r="J675" i="11"/>
  <c r="K94" i="11"/>
  <c r="J94" i="11"/>
  <c r="K1303" i="11"/>
  <c r="J1303" i="11"/>
  <c r="K1805" i="11"/>
  <c r="J1805" i="11"/>
  <c r="K1169" i="11"/>
  <c r="J1169" i="11"/>
  <c r="K1203" i="11"/>
  <c r="J1203" i="11"/>
  <c r="K575" i="11"/>
  <c r="J575" i="11"/>
  <c r="K1135" i="11"/>
  <c r="J1135" i="11"/>
  <c r="K604" i="11"/>
  <c r="J604" i="11"/>
  <c r="K1285" i="11"/>
  <c r="J1285" i="11"/>
  <c r="K239" i="11"/>
  <c r="J239" i="11"/>
  <c r="K671" i="11"/>
  <c r="J671" i="11"/>
  <c r="K1467" i="11"/>
  <c r="J1467" i="11"/>
  <c r="K252" i="11"/>
  <c r="J252" i="11"/>
  <c r="K866" i="11"/>
  <c r="J866" i="11"/>
  <c r="K751" i="11"/>
  <c r="J751" i="11"/>
  <c r="K1160" i="11"/>
  <c r="J1160" i="11"/>
  <c r="K1170" i="11"/>
  <c r="J1170" i="11"/>
  <c r="K1139" i="11"/>
  <c r="J1139" i="11"/>
  <c r="K1177" i="11"/>
  <c r="J1177" i="11"/>
  <c r="K1197" i="11"/>
  <c r="J1197" i="11"/>
  <c r="K1222" i="11"/>
  <c r="J1222" i="11"/>
  <c r="K861" i="11"/>
  <c r="J861" i="11"/>
  <c r="K869" i="11"/>
  <c r="J869" i="11"/>
  <c r="K1313" i="11"/>
  <c r="J1313" i="11"/>
  <c r="K88" i="11"/>
  <c r="J88" i="11"/>
  <c r="K1551" i="11"/>
  <c r="J1551" i="11"/>
  <c r="K873" i="11"/>
  <c r="J873" i="11"/>
  <c r="K1194" i="11"/>
  <c r="J1194" i="11"/>
  <c r="K625" i="11"/>
  <c r="J625" i="11"/>
  <c r="K713" i="11"/>
  <c r="J713" i="11"/>
  <c r="K1156" i="11"/>
  <c r="J1156" i="11"/>
  <c r="K70" i="11"/>
  <c r="J70" i="11"/>
  <c r="K792" i="11"/>
  <c r="J792" i="11"/>
  <c r="K1273" i="11"/>
  <c r="J1273" i="11"/>
  <c r="K83" i="11"/>
  <c r="J83" i="11"/>
  <c r="K885" i="11"/>
  <c r="J885" i="11"/>
  <c r="K315" i="11"/>
  <c r="J315" i="11"/>
  <c r="K226" i="11"/>
  <c r="J226" i="11"/>
  <c r="K757" i="11"/>
  <c r="J757" i="11"/>
  <c r="K652" i="11"/>
  <c r="J652" i="11"/>
  <c r="K596" i="11"/>
  <c r="J596" i="11"/>
  <c r="K1200" i="11"/>
  <c r="J1200" i="11"/>
  <c r="K1223" i="11"/>
  <c r="J1223" i="11"/>
  <c r="K109" i="11"/>
  <c r="J109" i="11"/>
  <c r="K1471" i="11"/>
  <c r="J1471" i="11"/>
  <c r="K72" i="11"/>
  <c r="J72" i="11"/>
  <c r="K767" i="11"/>
  <c r="J767" i="11"/>
  <c r="K838" i="11"/>
  <c r="J838" i="11"/>
  <c r="K654" i="11"/>
  <c r="J654" i="11"/>
  <c r="K640" i="11"/>
  <c r="J640" i="11"/>
  <c r="K591" i="11"/>
  <c r="J591" i="11"/>
  <c r="K798" i="11"/>
  <c r="J798" i="11"/>
  <c r="K854" i="11"/>
  <c r="J854" i="11"/>
  <c r="K731" i="11"/>
  <c r="J731" i="11"/>
  <c r="K1329" i="11"/>
  <c r="J1329" i="11"/>
  <c r="K847" i="11"/>
  <c r="J847" i="11"/>
  <c r="K1454" i="11"/>
  <c r="J1454" i="11"/>
  <c r="K1205" i="11"/>
  <c r="J1205" i="11"/>
  <c r="K806" i="11"/>
  <c r="J806" i="11"/>
  <c r="K111" i="11"/>
  <c r="J111" i="11"/>
  <c r="K690" i="11"/>
  <c r="J690" i="11"/>
  <c r="K287" i="11"/>
  <c r="J287" i="11"/>
  <c r="K18" i="11"/>
  <c r="J18" i="11"/>
  <c r="K173" i="11"/>
  <c r="J173" i="11"/>
  <c r="K1671" i="11"/>
  <c r="J1671" i="11"/>
  <c r="K407" i="11"/>
  <c r="J407" i="11"/>
  <c r="K1820" i="11"/>
  <c r="J1820" i="11"/>
  <c r="K981" i="11"/>
  <c r="J981" i="11"/>
  <c r="K1206" i="11"/>
  <c r="J1206" i="11"/>
  <c r="K1290" i="11"/>
  <c r="J1290" i="11"/>
  <c r="K281" i="11"/>
  <c r="J281" i="11"/>
  <c r="K834" i="11"/>
  <c r="J834" i="11"/>
  <c r="K171" i="11"/>
  <c r="J171" i="11"/>
  <c r="K1486" i="11"/>
  <c r="J1486" i="11"/>
  <c r="K333" i="11"/>
  <c r="J333" i="11"/>
  <c r="K837" i="11"/>
  <c r="J837" i="11"/>
  <c r="K775" i="11"/>
  <c r="J775" i="11"/>
  <c r="K437" i="11"/>
  <c r="J437" i="11"/>
  <c r="K1588" i="11"/>
  <c r="J1588" i="11"/>
  <c r="K966" i="11"/>
  <c r="J966" i="11"/>
  <c r="K1052" i="11"/>
  <c r="J1052" i="11"/>
  <c r="K1731" i="11"/>
  <c r="J1731" i="11"/>
  <c r="K1775" i="11"/>
  <c r="J1775" i="11"/>
  <c r="K1129" i="11"/>
  <c r="J1129" i="11"/>
  <c r="K608" i="11"/>
  <c r="J608" i="11"/>
  <c r="K772" i="11"/>
  <c r="J772" i="11"/>
  <c r="K89" i="11"/>
  <c r="J89" i="11"/>
  <c r="K1365" i="11"/>
  <c r="J1365" i="11"/>
  <c r="K361" i="11"/>
  <c r="J361" i="11"/>
  <c r="K896" i="11"/>
  <c r="J896" i="11"/>
  <c r="K1488" i="11"/>
  <c r="J1488" i="11"/>
  <c r="K528" i="11"/>
  <c r="J528" i="11"/>
  <c r="K1647" i="11"/>
  <c r="J1647" i="11"/>
  <c r="K979" i="11"/>
  <c r="J979" i="11"/>
  <c r="K744" i="11"/>
  <c r="J744" i="11"/>
  <c r="K1547" i="11"/>
  <c r="J1547" i="11"/>
  <c r="K951" i="11"/>
  <c r="J951" i="11"/>
  <c r="K12" i="11"/>
  <c r="J12" i="11"/>
  <c r="K1507" i="11"/>
  <c r="J1507" i="11"/>
  <c r="K1698" i="11"/>
  <c r="J1698" i="11"/>
  <c r="K106" i="11"/>
  <c r="J106" i="11"/>
  <c r="K488" i="11"/>
  <c r="J488" i="11"/>
  <c r="K1102" i="11"/>
  <c r="J1102" i="11"/>
  <c r="K836" i="11"/>
  <c r="J836" i="11"/>
  <c r="K1368" i="11"/>
  <c r="J1368" i="11"/>
  <c r="K365" i="11"/>
  <c r="J365" i="11"/>
  <c r="K25" i="11"/>
  <c r="J25" i="11"/>
  <c r="K1490" i="11"/>
  <c r="J1490" i="11"/>
  <c r="K1741" i="11"/>
  <c r="J1741" i="11"/>
  <c r="K1095" i="11"/>
  <c r="J1095" i="11"/>
  <c r="K33" i="11"/>
  <c r="J33" i="11"/>
  <c r="K628" i="11"/>
  <c r="J628" i="11"/>
  <c r="K741" i="11"/>
  <c r="J741" i="11"/>
  <c r="K208" i="11"/>
  <c r="J208" i="11"/>
  <c r="K1261" i="11"/>
  <c r="J1261" i="11"/>
  <c r="K923" i="11"/>
  <c r="J923" i="11"/>
  <c r="K149" i="11"/>
  <c r="J149" i="11"/>
  <c r="K539" i="11"/>
  <c r="J539" i="11"/>
  <c r="K241" i="11"/>
  <c r="J241" i="11"/>
  <c r="K144" i="11"/>
  <c r="J144" i="11"/>
  <c r="K254" i="11"/>
  <c r="J254" i="11"/>
  <c r="K34" i="11"/>
  <c r="J34" i="11"/>
  <c r="K871" i="11"/>
  <c r="J871" i="11"/>
  <c r="K1487" i="11"/>
  <c r="J1487" i="11"/>
  <c r="K1375" i="11"/>
  <c r="J1375" i="11"/>
  <c r="K1453" i="11"/>
  <c r="J1453" i="11"/>
  <c r="K446" i="11"/>
  <c r="J446" i="11"/>
  <c r="K1037" i="11"/>
  <c r="J1037" i="11"/>
  <c r="K985" i="11"/>
  <c r="J985" i="11"/>
  <c r="K161" i="11"/>
  <c r="J161" i="11"/>
  <c r="K721" i="11"/>
  <c r="J721" i="11"/>
  <c r="K1535" i="11"/>
  <c r="J1535" i="11"/>
  <c r="K353" i="11"/>
  <c r="J353" i="11"/>
  <c r="K1072" i="11"/>
  <c r="J1072" i="11"/>
  <c r="K1725" i="11"/>
  <c r="J1725" i="11"/>
  <c r="K1740" i="11"/>
  <c r="J1740" i="11"/>
  <c r="K28" i="11"/>
  <c r="J28" i="11"/>
  <c r="K1363" i="11"/>
  <c r="J1363" i="11"/>
  <c r="K444" i="11"/>
  <c r="J444" i="11"/>
  <c r="K1075" i="11"/>
  <c r="J1075" i="11"/>
  <c r="K1795" i="11"/>
  <c r="J1795" i="11"/>
  <c r="K1207" i="11"/>
  <c r="J1207" i="11"/>
  <c r="K1579" i="11"/>
  <c r="J1579" i="11"/>
  <c r="K1338" i="11"/>
  <c r="J1338" i="11"/>
  <c r="K22" i="11"/>
  <c r="J22" i="11"/>
  <c r="K942" i="11"/>
  <c r="J942" i="11"/>
  <c r="K1031" i="11"/>
  <c r="J1031" i="11"/>
  <c r="K1096" i="11"/>
  <c r="J1096" i="11"/>
  <c r="K474" i="11"/>
  <c r="J474" i="11"/>
  <c r="K1113" i="11"/>
  <c r="J1113" i="11"/>
  <c r="K853" i="11"/>
  <c r="J853" i="11"/>
  <c r="K1395" i="11"/>
  <c r="J1395" i="11"/>
  <c r="K1010" i="11"/>
  <c r="J1010" i="11"/>
  <c r="K42" i="11"/>
  <c r="J42" i="11"/>
  <c r="K136" i="11"/>
  <c r="J136" i="11"/>
  <c r="K1760" i="11"/>
  <c r="J1760" i="11"/>
  <c r="K1607" i="11"/>
  <c r="J1607" i="11"/>
  <c r="K1785" i="11"/>
  <c r="J1785" i="11"/>
  <c r="K1009" i="11"/>
  <c r="J1009" i="11"/>
  <c r="K1130" i="11"/>
  <c r="J1130" i="11"/>
  <c r="K508" i="11"/>
  <c r="J508" i="11"/>
  <c r="K1190" i="11"/>
  <c r="J1190" i="11"/>
  <c r="K1417" i="11"/>
  <c r="J1417" i="11"/>
  <c r="K1540" i="11"/>
  <c r="J1540" i="11"/>
  <c r="K1295" i="11"/>
  <c r="J1295" i="11"/>
  <c r="K580" i="11"/>
  <c r="J580" i="11"/>
  <c r="K1062" i="11"/>
  <c r="J1062" i="11"/>
  <c r="K1722" i="11"/>
  <c r="J1722" i="11"/>
  <c r="K45" i="11"/>
  <c r="J45" i="11"/>
  <c r="K1648" i="11"/>
  <c r="J1648" i="11"/>
  <c r="K1099" i="11"/>
  <c r="J1099" i="11"/>
  <c r="K1352" i="11"/>
  <c r="J1352" i="11"/>
  <c r="K1034" i="11"/>
  <c r="J1034" i="11"/>
  <c r="K125" i="11"/>
  <c r="J125" i="11"/>
  <c r="K1318" i="11"/>
  <c r="J1318" i="11"/>
  <c r="K1020" i="11"/>
  <c r="J1020" i="11"/>
  <c r="K1767" i="11"/>
  <c r="J1767" i="11"/>
  <c r="K1408" i="11"/>
  <c r="J1408" i="11"/>
  <c r="K1777" i="11"/>
  <c r="J1777" i="11"/>
  <c r="K790" i="11"/>
  <c r="J790" i="11"/>
  <c r="K1392" i="11"/>
  <c r="J1392" i="11"/>
  <c r="K1656" i="11"/>
  <c r="J1656" i="11"/>
  <c r="K1563" i="11"/>
  <c r="J1563" i="11"/>
  <c r="K397" i="11"/>
  <c r="J397" i="11"/>
  <c r="K1637" i="11"/>
  <c r="J1637" i="11"/>
  <c r="K1380" i="11"/>
  <c r="J1380" i="11"/>
  <c r="K1801" i="11"/>
  <c r="J1801" i="11"/>
  <c r="K283" i="11"/>
  <c r="J283" i="11"/>
  <c r="K497" i="11"/>
  <c r="J497" i="11"/>
  <c r="K1769" i="11"/>
  <c r="J1769" i="11"/>
  <c r="K1712" i="11"/>
  <c r="J1712" i="11"/>
  <c r="K369" i="11"/>
  <c r="J369" i="11"/>
  <c r="K1666" i="11"/>
  <c r="J1666" i="11"/>
  <c r="K1710" i="11"/>
  <c r="J1710" i="11"/>
  <c r="K1476" i="11"/>
  <c r="J1476" i="11"/>
  <c r="K1044" i="11"/>
  <c r="J1044" i="11"/>
  <c r="K1217" i="11"/>
  <c r="J1217" i="11"/>
  <c r="K1473" i="11"/>
  <c r="J1473" i="11"/>
  <c r="K1692" i="11"/>
  <c r="J1692" i="11"/>
  <c r="K1640" i="11"/>
  <c r="J1640" i="11"/>
  <c r="K1539" i="11"/>
  <c r="J1539" i="11"/>
  <c r="K1046" i="11"/>
  <c r="J1046" i="11"/>
  <c r="K1831" i="11"/>
  <c r="J1831" i="11"/>
  <c r="K1114" i="11"/>
  <c r="J1114" i="11"/>
  <c r="K68" i="11"/>
  <c r="J68" i="11"/>
  <c r="K764" i="11"/>
  <c r="J764" i="11"/>
  <c r="K611" i="11"/>
  <c r="J611" i="11"/>
  <c r="K138" i="11"/>
  <c r="J138" i="11"/>
  <c r="K1148" i="11"/>
  <c r="J1148" i="11"/>
  <c r="K827" i="11"/>
  <c r="J827" i="11"/>
  <c r="K821" i="11"/>
  <c r="J821" i="11"/>
  <c r="K1247" i="11"/>
  <c r="J1247" i="11"/>
  <c r="J614" i="11"/>
  <c r="K614" i="11"/>
  <c r="K1023" i="11"/>
  <c r="J1023" i="11"/>
  <c r="K865" i="11"/>
  <c r="J865" i="11"/>
  <c r="K362" i="11"/>
  <c r="J362" i="11"/>
  <c r="K1387" i="11"/>
  <c r="J1387" i="11"/>
  <c r="K1376" i="11"/>
  <c r="J1376" i="11"/>
  <c r="K1716" i="11"/>
  <c r="J1716" i="11"/>
  <c r="K1504" i="11"/>
  <c r="J1504" i="11"/>
  <c r="K619" i="11"/>
  <c r="J619" i="11"/>
  <c r="K1173" i="11"/>
  <c r="J1173" i="11"/>
  <c r="K1195" i="11"/>
  <c r="J1195" i="11"/>
  <c r="K793" i="11"/>
  <c r="J793" i="11"/>
  <c r="K1251" i="11"/>
  <c r="J1251" i="11"/>
  <c r="K736" i="11"/>
  <c r="J736" i="11"/>
  <c r="K833" i="11"/>
  <c r="J833" i="11"/>
  <c r="K313" i="11"/>
  <c r="J313" i="11"/>
  <c r="K227" i="11"/>
  <c r="J227" i="11"/>
  <c r="K574" i="11"/>
  <c r="J574" i="11"/>
  <c r="K211" i="11"/>
  <c r="J211" i="11"/>
  <c r="K1186" i="11"/>
  <c r="J1186" i="11"/>
  <c r="K1144" i="11"/>
  <c r="J1144" i="11"/>
  <c r="K1232" i="11"/>
  <c r="J1232" i="11"/>
  <c r="K860" i="11"/>
  <c r="J860" i="11"/>
  <c r="K795" i="11"/>
  <c r="J795" i="11"/>
  <c r="K170" i="11"/>
  <c r="J170" i="11"/>
  <c r="K1332" i="11"/>
  <c r="J1332" i="11"/>
  <c r="K85" i="11"/>
  <c r="J85" i="11"/>
  <c r="K843" i="11"/>
  <c r="J843" i="11"/>
  <c r="K1558" i="11"/>
  <c r="J1558" i="11"/>
  <c r="K629" i="11"/>
  <c r="J629" i="11"/>
  <c r="K1185" i="11"/>
  <c r="J1185" i="11"/>
  <c r="K613" i="11"/>
  <c r="J613" i="11"/>
  <c r="K1168" i="11"/>
  <c r="J1168" i="11"/>
  <c r="K1255" i="11"/>
  <c r="J1255" i="11"/>
  <c r="K217" i="11"/>
  <c r="J217" i="11"/>
  <c r="K1276" i="11"/>
  <c r="J1276" i="11"/>
  <c r="K1580" i="11"/>
  <c r="J1580" i="11"/>
  <c r="K1314" i="11"/>
  <c r="J1314" i="11"/>
  <c r="K876" i="11"/>
  <c r="J876" i="11"/>
  <c r="K1553" i="11"/>
  <c r="J1553" i="11"/>
  <c r="K745" i="11"/>
  <c r="J745" i="11"/>
  <c r="K610" i="11"/>
  <c r="J610" i="11"/>
  <c r="K709" i="11"/>
  <c r="J709" i="11"/>
  <c r="K201" i="11"/>
  <c r="J201" i="11"/>
  <c r="K856" i="11"/>
  <c r="J856" i="11"/>
  <c r="K1280" i="11"/>
  <c r="J1280" i="11"/>
  <c r="K1378" i="11"/>
  <c r="J1378" i="11"/>
  <c r="K829" i="11"/>
  <c r="J829" i="11"/>
  <c r="K688" i="11"/>
  <c r="J688" i="11"/>
  <c r="K1199" i="11"/>
  <c r="J1199" i="11"/>
  <c r="K1188" i="11"/>
  <c r="J1188" i="11"/>
  <c r="K1180" i="11"/>
  <c r="J1180" i="11"/>
  <c r="K1271" i="11"/>
  <c r="J1271" i="11"/>
  <c r="K1274" i="11"/>
  <c r="J1274" i="11"/>
  <c r="K1235" i="11"/>
  <c r="J1235" i="11"/>
  <c r="K266" i="11"/>
  <c r="J266" i="11"/>
  <c r="K10" i="11"/>
  <c r="J10" i="11"/>
  <c r="K114" i="11"/>
  <c r="J114" i="11"/>
  <c r="K1432" i="11"/>
  <c r="J1432" i="11"/>
  <c r="K1138" i="11"/>
  <c r="J1138" i="11"/>
  <c r="K1256" i="11"/>
  <c r="J1256" i="11"/>
  <c r="K738" i="11"/>
  <c r="J738" i="11"/>
  <c r="K301" i="11"/>
  <c r="J301" i="11"/>
  <c r="K305" i="11"/>
  <c r="J305" i="11"/>
  <c r="K894" i="11"/>
  <c r="J894" i="11"/>
  <c r="K900" i="11"/>
  <c r="J900" i="11"/>
  <c r="K1636" i="11"/>
  <c r="J1636" i="11"/>
  <c r="K405" i="11"/>
  <c r="J405" i="11"/>
  <c r="K1825" i="11"/>
  <c r="J1825" i="11"/>
  <c r="K643" i="11"/>
  <c r="J643" i="11"/>
  <c r="K810" i="11"/>
  <c r="J810" i="11"/>
  <c r="K814" i="11"/>
  <c r="J814" i="11"/>
  <c r="K1478" i="11"/>
  <c r="J1478" i="11"/>
  <c r="K1555" i="11"/>
  <c r="J1555" i="11"/>
  <c r="K691" i="11"/>
  <c r="J691" i="11"/>
  <c r="K19" i="11"/>
  <c r="J19" i="11"/>
  <c r="K346" i="11"/>
  <c r="J346" i="11"/>
  <c r="K732" i="11"/>
  <c r="J732" i="11"/>
  <c r="K291" i="11"/>
  <c r="J291" i="11"/>
  <c r="K335" i="11"/>
  <c r="J335" i="11"/>
  <c r="K342" i="11"/>
  <c r="J342" i="11"/>
  <c r="K1499" i="11"/>
  <c r="J1499" i="11"/>
  <c r="K1708" i="11"/>
  <c r="J1708" i="11"/>
  <c r="K1088" i="11"/>
  <c r="J1088" i="11"/>
  <c r="K61" i="11"/>
  <c r="J61" i="11"/>
  <c r="K1835" i="11"/>
  <c r="J1835" i="11"/>
  <c r="K1172" i="11"/>
  <c r="J1172" i="11"/>
  <c r="K257" i="11"/>
  <c r="J257" i="11"/>
  <c r="K728" i="11"/>
  <c r="J728" i="11"/>
  <c r="K275" i="11"/>
  <c r="J275" i="11"/>
  <c r="K358" i="11"/>
  <c r="J358" i="11"/>
  <c r="K348" i="11"/>
  <c r="J348" i="11"/>
  <c r="K24" i="11"/>
  <c r="J24" i="11"/>
  <c r="K49" i="11"/>
  <c r="J49" i="11"/>
  <c r="K54" i="11"/>
  <c r="J54" i="11"/>
  <c r="K1485" i="11"/>
  <c r="J1485" i="11"/>
  <c r="K306" i="11"/>
  <c r="J306" i="11"/>
  <c r="K3" i="11"/>
  <c r="J3" i="11"/>
  <c r="K1518" i="11"/>
  <c r="J1518" i="11"/>
  <c r="K922" i="11"/>
  <c r="J922" i="11"/>
  <c r="K1517" i="11"/>
  <c r="J1517" i="11"/>
  <c r="K386" i="11"/>
  <c r="J386" i="11"/>
  <c r="K514" i="11"/>
  <c r="J514" i="11"/>
  <c r="K482" i="11"/>
  <c r="J482" i="11"/>
  <c r="K572" i="11"/>
  <c r="J572" i="11"/>
  <c r="K760" i="11"/>
  <c r="J760" i="11"/>
  <c r="K825" i="11"/>
  <c r="J825" i="11"/>
  <c r="K1594" i="11"/>
  <c r="J1594" i="11"/>
  <c r="K1591" i="11"/>
  <c r="J1591" i="11"/>
  <c r="K945" i="11"/>
  <c r="J945" i="11"/>
  <c r="K1617" i="11"/>
  <c r="J1617" i="11"/>
  <c r="K1641" i="11"/>
  <c r="J1641" i="11"/>
  <c r="K63" i="11"/>
  <c r="J63" i="11"/>
  <c r="K602" i="11"/>
  <c r="J602" i="11"/>
  <c r="K749" i="11"/>
  <c r="J749" i="11"/>
  <c r="K597" i="11"/>
  <c r="J597" i="11"/>
  <c r="K802" i="11"/>
  <c r="J802" i="11"/>
  <c r="K123" i="11"/>
  <c r="J123" i="11"/>
  <c r="K938" i="11"/>
  <c r="J938" i="11"/>
  <c r="K1187" i="11"/>
  <c r="J1187" i="11"/>
  <c r="K221" i="11"/>
  <c r="J221" i="11"/>
  <c r="K302" i="11"/>
  <c r="J302" i="11"/>
  <c r="K735" i="11"/>
  <c r="J735" i="11"/>
  <c r="K1361" i="11"/>
  <c r="J1361" i="11"/>
  <c r="K116" i="11"/>
  <c r="J116" i="11"/>
  <c r="K323" i="11"/>
  <c r="J323" i="11"/>
  <c r="K1546" i="11"/>
  <c r="J1546" i="11"/>
  <c r="K1426" i="11"/>
  <c r="J1426" i="11"/>
  <c r="K322" i="11"/>
  <c r="J322" i="11"/>
  <c r="K1086" i="11"/>
  <c r="J1086" i="11"/>
  <c r="K1808" i="11"/>
  <c r="J1808" i="11"/>
  <c r="K1106" i="11"/>
  <c r="J1106" i="11"/>
  <c r="K1413" i="11"/>
  <c r="J1413" i="11"/>
  <c r="K1464" i="11"/>
  <c r="J1464" i="11"/>
  <c r="K331" i="11"/>
  <c r="J331" i="11"/>
  <c r="K1040" i="11"/>
  <c r="J1040" i="11"/>
  <c r="K129" i="11"/>
  <c r="J129" i="11"/>
  <c r="K1103" i="11"/>
  <c r="J1103" i="11"/>
  <c r="K984" i="11"/>
  <c r="J984" i="11"/>
  <c r="K1341" i="11"/>
  <c r="J1341" i="11"/>
  <c r="K443" i="11"/>
  <c r="J443" i="11"/>
  <c r="K1744" i="11"/>
  <c r="J1744" i="11"/>
  <c r="K1803" i="11"/>
  <c r="J1803" i="11"/>
  <c r="K1237" i="11"/>
  <c r="J1237" i="11"/>
  <c r="K1474" i="11"/>
  <c r="J1474" i="11"/>
  <c r="K1483" i="11"/>
  <c r="J1483" i="11"/>
  <c r="K1593" i="11"/>
  <c r="J1593" i="11"/>
  <c r="K21" i="11"/>
  <c r="J21" i="11"/>
  <c r="K1058" i="11"/>
  <c r="J1058" i="11"/>
  <c r="K1644" i="11"/>
  <c r="J1644" i="11"/>
  <c r="K155" i="11"/>
  <c r="J155" i="11"/>
  <c r="K536" i="11"/>
  <c r="J536" i="11"/>
  <c r="K76" i="11"/>
  <c r="J76" i="11"/>
  <c r="K1409" i="11"/>
  <c r="J1409" i="11"/>
  <c r="K380" i="11"/>
  <c r="J380" i="11"/>
  <c r="K1747" i="11"/>
  <c r="J1747" i="11"/>
  <c r="K712" i="11"/>
  <c r="J712" i="11"/>
  <c r="K1620" i="11"/>
  <c r="J1620" i="11"/>
  <c r="K1018" i="11"/>
  <c r="J1018" i="11"/>
  <c r="K1830" i="11"/>
  <c r="J1830" i="11"/>
  <c r="K1609" i="11"/>
  <c r="J1609" i="11"/>
  <c r="K1327" i="11"/>
  <c r="J1327" i="11"/>
  <c r="K1726" i="11"/>
  <c r="J1726" i="11"/>
  <c r="K703" i="11"/>
  <c r="J703" i="11"/>
  <c r="K1438" i="11"/>
  <c r="J1438" i="11"/>
  <c r="K1545" i="11"/>
  <c r="J1545" i="11"/>
  <c r="K1326" i="11"/>
  <c r="J1326" i="11"/>
  <c r="K450" i="11"/>
  <c r="J450" i="11"/>
  <c r="J452" i="11"/>
  <c r="K452" i="11"/>
  <c r="K1614" i="11"/>
  <c r="J1614" i="11"/>
  <c r="K509" i="11"/>
  <c r="J509" i="11"/>
  <c r="K1127" i="11"/>
  <c r="J1127" i="11"/>
  <c r="K517" i="11"/>
  <c r="J517" i="11"/>
  <c r="K440" i="11"/>
  <c r="J440" i="11"/>
  <c r="K567" i="11"/>
  <c r="J567" i="11"/>
  <c r="K1115" i="11"/>
  <c r="J1115" i="11"/>
  <c r="K1379" i="11"/>
  <c r="J1379" i="11"/>
  <c r="K185" i="11"/>
  <c r="J185" i="11"/>
  <c r="K1125" i="11"/>
  <c r="J1125" i="11"/>
  <c r="K347" i="11"/>
  <c r="J347" i="11"/>
  <c r="K1668" i="11"/>
  <c r="J1668" i="11"/>
  <c r="K1531" i="11"/>
  <c r="J1531" i="11"/>
  <c r="K1443" i="11"/>
  <c r="J1443" i="11"/>
  <c r="K978" i="11"/>
  <c r="J978" i="11"/>
  <c r="K285" i="11"/>
  <c r="J285" i="11"/>
  <c r="K1079" i="11"/>
  <c r="J1079" i="11"/>
  <c r="K1449" i="11"/>
  <c r="J1449" i="11"/>
  <c r="K1629" i="11"/>
  <c r="J1629" i="11"/>
  <c r="K1583" i="11"/>
  <c r="J1583" i="11"/>
  <c r="K210" i="11"/>
  <c r="J210" i="11"/>
  <c r="K685" i="11"/>
  <c r="J685" i="11"/>
  <c r="K132" i="11"/>
  <c r="J132" i="11"/>
  <c r="K1381" i="11"/>
  <c r="J1381" i="11"/>
  <c r="K556" i="11"/>
  <c r="J556" i="11"/>
  <c r="K501" i="11"/>
  <c r="J501" i="11"/>
  <c r="K1687" i="11"/>
  <c r="J1687" i="11"/>
  <c r="K1613" i="11"/>
  <c r="J1613" i="11"/>
  <c r="K1667" i="11"/>
  <c r="J1667" i="11"/>
  <c r="K390" i="11"/>
  <c r="J390" i="11"/>
  <c r="K318" i="11"/>
  <c r="J318" i="11"/>
  <c r="K1051" i="11"/>
  <c r="J1051" i="11"/>
  <c r="K1107" i="11"/>
  <c r="J1107" i="11"/>
  <c r="K39" i="11"/>
  <c r="J39" i="11"/>
  <c r="K1145" i="11"/>
  <c r="J1145" i="11"/>
  <c r="K381" i="11"/>
  <c r="J381" i="11"/>
  <c r="K1605" i="11"/>
  <c r="J1605" i="11"/>
  <c r="K340" i="11"/>
  <c r="J340" i="11"/>
  <c r="K996" i="11"/>
  <c r="J996" i="11"/>
  <c r="K1219" i="11"/>
  <c r="J1219" i="11"/>
  <c r="K590" i="11"/>
  <c r="J590" i="11"/>
  <c r="K756" i="11"/>
  <c r="J756" i="11"/>
  <c r="K202" i="11"/>
  <c r="J202" i="11"/>
  <c r="K251" i="11"/>
  <c r="J251" i="11"/>
  <c r="K789" i="11"/>
  <c r="J789" i="11"/>
  <c r="K164" i="11"/>
  <c r="J164" i="11"/>
  <c r="K309" i="11"/>
  <c r="J309" i="11"/>
  <c r="K1657" i="11"/>
  <c r="J1657" i="11"/>
  <c r="K954" i="11"/>
  <c r="J954" i="11"/>
  <c r="K1675" i="11"/>
  <c r="J1675" i="11"/>
  <c r="K911" i="11"/>
  <c r="J911" i="11"/>
  <c r="K334" i="11"/>
  <c r="J334" i="11"/>
  <c r="K831" i="11"/>
  <c r="J831" i="11"/>
  <c r="K696" i="11"/>
  <c r="J696" i="11"/>
  <c r="K1134" i="11"/>
  <c r="J1134" i="11"/>
  <c r="K648" i="11"/>
  <c r="J648" i="11"/>
  <c r="K209" i="11"/>
  <c r="J209" i="11"/>
  <c r="K716" i="11"/>
  <c r="J716" i="11"/>
  <c r="K1182" i="11"/>
  <c r="J1182" i="11"/>
  <c r="K195" i="11"/>
  <c r="J195" i="11"/>
  <c r="K1289" i="11"/>
  <c r="J1289" i="11"/>
  <c r="K1248" i="11"/>
  <c r="J1248" i="11"/>
  <c r="K858" i="11"/>
  <c r="J858" i="11"/>
  <c r="K259" i="11"/>
  <c r="J259" i="11"/>
  <c r="K145" i="11"/>
  <c r="J145" i="11"/>
  <c r="K863" i="11"/>
  <c r="J863" i="11"/>
  <c r="K256" i="11"/>
  <c r="J256" i="11"/>
  <c r="K71" i="11"/>
  <c r="J71" i="11"/>
  <c r="K711" i="11"/>
  <c r="J711" i="11"/>
  <c r="K206" i="11"/>
  <c r="J206" i="11"/>
  <c r="K1174" i="11"/>
  <c r="J1174" i="11"/>
  <c r="K1265" i="11"/>
  <c r="J1265" i="11"/>
  <c r="K243" i="11"/>
  <c r="J243" i="11"/>
  <c r="K1263" i="11"/>
  <c r="J1263" i="11"/>
  <c r="K852" i="11"/>
  <c r="J852" i="11"/>
  <c r="K1351" i="11"/>
  <c r="J1351" i="11"/>
  <c r="K762" i="11"/>
  <c r="J762" i="11"/>
  <c r="K1421" i="11"/>
  <c r="J1421" i="11"/>
  <c r="K598" i="11"/>
  <c r="J598" i="11"/>
  <c r="K1184" i="11"/>
  <c r="J1184" i="11"/>
  <c r="K1165" i="11"/>
  <c r="J1165" i="11"/>
  <c r="K74" i="11"/>
  <c r="J74" i="11"/>
  <c r="K1137" i="11"/>
  <c r="J1137" i="11"/>
  <c r="K1279" i="11"/>
  <c r="J1279" i="11"/>
  <c r="K717" i="11"/>
  <c r="J717" i="11"/>
  <c r="K683" i="11"/>
  <c r="J683" i="11"/>
  <c r="K263" i="11"/>
  <c r="J263" i="11"/>
  <c r="K689" i="11"/>
  <c r="J689" i="11"/>
  <c r="K1427" i="11"/>
  <c r="J1427" i="11"/>
  <c r="K146" i="11"/>
  <c r="J146" i="11"/>
  <c r="K1565" i="11"/>
  <c r="J1565" i="11"/>
  <c r="K1136" i="11"/>
  <c r="J1136" i="11"/>
  <c r="K200" i="11"/>
  <c r="J200" i="11"/>
  <c r="K664" i="11"/>
  <c r="J664" i="11"/>
  <c r="K1252" i="11"/>
  <c r="J1252" i="11"/>
  <c r="K1291" i="11"/>
  <c r="J1291" i="11"/>
  <c r="K576" i="11"/>
  <c r="J576" i="11"/>
  <c r="K881" i="11"/>
  <c r="J881" i="11"/>
  <c r="K774" i="11"/>
  <c r="J774" i="11"/>
  <c r="K1157" i="11"/>
  <c r="J1157" i="11"/>
  <c r="K1192" i="11"/>
  <c r="J1192" i="11"/>
  <c r="K635" i="11"/>
  <c r="J635" i="11"/>
  <c r="K1293" i="11"/>
  <c r="J1293" i="11"/>
  <c r="K791" i="11"/>
  <c r="J791" i="11"/>
  <c r="K817" i="11"/>
  <c r="J817" i="11"/>
  <c r="K844" i="11"/>
  <c r="J844" i="11"/>
  <c r="K113" i="11"/>
  <c r="J113" i="11"/>
  <c r="K269" i="11"/>
  <c r="J269" i="11"/>
  <c r="K1480" i="11"/>
  <c r="J1480" i="11"/>
  <c r="K1151" i="11"/>
  <c r="J1151" i="11"/>
  <c r="K668" i="11"/>
  <c r="J668" i="11"/>
  <c r="K841" i="11"/>
  <c r="J841" i="11"/>
  <c r="K849" i="11"/>
  <c r="J849" i="11"/>
  <c r="K304" i="11"/>
  <c r="J304" i="11"/>
  <c r="K930" i="11"/>
  <c r="J930" i="11"/>
  <c r="K367" i="11"/>
  <c r="J367" i="11"/>
  <c r="K177" i="11"/>
  <c r="J177" i="11"/>
  <c r="K502" i="11"/>
  <c r="J502" i="11"/>
  <c r="K62" i="11"/>
  <c r="J62" i="11"/>
  <c r="K612" i="11"/>
  <c r="J612" i="11"/>
  <c r="K1246" i="11"/>
  <c r="J1246" i="11"/>
  <c r="K223" i="11"/>
  <c r="J223" i="11"/>
  <c r="K78" i="11"/>
  <c r="J78" i="11"/>
  <c r="K169" i="11"/>
  <c r="J169" i="11"/>
  <c r="K730" i="11"/>
  <c r="J730" i="11"/>
  <c r="K958" i="11"/>
  <c r="J958" i="11"/>
  <c r="K1505" i="11"/>
  <c r="J1505" i="11"/>
  <c r="K142" i="11"/>
  <c r="J142" i="11"/>
  <c r="K1576" i="11"/>
  <c r="J1576" i="11"/>
  <c r="K924" i="11"/>
  <c r="J924" i="11"/>
  <c r="K1514" i="11"/>
  <c r="J1514" i="11"/>
  <c r="K1523" i="11"/>
  <c r="J1523" i="11"/>
  <c r="K1724" i="11"/>
  <c r="J1724" i="11"/>
  <c r="K400" i="11"/>
  <c r="J400" i="11"/>
  <c r="K1792" i="11"/>
  <c r="J1792" i="11"/>
  <c r="K1816" i="11"/>
  <c r="J1816" i="11"/>
  <c r="K646" i="11"/>
  <c r="J646" i="11"/>
  <c r="K700" i="11"/>
  <c r="J700" i="11"/>
  <c r="K944" i="11"/>
  <c r="J944" i="11"/>
  <c r="K1508" i="11"/>
  <c r="J1508" i="11"/>
  <c r="K921" i="11"/>
  <c r="J921" i="11"/>
  <c r="K909" i="11"/>
  <c r="J909" i="11"/>
  <c r="K103" i="11"/>
  <c r="J103" i="11"/>
  <c r="K1090" i="11"/>
  <c r="J1090" i="11"/>
  <c r="K1817" i="11"/>
  <c r="J1817" i="11"/>
  <c r="K940" i="11"/>
  <c r="J940" i="11"/>
  <c r="K889" i="11"/>
  <c r="J889" i="11"/>
  <c r="K86" i="11"/>
  <c r="J86" i="11"/>
  <c r="K368" i="11"/>
  <c r="J368" i="11"/>
  <c r="K925" i="11"/>
  <c r="J925" i="11"/>
  <c r="K939" i="11"/>
  <c r="J939" i="11"/>
  <c r="K1070" i="11"/>
  <c r="J1070" i="11"/>
  <c r="K98" i="11"/>
  <c r="J98" i="11"/>
  <c r="K64" i="11"/>
  <c r="J64" i="11"/>
  <c r="K330" i="11"/>
  <c r="J330" i="11"/>
  <c r="K879" i="11"/>
  <c r="J879" i="11"/>
  <c r="K959" i="11"/>
  <c r="J959" i="11"/>
  <c r="K947" i="11"/>
  <c r="J947" i="11"/>
  <c r="K93" i="11"/>
  <c r="J93" i="11"/>
  <c r="K1683" i="11"/>
  <c r="J1683" i="11"/>
  <c r="K504" i="11"/>
  <c r="J504" i="11"/>
  <c r="K1791" i="11"/>
  <c r="J1791" i="11"/>
  <c r="K1834" i="11"/>
  <c r="J1834" i="11"/>
  <c r="K1141" i="11"/>
  <c r="J1141" i="11"/>
  <c r="K763" i="11"/>
  <c r="J763" i="11"/>
  <c r="K615" i="11"/>
  <c r="J615" i="11"/>
  <c r="K877" i="11"/>
  <c r="J877" i="11"/>
  <c r="K931" i="11"/>
  <c r="J931" i="11"/>
  <c r="K26" i="11"/>
  <c r="J26" i="11"/>
  <c r="K1147" i="11"/>
  <c r="J1147" i="11"/>
  <c r="K1277" i="11"/>
  <c r="J1277" i="11"/>
  <c r="K692" i="11"/>
  <c r="J692" i="11"/>
  <c r="K946" i="11"/>
  <c r="J946" i="11"/>
  <c r="K1162" i="11"/>
  <c r="J1162" i="11"/>
  <c r="K1319" i="11"/>
  <c r="J1319" i="11"/>
  <c r="K1489" i="11"/>
  <c r="J1489" i="11"/>
  <c r="K1435" i="11"/>
  <c r="J1435" i="11"/>
  <c r="K1357" i="11"/>
  <c r="J1357" i="11"/>
  <c r="K324" i="11"/>
  <c r="J324" i="11"/>
  <c r="K1750" i="11"/>
  <c r="J1750" i="11"/>
  <c r="K991" i="11"/>
  <c r="J991" i="11"/>
  <c r="K1814" i="11"/>
  <c r="J1814" i="11"/>
  <c r="K1460" i="11"/>
  <c r="J1460" i="11"/>
  <c r="K307" i="11"/>
  <c r="J307" i="11"/>
  <c r="K372" i="11"/>
  <c r="J372" i="11"/>
  <c r="K1660" i="11"/>
  <c r="J1660" i="11"/>
  <c r="K1743" i="11"/>
  <c r="J1743" i="11"/>
  <c r="K1763" i="11"/>
  <c r="J1763" i="11"/>
  <c r="K1653" i="11"/>
  <c r="J1653" i="11"/>
  <c r="K1484" i="11"/>
  <c r="J1484" i="11"/>
  <c r="K417" i="11"/>
  <c r="J417" i="11"/>
  <c r="K1084" i="11"/>
  <c r="J1084" i="11"/>
  <c r="K1811" i="11"/>
  <c r="J1811" i="11"/>
  <c r="K1233" i="11"/>
  <c r="J1233" i="11"/>
  <c r="K299" i="11"/>
  <c r="J299" i="11"/>
  <c r="K1557" i="11"/>
  <c r="J1557" i="11"/>
  <c r="K901" i="11"/>
  <c r="J901" i="11"/>
  <c r="K1592" i="11"/>
  <c r="J1592" i="11"/>
  <c r="K458" i="11"/>
  <c r="J458" i="11"/>
  <c r="K154" i="11"/>
  <c r="J154" i="11"/>
  <c r="K476" i="11"/>
  <c r="J476" i="11"/>
  <c r="K1556" i="11"/>
  <c r="J1556" i="11"/>
  <c r="K1337" i="11"/>
  <c r="J1337" i="11"/>
  <c r="K320" i="11"/>
  <c r="J320" i="11"/>
  <c r="K1054" i="11"/>
  <c r="J1054" i="11"/>
  <c r="K465" i="11"/>
  <c r="J465" i="11"/>
  <c r="K1333" i="11"/>
  <c r="J1333" i="11"/>
  <c r="K1244" i="11"/>
  <c r="J1244" i="11"/>
  <c r="K1028" i="11"/>
  <c r="J1028" i="11"/>
  <c r="K205" i="11"/>
  <c r="J205" i="11"/>
  <c r="K1717" i="11"/>
  <c r="J1717" i="11"/>
  <c r="K332" i="11"/>
  <c r="J332" i="11"/>
  <c r="K1091" i="11"/>
  <c r="J1091" i="11"/>
  <c r="K794" i="11"/>
  <c r="J794" i="11"/>
  <c r="K1312" i="11"/>
  <c r="J1312" i="11"/>
  <c r="K8" i="11"/>
  <c r="J8" i="11"/>
  <c r="K11" i="11"/>
  <c r="J11" i="11"/>
  <c r="K1021" i="11"/>
  <c r="J1021" i="11"/>
  <c r="K1658" i="11"/>
  <c r="J1658" i="11"/>
  <c r="K523" i="11"/>
  <c r="J523" i="11"/>
  <c r="K467" i="11"/>
  <c r="J467" i="11"/>
  <c r="K1789" i="11"/>
  <c r="J1789" i="11"/>
  <c r="K1628" i="11"/>
  <c r="J1628" i="11"/>
  <c r="K1036" i="11"/>
  <c r="J1036" i="11"/>
  <c r="K462" i="11"/>
  <c r="J462" i="11"/>
  <c r="K1230" i="11"/>
  <c r="J1230" i="11"/>
  <c r="K1452" i="11"/>
  <c r="J1452" i="11"/>
  <c r="K1711" i="11"/>
  <c r="J1711" i="11"/>
  <c r="K589" i="11"/>
  <c r="J589" i="11"/>
  <c r="K1064" i="11"/>
  <c r="J1064" i="11"/>
  <c r="K416" i="11"/>
  <c r="J416" i="11"/>
  <c r="K1568" i="11"/>
  <c r="J1568" i="11"/>
  <c r="K328" i="11"/>
  <c r="J328" i="11"/>
  <c r="K32" i="11"/>
  <c r="J32" i="11"/>
  <c r="K423" i="11"/>
  <c r="J423" i="11"/>
  <c r="K131" i="11"/>
  <c r="J131" i="11"/>
  <c r="K1430" i="11"/>
  <c r="J1430" i="11"/>
  <c r="K1635" i="11"/>
  <c r="J1635" i="11"/>
  <c r="K326" i="11"/>
  <c r="J326" i="11"/>
  <c r="K220" i="11"/>
  <c r="J220" i="11"/>
  <c r="K172" i="11"/>
  <c r="J172" i="11"/>
  <c r="K124" i="11"/>
  <c r="J124" i="11"/>
  <c r="K1472" i="11"/>
  <c r="J1472" i="11"/>
  <c r="K29" i="11"/>
  <c r="J29" i="11"/>
  <c r="K532" i="11"/>
  <c r="J532" i="11"/>
  <c r="K1013" i="11"/>
  <c r="J1013" i="11"/>
  <c r="K525" i="11"/>
  <c r="J525" i="11"/>
  <c r="K496" i="11"/>
  <c r="J496" i="11"/>
  <c r="K461" i="11"/>
  <c r="J461" i="11"/>
  <c r="K14" i="11"/>
  <c r="J14" i="11"/>
  <c r="K492" i="11"/>
  <c r="J492" i="11"/>
  <c r="K46" i="11"/>
  <c r="J46" i="11"/>
  <c r="K1117" i="11"/>
  <c r="J1117" i="11"/>
  <c r="K451" i="11"/>
  <c r="J451" i="11"/>
  <c r="K1748" i="11"/>
  <c r="J1748" i="11"/>
  <c r="K294" i="11"/>
  <c r="J294" i="11"/>
  <c r="K529" i="11"/>
  <c r="J529" i="11"/>
  <c r="K983" i="11"/>
  <c r="J983" i="11"/>
  <c r="K594" i="11"/>
  <c r="J594" i="11"/>
  <c r="K119" i="11"/>
  <c r="J119" i="11"/>
  <c r="K786" i="11"/>
  <c r="J786" i="11"/>
  <c r="K638" i="11"/>
  <c r="J638" i="11"/>
  <c r="K1581" i="11"/>
  <c r="J1581" i="11"/>
  <c r="K1587" i="11"/>
  <c r="J1587" i="11"/>
  <c r="K681" i="11"/>
  <c r="J681" i="11"/>
  <c r="K232" i="11"/>
  <c r="J232" i="11"/>
  <c r="K491" i="11"/>
  <c r="J491" i="11"/>
  <c r="K916" i="11"/>
  <c r="J916" i="11"/>
  <c r="K531" i="11"/>
  <c r="J531" i="11"/>
  <c r="K91" i="11"/>
  <c r="J91" i="11"/>
  <c r="K949" i="11"/>
  <c r="J949" i="11"/>
  <c r="K694" i="11"/>
  <c r="J694" i="11"/>
  <c r="K811" i="11"/>
  <c r="J811" i="11"/>
  <c r="K1133" i="11"/>
  <c r="J1133" i="11"/>
  <c r="K1159" i="11"/>
  <c r="J1159" i="11"/>
  <c r="K636" i="11"/>
  <c r="J636" i="11"/>
  <c r="K649" i="11"/>
  <c r="J649" i="11"/>
  <c r="K670" i="11"/>
  <c r="J670" i="11"/>
  <c r="K1254" i="11"/>
  <c r="J1254" i="11"/>
  <c r="K1269" i="11"/>
  <c r="J1269" i="11"/>
  <c r="K771" i="11"/>
  <c r="J771" i="11"/>
  <c r="K295" i="11"/>
  <c r="J295" i="11"/>
  <c r="K1347" i="11"/>
  <c r="J1347" i="11"/>
  <c r="K1481" i="11"/>
  <c r="J1481" i="11"/>
  <c r="K618" i="11"/>
  <c r="J618" i="11"/>
  <c r="K214" i="11"/>
  <c r="J214" i="11"/>
  <c r="K1181" i="11"/>
  <c r="J1181" i="11"/>
  <c r="K624" i="11"/>
  <c r="J624" i="11"/>
  <c r="K1231" i="11"/>
  <c r="J1231" i="11"/>
  <c r="K823" i="11"/>
  <c r="J823" i="11"/>
  <c r="K722" i="11"/>
  <c r="J722" i="11"/>
  <c r="K840" i="11"/>
  <c r="J840" i="11"/>
  <c r="K271" i="11"/>
  <c r="J271" i="11"/>
  <c r="K693" i="11"/>
  <c r="J693" i="11"/>
  <c r="K272" i="11"/>
  <c r="J272" i="11"/>
  <c r="K655" i="11"/>
  <c r="J655" i="11"/>
  <c r="K1198" i="11"/>
  <c r="J1198" i="11"/>
  <c r="K1183" i="11"/>
  <c r="J1183" i="11"/>
  <c r="K1140" i="11"/>
  <c r="J1140" i="11"/>
  <c r="K1164" i="11"/>
  <c r="J1164" i="11"/>
  <c r="K577" i="11"/>
  <c r="J577" i="11"/>
  <c r="K245" i="11"/>
  <c r="J245" i="11"/>
  <c r="K1278" i="11"/>
  <c r="J1278" i="11"/>
  <c r="K748" i="11"/>
  <c r="J748" i="11"/>
  <c r="K1482" i="11"/>
  <c r="J1482" i="11"/>
  <c r="K1573" i="11"/>
  <c r="J1573" i="11"/>
  <c r="K1298" i="11"/>
  <c r="J1298" i="11"/>
  <c r="K726" i="11"/>
  <c r="J726" i="11"/>
  <c r="K204" i="11"/>
  <c r="J204" i="11"/>
  <c r="K601" i="11"/>
  <c r="J601" i="11"/>
  <c r="K215" i="11"/>
  <c r="J215" i="11"/>
  <c r="K1253" i="11"/>
  <c r="J1253" i="11"/>
  <c r="K822" i="11"/>
  <c r="J822" i="11"/>
  <c r="K1406" i="11"/>
  <c r="J1406" i="11"/>
  <c r="K1433" i="11"/>
  <c r="J1433" i="11"/>
  <c r="K848" i="11"/>
  <c r="J848" i="11"/>
  <c r="K606" i="11"/>
  <c r="J606" i="11"/>
  <c r="K592" i="11"/>
  <c r="J592" i="11"/>
  <c r="K631" i="11"/>
  <c r="J631" i="11"/>
  <c r="K1228" i="11"/>
  <c r="J1228" i="11"/>
  <c r="K669" i="11"/>
  <c r="J669" i="11"/>
  <c r="K1224" i="11"/>
  <c r="J1224" i="11"/>
  <c r="K1358" i="11"/>
  <c r="J1358" i="11"/>
  <c r="K87" i="11"/>
  <c r="J87" i="11"/>
  <c r="K695" i="11"/>
  <c r="J695" i="11"/>
  <c r="K698" i="11"/>
  <c r="J698" i="11"/>
  <c r="K799" i="11"/>
  <c r="J799" i="11"/>
  <c r="K1238" i="11"/>
  <c r="J1238" i="11"/>
  <c r="K845" i="11"/>
  <c r="J845" i="11"/>
  <c r="K345" i="11"/>
  <c r="J345" i="11"/>
  <c r="K581" i="11"/>
  <c r="J581" i="11"/>
  <c r="K1495" i="11"/>
  <c r="J1495" i="11"/>
  <c r="K969" i="11"/>
  <c r="J969" i="11"/>
  <c r="K1627" i="11"/>
  <c r="J1627" i="11"/>
  <c r="K401" i="11"/>
  <c r="J401" i="11"/>
  <c r="K1793" i="11"/>
  <c r="J1793" i="11"/>
  <c r="K1201" i="11"/>
  <c r="J1201" i="11"/>
  <c r="K804" i="11"/>
  <c r="J804" i="11"/>
  <c r="K247" i="11"/>
  <c r="J247" i="11"/>
  <c r="K286" i="11"/>
  <c r="J286" i="11"/>
  <c r="K686" i="11"/>
  <c r="J686" i="11"/>
  <c r="K832" i="11"/>
  <c r="J832" i="11"/>
  <c r="K1492" i="11"/>
  <c r="J1492" i="11"/>
  <c r="K489" i="11"/>
  <c r="J489" i="11"/>
  <c r="K311" i="11"/>
  <c r="J311" i="11"/>
  <c r="K926" i="11"/>
  <c r="J926" i="11"/>
  <c r="K122" i="11"/>
  <c r="J122" i="11"/>
  <c r="K583" i="11"/>
  <c r="J583" i="11"/>
  <c r="K1661" i="11"/>
  <c r="J1661" i="11"/>
  <c r="K1720" i="11"/>
  <c r="J1720" i="11"/>
  <c r="K1705" i="11"/>
  <c r="J1705" i="11"/>
  <c r="K31" i="11"/>
  <c r="J31" i="11"/>
  <c r="K988" i="11"/>
  <c r="J988" i="11"/>
  <c r="K666" i="11"/>
  <c r="J666" i="11"/>
  <c r="K851" i="11"/>
  <c r="J851" i="11"/>
  <c r="K174" i="11"/>
  <c r="J174" i="11"/>
  <c r="K968" i="11"/>
  <c r="J968" i="11"/>
  <c r="K903" i="11"/>
  <c r="J903" i="11"/>
  <c r="K937" i="11"/>
  <c r="J937" i="11"/>
  <c r="K1680" i="11"/>
  <c r="J1680" i="11"/>
  <c r="K1643" i="11"/>
  <c r="J1643" i="11"/>
  <c r="K1786" i="11"/>
  <c r="J1786" i="11"/>
  <c r="K1823" i="11"/>
  <c r="J1823" i="11"/>
  <c r="K140" i="11"/>
  <c r="J140" i="11"/>
  <c r="K168" i="11"/>
  <c r="J168" i="11"/>
  <c r="K956" i="11"/>
  <c r="J956" i="11"/>
  <c r="K912" i="11"/>
  <c r="J912" i="11"/>
  <c r="K905" i="11"/>
  <c r="J905" i="11"/>
  <c r="K1065" i="11"/>
  <c r="J1065" i="11"/>
  <c r="K1755" i="11"/>
  <c r="J1755" i="11"/>
  <c r="K1824" i="11"/>
  <c r="J1824" i="11"/>
  <c r="K176" i="11"/>
  <c r="J176" i="11"/>
  <c r="K842" i="11"/>
  <c r="J842" i="11"/>
  <c r="K1510" i="11"/>
  <c r="J1510" i="11"/>
  <c r="K950" i="11"/>
  <c r="J950" i="11"/>
  <c r="K927" i="11"/>
  <c r="J927" i="11"/>
  <c r="K1066" i="11"/>
  <c r="J1066" i="11"/>
  <c r="K565" i="11"/>
  <c r="J565" i="11"/>
  <c r="K1818" i="11"/>
  <c r="J1818" i="11"/>
  <c r="K30" i="11"/>
  <c r="J30" i="11"/>
  <c r="K222" i="11"/>
  <c r="J222" i="11"/>
  <c r="K702" i="11"/>
  <c r="J702" i="11"/>
  <c r="K650" i="11"/>
  <c r="J650" i="11"/>
  <c r="K1349" i="11"/>
  <c r="J1349" i="11"/>
  <c r="K936" i="11"/>
  <c r="J936" i="11"/>
  <c r="K520" i="11"/>
  <c r="J520" i="11"/>
  <c r="K194" i="11"/>
  <c r="J194" i="11"/>
  <c r="K6" i="11"/>
  <c r="J6" i="11"/>
  <c r="K1400" i="11"/>
  <c r="J1400" i="11"/>
  <c r="K1500" i="11"/>
  <c r="J1500" i="11"/>
  <c r="K1216" i="11"/>
  <c r="J1216" i="11"/>
  <c r="K1343" i="11"/>
  <c r="J1343" i="11"/>
  <c r="K16" i="11"/>
  <c r="J16" i="11"/>
  <c r="K1575" i="11"/>
  <c r="J1575" i="11"/>
  <c r="K1526" i="11"/>
  <c r="J1526" i="11"/>
  <c r="K341" i="11"/>
  <c r="J341" i="11"/>
  <c r="K105" i="11"/>
  <c r="J105" i="11"/>
  <c r="K993" i="11"/>
  <c r="J993" i="11"/>
  <c r="K995" i="11"/>
  <c r="J995" i="11"/>
  <c r="K1457" i="11"/>
  <c r="J1457" i="11"/>
  <c r="K872" i="11"/>
  <c r="J872" i="11"/>
  <c r="K907" i="11"/>
  <c r="J907" i="11"/>
  <c r="K1043" i="11"/>
  <c r="J1043" i="11"/>
  <c r="K498" i="11"/>
  <c r="J498" i="11"/>
  <c r="K538" i="11"/>
  <c r="J538" i="11"/>
  <c r="K1790" i="11"/>
  <c r="J1790" i="11"/>
  <c r="K143" i="11"/>
  <c r="J143" i="11"/>
  <c r="K420" i="11"/>
  <c r="J420" i="11"/>
  <c r="K564" i="11"/>
  <c r="J564" i="11"/>
  <c r="K1108" i="11"/>
  <c r="J1108" i="11"/>
  <c r="K1544" i="11"/>
  <c r="J1544" i="11"/>
  <c r="K1309" i="11"/>
  <c r="J1309" i="11"/>
  <c r="K1465" i="11"/>
  <c r="J1465" i="11"/>
  <c r="K349" i="11"/>
  <c r="J349" i="11"/>
  <c r="K447" i="11"/>
  <c r="J447" i="11"/>
  <c r="K378" i="11"/>
  <c r="J378" i="11"/>
  <c r="K463" i="11"/>
  <c r="J463" i="11"/>
  <c r="K464" i="11"/>
  <c r="J464" i="11"/>
  <c r="K1639" i="11"/>
  <c r="J1639" i="11"/>
  <c r="K1564" i="11"/>
  <c r="J1564" i="11"/>
  <c r="K425" i="11"/>
  <c r="J425" i="11"/>
  <c r="K1622" i="11"/>
  <c r="J1622" i="11"/>
  <c r="K1807" i="11"/>
  <c r="J1807" i="11"/>
  <c r="K1001" i="11"/>
  <c r="J1001" i="11"/>
  <c r="K495" i="11"/>
  <c r="J495" i="11"/>
  <c r="K1056" i="11"/>
  <c r="J1056" i="11"/>
  <c r="K1215" i="11"/>
  <c r="J1215" i="11"/>
  <c r="K1822" i="11"/>
  <c r="J1822" i="11"/>
  <c r="K65" i="11"/>
  <c r="J65" i="11"/>
  <c r="K992" i="11"/>
  <c r="J992" i="11"/>
  <c r="K674" i="11"/>
  <c r="J674" i="11"/>
  <c r="K166" i="11"/>
  <c r="J166" i="11"/>
  <c r="K298" i="11"/>
  <c r="J298" i="11"/>
  <c r="K1503" i="11"/>
  <c r="J1503" i="11"/>
  <c r="K1015" i="11"/>
  <c r="J1015" i="11"/>
  <c r="K1030" i="11"/>
  <c r="J1030" i="11"/>
  <c r="K562" i="11"/>
  <c r="J562" i="11"/>
  <c r="K410" i="11"/>
  <c r="J410" i="11"/>
  <c r="K1739" i="11"/>
  <c r="J1739" i="11"/>
  <c r="K1087" i="11"/>
  <c r="J1087" i="11"/>
  <c r="K391" i="11"/>
  <c r="J391" i="11"/>
  <c r="K972" i="11"/>
  <c r="J972" i="11"/>
  <c r="K1385" i="11"/>
  <c r="J1385" i="11"/>
  <c r="K325" i="11"/>
  <c r="J325" i="11"/>
  <c r="K460" i="11"/>
  <c r="J460" i="11"/>
  <c r="K546" i="11"/>
  <c r="J546" i="11"/>
  <c r="K1672" i="11"/>
  <c r="J1672" i="11"/>
  <c r="K1606" i="11"/>
  <c r="J1606" i="11"/>
  <c r="K1561" i="11"/>
  <c r="J1561" i="11"/>
  <c r="K456" i="11"/>
  <c r="J456" i="11"/>
  <c r="K781" i="11"/>
  <c r="J781" i="11"/>
  <c r="K1699" i="11"/>
  <c r="J1699" i="11"/>
  <c r="K543" i="11"/>
  <c r="J543" i="11"/>
  <c r="K1604" i="11"/>
  <c r="J1604" i="11"/>
  <c r="K1611" i="11"/>
  <c r="J1611" i="11"/>
  <c r="K1033" i="11"/>
  <c r="J1033" i="11"/>
  <c r="K1281" i="11"/>
  <c r="J1281" i="11"/>
  <c r="K914" i="11"/>
  <c r="J914" i="11"/>
  <c r="K510" i="11"/>
  <c r="J510" i="11"/>
  <c r="K1462" i="11"/>
  <c r="J1462" i="11"/>
  <c r="K415" i="11"/>
  <c r="J415" i="11"/>
  <c r="K1110" i="11"/>
  <c r="J1110" i="11"/>
  <c r="K1022" i="11"/>
  <c r="J1022" i="11"/>
  <c r="K1642" i="11"/>
  <c r="J1642" i="11"/>
  <c r="K1105" i="11"/>
  <c r="J1105" i="11"/>
  <c r="K588" i="11"/>
  <c r="J588" i="11"/>
  <c r="K38" i="11"/>
  <c r="J38" i="11"/>
  <c r="K475" i="11"/>
  <c r="J475" i="11"/>
  <c r="K454" i="11"/>
  <c r="J454" i="11"/>
  <c r="K483" i="11"/>
  <c r="J483" i="11"/>
  <c r="K1623" i="11"/>
  <c r="J1623" i="11"/>
  <c r="K1213" i="11"/>
  <c r="J1213" i="11"/>
  <c r="K705" i="11"/>
  <c r="J705" i="11"/>
  <c r="K859" i="11"/>
  <c r="J859" i="11"/>
  <c r="K807" i="11"/>
  <c r="J807" i="11"/>
  <c r="K753" i="11"/>
  <c r="J753" i="11"/>
  <c r="K193" i="11"/>
  <c r="J193" i="11"/>
  <c r="K593" i="11"/>
  <c r="J593" i="11"/>
  <c r="K746" i="11"/>
  <c r="J746" i="11"/>
  <c r="K264" i="11"/>
  <c r="J264" i="11"/>
  <c r="K1797" i="11"/>
  <c r="J1797" i="11"/>
  <c r="K137" i="11"/>
  <c r="J137" i="11"/>
  <c r="K308" i="11"/>
  <c r="J308" i="11"/>
  <c r="K57" i="11"/>
  <c r="J57" i="11"/>
  <c r="K960" i="11"/>
  <c r="J960" i="11"/>
  <c r="K79" i="11"/>
  <c r="J79" i="11"/>
  <c r="K1738" i="11"/>
  <c r="J1738" i="11"/>
  <c r="K908" i="11"/>
  <c r="J908" i="11"/>
  <c r="K548" i="11"/>
  <c r="J548" i="11"/>
  <c r="K1264" i="11"/>
  <c r="J1264" i="11"/>
  <c r="K1202" i="11"/>
  <c r="J1202" i="11"/>
  <c r="K661" i="11"/>
  <c r="J661" i="11"/>
  <c r="K642" i="11"/>
  <c r="J642" i="11"/>
  <c r="K212" i="11"/>
  <c r="J212" i="11"/>
  <c r="K1166" i="11"/>
  <c r="J1166" i="11"/>
  <c r="K656" i="11"/>
  <c r="J656" i="11"/>
  <c r="K189" i="11"/>
  <c r="J189" i="11"/>
  <c r="K1268" i="11"/>
  <c r="J1268" i="11"/>
  <c r="K803" i="11"/>
  <c r="J803" i="11"/>
  <c r="K1283" i="11"/>
  <c r="J1283" i="11"/>
  <c r="K1302" i="11"/>
  <c r="J1302" i="11"/>
  <c r="K229" i="11"/>
  <c r="J229" i="11"/>
  <c r="K267" i="11"/>
  <c r="J267" i="11"/>
  <c r="K1586" i="11"/>
  <c r="J1586" i="11"/>
  <c r="K630" i="11"/>
  <c r="J630" i="11"/>
  <c r="K607" i="11"/>
  <c r="J607" i="11"/>
  <c r="K1189" i="11"/>
  <c r="J1189" i="11"/>
  <c r="K198" i="11"/>
  <c r="J198" i="11"/>
  <c r="K808" i="11"/>
  <c r="J808" i="11"/>
  <c r="K1242" i="11"/>
  <c r="J1242" i="11"/>
  <c r="K1270" i="11"/>
  <c r="J1270" i="11"/>
  <c r="K5" i="11"/>
  <c r="J5" i="11"/>
  <c r="K1322" i="11"/>
  <c r="J1322" i="11"/>
  <c r="K740" i="11"/>
  <c r="J740" i="11"/>
  <c r="K147" i="11"/>
  <c r="J147" i="11"/>
  <c r="K621" i="11"/>
  <c r="J621" i="11"/>
  <c r="K620" i="11"/>
  <c r="J620" i="11"/>
  <c r="K207" i="11"/>
  <c r="J207" i="11"/>
  <c r="K651" i="11"/>
  <c r="J651" i="11"/>
  <c r="K213" i="11"/>
  <c r="J213" i="11"/>
  <c r="K1239" i="11"/>
  <c r="J1239" i="11"/>
  <c r="K1225" i="11"/>
  <c r="J1225" i="11"/>
  <c r="K676" i="11"/>
  <c r="J676" i="11"/>
  <c r="K770" i="11"/>
  <c r="J770" i="11"/>
  <c r="K1571" i="11"/>
  <c r="J1571" i="11"/>
  <c r="K1418" i="11"/>
  <c r="J1418" i="11"/>
  <c r="K1296" i="11"/>
  <c r="J1296" i="11"/>
  <c r="K4" i="11"/>
  <c r="J4" i="11"/>
  <c r="K600" i="11"/>
  <c r="J600" i="11"/>
  <c r="K637" i="11"/>
  <c r="J637" i="11"/>
  <c r="K599" i="11"/>
  <c r="J599" i="11"/>
  <c r="K218" i="11"/>
  <c r="J218" i="11"/>
  <c r="K1241" i="11"/>
  <c r="J1241" i="11"/>
  <c r="K1550" i="11"/>
  <c r="J1550" i="11"/>
  <c r="K1455" i="11"/>
  <c r="J1455" i="11"/>
  <c r="K77" i="11"/>
  <c r="J77" i="11"/>
  <c r="K1193" i="11"/>
  <c r="J1193" i="11"/>
  <c r="K659" i="11"/>
  <c r="J659" i="11"/>
  <c r="K1158" i="11"/>
  <c r="J1158" i="11"/>
  <c r="K788" i="11"/>
  <c r="J788" i="11"/>
  <c r="K800" i="11"/>
  <c r="J800" i="11"/>
  <c r="K796" i="11"/>
  <c r="J796" i="11"/>
  <c r="K733" i="11"/>
  <c r="J733" i="11"/>
  <c r="K276" i="11"/>
  <c r="J276" i="11"/>
  <c r="K878" i="11"/>
  <c r="J878" i="11"/>
  <c r="K300" i="11"/>
  <c r="J300" i="11"/>
  <c r="K667" i="11"/>
  <c r="J667" i="11"/>
  <c r="K249" i="11"/>
  <c r="J249" i="11"/>
  <c r="K769" i="11"/>
  <c r="J769" i="11"/>
  <c r="K1396" i="11"/>
  <c r="J1396" i="11"/>
  <c r="K356" i="11"/>
  <c r="J356" i="11"/>
  <c r="K1511" i="11"/>
  <c r="J1511" i="11"/>
  <c r="K962" i="11"/>
  <c r="J962" i="11"/>
  <c r="K188" i="11"/>
  <c r="J188" i="11"/>
  <c r="K160" i="11"/>
  <c r="J160" i="11"/>
  <c r="K1784" i="11"/>
  <c r="J1784" i="11"/>
  <c r="K163" i="11"/>
  <c r="J163" i="11"/>
  <c r="K682" i="11"/>
  <c r="J682" i="11"/>
  <c r="K237" i="11"/>
  <c r="J237" i="11"/>
  <c r="K297" i="11"/>
  <c r="J297" i="11"/>
  <c r="K754" i="11"/>
  <c r="J754" i="11"/>
  <c r="K759" i="11"/>
  <c r="J759" i="11"/>
  <c r="K1498" i="11"/>
  <c r="J1498" i="11"/>
  <c r="K1645" i="11"/>
  <c r="J1645" i="11"/>
  <c r="K7" i="11"/>
  <c r="J7" i="11"/>
  <c r="K1493" i="11"/>
  <c r="J1493" i="11"/>
  <c r="K955" i="11"/>
  <c r="J955" i="11"/>
  <c r="K337" i="11"/>
  <c r="J337" i="11"/>
  <c r="K1678" i="11"/>
  <c r="J1678" i="11"/>
  <c r="K511" i="11"/>
  <c r="J511" i="11"/>
  <c r="K1706" i="11"/>
  <c r="J1706" i="11"/>
  <c r="K408" i="11"/>
  <c r="J408" i="11"/>
  <c r="K1815" i="11"/>
  <c r="J1815" i="11"/>
  <c r="K819" i="11"/>
  <c r="J819" i="11"/>
  <c r="K846" i="11"/>
  <c r="J846" i="11"/>
  <c r="K317" i="11"/>
  <c r="J317" i="11"/>
  <c r="K898" i="11"/>
  <c r="J898" i="11"/>
  <c r="K1506" i="11"/>
  <c r="J1506" i="11"/>
  <c r="K20" i="11"/>
  <c r="J20" i="11"/>
  <c r="K552" i="11"/>
  <c r="J552" i="11"/>
  <c r="K1625" i="11"/>
  <c r="J1625" i="11"/>
  <c r="K56" i="11"/>
  <c r="J56" i="11"/>
  <c r="K1377" i="11"/>
  <c r="J1377" i="11"/>
  <c r="K761" i="11"/>
  <c r="J761" i="11"/>
  <c r="K886" i="11"/>
  <c r="J886" i="11"/>
  <c r="K350" i="11"/>
  <c r="J350" i="11"/>
  <c r="K928" i="11"/>
  <c r="J928" i="11"/>
  <c r="K360" i="11"/>
  <c r="J360" i="11"/>
  <c r="K1621" i="11"/>
  <c r="J1621" i="11"/>
  <c r="K560" i="11"/>
  <c r="J560" i="11"/>
  <c r="K1832" i="11"/>
  <c r="J1832" i="11"/>
  <c r="K1827" i="11"/>
  <c r="J1827" i="11"/>
  <c r="K310" i="11"/>
  <c r="J310" i="11"/>
  <c r="K902" i="11"/>
  <c r="J902" i="11"/>
  <c r="K359" i="11"/>
  <c r="J359" i="11"/>
  <c r="K1519" i="11"/>
  <c r="J1519" i="11"/>
  <c r="K1681" i="11"/>
  <c r="J1681" i="11"/>
  <c r="K186" i="11"/>
  <c r="J186" i="11"/>
  <c r="K545" i="11"/>
  <c r="J545" i="11"/>
  <c r="K990" i="11"/>
  <c r="J990" i="11"/>
  <c r="K679" i="11"/>
  <c r="J679" i="11"/>
  <c r="K1782" i="11"/>
  <c r="J1782" i="11"/>
  <c r="K1262" i="11"/>
  <c r="J1262" i="11"/>
  <c r="K874" i="11"/>
  <c r="J874" i="11"/>
  <c r="K941" i="11"/>
  <c r="J941" i="11"/>
  <c r="K506" i="11"/>
  <c r="J506" i="11"/>
  <c r="K677" i="11"/>
  <c r="J677" i="11"/>
  <c r="K1284" i="11"/>
  <c r="J1284" i="11"/>
  <c r="K883" i="11"/>
  <c r="J883" i="11"/>
  <c r="K1509" i="11"/>
  <c r="J1509" i="11"/>
  <c r="K784" i="11"/>
  <c r="J784" i="11"/>
  <c r="K1399" i="11"/>
  <c r="J1399" i="11"/>
  <c r="K1212" i="11"/>
  <c r="J1212" i="11"/>
  <c r="K1582" i="11"/>
  <c r="J1582" i="11"/>
  <c r="K422" i="11"/>
  <c r="J422" i="11"/>
  <c r="K1008" i="11"/>
  <c r="J1008" i="11"/>
  <c r="K394" i="11"/>
  <c r="J394" i="11"/>
  <c r="K547" i="11"/>
  <c r="J547" i="11"/>
  <c r="K1638" i="11"/>
  <c r="J1638" i="11"/>
  <c r="K282" i="11"/>
  <c r="J282" i="11"/>
  <c r="K1391" i="11"/>
  <c r="J1391" i="11"/>
  <c r="K1590" i="11"/>
  <c r="J1590" i="11"/>
  <c r="K1042" i="11"/>
  <c r="J1042" i="11"/>
  <c r="K1749" i="11"/>
  <c r="J1749" i="11"/>
  <c r="K1124" i="11"/>
  <c r="J1124" i="11"/>
  <c r="K1470" i="11"/>
  <c r="J1470" i="11"/>
  <c r="K1441" i="11"/>
  <c r="J1441" i="11"/>
  <c r="K1032" i="11"/>
  <c r="J1032" i="11"/>
  <c r="K1751" i="11"/>
  <c r="J1751" i="11"/>
  <c r="K414" i="11"/>
  <c r="J414" i="11"/>
  <c r="K1584" i="11"/>
  <c r="J1584" i="11"/>
  <c r="K1355" i="11"/>
  <c r="J1355" i="11"/>
  <c r="K1410" i="11"/>
  <c r="J1410" i="11"/>
  <c r="K357" i="11"/>
  <c r="J357" i="11"/>
  <c r="K1299" i="11"/>
  <c r="J1299" i="11"/>
  <c r="K1601" i="11"/>
  <c r="J1601" i="11"/>
  <c r="K970" i="11"/>
  <c r="J970" i="11"/>
  <c r="K127" i="11"/>
  <c r="J127" i="11"/>
  <c r="K35" i="11"/>
  <c r="J35" i="11"/>
  <c r="K1424" i="11"/>
  <c r="J1424" i="11"/>
  <c r="K352" i="11"/>
  <c r="J352" i="11"/>
  <c r="K1745" i="11"/>
  <c r="J1745" i="11"/>
  <c r="K982" i="11"/>
  <c r="J982" i="11"/>
  <c r="K421" i="11"/>
  <c r="J421" i="11"/>
  <c r="K141" i="11"/>
  <c r="J141" i="11"/>
  <c r="K1707" i="11"/>
  <c r="J1707" i="11"/>
  <c r="K1367" i="11"/>
  <c r="J1367" i="11"/>
  <c r="K1684" i="11"/>
  <c r="J1684" i="11"/>
  <c r="K382" i="11"/>
  <c r="J382" i="11"/>
  <c r="K1126" i="11"/>
  <c r="J1126" i="11"/>
  <c r="K1451" i="11"/>
  <c r="J1451" i="11"/>
  <c r="K303" i="11"/>
  <c r="J303" i="11"/>
  <c r="K1398" i="11"/>
  <c r="J1398" i="11"/>
  <c r="K17" i="11"/>
  <c r="J17" i="11"/>
  <c r="K1679" i="11"/>
  <c r="J1679" i="11"/>
  <c r="K1603" i="11"/>
  <c r="J1603" i="11"/>
  <c r="K584" i="11"/>
  <c r="J584" i="11"/>
  <c r="K1802" i="11"/>
  <c r="J1802" i="11"/>
  <c r="K339" i="11"/>
  <c r="J339" i="11"/>
  <c r="K1210" i="11"/>
  <c r="J1210" i="11"/>
  <c r="K455" i="11"/>
  <c r="J455" i="11"/>
  <c r="K1082" i="11"/>
  <c r="J1082" i="11"/>
  <c r="K1428" i="11"/>
  <c r="J1428" i="11"/>
  <c r="K910" i="11"/>
  <c r="J910" i="11"/>
  <c r="K479" i="11"/>
  <c r="J479" i="11"/>
  <c r="K104" i="11"/>
  <c r="J104" i="11"/>
  <c r="K1714" i="11"/>
  <c r="J1714" i="11"/>
  <c r="K1081" i="11"/>
  <c r="J1081" i="11"/>
  <c r="K1411" i="11"/>
  <c r="J1411" i="11"/>
  <c r="K1004" i="11"/>
  <c r="J1004" i="11"/>
  <c r="K1306" i="11"/>
  <c r="J1306" i="11"/>
  <c r="K1599" i="11"/>
  <c r="J1599" i="11"/>
  <c r="K1024" i="11"/>
  <c r="J1024" i="11"/>
  <c r="K1799" i="11"/>
  <c r="J1799" i="11"/>
  <c r="K1041" i="11"/>
  <c r="J1041" i="11"/>
  <c r="K148" i="11"/>
  <c r="J148" i="11"/>
  <c r="K1589" i="11"/>
  <c r="J1589" i="11"/>
  <c r="K540" i="11"/>
  <c r="J540" i="11"/>
  <c r="K1662" i="11"/>
  <c r="J1662" i="11"/>
  <c r="K987" i="11"/>
  <c r="J987" i="11"/>
  <c r="K549" i="11"/>
  <c r="J549" i="11"/>
  <c r="K1753" i="11"/>
  <c r="J1753" i="11"/>
  <c r="K1080" i="11"/>
  <c r="J1080" i="11"/>
  <c r="K1407" i="11"/>
  <c r="J1407" i="11"/>
  <c r="K1652" i="11"/>
  <c r="J1652" i="11"/>
  <c r="K1007" i="11"/>
  <c r="J1007" i="11"/>
  <c r="K484" i="11"/>
  <c r="J484" i="11"/>
  <c r="K1757" i="11"/>
  <c r="J1757" i="11"/>
  <c r="K558" i="11"/>
  <c r="J558" i="11"/>
  <c r="K370" i="11"/>
  <c r="J370" i="11"/>
  <c r="J1770" i="11"/>
  <c r="K1770" i="11"/>
  <c r="K778" i="11"/>
  <c r="J778" i="11"/>
  <c r="K632" i="11"/>
  <c r="J632" i="11"/>
  <c r="K645" i="11"/>
  <c r="J645" i="11"/>
  <c r="K67" i="11"/>
  <c r="J67" i="11"/>
  <c r="K633" i="11"/>
  <c r="J633" i="11"/>
  <c r="K797" i="11"/>
  <c r="J797" i="11"/>
  <c r="K1221" i="11"/>
  <c r="J1221" i="11"/>
  <c r="K750" i="11"/>
  <c r="J750" i="11"/>
  <c r="K1528" i="11"/>
  <c r="J1528" i="11"/>
  <c r="K1570" i="11"/>
  <c r="J1570" i="11"/>
  <c r="K112" i="11"/>
  <c r="J112" i="11"/>
  <c r="K658" i="11"/>
  <c r="J658" i="11"/>
  <c r="K1204" i="11"/>
  <c r="J1204" i="11"/>
  <c r="K627" i="11"/>
  <c r="J627" i="11"/>
  <c r="K1142" i="11"/>
  <c r="J1142" i="11"/>
  <c r="K609" i="11"/>
  <c r="J609" i="11"/>
  <c r="K818" i="11"/>
  <c r="J818" i="11"/>
  <c r="K1250" i="11"/>
  <c r="J1250" i="11"/>
  <c r="K813" i="11"/>
  <c r="J813" i="11"/>
  <c r="K826" i="11"/>
  <c r="J826" i="11"/>
  <c r="K265" i="11"/>
  <c r="J265" i="11"/>
  <c r="K747" i="11"/>
  <c r="J747" i="11"/>
  <c r="K231" i="11"/>
  <c r="J231" i="11"/>
  <c r="K665" i="11"/>
  <c r="J665" i="11"/>
  <c r="K1191" i="11"/>
  <c r="J1191" i="11"/>
  <c r="K1143" i="11"/>
  <c r="J1143" i="11"/>
  <c r="K626" i="11"/>
  <c r="J626" i="11"/>
  <c r="K1154" i="11"/>
  <c r="J1154" i="11"/>
  <c r="K820" i="11"/>
  <c r="J820" i="11"/>
  <c r="K1258" i="11"/>
  <c r="J1258" i="11"/>
  <c r="K855" i="11"/>
  <c r="J855" i="11"/>
  <c r="K727" i="11"/>
  <c r="J727" i="11"/>
  <c r="K1538" i="11"/>
  <c r="J1538" i="11"/>
  <c r="K776" i="11"/>
  <c r="J776" i="11"/>
  <c r="K296" i="11"/>
  <c r="J296" i="11"/>
  <c r="K1149" i="11"/>
  <c r="J1149" i="11"/>
  <c r="K1163" i="11"/>
  <c r="J1163" i="11"/>
  <c r="K1196" i="11"/>
  <c r="J1196" i="11"/>
  <c r="K1236" i="11"/>
  <c r="J1236" i="11"/>
  <c r="K139" i="11"/>
  <c r="J139" i="11"/>
  <c r="K1234" i="11"/>
  <c r="J1234" i="11"/>
  <c r="K167" i="11"/>
  <c r="J167" i="11"/>
  <c r="K260" i="11"/>
  <c r="J260" i="11"/>
  <c r="K875" i="11"/>
  <c r="J875" i="11"/>
  <c r="K706" i="11"/>
  <c r="J706" i="11"/>
  <c r="K1153" i="11"/>
  <c r="J1153" i="11"/>
  <c r="K710" i="11"/>
  <c r="J710" i="11"/>
  <c r="K240" i="11"/>
  <c r="J240" i="11"/>
  <c r="K1259" i="11"/>
  <c r="J1259" i="11"/>
  <c r="K244" i="11"/>
  <c r="J244" i="11"/>
  <c r="K743" i="11"/>
  <c r="J743" i="11"/>
  <c r="K755" i="11"/>
  <c r="J755" i="11"/>
  <c r="K292" i="11"/>
  <c r="J292" i="11"/>
  <c r="K73" i="11"/>
  <c r="J73" i="11"/>
  <c r="K801" i="11"/>
  <c r="J801" i="11"/>
  <c r="K262" i="11"/>
  <c r="J262" i="11"/>
  <c r="K882" i="11"/>
  <c r="J882" i="11"/>
  <c r="K1585" i="11"/>
  <c r="J1585" i="11"/>
  <c r="K904" i="11"/>
  <c r="J904" i="11"/>
  <c r="K932" i="11"/>
  <c r="J932" i="11"/>
  <c r="K152" i="11"/>
  <c r="J152" i="11"/>
  <c r="K1632" i="11"/>
  <c r="J1632" i="11"/>
  <c r="K159" i="11"/>
  <c r="J159" i="11"/>
  <c r="K1829" i="11"/>
  <c r="J1829" i="11"/>
  <c r="K190" i="11"/>
  <c r="J190" i="11"/>
  <c r="K224" i="11"/>
  <c r="J224" i="11"/>
  <c r="K678" i="11"/>
  <c r="J678" i="11"/>
  <c r="K1383" i="11"/>
  <c r="J1383" i="11"/>
  <c r="K773" i="11"/>
  <c r="J773" i="11"/>
  <c r="K758" i="11"/>
  <c r="J758" i="11"/>
  <c r="K897" i="11"/>
  <c r="J897" i="11"/>
  <c r="K563" i="11"/>
  <c r="J563" i="11"/>
  <c r="K701" i="11"/>
  <c r="J701" i="11"/>
  <c r="K338" i="11"/>
  <c r="J338" i="11"/>
  <c r="K919" i="11"/>
  <c r="J919" i="11"/>
  <c r="K319" i="11"/>
  <c r="J319" i="11"/>
  <c r="K1696" i="11"/>
  <c r="J1696" i="11"/>
  <c r="K1092" i="11"/>
  <c r="J1092" i="11"/>
  <c r="K399" i="11"/>
  <c r="J399" i="11"/>
  <c r="K537" i="11"/>
  <c r="J537" i="11"/>
  <c r="K1494" i="11"/>
  <c r="J1494" i="11"/>
  <c r="K862" i="11"/>
  <c r="J862" i="11"/>
  <c r="K870" i="11"/>
  <c r="J870" i="11"/>
  <c r="K1479" i="11"/>
  <c r="J1479" i="11"/>
  <c r="K913" i="11"/>
  <c r="J913" i="11"/>
  <c r="K1496" i="11"/>
  <c r="J1496" i="11"/>
  <c r="K1515" i="11"/>
  <c r="J1515" i="11"/>
  <c r="K1733" i="11"/>
  <c r="J1733" i="11"/>
  <c r="K515" i="11"/>
  <c r="J515" i="11"/>
  <c r="K1761" i="11"/>
  <c r="J1761" i="11"/>
  <c r="K724" i="11"/>
  <c r="J724" i="11"/>
  <c r="K1562" i="11"/>
  <c r="J1562" i="11"/>
  <c r="K888" i="11"/>
  <c r="J888" i="11"/>
  <c r="K1501" i="11"/>
  <c r="J1501" i="11"/>
  <c r="K943" i="11"/>
  <c r="J943" i="11"/>
  <c r="K1071" i="11"/>
  <c r="J1071" i="11"/>
  <c r="K521" i="11"/>
  <c r="J521" i="11"/>
  <c r="K468" i="11"/>
  <c r="J468" i="11"/>
  <c r="K1771" i="11"/>
  <c r="J1771" i="11"/>
  <c r="K1646" i="11"/>
  <c r="J1646" i="11"/>
  <c r="K765" i="11"/>
  <c r="J765" i="11"/>
  <c r="K918" i="11"/>
  <c r="J918" i="11"/>
  <c r="K95" i="11"/>
  <c r="J95" i="11"/>
  <c r="K1512" i="11"/>
  <c r="J1512" i="11"/>
  <c r="K385" i="11"/>
  <c r="J385" i="11"/>
  <c r="K526" i="11"/>
  <c r="J526" i="11"/>
  <c r="K1780" i="11"/>
  <c r="J1780" i="11"/>
  <c r="K1812" i="11"/>
  <c r="J1812" i="11"/>
  <c r="K246" i="11"/>
  <c r="J246" i="11"/>
  <c r="K409" i="11"/>
  <c r="J409" i="11"/>
  <c r="K219" i="11"/>
  <c r="J219" i="11"/>
  <c r="K684" i="11"/>
  <c r="J684" i="11"/>
  <c r="K948" i="11"/>
  <c r="J948" i="11"/>
  <c r="K277" i="11"/>
  <c r="J277" i="11"/>
  <c r="K238" i="11"/>
  <c r="J238" i="11"/>
  <c r="K1287" i="11"/>
  <c r="J1287" i="11"/>
  <c r="K82" i="11"/>
  <c r="J82" i="11"/>
  <c r="K1513" i="11"/>
  <c r="J1513" i="11"/>
  <c r="K809" i="11"/>
  <c r="J809" i="11"/>
  <c r="K734" i="11"/>
  <c r="J734" i="11"/>
  <c r="K1320" i="11"/>
  <c r="J1320" i="11"/>
  <c r="K1469" i="11"/>
  <c r="J1469" i="11"/>
  <c r="K429" i="11"/>
  <c r="J429" i="11"/>
  <c r="K1025" i="11"/>
  <c r="J1025" i="11"/>
  <c r="K1754" i="11"/>
  <c r="J1754" i="11"/>
  <c r="K1773" i="11"/>
  <c r="J1773" i="11"/>
  <c r="K535" i="11"/>
  <c r="J535" i="11"/>
  <c r="K1444" i="11"/>
  <c r="J1444" i="11"/>
  <c r="K1401" i="11"/>
  <c r="J1401" i="11"/>
  <c r="K555" i="11"/>
  <c r="J555" i="11"/>
  <c r="K1612" i="11"/>
  <c r="J1612" i="11"/>
  <c r="K493" i="11"/>
  <c r="J493" i="11"/>
  <c r="K1821" i="11"/>
  <c r="J1821" i="11"/>
  <c r="K1813" i="11"/>
  <c r="J1813" i="11"/>
  <c r="K1468" i="11"/>
  <c r="J1468" i="11"/>
  <c r="K374" i="11"/>
  <c r="J374" i="11"/>
  <c r="K1121" i="11"/>
  <c r="J1121" i="11"/>
  <c r="K1631" i="11"/>
  <c r="J1631" i="11"/>
  <c r="K1416" i="11"/>
  <c r="J1416" i="11"/>
  <c r="K1374" i="11"/>
  <c r="J1374" i="11"/>
  <c r="K1328" i="11"/>
  <c r="J1328" i="11"/>
  <c r="K436" i="11"/>
  <c r="J436" i="11"/>
  <c r="K895" i="11"/>
  <c r="J895" i="11"/>
  <c r="K1026" i="11"/>
  <c r="J1026" i="11"/>
  <c r="K499" i="11"/>
  <c r="J499" i="11"/>
  <c r="K485" i="11"/>
  <c r="J485" i="11"/>
  <c r="K1111" i="11"/>
  <c r="J1111" i="11"/>
  <c r="K1393" i="11"/>
  <c r="J1393" i="11"/>
  <c r="K351" i="11"/>
  <c r="J351" i="11"/>
  <c r="K402" i="11"/>
  <c r="J402" i="11"/>
  <c r="K1794" i="11"/>
  <c r="J1794" i="11"/>
  <c r="K1027" i="11"/>
  <c r="J1027" i="11"/>
  <c r="K428" i="11"/>
  <c r="J428" i="11"/>
  <c r="K487" i="11"/>
  <c r="J487" i="11"/>
  <c r="K1373" i="11"/>
  <c r="J1373" i="11"/>
  <c r="K453" i="11"/>
  <c r="J453" i="11"/>
  <c r="K1697" i="11"/>
  <c r="J1697" i="11"/>
  <c r="K117" i="11"/>
  <c r="J117" i="11"/>
  <c r="K1415" i="11"/>
  <c r="J1415" i="11"/>
  <c r="K255" i="11"/>
  <c r="J255" i="11"/>
  <c r="K1461" i="11"/>
  <c r="J1461" i="11"/>
  <c r="K445" i="11"/>
  <c r="J445" i="11"/>
  <c r="K1059" i="11"/>
  <c r="J1059" i="11"/>
  <c r="K377" i="11"/>
  <c r="J377" i="11"/>
  <c r="K99" i="11"/>
  <c r="J99" i="11"/>
  <c r="K1764" i="11"/>
  <c r="J1764" i="11"/>
  <c r="K586" i="11"/>
  <c r="J586" i="11"/>
  <c r="K1350" i="11"/>
  <c r="J1350" i="11"/>
  <c r="K1694" i="11"/>
  <c r="J1694" i="11"/>
  <c r="K1809" i="11"/>
  <c r="J1809" i="11"/>
  <c r="K1420" i="11"/>
  <c r="J1420" i="11"/>
  <c r="K435" i="11"/>
  <c r="J435" i="11"/>
  <c r="K157" i="11"/>
  <c r="J157" i="11"/>
  <c r="K403" i="11"/>
  <c r="J403" i="11"/>
  <c r="K187" i="11"/>
  <c r="J187" i="11"/>
  <c r="K707" i="11"/>
  <c r="J707" i="11"/>
  <c r="K1431" i="11"/>
  <c r="J1431" i="11"/>
  <c r="K52" i="11"/>
  <c r="J52" i="11"/>
  <c r="K1359" i="11"/>
  <c r="J1359" i="11"/>
  <c r="K1686" i="11"/>
  <c r="J1686" i="11"/>
  <c r="K1038" i="11"/>
  <c r="J1038" i="11"/>
  <c r="K1128" i="11"/>
  <c r="J1128" i="11"/>
  <c r="K473" i="11"/>
  <c r="J473" i="11"/>
  <c r="K1404" i="11"/>
  <c r="J1404" i="11"/>
  <c r="K120" i="11"/>
  <c r="J120" i="11"/>
  <c r="K1804" i="11"/>
  <c r="J1804" i="11"/>
  <c r="K1659" i="11"/>
  <c r="J1659" i="11"/>
  <c r="K165" i="11"/>
  <c r="J165" i="11"/>
  <c r="K1458" i="11"/>
  <c r="J1458" i="11"/>
  <c r="K406" i="11"/>
  <c r="J406" i="11"/>
  <c r="K1649" i="11"/>
  <c r="J1649" i="11"/>
  <c r="K579" i="11"/>
  <c r="J579" i="11"/>
  <c r="K994" i="11"/>
  <c r="J994" i="11"/>
  <c r="K355" i="11"/>
  <c r="J355" i="11"/>
  <c r="K1045" i="11"/>
  <c r="J1045" i="11"/>
  <c r="K1693" i="11"/>
  <c r="J1693" i="11"/>
  <c r="K1654" i="11"/>
  <c r="J1654" i="11"/>
  <c r="K704" i="11"/>
  <c r="J704" i="11"/>
  <c r="K110" i="11"/>
  <c r="J110" i="11"/>
  <c r="K641" i="11"/>
  <c r="J641" i="11"/>
  <c r="K868" i="11"/>
  <c r="J868" i="11"/>
  <c r="K672" i="11"/>
  <c r="J672" i="11"/>
  <c r="K785" i="11"/>
  <c r="J785" i="11"/>
  <c r="K617" i="11"/>
  <c r="J617" i="11"/>
  <c r="K268" i="11"/>
  <c r="J268" i="11"/>
  <c r="K1300" i="11"/>
  <c r="J1300" i="11"/>
  <c r="K729" i="11"/>
  <c r="J729" i="11"/>
  <c r="K1522" i="11"/>
  <c r="J1522" i="11"/>
  <c r="K805" i="11"/>
  <c r="J805" i="11"/>
  <c r="K1778" i="11"/>
  <c r="J1778" i="11"/>
  <c r="K1826" i="11"/>
  <c r="J1826" i="11"/>
  <c r="K1176" i="11"/>
  <c r="J1176" i="11"/>
  <c r="K191" i="11"/>
  <c r="J191" i="11"/>
  <c r="K639" i="11"/>
  <c r="J639" i="11"/>
  <c r="K1175" i="11"/>
  <c r="J1175" i="11"/>
  <c r="K1179" i="11"/>
  <c r="J1179" i="11"/>
  <c r="K1267" i="11"/>
  <c r="J1267" i="11"/>
  <c r="K1266" i="11"/>
  <c r="J1266" i="11"/>
  <c r="K725" i="11"/>
  <c r="J725" i="11"/>
  <c r="K1533" i="11"/>
  <c r="J1533" i="11"/>
  <c r="K1382" i="11"/>
  <c r="J1382" i="11"/>
  <c r="K824" i="11"/>
  <c r="J824" i="11"/>
  <c r="K605" i="11"/>
  <c r="J605" i="11"/>
  <c r="K616" i="11"/>
  <c r="J616" i="11"/>
  <c r="K657" i="11"/>
  <c r="J657" i="11"/>
  <c r="K622" i="11"/>
  <c r="J622" i="11"/>
  <c r="K603" i="11"/>
  <c r="J603" i="11"/>
  <c r="K233" i="11"/>
  <c r="J233" i="11"/>
  <c r="K1260" i="11"/>
  <c r="J1260" i="11"/>
  <c r="K1243" i="11"/>
  <c r="J1243" i="11"/>
  <c r="K737" i="11"/>
  <c r="J737" i="11"/>
  <c r="K273" i="11"/>
  <c r="J273" i="11"/>
  <c r="K258" i="11"/>
  <c r="J258" i="11"/>
  <c r="K314" i="11"/>
  <c r="J314" i="11"/>
  <c r="K203" i="11"/>
  <c r="J203" i="11"/>
  <c r="K779" i="11"/>
  <c r="J779" i="11"/>
  <c r="K1178" i="11"/>
  <c r="J1178" i="11"/>
  <c r="K1150" i="11"/>
  <c r="J1150" i="11"/>
  <c r="K1155" i="11"/>
  <c r="J1155" i="11"/>
  <c r="K234" i="11"/>
  <c r="J234" i="11"/>
  <c r="K1227" i="11"/>
  <c r="J1227" i="11"/>
  <c r="K1272" i="11"/>
  <c r="J1272" i="11"/>
  <c r="K742" i="11"/>
  <c r="J742" i="11"/>
  <c r="K261" i="11"/>
  <c r="J261" i="11"/>
  <c r="K1323" i="11"/>
  <c r="J1323" i="11"/>
  <c r="K316" i="11"/>
  <c r="J316" i="11"/>
  <c r="K1132" i="11"/>
  <c r="J1132" i="11"/>
  <c r="K715" i="11"/>
  <c r="J715" i="11"/>
  <c r="K1161" i="11"/>
  <c r="J1161" i="11"/>
  <c r="K1240" i="11"/>
  <c r="J1240" i="11"/>
  <c r="K235" i="11"/>
  <c r="J235" i="11"/>
  <c r="K1292" i="11"/>
  <c r="J1292" i="11"/>
  <c r="K284" i="11"/>
  <c r="J284" i="11"/>
  <c r="K752" i="11"/>
  <c r="J752" i="11"/>
  <c r="K81" i="11"/>
  <c r="J81" i="11"/>
  <c r="K634" i="11"/>
  <c r="J634" i="11"/>
  <c r="K69" i="11"/>
  <c r="J69" i="11"/>
  <c r="K199" i="11"/>
  <c r="J199" i="11"/>
  <c r="K1275" i="11"/>
  <c r="J1275" i="11"/>
  <c r="K1229" i="11"/>
  <c r="J1229" i="11"/>
  <c r="K673" i="11"/>
  <c r="J673" i="11"/>
  <c r="K768" i="11"/>
  <c r="J768" i="11"/>
  <c r="K1423" i="11"/>
  <c r="J1423" i="11"/>
  <c r="K739" i="11"/>
  <c r="J739" i="11"/>
  <c r="K644" i="11"/>
  <c r="J644" i="11"/>
  <c r="K1282" i="11"/>
  <c r="J1282" i="11"/>
  <c r="K839" i="11"/>
  <c r="J839" i="11"/>
  <c r="K225" i="11"/>
  <c r="J225" i="11"/>
  <c r="K697" i="11"/>
  <c r="J697" i="11"/>
  <c r="K920" i="11"/>
  <c r="J920" i="11"/>
  <c r="K1516" i="11"/>
  <c r="J1516" i="11"/>
  <c r="K961" i="11"/>
  <c r="J961" i="11"/>
  <c r="K371" i="11"/>
  <c r="J371" i="11"/>
  <c r="K977" i="11"/>
  <c r="J977" i="11"/>
  <c r="K544" i="11"/>
  <c r="J544" i="11"/>
  <c r="K647" i="11"/>
  <c r="J647" i="11"/>
  <c r="K236" i="11"/>
  <c r="J236" i="11"/>
  <c r="K787" i="11"/>
  <c r="J787" i="11"/>
  <c r="K230" i="11"/>
  <c r="J230" i="11"/>
  <c r="K864" i="11"/>
  <c r="J864" i="11"/>
  <c r="K175" i="11"/>
  <c r="J175" i="11"/>
  <c r="K1491" i="11"/>
  <c r="J1491" i="11"/>
  <c r="K108" i="11"/>
  <c r="J108" i="11"/>
  <c r="K1577" i="11"/>
  <c r="J1577" i="11"/>
  <c r="K906" i="11"/>
  <c r="J906" i="11"/>
  <c r="K321" i="11"/>
  <c r="J321" i="11"/>
  <c r="K363" i="11"/>
  <c r="J363" i="11"/>
  <c r="K1012" i="11"/>
  <c r="J1012" i="11"/>
  <c r="K1089" i="11"/>
  <c r="J1089" i="11"/>
  <c r="K1713" i="11"/>
  <c r="J1713" i="11"/>
  <c r="K59" i="11"/>
  <c r="J59" i="11"/>
  <c r="K23" i="11"/>
  <c r="J23" i="11"/>
  <c r="K1288" i="11"/>
  <c r="J1288" i="11"/>
  <c r="K880" i="11"/>
  <c r="J880" i="11"/>
  <c r="K828" i="11"/>
  <c r="J828" i="11"/>
  <c r="K935" i="11"/>
  <c r="J935" i="11"/>
  <c r="K899" i="11"/>
  <c r="J899" i="11"/>
  <c r="K1497" i="11"/>
  <c r="J1497" i="11"/>
  <c r="K128" i="11"/>
  <c r="J128" i="11"/>
  <c r="K533" i="11"/>
  <c r="J533" i="11"/>
  <c r="K1788" i="11"/>
  <c r="J1788" i="11"/>
  <c r="K867" i="11"/>
  <c r="J867" i="11"/>
  <c r="K850" i="11"/>
  <c r="J850" i="11"/>
  <c r="K957" i="11"/>
  <c r="J957" i="11"/>
  <c r="K964" i="11"/>
  <c r="J964" i="11"/>
  <c r="K952" i="11"/>
  <c r="J952" i="11"/>
  <c r="K1676" i="11"/>
  <c r="J1676" i="11"/>
  <c r="K480" i="11"/>
  <c r="J480" i="11"/>
  <c r="K522" i="11"/>
  <c r="J522" i="11"/>
  <c r="K1819" i="11"/>
  <c r="J1819" i="11"/>
  <c r="K1475" i="11"/>
  <c r="J1475" i="11"/>
  <c r="K766" i="11"/>
  <c r="J766" i="11"/>
  <c r="K434" i="11"/>
  <c r="J434" i="11"/>
  <c r="K90" i="11"/>
  <c r="J90" i="11"/>
  <c r="K364" i="11"/>
  <c r="J364" i="11"/>
  <c r="K554" i="11"/>
  <c r="J554" i="11"/>
  <c r="K471" i="11"/>
  <c r="J471" i="11"/>
  <c r="K542" i="11"/>
  <c r="J542" i="11"/>
  <c r="K1520" i="11"/>
  <c r="J1520" i="11"/>
  <c r="K242" i="11"/>
  <c r="J242" i="11"/>
  <c r="K1286" i="11"/>
  <c r="J1286" i="11"/>
  <c r="K687" i="11"/>
  <c r="J687" i="11"/>
  <c r="K151" i="11"/>
  <c r="J151" i="11"/>
  <c r="K1331" i="11"/>
  <c r="J1331" i="11"/>
  <c r="K1249" i="11"/>
  <c r="J1249" i="11"/>
  <c r="K816" i="11"/>
  <c r="J816" i="11"/>
  <c r="K253" i="11"/>
  <c r="J253" i="11"/>
  <c r="K354" i="11"/>
  <c r="J354" i="11"/>
  <c r="K1397" i="11"/>
  <c r="J1397" i="11"/>
  <c r="K80" i="11"/>
  <c r="J80" i="11"/>
  <c r="K1541" i="11"/>
  <c r="J1541" i="11"/>
  <c r="K1311" i="11"/>
  <c r="J1311" i="11"/>
  <c r="K582" i="11"/>
  <c r="J582" i="11"/>
  <c r="K1690" i="11"/>
  <c r="J1690" i="11"/>
  <c r="K472" i="11"/>
  <c r="J472" i="11"/>
  <c r="K997" i="11"/>
  <c r="J997" i="11"/>
  <c r="K660" i="11"/>
  <c r="J660" i="11"/>
  <c r="K1305" i="11"/>
  <c r="J1305" i="11"/>
  <c r="K578" i="11"/>
  <c r="J578" i="11"/>
  <c r="K1602" i="11"/>
  <c r="J1602" i="11"/>
  <c r="K494" i="11"/>
  <c r="J494" i="11"/>
  <c r="K156" i="11"/>
  <c r="J156" i="11"/>
  <c r="K570" i="11"/>
  <c r="J570" i="11"/>
  <c r="K216" i="11"/>
  <c r="J216" i="11"/>
  <c r="K288" i="11"/>
  <c r="J288" i="11"/>
  <c r="K184" i="11"/>
  <c r="J184" i="11"/>
  <c r="K411" i="11"/>
  <c r="J411" i="11"/>
  <c r="K708" i="11"/>
  <c r="J708" i="11"/>
  <c r="K1371" i="11"/>
  <c r="J1371" i="11"/>
  <c r="K1437" i="11"/>
  <c r="J1437" i="11"/>
  <c r="K336" i="11"/>
  <c r="J336" i="11"/>
  <c r="K329" i="11"/>
  <c r="J329" i="11"/>
  <c r="K915" i="11"/>
  <c r="J915" i="11"/>
  <c r="K513" i="11"/>
  <c r="J513" i="11"/>
  <c r="K459" i="11"/>
  <c r="J459" i="11"/>
  <c r="K393" i="11"/>
  <c r="J393" i="11"/>
  <c r="K568" i="11"/>
  <c r="J568" i="11"/>
  <c r="K1360" i="11"/>
  <c r="J1360" i="11"/>
  <c r="K181" i="11"/>
  <c r="J181" i="11"/>
  <c r="K503" i="11"/>
  <c r="J503" i="11"/>
  <c r="K1109" i="11"/>
  <c r="J1109" i="11"/>
  <c r="K1669" i="11"/>
  <c r="J1669" i="11"/>
  <c r="K1677" i="11"/>
  <c r="J1677" i="11"/>
  <c r="K975" i="11"/>
  <c r="J975" i="11"/>
  <c r="K1596" i="11"/>
  <c r="J1596" i="11"/>
  <c r="K1723" i="11"/>
  <c r="J1723" i="11"/>
  <c r="K1682" i="11"/>
  <c r="J1682" i="11"/>
  <c r="K1463" i="11"/>
  <c r="J1463" i="11"/>
  <c r="K1448" i="11"/>
  <c r="J1448" i="11"/>
  <c r="K1537" i="11"/>
  <c r="J1537" i="11"/>
  <c r="K1325" i="11"/>
  <c r="J1325" i="11"/>
  <c r="K967" i="11"/>
  <c r="J967" i="11"/>
  <c r="K100" i="11"/>
  <c r="J100" i="11"/>
  <c r="K180" i="11"/>
  <c r="J180" i="11"/>
  <c r="K569" i="11"/>
  <c r="J569" i="11"/>
  <c r="K135" i="11"/>
  <c r="J135" i="11"/>
  <c r="K153" i="11"/>
  <c r="J153" i="11"/>
  <c r="K1560" i="11"/>
  <c r="J1560" i="11"/>
  <c r="K1598" i="11"/>
  <c r="J1598" i="11"/>
  <c r="K1781" i="11"/>
  <c r="J1781" i="11"/>
  <c r="K1440" i="11"/>
  <c r="J1440" i="11"/>
  <c r="K1608" i="11"/>
  <c r="J1608" i="11"/>
  <c r="K1703" i="11"/>
  <c r="J1703" i="11"/>
  <c r="K404" i="11"/>
  <c r="J404" i="11"/>
  <c r="K477" i="11"/>
  <c r="J477" i="11"/>
  <c r="K662" i="11"/>
  <c r="J662" i="11"/>
  <c r="K1394" i="11"/>
  <c r="J1394" i="11"/>
  <c r="K43" i="11"/>
  <c r="J43" i="11"/>
  <c r="K1422" i="11"/>
  <c r="J1422" i="11"/>
  <c r="K1049" i="11"/>
  <c r="J1049" i="11"/>
  <c r="K527" i="11"/>
  <c r="J527" i="11"/>
  <c r="K1779" i="11"/>
  <c r="J1779" i="11"/>
  <c r="K1112" i="11"/>
  <c r="J1112" i="11"/>
  <c r="K1567" i="11"/>
  <c r="J1567" i="11"/>
  <c r="K150" i="11"/>
  <c r="J150" i="11"/>
  <c r="K1766" i="11"/>
  <c r="J1766" i="11"/>
  <c r="K51" i="11"/>
  <c r="J51" i="11"/>
  <c r="K1388" i="11"/>
  <c r="J1388" i="11"/>
  <c r="K1390" i="11"/>
  <c r="J1390" i="11"/>
  <c r="K41" i="11"/>
  <c r="J41" i="11"/>
  <c r="K1651" i="11"/>
  <c r="J1651" i="11"/>
  <c r="K1419" i="11"/>
  <c r="J1419" i="11"/>
  <c r="K1810" i="11"/>
  <c r="J1810" i="11"/>
  <c r="K1459" i="11"/>
  <c r="J1459" i="11"/>
  <c r="L1155" i="11" l="1"/>
  <c r="L203" i="11"/>
  <c r="L737" i="11"/>
  <c r="L603" i="11"/>
  <c r="L605" i="11"/>
  <c r="L725" i="11"/>
  <c r="L1175" i="11"/>
  <c r="L1826" i="11"/>
  <c r="L729" i="11"/>
  <c r="L785" i="11"/>
  <c r="L110" i="11"/>
  <c r="L1045" i="11"/>
  <c r="L1649" i="11"/>
  <c r="L1659" i="11"/>
  <c r="L473" i="11"/>
  <c r="L1359" i="11"/>
  <c r="L187" i="11"/>
  <c r="L1420" i="11"/>
  <c r="L586" i="11"/>
  <c r="L1059" i="11"/>
  <c r="L1415" i="11"/>
  <c r="L1373" i="11"/>
  <c r="L1794" i="11"/>
  <c r="L1111" i="11"/>
  <c r="L895" i="11"/>
  <c r="L1416" i="11"/>
  <c r="L1468" i="11"/>
  <c r="L1612" i="11"/>
  <c r="L535" i="11"/>
  <c r="L429" i="11"/>
  <c r="L809" i="11"/>
  <c r="L238" i="11"/>
  <c r="L219" i="11"/>
  <c r="L1780" i="11"/>
  <c r="L95" i="11"/>
  <c r="L1771" i="11"/>
  <c r="L943" i="11"/>
  <c r="L724" i="11"/>
  <c r="L1515" i="11"/>
  <c r="L870" i="11"/>
  <c r="L399" i="11"/>
  <c r="L919" i="11"/>
  <c r="L897" i="11"/>
  <c r="L678" i="11"/>
  <c r="L159" i="11"/>
  <c r="L904" i="11"/>
  <c r="L801" i="11"/>
  <c r="L743" i="11"/>
  <c r="L710" i="11"/>
  <c r="L260" i="11"/>
  <c r="L1236" i="11"/>
  <c r="L296" i="11"/>
  <c r="L855" i="11"/>
  <c r="L626" i="11"/>
  <c r="L231" i="11"/>
  <c r="L813" i="11"/>
  <c r="L1142" i="11"/>
  <c r="L112" i="11"/>
  <c r="L1221" i="11"/>
  <c r="L645" i="11"/>
  <c r="L370" i="11"/>
  <c r="L1007" i="11"/>
  <c r="L1753" i="11"/>
  <c r="L540" i="11"/>
  <c r="L1799" i="11"/>
  <c r="L1004" i="11"/>
  <c r="L104" i="11"/>
  <c r="L1082" i="11"/>
  <c r="L1802" i="11"/>
  <c r="L17" i="11"/>
  <c r="L1126" i="11"/>
  <c r="L1707" i="11"/>
  <c r="L1745" i="11"/>
  <c r="L127" i="11"/>
  <c r="L357" i="11"/>
  <c r="L414" i="11"/>
  <c r="L1470" i="11"/>
  <c r="L1590" i="11"/>
  <c r="L547" i="11"/>
  <c r="L1582" i="11"/>
  <c r="L1509" i="11"/>
  <c r="L506" i="11"/>
  <c r="L1782" i="11"/>
  <c r="L186" i="11"/>
  <c r="L902" i="11"/>
  <c r="L560" i="11"/>
  <c r="L350" i="11"/>
  <c r="L56" i="11"/>
  <c r="L1506" i="11"/>
  <c r="L819" i="11"/>
  <c r="L511" i="11"/>
  <c r="L1493" i="11"/>
  <c r="L759" i="11"/>
  <c r="L682" i="11"/>
  <c r="L188" i="11"/>
  <c r="L1396" i="11"/>
  <c r="L796" i="11"/>
  <c r="L659" i="11"/>
  <c r="L1550" i="11"/>
  <c r="L637" i="11"/>
  <c r="L1418" i="11"/>
  <c r="L1225" i="11"/>
  <c r="L207" i="11"/>
  <c r="L740" i="11"/>
  <c r="L1242" i="11"/>
  <c r="L607" i="11"/>
  <c r="L229" i="11"/>
  <c r="L1268" i="11"/>
  <c r="L212" i="11"/>
  <c r="L1264" i="11"/>
  <c r="L79" i="11"/>
  <c r="L137" i="11"/>
  <c r="L593" i="11"/>
  <c r="L859" i="11"/>
  <c r="L483" i="11"/>
  <c r="L588" i="11"/>
  <c r="L1110" i="11"/>
  <c r="L914" i="11"/>
  <c r="L1604" i="11"/>
  <c r="L456" i="11"/>
  <c r="L546" i="11"/>
  <c r="L972" i="11"/>
  <c r="L410" i="11"/>
  <c r="L1503" i="11"/>
  <c r="L992" i="11"/>
  <c r="L1056" i="11"/>
  <c r="L1622" i="11"/>
  <c r="L464" i="11"/>
  <c r="L349" i="11"/>
  <c r="L1108" i="11"/>
  <c r="L1790" i="11"/>
  <c r="L907" i="11"/>
  <c r="L993" i="11"/>
  <c r="L1500" i="11"/>
  <c r="L520" i="11"/>
  <c r="L702" i="11"/>
  <c r="L565" i="11"/>
  <c r="L1510" i="11"/>
  <c r="L1755" i="11"/>
  <c r="L956" i="11"/>
  <c r="L1786" i="11"/>
  <c r="L903" i="11"/>
  <c r="L666" i="11"/>
  <c r="L1720" i="11"/>
  <c r="L926" i="11"/>
  <c r="L832" i="11"/>
  <c r="L804" i="11"/>
  <c r="L1627" i="11"/>
  <c r="L345" i="11"/>
  <c r="L698" i="11"/>
  <c r="L1224" i="11"/>
  <c r="L592" i="11"/>
  <c r="L1406" i="11"/>
  <c r="L601" i="11"/>
  <c r="L1573" i="11"/>
  <c r="L245" i="11"/>
  <c r="L1183" i="11"/>
  <c r="L693" i="11"/>
  <c r="L823" i="11"/>
  <c r="L214" i="11"/>
  <c r="L295" i="11"/>
  <c r="L670" i="11"/>
  <c r="L1133" i="11"/>
  <c r="L91" i="11"/>
  <c r="L232" i="11"/>
  <c r="L638" i="11"/>
  <c r="L983" i="11"/>
  <c r="L451" i="11"/>
  <c r="L14" i="11"/>
  <c r="L1013" i="11"/>
  <c r="L124" i="11"/>
  <c r="L1635" i="11"/>
  <c r="L32" i="11"/>
  <c r="L1064" i="11"/>
  <c r="L1230" i="11"/>
  <c r="L1789" i="11"/>
  <c r="L1021" i="11"/>
  <c r="L794" i="11"/>
  <c r="L205" i="11"/>
  <c r="L465" i="11"/>
  <c r="L1556" i="11"/>
  <c r="L1592" i="11"/>
  <c r="L1233" i="11"/>
  <c r="L1484" i="11"/>
  <c r="L1660" i="11"/>
  <c r="L1814" i="11"/>
  <c r="L1357" i="11"/>
  <c r="L1162" i="11"/>
  <c r="L1147" i="11"/>
  <c r="L615" i="11"/>
  <c r="L1791" i="11"/>
  <c r="L947" i="11"/>
  <c r="L64" i="11"/>
  <c r="L925" i="11"/>
  <c r="L940" i="11"/>
  <c r="L909" i="11"/>
  <c r="L700" i="11"/>
  <c r="L400" i="11"/>
  <c r="L924" i="11"/>
  <c r="L958" i="11"/>
  <c r="L223" i="11"/>
  <c r="L502" i="11"/>
  <c r="L304" i="11"/>
  <c r="L1151" i="11"/>
  <c r="L844" i="11"/>
  <c r="L635" i="11"/>
  <c r="L881" i="11"/>
  <c r="L664" i="11"/>
  <c r="L146" i="11"/>
  <c r="L683" i="11"/>
  <c r="L74" i="11"/>
  <c r="L1421" i="11"/>
  <c r="L1263" i="11"/>
  <c r="L1248" i="11"/>
  <c r="L696" i="11"/>
  <c r="L340" i="11"/>
  <c r="L941" i="11"/>
  <c r="L679" i="11"/>
  <c r="L1681" i="11"/>
  <c r="L310" i="11"/>
  <c r="L1621" i="11"/>
  <c r="L886" i="11"/>
  <c r="L1625" i="11"/>
  <c r="L898" i="11"/>
  <c r="L1815" i="11"/>
  <c r="L1678" i="11"/>
  <c r="L7" i="11"/>
  <c r="L754" i="11"/>
  <c r="L163" i="11"/>
  <c r="L962" i="11"/>
  <c r="L769" i="11"/>
  <c r="L878" i="11"/>
  <c r="L800" i="11"/>
  <c r="L1193" i="11"/>
  <c r="L1419" i="11"/>
  <c r="L1388" i="11"/>
  <c r="L1567" i="11"/>
  <c r="L1049" i="11"/>
  <c r="L1608" i="11"/>
  <c r="L1560" i="11"/>
  <c r="L180" i="11"/>
  <c r="L1537" i="11"/>
  <c r="L1723" i="11"/>
  <c r="L1669" i="11"/>
  <c r="L1360" i="11"/>
  <c r="L513" i="11"/>
  <c r="L1437" i="11"/>
  <c r="L184" i="11"/>
  <c r="L156" i="11"/>
  <c r="L1305" i="11"/>
  <c r="L1690" i="11"/>
  <c r="L80" i="11"/>
  <c r="L816" i="11"/>
  <c r="L687" i="11"/>
  <c r="L1520" i="11"/>
  <c r="L364" i="11"/>
  <c r="L1475" i="11"/>
  <c r="L1676" i="11"/>
  <c r="L850" i="11"/>
  <c r="L128" i="11"/>
  <c r="L828" i="11"/>
  <c r="L59" i="11"/>
  <c r="L363" i="11"/>
  <c r="L108" i="11"/>
  <c r="L230" i="11"/>
  <c r="L544" i="11"/>
  <c r="L1516" i="11"/>
  <c r="L839" i="11"/>
  <c r="L1423" i="11"/>
  <c r="L1275" i="11"/>
  <c r="L81" i="11"/>
  <c r="L235" i="11"/>
  <c r="L1132" i="11"/>
  <c r="L742" i="11"/>
  <c r="L39" i="11"/>
  <c r="L390" i="11"/>
  <c r="L501" i="11"/>
  <c r="L685" i="11"/>
  <c r="L1449" i="11"/>
  <c r="L1443" i="11"/>
  <c r="L1125" i="11"/>
  <c r="L567" i="11"/>
  <c r="L509" i="11"/>
  <c r="L1326" i="11"/>
  <c r="L1726" i="11"/>
  <c r="L1018" i="11"/>
  <c r="L155" i="11"/>
  <c r="L1593" i="11"/>
  <c r="L1803" i="11"/>
  <c r="L331" i="11"/>
  <c r="L1808" i="11"/>
  <c r="L1546" i="11"/>
  <c r="L735" i="11"/>
  <c r="L938" i="11"/>
  <c r="L749" i="11"/>
  <c r="L1617" i="11"/>
  <c r="L825" i="11"/>
  <c r="L514" i="11"/>
  <c r="L1518" i="11"/>
  <c r="L691" i="11"/>
  <c r="L810" i="11"/>
  <c r="L1636" i="11"/>
  <c r="L301" i="11"/>
  <c r="L1432" i="11"/>
  <c r="L1378" i="11"/>
  <c r="L709" i="11"/>
  <c r="L876" i="11"/>
  <c r="L217" i="11"/>
  <c r="L1185" i="11"/>
  <c r="L860" i="11"/>
  <c r="L211" i="11"/>
  <c r="L833" i="11"/>
  <c r="L33" i="11"/>
  <c r="L25" i="11"/>
  <c r="L1507" i="11"/>
  <c r="L744" i="11"/>
  <c r="L1488" i="11"/>
  <c r="L89" i="11"/>
  <c r="L1775" i="11"/>
  <c r="L1588" i="11"/>
  <c r="L333" i="11"/>
  <c r="L281" i="11"/>
  <c r="L1820" i="11"/>
  <c r="L18" i="11"/>
  <c r="L806" i="11"/>
  <c r="L1329" i="11"/>
  <c r="L591" i="11"/>
  <c r="L767" i="11"/>
  <c r="L1223" i="11"/>
  <c r="L757" i="11"/>
  <c r="L83" i="11"/>
  <c r="L1156" i="11"/>
  <c r="L873" i="11"/>
  <c r="L869" i="11"/>
  <c r="L1177" i="11"/>
  <c r="L751" i="11"/>
  <c r="L671" i="11"/>
  <c r="L1135" i="11"/>
  <c r="L1805" i="11"/>
  <c r="L1245" i="11"/>
  <c r="L980" i="11"/>
  <c r="L516" i="11"/>
  <c r="L830" i="11"/>
  <c r="L663" i="11"/>
  <c r="L1118" i="11"/>
  <c r="L559" i="11"/>
  <c r="L126" i="11"/>
  <c r="L585" i="11"/>
  <c r="L55" i="11"/>
  <c r="L1122" i="11"/>
  <c r="L1447" i="11"/>
  <c r="L1324" i="11"/>
  <c r="L162" i="11"/>
  <c r="L933" i="11"/>
  <c r="L953" i="11"/>
  <c r="L505" i="11"/>
  <c r="L47" i="11"/>
  <c r="L1768" i="11"/>
  <c r="L934" i="11"/>
  <c r="L1459" i="11"/>
  <c r="L41" i="11"/>
  <c r="L1766" i="11"/>
  <c r="L1779" i="11"/>
  <c r="L43" i="11"/>
  <c r="L404" i="11"/>
  <c r="L1781" i="11"/>
  <c r="L135" i="11"/>
  <c r="L967" i="11"/>
  <c r="L1463" i="11"/>
  <c r="L975" i="11"/>
  <c r="L503" i="11"/>
  <c r="L393" i="11"/>
  <c r="L329" i="11"/>
  <c r="L708" i="11"/>
  <c r="L216" i="11"/>
  <c r="L1602" i="11"/>
  <c r="L997" i="11"/>
  <c r="L1311" i="11"/>
  <c r="L354" i="11"/>
  <c r="L1331" i="11"/>
  <c r="L471" i="11"/>
  <c r="L434" i="11"/>
  <c r="L522" i="11"/>
  <c r="L964" i="11"/>
  <c r="L1788" i="11"/>
  <c r="L899" i="11"/>
  <c r="L1288" i="11"/>
  <c r="L1089" i="11"/>
  <c r="L906" i="11"/>
  <c r="L175" i="11"/>
  <c r="L236" i="11"/>
  <c r="L371" i="11"/>
  <c r="L697" i="11"/>
  <c r="L644" i="11"/>
  <c r="L673" i="11"/>
  <c r="L69" i="11"/>
  <c r="L284" i="11"/>
  <c r="L1161" i="11"/>
  <c r="L1323" i="11"/>
  <c r="L1227" i="11"/>
  <c r="L1178" i="11"/>
  <c r="L258" i="11"/>
  <c r="L1260" i="11"/>
  <c r="L657" i="11"/>
  <c r="L1382" i="11"/>
  <c r="L1267" i="11"/>
  <c r="L191" i="11"/>
  <c r="L805" i="11"/>
  <c r="L268" i="11"/>
  <c r="L868" i="11"/>
  <c r="L1654" i="11"/>
  <c r="L994" i="11"/>
  <c r="L1458" i="11"/>
  <c r="L120" i="11"/>
  <c r="L1038" i="11"/>
  <c r="L1431" i="11"/>
  <c r="L157" i="11"/>
  <c r="L1694" i="11"/>
  <c r="L99" i="11"/>
  <c r="L1461" i="11"/>
  <c r="L1697" i="11"/>
  <c r="L428" i="11"/>
  <c r="L351" i="11"/>
  <c r="L499" i="11"/>
  <c r="L1328" i="11"/>
  <c r="L1121" i="11"/>
  <c r="L1821" i="11"/>
  <c r="L1401" i="11"/>
  <c r="L1754" i="11"/>
  <c r="L1320" i="11"/>
  <c r="L82" i="11"/>
  <c r="L948" i="11"/>
  <c r="L246" i="11"/>
  <c r="L385" i="11"/>
  <c r="L765" i="11"/>
  <c r="L521" i="11"/>
  <c r="L888" i="11"/>
  <c r="L515" i="11"/>
  <c r="L913" i="11"/>
  <c r="L1494" i="11"/>
  <c r="L1696" i="11"/>
  <c r="L777" i="11"/>
  <c r="L783" i="11"/>
  <c r="L1241" i="11"/>
  <c r="L701" i="11"/>
  <c r="L773" i="11"/>
  <c r="L190" i="11"/>
  <c r="L152" i="11"/>
  <c r="L882" i="11"/>
  <c r="L292" i="11"/>
  <c r="L1259" i="11"/>
  <c r="L706" i="11"/>
  <c r="L1234" i="11"/>
  <c r="L1163" i="11"/>
  <c r="L1538" i="11"/>
  <c r="L820" i="11"/>
  <c r="L1191" i="11"/>
  <c r="L265" i="11"/>
  <c r="L818" i="11"/>
  <c r="L1204" i="11"/>
  <c r="L1528" i="11"/>
  <c r="L633" i="11"/>
  <c r="L778" i="11"/>
  <c r="L1757" i="11"/>
  <c r="L1407" i="11"/>
  <c r="L987" i="11"/>
  <c r="L148" i="11"/>
  <c r="L1599" i="11"/>
  <c r="L1081" i="11"/>
  <c r="L910" i="11"/>
  <c r="L1210" i="11"/>
  <c r="L1603" i="11"/>
  <c r="L303" i="11"/>
  <c r="L1684" i="11"/>
  <c r="L421" i="11"/>
  <c r="L1424" i="11"/>
  <c r="L1601" i="11"/>
  <c r="L282" i="11"/>
  <c r="L1008" i="11"/>
  <c r="L1399" i="11"/>
  <c r="L1284" i="11"/>
  <c r="L874" i="11"/>
  <c r="L990" i="11"/>
  <c r="L1519" i="11"/>
  <c r="L1827" i="11"/>
  <c r="L360" i="11"/>
  <c r="L761" i="11"/>
  <c r="L552" i="11"/>
  <c r="L317" i="11"/>
  <c r="L408" i="11"/>
  <c r="L337" i="11"/>
  <c r="L1645" i="11"/>
  <c r="L297" i="11"/>
  <c r="L1784" i="11"/>
  <c r="L1511" i="11"/>
  <c r="L249" i="11"/>
  <c r="L276" i="11"/>
  <c r="L788" i="11"/>
  <c r="L77" i="11"/>
  <c r="L218" i="11"/>
  <c r="L4" i="11"/>
  <c r="L770" i="11"/>
  <c r="L213" i="11"/>
  <c r="L621" i="11"/>
  <c r="L5" i="11"/>
  <c r="L198" i="11"/>
  <c r="L1586" i="11"/>
  <c r="L1283" i="11"/>
  <c r="L656" i="11"/>
  <c r="L661" i="11"/>
  <c r="L908" i="11"/>
  <c r="L57" i="11"/>
  <c r="L264" i="11"/>
  <c r="L753" i="11"/>
  <c r="L1213" i="11"/>
  <c r="L475" i="11"/>
  <c r="L1642" i="11"/>
  <c r="L1462" i="11"/>
  <c r="L1033" i="11"/>
  <c r="L1699" i="11"/>
  <c r="L1606" i="11"/>
  <c r="L325" i="11"/>
  <c r="L1087" i="11"/>
  <c r="L1030" i="11"/>
  <c r="L166" i="11"/>
  <c r="L1822" i="11"/>
  <c r="L1001" i="11"/>
  <c r="L15" i="11"/>
  <c r="L500" i="11"/>
  <c r="L1414" i="11"/>
  <c r="L1521" i="11"/>
  <c r="L1798" i="11"/>
  <c r="L366" i="11"/>
  <c r="L192" i="11"/>
  <c r="L600" i="11"/>
  <c r="L1571" i="11"/>
  <c r="L1239" i="11"/>
  <c r="L620" i="11"/>
  <c r="L1322" i="11"/>
  <c r="L808" i="11"/>
  <c r="L630" i="11"/>
  <c r="L1302" i="11"/>
  <c r="L189" i="11"/>
  <c r="L642" i="11"/>
  <c r="L548" i="11"/>
  <c r="L960" i="11"/>
  <c r="L1797" i="11"/>
  <c r="L193" i="11"/>
  <c r="L705" i="11"/>
  <c r="L454" i="11"/>
  <c r="L1105" i="11"/>
  <c r="L415" i="11"/>
  <c r="L1281" i="11"/>
  <c r="L543" i="11"/>
  <c r="L1561" i="11"/>
  <c r="L460" i="11"/>
  <c r="L391" i="11"/>
  <c r="L562" i="11"/>
  <c r="L298" i="11"/>
  <c r="L65" i="11"/>
  <c r="L495" i="11"/>
  <c r="L425" i="11"/>
  <c r="L463" i="11"/>
  <c r="L1465" i="11"/>
  <c r="L564" i="11"/>
  <c r="L538" i="11"/>
  <c r="L872" i="11"/>
  <c r="L105" i="11"/>
  <c r="L16" i="11"/>
  <c r="L1400" i="11"/>
  <c r="L936" i="11"/>
  <c r="L222" i="11"/>
  <c r="L1066" i="11"/>
  <c r="L842" i="11"/>
  <c r="L1065" i="11"/>
  <c r="L168" i="11"/>
  <c r="L1643" i="11"/>
  <c r="L968" i="11"/>
  <c r="L988" i="11"/>
  <c r="L1661" i="11"/>
  <c r="L311" i="11"/>
  <c r="L686" i="11"/>
  <c r="L1201" i="11"/>
  <c r="L969" i="11"/>
  <c r="L845" i="11"/>
  <c r="L695" i="11"/>
  <c r="L669" i="11"/>
  <c r="L606" i="11"/>
  <c r="L822" i="11"/>
  <c r="L204" i="11"/>
  <c r="L1482" i="11"/>
  <c r="L577" i="11"/>
  <c r="L1198" i="11"/>
  <c r="L271" i="11"/>
  <c r="L1231" i="11"/>
  <c r="L618" i="11"/>
  <c r="L771" i="11"/>
  <c r="L649" i="11"/>
  <c r="L811" i="11"/>
  <c r="L531" i="11"/>
  <c r="L681" i="11"/>
  <c r="L786" i="11"/>
  <c r="L529" i="11"/>
  <c r="L1117" i="11"/>
  <c r="L461" i="11"/>
  <c r="L532" i="11"/>
  <c r="L172" i="11"/>
  <c r="L1430" i="11"/>
  <c r="L328" i="11"/>
  <c r="L589" i="11"/>
  <c r="L462" i="11"/>
  <c r="L467" i="11"/>
  <c r="L11" i="11"/>
  <c r="L1091" i="11"/>
  <c r="L1028" i="11"/>
  <c r="L1054" i="11"/>
  <c r="L476" i="11"/>
  <c r="L901" i="11"/>
  <c r="L1811" i="11"/>
  <c r="L1651" i="11"/>
  <c r="L51" i="11"/>
  <c r="L1112" i="11"/>
  <c r="L1422" i="11"/>
  <c r="L477" i="11"/>
  <c r="L1440" i="11"/>
  <c r="L153" i="11"/>
  <c r="L100" i="11"/>
  <c r="L1448" i="11"/>
  <c r="L1596" i="11"/>
  <c r="L1109" i="11"/>
  <c r="L568" i="11"/>
  <c r="L915" i="11"/>
  <c r="L1371" i="11"/>
  <c r="L288" i="11"/>
  <c r="L494" i="11"/>
  <c r="L660" i="11"/>
  <c r="L582" i="11"/>
  <c r="L1397" i="11"/>
  <c r="L1249" i="11"/>
  <c r="L1286" i="11"/>
  <c r="L542" i="11"/>
  <c r="L90" i="11"/>
  <c r="L1819" i="11"/>
  <c r="L952" i="11"/>
  <c r="L867" i="11"/>
  <c r="L1497" i="11"/>
  <c r="L880" i="11"/>
  <c r="L1713" i="11"/>
  <c r="L321" i="11"/>
  <c r="L1491" i="11"/>
  <c r="L787" i="11"/>
  <c r="L977" i="11"/>
  <c r="L920" i="11"/>
  <c r="L1282" i="11"/>
  <c r="L768" i="11"/>
  <c r="L199" i="11"/>
  <c r="L1355" i="11"/>
  <c r="L1032" i="11"/>
  <c r="L1749" i="11"/>
  <c r="L300" i="11"/>
  <c r="L1575" i="11"/>
  <c r="L206" i="11"/>
  <c r="L863" i="11"/>
  <c r="L716" i="11"/>
  <c r="L1675" i="11"/>
  <c r="L164" i="11"/>
  <c r="L756" i="11"/>
  <c r="L380" i="11"/>
  <c r="L984" i="11"/>
  <c r="L1235" i="11"/>
  <c r="L1188" i="11"/>
  <c r="L85" i="11"/>
  <c r="L1102" i="11"/>
  <c r="L752" i="11"/>
  <c r="L1240" i="11"/>
  <c r="L316" i="11"/>
  <c r="L1272" i="11"/>
  <c r="L1150" i="11"/>
  <c r="L314" i="11"/>
  <c r="L1243" i="11"/>
  <c r="L622" i="11"/>
  <c r="L824" i="11"/>
  <c r="L1266" i="11"/>
  <c r="L639" i="11"/>
  <c r="L1778" i="11"/>
  <c r="L1300" i="11"/>
  <c r="L672" i="11"/>
  <c r="L704" i="11"/>
  <c r="L355" i="11"/>
  <c r="L406" i="11"/>
  <c r="L1804" i="11"/>
  <c r="L1128" i="11"/>
  <c r="L52" i="11"/>
  <c r="L403" i="11"/>
  <c r="L1809" i="11"/>
  <c r="L1764" i="11"/>
  <c r="L445" i="11"/>
  <c r="L117" i="11"/>
  <c r="L487" i="11"/>
  <c r="L402" i="11"/>
  <c r="L485" i="11"/>
  <c r="L436" i="11"/>
  <c r="L1631" i="11"/>
  <c r="L1813" i="11"/>
  <c r="L555" i="11"/>
  <c r="L1773" i="11"/>
  <c r="L1469" i="11"/>
  <c r="L1513" i="11"/>
  <c r="L277" i="11"/>
  <c r="L409" i="11"/>
  <c r="L526" i="11"/>
  <c r="L918" i="11"/>
  <c r="L468" i="11"/>
  <c r="L1501" i="11"/>
  <c r="L1761" i="11"/>
  <c r="L1496" i="11"/>
  <c r="L862" i="11"/>
  <c r="L1092" i="11"/>
  <c r="L338" i="11"/>
  <c r="L758" i="11"/>
  <c r="L224" i="11"/>
  <c r="L1632" i="11"/>
  <c r="L1585" i="11"/>
  <c r="L73" i="11"/>
  <c r="L244" i="11"/>
  <c r="L1153" i="11"/>
  <c r="L167" i="11"/>
  <c r="L1196" i="11"/>
  <c r="L776" i="11"/>
  <c r="L1258" i="11"/>
  <c r="L1143" i="11"/>
  <c r="L747" i="11"/>
  <c r="L1250" i="11"/>
  <c r="L627" i="11"/>
  <c r="L1570" i="11"/>
  <c r="L797" i="11"/>
  <c r="L632" i="11"/>
  <c r="L558" i="11"/>
  <c r="L1652" i="11"/>
  <c r="L549" i="11"/>
  <c r="L1589" i="11"/>
  <c r="L1024" i="11"/>
  <c r="L1411" i="11"/>
  <c r="L479" i="11"/>
  <c r="L455" i="11"/>
  <c r="L584" i="11"/>
  <c r="L1398" i="11"/>
  <c r="L382" i="11"/>
  <c r="L141" i="11"/>
  <c r="L352" i="11"/>
  <c r="L970" i="11"/>
  <c r="L1410" i="11"/>
  <c r="L1751" i="11"/>
  <c r="L1124" i="11"/>
  <c r="L1391" i="11"/>
  <c r="L394" i="11"/>
  <c r="L1212" i="11"/>
  <c r="L883" i="11"/>
  <c r="L1564" i="11"/>
  <c r="L54" i="11"/>
  <c r="L358" i="11"/>
  <c r="L1172" i="11"/>
  <c r="L1708" i="11"/>
  <c r="L291" i="11"/>
  <c r="L10" i="11"/>
  <c r="L1271" i="11"/>
  <c r="L688" i="11"/>
  <c r="L856" i="11"/>
  <c r="L745" i="11"/>
  <c r="L1580" i="11"/>
  <c r="L1168" i="11"/>
  <c r="L1558" i="11"/>
  <c r="L170" i="11"/>
  <c r="L1144" i="11"/>
  <c r="L227" i="11"/>
  <c r="L1251" i="11"/>
  <c r="L619" i="11"/>
  <c r="L1387" i="11"/>
  <c r="L1148" i="11"/>
  <c r="L68" i="11"/>
  <c r="L1539" i="11"/>
  <c r="L1217" i="11"/>
  <c r="L1666" i="11"/>
  <c r="L497" i="11"/>
  <c r="L1637" i="11"/>
  <c r="L1392" i="11"/>
  <c r="L1767" i="11"/>
  <c r="L1034" i="11"/>
  <c r="L45" i="11"/>
  <c r="L1295" i="11"/>
  <c r="L508" i="11"/>
  <c r="L1607" i="11"/>
  <c r="L1010" i="11"/>
  <c r="L474" i="11"/>
  <c r="L22" i="11"/>
  <c r="L1795" i="11"/>
  <c r="L28" i="11"/>
  <c r="L353" i="11"/>
  <c r="L985" i="11"/>
  <c r="L1375" i="11"/>
  <c r="L254" i="11"/>
  <c r="L149" i="11"/>
  <c r="L741" i="11"/>
  <c r="L1741" i="11"/>
  <c r="L1368" i="11"/>
  <c r="L106" i="11"/>
  <c r="L951" i="11"/>
  <c r="L1647" i="11"/>
  <c r="L361" i="11"/>
  <c r="L608" i="11"/>
  <c r="L1052" i="11"/>
  <c r="L775" i="11"/>
  <c r="L171" i="11"/>
  <c r="L1206" i="11"/>
  <c r="L1671" i="11"/>
  <c r="L690" i="11"/>
  <c r="L1454" i="11"/>
  <c r="L854" i="11"/>
  <c r="L654" i="11"/>
  <c r="L1471" i="11"/>
  <c r="L596" i="11"/>
  <c r="L315" i="11"/>
  <c r="L792" i="11"/>
  <c r="L625" i="11"/>
  <c r="L88" i="11"/>
  <c r="L1222" i="11"/>
  <c r="L1170" i="11"/>
  <c r="L252" i="11"/>
  <c r="L1285" i="11"/>
  <c r="L1405" i="11"/>
  <c r="L1017" i="11"/>
  <c r="L1566" i="11"/>
  <c r="L270" i="11"/>
  <c r="L178" i="11"/>
  <c r="L857" i="11"/>
  <c r="L1701" i="11"/>
  <c r="L1307" i="11"/>
  <c r="L48" i="11"/>
  <c r="L1525" i="11"/>
  <c r="L96" i="11"/>
  <c r="L1595" i="11"/>
  <c r="L1445" i="11"/>
  <c r="L1085" i="11"/>
  <c r="L1439" i="11"/>
  <c r="L553" i="11"/>
  <c r="L130" i="11"/>
  <c r="L780" i="11"/>
  <c r="L441" i="11"/>
  <c r="L9" i="11"/>
  <c r="L1810" i="11"/>
  <c r="L1390" i="11"/>
  <c r="L150" i="11"/>
  <c r="L527" i="11"/>
  <c r="L1394" i="11"/>
  <c r="L1703" i="11"/>
  <c r="L1598" i="11"/>
  <c r="L569" i="11"/>
  <c r="L1325" i="11"/>
  <c r="L1682" i="11"/>
  <c r="L1677" i="11"/>
  <c r="L181" i="11"/>
  <c r="L459" i="11"/>
  <c r="L336" i="11"/>
  <c r="L411" i="11"/>
  <c r="L570" i="11"/>
  <c r="L578" i="11"/>
  <c r="L472" i="11"/>
  <c r="L1541" i="11"/>
  <c r="L253" i="11"/>
  <c r="L151" i="11"/>
  <c r="L242" i="11"/>
  <c r="L554" i="11"/>
  <c r="L766" i="11"/>
  <c r="L480" i="11"/>
  <c r="L957" i="11"/>
  <c r="L533" i="11"/>
  <c r="L935" i="11"/>
  <c r="L23" i="11"/>
  <c r="L1012" i="11"/>
  <c r="L1577" i="11"/>
  <c r="L864" i="11"/>
  <c r="L647" i="11"/>
  <c r="L961" i="11"/>
  <c r="L225" i="11"/>
  <c r="L739" i="11"/>
  <c r="L1229" i="11"/>
  <c r="L634" i="11"/>
  <c r="L1292" i="11"/>
  <c r="L715" i="11"/>
  <c r="L261" i="11"/>
  <c r="L234" i="11"/>
  <c r="L779" i="11"/>
  <c r="L273" i="11"/>
  <c r="L233" i="11"/>
  <c r="L616" i="11"/>
  <c r="L1533" i="11"/>
  <c r="L1179" i="11"/>
  <c r="L1176" i="11"/>
  <c r="L1522" i="11"/>
  <c r="L617" i="11"/>
  <c r="L641" i="11"/>
  <c r="L1693" i="11"/>
  <c r="L579" i="11"/>
  <c r="L165" i="11"/>
  <c r="L1404" i="11"/>
  <c r="L1686" i="11"/>
  <c r="L707" i="11"/>
  <c r="L435" i="11"/>
  <c r="L1350" i="11"/>
  <c r="L377" i="11"/>
  <c r="L255" i="11"/>
  <c r="L453" i="11"/>
  <c r="L1027" i="11"/>
  <c r="L1393" i="11"/>
  <c r="L1026" i="11"/>
  <c r="L1374" i="11"/>
  <c r="L374" i="11"/>
  <c r="L493" i="11"/>
  <c r="L1444" i="11"/>
  <c r="L1025" i="11"/>
  <c r="L734" i="11"/>
  <c r="L1287" i="11"/>
  <c r="L684" i="11"/>
  <c r="L1812" i="11"/>
  <c r="L1512" i="11"/>
  <c r="L1646" i="11"/>
  <c r="L1071" i="11"/>
  <c r="L1562" i="11"/>
  <c r="L1733" i="11"/>
  <c r="L1479" i="11"/>
  <c r="L537" i="11"/>
  <c r="L319" i="11"/>
  <c r="L563" i="11"/>
  <c r="L1383" i="11"/>
  <c r="L1829" i="11"/>
  <c r="L932" i="11"/>
  <c r="L262" i="11"/>
  <c r="L755" i="11"/>
  <c r="L240" i="11"/>
  <c r="L875" i="11"/>
  <c r="L139" i="11"/>
  <c r="L1149" i="11"/>
  <c r="L727" i="11"/>
  <c r="L1154" i="11"/>
  <c r="L665" i="11"/>
  <c r="L826" i="11"/>
  <c r="L609" i="11"/>
  <c r="L658" i="11"/>
  <c r="L750" i="11"/>
  <c r="L67" i="11"/>
  <c r="L484" i="11"/>
  <c r="L1080" i="11"/>
  <c r="L1662" i="11"/>
  <c r="L1041" i="11"/>
  <c r="L1306" i="11"/>
  <c r="L1714" i="11"/>
  <c r="L1428" i="11"/>
  <c r="L339" i="11"/>
  <c r="L1679" i="11"/>
  <c r="L1451" i="11"/>
  <c r="L1367" i="11"/>
  <c r="L982" i="11"/>
  <c r="L35" i="11"/>
  <c r="L1299" i="11"/>
  <c r="L1584" i="11"/>
  <c r="L1441" i="11"/>
  <c r="L1042" i="11"/>
  <c r="L1638" i="11"/>
  <c r="L422" i="11"/>
  <c r="L784" i="11"/>
  <c r="L677" i="11"/>
  <c r="L1262" i="11"/>
  <c r="L545" i="11"/>
  <c r="L359" i="11"/>
  <c r="L1832" i="11"/>
  <c r="L928" i="11"/>
  <c r="L1377" i="11"/>
  <c r="L20" i="11"/>
  <c r="L846" i="11"/>
  <c r="L1706" i="11"/>
  <c r="L955" i="11"/>
  <c r="L1498" i="11"/>
  <c r="L237" i="11"/>
  <c r="L356" i="11"/>
  <c r="L667" i="11"/>
  <c r="L733" i="11"/>
  <c r="L1158" i="11"/>
  <c r="L1455" i="11"/>
  <c r="L599" i="11"/>
  <c r="L1296" i="11"/>
  <c r="L676" i="11"/>
  <c r="L651" i="11"/>
  <c r="L147" i="11"/>
  <c r="L1270" i="11"/>
  <c r="L1189" i="11"/>
  <c r="L267" i="11"/>
  <c r="L803" i="11"/>
  <c r="L1166" i="11"/>
  <c r="L1202" i="11"/>
  <c r="L378" i="11"/>
  <c r="L1309" i="11"/>
  <c r="L420" i="11"/>
  <c r="L498" i="11"/>
  <c r="L1457" i="11"/>
  <c r="L341" i="11"/>
  <c r="L1343" i="11"/>
  <c r="L6" i="11"/>
  <c r="L1349" i="11"/>
  <c r="L30" i="11"/>
  <c r="L927" i="11"/>
  <c r="L176" i="11"/>
  <c r="L905" i="11"/>
  <c r="L140" i="11"/>
  <c r="L1680" i="11"/>
  <c r="L174" i="11"/>
  <c r="L31" i="11"/>
  <c r="L583" i="11"/>
  <c r="L489" i="11"/>
  <c r="L286" i="11"/>
  <c r="L1793" i="11"/>
  <c r="L1495" i="11"/>
  <c r="L1238" i="11"/>
  <c r="L87" i="11"/>
  <c r="L1228" i="11"/>
  <c r="L848" i="11"/>
  <c r="L1253" i="11"/>
  <c r="L726" i="11"/>
  <c r="L748" i="11"/>
  <c r="L1164" i="11"/>
  <c r="L655" i="11"/>
  <c r="L840" i="11"/>
  <c r="L624" i="11"/>
  <c r="L1481" i="11"/>
  <c r="L1269" i="11"/>
  <c r="L636" i="11"/>
  <c r="L694" i="11"/>
  <c r="L916" i="11"/>
  <c r="L1587" i="11"/>
  <c r="L119" i="11"/>
  <c r="L294" i="11"/>
  <c r="L46" i="11"/>
  <c r="L496" i="11"/>
  <c r="L29" i="11"/>
  <c r="L220" i="11"/>
  <c r="L131" i="11"/>
  <c r="L1568" i="11"/>
  <c r="L1711" i="11"/>
  <c r="L1036" i="11"/>
  <c r="L523" i="11"/>
  <c r="L8" i="11"/>
  <c r="L332" i="11"/>
  <c r="L1244" i="11"/>
  <c r="L320" i="11"/>
  <c r="L154" i="11"/>
  <c r="L1557" i="11"/>
  <c r="L1084" i="11"/>
  <c r="L1763" i="11"/>
  <c r="L307" i="11"/>
  <c r="L1750" i="11"/>
  <c r="L1489" i="11"/>
  <c r="L692" i="11"/>
  <c r="L931" i="11"/>
  <c r="L1141" i="11"/>
  <c r="L1683" i="11"/>
  <c r="L879" i="11"/>
  <c r="L1070" i="11"/>
  <c r="L86" i="11"/>
  <c r="L1090" i="11"/>
  <c r="L1508" i="11"/>
  <c r="L1816" i="11"/>
  <c r="L1523" i="11"/>
  <c r="L142" i="11"/>
  <c r="L169" i="11"/>
  <c r="L612" i="11"/>
  <c r="L367" i="11"/>
  <c r="L841" i="11"/>
  <c r="L269" i="11"/>
  <c r="L791" i="11"/>
  <c r="L1136" i="11"/>
  <c r="L689" i="11"/>
  <c r="L1279" i="11"/>
  <c r="L1184" i="11"/>
  <c r="L1351" i="11"/>
  <c r="L1265" i="11"/>
  <c r="L1738" i="11"/>
  <c r="L308" i="11"/>
  <c r="L746" i="11"/>
  <c r="L807" i="11"/>
  <c r="L1623" i="11"/>
  <c r="L38" i="11"/>
  <c r="L1022" i="11"/>
  <c r="L510" i="11"/>
  <c r="L1611" i="11"/>
  <c r="L781" i="11"/>
  <c r="L1672" i="11"/>
  <c r="L1385" i="11"/>
  <c r="L1739" i="11"/>
  <c r="L1015" i="11"/>
  <c r="L674" i="11"/>
  <c r="L1215" i="11"/>
  <c r="L1807" i="11"/>
  <c r="L1639" i="11"/>
  <c r="L447" i="11"/>
  <c r="L1544" i="11"/>
  <c r="L143" i="11"/>
  <c r="L1043" i="11"/>
  <c r="L995" i="11"/>
  <c r="L1526" i="11"/>
  <c r="L1216" i="11"/>
  <c r="L194" i="11"/>
  <c r="L650" i="11"/>
  <c r="L1818" i="11"/>
  <c r="L950" i="11"/>
  <c r="L1824" i="11"/>
  <c r="L912" i="11"/>
  <c r="L1823" i="11"/>
  <c r="L937" i="11"/>
  <c r="L851" i="11"/>
  <c r="L1705" i="11"/>
  <c r="L122" i="11"/>
  <c r="L1492" i="11"/>
  <c r="L247" i="11"/>
  <c r="L401" i="11"/>
  <c r="L581" i="11"/>
  <c r="L799" i="11"/>
  <c r="L1358" i="11"/>
  <c r="L631" i="11"/>
  <c r="L1433" i="11"/>
  <c r="L215" i="11"/>
  <c r="L1298" i="11"/>
  <c r="L1278" i="11"/>
  <c r="L1140" i="11"/>
  <c r="L272" i="11"/>
  <c r="L722" i="11"/>
  <c r="L1181" i="11"/>
  <c r="L1347" i="11"/>
  <c r="L1254" i="11"/>
  <c r="L1159" i="11"/>
  <c r="L949" i="11"/>
  <c r="L491" i="11"/>
  <c r="L1581" i="11"/>
  <c r="L594" i="11"/>
  <c r="L1748" i="11"/>
  <c r="L492" i="11"/>
  <c r="L525" i="11"/>
  <c r="L1472" i="11"/>
  <c r="L326" i="11"/>
  <c r="L423" i="11"/>
  <c r="L416" i="11"/>
  <c r="L1452" i="11"/>
  <c r="L1628" i="11"/>
  <c r="L1658" i="11"/>
  <c r="L1312" i="11"/>
  <c r="L1717" i="11"/>
  <c r="L1333" i="11"/>
  <c r="L1337" i="11"/>
  <c r="L458" i="11"/>
  <c r="L299" i="11"/>
  <c r="L417" i="11"/>
  <c r="L1743" i="11"/>
  <c r="L71" i="11"/>
  <c r="L259" i="11"/>
  <c r="L195" i="11"/>
  <c r="L648" i="11"/>
  <c r="L334" i="11"/>
  <c r="L1657" i="11"/>
  <c r="L251" i="11"/>
  <c r="L1219" i="11"/>
  <c r="L381" i="11"/>
  <c r="L1051" i="11"/>
  <c r="L1613" i="11"/>
  <c r="L1381" i="11"/>
  <c r="L1583" i="11"/>
  <c r="L285" i="11"/>
  <c r="L1668" i="11"/>
  <c r="L517" i="11"/>
  <c r="L1438" i="11"/>
  <c r="L1609" i="11"/>
  <c r="L712" i="11"/>
  <c r="L76" i="11"/>
  <c r="L1058" i="11"/>
  <c r="L1474" i="11"/>
  <c r="L443" i="11"/>
  <c r="L129" i="11"/>
  <c r="L1413" i="11"/>
  <c r="L322" i="11"/>
  <c r="L116" i="11"/>
  <c r="L221" i="11"/>
  <c r="L802" i="11"/>
  <c r="L63" i="11"/>
  <c r="L1591" i="11"/>
  <c r="L572" i="11"/>
  <c r="L1517" i="11"/>
  <c r="L306" i="11"/>
  <c r="L24" i="11"/>
  <c r="L728" i="11"/>
  <c r="L61" i="11"/>
  <c r="L342" i="11"/>
  <c r="L346" i="11"/>
  <c r="L1478" i="11"/>
  <c r="L1825" i="11"/>
  <c r="L894" i="11"/>
  <c r="L1256" i="11"/>
  <c r="L1460" i="11"/>
  <c r="L324" i="11"/>
  <c r="L1319" i="11"/>
  <c r="L1277" i="11"/>
  <c r="L877" i="11"/>
  <c r="L1834" i="11"/>
  <c r="L93" i="11"/>
  <c r="L330" i="11"/>
  <c r="L939" i="11"/>
  <c r="L889" i="11"/>
  <c r="L103" i="11"/>
  <c r="L944" i="11"/>
  <c r="L1792" i="11"/>
  <c r="L1514" i="11"/>
  <c r="L1505" i="11"/>
  <c r="L78" i="11"/>
  <c r="L62" i="11"/>
  <c r="L930" i="11"/>
  <c r="L668" i="11"/>
  <c r="L113" i="11"/>
  <c r="L1293" i="11"/>
  <c r="L774" i="11"/>
  <c r="L1252" i="11"/>
  <c r="L1565" i="11"/>
  <c r="L263" i="11"/>
  <c r="L1137" i="11"/>
  <c r="L598" i="11"/>
  <c r="L852" i="11"/>
  <c r="L1174" i="11"/>
  <c r="L256" i="11"/>
  <c r="L858" i="11"/>
  <c r="L1182" i="11"/>
  <c r="L1134" i="11"/>
  <c r="L911" i="11"/>
  <c r="L309" i="11"/>
  <c r="L202" i="11"/>
  <c r="L996" i="11"/>
  <c r="L1145" i="11"/>
  <c r="L318" i="11"/>
  <c r="L1687" i="11"/>
  <c r="L132" i="11"/>
  <c r="L1629" i="11"/>
  <c r="L978" i="11"/>
  <c r="L347" i="11"/>
  <c r="L1115" i="11"/>
  <c r="L1127" i="11"/>
  <c r="L450" i="11"/>
  <c r="L703" i="11"/>
  <c r="L1830" i="11"/>
  <c r="L1747" i="11"/>
  <c r="L536" i="11"/>
  <c r="L21" i="11"/>
  <c r="L1237" i="11"/>
  <c r="L1341" i="11"/>
  <c r="L1040" i="11"/>
  <c r="L1106" i="11"/>
  <c r="L1426" i="11"/>
  <c r="L1361" i="11"/>
  <c r="L1187" i="11"/>
  <c r="L597" i="11"/>
  <c r="L1641" i="11"/>
  <c r="L1594" i="11"/>
  <c r="L482" i="11"/>
  <c r="L922" i="11"/>
  <c r="L1485" i="11"/>
  <c r="L348" i="11"/>
  <c r="L257" i="11"/>
  <c r="L1088" i="11"/>
  <c r="L335" i="11"/>
  <c r="L19" i="11"/>
  <c r="L814" i="11"/>
  <c r="L405" i="11"/>
  <c r="L1138" i="11"/>
  <c r="L1653" i="11"/>
  <c r="L372" i="11"/>
  <c r="L991" i="11"/>
  <c r="L1435" i="11"/>
  <c r="L946" i="11"/>
  <c r="L26" i="11"/>
  <c r="L763" i="11"/>
  <c r="L504" i="11"/>
  <c r="L959" i="11"/>
  <c r="L98" i="11"/>
  <c r="L368" i="11"/>
  <c r="L1817" i="11"/>
  <c r="L921" i="11"/>
  <c r="L646" i="11"/>
  <c r="L1724" i="11"/>
  <c r="L1576" i="11"/>
  <c r="L730" i="11"/>
  <c r="L1246" i="11"/>
  <c r="L177" i="11"/>
  <c r="L849" i="11"/>
  <c r="L1480" i="11"/>
  <c r="L817" i="11"/>
  <c r="L1192" i="11"/>
  <c r="L576" i="11"/>
  <c r="L200" i="11"/>
  <c r="L1427" i="11"/>
  <c r="L717" i="11"/>
  <c r="L1165" i="11"/>
  <c r="L762" i="11"/>
  <c r="L243" i="11"/>
  <c r="L711" i="11"/>
  <c r="L145" i="11"/>
  <c r="L1289" i="11"/>
  <c r="L209" i="11"/>
  <c r="L831" i="11"/>
  <c r="L954" i="11"/>
  <c r="L789" i="11"/>
  <c r="L590" i="11"/>
  <c r="L1605" i="11"/>
  <c r="L1107" i="11"/>
  <c r="L1667" i="11"/>
  <c r="L556" i="11"/>
  <c r="L210" i="11"/>
  <c r="L1079" i="11"/>
  <c r="L1531" i="11"/>
  <c r="L185" i="11"/>
  <c r="L440" i="11"/>
  <c r="L1614" i="11"/>
  <c r="L1545" i="11"/>
  <c r="L1327" i="11"/>
  <c r="L1620" i="11"/>
  <c r="L1409" i="11"/>
  <c r="L1644" i="11"/>
  <c r="L1483" i="11"/>
  <c r="L1744" i="11"/>
  <c r="L1103" i="11"/>
  <c r="L1464" i="11"/>
  <c r="L1086" i="11"/>
  <c r="L323" i="11"/>
  <c r="L302" i="11"/>
  <c r="L123" i="11"/>
  <c r="L602" i="11"/>
  <c r="L945" i="11"/>
  <c r="L760" i="11"/>
  <c r="L386" i="11"/>
  <c r="L3" i="11"/>
  <c r="L49" i="11"/>
  <c r="L275" i="11"/>
  <c r="L1835" i="11"/>
  <c r="L1499" i="11"/>
  <c r="L732" i="11"/>
  <c r="L1555" i="11"/>
  <c r="L643" i="11"/>
  <c r="L900" i="11"/>
  <c r="L738" i="11"/>
  <c r="L114" i="11"/>
  <c r="L1274" i="11"/>
  <c r="L1199" i="11"/>
  <c r="L1280" i="11"/>
  <c r="L610" i="11"/>
  <c r="L1314" i="11"/>
  <c r="L1255" i="11"/>
  <c r="L629" i="11"/>
  <c r="L1332" i="11"/>
  <c r="L1232" i="11"/>
  <c r="L574" i="11"/>
  <c r="L736" i="11"/>
  <c r="L1173" i="11"/>
  <c r="L1376" i="11"/>
  <c r="L1023" i="11"/>
  <c r="L827" i="11"/>
  <c r="L764" i="11"/>
  <c r="L1046" i="11"/>
  <c r="L1473" i="11"/>
  <c r="L1710" i="11"/>
  <c r="L1769" i="11"/>
  <c r="L1380" i="11"/>
  <c r="L1656" i="11"/>
  <c r="L1408" i="11"/>
  <c r="L125" i="11"/>
  <c r="L1648" i="11"/>
  <c r="L580" i="11"/>
  <c r="L1190" i="11"/>
  <c r="L1785" i="11"/>
  <c r="L42" i="11"/>
  <c r="L1113" i="11"/>
  <c r="L942" i="11"/>
  <c r="L1207" i="11"/>
  <c r="L1363" i="11"/>
  <c r="L1072" i="11"/>
  <c r="L161" i="11"/>
  <c r="L1453" i="11"/>
  <c r="L34" i="11"/>
  <c r="L539" i="11"/>
  <c r="L208" i="11"/>
  <c r="L1095" i="11"/>
  <c r="L365" i="11"/>
  <c r="L488" i="11"/>
  <c r="L12" i="11"/>
  <c r="L979" i="11"/>
  <c r="L896" i="11"/>
  <c r="L772" i="11"/>
  <c r="L1731" i="11"/>
  <c r="L437" i="11"/>
  <c r="L1290" i="11"/>
  <c r="L407" i="11"/>
  <c r="L287" i="11"/>
  <c r="L1205" i="11"/>
  <c r="L731" i="11"/>
  <c r="L640" i="11"/>
  <c r="L72" i="11"/>
  <c r="L1200" i="11"/>
  <c r="L226" i="11"/>
  <c r="L1273" i="11"/>
  <c r="L713" i="11"/>
  <c r="L1551" i="11"/>
  <c r="L861" i="11"/>
  <c r="L1139" i="11"/>
  <c r="L866" i="11"/>
  <c r="L239" i="11"/>
  <c r="L575" i="11"/>
  <c r="L1303" i="11"/>
  <c r="L680" i="11"/>
  <c r="L965" i="11"/>
  <c r="L1765" i="11"/>
  <c r="L835" i="11"/>
  <c r="L1578" i="11"/>
  <c r="L1746" i="11"/>
  <c r="L1336" i="11"/>
  <c r="L1442" i="11"/>
  <c r="L1597" i="11"/>
  <c r="L469" i="11"/>
  <c r="L1372" i="11"/>
  <c r="L481" i="11"/>
  <c r="L1014" i="11"/>
  <c r="L1759" i="11"/>
  <c r="L1450" i="11"/>
  <c r="L1076" i="11"/>
  <c r="L1069" i="11"/>
  <c r="L551" i="11"/>
  <c r="L107" i="11"/>
  <c r="L929" i="11"/>
  <c r="L1800" i="11"/>
  <c r="L478" i="11"/>
  <c r="L1330" i="11"/>
  <c r="L388" i="11"/>
  <c r="L963" i="11"/>
  <c r="L1670" i="11"/>
  <c r="L84" i="11"/>
  <c r="L917" i="11"/>
  <c r="L887" i="11"/>
  <c r="L250" i="11"/>
  <c r="L266" i="11"/>
  <c r="L1180" i="11"/>
  <c r="L829" i="11"/>
  <c r="L201" i="11"/>
  <c r="L1553" i="11"/>
  <c r="L1276" i="11"/>
  <c r="L613" i="11"/>
  <c r="L843" i="11"/>
  <c r="L795" i="11"/>
  <c r="L1186" i="11"/>
  <c r="L313" i="11"/>
  <c r="L793" i="11"/>
  <c r="L1504" i="11"/>
  <c r="L160" i="11"/>
  <c r="L1486" i="11"/>
  <c r="L1157" i="11"/>
  <c r="L1291" i="11"/>
  <c r="L1379" i="11"/>
  <c r="L1203" i="11"/>
  <c r="L94" i="11"/>
  <c r="L1718" i="11"/>
  <c r="L524" i="11"/>
  <c r="L248" i="11"/>
  <c r="L197" i="11"/>
  <c r="L595" i="11"/>
  <c r="L1446" i="11"/>
  <c r="L305" i="11"/>
  <c r="L1195" i="11"/>
  <c r="L1716" i="11"/>
  <c r="L865" i="11"/>
  <c r="L821" i="11"/>
  <c r="L611" i="11"/>
  <c r="L1831" i="11"/>
  <c r="L1692" i="11"/>
  <c r="L1476" i="11"/>
  <c r="L1712" i="11"/>
  <c r="L1801" i="11"/>
  <c r="L1563" i="11"/>
  <c r="L1777" i="11"/>
  <c r="L1318" i="11"/>
  <c r="L1099" i="11"/>
  <c r="L1062" i="11"/>
  <c r="L1417" i="11"/>
  <c r="L1009" i="11"/>
  <c r="L136" i="11"/>
  <c r="L853" i="11"/>
  <c r="L1031" i="11"/>
  <c r="L1579" i="11"/>
  <c r="L444" i="11"/>
  <c r="L1725" i="11"/>
  <c r="L721" i="11"/>
  <c r="L446" i="11"/>
  <c r="L871" i="11"/>
  <c r="L241" i="11"/>
  <c r="L1261" i="11"/>
  <c r="L1226" i="11"/>
  <c r="L812" i="11"/>
  <c r="L362" i="11"/>
  <c r="L1247" i="11"/>
  <c r="L138" i="11"/>
  <c r="L1114" i="11"/>
  <c r="L1640" i="11"/>
  <c r="L1044" i="11"/>
  <c r="L369" i="11"/>
  <c r="L283" i="11"/>
  <c r="L397" i="11"/>
  <c r="L790" i="11"/>
  <c r="L1020" i="11"/>
  <c r="L1352" i="11"/>
  <c r="L1722" i="11"/>
  <c r="L1540" i="11"/>
  <c r="L1130" i="11"/>
  <c r="L1760" i="11"/>
  <c r="L1395" i="11"/>
  <c r="L1096" i="11"/>
  <c r="L1338" i="11"/>
  <c r="L1075" i="11"/>
  <c r="L1740" i="11"/>
  <c r="L1535" i="11"/>
  <c r="L1037" i="11"/>
  <c r="L1487" i="11"/>
  <c r="L144" i="11"/>
  <c r="L923" i="11"/>
  <c r="L628" i="11"/>
  <c r="L1490" i="11"/>
  <c r="L836" i="11"/>
  <c r="L1698" i="11"/>
  <c r="L1547" i="11"/>
  <c r="L528" i="11"/>
  <c r="L1365" i="11"/>
  <c r="L1129" i="11"/>
  <c r="L966" i="11"/>
  <c r="L837" i="11"/>
  <c r="L834" i="11"/>
  <c r="L981" i="11"/>
  <c r="L173" i="11"/>
  <c r="L111" i="11"/>
  <c r="L847" i="11"/>
  <c r="L798" i="11"/>
  <c r="L838" i="11"/>
  <c r="L109" i="11"/>
  <c r="L652" i="11"/>
  <c r="L885" i="11"/>
  <c r="L70" i="11"/>
  <c r="L1194" i="11"/>
  <c r="L1313" i="11"/>
  <c r="L1197" i="11"/>
  <c r="L1160" i="11"/>
  <c r="L1467" i="11"/>
  <c r="L604" i="11"/>
  <c r="L1169" i="11"/>
  <c r="L675" i="11"/>
  <c r="L1502" i="11"/>
  <c r="L653" i="11"/>
  <c r="L699" i="11"/>
  <c r="L815" i="11"/>
  <c r="L1257" i="11"/>
  <c r="L395" i="11"/>
  <c r="L1466" i="11"/>
  <c r="L1758" i="11"/>
  <c r="L1772" i="11"/>
  <c r="L1554" i="11"/>
  <c r="L27" i="11"/>
  <c r="L1425" i="11"/>
  <c r="L1734" i="11"/>
  <c r="L1055" i="11"/>
  <c r="L289" i="11"/>
  <c r="L1067" i="11"/>
  <c r="L534" i="11"/>
  <c r="L196" i="11"/>
  <c r="L1664" i="11"/>
  <c r="L1344" i="11"/>
  <c r="L1543" i="11"/>
  <c r="L1057" i="11"/>
  <c r="L60" i="11"/>
  <c r="L1542" i="11"/>
  <c r="L1152" i="11"/>
  <c r="L1665" i="11"/>
  <c r="L228" i="11"/>
  <c r="L623" i="11"/>
  <c r="L1171" i="11"/>
  <c r="L452" i="11"/>
  <c r="L614" i="11"/>
  <c r="L1770" i="11"/>
  <c r="J1" i="11"/>
  <c r="L662" i="11"/>
  <c r="L1" i="11" l="1"/>
  <c r="M1" i="11" s="1"/>
  <c r="M2" i="11" s="1"/>
  <c r="A12" i="7" l="1"/>
  <c r="K5" i="8" l="1"/>
  <c r="L5" i="8"/>
  <c r="I5" i="8"/>
  <c r="J5" i="8"/>
  <c r="Q2" i="8" l="1"/>
  <c r="C919" i="8"/>
  <c r="L919" i="8"/>
  <c r="K919" i="8"/>
  <c r="J919" i="8"/>
  <c r="I919" i="8"/>
  <c r="G919" i="8"/>
  <c r="E919" i="8"/>
  <c r="F919" i="8"/>
  <c r="H919" i="8" l="1"/>
  <c r="M919" i="8" s="1"/>
  <c r="T2" i="8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G232" authorId="0" shapeId="0" xr:uid="{00000000-0006-0000-0300-000002000000}">
      <text>
        <r>
          <rPr>
            <b/>
            <sz val="8"/>
            <color indexed="81"/>
            <rFont val="Tahoma"/>
            <family val="2"/>
            <charset val="204"/>
          </rPr>
          <t>Автор:</t>
        </r>
        <r>
          <rPr>
            <sz val="8"/>
            <color indexed="81"/>
            <rFont val="Tahoma"/>
            <family val="2"/>
            <charset val="204"/>
          </rPr>
          <t xml:space="preserve">
Новый ТО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e37719\OneDrive - Kimberly-Clark\Documents\Мои источники данных\USTCAS073 KC_OLAP Sales.odc" keepAlive="1" name="USTCAS073 KC_OLAP Sales1" description="ФАКТ" type="5" refreshedVersion="8" background="1" saveData="1">
    <dbPr connection="Provider=MSOLAP.8;Integrated Security=SSPI;Persist Security Info=True;Initial Catalog=KC_OLAP;Data Source=USTCAS073;MDX Compatibility=1;Safety Options=2;MDX Missing Member Mode=Error;Update Isolation Level=2" command="Sales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USTCAS073 KC_OLAP Sales1"/>
    <s v="{[Sell Out Customer].[Client Classification].&amp;[1],[Sell Out Customer].[Client Classification].&amp;[2]}"/>
    <s v="{[Sell Out Geography].[Sell Out Division].&amp;[20]}"/>
    <s v="{[Sell Out Customer].[Client Classification].[All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<sst xmlns="http://schemas.openxmlformats.org/spreadsheetml/2006/main" count="56558" uniqueCount="7637">
  <si>
    <r>
      <rPr>
        <b/>
        <sz val="16"/>
        <color rgb="FFFF0000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>. Зайди на лист "1. КУБ по территории". Обнови Дату, если необходимо</t>
    </r>
  </si>
  <si>
    <r>
      <rPr>
        <b/>
        <sz val="16"/>
        <color rgb="FFFF0000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>. Желтые столбцы (Сеть, Адрес, Код точки, и три выбранных месяца) вставь на лист "2. Для копирования". Там посчитается СРЕДНЯЯ продажа за три месяца</t>
    </r>
  </si>
  <si>
    <r>
      <t xml:space="preserve">в столбце G нажми на фильтр и сделай сортировку </t>
    </r>
    <r>
      <rPr>
        <b/>
        <sz val="11"/>
        <color rgb="FFFF0000"/>
        <rFont val="Calibri"/>
        <family val="2"/>
        <charset val="204"/>
        <scheme val="minor"/>
      </rPr>
      <t>по убыванию</t>
    </r>
    <r>
      <rPr>
        <sz val="11"/>
        <color theme="1"/>
        <rFont val="Calibri"/>
        <family val="2"/>
        <charset val="204"/>
        <scheme val="minor"/>
      </rPr>
      <t>.</t>
    </r>
  </si>
  <si>
    <r>
      <rPr>
        <b/>
        <sz val="16"/>
        <color rgb="FFFF0000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>. Скопируй с листа "2. для копирования" неоходимые точки на лист "3. для маршрута" и вставь в столбцы A-G</t>
    </r>
  </si>
  <si>
    <r>
      <rPr>
        <b/>
        <sz val="16"/>
        <color rgb="FFFF0000"/>
        <rFont val="Calibri"/>
        <family val="2"/>
        <charset val="204"/>
        <scheme val="minor"/>
      </rPr>
      <t>4</t>
    </r>
    <r>
      <rPr>
        <sz val="11"/>
        <color theme="1"/>
        <rFont val="Calibri"/>
        <family val="2"/>
        <charset val="204"/>
        <scheme val="minor"/>
      </rPr>
      <t>. на листе "3. для маршрута" необходимо заполнить: столбец N - количество визитов в месяц.</t>
    </r>
  </si>
  <si>
    <r>
      <t xml:space="preserve">в столбцах H-K подтянется информация по точке, </t>
    </r>
    <r>
      <rPr>
        <b/>
        <sz val="11"/>
        <color rgb="FFFF0000"/>
        <rFont val="Calibri"/>
        <family val="2"/>
        <charset val="204"/>
        <scheme val="minor"/>
      </rPr>
      <t xml:space="preserve">если она не заполнена, ячейка подкрасится красным цветом </t>
    </r>
    <r>
      <rPr>
        <sz val="11"/>
        <color theme="1"/>
        <rFont val="Calibri"/>
        <family val="2"/>
        <charset val="204"/>
        <scheme val="minor"/>
      </rPr>
      <t xml:space="preserve"> - необходимо обратиться к КАМу для заполнения (иначе будут некорректно отражаться анкеты!! В т.ч. ОСА!!)</t>
    </r>
  </si>
  <si>
    <r>
      <t xml:space="preserve">в столбца L, M, O, и в ячейке S2 </t>
    </r>
    <r>
      <rPr>
        <b/>
        <sz val="11"/>
        <color rgb="FFFF0000"/>
        <rFont val="Calibri"/>
        <family val="2"/>
        <charset val="204"/>
        <scheme val="minor"/>
      </rPr>
      <t>вставлены формулы, которое всё считают.</t>
    </r>
    <r>
      <rPr>
        <sz val="11"/>
        <color theme="1"/>
        <rFont val="Calibri"/>
        <family val="2"/>
        <charset val="204"/>
        <scheme val="minor"/>
      </rPr>
      <t xml:space="preserve"> Их лучше не сбивать, или пересчитывайте вручную.</t>
    </r>
  </si>
  <si>
    <r>
      <rPr>
        <b/>
        <sz val="16"/>
        <color rgb="FFFF0000"/>
        <rFont val="Calibri"/>
        <family val="2"/>
        <charset val="204"/>
        <scheme val="minor"/>
      </rPr>
      <t>5</t>
    </r>
    <r>
      <rPr>
        <sz val="11"/>
        <color theme="1"/>
        <rFont val="Calibri"/>
        <family val="2"/>
        <charset val="204"/>
        <scheme val="minor"/>
      </rPr>
      <t xml:space="preserve">. Лист "КУБ дополнительный" - настроен куб также как и на листе "1. КУБ по территории", вы можете в нем дополнительно фильтровать точки, как вам удобно, никакие формулы не собьете :) </t>
    </r>
  </si>
  <si>
    <r>
      <rPr>
        <b/>
        <sz val="16"/>
        <color rgb="FFFF0000"/>
        <rFont val="Calibri"/>
        <family val="2"/>
        <charset val="204"/>
        <scheme val="minor"/>
      </rPr>
      <t>6</t>
    </r>
    <r>
      <rPr>
        <sz val="11"/>
        <color theme="1"/>
        <rFont val="Calibri"/>
        <family val="2"/>
        <charset val="204"/>
        <scheme val="minor"/>
      </rPr>
      <t>. Лист "Справочник" - последняя актуальная информация по точке, по уровню точки, по времени для точки. Ковалишин Сергей обязательно будет следить, чтобы у вас была актуальная информация :)</t>
    </r>
  </si>
  <si>
    <t>Выберите период, если это необходимо</t>
  </si>
  <si>
    <t>Выберите свою Территорию</t>
  </si>
  <si>
    <t>Чтобы обновить отчет, нажмите на ленте раздел "Данные" -&gt; "Обновить все"</t>
  </si>
  <si>
    <t>Sell Out Division</t>
  </si>
  <si>
    <t>Беларусь</t>
  </si>
  <si>
    <t>Client Classification</t>
  </si>
  <si>
    <t>All</t>
  </si>
  <si>
    <t>Sell Out RUR Price Calculation NEW</t>
  </si>
  <si>
    <t>Month</t>
  </si>
  <si>
    <t>Sell Out Territory</t>
  </si>
  <si>
    <t>Sell Out Channel 1 - Trade Channel</t>
  </si>
  <si>
    <t>Sell Out Channel 2 - POS Format</t>
  </si>
  <si>
    <t>Sell Out Channel 3 - POS Type</t>
  </si>
  <si>
    <t>POS Format</t>
  </si>
  <si>
    <t>Chain</t>
  </si>
  <si>
    <t>POS Address</t>
  </si>
  <si>
    <t>POS UID</t>
  </si>
  <si>
    <t>Июнь 2023</t>
  </si>
  <si>
    <t>Июль 2023</t>
  </si>
  <si>
    <t>Август 2023</t>
  </si>
  <si>
    <t>Брестская обл.</t>
  </si>
  <si>
    <t>Канал Специалисты</t>
  </si>
  <si>
    <t>Детский магазин</t>
  </si>
  <si>
    <t>Детский магазин (малый)</t>
  </si>
  <si>
    <t>10 (Буслик)</t>
  </si>
  <si>
    <t>Буслик</t>
  </si>
  <si>
    <t>Брестская обл., г. Брест, ул Махновича, д 6</t>
  </si>
  <si>
    <t>POS_20180710_1669956</t>
  </si>
  <si>
    <t>Брестская обл., г. Барановичи, пр-кт Советский, д 35</t>
  </si>
  <si>
    <t>POS_20180710_1669954</t>
  </si>
  <si>
    <t>Брестская обл., г. Брест, пр-кт Машерова, д 17/3Б</t>
  </si>
  <si>
    <t>POS_20160204_741960</t>
  </si>
  <si>
    <t>Брестская обл., г. Пинск, пр-кт Жолтовского, д 13</t>
  </si>
  <si>
    <t>POS_20200408_1949043</t>
  </si>
  <si>
    <t>Брестская обл., г. Брест, ул Гаврилова, д 16</t>
  </si>
  <si>
    <t>POS_20190807_1817114</t>
  </si>
  <si>
    <t>Unknown</t>
  </si>
  <si>
    <t>Детмир Бел</t>
  </si>
  <si>
    <t>Брестская обл., г. Пинск, ул Центральная, д 60</t>
  </si>
  <si>
    <t>POS_20230731_3203460</t>
  </si>
  <si>
    <t>Детский (Детмир Бел)</t>
  </si>
  <si>
    <t>Брестская обл., г. Брест, пр-кт Машерова, д 16</t>
  </si>
  <si>
    <t>POS_20191114_1862599</t>
  </si>
  <si>
    <t>Брестская обл., г. Брест, ул Московская, д 32В</t>
  </si>
  <si>
    <t>POS_20211214_2721512</t>
  </si>
  <si>
    <t>Парфюмерные и хозяйственные магазины</t>
  </si>
  <si>
    <t>Парфюмерно-Хозяйственный магазин (Большой)</t>
  </si>
  <si>
    <t>Мила maxi</t>
  </si>
  <si>
    <t>Мила</t>
  </si>
  <si>
    <t>Брестская обл., г. Барановичи, ул Ленина, д 4</t>
  </si>
  <si>
    <t>POS_20230518_3158396</t>
  </si>
  <si>
    <t>Брестская обл., Ляховичский р-н, г. Ляховичи, ул Ленина, д 28</t>
  </si>
  <si>
    <t>POS_20230518_3158493</t>
  </si>
  <si>
    <t>Брестская обл., г. Брест, ул Гвардейская, д 9</t>
  </si>
  <si>
    <t>POS_20230518_3158627</t>
  </si>
  <si>
    <t>Брестская обл., г. Барановичи, ул Домейко, д 1</t>
  </si>
  <si>
    <t>POS_20230518_3158443</t>
  </si>
  <si>
    <t>Остров Чистоты maxi</t>
  </si>
  <si>
    <t>Остров чистоты</t>
  </si>
  <si>
    <t>Брестская обл., г. Барановичи, ул Брестская, д 270 к д</t>
  </si>
  <si>
    <t>POS_20230517_3157676</t>
  </si>
  <si>
    <t>Парфюмерно-Хозяйственный магазин (Малый)</t>
  </si>
  <si>
    <t>Мила mini</t>
  </si>
  <si>
    <t>Брестская обл., Дрогичинский р-н, г. Дрогичин, ул Шоссейная, д 37</t>
  </si>
  <si>
    <t>POS_20230518_3158460</t>
  </si>
  <si>
    <t>Брестская обл., г. Брест, ул Луцкая, д 86</t>
  </si>
  <si>
    <t>POS_20230518_3158740</t>
  </si>
  <si>
    <t>Брестская обл., Лунинецкий р-н, г. Лунинец, ул Советская, д 10</t>
  </si>
  <si>
    <t>POS_20230518_3158487</t>
  </si>
  <si>
    <t>Брестская обл., г. Брест, ул 28 июля, д 37А</t>
  </si>
  <si>
    <t>POS_20230518_3158637</t>
  </si>
  <si>
    <t>Брестская обл., Кобринский р-н, г. Кобрин, ул Дружбы, д 20</t>
  </si>
  <si>
    <t>POS_20230518_3158639</t>
  </si>
  <si>
    <t>POS_20230518_3158475</t>
  </si>
  <si>
    <t>Брестская обл., г. Брест, ул Куйбышева, д 13</t>
  </si>
  <si>
    <t>POS_20230518_3158611</t>
  </si>
  <si>
    <t>Брестская обл., г. Брест, ул Республиканская, д 10Б</t>
  </si>
  <si>
    <t>POS_20230518_3158647</t>
  </si>
  <si>
    <t>Брестская обл., Ляховичский р-н, г. Ляховичи, ул Интернациональная, д 11А</t>
  </si>
  <si>
    <t>POS_20230518_3158569</t>
  </si>
  <si>
    <t>Брестская обл., г. Барановичи, ул Ивана Андреева, д 1Б</t>
  </si>
  <si>
    <t>POS_20230518_3158532</t>
  </si>
  <si>
    <t>Брестская обл., г. Пинск, ул Ленина, д 2</t>
  </si>
  <si>
    <t>POS_20230518_3158542</t>
  </si>
  <si>
    <t>Брестская обл., г. Брест, пр-кт Машерова, д 59</t>
  </si>
  <si>
    <t>POS_20230518_3158625</t>
  </si>
  <si>
    <t>Брестская обл., г. Барановичи, ул Притыцкого, д 77</t>
  </si>
  <si>
    <t>POS_20230518_3158499</t>
  </si>
  <si>
    <t>Брестская обл., г. Барановичи, б-р Бородинского, д 6</t>
  </si>
  <si>
    <t>POS_20230518_3158560</t>
  </si>
  <si>
    <t>Брестская обл., г. Пинск, ул Белова, д 12</t>
  </si>
  <si>
    <t>POS_20230518_3158870</t>
  </si>
  <si>
    <t>Брестская обл., г. Брест, ул Вульковская, д 88</t>
  </si>
  <si>
    <t>POS_20230518_3158808</t>
  </si>
  <si>
    <t>Брестская обл., г. Пинск, ул Первомайская, д 12</t>
  </si>
  <si>
    <t>POS_20230518_3158649</t>
  </si>
  <si>
    <t>Брестская обл., г. Барановичи, пр-кт Советский, д 19</t>
  </si>
  <si>
    <t>POS_20230518_3158732</t>
  </si>
  <si>
    <t>Брестская обл., Каменецкий р-н, г. Высокое, ул Социалистическая, д 40</t>
  </si>
  <si>
    <t>POS_20230518_3158646</t>
  </si>
  <si>
    <t>POS_20230518_3158835</t>
  </si>
  <si>
    <t>Брестская обл., Лунинецкий р-н, г. Лунинец, ул Красная, д 109</t>
  </si>
  <si>
    <t>POS_20230518_3158754</t>
  </si>
  <si>
    <t>Брестская обл., г. Брест, ул Жукова, д 7</t>
  </si>
  <si>
    <t>POS_20230518_3158709</t>
  </si>
  <si>
    <t>Брестская обл., Пружанский р-н, г. Пружаны, ул Интернациональная, д 18</t>
  </si>
  <si>
    <t>POS_20230518_3158504</t>
  </si>
  <si>
    <t>Брестская обл., г. Барановичи, ул Брестская, д 22б</t>
  </si>
  <si>
    <t>POS_20230518_3158586</t>
  </si>
  <si>
    <t>Брестская обл., г. Пинск, ул Брестская, д 61А</t>
  </si>
  <si>
    <t>POS_20230518_3158544</t>
  </si>
  <si>
    <t>Брестская обл., г. Брест, ул Луцкая, д 56</t>
  </si>
  <si>
    <t>POS_20230518_3158834</t>
  </si>
  <si>
    <t>Брестская обл., г. Пинск, ул Парковая, д 146А</t>
  </si>
  <si>
    <t>POS_20230518_3158919</t>
  </si>
  <si>
    <t>Брестская обл., г. Барановичи, ул Заслонова, д 10</t>
  </si>
  <si>
    <t>POS_20230518_3158394</t>
  </si>
  <si>
    <t>Брестская обл., г. Пинск, ул Савича, д 22</t>
  </si>
  <si>
    <t>POS_20230518_3158708</t>
  </si>
  <si>
    <t>Брестская обл., г. Брест, ул Махновича, д 11</t>
  </si>
  <si>
    <t>POS_20230518_3158927</t>
  </si>
  <si>
    <t>Брестская обл., Ивацевичский р-н, г. Ивацевичи, ул Советская, д 1</t>
  </si>
  <si>
    <t>POS_20230518_3158595</t>
  </si>
  <si>
    <t>Брестская обл., г. Брест, ул Московская, д 328</t>
  </si>
  <si>
    <t>POS_20230518_3158650</t>
  </si>
  <si>
    <t>Брестская обл., Кобринский р-н, г. Кобрин, ул Дзержинского, д 68</t>
  </si>
  <si>
    <t>POS_20230518_3158868</t>
  </si>
  <si>
    <t>Брестская обл., Столинский р-н, с/с Ольшанский, аг. Ольшаны, ул Гагарина, д 48</t>
  </si>
  <si>
    <t>POS_20230518_3158369</t>
  </si>
  <si>
    <t>Брестская обл., Кобринский р-н, г. Кобрин, ул Ленина, д 19</t>
  </si>
  <si>
    <t>POS_20230518_3158684</t>
  </si>
  <si>
    <t>Брестская обл., Берёзовский р-н, г. Белоозёрск, пр-кт Мира, д 13</t>
  </si>
  <si>
    <t>POS_20230518_3158562</t>
  </si>
  <si>
    <t>Брестская обл., г. Барановичи, ул Советская, д 68</t>
  </si>
  <si>
    <t>POS_20230518_3158648</t>
  </si>
  <si>
    <t>Брестская обл., г. Брест, ул Советская, д 80</t>
  </si>
  <si>
    <t>POS_20230518_3158714</t>
  </si>
  <si>
    <t>Брестская обл., Малоритский р-н, г. Малорита, ул Школьная, д 11</t>
  </si>
  <si>
    <t>POS_20230518_3158387</t>
  </si>
  <si>
    <t>Брестская обл., г. Брест, ул Стафеева, д 33</t>
  </si>
  <si>
    <t>POS_20230518_3158937</t>
  </si>
  <si>
    <t>Брестская обл., г. Брест, б-р Космонавтов, д 33</t>
  </si>
  <si>
    <t>POS_20230518_3158632</t>
  </si>
  <si>
    <t>Брестская обл., г. Брест, ул Янки Купалы, д 8</t>
  </si>
  <si>
    <t>POS_20230518_3158554</t>
  </si>
  <si>
    <t>Брестская обл., г. Брест, ул Рябиновая, д 26</t>
  </si>
  <si>
    <t>POS_20230518_3158583</t>
  </si>
  <si>
    <t>Брестская обл., г. Брест, ул Пушкинская, д 1</t>
  </si>
  <si>
    <t>POS_20230518_3158867</t>
  </si>
  <si>
    <t>Брестская обл., г. Барановичи, ул Советская, д 86</t>
  </si>
  <si>
    <t>POS_20230518_3158679</t>
  </si>
  <si>
    <t>Брестская обл., г. Брест, ул Волгоградская, д 4А</t>
  </si>
  <si>
    <t>POS_20230518_3158490</t>
  </si>
  <si>
    <t>Брестская обл., Ганцевичский р-н, г. Ганцевичи, ул Матросова, д 65</t>
  </si>
  <si>
    <t>POS_20230518_3158511</t>
  </si>
  <si>
    <t>Брестская обл., Пружанский р-н, г. Пружаны, ул Кобринская, д 1</t>
  </si>
  <si>
    <t>POS_20230518_3158608</t>
  </si>
  <si>
    <t>Брестская обл., Ганцевичский р-н, г. Ганцевичи, ул Строителей, д 6</t>
  </si>
  <si>
    <t>POS_20230518_3158456</t>
  </si>
  <si>
    <t>Брестская обл., Кобринский р-н, г. Кобрин, ул Дружбы, д 21А</t>
  </si>
  <si>
    <t>POS_20230518_3158701</t>
  </si>
  <si>
    <t>Брестская обл., Ивановский р-н, г. Иваново, ул Советская, д 2Г</t>
  </si>
  <si>
    <t>POS_20230518_3158683</t>
  </si>
  <si>
    <t>Брестская обл., Кобринский р-н, г. Кобрин, ул Советская, д 34</t>
  </si>
  <si>
    <t>POS_20230518_3158524</t>
  </si>
  <si>
    <t>Брестская обл., г. Брест, пр-кт Машерова, д 17б</t>
  </si>
  <si>
    <t>POS_20230518_3158690</t>
  </si>
  <si>
    <t>Брестская обл., г. Брест, ул Московская, д 380А</t>
  </si>
  <si>
    <t>POS_20230518_3158762</t>
  </si>
  <si>
    <t>Брестская обл., Каменецкий р-н, г. Каменец, ул Пограничная, д 8</t>
  </si>
  <si>
    <t>POS_20230518_3158433</t>
  </si>
  <si>
    <t>Брестская обл., г. Брест, ул Орловская, д 24</t>
  </si>
  <si>
    <t>POS_20230518_3158938</t>
  </si>
  <si>
    <t>Брестская обл., г. Барановичи, ул Советская, д 121В</t>
  </si>
  <si>
    <t>POS_20230518_3158612</t>
  </si>
  <si>
    <t>Брестская обл., Берёзовский р-н, г. Берёза, ул Ленина, д 153</t>
  </si>
  <si>
    <t>POS_20230518_3158521</t>
  </si>
  <si>
    <t>Брестская обл., Ивановский р-н, г. Иваново, ул Советская, д 46</t>
  </si>
  <si>
    <t>POS_20230518_3158501</t>
  </si>
  <si>
    <t>Брестская обл., г. Брест, ул Советская, д 34</t>
  </si>
  <si>
    <t>POS_20230518_3158895</t>
  </si>
  <si>
    <t>Брестская обл., г. Барановичи, ул Тельмана, д 100</t>
  </si>
  <si>
    <t>POS_20230518_3158393</t>
  </si>
  <si>
    <t>Брестская обл., г. Пинск, пр-кт Жолтовского, д 18</t>
  </si>
  <si>
    <t>POS_20230518_3158457</t>
  </si>
  <si>
    <t>Брестская обл., г. Брест, ул Пушкинская, д 22</t>
  </si>
  <si>
    <t>POS_20230518_3158573</t>
  </si>
  <si>
    <t>Брестская обл., г. Пинск, пр-кт Жолтовского, д 51</t>
  </si>
  <si>
    <t>POS_20230518_3158776</t>
  </si>
  <si>
    <t>Брестская обл., Лунинецкий р-н, г. Лунинец, ул Бохоново, д 11</t>
  </si>
  <si>
    <t>POS_20230518_3158454</t>
  </si>
  <si>
    <t>Брестская обл., г. Барановичи, ул 50 лет БССР, д 86</t>
  </si>
  <si>
    <t>POS_20230518_3158515</t>
  </si>
  <si>
    <t>Остров Чистоты mini</t>
  </si>
  <si>
    <t>Брестская обл., Каменецкий р-н, г. Высокое, ул Ленина, д 11</t>
  </si>
  <si>
    <t>POS_20230517_3157856</t>
  </si>
  <si>
    <t>Брестская обл., Ивацевичский р-н, г. Ивацевичи, ул Депутатская, д 43</t>
  </si>
  <si>
    <t>POS_20230517_3157869</t>
  </si>
  <si>
    <t>Брестская обл., г. Пинск, ул Полесская, д 28</t>
  </si>
  <si>
    <t>POS_20230517_3158097</t>
  </si>
  <si>
    <t>Брестская обл., Дрогичинский р-н, г. Дрогичин, ул Ленина, д 37</t>
  </si>
  <si>
    <t>POS_20230517_3158006</t>
  </si>
  <si>
    <t>Брестская обл., Ивановский р-н, г. Иваново, ул Советская, д 79</t>
  </si>
  <si>
    <t>POS_20230517_3157669</t>
  </si>
  <si>
    <t>Брестская обл., г. Брест, ул 28 июля, д 33Б</t>
  </si>
  <si>
    <t>POS_20230517_3157937</t>
  </si>
  <si>
    <t>Брестская обл., г. Пинск, ул Брестская, д 118</t>
  </si>
  <si>
    <t>POS_20230517_3157678</t>
  </si>
  <si>
    <t>Брестская обл., г. Брест, ул Волгоградская, д 1</t>
  </si>
  <si>
    <t>POS_20230517_3157695</t>
  </si>
  <si>
    <t>Брестская обл., г. Брест, ул Дубровская, д 10</t>
  </si>
  <si>
    <t>POS_20230517_3157682</t>
  </si>
  <si>
    <t>Брестская обл., г. Брест, ул Куйбышева, д 15</t>
  </si>
  <si>
    <t>POS_20230517_3157671</t>
  </si>
  <si>
    <t>Брестская обл., Ивацевичский р-н, г. Коссово, ул 3 Февраля, д 27</t>
  </si>
  <si>
    <t>POS_20230517_3157909</t>
  </si>
  <si>
    <t>Брестская обл., Пружанский р-н, г. Пружаны, ул Заводская, д 15 к А</t>
  </si>
  <si>
    <t>POS_20230517_3157762</t>
  </si>
  <si>
    <t>Брестская обл., Пружанский р-н, г. Пружаны, ул Советская, д 5 к 1</t>
  </si>
  <si>
    <t>POS_20230517_3157814</t>
  </si>
  <si>
    <t>Брестская обл., г. Брест, ул Мошенского, д 82</t>
  </si>
  <si>
    <t>POS_20230517_3157611</t>
  </si>
  <si>
    <t>Брестская обл., Ивановский р-н, с/с Мотольский, аг. Мотоль, ул Ленина, д 44</t>
  </si>
  <si>
    <t>POS_20230517_3157900</t>
  </si>
  <si>
    <t>Брестская обл., г. Пинск, ул Первомайская, д 90</t>
  </si>
  <si>
    <t>POS_20230517_3157976</t>
  </si>
  <si>
    <t>Брестская обл., г. Барановичи, ул Советская, д 142 к 50</t>
  </si>
  <si>
    <t>POS_20230517_3157858</t>
  </si>
  <si>
    <t>Брестская обл., г. Брест, ул Адамковская, д 45</t>
  </si>
  <si>
    <t>POS_20230517_3157821</t>
  </si>
  <si>
    <t>Брестская обл., Дрогичинский р-н, г. Дрогичин, ул Весёлая, д 2</t>
  </si>
  <si>
    <t>POS_20230517_3157557</t>
  </si>
  <si>
    <t>Брестская обл., Берёзовский р-н, г. Берёза, ул Ленина, д 93</t>
  </si>
  <si>
    <t>POS_20230517_3157977</t>
  </si>
  <si>
    <t>Брестская обл., г. Брест, пр-кт Партизанский, д 17Б</t>
  </si>
  <si>
    <t>POS_20230517_3157896</t>
  </si>
  <si>
    <t>Брестская обл., г. Брест, ул Гоголя, д 86</t>
  </si>
  <si>
    <t>POS_20230517_3157499</t>
  </si>
  <si>
    <t>Брестская обл., г. Пинск, ул Первомайская, д 145</t>
  </si>
  <si>
    <t>POS_20230517_3157833</t>
  </si>
  <si>
    <t>Брестская обл., г. Барановичи, пер Советский 1-й, д 1</t>
  </si>
  <si>
    <t>POS_20230517_3157969</t>
  </si>
  <si>
    <t>Брестская обл., г. Пинск, ул Центральная, д 44А</t>
  </si>
  <si>
    <t>POS_20230517_3157632</t>
  </si>
  <si>
    <t>Брестская обл., г. Барановичи, пр-кт Советский, д 5</t>
  </si>
  <si>
    <t>POS_20230517_3157622</t>
  </si>
  <si>
    <t>Брестская обл., Жабинковский р-н, г. Жабинка, ул Кирова, д 77</t>
  </si>
  <si>
    <t>POS_20230517_3157705</t>
  </si>
  <si>
    <t>POS_20230517_3157525</t>
  </si>
  <si>
    <t>Брестская обл., Ивацевичский р-н, г. Ивацевичи, ул Ленина, д 15</t>
  </si>
  <si>
    <t>POS_20230517_3157608</t>
  </si>
  <si>
    <t>Брестская обл., г. Брест, ул МОПРа, д 4</t>
  </si>
  <si>
    <t>POS_20230517_3157809</t>
  </si>
  <si>
    <t>Брестская обл., Кобринский р-н, г. Кобрин, пл Ленина, д 200</t>
  </si>
  <si>
    <t>POS_20230517_3157963</t>
  </si>
  <si>
    <t>Брестская обл., г. Брест, ул Московская, д 202</t>
  </si>
  <si>
    <t>POS_20230517_3157763</t>
  </si>
  <si>
    <t>Брестская обл., г. Пинск, ул Ленина, д 1</t>
  </si>
  <si>
    <t>POS_20230517_3157898</t>
  </si>
  <si>
    <t>Брестская обл., г. Брест, ул Московская, д 332</t>
  </si>
  <si>
    <t>POS_20230517_3157578</t>
  </si>
  <si>
    <t>Брестская обл., г. Пинск, ул Первомайская, д 55</t>
  </si>
  <si>
    <t>POS_20230517_3158043</t>
  </si>
  <si>
    <t>Брестская обл., г. Брест, ул Московская, д 368</t>
  </si>
  <si>
    <t>POS_20230517_3157796</t>
  </si>
  <si>
    <t>Брестская обл., г. Барановичи, ул Тельмана, д 165</t>
  </si>
  <si>
    <t>POS_20230517_3157863</t>
  </si>
  <si>
    <t>Брестская обл., Кобринский р-н, г. Кобрин, ул Дзержинского, д 68 к А</t>
  </si>
  <si>
    <t>POS_20230517_3157535</t>
  </si>
  <si>
    <t>Брестская обл., Ганцевичский р-н, г. Ганцевичи, ул Маяковского, д 28 к А</t>
  </si>
  <si>
    <t>POS_20230517_3157675</t>
  </si>
  <si>
    <t>Брестская обл., Кобринский р-н, г. Кобрин, ул Пушкина, д 29</t>
  </si>
  <si>
    <t>POS_20230517_3158033</t>
  </si>
  <si>
    <t>Брестская обл., г. Барановичи, ул Франциска Скорины, д 4 к А</t>
  </si>
  <si>
    <t>POS_20230517_3157822</t>
  </si>
  <si>
    <t>Брестская обл., Лунинецкий р-н, г. Лунинец, ул Советская, д 37 к 3</t>
  </si>
  <si>
    <t>POS_20230517_3157972</t>
  </si>
  <si>
    <t>Брестская обл., г. Барановичи, ул Фроленкова, д 42</t>
  </si>
  <si>
    <t>POS_20230517_3157604</t>
  </si>
  <si>
    <t>Брестская обл., Ляховичский р-н, г. Ляховичи, ул 17 Сентября, д 17</t>
  </si>
  <si>
    <t>POS_20230517_3157916</t>
  </si>
  <si>
    <t>POS_20230517_3158092</t>
  </si>
  <si>
    <t>Брестская обл., г. Барановичи, ул Богдановича, д 11 к А</t>
  </si>
  <si>
    <t>POS_20230517_3157817</t>
  </si>
  <si>
    <t>Брестская обл., г. Брест, пр-кт Машерова, д 17</t>
  </si>
  <si>
    <t>POS_20230517_3157551</t>
  </si>
  <si>
    <t>POS_20230517_3157991</t>
  </si>
  <si>
    <t>Брестская обл., Каменецкий р-н, г. Каменец, ул Брестская, д 71 к 2</t>
  </si>
  <si>
    <t>POS_20230517_3157753</t>
  </si>
  <si>
    <t>Брестская обл., Столинский р-н, с/с Речицкий, рп Речица</t>
  </si>
  <si>
    <t>POS_20230517_3158087</t>
  </si>
  <si>
    <t>Брестская обл., Берёзовский р-н, г. Берёза, ул Ленина, д 104/1</t>
  </si>
  <si>
    <t>POS_20230517_3157526</t>
  </si>
  <si>
    <t>Брестская обл., г. Пинск, пр-кт Жолтовского, д 26</t>
  </si>
  <si>
    <t>POS_20230517_3158019</t>
  </si>
  <si>
    <t>Брестская обл., Лунинецкий р-н, г. Лунинец, ул Блока, д 2</t>
  </si>
  <si>
    <t>POS_20230517_3157606</t>
  </si>
  <si>
    <t>Брестская обл., г. Брест, ул Республиканская, д 10</t>
  </si>
  <si>
    <t>POS_20230517_3157905</t>
  </si>
  <si>
    <t>Брестская обл., Лунинецкий р-н, г. Микашевичи, ул Первомайская, д 15 к 1</t>
  </si>
  <si>
    <t>POS_20230517_3157819</t>
  </si>
  <si>
    <t>Брестская обл., г. Брест, ул Советская, д 126</t>
  </si>
  <si>
    <t>POS_20230517_3157853</t>
  </si>
  <si>
    <t>Брестская обл., Малоритский р-н, г. Малорита, ул Советская, д 9 к 13</t>
  </si>
  <si>
    <t>POS_20230517_3157768</t>
  </si>
  <si>
    <t>POS_20230517_3157667</t>
  </si>
  <si>
    <t>Брестская обл., Пружанский р-н, г. Пружаны, ул Парковая, д 3А</t>
  </si>
  <si>
    <t>POS_20230517_3157852</t>
  </si>
  <si>
    <t>Брестская обл., г. Брест, ул Янки Купалы, д 6</t>
  </si>
  <si>
    <t>POS_20230517_3158059</t>
  </si>
  <si>
    <t>Брестская обл., Столинский р-н, г. Столин, ул Советская, д 39</t>
  </si>
  <si>
    <t>POS_20230517_3157589</t>
  </si>
  <si>
    <t>Брестская обл., г. Брест, ш Варшавское, д 11</t>
  </si>
  <si>
    <t>POS_20230517_3157610</t>
  </si>
  <si>
    <t>Брестская обл., Берёзовский р-н, г. Белоозёрск, ул Ленина, д 48 к А</t>
  </si>
  <si>
    <t>POS_20230517_3157779</t>
  </si>
  <si>
    <t>Брестская обл., Берёзовский р-н, г. Берёза, ул Юбилейная, д 15 к Б</t>
  </si>
  <si>
    <t>POS_20230517_3157901</t>
  </si>
  <si>
    <t>Брестская обл., Пружанский р-н, с/с Ружанский, гп Ружаны, ул Чкалова, д 1</t>
  </si>
  <si>
    <t>POS_20230517_3158045</t>
  </si>
  <si>
    <t>Брестская обл., г. Пинск, пр-кт Жолтовского, д 14</t>
  </si>
  <si>
    <t>POS_20230517_3157691</t>
  </si>
  <si>
    <t>Формат 1 (Мила)</t>
  </si>
  <si>
    <t>POS_20200320_1938787</t>
  </si>
  <si>
    <t>POS_20200320_1938867</t>
  </si>
  <si>
    <t>POS_20200320_1938974</t>
  </si>
  <si>
    <t>POS_20201217_2368282</t>
  </si>
  <si>
    <t>POS_20200320_1938977</t>
  </si>
  <si>
    <t>Брестская обл., г. Барановичи, пл Ленина, д 24</t>
  </si>
  <si>
    <t>POS_20200320_1939222</t>
  </si>
  <si>
    <t>POS_20201217_2368255</t>
  </si>
  <si>
    <t>POS_20200320_1938846</t>
  </si>
  <si>
    <t>POS_20200320_1939020</t>
  </si>
  <si>
    <t>POS_20200320_1938993</t>
  </si>
  <si>
    <t>POS_20200320_1939203</t>
  </si>
  <si>
    <t>POS_20200320_1939198</t>
  </si>
  <si>
    <t>POS_20200320_1939108</t>
  </si>
  <si>
    <t>POS_20200320_1938854</t>
  </si>
  <si>
    <t>POS_20200320_1939160</t>
  </si>
  <si>
    <t>POS_20200320_1938891</t>
  </si>
  <si>
    <t>POS_20200320_1939063</t>
  </si>
  <si>
    <t>POS_20200320_1938951</t>
  </si>
  <si>
    <t>POS_20200320_1938967</t>
  </si>
  <si>
    <t>Брестская обл., г. Барановичи, ул Промышленная, д 32А</t>
  </si>
  <si>
    <t>POS_20200320_1939209</t>
  </si>
  <si>
    <t>Брестская обл., г. Пинск, ул Брестская, д 61А к 4</t>
  </si>
  <si>
    <t>POS_20200320_1939083</t>
  </si>
  <si>
    <t>POS_20200320_1939159</t>
  </si>
  <si>
    <t>POS_20200320_1938936</t>
  </si>
  <si>
    <t>Брестская обл., г. Барановичи, ул Советская, д 142</t>
  </si>
  <si>
    <t>POS_20200320_1939090</t>
  </si>
  <si>
    <t>POS_20200320_1939095</t>
  </si>
  <si>
    <t>Брестская обл., г. Барановичи, ул Советская, д 19</t>
  </si>
  <si>
    <t>POS_20200320_1938855</t>
  </si>
  <si>
    <t>POS_20200320_1938996</t>
  </si>
  <si>
    <t>POS_20200320_1938774</t>
  </si>
  <si>
    <t>POS_20201217_2368289</t>
  </si>
  <si>
    <t>POS_20200320_1938786</t>
  </si>
  <si>
    <t>POS_20200320_1939028</t>
  </si>
  <si>
    <t>POS_20200320_1938924</t>
  </si>
  <si>
    <t>Брестская обл., Малоритский р-н, г. Малорита, ул Советская, д 36</t>
  </si>
  <si>
    <t>POS_20200320_1939179</t>
  </si>
  <si>
    <t>Брестская обл., г. Барановичи, ул Фроленкова, д 46</t>
  </si>
  <si>
    <t>POS_20200320_1939228</t>
  </si>
  <si>
    <t>Брестская обл., Столинский р-н, г. Давид-Городок, ул Советская, д 36</t>
  </si>
  <si>
    <t>POS_20200320_1939174</t>
  </si>
  <si>
    <t>POS_20200320_1938861</t>
  </si>
  <si>
    <t>Брестская обл., г. Брест, ул Советская, д 48</t>
  </si>
  <si>
    <t>POS_20200320_1938751</t>
  </si>
  <si>
    <t>POS_20200320_1939172</t>
  </si>
  <si>
    <t>POS_20200320_1938994</t>
  </si>
  <si>
    <t>POS_20200320_1938896</t>
  </si>
  <si>
    <t>POS_20200320_1939194</t>
  </si>
  <si>
    <t>POS_20200320_1939003</t>
  </si>
  <si>
    <t>POS_20200320_1938853</t>
  </si>
  <si>
    <t>POS_20200320_1938790</t>
  </si>
  <si>
    <t>Брестская обл., г. Пинск, ул Днепровской Флотилии, д 53А</t>
  </si>
  <si>
    <t>POS_20200320_1939152</t>
  </si>
  <si>
    <t>POS_20200320_1938814</t>
  </si>
  <si>
    <t>POS_20201217_2368265</t>
  </si>
  <si>
    <t>POS_20200320_1939006</t>
  </si>
  <si>
    <t>Брестская обл., г. Пинск, ул Рокоссовского, д 29А</t>
  </si>
  <si>
    <t>POS_20200320_1939186</t>
  </si>
  <si>
    <t>POS_20200320_1939015</t>
  </si>
  <si>
    <t>POS_20200320_1938913</t>
  </si>
  <si>
    <t>POS_20200320_1938991</t>
  </si>
  <si>
    <t>POS_20200320_1938958</t>
  </si>
  <si>
    <t>POS_20200320_1939101</t>
  </si>
  <si>
    <t>POS_20200320_1939041</t>
  </si>
  <si>
    <t>Брестская обл., г. Брест, ул Ленинградская, д 35</t>
  </si>
  <si>
    <t>POS_20200320_1939162</t>
  </si>
  <si>
    <t>POS_20200320_1939110</t>
  </si>
  <si>
    <t>Брестская обл., г. Брест, ул Луцкая</t>
  </si>
  <si>
    <t>POS_20201217_2368288</t>
  </si>
  <si>
    <t>POS_20200320_1939023</t>
  </si>
  <si>
    <t>POS_20200320_1938876</t>
  </si>
  <si>
    <t>Брестская обл., Кобринский р-н, г. Кобрин, ул Парковая, д 11А</t>
  </si>
  <si>
    <t>POS_20200320_1938987</t>
  </si>
  <si>
    <t>Брестская обл., г. Брест, ул Махновича</t>
  </si>
  <si>
    <t>POS_20200320_1939171</t>
  </si>
  <si>
    <t>Брестская обл., Кобринский р-н, с/с Буховичский, д. Береза, ул Ленина, д 153</t>
  </si>
  <si>
    <t>POS_20200320_1938938</t>
  </si>
  <si>
    <t>POS_20200320_1939193</t>
  </si>
  <si>
    <t>POS_20200320_1939079</t>
  </si>
  <si>
    <t>POS_20200320_1939077</t>
  </si>
  <si>
    <t>POS_20200320_1939151</t>
  </si>
  <si>
    <t>POS_20200320_1938825</t>
  </si>
  <si>
    <t>POS_20200320_1938957</t>
  </si>
  <si>
    <t>POS_20200320_1938772</t>
  </si>
  <si>
    <t>POS_20201217_2368270</t>
  </si>
  <si>
    <t>POS_20200320_1938869</t>
  </si>
  <si>
    <t>Брестская обл., Столинский р-н, г. Столин, ул Советская, д 92В</t>
  </si>
  <si>
    <t>POS_20200320_1939206</t>
  </si>
  <si>
    <t>POS_20200320_1938983</t>
  </si>
  <si>
    <t>POS_20201217_2368275</t>
  </si>
  <si>
    <t>POS_20200320_1939048</t>
  </si>
  <si>
    <t>Парфюмерно-Хозяйственный магазин (Средний)</t>
  </si>
  <si>
    <t>Мила midi</t>
  </si>
  <si>
    <t>Брестская обл., Лунинецкий р-н, г. Микашевичи, ул Первомайская, д 17а</t>
  </si>
  <si>
    <t>POS_20230518_3158462</t>
  </si>
  <si>
    <t>POS_20230518_3158419</t>
  </si>
  <si>
    <t>POS_20230518_3158375</t>
  </si>
  <si>
    <t>POS_20230518_3158382</t>
  </si>
  <si>
    <t>Остров Чистоты midi</t>
  </si>
  <si>
    <t>Брестская обл., Ивацевичский р-н, г. Ивацевичи, пер Почтовый, д 6</t>
  </si>
  <si>
    <t>POS_20230517_3157687</t>
  </si>
  <si>
    <t>Брестская обл., г. Пинск, ул Карла Маркса, д 29/1</t>
  </si>
  <si>
    <t>POS_20230517_3157519</t>
  </si>
  <si>
    <t>Брестская обл., Кобринский р-н, г. Кобрин, ул Ленина, д 13</t>
  </si>
  <si>
    <t>POS_20230517_3157597</t>
  </si>
  <si>
    <t>Брестская обл., г. Брест, ул Карбышева, д 21</t>
  </si>
  <si>
    <t>POS_20230517_3157790</t>
  </si>
  <si>
    <t>Не определен</t>
  </si>
  <si>
    <t/>
  </si>
  <si>
    <t>Смешанный канал</t>
  </si>
  <si>
    <t>Гипермаркет</t>
  </si>
  <si>
    <t>Евроопт</t>
  </si>
  <si>
    <t>Брестская обл., г. Брест, ул Радужная, д 150</t>
  </si>
  <si>
    <t>POS_20211210_2720585</t>
  </si>
  <si>
    <t>Брестская обл., г. Барановичи, ул Текстильная, д 14А</t>
  </si>
  <si>
    <t>POS_20211210_2720587</t>
  </si>
  <si>
    <t>Брестская обл., г. Пинск, ул Партизанская, д 42</t>
  </si>
  <si>
    <t>POS_20211210_2720586</t>
  </si>
  <si>
    <t>POS_20211210_2720449</t>
  </si>
  <si>
    <t>Минимаркет</t>
  </si>
  <si>
    <t>АЛМИ (Беларусь)</t>
  </si>
  <si>
    <t>POS_20221122_2900430</t>
  </si>
  <si>
    <t>Супермаркет</t>
  </si>
  <si>
    <t>Супермаркет (большой)</t>
  </si>
  <si>
    <t>СМ (Гринрозница)</t>
  </si>
  <si>
    <t>Гринрозница</t>
  </si>
  <si>
    <t>POS_20180522_1653087</t>
  </si>
  <si>
    <t>Ф2 (Корона)</t>
  </si>
  <si>
    <t>Корона</t>
  </si>
  <si>
    <t>Брестская обл., г. Барановичи, пр-кт Советский, д 2</t>
  </si>
  <si>
    <t>POS_20160204_742715</t>
  </si>
  <si>
    <t>Ф5 (Корона)</t>
  </si>
  <si>
    <t>Брестская обл., г. Брест, ул Московская, д 273В</t>
  </si>
  <si>
    <t>POS_20181204_1727887</t>
  </si>
  <si>
    <t>Супермаркет (малый)</t>
  </si>
  <si>
    <t>Добры грош</t>
  </si>
  <si>
    <t>Брестская обл., г. Пинск, ул Карла Маркса, д 32</t>
  </si>
  <si>
    <t>POS_20221011_2887214</t>
  </si>
  <si>
    <t>Брестская обл., г. Пинск, ул Иркутско-Пинской Дивизии, д 61</t>
  </si>
  <si>
    <t>POS_20221011_2887212</t>
  </si>
  <si>
    <t>Брестская обл., Берёзовский р-н, г. Белоозёрск, ул Энергетиков, д 10</t>
  </si>
  <si>
    <t>POS_20211210_2720510</t>
  </si>
  <si>
    <t>Брестская обл., Кобринский р-н, г. Кобрин, ул Дружбы, д 43</t>
  </si>
  <si>
    <t>POS_20211210_2720610</t>
  </si>
  <si>
    <t>Брестская обл., г. Барановичи, ул Бадака, д 70</t>
  </si>
  <si>
    <t>POS_20211210_2720809</t>
  </si>
  <si>
    <t>POS_20211210_2720718</t>
  </si>
  <si>
    <t>Брестская обл., г. Барановичи, ул Франциска Скорины, д 17А</t>
  </si>
  <si>
    <t>POS_20211210_2720607</t>
  </si>
  <si>
    <t>Брестская обл., Каменецкий р-н, г. Каменец, ул Брестская, д 68а</t>
  </si>
  <si>
    <t>POS_20211210_2720719</t>
  </si>
  <si>
    <t>Брестская обл., г. Брест, ул Лейтенанта Рябцева, д 108Б</t>
  </si>
  <si>
    <t>POS_20211210_2720452</t>
  </si>
  <si>
    <t>Брестская обл., Кобринский р-н, г. Кобрин, ул Пушкина, д 14</t>
  </si>
  <si>
    <t>POS_20211210_2720454</t>
  </si>
  <si>
    <t>Брестская обл., г. Брест, ул МОПРа, д 5/2</t>
  </si>
  <si>
    <t>POS_20211210_2720513</t>
  </si>
  <si>
    <t>POS_20211210_2720816</t>
  </si>
  <si>
    <t>Брестская обл., Пружанский р-н, г. Пружаны, ул Заводская, д 15а</t>
  </si>
  <si>
    <t>POS_20211210_2720817</t>
  </si>
  <si>
    <t>Брестская обл., Жабинковский р-н, г. Жабинка, ул Свободы</t>
  </si>
  <si>
    <t>POS_20211210_2720808</t>
  </si>
  <si>
    <t>Брестская обл., г. Брест, ул Скрипникова, д 123</t>
  </si>
  <si>
    <t>POS_20211210_2720451</t>
  </si>
  <si>
    <t>Брестская обл., Пинский р-н, с/с Пинковичский, д. Пинковичи, ул Железнодорожная, д 1</t>
  </si>
  <si>
    <t>POS_20211210_2720557</t>
  </si>
  <si>
    <t>Брестская обл., г. Брест, ул Адамковская, д 44</t>
  </si>
  <si>
    <t>POS_20211210_2720714</t>
  </si>
  <si>
    <t>Брестская обл., Кобринский р-н, с/с Буховичский, д. Береза, ул Ленина, д 104-3</t>
  </si>
  <si>
    <t>POS_20211210_2720717</t>
  </si>
  <si>
    <t>Брестская обл., г. Брест, ул Ясеневая, д 6А</t>
  </si>
  <si>
    <t>POS_20211210_2720611</t>
  </si>
  <si>
    <t>Брестская обл., Ляховичский р-н, г. Ляховичи, ул Южакова, д 16</t>
  </si>
  <si>
    <t>POS_20211210_2720450</t>
  </si>
  <si>
    <t>Брестская обл., г. Барановичи, ул Репина, д 61</t>
  </si>
  <si>
    <t>POS_20211210_2720512</t>
  </si>
  <si>
    <t>Брестская обл., г. Брест, пр-кт Республики, д 24</t>
  </si>
  <si>
    <t>POS_20211210_2720609</t>
  </si>
  <si>
    <t>Брестская обл., г. Брест, б-р Космонавтов, д 92-61</t>
  </si>
  <si>
    <t>POS_20211210_2720814</t>
  </si>
  <si>
    <t>POS_20211210_2720716</t>
  </si>
  <si>
    <t>Брестская обл., Ивацевичский р-н, г. Ивацевичи, ул Парковая, д 2</t>
  </si>
  <si>
    <t>POS_20211210_2720812</t>
  </si>
  <si>
    <t>POS_20211210_2720805</t>
  </si>
  <si>
    <t>POS_20211210_2720720</t>
  </si>
  <si>
    <t>Брестская обл., г. Брест, ул Лактионова, д 44</t>
  </si>
  <si>
    <t>POS_20211210_2720807</t>
  </si>
  <si>
    <t>Брестская обл., г. Барановичи, ул Кирова, д 56А</t>
  </si>
  <si>
    <t>POS_20211210_2720515</t>
  </si>
  <si>
    <t>Брестская обл., г. Брест, ул Орловская, д 50-1</t>
  </si>
  <si>
    <t>POS_20211210_2720813</t>
  </si>
  <si>
    <t>Брестская обл., г. Брест, ул Красногвардейская, д 97А</t>
  </si>
  <si>
    <t>POS_20211210_2720453</t>
  </si>
  <si>
    <t>Брестская обл., г. Брест, ул Гвардейская, д 5</t>
  </si>
  <si>
    <t>POS_20211210_2720608</t>
  </si>
  <si>
    <t>Брестская обл., Ивановский р-н, г. Иваново, ул Карла Маркса, д 43В</t>
  </si>
  <si>
    <t>POS_20211210_2720810</t>
  </si>
  <si>
    <t>Брестская обл., Пружанский р-н, г. Пружаны, ул 8-го Марта, д 1</t>
  </si>
  <si>
    <t>POS_20211210_2720456</t>
  </si>
  <si>
    <t>Брестская обл., Ивановский р-н, г. Иваново, ул Советская, д 95</t>
  </si>
  <si>
    <t>POS_20211210_2720721</t>
  </si>
  <si>
    <t>Брестская обл., Пружанский р-н, г. Пружаны, ул Свободы, д 8А</t>
  </si>
  <si>
    <t>POS_20211210_2720511</t>
  </si>
  <si>
    <t>Брестская обл., г. Брест, ул Ковельская, д 36 к 2</t>
  </si>
  <si>
    <t>POS_20211210_2720806</t>
  </si>
  <si>
    <t>Брестская обл., г. Барановичи, ул Ивана Андреева, д 1А</t>
  </si>
  <si>
    <t>POS_20211210_2720715</t>
  </si>
  <si>
    <t>Брестская обл., Кобринский р-н, г. Кобрин, ул Королёва, д 16</t>
  </si>
  <si>
    <t>POS_20211210_2720455</t>
  </si>
  <si>
    <t>Брестская обл., Кобринский р-н, г. Кобрин, ул Свердлова, д 1</t>
  </si>
  <si>
    <t>POS_20211210_2720457</t>
  </si>
  <si>
    <t>Брестская обл., г. Брест, ул Комсомольская, д 8</t>
  </si>
  <si>
    <t>POS_20211210_2720722</t>
  </si>
  <si>
    <t>POS_20211210_2720815</t>
  </si>
  <si>
    <t>Брестская обл., Ганцевичский р-н, г. Ганцевичи, ул Матросова, д 65Н-4</t>
  </si>
  <si>
    <t>POS_20211210_2720811</t>
  </si>
  <si>
    <t>Брестская обл., Берёзовский р-н, г. Берёза, ул Юбилейная, д 22</t>
  </si>
  <si>
    <t>POS_20211210_2720514</t>
  </si>
  <si>
    <t>Санта</t>
  </si>
  <si>
    <t>Брестская обл., г. Брест, ул Рябиновая, д 1а</t>
  </si>
  <si>
    <t>POS_20200820_2238542</t>
  </si>
  <si>
    <t>POS_20201223_2369160</t>
  </si>
  <si>
    <t>Брестская обл., г. Барановичи, ул Коммунистическая, д 21А</t>
  </si>
  <si>
    <t>POS_20201223_2369228</t>
  </si>
  <si>
    <t>Брестская обл., г. Брест, ул Волгоградская, д 28А</t>
  </si>
  <si>
    <t>POS_20200820_2238457</t>
  </si>
  <si>
    <t>Брестская обл., г. Брест, пр-кт Партизанский, д 13</t>
  </si>
  <si>
    <t>POS_20200820_2238460</t>
  </si>
  <si>
    <t>Брестская обл., г. Пинск, пр-кт Жолтовского, д 35б</t>
  </si>
  <si>
    <t>POS_20200820_2238526</t>
  </si>
  <si>
    <t>Брестская обл., г. Пинск, ул Брестская, д 146</t>
  </si>
  <si>
    <t>POS_20200903_2241972</t>
  </si>
  <si>
    <t>Брестская обл., Кобринский р-н, с/с Буховичский, д. Береза, ул Ленина, д 101</t>
  </si>
  <si>
    <t>POS_20200820_2238521</t>
  </si>
  <si>
    <t>POS_20201223_2369174</t>
  </si>
  <si>
    <t>Брестская обл., г. Брест, ул Писателя Смирнова, д 191</t>
  </si>
  <si>
    <t>POS_20200820_2238458</t>
  </si>
  <si>
    <t>Брестская обл., Кобринский р-н, г. Кобрин, ул Красногвардейская, д 8</t>
  </si>
  <si>
    <t>POS_20220625_2833821</t>
  </si>
  <si>
    <t>Брестская обл., Жабинковский р-н, г. Жабинка, ул Кирова, д 103</t>
  </si>
  <si>
    <t>POS_20210113_2377154</t>
  </si>
  <si>
    <t>Брестская обл., г. Брест, пр-кт Машерова, д 17-1</t>
  </si>
  <si>
    <t>POS_20210720_2479893</t>
  </si>
  <si>
    <t>Брестская обл., г. Пинск, ул Брестская, д 37</t>
  </si>
  <si>
    <t>POS_20210811_2495351</t>
  </si>
  <si>
    <t>Брестская обл., Малоритский р-н, г. Малорита, ул Школьная, д 27</t>
  </si>
  <si>
    <t>POS_20200820_2238524</t>
  </si>
  <si>
    <t>Брестская обл., г. Барановичи, ул Дубровская, д 15А</t>
  </si>
  <si>
    <t>POS_20201223_2369230</t>
  </si>
  <si>
    <t>Брестская обл., Лунинецкий р-н, г. Микашевичи, ул Первомайская, д 17В</t>
  </si>
  <si>
    <t>POS_20201223_2369243</t>
  </si>
  <si>
    <t>Брестская обл., Лунинецкий р-н, г. Лунинец, ул Бохоново, д 12\1</t>
  </si>
  <si>
    <t>POS_20201223_2369236</t>
  </si>
  <si>
    <t>Брестская обл., г. Барановичи, ул Домейко, д 30</t>
  </si>
  <si>
    <t>POS_20230821_3212168</t>
  </si>
  <si>
    <t>POS_20200820_2238544</t>
  </si>
  <si>
    <t>POS_20211221_2723085</t>
  </si>
  <si>
    <t>POS_20201223_2369241</t>
  </si>
  <si>
    <t>POS_20200820_2238459</t>
  </si>
  <si>
    <t>POS_20220802_2843104</t>
  </si>
  <si>
    <t>POS_20201224_2370063</t>
  </si>
  <si>
    <t>POS_20201223_2369213</t>
  </si>
  <si>
    <t>POS_20201223_2369220</t>
  </si>
  <si>
    <t>POS_20201223_2369224</t>
  </si>
  <si>
    <t>Брестская обл., Кобринский р-н, г. Кобрин, ул Калинина, д 13А</t>
  </si>
  <si>
    <t>POS_20201223_2369156</t>
  </si>
  <si>
    <t>Брестская обл., г. Барановичи, ул Домейко, д 2</t>
  </si>
  <si>
    <t>POS_20201223_2369222</t>
  </si>
  <si>
    <t>Брестская обл., г. Брест, ул Сальникова, д 14</t>
  </si>
  <si>
    <t>POS_20201223_2369227</t>
  </si>
  <si>
    <t>Брестская обл., г. Брест, ул Гоголя, д 85В</t>
  </si>
  <si>
    <t>POS_20201223_2369215</t>
  </si>
  <si>
    <t>Брестская обл., Столинский р-н, г. Столин, ул Садовая, д 44</t>
  </si>
  <si>
    <t>POS_20201224_2370065</t>
  </si>
  <si>
    <t>POS_20201223_2369225</t>
  </si>
  <si>
    <t>Хит!</t>
  </si>
  <si>
    <t>Брестская обл., Пружанский р-н, с/с Ружанский, гп Ружаны, ул Ленина, д 50 к б</t>
  </si>
  <si>
    <t>POS_20230525_3163650</t>
  </si>
  <si>
    <t>Брестская обл., Кобринский р-н, г. Кобрин, ул Дружбы</t>
  </si>
  <si>
    <t>POS_20230525_3163539</t>
  </si>
  <si>
    <t>Брестская обл., Ивановский р-н, г. Иваново, ул Комарова, д 15 к б</t>
  </si>
  <si>
    <t>POS_20230525_3163532</t>
  </si>
  <si>
    <t>Брестская обл., Берёзовский р-н, г. Белоозёрск, ул Строителей, д 4 стр 1</t>
  </si>
  <si>
    <t>POS_20230525_3163530</t>
  </si>
  <si>
    <t>Брестская обл., Ляховичский р-н, г. Ляховичи, ул Десюкевича, д 10 к а</t>
  </si>
  <si>
    <t>POS_20230525_3163823</t>
  </si>
  <si>
    <t>Брестская обл., Берёзовский р-н, г. Берёза, ул Ленина, д 2 к а</t>
  </si>
  <si>
    <t>POS_20230525_3163644</t>
  </si>
  <si>
    <t>Брестская обл., Ганцевичский р-н, с/с Хотыничский, аг. Хотыничи, ул Победы, д 8</t>
  </si>
  <si>
    <t>POS_20230525_3163651</t>
  </si>
  <si>
    <t>Брестская обл., Берёзовский р-н, г. Берёза, ул Свердлова, д 46</t>
  </si>
  <si>
    <t>POS_20230525_3163634</t>
  </si>
  <si>
    <t>Брестская обл., Ивацевичский р-н, с/с Телеханский, гп Телеханы, ул Механизаторов, д 5 к а</t>
  </si>
  <si>
    <t>POS_20230525_3163585</t>
  </si>
  <si>
    <t>Брестская обл., Берёзовский р-н, с/с Первомайский, аг. Первомайская, ул Савчука, д 220 к а</t>
  </si>
  <si>
    <t>POS_20230525_3163609</t>
  </si>
  <si>
    <t>Брестская обл., Лунинецкий р-н, г. Лунинец, ул Чапаева, д 39</t>
  </si>
  <si>
    <t>POS_20230525_3163611</t>
  </si>
  <si>
    <t>Брестская обл., Брестский р-н, с/с Мухавецкий, аг. Мухавец, ул Рабочая, д 8 к а</t>
  </si>
  <si>
    <t>POS_20230525_3163750</t>
  </si>
  <si>
    <t>Брестская обл., Пружанский р-н, г. Пружаны, ул Заводская</t>
  </si>
  <si>
    <t>POS_20230525_3163793</t>
  </si>
  <si>
    <t>Брестская обл., г. Барановичи, б-р Бородинского, д 4 к 1</t>
  </si>
  <si>
    <t>POS_20230525_3163749</t>
  </si>
  <si>
    <t>Брестская обл., Столинский р-н, г. Столин, ул Терешковой, д 54</t>
  </si>
  <si>
    <t>POS_20230525_3163711</t>
  </si>
  <si>
    <t>POS_20230525_3163548</t>
  </si>
  <si>
    <t>Брестская обл., Дрогичинский р-н, г. Дрогичин, ул Мелиоративная, д 43 к 1</t>
  </si>
  <si>
    <t>POS_20230525_3163603</t>
  </si>
  <si>
    <t>Брестская обл., г. Барановичи, ул 50 лет БССР, д 90 к А</t>
  </si>
  <si>
    <t>POS_20230525_3163748</t>
  </si>
  <si>
    <t>Брестская обл., Ивацевичский р-н, г. Ивацевичи, ул 60 лет Октября, д 4</t>
  </si>
  <si>
    <t>POS_20230525_3163759</t>
  </si>
  <si>
    <t>Брестская обл., г. Барановичи, ул Брестская, д 226</t>
  </si>
  <si>
    <t>POS_20230525_3163652</t>
  </si>
  <si>
    <t>Брестская обл., Каменецкий р-н, г. Высокое, ул Советских пограничников, д 17</t>
  </si>
  <si>
    <t>POS_20230525_3163709</t>
  </si>
  <si>
    <t>Брестская обл., г. Барановичи, ул Грунтовая, д 45 к а стр 2</t>
  </si>
  <si>
    <t>POS_20230525_3163660</t>
  </si>
  <si>
    <t>Брестская обл., Кобринский р-н, с/с Городецкий, аг. Городец, ул Советская, д 11</t>
  </si>
  <si>
    <t>POS_20230525_3163810</t>
  </si>
  <si>
    <t>Брестская обл., г. Барановичи, ул Комсомольская, д 89</t>
  </si>
  <si>
    <t>POS_20230525_3163533</t>
  </si>
  <si>
    <t>Брестская обл., Лунинецкий р-н, г. Микашевичи, ул Первомайская</t>
  </si>
  <si>
    <t>POS_20230525_3163758</t>
  </si>
  <si>
    <t>Брестская обл., г. Барановичи, ул Чернышевского, д 25</t>
  </si>
  <si>
    <t>POS_20230525_3163727</t>
  </si>
  <si>
    <t>Брестская обл., Пинский р-н, с/с Оснежицкий, д. Галево, ул Первомайская, д 176 к а</t>
  </si>
  <si>
    <t>POS_20230525_3163531</t>
  </si>
  <si>
    <t>Брестская обл., г. Барановичи, ул Энтузиастов, д 2 к в</t>
  </si>
  <si>
    <t>POS_20230525_3163536</t>
  </si>
  <si>
    <t>Брестская обл., Пружанский р-н, г. Пружаны, ул Парковая, д 3 к а</t>
  </si>
  <si>
    <t>POS_20230525_3163571</t>
  </si>
  <si>
    <t>Брестская обл., г. Брест, ул 17 сентября, д 49</t>
  </si>
  <si>
    <t>POS_20230525_3163710</t>
  </si>
  <si>
    <t>Брестская обл., Столинский р-н, г. Давид-Городок, ул Энергетическая, д 2 к а</t>
  </si>
  <si>
    <t>POS_20230525_3163745</t>
  </si>
  <si>
    <t>Брестская обл., г. Брест, ул Аэродромная, д 54</t>
  </si>
  <si>
    <t>POS_20230525_3163742</t>
  </si>
  <si>
    <t>Брестская обл., Берёзовский р-н, г. Белоозёрск, ул Ленина, д 37</t>
  </si>
  <si>
    <t>POS_20230525_3163584</t>
  </si>
  <si>
    <t>Брестская обл., г. Брест, ул Белорусская, д 51 стр 4</t>
  </si>
  <si>
    <t>POS_20230525_3163846</t>
  </si>
  <si>
    <t>Брестская обл., Дрогичинский р-н, г. Дрогичин, ул Ленина, д 125 к г</t>
  </si>
  <si>
    <t>POS_20230525_3163763</t>
  </si>
  <si>
    <t>Брестская обл., г. Брест, ул Героев обороны Брестской крепости, д 17 к 1</t>
  </si>
  <si>
    <t>POS_20230525_3163808</t>
  </si>
  <si>
    <t>Брестская обл., Ивановский р-н, г. Иваново, пл Октября, д 1 к а</t>
  </si>
  <si>
    <t>POS_20230525_3163576</t>
  </si>
  <si>
    <t>Брестская обл., г. Брест, ул Гоголя, д 3</t>
  </si>
  <si>
    <t>POS_20230525_3163708</t>
  </si>
  <si>
    <t>POS_20230525_3163847</t>
  </si>
  <si>
    <t>Брестская обл., г. Брест, ул Красногвардейская, д 2</t>
  </si>
  <si>
    <t>POS_20230525_3163701</t>
  </si>
  <si>
    <t>Брестская обл., Ивацевичский р-н, с/с Бытенский, аг. Бытень, ул Советская, д 25</t>
  </si>
  <si>
    <t>POS_20230525_3163806</t>
  </si>
  <si>
    <t>Брестская обл., г. Брест, ул Московская, д 342</t>
  </si>
  <si>
    <t>POS_20230525_3163554</t>
  </si>
  <si>
    <t>Брестская обл., Каменецкий р-н, г. Высокое, ул Советская, д 92</t>
  </si>
  <si>
    <t>POS_20230525_3163601</t>
  </si>
  <si>
    <t>POS_20230525_3163755</t>
  </si>
  <si>
    <t>Брестская обл., Каменецкий р-н, г. Высокое, ул Социалистическая, д 57</t>
  </si>
  <si>
    <t>POS_20230525_3163829</t>
  </si>
  <si>
    <t>Брестская обл., г. Брест, ул Сябровская, д 76</t>
  </si>
  <si>
    <t>POS_20230525_3163553</t>
  </si>
  <si>
    <t>Брестская обл., Кобринский р-н, г. Кобрин, ул Ленина, д 133</t>
  </si>
  <si>
    <t>POS_20230525_3163541</t>
  </si>
  <si>
    <t>Брестская обл., г. Брест, ул Южный проезд, д 37</t>
  </si>
  <si>
    <t>POS_20230525_3163591</t>
  </si>
  <si>
    <t>Брестская обл., Кобринский р-н, с/с Дивинский, аг. Дивин, ул Ленина, д 73</t>
  </si>
  <si>
    <t>POS_20230525_3163772</t>
  </si>
  <si>
    <t>Брестская обл., г. Брест, ул Янки Купалы, д 50 к а</t>
  </si>
  <si>
    <t>POS_20230525_3163824</t>
  </si>
  <si>
    <t>Брестская обл., Лунинецкий р-н, г. Микашевичи, ул Ленинская</t>
  </si>
  <si>
    <t>POS_20230525_3163786</t>
  </si>
  <si>
    <t>Брестская обл., г. Пинск, пр-кт Жолтовского, д 26 к 49</t>
  </si>
  <si>
    <t>POS_20230525_3163797</t>
  </si>
  <si>
    <t>Брестская обл., Лунинецкий р-н, с/с Чучевичский, аг. Большие Чучевичи, ул Советская, д 1 к В</t>
  </si>
  <si>
    <t>POS_20230525_3163666</t>
  </si>
  <si>
    <t>Брестская обл., г. Пинск, ул Брестская, д 122</t>
  </si>
  <si>
    <t>POS_20230525_3163802</t>
  </si>
  <si>
    <t>Брестская обл., Ляховичский р-н, г. Ляховичи, ул Матросова, д 2</t>
  </si>
  <si>
    <t>POS_20230525_3163606</t>
  </si>
  <si>
    <t>Брестская обл., г. Пинск, ул Брестская, д 137</t>
  </si>
  <si>
    <t>POS_20230525_3163635</t>
  </si>
  <si>
    <t>Брестская обл., Пружанский р-н, г. Пружаны, ул Григория Ширмы, д 59 к в</t>
  </si>
  <si>
    <t>POS_20230525_3163630</t>
  </si>
  <si>
    <t>Брестская обл., г. Пинск, ул Брестская, д 72 к а</t>
  </si>
  <si>
    <t>POS_20230525_3163521</t>
  </si>
  <si>
    <t>Брестская обл., Пружанский р-н, г. Пружаны, ул Красноармейская</t>
  </si>
  <si>
    <t>POS_20230525_3163658</t>
  </si>
  <si>
    <t>Брестская обл., г. Пинск, ул Железнодорожная, д 56</t>
  </si>
  <si>
    <t>POS_20230525_3163690</t>
  </si>
  <si>
    <t>Брестская обл., Пружанский р-н, с/с Линовский, аг. Линово, ул Пионерская, д 1 к 1</t>
  </si>
  <si>
    <t>POS_20230525_3163605</t>
  </si>
  <si>
    <t>Брестская обл., г. Пинск, ул Завальная, д 15 стр 1</t>
  </si>
  <si>
    <t>POS_20230525_3163524</t>
  </si>
  <si>
    <t>Брестская обл., Столинский р-н, г. Давид-Городок, ул Радичская, д 53 к а</t>
  </si>
  <si>
    <t>POS_20230525_3163707</t>
  </si>
  <si>
    <t>Брестская обл., г. Пинск, ул Иркутско-Пинской Дивизии, д 61 к Ж</t>
  </si>
  <si>
    <t>POS_20230525_3163828</t>
  </si>
  <si>
    <t>Брестская обл., Столинский р-н, г. Столин, ул Советская</t>
  </si>
  <si>
    <t>POS_20230525_3163790</t>
  </si>
  <si>
    <t>Брестская обл., г. Пинск, ул Савича, д 22 к а</t>
  </si>
  <si>
    <t>POS_20230525_3163787</t>
  </si>
  <si>
    <t>Брестская обл., Столинский р-н, с/с Речицкий, рп Речица, ул микрорайон "Горынь", д 43 к а</t>
  </si>
  <si>
    <t>POS_20230525_3163628</t>
  </si>
  <si>
    <t>Брестская обл., Ганцевичский р-н, г. Ганцевичи, ул Монтажников, д 22</t>
  </si>
  <si>
    <t>POS_20230525_3163738</t>
  </si>
  <si>
    <t>Брестская обл., Ганцевичский р-н, г. Ганцевичи, ул Строителей, д 27 к г</t>
  </si>
  <si>
    <t>POS_20230525_3163730</t>
  </si>
  <si>
    <t>POS_20161122_909808</t>
  </si>
  <si>
    <t>Ф2 (Белмаркет)</t>
  </si>
  <si>
    <t>Белмаркет</t>
  </si>
  <si>
    <t>Брестская обл., г. Барановичи, ул Тельмана, д 98</t>
  </si>
  <si>
    <t>POS_20160209_745147</t>
  </si>
  <si>
    <t>Брестская обл., Пружанский р-н, г. Пружаны, ул Интернациональная, д 3</t>
  </si>
  <si>
    <t>POS_20160209_745108</t>
  </si>
  <si>
    <t>Ф3 (Белмаркет)</t>
  </si>
  <si>
    <t>POS_20160204_741870</t>
  </si>
  <si>
    <t>Ф3 (Корона)</t>
  </si>
  <si>
    <t>Брестская обл., г. Брест, ул Московская, д 210</t>
  </si>
  <si>
    <t>POS_20160204_742658</t>
  </si>
  <si>
    <t>Традиционная розница</t>
  </si>
  <si>
    <t>Брестская обл., г. Брест, ул Кирова, д 103Б</t>
  </si>
  <si>
    <t>POS_20160204_742602</t>
  </si>
  <si>
    <t>Солстройкомплект</t>
  </si>
  <si>
    <t>Брестская обл., г. Пинск, ул Брестская, д 140</t>
  </si>
  <si>
    <t>POS_20180717_1673914</t>
  </si>
  <si>
    <t>Хард дискаунтер</t>
  </si>
  <si>
    <t>Fix Price</t>
  </si>
  <si>
    <t>POS_20230328_3102611</t>
  </si>
  <si>
    <t>POS_20230328_3102557</t>
  </si>
  <si>
    <t>Брестская обл., г. Пинск, ул 60 лет Октября, д 13</t>
  </si>
  <si>
    <t>POS_20230328_3102582</t>
  </si>
  <si>
    <t>Брестская обл., г. Барановичи, ул Брестская, д 228А</t>
  </si>
  <si>
    <t>POS_20230328_3102616</t>
  </si>
  <si>
    <t>Брестская обл., Лунинецкий р-н, г. Лунинец, ул Советская, д 37/2</t>
  </si>
  <si>
    <t>POS_20230328_3102550</t>
  </si>
  <si>
    <t>Брестская обл., г. Барановичи, ул Брестская, д 4</t>
  </si>
  <si>
    <t>POS_20230328_3102546</t>
  </si>
  <si>
    <t>Брестская обл., г. Брест, ул Янки Купалы, д 12</t>
  </si>
  <si>
    <t>POS_20230328_3102506</t>
  </si>
  <si>
    <t>Брестская обл., г. Барановичи, ул Гагарина, д 29</t>
  </si>
  <si>
    <t>POS_20230328_3102501</t>
  </si>
  <si>
    <t>Брестская обл., г. Пинск, ул Первомайская, д 25А</t>
  </si>
  <si>
    <t>POS_20230328_3102558</t>
  </si>
  <si>
    <t>Брестская обл., г. Барановичи, ул Грунтовая, д 45А</t>
  </si>
  <si>
    <t>POS_20230328_3102484</t>
  </si>
  <si>
    <t>Брестская обл., Кобринский р-н, г. Кобрин, ул Дзержинского, д 93</t>
  </si>
  <si>
    <t>POS_20230328_3102586</t>
  </si>
  <si>
    <t>POS_20230328_3102509</t>
  </si>
  <si>
    <t>Брестская обл., Пружанский р-н, г. Пружаны, ул Свободы, д 9А</t>
  </si>
  <si>
    <t>POS_20230328_3102551</t>
  </si>
  <si>
    <t>Брестская обл., г. Барановичи, ул Притыцкого, д 126</t>
  </si>
  <si>
    <t>POS_20230328_3102594</t>
  </si>
  <si>
    <t>Брестская обл., г. Брест, ул Суворова, д 96 к 1</t>
  </si>
  <si>
    <t>POS_20230328_3102612</t>
  </si>
  <si>
    <t>Брестская обл., г. Барановичи, ул Советская, д 5А</t>
  </si>
  <si>
    <t>POS_20230328_3102608</t>
  </si>
  <si>
    <t>Брестская обл., г. Пинск, пр-кт Жолтовского, д 41А</t>
  </si>
  <si>
    <t>POS_20230328_3102521</t>
  </si>
  <si>
    <t>Брестская обл., г. Брест, ул Гаврилова, д 10/1 к 2</t>
  </si>
  <si>
    <t>POS_20230328_3102553</t>
  </si>
  <si>
    <t>POS_20230328_3102515</t>
  </si>
  <si>
    <t>POS_20230328_3102566</t>
  </si>
  <si>
    <t>Брестская обл., Ганцевичский р-н, г. Ганцевичи, ул Матросова, д 65Н</t>
  </si>
  <si>
    <t>POS_20230328_3102507</t>
  </si>
  <si>
    <t>Брестская обл., г. Брест, ул Карбышева, д 74</t>
  </si>
  <si>
    <t>POS_20230328_3102502</t>
  </si>
  <si>
    <t>Брестская обл., Каменецкий р-н, г. Каменец, ул Брестская, д 26</t>
  </si>
  <si>
    <t>POS_20230328_3102571</t>
  </si>
  <si>
    <t>Брестская обл., г. Брест, ул Комсомольская, д 2</t>
  </si>
  <si>
    <t>POS_20230328_3102543</t>
  </si>
  <si>
    <t>Брестская обл., Кобринский р-н, г. Кобрин, ул Пушкина, д 15</t>
  </si>
  <si>
    <t>POS_20230328_3102614</t>
  </si>
  <si>
    <t>Брестская обл., г. Брест, ул Махновича, д 41</t>
  </si>
  <si>
    <t>POS_20230328_3102607</t>
  </si>
  <si>
    <t>POS_20230328_3102590</t>
  </si>
  <si>
    <t>Брестская обл., г. Брест, ул Молодогвардейская, д 6/1</t>
  </si>
  <si>
    <t>POS_20230328_3102528</t>
  </si>
  <si>
    <t>POS_20230328_3102554</t>
  </si>
  <si>
    <t>Брестская обл., г. Брест, ул Советская, д 16</t>
  </si>
  <si>
    <t>POS_20230328_3102527</t>
  </si>
  <si>
    <t>POS_20230328_3102610</t>
  </si>
  <si>
    <t>Брестская обл., г. Пинск, ул Днепровской Флотилии, д 51</t>
  </si>
  <si>
    <t>POS_20230328_3102498</t>
  </si>
  <si>
    <t>Брестская обл., Столинский р-н, г. Столин, ул Пинская, д 7А</t>
  </si>
  <si>
    <t>POS_20230328_3102488</t>
  </si>
  <si>
    <t>Брестская обл., г. Брест, ул Карьерная, д 12</t>
  </si>
  <si>
    <t>POS_20230328_3102522</t>
  </si>
  <si>
    <t>Брестская обл., г. Брест, ул Красногвардейская, д 95</t>
  </si>
  <si>
    <t>POS_20230328_3102555</t>
  </si>
  <si>
    <t>Грошык</t>
  </si>
  <si>
    <t>Брестская обл., г. Брест, ул Лейтенанта Рябцева, д 80</t>
  </si>
  <si>
    <t>POS_20211210_2720846</t>
  </si>
  <si>
    <t>Брестская обл., г. Барановичи, ул Тексер, д 2А</t>
  </si>
  <si>
    <t>POS_20211210_2720835</t>
  </si>
  <si>
    <t>Брестская обл., г. Брест, ул Скрипникова, д 3д</t>
  </si>
  <si>
    <t>POS_20211210_2720840</t>
  </si>
  <si>
    <t>Брестская обл., г. Барановичи, ул Парковая, д 37</t>
  </si>
  <si>
    <t>POS_20211210_2720834</t>
  </si>
  <si>
    <t>Брестская обл., г. Брест, ул Московская, д 263</t>
  </si>
  <si>
    <t>POS_20211210_2720838</t>
  </si>
  <si>
    <t>Брестская обл., Лунинецкий р-н, г. Лунинец, ул Баженовой, д 7б</t>
  </si>
  <si>
    <t>POS_20211210_2720844</t>
  </si>
  <si>
    <t>Брестская обл., г. Пинск, ул Пучкова, д 12а</t>
  </si>
  <si>
    <t>POS_20211210_2720837</t>
  </si>
  <si>
    <t>Брестская обл., г. Пинск, ул Парковая, д 110</t>
  </si>
  <si>
    <t>POS_20211210_2720841</t>
  </si>
  <si>
    <t>Брестская обл., Барановичский р-н, д Р-4,6-й</t>
  </si>
  <si>
    <t>POS_20211210_2720842</t>
  </si>
  <si>
    <t>Брестская обл., г. Пинск, ул Степная, д 15</t>
  </si>
  <si>
    <t>POS_20211210_2720845</t>
  </si>
  <si>
    <t>Брестская обл., г. Барановичи, ул Притыцкого, д 77б</t>
  </si>
  <si>
    <t>POS_20211210_2720843</t>
  </si>
  <si>
    <t>Брестская обл., г. Барановичи, ул Пролетарская, д 14/14</t>
  </si>
  <si>
    <t>POS_20211210_2720839</t>
  </si>
  <si>
    <t>Брестская обл., г. Брест, ул Янки Купалы, д 111е</t>
  </si>
  <si>
    <t>POS_20211210_2720836</t>
  </si>
  <si>
    <t>Светофор (Беларусь)</t>
  </si>
  <si>
    <t>Брестская обл., Дрогичинский р-н, г. Дрогичин, ул Заводская, д 16</t>
  </si>
  <si>
    <t>POS_20220425_2804884</t>
  </si>
  <si>
    <t>POS_20220425_2805010</t>
  </si>
  <si>
    <t>Брестская обл., Пружанский р-н, г. Пружаны, ул Октябрьская, д 104 к 1</t>
  </si>
  <si>
    <t>POS_20220425_2804948</t>
  </si>
  <si>
    <t>POS_20220425_2805074</t>
  </si>
  <si>
    <t>Брестская обл., г. Брест, ул Лейтенанта Рябцева, д 46А к 1</t>
  </si>
  <si>
    <t>POS_20220425_2804851</t>
  </si>
  <si>
    <t>POS_20220425_2804978</t>
  </si>
  <si>
    <t>Брестская обл., г. Барановичи, ул Войкова, д 23</t>
  </si>
  <si>
    <t>POS_20220425_2804836</t>
  </si>
  <si>
    <t>POS_20220425_2804963</t>
  </si>
  <si>
    <t>Брестская обл., Ганцевичский р-н, г. Ганцевичи, ул Матросова, д 63А</t>
  </si>
  <si>
    <t>POS_20220425_2804868</t>
  </si>
  <si>
    <t>POS_20220425_2804994</t>
  </si>
  <si>
    <t>Брестская обл., г. Брест, ул Городская, д 54</t>
  </si>
  <si>
    <t>POS_20220425_2804847</t>
  </si>
  <si>
    <t>POS_20220425_2804974</t>
  </si>
  <si>
    <t>Брестская обл., г. Брест, ул Красногвардейская, д 112 к 1 стр 1</t>
  </si>
  <si>
    <t>POS_20220425_2804849</t>
  </si>
  <si>
    <t>POS_20220425_2804976</t>
  </si>
  <si>
    <t>Брестская обл., г. Брест, ул Краснознаменная, д 6</t>
  </si>
  <si>
    <t>POS_20220425_2804850</t>
  </si>
  <si>
    <t>POS_20220425_2804977</t>
  </si>
  <si>
    <t>Брестская обл., Ивацевичский р-н, г. Ивацевичи, ул Лесная, д 3 к 2</t>
  </si>
  <si>
    <t>POS_20220425_2804892</t>
  </si>
  <si>
    <t>POS_20220425_2805018</t>
  </si>
  <si>
    <t>Брестская обл., Ивановский р-н, г. Иваново, ул Комарова, д 15</t>
  </si>
  <si>
    <t>POS_20220425_2804891</t>
  </si>
  <si>
    <t>POS_20220425_2805017</t>
  </si>
  <si>
    <t>Брестская обл., г. Брест, ул Карьерная, д 12 к 1В</t>
  </si>
  <si>
    <t>POS_20220425_2804848</t>
  </si>
  <si>
    <t>POS_20220425_2804975</t>
  </si>
  <si>
    <t>Брестская обл., Кобринский р-н, г. Кобрин, ул Штабная, д 16</t>
  </si>
  <si>
    <t>POS_20220425_2804897</t>
  </si>
  <si>
    <t>POS_20220425_2805023</t>
  </si>
  <si>
    <t>POS_20220425_2804852</t>
  </si>
  <si>
    <t>POS_20220425_2804979</t>
  </si>
  <si>
    <t>Брестская обл., г. Брест, ул Воинов-интернационалистов, д 36 к 3</t>
  </si>
  <si>
    <t>POS_20220425_2804846</t>
  </si>
  <si>
    <t>POS_20220425_2804973</t>
  </si>
  <si>
    <t>Брестская обл., г. Брест, ул Приграничная, д 1а к 1</t>
  </si>
  <si>
    <t>POS_20220425_2804854</t>
  </si>
  <si>
    <t>POS_20220425_2804981</t>
  </si>
  <si>
    <t>Брестская обл., г. Барановичи, ул Слонимское Шоссе, д 1</t>
  </si>
  <si>
    <t>POS_20220425_2804837</t>
  </si>
  <si>
    <t>Брестская обл., Пружанский р-н, с/с Новозасимовичский, д. Новые Засимовичи, д 1 к 184</t>
  </si>
  <si>
    <t>POS_20220425_2805073</t>
  </si>
  <si>
    <t>Брестская обл., Каменецкий р-н, с/с Речицкий, д 5</t>
  </si>
  <si>
    <t>POS_20220425_2805077</t>
  </si>
  <si>
    <t>Брестская обл., г. Пинск, ул Калиновского, д 5</t>
  </si>
  <si>
    <t>POS_20220425_2805067</t>
  </si>
  <si>
    <t>Брестская обл., Кобринский р-н, г. Кобрин, ул Южная, д 1 к 5</t>
  </si>
  <si>
    <t>POS_20220425_2804898</t>
  </si>
  <si>
    <t>Брестская обл., г. Пинск, ул Красноармейская</t>
  </si>
  <si>
    <t>POS_20220425_2805068</t>
  </si>
  <si>
    <t>Брестская обл., Каменецкий р-н, с/с Огородникский, д. Мачулище, ул Луговая, д 2А</t>
  </si>
  <si>
    <t>POS_20220425_2805029</t>
  </si>
  <si>
    <t>Брестская обл., г. Пинск, ул Красноармейская, д 18 к К</t>
  </si>
  <si>
    <t>POS_20220425_2804942</t>
  </si>
  <si>
    <t>Брестская обл., Каменецкий р-н, с/с Речицкий, д. Речица, ул Молодежная, д 7</t>
  </si>
  <si>
    <t>POS_20220425_2804950</t>
  </si>
  <si>
    <t>Брестская обл., г. Брест, ул Писателя Смирнова, д 5 к 1</t>
  </si>
  <si>
    <t>POS_20220425_2804980</t>
  </si>
  <si>
    <t>Брестская обл., г. Брест, пер Писателя Смирнова, д 5 к 1</t>
  </si>
  <si>
    <t>POS_20220425_2804853</t>
  </si>
  <si>
    <t>Брестская обл., Кобринский р-н, с/с Городецкий, д. Величковичи, ул Южная, д 1 к 5</t>
  </si>
  <si>
    <t>POS_20220425_2805024</t>
  </si>
  <si>
    <t>Брестская обл., г. Пинск, проезд Калиновского, д 5</t>
  </si>
  <si>
    <t>POS_20220425_2804941</t>
  </si>
  <si>
    <t>Брестская обл., Пружанский р-н, с/с Новозасимовичский, д 1 к 184</t>
  </si>
  <si>
    <t>POS_20220425_2804947</t>
  </si>
  <si>
    <t>Брестская обл., г. Пинск, ул Интернациональная, д 53 к Г</t>
  </si>
  <si>
    <t>POS_20220425_2805066</t>
  </si>
  <si>
    <t>Брестская обл., г. Барановичи, пер Слонимский, д 1</t>
  </si>
  <si>
    <t>POS_20220425_2804964</t>
  </si>
  <si>
    <t>Брестская обл., г. Пинск, ул Интернациональная, д 53Г</t>
  </si>
  <si>
    <t>POS_20220425_2804940</t>
  </si>
  <si>
    <t>Витебская обл.</t>
  </si>
  <si>
    <t>Аптека</t>
  </si>
  <si>
    <t>Аптека (малый формат)</t>
  </si>
  <si>
    <t>InLek</t>
  </si>
  <si>
    <t>Витебская обл., г. Витебск, ул Титова, д 136Б</t>
  </si>
  <si>
    <t>POS_20230523_3159979</t>
  </si>
  <si>
    <t>Витебская обл., г. Витебск, ул Генерала Белобородова, д 2А</t>
  </si>
  <si>
    <t>POS_20230523_3159978</t>
  </si>
  <si>
    <t>Витебская обл., г. Витебск, пр-кт Строителей, д 15Г</t>
  </si>
  <si>
    <t>POS_20230523_3159980</t>
  </si>
  <si>
    <t>Витебская обл., г. Витебск, пр-кт Фрунзе, д 32</t>
  </si>
  <si>
    <t>POS_20230523_3159994</t>
  </si>
  <si>
    <t>Витебская обл., Полоцкий р-н, г. Полоцк, ул Октябрьская, д 43</t>
  </si>
  <si>
    <t>POS_20160204_741884</t>
  </si>
  <si>
    <t>Витебская обл., г. Витебск, пр-кт Строителей, д 15В</t>
  </si>
  <si>
    <t>POS_20170504_1409350</t>
  </si>
  <si>
    <t>Витебская обл., Оршанский р-н, г. Орша, ул Мира, д 4</t>
  </si>
  <si>
    <t>POS_20160204_741829</t>
  </si>
  <si>
    <t>Витебская обл., г. Витебск, ул Ленина, д 26А</t>
  </si>
  <si>
    <t>POS_20160204_741970</t>
  </si>
  <si>
    <t>Витебская обл., г. Новополоцк, ул Нефтяников, д 6</t>
  </si>
  <si>
    <t>POS_20160204_742011</t>
  </si>
  <si>
    <t>Витебская обл., г. Витебск, пр-кт Московский, д 60А</t>
  </si>
  <si>
    <t>POS_20201224_2370070</t>
  </si>
  <si>
    <t>Витебская обл., Браславский р-н, г. Браслав, ул Садовая, д 8А</t>
  </si>
  <si>
    <t>POS_20230518_3158405</t>
  </si>
  <si>
    <t>Витебская обл., Оршанский р-н, г. Орша, ул Комсомольская, д 20</t>
  </si>
  <si>
    <t>POS_20230518_3158492</t>
  </si>
  <si>
    <t>Витебская обл., Полоцкий р-н, г. Полоцк, ш Вильнюсское, д 1</t>
  </si>
  <si>
    <t>POS_20230518_3158392</t>
  </si>
  <si>
    <t>Витебская обл., г. Витебск, ул Терешковой, д 29</t>
  </si>
  <si>
    <t>POS_20230517_3157615</t>
  </si>
  <si>
    <t>POS_20230517_3157696</t>
  </si>
  <si>
    <t>Витебская обл., г. Витебск, ул Коммунистическая, д 27</t>
  </si>
  <si>
    <t>POS_20230518_3158663</t>
  </si>
  <si>
    <t>Витебская обл., г. Витебск, ул Чкалова, д 56</t>
  </si>
  <si>
    <t>POS_20230518_3158614</t>
  </si>
  <si>
    <t>Витебская обл., г. Витебск, ул Титова, д 3</t>
  </si>
  <si>
    <t>POS_20230518_3158666</t>
  </si>
  <si>
    <t>Витебская обл., г. Витебск, пр-кт Фрунзе, д 45</t>
  </si>
  <si>
    <t>POS_20230518_3158600</t>
  </si>
  <si>
    <t>Витебская обл., Лепельский р-н, г. Лепель, ул Войкова, д 122А</t>
  </si>
  <si>
    <t>POS_20230518_3158535</t>
  </si>
  <si>
    <t>Витебская обл., г. Витебск, ул Богатырёва, д 24Б</t>
  </si>
  <si>
    <t>POS_20230518_3158434</t>
  </si>
  <si>
    <t>Витебская обл., Чашникский р-н, г. Новолукомль, б-р Озмителя, д 10</t>
  </si>
  <si>
    <t>POS_20230518_3158816</t>
  </si>
  <si>
    <t>Витебская обл., Оршанский р-н, г. Орша, ул Фридриха Энгельса, д 4</t>
  </si>
  <si>
    <t>POS_20230518_3158579</t>
  </si>
  <si>
    <t>POS_20230518_3158768</t>
  </si>
  <si>
    <t>Витебская обл., Поставский р-н, г. Поставы, ул Ленинская, д 16</t>
  </si>
  <si>
    <t>POS_20230518_3158676</t>
  </si>
  <si>
    <t>Витебская обл., г. Витебск, ул Баграмяна, д 10</t>
  </si>
  <si>
    <t>POS_20230518_3158598</t>
  </si>
  <si>
    <t>Витебская обл., Оршанский р-н, г. Барань, ул Оршанская, д 19</t>
  </si>
  <si>
    <t>POS_20230518_3158792</t>
  </si>
  <si>
    <t>Витебская обл., г. Витебск, ул Фрунзе 1-я, д 76</t>
  </si>
  <si>
    <t>POS_20230518_3158466</t>
  </si>
  <si>
    <t>Витебская обл., Полоцкий р-н, г. Полоцк, ул Франциска Скорины, д 45</t>
  </si>
  <si>
    <t>POS_20230518_3158935</t>
  </si>
  <si>
    <t>Витебская обл., г. Витебск, ул Чкалова, д 35</t>
  </si>
  <si>
    <t>POS_20230518_3158497</t>
  </si>
  <si>
    <t>Витебская обл., г. Новополоцк, ул Молодёжная, д 71</t>
  </si>
  <si>
    <t>POS_20230518_3158622</t>
  </si>
  <si>
    <t>Витебская обл., г. Витебск, пр-кт Московский, д 39</t>
  </si>
  <si>
    <t>POS_20230518_3158696</t>
  </si>
  <si>
    <t>Витебская обл., г. Витебск, пр-кт Московский, д 13 к 1</t>
  </si>
  <si>
    <t>POS_20230518_3158765</t>
  </si>
  <si>
    <t>Витебская обл., г. Новополоцк, ул Дружбы, д 8</t>
  </si>
  <si>
    <t>POS_20230518_3158729</t>
  </si>
  <si>
    <t>Витебская обл., Оршанский р-н, г. Орша, ул Могилёвская, д 95А</t>
  </si>
  <si>
    <t>POS_20230518_3158566</t>
  </si>
  <si>
    <t>Витебская обл., Сенненский р-н, г. Сенно, ул Назаренко, д 10А</t>
  </si>
  <si>
    <t>POS_20230518_3158744</t>
  </si>
  <si>
    <t>Витебская обл., Полоцкий р-н, г. Полоцк, ул Франциска Скорины, д 37</t>
  </si>
  <si>
    <t>POS_20230518_3158624</t>
  </si>
  <si>
    <t>Витебская обл., г. Новополоцк, ул Молодёжная, д 133</t>
  </si>
  <si>
    <t>POS_20230518_3158845</t>
  </si>
  <si>
    <t>Витебская обл., Полоцкий р-н, г. Полоцк, ул Хруцкого, д 8</t>
  </si>
  <si>
    <t>POS_20230518_3158424</t>
  </si>
  <si>
    <t>Витебская обл., Чашникский р-н, г. Новолукомль, ул Заводская, д 2А</t>
  </si>
  <si>
    <t>POS_20230518_3158716</t>
  </si>
  <si>
    <t>Витебская обл., г. Витебск, ул Ленина, д 1</t>
  </si>
  <si>
    <t>POS_20230518_3158936</t>
  </si>
  <si>
    <t>Витебская обл., Бешенковичский р-н, гп Бешенковичи, ул Урицкого, д 13</t>
  </si>
  <si>
    <t>POS_20230518_3158713</t>
  </si>
  <si>
    <t>Витебская обл., г. Новополоцк, ул Молодёжная, д 103</t>
  </si>
  <si>
    <t>POS_20230518_3158661</t>
  </si>
  <si>
    <t>Витебская обл., г. Новополоцк, ул Молодёжная, д 148</t>
  </si>
  <si>
    <t>POS_20230518_3158904</t>
  </si>
  <si>
    <t>Витебская обл., Ушачский р-н, гп Ушачи, ул Ленинская, д 2А</t>
  </si>
  <si>
    <t>POS_20230518_3158543</t>
  </si>
  <si>
    <t>Витебская обл., Поставский р-н, г. Поставы, ул Зелёная, д 5В</t>
  </si>
  <si>
    <t>POS_20230518_3158756</t>
  </si>
  <si>
    <t>Витебская обл., г. Витебск, ул Чкалова, д 25</t>
  </si>
  <si>
    <t>POS_20230518_3158662</t>
  </si>
  <si>
    <t>Витебская обл., г. Витебск, ул Строителей, д 2</t>
  </si>
  <si>
    <t>POS_20230518_3158659</t>
  </si>
  <si>
    <t>Витебская обл., Поставский р-н, г. Поставы, ул Юбилейная, д 30</t>
  </si>
  <si>
    <t>POS_20230518_3158398</t>
  </si>
  <si>
    <t>Витебская обл., Лиозненский р-н, гп Лиозно, ул Строителей, д 3</t>
  </si>
  <si>
    <t>POS_20230518_3158644</t>
  </si>
  <si>
    <t>Витебская обл., Докшицкий р-н, г. Докшицы, ул Гайдара, д 62</t>
  </si>
  <si>
    <t>POS_20230518_3158509</t>
  </si>
  <si>
    <t>Витебская обл., г. Витебск, пр-кт Фрунзе, д 76</t>
  </si>
  <si>
    <t>POS_20230518_3158842</t>
  </si>
  <si>
    <t>Витебская обл., г. Новополоцк, ул Молодёжная, д 45А</t>
  </si>
  <si>
    <t>POS_20230518_3158810</t>
  </si>
  <si>
    <t>Витебская обл., г. Витебск, ул 39-й Армии, д 27</t>
  </si>
  <si>
    <t>POS_20230518_3158685</t>
  </si>
  <si>
    <t>Витебская обл., Верхнедвинский р-н, г. Верхнедвинск, ул Кочкаря, д 8</t>
  </si>
  <si>
    <t>POS_20230518_3158681</t>
  </si>
  <si>
    <t>Витебская обл., г. Витебск, ул Чкалова, д 11</t>
  </si>
  <si>
    <t>POS_20230518_3158698</t>
  </si>
  <si>
    <t>POS_20230518_3158421</t>
  </si>
  <si>
    <t>Витебская обл., Полоцкий р-н, г. Полоцк, ул Гоголя, д 19</t>
  </si>
  <si>
    <t>POS_20230518_3158441</t>
  </si>
  <si>
    <t>Витебская обл., Городокский р-н, г. Городок, ул Володарского, д 9</t>
  </si>
  <si>
    <t>POS_20230518_3158503</t>
  </si>
  <si>
    <t>Витебская обл., Полоцкий р-н, г. Полоцк, ул Петруся Бровки, д 45</t>
  </si>
  <si>
    <t>POS_20230518_3158635</t>
  </si>
  <si>
    <t>Витебская обл., Чашникский р-н, г. Чашники, ул Советская, д 11</t>
  </si>
  <si>
    <t>POS_20230518_3158655</t>
  </si>
  <si>
    <t>Витебская обл., г. Новополоцк, ул Молодёжная, д 166</t>
  </si>
  <si>
    <t>POS_20230518_3158599</t>
  </si>
  <si>
    <t>Витебская обл., г. Новополоцк, ул Молодёжная, д 166А</t>
  </si>
  <si>
    <t>POS_20230518_3158799</t>
  </si>
  <si>
    <t>Витебская обл., Шарковщинский р-н, гп Шарковщина, пл 1 Мая, д 2</t>
  </si>
  <si>
    <t>POS_20230518_3158658</t>
  </si>
  <si>
    <t>Витебская обл., г. Витебск, ул Воинов-Интернационалистов, д 23</t>
  </si>
  <si>
    <t>POS_20230518_3158881</t>
  </si>
  <si>
    <t>Витебская обл., г. Витебск, ул Космонавтов, д 11</t>
  </si>
  <si>
    <t>POS_20230518_3158528</t>
  </si>
  <si>
    <t>Витебская обл., Глубокский р-н, г. Глубокое, ул Фридриха Энгельса, д 1</t>
  </si>
  <si>
    <t>POS_20230518_3158418</t>
  </si>
  <si>
    <t>Витебская обл., г. Витебск, пр-кт Московский, д 103</t>
  </si>
  <si>
    <t>POS_20230518_3158876</t>
  </si>
  <si>
    <t>Витебская обл., Толочинский р-н, г. Толочин, ул Володарского, д 9</t>
  </si>
  <si>
    <t>POS_20230518_3158474</t>
  </si>
  <si>
    <t>Витебская обл., Оршанский р-н, г. Орша, ул Владимира Ленина, д 54Б</t>
  </si>
  <si>
    <t>POS_20230518_3158626</t>
  </si>
  <si>
    <t>Витебская обл., г. Новополоцк, ул Молодёжная, д 237</t>
  </si>
  <si>
    <t>POS_20230518_3158594</t>
  </si>
  <si>
    <t>Витебская обл., Миорский р-н, г. Миоры, ул Егора Томко, д 11</t>
  </si>
  <si>
    <t>POS_20230518_3158482</t>
  </si>
  <si>
    <t>Витебская обл., Оршанский р-н, г. Орша, ул Василия Молокова, д 6</t>
  </si>
  <si>
    <t>POS_20230517_3158084</t>
  </si>
  <si>
    <t>POS_20230517_3157677</t>
  </si>
  <si>
    <t>Витебская обл., Толочинский р-н, с/с Кохановский, гп Коханово, ул Микрорайон</t>
  </si>
  <si>
    <t>POS_20230517_3157808</t>
  </si>
  <si>
    <t>Витебская обл., г. Новополоцк, ул Молодёжная, д 166 к а</t>
  </si>
  <si>
    <t>POS_20230517_3157877</t>
  </si>
  <si>
    <t>Витебская обл., г. Новополоцк, ул Якуба Коласа, д 26 к а</t>
  </si>
  <si>
    <t>POS_20230517_3157917</t>
  </si>
  <si>
    <t>Витебская обл., г. Витебск, ул Кирова, д 1</t>
  </si>
  <si>
    <t>POS_20230517_3157967</t>
  </si>
  <si>
    <t>POS_20230517_3158026</t>
  </si>
  <si>
    <t>Витебская обл., г. Витебск, ул Лазо, д 121</t>
  </si>
  <si>
    <t>POS_20230517_3158046</t>
  </si>
  <si>
    <t>Витебская обл., г. Витебск, ул Правды, д 64Б</t>
  </si>
  <si>
    <t>POS_20230517_3157722</t>
  </si>
  <si>
    <t>POS_20230517_3157559</t>
  </si>
  <si>
    <t>Витебская обл., Оршанский р-н, с/с Бабиничский, аг. Бабиничи, ул Сидоренко, д 12</t>
  </si>
  <si>
    <t>POS_20230517_3157943</t>
  </si>
  <si>
    <t>Витебская обл., Поставский р-н, г. Поставы, ул Красноармейская, д 124</t>
  </si>
  <si>
    <t>POS_20230517_3157618</t>
  </si>
  <si>
    <t>Витебская обл., г. Витебск, пр-кт Победы, д 15</t>
  </si>
  <si>
    <t>POS_20230517_3157794</t>
  </si>
  <si>
    <t>Витебская обл., г. Витебск, ул Карла Маркса, д 41А</t>
  </si>
  <si>
    <t>POS_20230517_3157752</t>
  </si>
  <si>
    <t>Витебская обл., г. Витебск, ул 1-я Пролетарская, д 7</t>
  </si>
  <si>
    <t>POS_20230517_3158103</t>
  </si>
  <si>
    <t>Витебская обл., Оршанский р-н, г. Орша, пр-кт Текстильщиков, д 11</t>
  </si>
  <si>
    <t>POS_20230517_3158052</t>
  </si>
  <si>
    <t>Витебская обл., г. Витебск, ул Смоленская, д 5А</t>
  </si>
  <si>
    <t>POS_20230517_3158067</t>
  </si>
  <si>
    <t>Витебская обл., Дубровенский р-н, г. Дубровно, ул Горецкая, д 2Б</t>
  </si>
  <si>
    <t>POS_20230517_3158021</t>
  </si>
  <si>
    <t>Витебская обл., Оршанский р-н, г. Орша, ул Мира, д 74 к 141</t>
  </si>
  <si>
    <t>POS_20230517_3157926</t>
  </si>
  <si>
    <t>Витебская обл., Толочинский р-н, г. Толочин, ул Ленина, д 6</t>
  </si>
  <si>
    <t>POS_20230517_3157903</t>
  </si>
  <si>
    <t>Витебская обл., Полоцкий р-н, г. Полоцк, ул Зыгина, д 57а к 7</t>
  </si>
  <si>
    <t>POS_20230517_3157834</t>
  </si>
  <si>
    <t>Витебская обл., г. Витебск, ул Ленина, д 58</t>
  </si>
  <si>
    <t>POS_20230517_3157591</t>
  </si>
  <si>
    <t>Витебская обл., Оршанский р-н, г. Орша, ул Владимира Ленина, д 54 к в</t>
  </si>
  <si>
    <t>POS_20230517_3157728</t>
  </si>
  <si>
    <t>Витебская обл., Браславский р-н, г. Браслав, ул Октября, д 4</t>
  </si>
  <si>
    <t>POS_20230517_3158081</t>
  </si>
  <si>
    <t>Витебская обл., Верхнедвинский р-н, г. Верхнедвинск, ул Советская, д 159</t>
  </si>
  <si>
    <t>POS_20230517_3157904</t>
  </si>
  <si>
    <t>Витебская обл., Браславский р-н, г. Браслав, ул Садовая, д 8</t>
  </si>
  <si>
    <t>POS_20230517_3157798</t>
  </si>
  <si>
    <t>Витебская обл., Поставский р-н, г. Поставы, ул Космонавтов, д 13 к б</t>
  </si>
  <si>
    <t>POS_20230517_3157929</t>
  </si>
  <si>
    <t>Витебская обл., г. Витебск, пр-кт Фрунзе, д 47</t>
  </si>
  <si>
    <t>POS_20230517_3157872</t>
  </si>
  <si>
    <t>Витебская обл., Чашникский р-н, г. Чашники, ул Ленинская, д 1</t>
  </si>
  <si>
    <t>POS_20230517_3157970</t>
  </si>
  <si>
    <t>Витебская обл., г. Витебск, ул Чкалова, д 36</t>
  </si>
  <si>
    <t>POS_20230517_3157854</t>
  </si>
  <si>
    <t>Витебская обл., Оршанский р-н, г. Орша, ул Ивана Флёрова, д 2 к а</t>
  </si>
  <si>
    <t>POS_20230517_3157820</t>
  </si>
  <si>
    <t>Витебская обл., г. Новополоцк, ул Ктаторова, д 12</t>
  </si>
  <si>
    <t>POS_20230517_3158051</t>
  </si>
  <si>
    <t>Витебская обл., Оршанский р-н, г. Орша, ул Якова Свердлова, д 16</t>
  </si>
  <si>
    <t>POS_20230517_3158063</t>
  </si>
  <si>
    <t>Витебская обл., г. Новополоцк, ул Молодёжная</t>
  </si>
  <si>
    <t>POS_20230517_3158069</t>
  </si>
  <si>
    <t>Витебская обл., Полоцкий р-н, г. Полоцк, ул Богдановича, д 14</t>
  </si>
  <si>
    <t>POS_20230517_3157781</t>
  </si>
  <si>
    <t>POS_20230517_3157824</t>
  </si>
  <si>
    <t>Витебская обл., г. Витебск, пл Смоленская, д 6</t>
  </si>
  <si>
    <t>POS_20230517_3157849</t>
  </si>
  <si>
    <t>POS_20230517_3158012</t>
  </si>
  <si>
    <t>Витебская обл., Россонский р-н, гп Россоны, ул Советская, д 22</t>
  </si>
  <si>
    <t>POS_20230517_3157984</t>
  </si>
  <si>
    <t>Витебская обл., Браславский р-н, с/с Видзовский, гп Видзы, ул Ленина, д 15</t>
  </si>
  <si>
    <t>POS_20230517_3158072</t>
  </si>
  <si>
    <t>Витебская обл., Ушачский р-н, гп Ушачи, ул Дзержинского, д 1 к а</t>
  </si>
  <si>
    <t>POS_20230517_3157955</t>
  </si>
  <si>
    <t>POS_20230517_3157876</t>
  </si>
  <si>
    <t>POS_20230517_3158058</t>
  </si>
  <si>
    <t>Витебская обл., г. Новополоцк, ул Молодёжная, д 92а к 1</t>
  </si>
  <si>
    <t>POS_20230517_3157986</t>
  </si>
  <si>
    <t>Витебская обл., Оршанский р-н, г. Орша, ул Воз-ан-Влен</t>
  </si>
  <si>
    <t>POS_20230517_3158023</t>
  </si>
  <si>
    <t>Витебская обл., г. Витебск, ул 39-й Армии, д 22</t>
  </si>
  <si>
    <t>POS_20230517_3158086</t>
  </si>
  <si>
    <t>Витебская обл., Оршанский р-н, г. Орша, ул Мира, д 6</t>
  </si>
  <si>
    <t>POS_20230517_3157744</t>
  </si>
  <si>
    <t>Витебская обл., Глубокский р-н, г. Глубокое, ул Дзержинского, д 8</t>
  </si>
  <si>
    <t>POS_20230517_3157674</t>
  </si>
  <si>
    <t>Витебская обл., Оршанский р-н, г. Орша, ул Строителей, д 1А</t>
  </si>
  <si>
    <t>POS_20230517_3158099</t>
  </si>
  <si>
    <t>Витебская обл., Глубокский р-н, г. Глубокое, ул Ленина, д 1Б</t>
  </si>
  <si>
    <t>POS_20230517_3158061</t>
  </si>
  <si>
    <t>Витебская обл., Оршанский р-н, гп Болбасово, ул Грицевца, д 30А</t>
  </si>
  <si>
    <t>POS_20230517_3158077</t>
  </si>
  <si>
    <t>Витебская обл., Глубокский р-н, г. Глубокое, ул Фридриха Энгельса, д 2</t>
  </si>
  <si>
    <t>POS_20230517_3158085</t>
  </si>
  <si>
    <t>Витебская обл., Полоцкий р-н, г. Полоцк, пр-кт Франциска Скорины, д 37</t>
  </si>
  <si>
    <t>POS_20230517_3157938</t>
  </si>
  <si>
    <t>Витебская обл., Шумилинский р-н, гп Шумилино, ул Ленинская, д 29</t>
  </si>
  <si>
    <t>POS_20230517_3157745</t>
  </si>
  <si>
    <t>POS_20230517_3157588</t>
  </si>
  <si>
    <t>Витебская обл., Лепельский р-н, г. Лепель, ул Войкова, д 124А</t>
  </si>
  <si>
    <t>POS_20230517_3157864</t>
  </si>
  <si>
    <t>Витебская обл., Полоцкий р-н, г. Полоцк, ул Космонавтов, д 77</t>
  </si>
  <si>
    <t>POS_20230517_3158098</t>
  </si>
  <si>
    <t>Витебская обл., Лепельский р-н, г. Лепель, ул Чуйкова, д 48А/8</t>
  </si>
  <si>
    <t>POS_20230517_3158079</t>
  </si>
  <si>
    <t>Витебская обл., Полоцкий р-н, г. Полоцк, ул Юбилейная, д 6а к 74</t>
  </si>
  <si>
    <t>POS_20230517_3157773</t>
  </si>
  <si>
    <t>Витебская обл., Лиозненский р-н, гп Лиозно, ул Ленина</t>
  </si>
  <si>
    <t>POS_20230517_3158036</t>
  </si>
  <si>
    <t>Витебская обл., г. Витебск, ул Короткевича, д 24</t>
  </si>
  <si>
    <t>POS_20230517_3158011</t>
  </si>
  <si>
    <t>Витебская обл., Миорский р-н, г. Миоры, ул Школьная, д 6 к а</t>
  </si>
  <si>
    <t>POS_20230517_3157815</t>
  </si>
  <si>
    <t>Витебская обл., Сенненский р-н, г. Сенно, ул П.М.Машерова</t>
  </si>
  <si>
    <t>POS_20230517_3157681</t>
  </si>
  <si>
    <t>Витебская обл., Оршанский р-н, г. Барань, ул Оршанская, д 26 к а</t>
  </si>
  <si>
    <t>POS_20230517_3157886</t>
  </si>
  <si>
    <t>POS_20230517_3157860</t>
  </si>
  <si>
    <t>Витебская обл., г. Витебск, ул Академика Павлова, д 23</t>
  </si>
  <si>
    <t>POS_20230517_3158044</t>
  </si>
  <si>
    <t>Витебская обл., Чашникский р-н, г. Новолукомль, ул Коммунальная, д 1</t>
  </si>
  <si>
    <t>POS_20230517_3157914</t>
  </si>
  <si>
    <t>Витебская обл., Оршанский р-н, г. Орша, пр-кт Текстильщиков, д 16 к 66а</t>
  </si>
  <si>
    <t>POS_20230517_3157928</t>
  </si>
  <si>
    <t>Витебская обл., Шарковщинский р-н, гп Шарковщина, пл Ленина, д 8</t>
  </si>
  <si>
    <t>POS_20230517_3157957</t>
  </si>
  <si>
    <t>Витебская обл., г. Витебск, ул Генерала Белобородова, д 3</t>
  </si>
  <si>
    <t>POS_20230517_3157868</t>
  </si>
  <si>
    <t>Витебская обл., Оршанский р-н, г. Орша, ул Владимира Ленина, д 187</t>
  </si>
  <si>
    <t>POS_20230517_3158082</t>
  </si>
  <si>
    <t>Витебская обл., Докшицкий р-н, с/с Бегомльский, гп Бегомль, ул Советская, д 20 к 2</t>
  </si>
  <si>
    <t>POS_20230517_3157851</t>
  </si>
  <si>
    <t>Витебская обл., Докшицкий р-н, г. Докшицы, ул Полевого, д 29</t>
  </si>
  <si>
    <t>POS_20230517_3157564</t>
  </si>
  <si>
    <t>Витебская обл., г. Витебск, ул Строителей, д 1</t>
  </si>
  <si>
    <t>POS_20230517_3157895</t>
  </si>
  <si>
    <t>Витебская обл., Миорский р-н, г. Миоры, ул Кирова, д 102</t>
  </si>
  <si>
    <t>POS_20230517_3157889</t>
  </si>
  <si>
    <t>Витебская обл., Оршанский р-н, г. Орша, ул Могилёвская, д 102</t>
  </si>
  <si>
    <t>POS_20230517_3157997</t>
  </si>
  <si>
    <t>Витебская обл., г. Витебск, пр-кт Московский, д 16</t>
  </si>
  <si>
    <t>POS_20230517_3157992</t>
  </si>
  <si>
    <t>Витебская обл., Бешенковичский р-н, гп Бешенковичи, ул Карла Маркса, д 12</t>
  </si>
  <si>
    <t>POS_20230517_3157657</t>
  </si>
  <si>
    <t>Витебская обл., Городокский р-н, г. Городок, ул Комсомольская, д 31А</t>
  </si>
  <si>
    <t>POS_20201217_2368284</t>
  </si>
  <si>
    <t>Витебская обл., Полоцкий р-н, г. Полоцк, ул Юбилейная, д 7Б</t>
  </si>
  <si>
    <t>POS_20200320_1938773</t>
  </si>
  <si>
    <t>Витебская обл., Оршанский р-н, г. Барань, ул Оршанская, д 9</t>
  </si>
  <si>
    <t>POS_20200320_1938791</t>
  </si>
  <si>
    <t>POS_20200320_1939145</t>
  </si>
  <si>
    <t>POS_20200320_1938952</t>
  </si>
  <si>
    <t>POS_20200320_1938849</t>
  </si>
  <si>
    <t>Витебская обл., Лепельский р-н, г. Лепель, ул Чуйкова, д 68</t>
  </si>
  <si>
    <t>POS_20200320_1939058</t>
  </si>
  <si>
    <t>POS_20200320_1938761</t>
  </si>
  <si>
    <t>POS_20200320_1938780</t>
  </si>
  <si>
    <t>POS_20200320_1938803</t>
  </si>
  <si>
    <t>Витебская обл., Поставский р-н, г. Поставы, ул Юбилейная</t>
  </si>
  <si>
    <t>POS_20200320_1939204</t>
  </si>
  <si>
    <t>POS_20200320_1938815</t>
  </si>
  <si>
    <t>POS_20200320_1939144</t>
  </si>
  <si>
    <t>POS_20201217_2368248</t>
  </si>
  <si>
    <t>POS_20200320_1939200</t>
  </si>
  <si>
    <t>Витебская обл., г. Витебск, ул Богатырёва, д 28-116</t>
  </si>
  <si>
    <t>POS_20200320_1939156</t>
  </si>
  <si>
    <t>POS_20200320_1939164</t>
  </si>
  <si>
    <t>Витебская обл., г. Витебск, ул Воинов-Интернационалистов, д 11А</t>
  </si>
  <si>
    <t>POS_20201217_2368247</t>
  </si>
  <si>
    <t>POS_20200320_1938859</t>
  </si>
  <si>
    <t>POS_20200320_1938752</t>
  </si>
  <si>
    <t>POS_20200320_1939202</t>
  </si>
  <si>
    <t>POS_20200320_1938981</t>
  </si>
  <si>
    <t>POS_20201217_2368279</t>
  </si>
  <si>
    <t>POS_20200320_1938892</t>
  </si>
  <si>
    <t>POS_20200320_1939154</t>
  </si>
  <si>
    <t>POS_20200320_1938904</t>
  </si>
  <si>
    <t>POS_20200320_1939150</t>
  </si>
  <si>
    <t>POS_20200320_1938807</t>
  </si>
  <si>
    <t>Витебская обл., Глубокский р-н, г. Глубокое, ул Ленина, д 9Б</t>
  </si>
  <si>
    <t>POS_20200320_1938942</t>
  </si>
  <si>
    <t>POS_20200320_1938783</t>
  </si>
  <si>
    <t>Витебская обл., Городокский р-н, г. Городок, ул Советская, д 22</t>
  </si>
  <si>
    <t>POS_20200320_1939105</t>
  </si>
  <si>
    <t>Витебская обл., г. Витебск, ул Фрунзе 1-я, д 45</t>
  </si>
  <si>
    <t>POS_20200320_1938798</t>
  </si>
  <si>
    <t>Витебская обл., Докшицкий р-н, г. Докшицы, ул Ленинская, д 12</t>
  </si>
  <si>
    <t>POS_20200320_1939149</t>
  </si>
  <si>
    <t>POS_20200320_1939191</t>
  </si>
  <si>
    <t>Витебская обл., Лиозненский р-н, гп Лиозно, ул Ленина, д 79А</t>
  </si>
  <si>
    <t>POS_20200320_1939119</t>
  </si>
  <si>
    <t>POS_20200320_1938886</t>
  </si>
  <si>
    <t>Витебская обл., Миорский р-н, г. Миоры, ул Октябрьская, д 1</t>
  </si>
  <si>
    <t>POS_20200320_1939019</t>
  </si>
  <si>
    <t>POS_20200320_1938811</t>
  </si>
  <si>
    <t>POS_20200320_1939074</t>
  </si>
  <si>
    <t>POS_20200320_1938799</t>
  </si>
  <si>
    <t>Витебская обл., Оршанский р-н, г. Орша, ул Фридриха Энгельса</t>
  </si>
  <si>
    <t>POS_20200320_1938857</t>
  </si>
  <si>
    <t>Витебская обл., г. Новополоцк, гп Боровуха, ул Армейская, д 18</t>
  </si>
  <si>
    <t>POS_20200320_1939199</t>
  </si>
  <si>
    <t>POS_20201217_2368252</t>
  </si>
  <si>
    <t>POS_20200320_1938909</t>
  </si>
  <si>
    <t>POS_20200320_1938788</t>
  </si>
  <si>
    <t>POS_20200320_1939106</t>
  </si>
  <si>
    <t>POS_20200320_1938894</t>
  </si>
  <si>
    <t>POS_20200320_1939053</t>
  </si>
  <si>
    <t>POS_20200320_1939008</t>
  </si>
  <si>
    <t>POS_20200320_1938885</t>
  </si>
  <si>
    <t>Витебская обл., Сенненский р-н, г. Сенно, ул Назаренко, д 10А-1</t>
  </si>
  <si>
    <t>POS_20200320_1939018</t>
  </si>
  <si>
    <t>POS_20200320_1938779</t>
  </si>
  <si>
    <t>Витебская обл., Толочинский р-н, г. Толочин, ул Ленина, д 63А</t>
  </si>
  <si>
    <t>POS_20201217_2368280</t>
  </si>
  <si>
    <t>POS_20201217_2368261</t>
  </si>
  <si>
    <t>Витебская обл., Чашникский р-н, г. Новолукомль, ул Заводская</t>
  </si>
  <si>
    <t>POS_20201217_2368258</t>
  </si>
  <si>
    <t>POS_20200320_1939054</t>
  </si>
  <si>
    <t>Витебская обл., Шарковщинский р-н, с/с Лужковский, х. Богатырево 1, д 28</t>
  </si>
  <si>
    <t>POS_20201217_2368243</t>
  </si>
  <si>
    <t>POS_20200320_1938990</t>
  </si>
  <si>
    <t>POS_20200320_1938956</t>
  </si>
  <si>
    <t>POS_20230518_3158574</t>
  </si>
  <si>
    <t>POS_20230518_3158568</t>
  </si>
  <si>
    <t>Витебская обл., г. Витебск, ул Титова, д 12</t>
  </si>
  <si>
    <t>POS_20230517_3157921</t>
  </si>
  <si>
    <t>Витебская обл., г. Витебск, пр-кт Московский, д 19/1</t>
  </si>
  <si>
    <t>POS_20230517_3157680</t>
  </si>
  <si>
    <t>POS_20211210_2720581</t>
  </si>
  <si>
    <t>Витебская обл., г. Витебск, пр-кт Московский, д 130-1</t>
  </si>
  <si>
    <t>POS_20211210_2720446</t>
  </si>
  <si>
    <t>POS_20211210_2720578</t>
  </si>
  <si>
    <t>POS_20211210_2720580</t>
  </si>
  <si>
    <t>POS_20211210_2720584</t>
  </si>
  <si>
    <t>Витебская обл., г. Витебск, пр-кт Строителей, д 15-1</t>
  </si>
  <si>
    <t>POS_20211210_2720579</t>
  </si>
  <si>
    <t>POS_20160204_742344</t>
  </si>
  <si>
    <t>Витебская обл., Оршанский р-н, г. Орша, ул Мира, д 47</t>
  </si>
  <si>
    <t>POS_20230309_3099533</t>
  </si>
  <si>
    <t>Квартал вкуса</t>
  </si>
  <si>
    <t>Витебская обл., Толочинский р-н, г. Толочин, ул Ленина, д 60А</t>
  </si>
  <si>
    <t>POS_20200820_2238527</t>
  </si>
  <si>
    <t>ГМ малый (Гиппо)</t>
  </si>
  <si>
    <t>Гиппо</t>
  </si>
  <si>
    <t>POS_20181120_1724938</t>
  </si>
  <si>
    <t>Ф4 (Корона)</t>
  </si>
  <si>
    <t>Витебская обл., г. Витебск, ш Бешенковичское, д 3/1</t>
  </si>
  <si>
    <t>POS_20160204_742150</t>
  </si>
  <si>
    <t>Витебская обл., Глубокский р-н, г. Глубокое, ул Ленина, д 107Б</t>
  </si>
  <si>
    <t>POS_20190326_1767376</t>
  </si>
  <si>
    <t>Витебская обл., Оршанский р-н, гп Копысь, ул Октябрьская, д 63</t>
  </si>
  <si>
    <t>POS_20211210_2720596</t>
  </si>
  <si>
    <t>Витебская обл., Полоцкий р-н, г. Полоцк, ул Октябрьская, д 23</t>
  </si>
  <si>
    <t>POS_20211210_2720823</t>
  </si>
  <si>
    <t>Витебская обл., Оршанский р-н, г. Орша, пер Николая Чернышевского 4-й, д 4</t>
  </si>
  <si>
    <t>POS_20211210_2720594</t>
  </si>
  <si>
    <t>Витебская обл., Верхнедвинский р-н, г. Верхнедвинск, ул Кобзуна, д 3</t>
  </si>
  <si>
    <t>POS_20211210_2720822</t>
  </si>
  <si>
    <t>Витебская обл., Шумилинский р-н, гп Шумилино, ул Ленинская, д 32</t>
  </si>
  <si>
    <t>POS_20211210_2720540</t>
  </si>
  <si>
    <t>Витебская обл., г. Витебск, ул Герцена, д 20А</t>
  </si>
  <si>
    <t>POS_20211210_2720547</t>
  </si>
  <si>
    <t>Витебская обл., Оршанский р-н, г. Орша, ул Ивана Якубовского, д 71А</t>
  </si>
  <si>
    <t>POS_20211210_2720595</t>
  </si>
  <si>
    <t>Витебская обл., г. Витебск, ул Лазо, д 137</t>
  </si>
  <si>
    <t>POS_20211210_2720668</t>
  </si>
  <si>
    <t>Витебская обл., Полоцкий р-н, г. Полоцк, ул Невельская, д 61-91</t>
  </si>
  <si>
    <t>POS_20211210_2720782</t>
  </si>
  <si>
    <t>Витебская обл., г. Витебск, ул Титова, д 20</t>
  </si>
  <si>
    <t>POS_20211210_2720544</t>
  </si>
  <si>
    <t>Витебская обл., г. Новополоцк, ул Дзержинского, д 5</t>
  </si>
  <si>
    <t>POS_20211210_2720821</t>
  </si>
  <si>
    <t>Витебская обл., г. Новополоцк, ул Янки Купалы, д 13</t>
  </si>
  <si>
    <t>POS_20211210_2720818</t>
  </si>
  <si>
    <t>Витебская обл., Оршанский р-н, г. Орша, ул Пограничная, д 5А</t>
  </si>
  <si>
    <t>POS_20211210_2720820</t>
  </si>
  <si>
    <t>Витебская обл., Ушачский р-н, гп Ушачи, ул Дзержинского, д 1А</t>
  </si>
  <si>
    <t>POS_20211210_2720549</t>
  </si>
  <si>
    <t>POS_20211210_2720827</t>
  </si>
  <si>
    <t>Витебская обл., г. Витебск, ул 39-й Армии, д 25</t>
  </si>
  <si>
    <t>POS_20211210_2720664</t>
  </si>
  <si>
    <t>Витебская обл., г. Витебск, ул Чкалова, д 49</t>
  </si>
  <si>
    <t>POS_20211210_2720546</t>
  </si>
  <si>
    <t>Витебская обл., Лиозненский р-н, гп Лиозно, ул Ленина, д 75А</t>
  </si>
  <si>
    <t>POS_20211210_2720545</t>
  </si>
  <si>
    <t>Витебская обл., г. Витебск, ул Карла Маркса, д 53</t>
  </si>
  <si>
    <t>POS_20211210_2720542</t>
  </si>
  <si>
    <t>Витебская обл., Миорский р-н, г. Миоры, ул Школьная, д 6А</t>
  </si>
  <si>
    <t>POS_20211210_2720824</t>
  </si>
  <si>
    <t>Витебская обл., Толочинский р-н, с/с Кохановский, гп Коханово, ул Старосельская</t>
  </si>
  <si>
    <t>POS_20211210_2720548</t>
  </si>
  <si>
    <t>POS_20211210_2720670</t>
  </si>
  <si>
    <t>Витебская обл., г. Витебск, ул 1-я Пролетарская, д 19а</t>
  </si>
  <si>
    <t>POS_20211210_2720541</t>
  </si>
  <si>
    <t>Витебская обл., Городокский р-н, г. Городок, ул Толкачёва, д 5А</t>
  </si>
  <si>
    <t>POS_20211210_2720669</t>
  </si>
  <si>
    <t>Витебская обл., Оршанский р-н, г. Орша, ул Перекопская, д 14А</t>
  </si>
  <si>
    <t>POS_20211210_2720780</t>
  </si>
  <si>
    <t>Витебская обл., Оршанский р-н, г. Орша, ул Советская, д 2В</t>
  </si>
  <si>
    <t>POS_20211210_2720665</t>
  </si>
  <si>
    <t>Витебская обл., Глубокский р-н, г. Глубокое, ул Ленина, д 9А</t>
  </si>
  <si>
    <t>POS_20211210_2720825</t>
  </si>
  <si>
    <t>Витебская обл., Оршанский р-н, гп Ореховск, ул Ленина, д 20</t>
  </si>
  <si>
    <t>POS_20211210_2720733</t>
  </si>
  <si>
    <t>Витебская обл., г. Витебск, ул Правды, д 60А</t>
  </si>
  <si>
    <t>POS_20211210_2720543</t>
  </si>
  <si>
    <t>POS_20211210_2720671</t>
  </si>
  <si>
    <t>Витебская обл., Браславский р-н, г. Браслав, ул Октября, д 15</t>
  </si>
  <si>
    <t>POS_20211210_2720666</t>
  </si>
  <si>
    <t>Витебская обл., Чашникский р-н, г. Чашники, ул Космонавтов, д 4</t>
  </si>
  <si>
    <t>POS_20211210_2720781</t>
  </si>
  <si>
    <t>Витебская обл., г. Витебск, ул Октябрьская, д 2</t>
  </si>
  <si>
    <t>POS_20211210_2720819</t>
  </si>
  <si>
    <t>Витебская обл., Лепельский р-н, г. Лепель, ул Чуйкова, д 46д</t>
  </si>
  <si>
    <t>POS_20211210_2720667</t>
  </si>
  <si>
    <t>Витебская обл., г. Витебск, ул 1-я Пролетарская, д 10</t>
  </si>
  <si>
    <t>POS_20230810_3209765</t>
  </si>
  <si>
    <t>POS_20230814_3210179</t>
  </si>
  <si>
    <t>Витебская обл., г. Витебск, пр-кт Московский, д 86</t>
  </si>
  <si>
    <t>POS_20201223_2369235</t>
  </si>
  <si>
    <t>POS_20201224_2370068</t>
  </si>
  <si>
    <t>Витебская обл., г. Новополоцк, ул Молодёжная, д 186Б</t>
  </si>
  <si>
    <t>POS_20201223_2369237</t>
  </si>
  <si>
    <t>POS_20201223_2369187</t>
  </si>
  <si>
    <t>Витебская обл., г. Витебск, пр-кт Московский, д 119</t>
  </si>
  <si>
    <t>POS_20230319_3101219</t>
  </si>
  <si>
    <t>Витебская обл., Шумилинский р-н, с/с Светлосельский, аг. Светлосельский, ул Юбилейная, д 10</t>
  </si>
  <si>
    <t>POS_20211027_2545999</t>
  </si>
  <si>
    <t>POS_20201223_2369166</t>
  </si>
  <si>
    <t>POS_20210512_2453249</t>
  </si>
  <si>
    <t>POS_20201224_2370058</t>
  </si>
  <si>
    <t>POS_20201224_2370059</t>
  </si>
  <si>
    <t>Витебская обл., Глубокский р-н, г. Глубокое, ул Красноармейская, д 23</t>
  </si>
  <si>
    <t>POS_20201224_2370067</t>
  </si>
  <si>
    <t>POS_20200923_2263980</t>
  </si>
  <si>
    <t>Витебская обл., г. Витебск, пр-кт Черняховского, д 26</t>
  </si>
  <si>
    <t>POS_20230124_3090506</t>
  </si>
  <si>
    <t>Витебская обл., Оршанский р-н, г. Орша, ул Тараса Шевченко, д 19</t>
  </si>
  <si>
    <t>POS_20230525_3163820</t>
  </si>
  <si>
    <t>Витебская обл., Толочинский р-н, г. Толочин, ул Энгельса, д 79 к 2</t>
  </si>
  <si>
    <t>POS_20230525_3163728</t>
  </si>
  <si>
    <t>Витебская обл., Поставский р-н, г. Поставы, ул Зелёная</t>
  </si>
  <si>
    <t>POS_20230525_3163671</t>
  </si>
  <si>
    <t>Витебская обл., Витебский р-н, с/с Летчанский, аг. Кировская, ул Шоссейная, д 12</t>
  </si>
  <si>
    <t>POS_20230525_3163741</t>
  </si>
  <si>
    <t>Витебская обл., Оршанский р-н, г. Барань, ул Титова, д 5</t>
  </si>
  <si>
    <t>POS_20230525_3163653</t>
  </si>
  <si>
    <t>Витебская обл., Витебский р-н, с/с Октябрьский, аг. Октябрьская, ул Оршанская, д 7 к 2-1</t>
  </si>
  <si>
    <t>POS_20230525_3163694</t>
  </si>
  <si>
    <t>Витебская обл., Полоцкий р-н, г. Полоцк, ул Богдановича, д 10</t>
  </si>
  <si>
    <t>POS_20230525_3163568</t>
  </si>
  <si>
    <t>Витебская обл., г. Витебск, ул 2-я Заречная, д 12</t>
  </si>
  <si>
    <t>POS_20230525_3163757</t>
  </si>
  <si>
    <t>POS_20230525_3163637</t>
  </si>
  <si>
    <t>Витебская обл., г. Витебск, ул Горовца, д 12</t>
  </si>
  <si>
    <t>POS_20230525_3163825</t>
  </si>
  <si>
    <t>Витебская обл., Шумилинский р-н, гп Шумилино, ул Вокзальная, д 9</t>
  </si>
  <si>
    <t>POS_20230525_3163597</t>
  </si>
  <si>
    <t>Витебская обл., г. Витебск, ул Ленина, д 56 к 22</t>
  </si>
  <si>
    <t>POS_20230525_3163765</t>
  </si>
  <si>
    <t>Витебская обл., Оршанский р-н, г. Орша, ул Ивана Флёрова, д 14 к а</t>
  </si>
  <si>
    <t>POS_20230525_3163667</t>
  </si>
  <si>
    <t>Витебская обл., г. Витебск, ул Ленинградская, д 142 к 1-2</t>
  </si>
  <si>
    <t>POS_20230525_3163807</t>
  </si>
  <si>
    <t>Витебская обл., Оршанский р-н, с/с Заболотский, д. Дачная, ул Молодежная, д 2</t>
  </si>
  <si>
    <t>POS_20230525_3163868</t>
  </si>
  <si>
    <t>Витебская обл., г. Витебск, ул Ленинградская, д 223</t>
  </si>
  <si>
    <t>POS_20230525_3163779</t>
  </si>
  <si>
    <t>Витебская обл., Полоцкий р-н, с/с Солоникский, д. Богатырская, ул Центральная, д 11 к б</t>
  </si>
  <si>
    <t>POS_20230525_3163632</t>
  </si>
  <si>
    <t>Витебская обл., г. Витебск, ул Максима Горького, д 43</t>
  </si>
  <si>
    <t>POS_20230525_3163789</t>
  </si>
  <si>
    <t>Витебская обл., Поставский р-н, г. Поставы, ул Советская</t>
  </si>
  <si>
    <t>POS_20230525_3163736</t>
  </si>
  <si>
    <t>Витебская обл., г. Новополоцк, ул Блохина, д 13</t>
  </si>
  <si>
    <t>POS_20230525_3163561</t>
  </si>
  <si>
    <t>Витебская обл., Толочинский р-н, г. Толочин, пер Школьный, д 8</t>
  </si>
  <si>
    <t>POS_20230525_3163595</t>
  </si>
  <si>
    <t>Витебская обл., г. Новополоцк, ул Дружбы, д 11 к 2</t>
  </si>
  <si>
    <t>POS_20230525_3163592</t>
  </si>
  <si>
    <t>Витебская обл., Шарковщинский р-н, гп Шарковщина, ул Кирова, д 46</t>
  </si>
  <si>
    <t>POS_20230525_3163598</t>
  </si>
  <si>
    <t>Витебская обл., г. Новополоцк, ул Калинина, д 20 к 57</t>
  </si>
  <si>
    <t>POS_20230525_3163774</t>
  </si>
  <si>
    <t>Витебская обл., Шумилинский р-н, с/с Светлосельский, аг. Светлосельский, ул Юбилейная, д 8</t>
  </si>
  <si>
    <t>POS_20230525_3163681</t>
  </si>
  <si>
    <t>Витебская обл., г. Новополоцк, ул Якуба Коласа, д 38 к 109</t>
  </si>
  <si>
    <t>POS_20230525_3163545</t>
  </si>
  <si>
    <t>Витебская обл., Оршанский р-н, г. Орша, пр-кт Текстильщиков, д 20 к 61</t>
  </si>
  <si>
    <t>POS_20230525_3163821</t>
  </si>
  <si>
    <t>Витебская обл., Глубокский р-н, г. Глубокое, ул Ленина, д 1в</t>
  </si>
  <si>
    <t>POS_20230525_3163777</t>
  </si>
  <si>
    <t>Витебская обл., Оршанский р-н, г. Орша, ул Сергея Грицевца, д 16а</t>
  </si>
  <si>
    <t>POS_20230525_3163864</t>
  </si>
  <si>
    <t>Витебская обл., Городокский р-н, г. Городок, ул Вокзальная, д 40 к а</t>
  </si>
  <si>
    <t>POS_20230525_3163577</t>
  </si>
  <si>
    <t>Витебская обл., Оршанский р-н, гп Ореховск, ул Ленина, д 70 к а</t>
  </si>
  <si>
    <t>POS_20230525_3163693</t>
  </si>
  <si>
    <t>Витебская обл., Городокский р-н, г. Городок, ул Воровского, д 6</t>
  </si>
  <si>
    <t>POS_20230525_3163518</t>
  </si>
  <si>
    <t>Витебская обл., Оршанский р-н, с/с Зубовский, д. Застенки, ул Могилевская, д 24</t>
  </si>
  <si>
    <t>POS_20230525_3163573</t>
  </si>
  <si>
    <t>Витебская обл., Докшицкий р-н, г. Докшицы, ул К.Маркса, д 10</t>
  </si>
  <si>
    <t>POS_20230525_3163655</t>
  </si>
  <si>
    <t>POS_20230525_3163567</t>
  </si>
  <si>
    <t>Витебская обл., Дубровенский р-н, г. Дубровно, ул Почтовая, д 4</t>
  </si>
  <si>
    <t>POS_20230525_3163626</t>
  </si>
  <si>
    <t>Витебская обл., Поставский р-н, г. Поставы, ул 17 Сентября</t>
  </si>
  <si>
    <t>POS_20230525_3163631</t>
  </si>
  <si>
    <t>Витебская обл., Лепельский р-н, г. Лепель, ул Интернациональная, д 40 к а</t>
  </si>
  <si>
    <t>POS_20230525_3163674</t>
  </si>
  <si>
    <t>Витебская обл., Поставский р-н, г. Поставы, ул Красноармейская</t>
  </si>
  <si>
    <t>POS_20230525_3163769</t>
  </si>
  <si>
    <t>POS_20230525_3163813</t>
  </si>
  <si>
    <t>Витебская обл., Лепельский р-н, г. Лепель, ул Калинина, д 92 к а</t>
  </si>
  <si>
    <t>POS_20230525_3163720</t>
  </si>
  <si>
    <t>Витебская обл., Поставский р-н, с/с Воропаевский, гп Воропаево, ул Заводская, д 10</t>
  </si>
  <si>
    <t>POS_20230525_3163625</t>
  </si>
  <si>
    <t>Витебская обл., Лепельский р-н, г. Лепель, ул Минская, д 14а</t>
  </si>
  <si>
    <t>POS_20230525_3163795</t>
  </si>
  <si>
    <t>Витебская обл., Сенненский р-н, г. Сенно, ул Октябрьская, д 27</t>
  </si>
  <si>
    <t>POS_20230525_3163685</t>
  </si>
  <si>
    <t>Витебская обл., Лепельский р-н, г. Лепель, ул Полоцкий тракт, д 1 к б</t>
  </si>
  <si>
    <t>POS_20230525_3163687</t>
  </si>
  <si>
    <t>Витебская обл., Толочинский р-н, г. Толочин, ул Коммунальная, д 2 к б</t>
  </si>
  <si>
    <t>POS_20230525_3163819</t>
  </si>
  <si>
    <t>Витебская обл., Лепельский р-н, г. Лепель, ул Советская, д 11</t>
  </si>
  <si>
    <t>POS_20230525_3163686</t>
  </si>
  <si>
    <t>Витебская обл., Чашникский р-н, г. Новолукомль, ул Энергетиков, д 59</t>
  </si>
  <si>
    <t>POS_20230525_3163731</t>
  </si>
  <si>
    <t>Витебская обл., Лепельский р-н, г. Лепель, ул Чуйкова, д 173</t>
  </si>
  <si>
    <t>POS_20230525_3163726</t>
  </si>
  <si>
    <t>Витебская обл., Шарковщинский р-н, гп Шарковщина, ул М.Горького, д 6</t>
  </si>
  <si>
    <t>POS_20230525_3163729</t>
  </si>
  <si>
    <t>Витебская обл., Лепельский р-н, с/с Боровский, д. Боровка, д 2 к б</t>
  </si>
  <si>
    <t>POS_20230525_3163718</t>
  </si>
  <si>
    <t>Витебская обл., Шумилинский р-н, гп Шумилино, ул Дубосарского, д 7</t>
  </si>
  <si>
    <t>POS_20230525_3163523</t>
  </si>
  <si>
    <t>Витебская обл., Лиозненский р-н, гп Лиозно, ул Комсомольская, д 48</t>
  </si>
  <si>
    <t>POS_20230525_3163740</t>
  </si>
  <si>
    <t>Витебская обл., Браславский р-н, г. Браслав, ул Дзержинского, д 28 к в</t>
  </si>
  <si>
    <t>POS_20230525_3163537</t>
  </si>
  <si>
    <t>Витебская обл., Миорский р-н, г. Миоры, ул Коммунистическая, д 62 к а</t>
  </si>
  <si>
    <t>POS_20230525_3163590</t>
  </si>
  <si>
    <t>POS_20181120_1724950</t>
  </si>
  <si>
    <t>Ф1 (Белмаркет)</t>
  </si>
  <si>
    <t>Витебская обл., г. Витебск, пр-кт Строителей, д 22Г</t>
  </si>
  <si>
    <t>POS_20160205_743015</t>
  </si>
  <si>
    <t>POS_20230328_3102598</t>
  </si>
  <si>
    <t>Витебская обл., Полоцкий р-н, г. Полоцк, ул Школьная, д 1</t>
  </si>
  <si>
    <t>POS_20230328_3102530</t>
  </si>
  <si>
    <t>Витебская обл., Полоцкий р-н, г. Полоцк, ул Октябрьская, д 77А</t>
  </si>
  <si>
    <t>POS_20230328_3102514</t>
  </si>
  <si>
    <t>Витебская обл., г. Новополоцк, ул Еронько, д 7А</t>
  </si>
  <si>
    <t>POS_20230328_3102542</t>
  </si>
  <si>
    <t>Витебская обл., Поставский р-н, г. Поставы, ул Зелёная, д 9А</t>
  </si>
  <si>
    <t>POS_20230328_3102584</t>
  </si>
  <si>
    <t>Витебская обл., Глубокский р-н, г. Глубокое, ул Московская, д 10</t>
  </si>
  <si>
    <t>POS_20230328_3102547</t>
  </si>
  <si>
    <t>Витебская обл., г. Новополоцк, ул Блохина, д 6</t>
  </si>
  <si>
    <t>POS_20230328_3102508</t>
  </si>
  <si>
    <t>POS_20230328_3102574</t>
  </si>
  <si>
    <t>Витебская обл., г. Новополоцк, ул Молодёжная, д 20</t>
  </si>
  <si>
    <t>POS_20230328_3102516</t>
  </si>
  <si>
    <t>Витебская обл., Полоцкий р-н, г. Полоцк, ул Петруся Бровки, д 45 к 5</t>
  </si>
  <si>
    <t>POS_20230328_3102603</t>
  </si>
  <si>
    <t>Витебская обл., г. Новополоцк, ул Ктаторова, д 21</t>
  </si>
  <si>
    <t>POS_20211210_2720833</t>
  </si>
  <si>
    <t>Витебская обл., Оршанский р-н, г. Орша, ул Георгия Семёнова, д 27А</t>
  </si>
  <si>
    <t>POS_20211210_2720828</t>
  </si>
  <si>
    <t>Витебская обл., Оршанский р-н, г. Орша, ул Владимира Ленина, д 184А</t>
  </si>
  <si>
    <t>POS_20211210_2720830</t>
  </si>
  <si>
    <t>Витебская обл., Чашникский р-н, г. Новолукомль, ул Заводская, д 2а-1</t>
  </si>
  <si>
    <t>POS_20211210_2720831</t>
  </si>
  <si>
    <t>Витебская обл., г. Витебск, ул Правды, д 25/1</t>
  </si>
  <si>
    <t>POS_20211210_2720832</t>
  </si>
  <si>
    <t>POS_20211210_2720829</t>
  </si>
  <si>
    <t>Витебская обл., Оршанский р-н, г. Орша, ул Владимира Ленина</t>
  </si>
  <si>
    <t>POS_20220425_2805058</t>
  </si>
  <si>
    <t>POS_20220425_2805059</t>
  </si>
  <si>
    <t>Витебская обл., Глубокский р-н, г. Глубокое, ул Кирова, д 124</t>
  </si>
  <si>
    <t>POS_20220425_2804870</t>
  </si>
  <si>
    <t>POS_20220425_2804996</t>
  </si>
  <si>
    <t>Витебская обл., Поставский р-н, г. Поставы, ул Вокзальная, д 5</t>
  </si>
  <si>
    <t>POS_20220425_2804946</t>
  </si>
  <si>
    <t>POS_20220425_2805072</t>
  </si>
  <si>
    <t>Витебская обл., г. Витебск, тракт Великолукский, д 71Р</t>
  </si>
  <si>
    <t>POS_20220425_2804858</t>
  </si>
  <si>
    <t>POS_20220425_2804985</t>
  </si>
  <si>
    <t>Витебская обл., Докшицкий р-н, г. Докшицы, ул Полевого, д 2 к 1</t>
  </si>
  <si>
    <t>POS_20220425_2804883</t>
  </si>
  <si>
    <t>POS_20220425_2805009</t>
  </si>
  <si>
    <t>Витебская обл., г. Витебск, ул 39-й Армии, д 54</t>
  </si>
  <si>
    <t>POS_20220425_2804866</t>
  </si>
  <si>
    <t>POS_20220425_2804992</t>
  </si>
  <si>
    <t>Витебская обл., Оршанский р-н, г. Орша, ул Пантелеймона Лепешинского, д 67</t>
  </si>
  <si>
    <t>POS_20220425_2804934</t>
  </si>
  <si>
    <t>POS_20220425_2805060</t>
  </si>
  <si>
    <t>Витебская обл., г. Витебск, ул 3-я Суражская, д 18</t>
  </si>
  <si>
    <t>POS_20220425_2804856</t>
  </si>
  <si>
    <t>POS_20220425_2804983</t>
  </si>
  <si>
    <t>Витебская обл., Толочинский р-н, г. Толочин, ул Энгельса, д 107 к 1</t>
  </si>
  <si>
    <t>POS_20220425_2804959</t>
  </si>
  <si>
    <t>POS_20220425_2805085</t>
  </si>
  <si>
    <t>Витебская обл., г. Витебск, ул Смоленская, д 11-а к 2</t>
  </si>
  <si>
    <t>POS_20220425_2804864</t>
  </si>
  <si>
    <t>POS_20220425_2804990</t>
  </si>
  <si>
    <t>Витебская обл., Лепельский р-н, г. Лепель, ул Деповская, д 4</t>
  </si>
  <si>
    <t>POS_20220425_2804901</t>
  </si>
  <si>
    <t>POS_20220425_2805027</t>
  </si>
  <si>
    <t>Витебская обл., г. Витебск, ул Ленинградская, д 163А</t>
  </si>
  <si>
    <t>POS_20220425_2804862</t>
  </si>
  <si>
    <t>POS_20220425_2804988</t>
  </si>
  <si>
    <t>Витебская обл., г. Витебск, ул 4-я Заслонова, д 1</t>
  </si>
  <si>
    <t>POS_20220425_2804861</t>
  </si>
  <si>
    <t>POS_20220425_2804987</t>
  </si>
  <si>
    <t>Витебская обл., Браславский р-н, г. Браслав, ул Садовая, д 2</t>
  </si>
  <si>
    <t>POS_20220425_2804845</t>
  </si>
  <si>
    <t>POS_20220425_2804972</t>
  </si>
  <si>
    <t>Витебская обл., г. Витебск, ул Транспортная, д 11А</t>
  </si>
  <si>
    <t>POS_20220425_2804865</t>
  </si>
  <si>
    <t>POS_20220425_2804991</t>
  </si>
  <si>
    <t>Витебская обл., г. Витебск, ул Пороховая, д 9Б</t>
  </si>
  <si>
    <t>POS_20220425_2804863</t>
  </si>
  <si>
    <t>POS_20220425_2804989</t>
  </si>
  <si>
    <t>Витебская обл., Оршанский р-н, гп Болбасово, ул Молодежная, д 2</t>
  </si>
  <si>
    <t>POS_20220425_2804935</t>
  </si>
  <si>
    <t>Витебская обл., Полоцкий р-н, с/с Зелёнковский, снт "Весна" при Нефтепроводе "Дружба", д 4 к 4</t>
  </si>
  <si>
    <t>POS_20220425_2805055</t>
  </si>
  <si>
    <t>Витебская обл., Полоцкий р-н, г. Полоцк, ул Зыгина, д 81 к В</t>
  </si>
  <si>
    <t>POS_20220425_2805070</t>
  </si>
  <si>
    <t>Витебская обл., г. Новополоцк, пер Рижский, д 10 к 3</t>
  </si>
  <si>
    <t>POS_20220425_2804930</t>
  </si>
  <si>
    <t>Витебская обл., Оршанский р-н, г. Орша, ул Парковая, д 4Г</t>
  </si>
  <si>
    <t>POS_20220425_2804936</t>
  </si>
  <si>
    <t>Витебская обл., г. Новополоцк, ул Нефтепереработчиков, д 4 к 4</t>
  </si>
  <si>
    <t>POS_20220425_2804929</t>
  </si>
  <si>
    <t>Витебская обл., Полоцкий р-н, г. Полоцк, пер Тросницкий 5-й, д 45Б</t>
  </si>
  <si>
    <t>POS_20220425_2804943</t>
  </si>
  <si>
    <t>Витебская обл., Дубровенский р-н, г. Дубровно, пер Кондратьева, д 26</t>
  </si>
  <si>
    <t>POS_20220425_2805011</t>
  </si>
  <si>
    <t>Витебская обл., Полоцкий р-н, г. Полоцк, ул Строительная, д 4 к Д</t>
  </si>
  <si>
    <t>POS_20220425_2805071</t>
  </si>
  <si>
    <t>Витебская обл., Дубровенский р-н, г. Дубровно, ул Кондратьева, д 26</t>
  </si>
  <si>
    <t>POS_20220425_2804885</t>
  </si>
  <si>
    <t>Витебская обл., Оршанский р-н, г. Орша, ул Парковая, д 4 к Г</t>
  </si>
  <si>
    <t>POS_20220425_2805062</t>
  </si>
  <si>
    <t>Витебская обл., Глубокский р-н, г. Глубокое, пер Железнодорожный, д 22</t>
  </si>
  <si>
    <t>POS_20220425_2804995</t>
  </si>
  <si>
    <t>Витебская обл., Оршанский р-н, гп Болбасово, ул Молодежная</t>
  </si>
  <si>
    <t>POS_20220425_2805061</t>
  </si>
  <si>
    <t>Витебская обл., г. Витебск, ул Максима Горького, д 198</t>
  </si>
  <si>
    <t>POS_20220425_2804859</t>
  </si>
  <si>
    <t>Витебская обл., Полоцкий р-н, г. Полоцк, пер Рижский 2-й, д 10 к 3</t>
  </si>
  <si>
    <t>POS_20220425_2805056</t>
  </si>
  <si>
    <t>Витебская обл., Оршанский р-н, г. Орша, ул Владимира Ленина, д 230Ю</t>
  </si>
  <si>
    <t>POS_20220425_2804932</t>
  </si>
  <si>
    <t>Витебская обл., Полоцкий р-н, г. Полоцк, проезд Тросницкий, д 45 к Б</t>
  </si>
  <si>
    <t>POS_20220425_2805069</t>
  </si>
  <si>
    <t>Витебская обл., Оршанский р-н, г. Орша, ул Владимира Ленина, д 244Ж</t>
  </si>
  <si>
    <t>POS_20220425_2804933</t>
  </si>
  <si>
    <t>Витебская обл., Полоцкий р-н, г. Полоцк, ул Зыгина, д 81В</t>
  </si>
  <si>
    <t>POS_20220425_2804944</t>
  </si>
  <si>
    <t>Витебская обл., г. Витебск, ул Петруся Бровки, д 6Б к 2</t>
  </si>
  <si>
    <t>POS_20220425_2804857</t>
  </si>
  <si>
    <t>Витебская обл., Полоцкий р-н, г. Полоцк, ул Строительная, д 4Д</t>
  </si>
  <si>
    <t>POS_20220425_2804945</t>
  </si>
  <si>
    <t>Витебская обл., Ушачский р-н, гп Ушачи, ул П.Бровки, д 6Б к 2</t>
  </si>
  <si>
    <t>POS_20220425_2804984</t>
  </si>
  <si>
    <t>Витебская обл., Глубокский р-н, г. Глубокое, ул Железнодорожная, д 22</t>
  </si>
  <si>
    <t>POS_20220425_2804869</t>
  </si>
  <si>
    <t>Витебская обл., г. Витебск, ул Максима Горького, д 42 к 2 стр 2</t>
  </si>
  <si>
    <t>POS_20220425_2804986</t>
  </si>
  <si>
    <t>Витебская обл., Оршанский р-н, г. Орша, ул Красноармейская</t>
  </si>
  <si>
    <t>POS_20220425_2805057</t>
  </si>
  <si>
    <t>Витебская обл., г. Витебск, пер Максима Горького, д 42 к 2 стр 2</t>
  </si>
  <si>
    <t>POS_20220425_2804860</t>
  </si>
  <si>
    <t>Витебская обл., Оршанский р-н, г. Орша, ул Красноармейская, д 14а</t>
  </si>
  <si>
    <t>POS_20220425_2804931</t>
  </si>
  <si>
    <t>г. Минск</t>
  </si>
  <si>
    <t>Другое</t>
  </si>
  <si>
    <t>United Company</t>
  </si>
  <si>
    <t>г. Минск, пр-кт Победителей, д 102</t>
  </si>
  <si>
    <t>POS_20160204_742173</t>
  </si>
  <si>
    <t>г. Минск, тракт Логойский, д 46</t>
  </si>
  <si>
    <t>POS_20160204_741947</t>
  </si>
  <si>
    <t>г. Минск, ул Маяковского, д 129А</t>
  </si>
  <si>
    <t>POS_20191125_1866131</t>
  </si>
  <si>
    <t>г. Минск, ул Кальварийская, д 44</t>
  </si>
  <si>
    <t>POS_20180320_1622904</t>
  </si>
  <si>
    <t>г. Минск, пр-кт Победителей, д 120</t>
  </si>
  <si>
    <t>POS_20170825_1505669</t>
  </si>
  <si>
    <t>г. Минск, ул Селицкого, д 21Б</t>
  </si>
  <si>
    <t>POS_20181019_1712587</t>
  </si>
  <si>
    <t>POS_20210316_2397043</t>
  </si>
  <si>
    <t>Интернет канал</t>
  </si>
  <si>
    <t>Интернет магазин</t>
  </si>
  <si>
    <t>Интернет Гипермаркет</t>
  </si>
  <si>
    <t>Интернет (Беларусь)</t>
  </si>
  <si>
    <t>г. Минск, ул Брикета, д 31</t>
  </si>
  <si>
    <t>POS_20170623_1482172</t>
  </si>
  <si>
    <t>г. Минск, ул Жуковского, д 3</t>
  </si>
  <si>
    <t>POS_20230523_3159964</t>
  </si>
  <si>
    <t>г. Минск, ул Максима Горецкого, д 2</t>
  </si>
  <si>
    <t>POS_20230523_3159971</t>
  </si>
  <si>
    <t>г. Минск, ул Левкова, д 9</t>
  </si>
  <si>
    <t>POS_20230523_3159953</t>
  </si>
  <si>
    <t>г. Минск, ул Брилевская, д 31</t>
  </si>
  <si>
    <t>POS_20230523_3159952</t>
  </si>
  <si>
    <t>г. Минск, ул Петра Мстиславца, д 11</t>
  </si>
  <si>
    <t>POS_20230523_3159967</t>
  </si>
  <si>
    <t>г. Минск, ул Городецкая, д 30</t>
  </si>
  <si>
    <t>POS_20230523_3159970</t>
  </si>
  <si>
    <t>г. Минск, ул Шаранговича, д 51</t>
  </si>
  <si>
    <t>POS_20230523_3159960</t>
  </si>
  <si>
    <t>г. Минск, ул Франциска Скорины, д 9</t>
  </si>
  <si>
    <t>POS_20230523_3159955</t>
  </si>
  <si>
    <t>г. Минск, пер Братский, д 6А</t>
  </si>
  <si>
    <t>POS_20230523_3159975</t>
  </si>
  <si>
    <t>г. Минск, ул Маяковского, д 115</t>
  </si>
  <si>
    <t>POS_20230523_3159968</t>
  </si>
  <si>
    <t>г. Минск, тракт Игуменский, д 30</t>
  </si>
  <si>
    <t>POS_20230523_3159969</t>
  </si>
  <si>
    <t>г. Минск, ул Сухаревская, д 31</t>
  </si>
  <si>
    <t>POS_20230523_3159966</t>
  </si>
  <si>
    <t>г. Минск, ул Ложинская, д 14</t>
  </si>
  <si>
    <t>POS_20230523_3159962</t>
  </si>
  <si>
    <t>г. Минск, ул Червякова, д 57</t>
  </si>
  <si>
    <t>POS_20230523_3159963</t>
  </si>
  <si>
    <t>г. Минск, тракт Долгиновский, д 178</t>
  </si>
  <si>
    <t>POS_20230523_3159959</t>
  </si>
  <si>
    <t>г. Минск, ул Кольцова, д 32</t>
  </si>
  <si>
    <t>POS_20230523_3159958</t>
  </si>
  <si>
    <t>г. Минск, ул Иосифа Жиновича, д 1</t>
  </si>
  <si>
    <t>POS_20230523_3159961</t>
  </si>
  <si>
    <t>г. Минск, пр-кт Партизанский, д 150А</t>
  </si>
  <si>
    <t>POS_20230523_3159972</t>
  </si>
  <si>
    <t>г. Минск, пр-кт Рокоссовского, д 2</t>
  </si>
  <si>
    <t>POS_20230523_3159965</t>
  </si>
  <si>
    <t>г. Минск, ул Веры Хоружей, д 31</t>
  </si>
  <si>
    <t>POS_20230523_3159996</t>
  </si>
  <si>
    <t>Детский магазин (большой)</t>
  </si>
  <si>
    <t>г. Минск, ул Льва Толстого, д 1</t>
  </si>
  <si>
    <t>POS_20221213_2970357</t>
  </si>
  <si>
    <t>г. Минск, ул Тимирязева, д 74А</t>
  </si>
  <si>
    <t>POS_20220226_2763281</t>
  </si>
  <si>
    <t>г. Минск, ул Дунина-Марцинкевича, д 11</t>
  </si>
  <si>
    <t>POS_20191217_1893635</t>
  </si>
  <si>
    <t>г. Минск, ул Бурдейного, д 6В</t>
  </si>
  <si>
    <t>POS_20210505_2440468</t>
  </si>
  <si>
    <t>г. Минск, пр-кт Дзержинского, д 3Б</t>
  </si>
  <si>
    <t>POS_20210415_2414982</t>
  </si>
  <si>
    <t>г. Минск, пр-кт Дзержинского, д 104</t>
  </si>
  <si>
    <t>POS_20160204_742240</t>
  </si>
  <si>
    <t>г. Минск, ул Денисовская, д 8</t>
  </si>
  <si>
    <t>POS_20160204_742029</t>
  </si>
  <si>
    <t>POS_20160218_771047</t>
  </si>
  <si>
    <t>г. Минск, ул Леонида Беды, д 2</t>
  </si>
  <si>
    <t>POS_20160204_741872</t>
  </si>
  <si>
    <t>г. Минск, пр-кт Независимости, д 179</t>
  </si>
  <si>
    <t>POS_20170419_1405354</t>
  </si>
  <si>
    <t>POS_20161228_924420</t>
  </si>
  <si>
    <t>г. Минск, ул Притыцкого, д 156</t>
  </si>
  <si>
    <t>POS_20181009_1708794</t>
  </si>
  <si>
    <t>г. Минск, тракт Логойский</t>
  </si>
  <si>
    <t>POS_20160615_846346</t>
  </si>
  <si>
    <t>г. Минск, пр-кт Победителей, д 9</t>
  </si>
  <si>
    <t>POS_20161126_911337</t>
  </si>
  <si>
    <t>г. Минск, ул Иосифа Гошкевича, д 3</t>
  </si>
  <si>
    <t>POS_20160204_741980</t>
  </si>
  <si>
    <t>г. Минск, пр-кт Победителей, д 65</t>
  </si>
  <si>
    <t>POS_20200317_1936758</t>
  </si>
  <si>
    <t>г. Минск, ул Рафиева, д 64</t>
  </si>
  <si>
    <t>POS_20160204_741981</t>
  </si>
  <si>
    <t>г. Минск, ул Домбровская, д 15</t>
  </si>
  <si>
    <t>POS_20190524_1790301</t>
  </si>
  <si>
    <t>г. Минск, ул Кульман, д 3</t>
  </si>
  <si>
    <t>POS_20190314_1762142</t>
  </si>
  <si>
    <t>г. Минск, пр-кт Рокоссовского, д 140</t>
  </si>
  <si>
    <t>POS_20230518_3158777</t>
  </si>
  <si>
    <t>г. Минск, ул Корженевского, д 10</t>
  </si>
  <si>
    <t>POS_20230518_3158390</t>
  </si>
  <si>
    <t>г. Минск, ул Прушинских, д 34</t>
  </si>
  <si>
    <t>POS_20230518_3158413</t>
  </si>
  <si>
    <t>г. Минск, ул Водолажского, д 15</t>
  </si>
  <si>
    <t>POS_20230518_3158491</t>
  </si>
  <si>
    <t>г. Минск, ул Притыцкого, д 156/1</t>
  </si>
  <si>
    <t>POS_20230518_3158368</t>
  </si>
  <si>
    <t>POS_20230517_3157500</t>
  </si>
  <si>
    <t>POS_20230517_3157556</t>
  </si>
  <si>
    <t>POS_20230518_3158388</t>
  </si>
  <si>
    <t>POS_20230518_3158940</t>
  </si>
  <si>
    <t>г. Минск, пр-кт Дзержинского, д 19</t>
  </si>
  <si>
    <t>POS_20230518_3158620</t>
  </si>
  <si>
    <t>POS_20230518_3158894</t>
  </si>
  <si>
    <t>г. Минск, ул Козыревская, д 33</t>
  </si>
  <si>
    <t>POS_20230518_3158489</t>
  </si>
  <si>
    <t>г. Минск, ул Нёманская, д 45</t>
  </si>
  <si>
    <t>POS_20230518_3158707</t>
  </si>
  <si>
    <t>г. Минск, ул Одинцова, д 20</t>
  </si>
  <si>
    <t>POS_20230518_3158874</t>
  </si>
  <si>
    <t>г. Минск, ул Асаналиева, д 40Б</t>
  </si>
  <si>
    <t>POS_20230518_3158847</t>
  </si>
  <si>
    <t>г. Минск, ул Солтыса, д 189</t>
  </si>
  <si>
    <t>POS_20230518_3158640</t>
  </si>
  <si>
    <t>г. Минск, пр-кт Партизанский, д 104</t>
  </si>
  <si>
    <t>POS_20230518_3158759</t>
  </si>
  <si>
    <t>г. Минск, ул Михася Лынькова, д 5</t>
  </si>
  <si>
    <t>POS_20230518_3158917</t>
  </si>
  <si>
    <t>г. Минск, ул Лобанка, д 28</t>
  </si>
  <si>
    <t>POS_20230518_3158890</t>
  </si>
  <si>
    <t>г. Минск, пр-кт Рокоссовского, д 114</t>
  </si>
  <si>
    <t>POS_20230518_3158619</t>
  </si>
  <si>
    <t>г. Минск, пр-кт Независимости, д 164</t>
  </si>
  <si>
    <t>POS_20230518_3158727</t>
  </si>
  <si>
    <t>POS_20230518_3158432</t>
  </si>
  <si>
    <t>г. Минск, ул Притыцкого, д 93</t>
  </si>
  <si>
    <t>POS_20230518_3158423</t>
  </si>
  <si>
    <t>г. Минск, пр-кт Дзержинского, д 106</t>
  </si>
  <si>
    <t>POS_20230518_3158459</t>
  </si>
  <si>
    <t>г. Минск, ул Максима Танка, д 10Б</t>
  </si>
  <si>
    <t>POS_20230518_3158920</t>
  </si>
  <si>
    <t>г. Минск, ул Аэродромная, д 32</t>
  </si>
  <si>
    <t>POS_20230518_3158518</t>
  </si>
  <si>
    <t>г. Минск, ул Михася Лынькова, д 57</t>
  </si>
  <si>
    <t>POS_20230518_3158898</t>
  </si>
  <si>
    <t>г. Минск, ул Слободская, д 131</t>
  </si>
  <si>
    <t>POS_20230518_3158774</t>
  </si>
  <si>
    <t>POS_20230518_3158415</t>
  </si>
  <si>
    <t>г. Минск, ул Волоха, д 10</t>
  </si>
  <si>
    <t>POS_20230518_3158878</t>
  </si>
  <si>
    <t>г. Минск, ул Плеханова, д 72</t>
  </si>
  <si>
    <t>POS_20230518_3158453</t>
  </si>
  <si>
    <t>г. Минск, ул Кальварийская, д 52</t>
  </si>
  <si>
    <t>POS_20230518_3158891</t>
  </si>
  <si>
    <t>г. Минск, пр-кт Победителей, д 84</t>
  </si>
  <si>
    <t>POS_20230518_3158736</t>
  </si>
  <si>
    <t>г. Минск, б-р Шевченко, д 17</t>
  </si>
  <si>
    <t>POS_20230518_3158609</t>
  </si>
  <si>
    <t>г. Минск, ул Волгоградская, д 4</t>
  </si>
  <si>
    <t>POS_20230518_3158669</t>
  </si>
  <si>
    <t>г. Минск, ул Янки Мавра, д 44</t>
  </si>
  <si>
    <t>POS_20230518_3158700</t>
  </si>
  <si>
    <t>г. Минск, ул Сергея Есенина, д 12</t>
  </si>
  <si>
    <t>POS_20230518_3158485</t>
  </si>
  <si>
    <t>г. Минск, ул Наполеона Орды, д 23</t>
  </si>
  <si>
    <t>POS_20230518_3158903</t>
  </si>
  <si>
    <t>г. Минск, ул Шишкина, д 26</t>
  </si>
  <si>
    <t>POS_20230518_3158856</t>
  </si>
  <si>
    <t>г. Минск, тракт Логойский, д 1</t>
  </si>
  <si>
    <t>POS_20230518_3158606</t>
  </si>
  <si>
    <t>г. Минск, ул Петра Глебки, д 5</t>
  </si>
  <si>
    <t>POS_20230518_3158641</t>
  </si>
  <si>
    <t>г. Минск, тракт Логойский, д 27</t>
  </si>
  <si>
    <t>POS_20230518_3158838</t>
  </si>
  <si>
    <t>г. Минск, ул Сухаревская, д 62</t>
  </si>
  <si>
    <t>POS_20230518_3158545</t>
  </si>
  <si>
    <t>г. Минск, тракт Логойский, д 28</t>
  </si>
  <si>
    <t>POS_20230518_3158822</t>
  </si>
  <si>
    <t>г. Минск, пр-кт Партизанский, д 147</t>
  </si>
  <si>
    <t>POS_20230518_3158697</t>
  </si>
  <si>
    <t>г. Минск, ул 50 лет Победы, д 5</t>
  </si>
  <si>
    <t>POS_20230518_3158689</t>
  </si>
  <si>
    <t>г. Минск, ул Немига, д 12</t>
  </si>
  <si>
    <t>POS_20230518_3158828</t>
  </si>
  <si>
    <t>г. Минск, пр-кт Любимова, д 17</t>
  </si>
  <si>
    <t>POS_20230518_3158631</t>
  </si>
  <si>
    <t>г. Минск, ул Притыцкого, д 29</t>
  </si>
  <si>
    <t>POS_20230518_3158426</t>
  </si>
  <si>
    <t>г. Минск, ул Асаналиева, д 44</t>
  </si>
  <si>
    <t>POS_20230518_3158559</t>
  </si>
  <si>
    <t>г. Минск, пр-кт Жукова, д 44</t>
  </si>
  <si>
    <t>POS_20230518_3158416</t>
  </si>
  <si>
    <t>г. Минск, пр-кт Независимости, д 123</t>
  </si>
  <si>
    <t>POS_20230518_3158852</t>
  </si>
  <si>
    <t>г. Минск, ул Уручская, д 5А</t>
  </si>
  <si>
    <t>POS_20230518_3158928</t>
  </si>
  <si>
    <t>г. Минск, ул Бельского, д 10</t>
  </si>
  <si>
    <t>POS_20230518_3158656</t>
  </si>
  <si>
    <t>г. Минск, ул Якубовского, д 34</t>
  </si>
  <si>
    <t>POS_20230518_3158931</t>
  </si>
  <si>
    <t>г. Минск, ул Болеслава Берута, д 24</t>
  </si>
  <si>
    <t>POS_20230518_3158682</t>
  </si>
  <si>
    <t>г. Минск, ул Могилёвская, д 12А</t>
  </si>
  <si>
    <t>POS_20230518_3158553</t>
  </si>
  <si>
    <t>г. Минск, ул Будённого, д 11</t>
  </si>
  <si>
    <t>POS_20230518_3158675</t>
  </si>
  <si>
    <t>г. Минск, пр-кт Партизанский, д 23А</t>
  </si>
  <si>
    <t>POS_20230518_3158813</t>
  </si>
  <si>
    <t>г. Минск, ул Веры Хоружей, д 6Б</t>
  </si>
  <si>
    <t>POS_20230518_3158888</t>
  </si>
  <si>
    <t>г. Минск, пр-кт Победителей, д 49</t>
  </si>
  <si>
    <t>POS_20230518_3158880</t>
  </si>
  <si>
    <t>г. Минск, ул Владислава Голубка, д 2</t>
  </si>
  <si>
    <t>POS_20230518_3158538</t>
  </si>
  <si>
    <t>г. Минск, ул Платонова, д 36</t>
  </si>
  <si>
    <t>POS_20230518_3158921</t>
  </si>
  <si>
    <t>г. Минск, пр-кт Газеты Правда, д 20</t>
  </si>
  <si>
    <t>POS_20230518_3158616</t>
  </si>
  <si>
    <t>г. Минск, ул Ротмистрова, д 42А</t>
  </si>
  <si>
    <t>POS_20230518_3158702</t>
  </si>
  <si>
    <t>г. Минск, пр-кт Независимости, д 172</t>
  </si>
  <si>
    <t>POS_20230518_3158892</t>
  </si>
  <si>
    <t>г. Минск, ул Славинского, д 37</t>
  </si>
  <si>
    <t>POS_20230518_3158924</t>
  </si>
  <si>
    <t>г. Минск, ул Восточная, д 129</t>
  </si>
  <si>
    <t>POS_20230518_3158918</t>
  </si>
  <si>
    <t>г. Минск, ул Сурганова, д 50</t>
  </si>
  <si>
    <t>POS_20230518_3158704</t>
  </si>
  <si>
    <t>г. Минск, ул Герасименко, д 30</t>
  </si>
  <si>
    <t>POS_20230518_3158533</t>
  </si>
  <si>
    <t>г. Минск, ул Уборевича, д 58</t>
  </si>
  <si>
    <t>POS_20230518_3158726</t>
  </si>
  <si>
    <t>г. Минск, ул Героев 120 Дивизии, д 21</t>
  </si>
  <si>
    <t>POS_20230518_3158496</t>
  </si>
  <si>
    <t>г. Минск, ул Филимонова, д 55/3</t>
  </si>
  <si>
    <t>POS_20230518_3158902</t>
  </si>
  <si>
    <t>г. Минск, ул Голодеда, д 15</t>
  </si>
  <si>
    <t>POS_20230518_3158549</t>
  </si>
  <si>
    <t>г. Минск, ул Якуба Коласа, д 34</t>
  </si>
  <si>
    <t>POS_20230518_3158848</t>
  </si>
  <si>
    <t>г. Минск, ул Гурского, д 43А</t>
  </si>
  <si>
    <t>POS_20230518_3158552</t>
  </si>
  <si>
    <t>г. Минск, ул Мирошниченко, д 3</t>
  </si>
  <si>
    <t>POS_20230518_3158693</t>
  </si>
  <si>
    <t>г. Минск, ул Данилы Сердича, д 48А</t>
  </si>
  <si>
    <t>POS_20230518_3158767</t>
  </si>
  <si>
    <t>г. Минск, пр-кт Партизанский, д 182</t>
  </si>
  <si>
    <t>POS_20230518_3158408</t>
  </si>
  <si>
    <t>г. Минск, ул Данилы Сердича, д 7</t>
  </si>
  <si>
    <t>POS_20230518_3158900</t>
  </si>
  <si>
    <t>г. Минск, ул Московская, д 22</t>
  </si>
  <si>
    <t>POS_20230518_3158779</t>
  </si>
  <si>
    <t>г. Минск, ул Долгобродская, д 6</t>
  </si>
  <si>
    <t>POS_20230518_3158933</t>
  </si>
  <si>
    <t>г. Минск, ул Народная, д 26 к 1</t>
  </si>
  <si>
    <t>POS_20230518_3158770</t>
  </si>
  <si>
    <t>г. Минск, ул Жилуновича, д 20</t>
  </si>
  <si>
    <t>POS_20230518_3158664</t>
  </si>
  <si>
    <t>г. Минск, ул Нёманская, д 46</t>
  </si>
  <si>
    <t>POS_20230518_3158789</t>
  </si>
  <si>
    <t>г. Минск, ул Жудро, д 57</t>
  </si>
  <si>
    <t>POS_20230518_3158785</t>
  </si>
  <si>
    <t>г. Минск, ул Нестерова, д 49</t>
  </si>
  <si>
    <t>POS_20230518_3158406</t>
  </si>
  <si>
    <t>г. Минск, ул Жуковского, д 7</t>
  </si>
  <si>
    <t>POS_20230518_3158771</t>
  </si>
  <si>
    <t>г. Минск, ул Охотская, д 135 к 3</t>
  </si>
  <si>
    <t>POS_20230518_3158590</t>
  </si>
  <si>
    <t>г. Минск, пер Ольшевского, д 73</t>
  </si>
  <si>
    <t>POS_20230518_3158923</t>
  </si>
  <si>
    <t>г. Минск, пр-кт Победителей, д 75 к 1</t>
  </si>
  <si>
    <t>POS_20230518_3158860</t>
  </si>
  <si>
    <t>г. Минск, ул Карбышева, д 13</t>
  </si>
  <si>
    <t>POS_20230518_3158819</t>
  </si>
  <si>
    <t>г. Минск, пл Победы</t>
  </si>
  <si>
    <t>POS_20230518_3158882</t>
  </si>
  <si>
    <t>г. Минск, ул Яна Чечота, д 11</t>
  </si>
  <si>
    <t>POS_20230518_3158578</t>
  </si>
  <si>
    <t>г. Минск, пр-кт Победителей, д 89</t>
  </si>
  <si>
    <t>POS_20230518_3158638</t>
  </si>
  <si>
    <t>г. Минск, б-р Тракторостроителей, д 5</t>
  </si>
  <si>
    <t>POS_20230518_3158855</t>
  </si>
  <si>
    <t>г. Минск, ул Руссиянова, д 9</t>
  </si>
  <si>
    <t>POS_20230518_3158739</t>
  </si>
  <si>
    <t>г. Минск, пр-кт Независимости, д 52а</t>
  </si>
  <si>
    <t>POS_20230518_3158755</t>
  </si>
  <si>
    <t>г. Минск, ул Скрипникова, д 15а</t>
  </si>
  <si>
    <t>POS_20230518_3158793</t>
  </si>
  <si>
    <t>г. Минск, ул Куйбышева, д 48</t>
  </si>
  <si>
    <t>POS_20230518_3158850</t>
  </si>
  <si>
    <t>г. Минск, пр-кт Дзержинского, д 20</t>
  </si>
  <si>
    <t>POS_20230518_3158930</t>
  </si>
  <si>
    <t>г. Минск, ул Левкова, д 30</t>
  </si>
  <si>
    <t>POS_20230518_3158581</t>
  </si>
  <si>
    <t>г. Минск, ул Судмалиса, д 1Г</t>
  </si>
  <si>
    <t>POS_20230518_3158706</t>
  </si>
  <si>
    <t>г. Минск, ул Лейтенанта Кижеватова, д 72 к 1</t>
  </si>
  <si>
    <t>POS_20230518_3158610</t>
  </si>
  <si>
    <t>г. Минск, ул Сухаревская, д 16</t>
  </si>
  <si>
    <t>POS_20230518_3158563</t>
  </si>
  <si>
    <t>г. Минск, ул Лейтенанта Кижеватова, д 80/1</t>
  </si>
  <si>
    <t>POS_20230518_3158715</t>
  </si>
  <si>
    <t>г. Минск, ул Ташкентская, д 16 к 1</t>
  </si>
  <si>
    <t>POS_20230518_3158673</t>
  </si>
  <si>
    <t>г. Минск, пр-кт Независимости, д 58</t>
  </si>
  <si>
    <t>POS_20230518_3158788</t>
  </si>
  <si>
    <t>г. Минск, ул Уральская, д 13</t>
  </si>
  <si>
    <t>POS_20230518_3158703</t>
  </si>
  <si>
    <t>г. Минск, ул Лобанка, д 94</t>
  </si>
  <si>
    <t>POS_20230518_3158383</t>
  </si>
  <si>
    <t>г. Минск, ул Филимонова, д 3</t>
  </si>
  <si>
    <t>POS_20230518_3158909</t>
  </si>
  <si>
    <t>г. Минск, ул Максима Богдановича, д 78</t>
  </si>
  <si>
    <t>POS_20230518_3158863</t>
  </si>
  <si>
    <t>г. Минск, ул Хмельницкого, д 8</t>
  </si>
  <si>
    <t>POS_20230518_3158916</t>
  </si>
  <si>
    <t>г. Минск, ул Максима Горецкого, д 27</t>
  </si>
  <si>
    <t>POS_20230518_3158833</t>
  </si>
  <si>
    <t>г. Минск, ул Шугаева, д 21</t>
  </si>
  <si>
    <t>POS_20230518_3158846</t>
  </si>
  <si>
    <t>г. Минск, пр-кт Дзержинского, д 119</t>
  </si>
  <si>
    <t>POS_20230518_3158461</t>
  </si>
  <si>
    <t>г. Минск, ул Якубова, д 10</t>
  </si>
  <si>
    <t>POS_20230518_3158823</t>
  </si>
  <si>
    <t>г. Минск, ул Малинина, д 24</t>
  </si>
  <si>
    <t>POS_20230518_3158812</t>
  </si>
  <si>
    <t>г. Минск, тракт Игуменский, д 20</t>
  </si>
  <si>
    <t>POS_20230518_3158587</t>
  </si>
  <si>
    <t>г. Минск, ул Маяковского, д 154</t>
  </si>
  <si>
    <t>POS_20230518_3158766</t>
  </si>
  <si>
    <t>г. Минск, ул Кирилла Туровского, д 4</t>
  </si>
  <si>
    <t>POS_20230518_3158407</t>
  </si>
  <si>
    <t>г. Минск, ул Козлова, д 2</t>
  </si>
  <si>
    <t>POS_20230518_3158883</t>
  </si>
  <si>
    <t>г. Минск, пер Рабочий, д 5</t>
  </si>
  <si>
    <t>POS_20230518_3158731</t>
  </si>
  <si>
    <t>г. Минск, ул Уборевича, д 176</t>
  </si>
  <si>
    <t>POS_20230518_3158399</t>
  </si>
  <si>
    <t>г. Минск, ул Сухаревская, д 6</t>
  </si>
  <si>
    <t>POS_20230518_3158556</t>
  </si>
  <si>
    <t>POS_20230518_3158660</t>
  </si>
  <si>
    <t>г. Минск, ул Мирошниченко, д 55</t>
  </si>
  <si>
    <t>POS_20230518_3158899</t>
  </si>
  <si>
    <t>г. Минск, ул Калиновского, д 55</t>
  </si>
  <si>
    <t>POS_20230518_3158582</t>
  </si>
  <si>
    <t>г. Минск, б-р Шевченко, д 2</t>
  </si>
  <si>
    <t>POS_20230518_3158571</t>
  </si>
  <si>
    <t>г. Минск, ул Брестская, д 56 к 1</t>
  </si>
  <si>
    <t>POS_20230518_3158711</t>
  </si>
  <si>
    <t>г. Минск, ул Тимирязева, д 74</t>
  </si>
  <si>
    <t>POS_20230518_3158717</t>
  </si>
  <si>
    <t>г. Минск, ул Одинцова, д 69</t>
  </si>
  <si>
    <t>POS_20230518_3158831</t>
  </si>
  <si>
    <t>г. Минск, ул Маяковского, д 20</t>
  </si>
  <si>
    <t>POS_20230518_3158607</t>
  </si>
  <si>
    <t>г. Минск, пр-кт Рокоссовского, д 39Б</t>
  </si>
  <si>
    <t>POS_20230518_3158818</t>
  </si>
  <si>
    <t>г. Минск, пр-кт Дзержинского, д 122</t>
  </si>
  <si>
    <t>POS_20230518_3158605</t>
  </si>
  <si>
    <t>POS_20230518_3158597</t>
  </si>
  <si>
    <t>г. Минск, ул Сурганова, д 29</t>
  </si>
  <si>
    <t>POS_20230518_3158932</t>
  </si>
  <si>
    <t>г. Минск, пр-кт Газеты Правда, д 24</t>
  </si>
  <si>
    <t>POS_20230518_3158791</t>
  </si>
  <si>
    <t>г. Минск, ул Голодеда, д 31</t>
  </si>
  <si>
    <t>POS_20230518_3158680</t>
  </si>
  <si>
    <t>г. Минск, ул Волгоградская, д 69</t>
  </si>
  <si>
    <t>POS_20230518_3158807</t>
  </si>
  <si>
    <t>г. Минск, ул Городецкая, д 22</t>
  </si>
  <si>
    <t>POS_20230518_3158642</t>
  </si>
  <si>
    <t>г. Минск, ул Рафиева, д 88а</t>
  </si>
  <si>
    <t>POS_20230518_3158520</t>
  </si>
  <si>
    <t>г. Минск, ул Толбухина, д 10</t>
  </si>
  <si>
    <t>POS_20230518_3158782</t>
  </si>
  <si>
    <t>г. Минск, ул Воронянского, д 1а</t>
  </si>
  <si>
    <t>POS_20230518_3158540</t>
  </si>
  <si>
    <t>г. Минск, ул Алеся Бачило, д 12</t>
  </si>
  <si>
    <t>POS_20230518_3158602</t>
  </si>
  <si>
    <t>г. Минск, ул Связистов, д 11</t>
  </si>
  <si>
    <t>POS_20230518_3158558</t>
  </si>
  <si>
    <t>г. Минск, ул Ангарская, д 36</t>
  </si>
  <si>
    <t>POS_20230518_3158445</t>
  </si>
  <si>
    <t>г. Минск, ул Селицкого, д 65</t>
  </si>
  <si>
    <t>POS_20230518_3158665</t>
  </si>
  <si>
    <t>г. Минск, ул Михася Лынькова, д 19</t>
  </si>
  <si>
    <t>POS_20230518_3158851</t>
  </si>
  <si>
    <t>г. Минск, пр-кт Партизанский, д 56</t>
  </si>
  <si>
    <t>POS_20230518_3158832</t>
  </si>
  <si>
    <t>POS_20230518_3158772</t>
  </si>
  <si>
    <t>г. Минск, ул Максима Богдановича, д 143</t>
  </si>
  <si>
    <t>POS_20230518_3158705</t>
  </si>
  <si>
    <t>г. Минск, ул Налибокская, д 1</t>
  </si>
  <si>
    <t>POS_20230518_3158516</t>
  </si>
  <si>
    <t>г. Минск, ул Максима Богдановича, д 66</t>
  </si>
  <si>
    <t>POS_20230518_3158922</t>
  </si>
  <si>
    <t>г. Минск, ул Заславская, д 23</t>
  </si>
  <si>
    <t>POS_20230518_3158884</t>
  </si>
  <si>
    <t>г. Минск, пр-кт Рокоссовского, д 145</t>
  </si>
  <si>
    <t>POS_20230518_3158728</t>
  </si>
  <si>
    <t>г. Минск, пр-кт Дзержинского, д 91</t>
  </si>
  <si>
    <t>POS_20230518_3158633</t>
  </si>
  <si>
    <t>г. Минск, пр-кт Газеты Звязда, д 16</t>
  </si>
  <si>
    <t>POS_20230518_3158486</t>
  </si>
  <si>
    <t>г. Минск, ул Плеханова, д 40</t>
  </si>
  <si>
    <t>POS_20230518_3158671</t>
  </si>
  <si>
    <t>г. Минск, пр-кт Рокоссовского, д 49</t>
  </si>
  <si>
    <t>POS_20230518_3158761</t>
  </si>
  <si>
    <t>г. Минск, ул Лещинского, д 1</t>
  </si>
  <si>
    <t>POS_20230518_3158757</t>
  </si>
  <si>
    <t>г. Минск, ул Матусевича, д 77</t>
  </si>
  <si>
    <t>POS_20230518_3158530</t>
  </si>
  <si>
    <t>г. Минск, пр-кт Рокоссовского, д 17 к 1</t>
  </si>
  <si>
    <t>POS_20230518_3158861</t>
  </si>
  <si>
    <t>г. Минск, ул Ильянская, д 4</t>
  </si>
  <si>
    <t>POS_20230518_3158539</t>
  </si>
  <si>
    <t>г. Минск, ул Бобруйская, д 6</t>
  </si>
  <si>
    <t>POS_20230518_3158749</t>
  </si>
  <si>
    <t>г. Минск, ул Щорса, д 11</t>
  </si>
  <si>
    <t>POS_20230518_3158907</t>
  </si>
  <si>
    <t>г. Минск, ул Притыцкого, д 12</t>
  </si>
  <si>
    <t>POS_20230518_3158866</t>
  </si>
  <si>
    <t>г. Минск, ул Мястровская, д 24</t>
  </si>
  <si>
    <t>POS_20230518_3158488</t>
  </si>
  <si>
    <t>г. Минск, ул Кунцевщина, д 2</t>
  </si>
  <si>
    <t>POS_20230518_3158750</t>
  </si>
  <si>
    <t>г. Минск, ул Налибокская, д 3Б</t>
  </si>
  <si>
    <t>POS_20230518_3158439</t>
  </si>
  <si>
    <t>г. Минск, пр-кт Независимости, д 3</t>
  </si>
  <si>
    <t>POS_20230518_3158801</t>
  </si>
  <si>
    <t>г. Минск, ул Петра Глебки, д 2</t>
  </si>
  <si>
    <t>POS_20230518_3158901</t>
  </si>
  <si>
    <t>г. Минск, пр-кт Партизанский, д 69</t>
  </si>
  <si>
    <t>POS_20230518_3158844</t>
  </si>
  <si>
    <t>г. Минск, ул Сергея Есенина, д 76</t>
  </si>
  <si>
    <t>POS_20230518_3158527</t>
  </si>
  <si>
    <t>POS_20230518_3158941</t>
  </si>
  <si>
    <t>г. Минск, пр-кт Дзержинского</t>
  </si>
  <si>
    <t>POS_20230517_3157534</t>
  </si>
  <si>
    <t>POS_20230517_3157549</t>
  </si>
  <si>
    <t>г. Минск, пр-кт Рокоссовского, д 80</t>
  </si>
  <si>
    <t>POS_20230517_3157799</t>
  </si>
  <si>
    <t>POS_20230517_3158108</t>
  </si>
  <si>
    <t>POS_20230517_3157686</t>
  </si>
  <si>
    <t>г. Минск, ул Уральская</t>
  </si>
  <si>
    <t>POS_20230517_3157655</t>
  </si>
  <si>
    <t>г. Минск, ул Максима Богдановича, д 124</t>
  </si>
  <si>
    <t>POS_20230517_3157830</t>
  </si>
  <si>
    <t>г. Минск, б-р Тракторостроителей, д 3</t>
  </si>
  <si>
    <t>POS_20230517_3157962</t>
  </si>
  <si>
    <t>POS_20230517_3157645</t>
  </si>
  <si>
    <t>г. Минск, ул Ротмистрова, д 50Б</t>
  </si>
  <si>
    <t>POS_20230517_3158035</t>
  </si>
  <si>
    <t>г. Минск, пр-кт Партизанский, д 106а</t>
  </si>
  <si>
    <t>POS_20230517_3157648</t>
  </si>
  <si>
    <t>г. Минск, ул Янки Лучины, д 44</t>
  </si>
  <si>
    <t>POS_20230517_3157971</t>
  </si>
  <si>
    <t>POS_20230517_3157563</t>
  </si>
  <si>
    <t>POS_20230517_3157774</t>
  </si>
  <si>
    <t>г. Минск, ул Осиповичская, д 5</t>
  </si>
  <si>
    <t>POS_20230517_3157871</t>
  </si>
  <si>
    <t>г. Минск, пр-кт Дзержинского, д 115</t>
  </si>
  <si>
    <t>POS_20230517_3157908</t>
  </si>
  <si>
    <t>г. Минск, ул Одинцова, д 18В</t>
  </si>
  <si>
    <t>POS_20230517_3157936</t>
  </si>
  <si>
    <t>г. Минск, ул Пимена Панченко, д 60</t>
  </si>
  <si>
    <t>POS_20230517_3158055</t>
  </si>
  <si>
    <t>г. Минск, ул Притыцкого, д 87</t>
  </si>
  <si>
    <t>POS_20230517_3157999</t>
  </si>
  <si>
    <t>г. Минск, пр-кт Рокоссовского, д 98А</t>
  </si>
  <si>
    <t>POS_20230517_3158096</t>
  </si>
  <si>
    <t>г. Минск, ул Селицкого, д 87</t>
  </si>
  <si>
    <t>POS_20230517_3157805</t>
  </si>
  <si>
    <t>г. Минск, ул Алибегова, д 13</t>
  </si>
  <si>
    <t>POS_20230517_3157732</t>
  </si>
  <si>
    <t>POS_20230517_3157749</t>
  </si>
  <si>
    <t>г. Минск, ул Болеслава Берута, д 22</t>
  </si>
  <si>
    <t>POS_20230517_3158037</t>
  </si>
  <si>
    <t>г. Минск, ул Голодеда, д 7 к 2</t>
  </si>
  <si>
    <t>POS_20230517_3157993</t>
  </si>
  <si>
    <t>г. Минск, ул Карла Либкнехта, д 92</t>
  </si>
  <si>
    <t>POS_20230517_3157704</t>
  </si>
  <si>
    <t>POS_20230517_3157878</t>
  </si>
  <si>
    <t>POS_20230517_3157630</t>
  </si>
  <si>
    <t>POS_20230517_3157518</t>
  </si>
  <si>
    <t>POS_20230517_3157788</t>
  </si>
  <si>
    <t>г. Минск, ул Маяковского, д 22</t>
  </si>
  <si>
    <t>POS_20230517_3158105</t>
  </si>
  <si>
    <t>г. Минск, ул Белинского, д 54</t>
  </si>
  <si>
    <t>POS_20230517_3157506</t>
  </si>
  <si>
    <t>г. Минск, ул Нёманская, д 85</t>
  </si>
  <si>
    <t>POS_20230517_3157765</t>
  </si>
  <si>
    <t>г. Минск, ул Веры Хоружей, д 6В</t>
  </si>
  <si>
    <t>POS_20230517_3157520</t>
  </si>
  <si>
    <t>г. Минск, ул Казинца, д 120</t>
  </si>
  <si>
    <t>POS_20230517_3157862</t>
  </si>
  <si>
    <t>г. Минск, пр-кт Партизанский, д 117</t>
  </si>
  <si>
    <t>POS_20230517_3157570</t>
  </si>
  <si>
    <t>г. Минск, ул Лукьяновича, д 4Б</t>
  </si>
  <si>
    <t>POS_20230517_3157742</t>
  </si>
  <si>
    <t>г. Минск, тракт Логойский, д 15 к 2</t>
  </si>
  <si>
    <t>POS_20230517_3157812</t>
  </si>
  <si>
    <t>г. Минск, ул Авроровская, д 8</t>
  </si>
  <si>
    <t>POS_20230517_3157522</t>
  </si>
  <si>
    <t>г. Минск, тракт Логойский, д 21/1</t>
  </si>
  <si>
    <t>POS_20230517_3157956</t>
  </si>
  <si>
    <t>POS_20230517_3157756</t>
  </si>
  <si>
    <t>г. Минск, ул Скрипникова, д 1</t>
  </si>
  <si>
    <t>POS_20230517_3158056</t>
  </si>
  <si>
    <t>г. Минск, ул Ангарская, д 38</t>
  </si>
  <si>
    <t>POS_20230517_3157730</t>
  </si>
  <si>
    <t>г. Минск, пр-кт Победителей, д 85</t>
  </si>
  <si>
    <t>POS_20230517_3158050</t>
  </si>
  <si>
    <t>г. Минск, ул Ангарская, д 92</t>
  </si>
  <si>
    <t>POS_20230517_3158010</t>
  </si>
  <si>
    <t>POS_20230517_3157927</t>
  </si>
  <si>
    <t>POS_20230517_3157560</t>
  </si>
  <si>
    <t>г. Минск, ул Нёманская, д 47</t>
  </si>
  <si>
    <t>POS_20230517_3157958</t>
  </si>
  <si>
    <t>г. Минск, ул Барамзиной</t>
  </si>
  <si>
    <t>POS_20230517_3157530</t>
  </si>
  <si>
    <t>г. Минск, тракт Игуменский, д 16</t>
  </si>
  <si>
    <t>POS_20230517_3157585</t>
  </si>
  <si>
    <t>POS_20230517_3157513</t>
  </si>
  <si>
    <t>POS_20230517_3157511</t>
  </si>
  <si>
    <t>г. Минск, пр-кт Независимости, д 143/1</t>
  </si>
  <si>
    <t>POS_20230517_3157711</t>
  </si>
  <si>
    <t>г. Минск, ул Филимонова, д 45</t>
  </si>
  <si>
    <t>POS_20230517_3158030</t>
  </si>
  <si>
    <t>г. Минск, ул Бурдейного, д 6</t>
  </si>
  <si>
    <t>POS_20230517_3157512</t>
  </si>
  <si>
    <t>г. Минск, ул Янки Лучины, д 10</t>
  </si>
  <si>
    <t>POS_20230517_3157985</t>
  </si>
  <si>
    <t>г. Минск, ул Веры Хоружей, д 1А</t>
  </si>
  <si>
    <t>POS_20230517_3157848</t>
  </si>
  <si>
    <t>г. Минск, пр-кт Дзержинского, д 104/110</t>
  </si>
  <si>
    <t>POS_20230517_3157502</t>
  </si>
  <si>
    <t>г. Минск, ул Веры Хоружей, д 25/1</t>
  </si>
  <si>
    <t>POS_20230517_3157784</t>
  </si>
  <si>
    <t>г. Минск, ул Маяковского, д 146</t>
  </si>
  <si>
    <t>POS_20230517_3157792</t>
  </si>
  <si>
    <t>POS_20230517_3157592</t>
  </si>
  <si>
    <t>г. Минск, ул Михася Лынькова, д 35</t>
  </si>
  <si>
    <t>POS_20230517_3158065</t>
  </si>
  <si>
    <t>г. Минск, тракт Долгиновский, д 188</t>
  </si>
  <si>
    <t>POS_20230517_3157885</t>
  </si>
  <si>
    <t>г. Минск, ул Немига</t>
  </si>
  <si>
    <t>POS_20230517_3157670</t>
  </si>
  <si>
    <t>POS_20230517_3157602</t>
  </si>
  <si>
    <t>г. Минск, тракт Сморговский, д 7</t>
  </si>
  <si>
    <t>POS_20230517_3158003</t>
  </si>
  <si>
    <t>г. Минск, ул Волгоградская, д 2А</t>
  </si>
  <si>
    <t>POS_20230517_3157577</t>
  </si>
  <si>
    <t>г. Минск, пр-кт Победителей, д 119</t>
  </si>
  <si>
    <t>POS_20230517_3157880</t>
  </si>
  <si>
    <t>г. Минск, ул Волгоградская, д 5</t>
  </si>
  <si>
    <t>POS_20230517_3157933</t>
  </si>
  <si>
    <t>г. Минск, ул Сурганова, д 31</t>
  </si>
  <si>
    <t>POS_20230517_3157884</t>
  </si>
  <si>
    <t>г. Минск, ул Воронянского, д 17</t>
  </si>
  <si>
    <t>POS_20230517_3157510</t>
  </si>
  <si>
    <t>г. Минск, ул Тимирязева, д 125 к 10</t>
  </si>
  <si>
    <t>POS_20230517_3157620</t>
  </si>
  <si>
    <t>г. Минск, ул Восточная</t>
  </si>
  <si>
    <t>POS_20230517_3157607</t>
  </si>
  <si>
    <t>г. Минск, ул Уманская</t>
  </si>
  <si>
    <t>POS_20230517_3157575</t>
  </si>
  <si>
    <t>г. Минск, ул Гинтовта, д 30</t>
  </si>
  <si>
    <t>POS_20230517_3158095</t>
  </si>
  <si>
    <t>г. Минск, ул Чкалова, д 12/3</t>
  </si>
  <si>
    <t>POS_20230517_3157668</t>
  </si>
  <si>
    <t>POS_20230517_3157920</t>
  </si>
  <si>
    <t>г. Минск, ул Яна Райниса, д 1Д</t>
  </si>
  <si>
    <t>POS_20230517_3157801</t>
  </si>
  <si>
    <t>POS_20230517_3157561</t>
  </si>
  <si>
    <t>г. Минск, ул Янки Мавра, д 18А</t>
  </si>
  <si>
    <t>POS_20230517_3157911</t>
  </si>
  <si>
    <t>г. Минск, ул Громова</t>
  </si>
  <si>
    <t>POS_20230517_3157629</t>
  </si>
  <si>
    <t>г. Минск, ул Максима Богдановича, д 114</t>
  </si>
  <si>
    <t>POS_20230517_3157891</t>
  </si>
  <si>
    <t>г. Минск, ул Долгобродская, д 8</t>
  </si>
  <si>
    <t>POS_20230517_3157915</t>
  </si>
  <si>
    <t>POS_20230517_3158107</t>
  </si>
  <si>
    <t>г. Минск, ул Жилуновича, д 2Д</t>
  </si>
  <si>
    <t>POS_20230517_3157538</t>
  </si>
  <si>
    <t>г. Минск, ул Матусевича, д 68</t>
  </si>
  <si>
    <t>POS_20230517_3157527</t>
  </si>
  <si>
    <t>г. Минск, ул Жуковского, д 1</t>
  </si>
  <si>
    <t>POS_20230517_3157983</t>
  </si>
  <si>
    <t>г. Минск, ул Маяковского, д 174</t>
  </si>
  <si>
    <t>POS_20230517_3158078</t>
  </si>
  <si>
    <t>г. Минск, ул Захарова, д 33</t>
  </si>
  <si>
    <t>POS_20230517_3157939</t>
  </si>
  <si>
    <t>г. Минск, тракт Логойский, д 36</t>
  </si>
  <si>
    <t>POS_20230517_3157594</t>
  </si>
  <si>
    <t>г. Минск, ул Острошицкая, д 6</t>
  </si>
  <si>
    <t>POS_20230517_3158031</t>
  </si>
  <si>
    <t>POS_20230517_3157663</t>
  </si>
  <si>
    <t>г. Минск, ул Петра Глебки</t>
  </si>
  <si>
    <t>POS_20230517_3157546</t>
  </si>
  <si>
    <t>г. Минск, тракт Логойский, д 37</t>
  </si>
  <si>
    <t>POS_20230517_3157523</t>
  </si>
  <si>
    <t>г. Минск, б-р Шевченко, д 24</t>
  </si>
  <si>
    <t>POS_20230517_3157550</t>
  </si>
  <si>
    <t>г. Минск, ул Никифорова, д 51</t>
  </si>
  <si>
    <t>POS_20230517_3157503</t>
  </si>
  <si>
    <t>г. Минск, ул Притыцкого, д 101А</t>
  </si>
  <si>
    <t>POS_20230517_3157508</t>
  </si>
  <si>
    <t>POS_20230517_3157782</t>
  </si>
  <si>
    <t>POS_20230517_3157558</t>
  </si>
  <si>
    <t>г. Минск, пр-кт Партизанский, д 48</t>
  </si>
  <si>
    <t>POS_20230517_3158060</t>
  </si>
  <si>
    <t>г. Минск, ул Петра Мстиславца, д 1а</t>
  </si>
  <si>
    <t>POS_20230517_3157838</t>
  </si>
  <si>
    <t>г. Минск, ул Казинца, д 47</t>
  </si>
  <si>
    <t>POS_20230517_3157912</t>
  </si>
  <si>
    <t>г. Минск, ул Пономаренко, д 34</t>
  </si>
  <si>
    <t>POS_20230517_3157544</t>
  </si>
  <si>
    <t>г. Минск, ул Калинина, д 4</t>
  </si>
  <si>
    <t>POS_20230517_3157845</t>
  </si>
  <si>
    <t>г. Минск, ул Притыцкого, д 17</t>
  </si>
  <si>
    <t>POS_20230517_3157619</t>
  </si>
  <si>
    <t>POS_20230517_3157988</t>
  </si>
  <si>
    <t>г. Минск, ул Притыцкого, д 8</t>
  </si>
  <si>
    <t>POS_20230517_3157994</t>
  </si>
  <si>
    <t>г. Минск, ул Калиновского, д 66А</t>
  </si>
  <si>
    <t>POS_20230517_3157828</t>
  </si>
  <si>
    <t>г. Минск, ул Ратомская, д 7</t>
  </si>
  <si>
    <t>POS_20230517_3157910</t>
  </si>
  <si>
    <t>POS_20230517_3157818</t>
  </si>
  <si>
    <t>POS_20230517_3157873</t>
  </si>
  <si>
    <t>г. Минск, ул Карвата, д 4</t>
  </si>
  <si>
    <t>POS_20230517_3158080</t>
  </si>
  <si>
    <t>г. Минск, ул Сергея Есенина, д 6</t>
  </si>
  <si>
    <t>POS_20230517_3158029</t>
  </si>
  <si>
    <t>г. Минск, ул Янковского, д 44</t>
  </si>
  <si>
    <t>POS_20230517_3158047</t>
  </si>
  <si>
    <t>г. Минск, ул Сурганова</t>
  </si>
  <si>
    <t>POS_20230517_3157553</t>
  </si>
  <si>
    <t>г. Минск, ул Кирилла Туровского, д 14</t>
  </si>
  <si>
    <t>POS_20230517_3157843</t>
  </si>
  <si>
    <t>г. Минск, ул Сурганова, д 57Б</t>
  </si>
  <si>
    <t>POS_20230517_3157906</t>
  </si>
  <si>
    <t>г. Минск, ул Кирова, д 1</t>
  </si>
  <si>
    <t>POS_20230517_3157919</t>
  </si>
  <si>
    <t>г. Минск, ул Тимирязева, д 10</t>
  </si>
  <si>
    <t>POS_20230517_3157541</t>
  </si>
  <si>
    <t>г. Минск, пр-кт Независимости, д 29</t>
  </si>
  <si>
    <t>POS_20230517_3157787</t>
  </si>
  <si>
    <t>г. Минск, ул Толбухина</t>
  </si>
  <si>
    <t>POS_20230517_3157507</t>
  </si>
  <si>
    <t>г. Минск, ул Кирова, д 3</t>
  </si>
  <si>
    <t>POS_20230517_3158002</t>
  </si>
  <si>
    <t>г. Минск, ул Уборевича, д 95А</t>
  </si>
  <si>
    <t>POS_20230517_3157528</t>
  </si>
  <si>
    <t>г. Минск, ул Корженевского, д 4А</t>
  </si>
  <si>
    <t>POS_20230517_3157599</t>
  </si>
  <si>
    <t>г. Минск, пр-кт Победителей, д 3</t>
  </si>
  <si>
    <t>POS_20230517_3157536</t>
  </si>
  <si>
    <t>г. Минск, ул Красная, д 13</t>
  </si>
  <si>
    <t>POS_20230517_3157699</t>
  </si>
  <si>
    <t>г. Минск, ул Чеботарёва, д 14</t>
  </si>
  <si>
    <t>POS_20230517_3157899</t>
  </si>
  <si>
    <t>г. Минск, ул Куйбышева, д 44</t>
  </si>
  <si>
    <t>POS_20230517_3157672</t>
  </si>
  <si>
    <t>г. Минск, ул Шаранговича, д 25</t>
  </si>
  <si>
    <t>POS_20230517_3157603</t>
  </si>
  <si>
    <t>г. Минск, ул Ландера, д 88</t>
  </si>
  <si>
    <t>POS_20230517_3157883</t>
  </si>
  <si>
    <t>POS_20230517_3158070</t>
  </si>
  <si>
    <t>г. Минск, пр-кт Газеты Правда, д 17</t>
  </si>
  <si>
    <t>POS_20230517_3157837</t>
  </si>
  <si>
    <t>г. Минск, ул Янки Брыля, д 24</t>
  </si>
  <si>
    <t>POS_20230517_3157757</t>
  </si>
  <si>
    <t>г. Минск, ул Леси Украинки, д 22</t>
  </si>
  <si>
    <t>POS_20230517_3157847</t>
  </si>
  <si>
    <t>г. Минск, пр-кт Рокоссовского, д 150Б</t>
  </si>
  <si>
    <t>POS_20230517_3157729</t>
  </si>
  <si>
    <t>г. Минск, ул Лобанка, д 22</t>
  </si>
  <si>
    <t>POS_20230517_3157709</t>
  </si>
  <si>
    <t>г. Минск, пр-кт Дзержинского, д 127</t>
  </si>
  <si>
    <t>POS_20230517_3157596</t>
  </si>
  <si>
    <t>г. Минск, ул Ложинская, д 22</t>
  </si>
  <si>
    <t>POS_20230517_3157531</t>
  </si>
  <si>
    <t>г. Минск, ул Кирова, д 2</t>
  </si>
  <si>
    <t>POS_20230517_3158000</t>
  </si>
  <si>
    <t>г. Минск, ул Почтовая, д 7</t>
  </si>
  <si>
    <t>POS_20230517_3158053</t>
  </si>
  <si>
    <t>г. Минск, ул Московская, д 7</t>
  </si>
  <si>
    <t>POS_20230517_3158028</t>
  </si>
  <si>
    <t>г. Минск, ул Козлова, д 5</t>
  </si>
  <si>
    <t>POS_20230517_3157965</t>
  </si>
  <si>
    <t>г. Минск, ул Якубова, д 66</t>
  </si>
  <si>
    <t>POS_20230517_3158073</t>
  </si>
  <si>
    <t>г. Минск, ул Ольшевского, д 73</t>
  </si>
  <si>
    <t>POS_20200320_1939173</t>
  </si>
  <si>
    <t>г. Минск, ул Лидская, д 12</t>
  </si>
  <si>
    <t>POS_20200320_1938866</t>
  </si>
  <si>
    <t>POS_20200320_1938766</t>
  </si>
  <si>
    <t>г. Минск, б-р Шевченко</t>
  </si>
  <si>
    <t>POS_20200320_1938824</t>
  </si>
  <si>
    <t>POS_20200320_1939065</t>
  </si>
  <si>
    <t>POS_20200320_1939189</t>
  </si>
  <si>
    <t>POS_20200320_1939086</t>
  </si>
  <si>
    <t>POS_20200320_1938985</t>
  </si>
  <si>
    <t>POS_20200320_1938817</t>
  </si>
  <si>
    <t>POS_20200320_1938827</t>
  </si>
  <si>
    <t>POS_20200320_1938739</t>
  </si>
  <si>
    <t>POS_20200320_1938842</t>
  </si>
  <si>
    <t>POS_20200320_1938968</t>
  </si>
  <si>
    <t>POS_20200320_1938961</t>
  </si>
  <si>
    <t>POS_20200320_1939208</t>
  </si>
  <si>
    <t>POS_20200320_1939177</t>
  </si>
  <si>
    <t>POS_20200320_1938902</t>
  </si>
  <si>
    <t>POS_20200320_1938880</t>
  </si>
  <si>
    <t>POS_20200320_1938809</t>
  </si>
  <si>
    <t>POS_20200320_1938852</t>
  </si>
  <si>
    <t>POS_20200320_1938930</t>
  </si>
  <si>
    <t>POS_20200320_1938860</t>
  </si>
  <si>
    <t>POS_20200320_1938784</t>
  </si>
  <si>
    <t>POS_20200320_1939229</t>
  </si>
  <si>
    <t>POS_20200320_1938946</t>
  </si>
  <si>
    <t>POS_20200320_1939158</t>
  </si>
  <si>
    <t>POS_20200320_1938903</t>
  </si>
  <si>
    <t>POS_20200320_1938917</t>
  </si>
  <si>
    <t>POS_20200320_1939220</t>
  </si>
  <si>
    <t>POS_20200320_1939135</t>
  </si>
  <si>
    <t>POS_20200320_1938758</t>
  </si>
  <si>
    <t>г. Минск, пр-кт Независимости</t>
  </si>
  <si>
    <t>POS_20200320_1939034</t>
  </si>
  <si>
    <t>г. Минск, ул Руссиянова, д 7</t>
  </si>
  <si>
    <t>POS_20200320_1939167</t>
  </si>
  <si>
    <t>POS_20200320_1938959</t>
  </si>
  <si>
    <t>г. Минск, ул Слободская, д 135</t>
  </si>
  <si>
    <t>POS_20200320_1939136</t>
  </si>
  <si>
    <t>POS_20200320_1938740</t>
  </si>
  <si>
    <t>POS_20200320_1939061</t>
  </si>
  <si>
    <t>POS_20200320_1938928</t>
  </si>
  <si>
    <t>POS_20200320_1939069</t>
  </si>
  <si>
    <t>POS_20200320_1938888</t>
  </si>
  <si>
    <t>POS_20200320_1938992</t>
  </si>
  <si>
    <t>POS_20200320_1938848</t>
  </si>
  <si>
    <t>POS_20200320_1938881</t>
  </si>
  <si>
    <t>POS_20200320_1938914</t>
  </si>
  <si>
    <t>POS_20200320_1938759</t>
  </si>
  <si>
    <t>POS_20200320_1938755</t>
  </si>
  <si>
    <t>POS_20200320_1939038</t>
  </si>
  <si>
    <t>г. Минск, пр-кт Партизанский, д 31</t>
  </si>
  <si>
    <t>POS_20200320_1938744</t>
  </si>
  <si>
    <t>POS_20200320_1938805</t>
  </si>
  <si>
    <t>г. Минск, пр-кт Партизанский, д 36</t>
  </si>
  <si>
    <t>POS_20200320_1939205</t>
  </si>
  <si>
    <t>POS_20200320_1938746</t>
  </si>
  <si>
    <t>POS_20200320_1938879</t>
  </si>
  <si>
    <t>POS_20200320_1938907</t>
  </si>
  <si>
    <t>POS_20200320_1938812</t>
  </si>
  <si>
    <t>г. Минск, ул Московская, д 22 к 1</t>
  </si>
  <si>
    <t>POS_20200320_1939168</t>
  </si>
  <si>
    <t>POS_20200320_1938887</t>
  </si>
  <si>
    <t>POS_20200320_1939057</t>
  </si>
  <si>
    <t>POS_20200320_1939032</t>
  </si>
  <si>
    <t>POS_20200320_1938884</t>
  </si>
  <si>
    <t>POS_20201217_2368290</t>
  </si>
  <si>
    <t>г. Минск, ул Одинцова, д 36/1</t>
  </si>
  <si>
    <t>POS_20200320_1938789</t>
  </si>
  <si>
    <t>POS_20200320_1938760</t>
  </si>
  <si>
    <t>POS_20200320_1938870</t>
  </si>
  <si>
    <t>POS_20200320_1939007</t>
  </si>
  <si>
    <t>POS_20200320_1938940</t>
  </si>
  <si>
    <t>г. Минск, пр-кт Рокоссовского</t>
  </si>
  <si>
    <t>POS_20200320_1939227</t>
  </si>
  <si>
    <t>POS_20200320_1938743</t>
  </si>
  <si>
    <t>POS_20200320_1939060</t>
  </si>
  <si>
    <t>POS_20200320_1938830</t>
  </si>
  <si>
    <t>POS_20200320_1938742</t>
  </si>
  <si>
    <t>POS_20200320_1938775</t>
  </si>
  <si>
    <t>POS_20200320_1939121</t>
  </si>
  <si>
    <t>POS_20200320_1939216</t>
  </si>
  <si>
    <t>POS_20200320_1938832</t>
  </si>
  <si>
    <t>POS_20200320_1938851</t>
  </si>
  <si>
    <t>POS_20200320_1939072</t>
  </si>
  <si>
    <t>POS_20200320_1938963</t>
  </si>
  <si>
    <t>POS_20200320_1938862</t>
  </si>
  <si>
    <t>POS_20200320_1938984</t>
  </si>
  <si>
    <t>POS_20200320_1938795</t>
  </si>
  <si>
    <t>г. Минск, ул Якуба Коласа, д 36</t>
  </si>
  <si>
    <t>POS_20200320_1938995</t>
  </si>
  <si>
    <t>POS_20200320_1938829</t>
  </si>
  <si>
    <t>POS_20200320_1938883</t>
  </si>
  <si>
    <t>POS_20200320_1939044</t>
  </si>
  <si>
    <t>POS_20200320_1938921</t>
  </si>
  <si>
    <t>POS_20200320_1938845</t>
  </si>
  <si>
    <t>POS_20200320_1938753</t>
  </si>
  <si>
    <t>POS_20200320_1939183</t>
  </si>
  <si>
    <t>г. Минск, ул Кунцевщина, д 35</t>
  </si>
  <si>
    <t>POS_20200320_1938819</t>
  </si>
  <si>
    <t>POS_20200320_1939128</t>
  </si>
  <si>
    <t>г. Минск, ул Лейтенанта Кижеватова</t>
  </si>
  <si>
    <t>POS_20200320_1938777</t>
  </si>
  <si>
    <t>POS_20200320_1939109</t>
  </si>
  <si>
    <t>POS_20200320_1939098</t>
  </si>
  <si>
    <t>POS_20200320_1939143</t>
  </si>
  <si>
    <t>POS_20200320_1938828</t>
  </si>
  <si>
    <t>POS_20200320_1939213</t>
  </si>
  <si>
    <t>POS_20200320_1939124</t>
  </si>
  <si>
    <t>POS_20200320_1938899</t>
  </si>
  <si>
    <t>POS_20200320_1938969</t>
  </si>
  <si>
    <t>г. Минск, ул Бобруйская, д 15</t>
  </si>
  <si>
    <t>POS_20200320_1938978</t>
  </si>
  <si>
    <t>POS_20200320_1939013</t>
  </si>
  <si>
    <t>POS_20200320_1938820</t>
  </si>
  <si>
    <t>POS_20200320_1938972</t>
  </si>
  <si>
    <t>POS_20200320_1938840</t>
  </si>
  <si>
    <t>POS_20200320_1938858</t>
  </si>
  <si>
    <t>POS_20200320_1939014</t>
  </si>
  <si>
    <t>г. Минск, ул Михася Лынькова</t>
  </si>
  <si>
    <t>POS_20200320_1939140</t>
  </si>
  <si>
    <t>POS_20200320_1939027</t>
  </si>
  <si>
    <t>POS_20200320_1939088</t>
  </si>
  <si>
    <t>г. Минск, ул Бурдейного, д 13</t>
  </si>
  <si>
    <t>POS_20200320_1938893</t>
  </si>
  <si>
    <t>POS_20200320_1939062</t>
  </si>
  <si>
    <t>г. Минск, ул Бурдейного, д 8</t>
  </si>
  <si>
    <t>POS_20200320_1938833</t>
  </si>
  <si>
    <t>POS_20200320_1939218</t>
  </si>
  <si>
    <t>POS_20200320_1938838</t>
  </si>
  <si>
    <t>POS_20200320_1938843</t>
  </si>
  <si>
    <t>POS_20200320_1939043</t>
  </si>
  <si>
    <t>POS_20200320_1938745</t>
  </si>
  <si>
    <t>POS_20200320_1938916</t>
  </si>
  <si>
    <t>POS_20200320_1939055</t>
  </si>
  <si>
    <t>POS_20200320_1939130</t>
  </si>
  <si>
    <t>г. Минск, ул Немига, д 5</t>
  </si>
  <si>
    <t>POS_20200320_1939201</t>
  </si>
  <si>
    <t>POS_20200320_1939226</t>
  </si>
  <si>
    <t>POS_20200320_1939051</t>
  </si>
  <si>
    <t>г. Минск, ул Волоха, д 10 к 3 стр н</t>
  </si>
  <si>
    <t>POS_20200320_1939070</t>
  </si>
  <si>
    <t>г. Минск, ул Одинцова, д 69 к 1 литер н</t>
  </si>
  <si>
    <t>POS_20200320_1939197</t>
  </si>
  <si>
    <t>POS_20200320_1938750</t>
  </si>
  <si>
    <t>POS_20200320_1939076</t>
  </si>
  <si>
    <t>POS_20200320_1938999</t>
  </si>
  <si>
    <t>POS_20200320_1938836</t>
  </si>
  <si>
    <t>POS_20200320_1939056</t>
  </si>
  <si>
    <t>г. Минск, ул Притыцкого, д 156 к 1</t>
  </si>
  <si>
    <t>POS_20200320_1939031</t>
  </si>
  <si>
    <t>POS_20200320_1938976</t>
  </si>
  <si>
    <t>г. Минск, ул Притыцкого, д 91</t>
  </si>
  <si>
    <t>POS_20200320_1938769</t>
  </si>
  <si>
    <t>POS_20200320_1938749</t>
  </si>
  <si>
    <t>POS_20200320_1938927</t>
  </si>
  <si>
    <t>г. Минск, ул Грицевца, д 1</t>
  </si>
  <si>
    <t>POS_20200320_1938785</t>
  </si>
  <si>
    <t>POS_20200320_1938932</t>
  </si>
  <si>
    <t>г. Минск, ул Гурского, д 43А к 1</t>
  </si>
  <si>
    <t>POS_20200320_1939081</t>
  </si>
  <si>
    <t>POS_20200320_1938776</t>
  </si>
  <si>
    <t>POS_20200320_1938741</t>
  </si>
  <si>
    <t>г. Минск, ул Седых, д 4</t>
  </si>
  <si>
    <t>POS_20200320_1939011</t>
  </si>
  <si>
    <t>POS_20200320_1938796</t>
  </si>
  <si>
    <t>POS_20200320_1938871</t>
  </si>
  <si>
    <t>г. Минск, ул Долгобродская</t>
  </si>
  <si>
    <t>POS_20200320_1938960</t>
  </si>
  <si>
    <t>г. Минск, ул Скрипникова, д 11А</t>
  </si>
  <si>
    <t>POS_20200320_1938898</t>
  </si>
  <si>
    <t>POS_20200320_1939120</t>
  </si>
  <si>
    <t>POS_20200320_1938971</t>
  </si>
  <si>
    <t>г. Минск, ул Жилуновича, д 2д к 3</t>
  </si>
  <si>
    <t>POS_20200320_1939188</t>
  </si>
  <si>
    <t>POS_20200320_1938878</t>
  </si>
  <si>
    <t>POS_20200320_1938821</t>
  </si>
  <si>
    <t>г. Минск, ул Сухаревская, д 46</t>
  </si>
  <si>
    <t>POS_20200320_1938934</t>
  </si>
  <si>
    <t>POS_20200320_1938877</t>
  </si>
  <si>
    <t>POS_20200320_1938754</t>
  </si>
  <si>
    <t>POS_20200320_1938901</t>
  </si>
  <si>
    <t>POS_20200320_1938839</t>
  </si>
  <si>
    <t>POS_20200320_1938889</t>
  </si>
  <si>
    <t>POS_20200320_1938856</t>
  </si>
  <si>
    <t>г. Минск, ул Иосифа Жиновича, д 20</t>
  </si>
  <si>
    <t>POS_20200320_1938804</t>
  </si>
  <si>
    <t>POS_20200320_1939078</t>
  </si>
  <si>
    <t>POS_20200320_1938868</t>
  </si>
  <si>
    <t>г. Минск, ул Широкая, д 3</t>
  </si>
  <si>
    <t>POS_20200320_1938988</t>
  </si>
  <si>
    <t>г. Минск, ул Кальварийская, д 2</t>
  </si>
  <si>
    <t>POS_20200320_1939002</t>
  </si>
  <si>
    <t>POS_20200320_1938864</t>
  </si>
  <si>
    <t>POS_20200320_1938757</t>
  </si>
  <si>
    <t>POS_20200320_1938822</t>
  </si>
  <si>
    <t>г. Минск, ул Каменногорская, д 8</t>
  </si>
  <si>
    <t>POS_20200320_1939080</t>
  </si>
  <si>
    <t>POS_20200320_1938794</t>
  </si>
  <si>
    <t>POS_20200320_1939040</t>
  </si>
  <si>
    <t>POS_20200320_1938874</t>
  </si>
  <si>
    <t>POS_20200320_1939139</t>
  </si>
  <si>
    <t>г. Минск, ул Толбухина, д 8</t>
  </si>
  <si>
    <t>POS_20230518_3158839</t>
  </si>
  <si>
    <t>POS_20230518_3158773</t>
  </si>
  <si>
    <t>г. Минск, ул Белинского, д 17</t>
  </si>
  <si>
    <t>POS_20230518_3158784</t>
  </si>
  <si>
    <t>г. Минск, ул Максима Богдановича, д 89</t>
  </si>
  <si>
    <t>POS_20230518_3158677</t>
  </si>
  <si>
    <t>г. Минск, ул Бурдейного, д 11</t>
  </si>
  <si>
    <t>POS_20230518_3158523</t>
  </si>
  <si>
    <t>POS_20230518_3158386</t>
  </si>
  <si>
    <t>г. Минск, ул Максима Танка, д 4</t>
  </si>
  <si>
    <t>POS_20230517_3157547</t>
  </si>
  <si>
    <t>г. Минск, ул Никифорова, д 2</t>
  </si>
  <si>
    <t>POS_20230517_3157679</t>
  </si>
  <si>
    <t>г. Минск, ул Руссиянова</t>
  </si>
  <si>
    <t>POS_20230517_3157658</t>
  </si>
  <si>
    <t>г. Минск, ул Веры Хоружей, д 19</t>
  </si>
  <si>
    <t>POS_20230517_3157566</t>
  </si>
  <si>
    <t>POS_20230517_3157517</t>
  </si>
  <si>
    <t>POS_20211210_2720562</t>
  </si>
  <si>
    <t>г. Минск, ул Казимировская, д 6</t>
  </si>
  <si>
    <t>POS_20211210_2720563</t>
  </si>
  <si>
    <t>г. Минск, ул Владислава Голубка, д 2-1</t>
  </si>
  <si>
    <t>POS_20211210_2720565</t>
  </si>
  <si>
    <t>г. Минск, ул Иосифа Гошкевича, д 3-2</t>
  </si>
  <si>
    <t>POS_20211210_2720564</t>
  </si>
  <si>
    <t>ГМ (Гиппо)</t>
  </si>
  <si>
    <t>г. Минск, пр-кт Партизанский, д 153</t>
  </si>
  <si>
    <t>POS_20160204_741845</t>
  </si>
  <si>
    <t>POS_20160204_742149</t>
  </si>
  <si>
    <t>POS_20160204_741978</t>
  </si>
  <si>
    <t>ГМ (Гринрозница)</t>
  </si>
  <si>
    <t>POS_20160504_823055</t>
  </si>
  <si>
    <t>POS_20160204_741875</t>
  </si>
  <si>
    <t>POS_20200820_2238424</t>
  </si>
  <si>
    <t>Х50 (Евроопт)</t>
  </si>
  <si>
    <t>г. Минск, ул Монтажников, д 2</t>
  </si>
  <si>
    <t>POS_20211210_2720444</t>
  </si>
  <si>
    <t>г. Минск, пр-кт Дзержинского, д 90</t>
  </si>
  <si>
    <t>POS_20230309_3099529</t>
  </si>
  <si>
    <t>Перекресток</t>
  </si>
  <si>
    <t>г. Минск, ул Свердлова, д 11</t>
  </si>
  <si>
    <t>POS_20211120_2553163</t>
  </si>
  <si>
    <t>г. Минск, ул Ливенцева</t>
  </si>
  <si>
    <t>POS_20220407_2800847</t>
  </si>
  <si>
    <t>POS_20160204_741986</t>
  </si>
  <si>
    <t>POS_20160204_742208</t>
  </si>
  <si>
    <t>POS_20161022_899567</t>
  </si>
  <si>
    <t>POS_20191014_1840238</t>
  </si>
  <si>
    <t>POS_20191014_1840237</t>
  </si>
  <si>
    <t>Супермаркет (Алми Беларусь)</t>
  </si>
  <si>
    <t>POS_20160204_742260</t>
  </si>
  <si>
    <t>POS_20160204_741883</t>
  </si>
  <si>
    <t>Ф1 (Корона)</t>
  </si>
  <si>
    <t>POS_20160204_742170</t>
  </si>
  <si>
    <t>г. Минск, ул Кальварийская, д 24</t>
  </si>
  <si>
    <t>POS_20211120_2553159</t>
  </si>
  <si>
    <t>E 60 (Евроопт)</t>
  </si>
  <si>
    <t>POS_20211210_2720441</t>
  </si>
  <si>
    <t>POS_20160324_808750</t>
  </si>
  <si>
    <t>POS_20160324_808793</t>
  </si>
  <si>
    <t>г. Минск, ул Гамарника, д 16/1</t>
  </si>
  <si>
    <t>POS_20160507_824595</t>
  </si>
  <si>
    <t>г. Минск, пр-кт Пушкина, д 12</t>
  </si>
  <si>
    <t>POS_20200910_2261188</t>
  </si>
  <si>
    <t>POS_20221108_2894228</t>
  </si>
  <si>
    <t>POS_20211210_2720749</t>
  </si>
  <si>
    <t>POS_20211210_2720750</t>
  </si>
  <si>
    <t>г. Минск, ул Петра Глебки, д 120</t>
  </si>
  <si>
    <t>POS_20211210_2720747</t>
  </si>
  <si>
    <t>г. Минск, пр-кт Независимости, д 52</t>
  </si>
  <si>
    <t>POS_20211210_2720502</t>
  </si>
  <si>
    <t>г. Минск, ул Маршала Лосика, д 31-549</t>
  </si>
  <si>
    <t>POS_20211210_2720627</t>
  </si>
  <si>
    <t>г. Минск, ул Мазурова, д 24</t>
  </si>
  <si>
    <t>POS_20211210_2720723</t>
  </si>
  <si>
    <t>г. Минск, тракт Старовиленский, д 77-65</t>
  </si>
  <si>
    <t>POS_20211210_2720744</t>
  </si>
  <si>
    <t>POS_20211210_2720746</t>
  </si>
  <si>
    <t>г. Минск, ул Аэродромная, д 11а</t>
  </si>
  <si>
    <t>POS_20211210_2720490</t>
  </si>
  <si>
    <t>POS_20211210_2720741</t>
  </si>
  <si>
    <t>г. Минск, ул Веры Хоружей, д 31/1h</t>
  </si>
  <si>
    <t>POS_20211210_2720734</t>
  </si>
  <si>
    <t>г. Минск, ул Максима Богдановича, д 116</t>
  </si>
  <si>
    <t>POS_20211210_2720497</t>
  </si>
  <si>
    <t>г. Минск, ул Ильянская, д 4-130</t>
  </si>
  <si>
    <t>POS_20211210_2720753</t>
  </si>
  <si>
    <t>г. Минск, ул Менделеева, д 23</t>
  </si>
  <si>
    <t>POS_20211210_2720495</t>
  </si>
  <si>
    <t>г. Минск, ул Одинцова, д 65</t>
  </si>
  <si>
    <t>POS_20211210_2720561</t>
  </si>
  <si>
    <t>г. Минск, тракт Старовиленский, д 28/1</t>
  </si>
  <si>
    <t>POS_20211210_2720728</t>
  </si>
  <si>
    <t>г. Минск, ул Кальварийская, д 4-137</t>
  </si>
  <si>
    <t>POS_20211210_2720826</t>
  </si>
  <si>
    <t>г. Минск, ул Калиновского, д 23</t>
  </si>
  <si>
    <t>POS_20211210_2720738</t>
  </si>
  <si>
    <t>POS_20211210_2720755</t>
  </si>
  <si>
    <t>г. Минск, ул Охотская, д 120</t>
  </si>
  <si>
    <t>POS_20211210_2720732</t>
  </si>
  <si>
    <t>POS_20211210_2720602</t>
  </si>
  <si>
    <t>г. Минск, ул Харьковская, д 72</t>
  </si>
  <si>
    <t>POS_20211210_2720725</t>
  </si>
  <si>
    <t>г. Минск, ул Бирюзова, д 11</t>
  </si>
  <si>
    <t>POS_20211210_2720751</t>
  </si>
  <si>
    <t>г. Минск, ул Алеся Бачило, д 7</t>
  </si>
  <si>
    <t>POS_20211210_2720739</t>
  </si>
  <si>
    <t>г. Минск, ул Будславская, д 2-1</t>
  </si>
  <si>
    <t>POS_20211210_2720505</t>
  </si>
  <si>
    <t>г. Минск, ул Притыцкого, д 6</t>
  </si>
  <si>
    <t>POS_20211210_2720492</t>
  </si>
  <si>
    <t>г. Минск, ул Волгоградская, д 35</t>
  </si>
  <si>
    <t>POS_20211210_2720507</t>
  </si>
  <si>
    <t>г. Минск, ул Якуба Коласа, д 36-1н</t>
  </si>
  <si>
    <t>POS_20211210_2720498</t>
  </si>
  <si>
    <t>г. Минск, ул Жилуновича, д 41/1h</t>
  </si>
  <si>
    <t>POS_20211210_2720737</t>
  </si>
  <si>
    <t>г. Минск, ул Янки Брыля, д 22-222</t>
  </si>
  <si>
    <t>POS_20211210_2720727</t>
  </si>
  <si>
    <t>POS_20211210_2720440</t>
  </si>
  <si>
    <t>г. Минск, ул Плеханова, д 38</t>
  </si>
  <si>
    <t>POS_20211210_2720756</t>
  </si>
  <si>
    <t>г. Минск, ул Алибегова, д 13 к 1-1</t>
  </si>
  <si>
    <t>POS_20211210_2720589</t>
  </si>
  <si>
    <t>г. Минск, пр-кт Дзержинского, д 104-110</t>
  </si>
  <si>
    <t>POS_20211210_2720436</t>
  </si>
  <si>
    <t>г. Минск, ул Ротмистрова, д 42</t>
  </si>
  <si>
    <t>POS_20211210_2720499</t>
  </si>
  <si>
    <t>г. Минск, пр-кт Партизанский, д 37-1н</t>
  </si>
  <si>
    <t>POS_20211210_2720508</t>
  </si>
  <si>
    <t>POS_20211210_2720597</t>
  </si>
  <si>
    <t>г. Минск, пр-кт Дзержинского, д 3б к 3</t>
  </si>
  <si>
    <t>POS_20211210_2720442</t>
  </si>
  <si>
    <t>г. Минск, ул Павла Шпилевского, д 60</t>
  </si>
  <si>
    <t>POS_20211210_2720743</t>
  </si>
  <si>
    <t>г. Минск, пр-кт Рокоссовского, д 145Б</t>
  </si>
  <si>
    <t>POS_20211210_2720745</t>
  </si>
  <si>
    <t>POS_20211210_2720724</t>
  </si>
  <si>
    <t>POS_20211210_2720588</t>
  </si>
  <si>
    <t>POS_20211210_2720598</t>
  </si>
  <si>
    <t>г. Минск, пр-кт Газеты Звязда, д 16 к 1</t>
  </si>
  <si>
    <t>POS_20211210_2720601</t>
  </si>
  <si>
    <t>POS_20211210_2720740</t>
  </si>
  <si>
    <t>г. Минск, пр-кт Любимова, д 26/1</t>
  </si>
  <si>
    <t>POS_20211210_2720629</t>
  </si>
  <si>
    <t>г. Минск, ул Якубовского, д 32-3</t>
  </si>
  <si>
    <t>POS_20211210_2720489</t>
  </si>
  <si>
    <t>г. Минск, пр-кт Машерова, д 51</t>
  </si>
  <si>
    <t>POS_20211210_2720503</t>
  </si>
  <si>
    <t>г. Минск, ул Багратиона, д 55б</t>
  </si>
  <si>
    <t>POS_20211210_2720550</t>
  </si>
  <si>
    <t>г. Минск, ул Максима Богдановича, д 134</t>
  </si>
  <si>
    <t>POS_20211210_2720735</t>
  </si>
  <si>
    <t>POS_20211210_2720599</t>
  </si>
  <si>
    <t>г. Минск, ул Максима Богдановича, д 89/2н</t>
  </si>
  <si>
    <t>POS_20211210_2720731</t>
  </si>
  <si>
    <t>г. Минск, ул Притыцкого, д 110</t>
  </si>
  <si>
    <t>POS_20211210_2720752</t>
  </si>
  <si>
    <t>г. Минск, ул Максима Горецкого, д 73</t>
  </si>
  <si>
    <t>POS_20211210_2720726</t>
  </si>
  <si>
    <t>г. Минск, ул Пулихова, д 3</t>
  </si>
  <si>
    <t>POS_20211210_2720736</t>
  </si>
  <si>
    <t>г. Минск, ул 50 лет Победы, д 5А к 42</t>
  </si>
  <si>
    <t>POS_20211210_2720628</t>
  </si>
  <si>
    <t>г. Минск, ул Сергея Есенина, д 141-1Н</t>
  </si>
  <si>
    <t>POS_20211210_2720488</t>
  </si>
  <si>
    <t>г. Минск, ул Яна Райниса, д 2а</t>
  </si>
  <si>
    <t>POS_20211210_2720506</t>
  </si>
  <si>
    <t>POS_20211210_2720624</t>
  </si>
  <si>
    <t>г. Минск, пр-кт Независимости, д 23/1</t>
  </si>
  <si>
    <t>POS_20211210_2720553</t>
  </si>
  <si>
    <t>г. Минск, ул Филимонова, д 13/1</t>
  </si>
  <si>
    <t>POS_20211210_2720600</t>
  </si>
  <si>
    <t>г. Минск, ул Авроровская, д 8-132</t>
  </si>
  <si>
    <t>POS_20211210_2720509</t>
  </si>
  <si>
    <t>г. Минск, ул Щорса, д 11-398</t>
  </si>
  <si>
    <t>POS_20211210_2720504</t>
  </si>
  <si>
    <t>г. Минск, ул Налибокская, д 36-29</t>
  </si>
  <si>
    <t>POS_20211210_2720435</t>
  </si>
  <si>
    <t>г. Минск, ул Якубова, д 64</t>
  </si>
  <si>
    <t>POS_20211210_2720500</t>
  </si>
  <si>
    <t>г. Минск, ул Ванеева, д 4-1Н</t>
  </si>
  <si>
    <t>POS_20211210_2720496</t>
  </si>
  <si>
    <t>г. Минск, ул Ивановская, д 36</t>
  </si>
  <si>
    <t>POS_20211210_2720501</t>
  </si>
  <si>
    <t>г. Минск, пр-кт Независимости, д 48</t>
  </si>
  <si>
    <t>POS_20211210_2720493</t>
  </si>
  <si>
    <t>г. Минск, ул Матусевича, д 35Г</t>
  </si>
  <si>
    <t>POS_20211210_2720626</t>
  </si>
  <si>
    <t>POS_20211210_2720439</t>
  </si>
  <si>
    <t>г. Минск, пр-кт Пушкина, д 75</t>
  </si>
  <si>
    <t>POS_20211210_2720491</t>
  </si>
  <si>
    <t>г. Минск, ул Карбышева, д 7/2</t>
  </si>
  <si>
    <t>POS_20211210_2720730</t>
  </si>
  <si>
    <t>г. Минск, ул Янковского, д 44-135</t>
  </si>
  <si>
    <t>POS_20211210_2720625</t>
  </si>
  <si>
    <t>г. Минск, ул Голодеда, д 7/2</t>
  </si>
  <si>
    <t>POS_20211210_2720494</t>
  </si>
  <si>
    <t>г. Минск, ул Прушинских, д 2</t>
  </si>
  <si>
    <t>POS_20211210_2720742</t>
  </si>
  <si>
    <t>г. Минск, ул Мележа, д 5/1-102</t>
  </si>
  <si>
    <t>POS_20211210_2720754</t>
  </si>
  <si>
    <t>г. Минск, ул Менделеева, д 1/17</t>
  </si>
  <si>
    <t>POS_20211210_2720729</t>
  </si>
  <si>
    <t>г. Минск, ул Яна Чечота, д 2</t>
  </si>
  <si>
    <t>POS_20211210_2720437</t>
  </si>
  <si>
    <t>г. Минск, ул Ольшевского, д 57</t>
  </si>
  <si>
    <t>POS_20211210_2720748</t>
  </si>
  <si>
    <t>Зеленый клен</t>
  </si>
  <si>
    <t>г. Минск, тракт Игуменский, д 26</t>
  </si>
  <si>
    <t>POS_20230821_3212166</t>
  </si>
  <si>
    <t>г. Минск, ул Корженевского, д 26</t>
  </si>
  <si>
    <t>POS_20220615_2831887</t>
  </si>
  <si>
    <t>POS_20211130_2715734</t>
  </si>
  <si>
    <t>Простор</t>
  </si>
  <si>
    <t>г. Минск, пр-кт Дзержинского, д 126</t>
  </si>
  <si>
    <t>POS_20190214_1753877</t>
  </si>
  <si>
    <t>г. Минск, ул Каменногорская, д 3</t>
  </si>
  <si>
    <t>POS_20190214_1753876</t>
  </si>
  <si>
    <t>г. Минск, ул Максима Богдановича, д 132</t>
  </si>
  <si>
    <t>POS_20230111_3085689</t>
  </si>
  <si>
    <t>г. Минск, ул Уманская, д 54</t>
  </si>
  <si>
    <t>POS_20201223_2369191</t>
  </si>
  <si>
    <t>г. Минск, ул Янки Лучины, д 1</t>
  </si>
  <si>
    <t>POS_20230223_3096913</t>
  </si>
  <si>
    <t>г. Минск, др Минская кольцевая автомобильная дорога</t>
  </si>
  <si>
    <t>POS_20230307_3099372</t>
  </si>
  <si>
    <t>г. Минск, ул Макаёнка, д 11</t>
  </si>
  <si>
    <t>POS_20230606_3167308</t>
  </si>
  <si>
    <t>г. Минск, пр-кт Пушкина, д 37</t>
  </si>
  <si>
    <t>POS_20230307_3099371</t>
  </si>
  <si>
    <t>г. Минск, пер Багратиона 2-й, д 18А</t>
  </si>
  <si>
    <t>POS_20201223_2369185</t>
  </si>
  <si>
    <t>г. Минск, ул Мястровская, д 27</t>
  </si>
  <si>
    <t>POS_20230216_3095135</t>
  </si>
  <si>
    <t>г. Минск, ул Плеханова, д 91</t>
  </si>
  <si>
    <t>POS_20200923_2263994</t>
  </si>
  <si>
    <t>г. Минск, ул Воронянского, д 19</t>
  </si>
  <si>
    <t>POS_20201223_2369181</t>
  </si>
  <si>
    <t>г. Минск, ул Нестерова, д 58</t>
  </si>
  <si>
    <t>POS_20200917_2262443</t>
  </si>
  <si>
    <t>POS_20230223_3096912</t>
  </si>
  <si>
    <t>POS_20230307_3099368</t>
  </si>
  <si>
    <t>POS_20201223_2369190</t>
  </si>
  <si>
    <t>POS_20230223_3097108</t>
  </si>
  <si>
    <t>г. Минск, пр-кт Дзержинского, д 106/1</t>
  </si>
  <si>
    <t>POS_20200903_2241983</t>
  </si>
  <si>
    <t>г. Минск, ул Волоха, д 2</t>
  </si>
  <si>
    <t>POS_20230209_3093794</t>
  </si>
  <si>
    <t>г. Минск, ул Иосифа Жиновича, д 7</t>
  </si>
  <si>
    <t>POS_20230307_3099375</t>
  </si>
  <si>
    <t>г. Минск, ул Каролинская, д 5</t>
  </si>
  <si>
    <t>POS_20230216_3095139</t>
  </si>
  <si>
    <t>г. Минск, ул Космонавтов, д 5А</t>
  </si>
  <si>
    <t>POS_20230124_3090504</t>
  </si>
  <si>
    <t>POS_20201223_2369180</t>
  </si>
  <si>
    <t>г. Минск, ул Михася Лынькова, д 99</t>
  </si>
  <si>
    <t>POS_20230209_3093791</t>
  </si>
  <si>
    <t>г. Минск, пр-кт Независимости, д 155/1</t>
  </si>
  <si>
    <t>POS_20230725_3202220</t>
  </si>
  <si>
    <t>г. Минск, ул Крупской, д 6/1</t>
  </si>
  <si>
    <t>POS_20230216_3095138</t>
  </si>
  <si>
    <t>г. Минск, пр-кт Независимости, д 179/2</t>
  </si>
  <si>
    <t>POS_20201124_2348326</t>
  </si>
  <si>
    <t>г. Минск, ул Некрасова, д 3А</t>
  </si>
  <si>
    <t>POS_20230307_3099369</t>
  </si>
  <si>
    <t>г. Минск, ул Жудро, д 53А</t>
  </si>
  <si>
    <t>POS_20211224_2724324</t>
  </si>
  <si>
    <t>POS_20230124_3090508</t>
  </si>
  <si>
    <t>г. Минск, ул Водолажского, д 6</t>
  </si>
  <si>
    <t>POS_20201223_2369179</t>
  </si>
  <si>
    <t>г. Минск, ул Грушевская, д 21</t>
  </si>
  <si>
    <t>POS_20220628_2834272</t>
  </si>
  <si>
    <t>POS_20201106_2340951</t>
  </si>
  <si>
    <t>г. Минск, ул Космонавтов, д 28</t>
  </si>
  <si>
    <t>POS_20230307_3099367</t>
  </si>
  <si>
    <t>г. Минск, ул Алеся Бачило, д 14</t>
  </si>
  <si>
    <t>POS_20221129_2903858</t>
  </si>
  <si>
    <t>POS_20221208_2907992</t>
  </si>
  <si>
    <t>г. Минск, ул Лейтенанта Кижеватова, д 72</t>
  </si>
  <si>
    <t>POS_20201223_2369196</t>
  </si>
  <si>
    <t>г. Минск, ул Слободская, д 47</t>
  </si>
  <si>
    <t>POS_20200910_2261185</t>
  </si>
  <si>
    <t>г. Минск, ул Маяковского, д 16</t>
  </si>
  <si>
    <t>POS_20230307_3099377</t>
  </si>
  <si>
    <t>г. Минск, ул Андреевская, д 11</t>
  </si>
  <si>
    <t>POS_20230307_3099376</t>
  </si>
  <si>
    <t>г. Минск, пр-кт Партизанский, д 106</t>
  </si>
  <si>
    <t>POS_20230201_3091320</t>
  </si>
  <si>
    <t>POS_20201120_2344161</t>
  </si>
  <si>
    <t>г. Минск, ул Уборевича, д 75</t>
  </si>
  <si>
    <t>POS_20230124_3090502</t>
  </si>
  <si>
    <t>г. Минск, ул Казимировская, д 35</t>
  </si>
  <si>
    <t>POS_20230613_3183245</t>
  </si>
  <si>
    <t>г. Минск, ул Рафиева, д 56</t>
  </si>
  <si>
    <t>POS_20230319_3101217</t>
  </si>
  <si>
    <t>г. Минск, ул Брикета, д 2</t>
  </si>
  <si>
    <t>POS_20200910_2261187</t>
  </si>
  <si>
    <t>г. Минск, пр-кт Газеты Правда, д 40/2</t>
  </si>
  <si>
    <t>POS_20230405_3139234</t>
  </si>
  <si>
    <t>г. Минск, ул Руссиянова, д 36</t>
  </si>
  <si>
    <t>POS_20201120_2344160</t>
  </si>
  <si>
    <t>POS_20230307_3099373</t>
  </si>
  <si>
    <t>POS_20201223_2369186</t>
  </si>
  <si>
    <t>г. Минск, ул Илимская, д 27</t>
  </si>
  <si>
    <t>POS_20201223_2369199</t>
  </si>
  <si>
    <t>г. Минск, ул Голодеда, д 34А</t>
  </si>
  <si>
    <t>POS_20230124_3090505</t>
  </si>
  <si>
    <t>г. Минск, ул Яна Райниса, д 17</t>
  </si>
  <si>
    <t>POS_20200923_2263993</t>
  </si>
  <si>
    <t>г. Минск, ул Якубова, д 14</t>
  </si>
  <si>
    <t>POS_20200820_2238431</t>
  </si>
  <si>
    <t>POS_20200904_2258753</t>
  </si>
  <si>
    <t>г. Минск, ул Олега Кошевого, д 9</t>
  </si>
  <si>
    <t>POS_20230203_3091677</t>
  </si>
  <si>
    <t>г. Минск, б-р Шевченко, д 18</t>
  </si>
  <si>
    <t>POS_20201223_2369193</t>
  </si>
  <si>
    <t>г. Минск, ул Уручская, д 11А</t>
  </si>
  <si>
    <t>POS_20210505_2440469</t>
  </si>
  <si>
    <t>г. Минск, ул Голубева, д 24</t>
  </si>
  <si>
    <t>POS_20230216_3095136</t>
  </si>
  <si>
    <t>POS_20230209_3093793</t>
  </si>
  <si>
    <t>г. Минск, б-р Шевченко, д 9</t>
  </si>
  <si>
    <t>POS_20230209_3093631</t>
  </si>
  <si>
    <t>POS_20211027_2545694</t>
  </si>
  <si>
    <t>POS_20211103_2548801</t>
  </si>
  <si>
    <t>г. Минск, ул Розы Люксембург, д 80</t>
  </si>
  <si>
    <t>POS_20201223_2369198</t>
  </si>
  <si>
    <t>POS_20230209_3093632</t>
  </si>
  <si>
    <t>POS_20201223_2369194</t>
  </si>
  <si>
    <t>г. Минск, ул Притыцкого, д 40</t>
  </si>
  <si>
    <t>POS_20230209_3093797</t>
  </si>
  <si>
    <t>POS_20200917_2262442</t>
  </si>
  <si>
    <t>г. Минск, тракт Игуменский, д 11</t>
  </si>
  <si>
    <t>POS_20230223_3097006</t>
  </si>
  <si>
    <t>г. Минск, ул Казинца, д 49</t>
  </si>
  <si>
    <t>POS_20230209_3093796</t>
  </si>
  <si>
    <t>POS_20230203_3091676</t>
  </si>
  <si>
    <t>г. Минск, ул Ландера, д 38</t>
  </si>
  <si>
    <t>POS_20230209_3093798</t>
  </si>
  <si>
    <t>POS_20211221_2723082</t>
  </si>
  <si>
    <t>г. Минск, ул Налибокская, д 39</t>
  </si>
  <si>
    <t>POS_20230216_3095142</t>
  </si>
  <si>
    <t>г. Минск, ул Плеханова, д 34</t>
  </si>
  <si>
    <t>POS_20230216_3095144</t>
  </si>
  <si>
    <t>г. Минск, пр-кт Газеты Звязда, д 31</t>
  </si>
  <si>
    <t>POS_20220823_2847780</t>
  </si>
  <si>
    <t>г. Минск, ул Ольшевского, д 4</t>
  </si>
  <si>
    <t>POS_20230209_3093795</t>
  </si>
  <si>
    <t>POS_20201223_2369192</t>
  </si>
  <si>
    <t>г. Минск, ул Веры Хоружей, д 25</t>
  </si>
  <si>
    <t>POS_20201223_2369200</t>
  </si>
  <si>
    <t>г. Минск, ул Максима Горецкого, д 32</t>
  </si>
  <si>
    <t>POS_20230223_3096911</t>
  </si>
  <si>
    <t>Соседи</t>
  </si>
  <si>
    <t>г. Минск, пр-кт Жукова, д 44/13</t>
  </si>
  <si>
    <t>POS_20210325_2398646</t>
  </si>
  <si>
    <t>г. Минск, ул Ложинская, д 14-2</t>
  </si>
  <si>
    <t>POS_20210330_2408019</t>
  </si>
  <si>
    <t>POS_20210325_2398647</t>
  </si>
  <si>
    <t>POS_20210325_2398650</t>
  </si>
  <si>
    <t>г. Минск, ул Налибокская, д 1-1</t>
  </si>
  <si>
    <t>POS_20210325_2398649</t>
  </si>
  <si>
    <t>POS_20160210_765988</t>
  </si>
  <si>
    <t>POS_20160220_771759</t>
  </si>
  <si>
    <t>г. Минск, ул Якуба Коласа</t>
  </si>
  <si>
    <t>POS_20230525_3163618</t>
  </si>
  <si>
    <t>г. Минск, ул Ольшевского</t>
  </si>
  <si>
    <t>POS_20230525_3163621</t>
  </si>
  <si>
    <t>POS_20230525_3163636</t>
  </si>
  <si>
    <t>POS_20230525_3163767</t>
  </si>
  <si>
    <t>г. Минск, ул Маяковского</t>
  </si>
  <si>
    <t>POS_20230525_3163696</t>
  </si>
  <si>
    <t>POS_20230525_3163747</t>
  </si>
  <si>
    <t>г. Минск, пр-кт Газеты Правда</t>
  </si>
  <si>
    <t>POS_20230525_3163844</t>
  </si>
  <si>
    <t>г. Минск, ул Стахановская</t>
  </si>
  <si>
    <t>POS_20230525_3163836</t>
  </si>
  <si>
    <t>POS_20230525_3163586</t>
  </si>
  <si>
    <t>г. Минск, ул Максима Богдановича</t>
  </si>
  <si>
    <t>POS_20230525_3163863</t>
  </si>
  <si>
    <t>г. Минск, пр-кт Партизанский</t>
  </si>
  <si>
    <t>POS_20230525_3163761</t>
  </si>
  <si>
    <t>POS_20230525_3163770</t>
  </si>
  <si>
    <t>г. Минск, ул Нёманская</t>
  </si>
  <si>
    <t>POS_20230525_3163570</t>
  </si>
  <si>
    <t>г. Минск, пр-кт Победителей</t>
  </si>
  <si>
    <t>POS_20230525_3163678</t>
  </si>
  <si>
    <t>г. Минск, ул Свердлова</t>
  </si>
  <si>
    <t>POS_20230525_3163675</t>
  </si>
  <si>
    <t>г. Минск, пр-кт Пушкина</t>
  </si>
  <si>
    <t>POS_20230525_3163657</t>
  </si>
  <si>
    <t>POS_20230525_3163746</t>
  </si>
  <si>
    <t>г. Минск, ул Червякова</t>
  </si>
  <si>
    <t>POS_20230525_3163619</t>
  </si>
  <si>
    <t>POS_20230525_3163734</t>
  </si>
  <si>
    <t>г. Минск, ул Лизы Чайкиной</t>
  </si>
  <si>
    <t>POS_20230525_3163527</t>
  </si>
  <si>
    <t>г. Минск, тракт Игуменский</t>
  </si>
  <si>
    <t>POS_20230525_3163670</t>
  </si>
  <si>
    <t>г. Минск, ул Малинина</t>
  </si>
  <si>
    <t>POS_20230525_3163805</t>
  </si>
  <si>
    <t>POS_20230525_3163702</t>
  </si>
  <si>
    <t>POS_20230525_3163739</t>
  </si>
  <si>
    <t>г. Минск, ул Московская</t>
  </si>
  <si>
    <t>POS_20230525_3163512</t>
  </si>
  <si>
    <t>г. Минск, ул Академика Фёдорова</t>
  </si>
  <si>
    <t>POS_20230525_3163633</t>
  </si>
  <si>
    <t>г. Минск, ул Одоевского</t>
  </si>
  <si>
    <t>POS_20230525_3163722</t>
  </si>
  <si>
    <t>г. Минск, ул Ангарская</t>
  </si>
  <si>
    <t>POS_20230525_3163783</t>
  </si>
  <si>
    <t>г. Минск, ул Притыцкого</t>
  </si>
  <si>
    <t>POS_20230525_3163516</t>
  </si>
  <si>
    <t>POS_20230525_3163689</t>
  </si>
  <si>
    <t>POS_20230525_3163760</t>
  </si>
  <si>
    <t>г. Минск, ул Багратиона</t>
  </si>
  <si>
    <t>POS_20230525_3163608</t>
  </si>
  <si>
    <t>г. Минск, ул Серафимовича</t>
  </si>
  <si>
    <t>POS_20230525_3163668</t>
  </si>
  <si>
    <t>POS_20230525_3163854</t>
  </si>
  <si>
    <t>г. Минск, ул Уборевича</t>
  </si>
  <si>
    <t>POS_20230525_3163669</t>
  </si>
  <si>
    <t>г. Минск, ул Беломорская</t>
  </si>
  <si>
    <t>POS_20230525_3163528</t>
  </si>
  <si>
    <t>г. Минск, ул Шаранговича</t>
  </si>
  <si>
    <t>POS_20230525_3163581</t>
  </si>
  <si>
    <t>POS_20230525_3163703</t>
  </si>
  <si>
    <t>г. Минск, ул Бородинская</t>
  </si>
  <si>
    <t>POS_20230525_3163622</t>
  </si>
  <si>
    <t>г. Минск, ул Янки Лучины</t>
  </si>
  <si>
    <t>POS_20230525_3163519</t>
  </si>
  <si>
    <t>г. Минск, ул Брилевская</t>
  </si>
  <si>
    <t>POS_20230525_3163612</t>
  </si>
  <si>
    <t>г. Минск, ул Лобанка</t>
  </si>
  <si>
    <t>POS_20230525_3163723</t>
  </si>
  <si>
    <t>г. Минск, ул Варвашени</t>
  </si>
  <si>
    <t>POS_20230525_3163529</t>
  </si>
  <si>
    <t>г. Минск, ул Максима Танка</t>
  </si>
  <si>
    <t>POS_20230525_3163610</t>
  </si>
  <si>
    <t>г. Минск, ул Волгоградская</t>
  </si>
  <si>
    <t>POS_20230525_3163656</t>
  </si>
  <si>
    <t>POS_20230525_3163827</t>
  </si>
  <si>
    <t>г. Минск, ул Матусевича</t>
  </si>
  <si>
    <t>POS_20230525_3163604</t>
  </si>
  <si>
    <t>POS_20230525_3163773</t>
  </si>
  <si>
    <t>г. Минск, ул Голодеда</t>
  </si>
  <si>
    <t>POS_20230525_3163792</t>
  </si>
  <si>
    <t>POS_20230525_3163642</t>
  </si>
  <si>
    <t>г. Минск, ул Данилы Сердича</t>
  </si>
  <si>
    <t>POS_20230525_3163555</t>
  </si>
  <si>
    <t>г. Минск, ул Надеждинская</t>
  </si>
  <si>
    <t>POS_20230525_3163814</t>
  </si>
  <si>
    <t>г. Минск, ул Жуковского</t>
  </si>
  <si>
    <t>POS_20230525_3163676</t>
  </si>
  <si>
    <t>г. Минск, ул Одинцова</t>
  </si>
  <si>
    <t>POS_20230525_3163826</t>
  </si>
  <si>
    <t>г. Минск, ул Золотая Горка</t>
  </si>
  <si>
    <t>POS_20230525_3163646</t>
  </si>
  <si>
    <t>г. Минск, ул Олега Кошевого</t>
  </si>
  <si>
    <t>POS_20230525_3163617</t>
  </si>
  <si>
    <t>г. Минск, ул Казинца</t>
  </si>
  <si>
    <t>POS_20230525_3163513</t>
  </si>
  <si>
    <t>POS_20230525_3163620</t>
  </si>
  <si>
    <t>г. Минск, ул Пономаренко</t>
  </si>
  <si>
    <t>POS_20230525_3163850</t>
  </si>
  <si>
    <t>г. Минск, ул Калиновского</t>
  </si>
  <si>
    <t>POS_20230525_3163574</t>
  </si>
  <si>
    <t>POS_20230525_3163766</t>
  </si>
  <si>
    <t>г. Минск, ул Рафиева</t>
  </si>
  <si>
    <t>POS_20230525_3163511</t>
  </si>
  <si>
    <t>POS_20230525_3163564</t>
  </si>
  <si>
    <t>POS_20230525_3163639</t>
  </si>
  <si>
    <t>г. Минск, ул Каменногорская</t>
  </si>
  <si>
    <t>POS_20230525_3163680</t>
  </si>
  <si>
    <t>г. Минск, ул Связистов</t>
  </si>
  <si>
    <t>POS_20230525_3163535</t>
  </si>
  <si>
    <t>г. Минск, ул Карбышева</t>
  </si>
  <si>
    <t>POS_20230525_3163804</t>
  </si>
  <si>
    <t>г. Минск, ул Слободская</t>
  </si>
  <si>
    <t>POS_20230525_3163526</t>
  </si>
  <si>
    <t>POS_20230525_3163643</t>
  </si>
  <si>
    <t>г. Минск, ул Карвата</t>
  </si>
  <si>
    <t>POS_20230525_3163515</t>
  </si>
  <si>
    <t>POS_20230525_3163724</t>
  </si>
  <si>
    <t>г. Минск, ул Сухаревская</t>
  </si>
  <si>
    <t>POS_20230525_3163794</t>
  </si>
  <si>
    <t>г. Минск, ул Карла Либкнехта</t>
  </si>
  <si>
    <t>POS_20230525_3163613</t>
  </si>
  <si>
    <t>POS_20230525_3163842</t>
  </si>
  <si>
    <t>г. Минск, ул Центральная</t>
  </si>
  <si>
    <t>POS_20230525_3163801</t>
  </si>
  <si>
    <t>г. Минск, ул Колесникова</t>
  </si>
  <si>
    <t>POS_20230525_3163762</t>
  </si>
  <si>
    <t>г. Минск, ул Шабаны</t>
  </si>
  <si>
    <t>POS_20230525_3163517</t>
  </si>
  <si>
    <t>г. Минск, ул Колесникова, д 18</t>
  </si>
  <si>
    <t>POS_20230525_3163870</t>
  </si>
  <si>
    <t>г. Минск, ул Широкая</t>
  </si>
  <si>
    <t>POS_20230525_3163705</t>
  </si>
  <si>
    <t>г. Минск, ул Кольцова</t>
  </si>
  <si>
    <t>POS_20230525_3163682</t>
  </si>
  <si>
    <t>г. Минск, ул Яна Райниса</t>
  </si>
  <si>
    <t>POS_20230525_3163782</t>
  </si>
  <si>
    <t>г. Минск, ул Корженевского</t>
  </si>
  <si>
    <t>POS_20230525_3163641</t>
  </si>
  <si>
    <t>POS_20230525_3163834</t>
  </si>
  <si>
    <t>POS_20230525_3163831</t>
  </si>
  <si>
    <t>г. Минск, ул Леонида Беды</t>
  </si>
  <si>
    <t>POS_20230525_3163697</t>
  </si>
  <si>
    <t>СМ большой (Гиппо)</t>
  </si>
  <si>
    <t>POS_20220628_2834273</t>
  </si>
  <si>
    <t>СМ малый (Гиппо)</t>
  </si>
  <si>
    <t>POS_20160204_741802</t>
  </si>
  <si>
    <t>POS_20160204_741984</t>
  </si>
  <si>
    <t>POS_20220524_2824530</t>
  </si>
  <si>
    <t>POS_20210415_2414985</t>
  </si>
  <si>
    <t>г. Минск, ул Асаналиева, д 40/1</t>
  </si>
  <si>
    <t>POS_20210331_2408975</t>
  </si>
  <si>
    <t>POS_20221111_2896352</t>
  </si>
  <si>
    <t>СМ мини (Гиппо)</t>
  </si>
  <si>
    <t>POS_20160204_742375</t>
  </si>
  <si>
    <t>г. Минск, ул Наполеона Орды, д 37</t>
  </si>
  <si>
    <t>POS_20160328_809839</t>
  </si>
  <si>
    <t>г. Минск, ул Германовская, д 177</t>
  </si>
  <si>
    <t>POS_20180918_1700484</t>
  </si>
  <si>
    <t>г. Минск, ул Слободская, д 37</t>
  </si>
  <si>
    <t>POS_20160328_809832</t>
  </si>
  <si>
    <t>г. Минск, ул Кольцова, д 10</t>
  </si>
  <si>
    <t>POS_20160204_742006</t>
  </si>
  <si>
    <t>г. Минск, пер Велосипедный 2-й, д 32</t>
  </si>
  <si>
    <t>POS_20160418_817566</t>
  </si>
  <si>
    <t>г. Минск, ул Притыцкого, д 66</t>
  </si>
  <si>
    <t>POS_20160202_741172</t>
  </si>
  <si>
    <t>г. Минск, ул Нестерова, д 94</t>
  </si>
  <si>
    <t>POS_20230731_3203463</t>
  </si>
  <si>
    <t>г. Минск, ул Варвашени, д 1/1</t>
  </si>
  <si>
    <t>POS_20160929_888551</t>
  </si>
  <si>
    <t>г. Минск, ул Скрыганова, д 14</t>
  </si>
  <si>
    <t>POS_20160204_742021</t>
  </si>
  <si>
    <t>г. Минск, ул Волгоградская, д 45</t>
  </si>
  <si>
    <t>POS_20170214_1050922</t>
  </si>
  <si>
    <t>г. Минск, ул Академика Купревича, д 18</t>
  </si>
  <si>
    <t>POS_20210130_2381827</t>
  </si>
  <si>
    <t>г. Минск, ул Связистов, д 13</t>
  </si>
  <si>
    <t>POS_20160204_742038</t>
  </si>
  <si>
    <t>POS_20160204_742639</t>
  </si>
  <si>
    <t>г. Минск, ул Куйбышева, д 46</t>
  </si>
  <si>
    <t>POS_20160204_742622</t>
  </si>
  <si>
    <t>г. Минск, ул Жудро, д 16</t>
  </si>
  <si>
    <t>POS_20160204_742669</t>
  </si>
  <si>
    <t>г. Минск, ул Якубова, д 58</t>
  </si>
  <si>
    <t>POS_20160226_780677</t>
  </si>
  <si>
    <t>г. Минск, пр-кт Независимости, д 154</t>
  </si>
  <si>
    <t>POS_20221118_2897730</t>
  </si>
  <si>
    <t>г. Минск, ул Денисовская, д 8/2</t>
  </si>
  <si>
    <t>POS_20190723_1812872</t>
  </si>
  <si>
    <t>Формат_1 (Соседи)</t>
  </si>
  <si>
    <t>POS_20160209_745119</t>
  </si>
  <si>
    <t>г. Минск, ул Космонавтов, д 29</t>
  </si>
  <si>
    <t>POS_20160204_742292</t>
  </si>
  <si>
    <t>POS_20230328_3102492</t>
  </si>
  <si>
    <t>г. Минск, ул Сухаревская, д 6 к 1</t>
  </si>
  <si>
    <t>POS_20230328_3102500</t>
  </si>
  <si>
    <t>г. Минск, ул Налибокская, д 1 к 1</t>
  </si>
  <si>
    <t>POS_20230328_3102471</t>
  </si>
  <si>
    <t>г. Минск, пр-кт Дзержинского, д 3Б к 4</t>
  </si>
  <si>
    <t>POS_20230328_3102573</t>
  </si>
  <si>
    <t>г. Минск, ул Янковского, д 34 к 197</t>
  </si>
  <si>
    <t>POS_20230328_3102525</t>
  </si>
  <si>
    <t>г. Минск, пр-кт Жукова, д 44 к 14</t>
  </si>
  <si>
    <t>POS_20230328_3102578</t>
  </si>
  <si>
    <t>г. Минск, ул Михася Лынькова, д 19 к 2</t>
  </si>
  <si>
    <t>POS_20230328_3102605</t>
  </si>
  <si>
    <t>г. Минск, пр-кт Независимости, д 3 к 2</t>
  </si>
  <si>
    <t>POS_20230328_3102597</t>
  </si>
  <si>
    <t>POS_20230328_3102570</t>
  </si>
  <si>
    <t>г. Минск, пр-кт Победителей, д 89/3 к 3а</t>
  </si>
  <si>
    <t>POS_20230328_3102478</t>
  </si>
  <si>
    <t>г. Минск, ул Филимонова, д 12 к 3Н</t>
  </si>
  <si>
    <t>POS_20230328_3102487</t>
  </si>
  <si>
    <t>г. Минск, пр-кт Пушкина, д 12А</t>
  </si>
  <si>
    <t>POS_20230328_3102589</t>
  </si>
  <si>
    <t>г. Минск, ул Ложинская, д 14 к 3</t>
  </si>
  <si>
    <t>POS_20230328_3102569</t>
  </si>
  <si>
    <t>г. Минск, тракт Логойский, д 19/1</t>
  </si>
  <si>
    <t>POS_20230328_3102491</t>
  </si>
  <si>
    <t>POS_20230328_3102540</t>
  </si>
  <si>
    <t>г. Минск, ул Бородинская, д 3</t>
  </si>
  <si>
    <t>POS_20230328_3102601</t>
  </si>
  <si>
    <t>г. Минск, ул Могилёвская, д 5</t>
  </si>
  <si>
    <t>POS_20230328_3102472</t>
  </si>
  <si>
    <t>г. Минск, ул Веры Хоружей, д 10 к 2</t>
  </si>
  <si>
    <t>POS_20230328_3102536</t>
  </si>
  <si>
    <t>г. Минск, ул Никифорова, д 43</t>
  </si>
  <si>
    <t>POS_20230328_3102512</t>
  </si>
  <si>
    <t>г. Минск, ул Воронянского, д 17А</t>
  </si>
  <si>
    <t>POS_20230328_3102475</t>
  </si>
  <si>
    <t>г. Минск, ул Сурганова, д 57а</t>
  </si>
  <si>
    <t>POS_20230328_3102539</t>
  </si>
  <si>
    <t>POS_20230328_3102567</t>
  </si>
  <si>
    <t>г. Минск, ул Фабрициуса, д 8б</t>
  </si>
  <si>
    <t>POS_20230328_3102532</t>
  </si>
  <si>
    <t>POS_20230328_3102535</t>
  </si>
  <si>
    <t>г. Минск, ул Щорса, д 32 к 4</t>
  </si>
  <si>
    <t>POS_20230328_3102615</t>
  </si>
  <si>
    <t>POS_20230328_3102480</t>
  </si>
  <si>
    <t>POS_20230328_3102470</t>
  </si>
  <si>
    <t>г. Минск, ул Кунцевщина, д 2а</t>
  </si>
  <si>
    <t>POS_20230328_3102469</t>
  </si>
  <si>
    <t>POS_20230328_3102609</t>
  </si>
  <si>
    <t>г. Минск, ул Тимирязева, д 9/11 к 3</t>
  </si>
  <si>
    <t>POS_20230328_3102596</t>
  </si>
  <si>
    <t>г. Минск, ул Кульман, д 9 к 38</t>
  </si>
  <si>
    <t>POS_20230328_3102520</t>
  </si>
  <si>
    <t>г. Минск, ул Волгоградская, д 4 к 1</t>
  </si>
  <si>
    <t>POS_20230328_3102513</t>
  </si>
  <si>
    <t>г. Минск, ул Алибегова, д 15</t>
  </si>
  <si>
    <t>POS_20230328_3102481</t>
  </si>
  <si>
    <t>г. Минск, ул Гамарника, д 16-1</t>
  </si>
  <si>
    <t>POS_20211210_2720866</t>
  </si>
  <si>
    <t>POS_20211210_2720865</t>
  </si>
  <si>
    <t>г. Минск, пр-кт Пушкина, д 87А</t>
  </si>
  <si>
    <t>POS_20211210_2720864</t>
  </si>
  <si>
    <t>г. Минск, ул Хмаринская, д 2-1</t>
  </si>
  <si>
    <t>POS_20211210_2720862</t>
  </si>
  <si>
    <t>г. Минск, ул Ландера, д 22</t>
  </si>
  <si>
    <t>POS_20211210_2720863</t>
  </si>
  <si>
    <t>г. Минск, ул Нёманская, д 67</t>
  </si>
  <si>
    <t>POS_20211210_2720861</t>
  </si>
  <si>
    <t>г. Минск, ул Артёма, д 28</t>
  </si>
  <si>
    <t>POS_20220425_2804905</t>
  </si>
  <si>
    <t>POS_20220425_2805031</t>
  </si>
  <si>
    <t>г. Минск, ул Казинца, д 6А</t>
  </si>
  <si>
    <t>POS_20220425_2804907</t>
  </si>
  <si>
    <t>POS_20220425_2805033</t>
  </si>
  <si>
    <t>г. Минск, ул Брилевская, д 30</t>
  </si>
  <si>
    <t>POS_20220425_2804840</t>
  </si>
  <si>
    <t>POS_20220425_2804967</t>
  </si>
  <si>
    <t>г. Минск, ул Передовая, д 4</t>
  </si>
  <si>
    <t>POS_20220425_2804909</t>
  </si>
  <si>
    <t>г. Минск, ул Янковского, д 34</t>
  </si>
  <si>
    <t>POS_20220425_2804912</t>
  </si>
  <si>
    <t>г. Минск, ул Солтыса, д 187А</t>
  </si>
  <si>
    <t>POS_20220425_2804910</t>
  </si>
  <si>
    <t>г. Минск, ул Тимирязева, д 129 к 2</t>
  </si>
  <si>
    <t>POS_20220425_2804911</t>
  </si>
  <si>
    <t>г. Минск, пер Асаналиева, д 84 к 2</t>
  </si>
  <si>
    <t>POS_20220425_2805032</t>
  </si>
  <si>
    <t>г. Минск, ул Асаналиева, д 84 к 2</t>
  </si>
  <si>
    <t>POS_20220425_2804906</t>
  </si>
  <si>
    <t>POS_20220425_2804908</t>
  </si>
  <si>
    <t>Гомельская обл.</t>
  </si>
  <si>
    <t>Гомельская обл., г. Гомель, ул Жемчужная, д 21</t>
  </si>
  <si>
    <t>POS_20230523_3159988</t>
  </si>
  <si>
    <t>Гомельская обл., Мозырский р-н, г. Мозырь, ул Рыжкова А.А., д 94</t>
  </si>
  <si>
    <t>POS_20230523_3159986</t>
  </si>
  <si>
    <t>Гомельская обл., г. Гомель, ул Косарева, д 18</t>
  </si>
  <si>
    <t>POS_20230523_3159993</t>
  </si>
  <si>
    <t>Гомельская обл., Мозырский р-н, г. Мозырь, ул Нефтестроителей, д 26</t>
  </si>
  <si>
    <t>POS_20230523_3159985</t>
  </si>
  <si>
    <t>Гомельская обл., Жлобинский р-н, г. Жлобин, мкр 20-й, д 30</t>
  </si>
  <si>
    <t>POS_20160204_741865</t>
  </si>
  <si>
    <t>POS_20200317_1936726</t>
  </si>
  <si>
    <t>Гомельская обл., г. Гомель, ул Хатаевича, д 9</t>
  </si>
  <si>
    <t>POS_20160517_832532</t>
  </si>
  <si>
    <t>Гомельская обл., г. Гомель, пр-кт Речицкий, д 5В</t>
  </si>
  <si>
    <t>POS_20160809_867587</t>
  </si>
  <si>
    <t>Гомельская обл., г. Гомель, ул Ильича, д 333</t>
  </si>
  <si>
    <t>POS_20201106_2340953</t>
  </si>
  <si>
    <t>Гомельская обл., г. Гомель, ул Катунина, д 4</t>
  </si>
  <si>
    <t>POS_20160204_741931</t>
  </si>
  <si>
    <t>Гомельская обл., Речицкий р-н, г. Речица, ул Григория Ширмы, д 30</t>
  </si>
  <si>
    <t>POS_20201223_2369188</t>
  </si>
  <si>
    <t>Гомельская обл., Калинковичский р-н, г. Калинковичи, ул 50 лет Октября, д 83\2</t>
  </si>
  <si>
    <t>POS_20160902_879239</t>
  </si>
  <si>
    <t>Гомельская обл., г. Гомель, ул Сухого, д 2</t>
  </si>
  <si>
    <t>POS_20230328_3102449</t>
  </si>
  <si>
    <t>Гомельская обл., Светлогорский р-н, г. Светлогорск, ул Калинина, д 6</t>
  </si>
  <si>
    <t>POS_20230502_3149600</t>
  </si>
  <si>
    <t>POS_20230629_3190686</t>
  </si>
  <si>
    <t>POS_20210505_2440462</t>
  </si>
  <si>
    <t>Гомельская обл., г. Гомель, ул Гагарина, д 65</t>
  </si>
  <si>
    <t>POS_20190415_1780633</t>
  </si>
  <si>
    <t>Гомельская обл., Мозырский р-н, г. Мозырь, б-р Дружбы, д 11А</t>
  </si>
  <si>
    <t>POS_20201120_2344159</t>
  </si>
  <si>
    <t>Гомельская обл., Жлобинский р-н, г. Жлобин, мкр 19-й, д 34Б</t>
  </si>
  <si>
    <t>POS_20210914_2524864</t>
  </si>
  <si>
    <t>Гомельская обл., Житковичский р-н, г. Житковичи, ул Социалистическая, д 23</t>
  </si>
  <si>
    <t>POS_20230518_3158403</t>
  </si>
  <si>
    <t>Гомельская обл., г. Гомель, ул Ильича, д 36</t>
  </si>
  <si>
    <t>POS_20230517_3157539</t>
  </si>
  <si>
    <t>Гомельская обл., г. Гомель, ул Царикова, д 1</t>
  </si>
  <si>
    <t>POS_20230518_3158692</t>
  </si>
  <si>
    <t>Гомельская обл., Калинковичский р-н, г. Калинковичи, ул 50 лет Октября, д 83/2</t>
  </si>
  <si>
    <t>POS_20230518_3158389</t>
  </si>
  <si>
    <t>Гомельская обл., г. Гомель, ул Быховская, д 115</t>
  </si>
  <si>
    <t>POS_20230518_3158572</t>
  </si>
  <si>
    <t>Гомельская обл., Жлобинский р-н, г. Жлобин, ул Рогачёвская, д 2В</t>
  </si>
  <si>
    <t>POS_20230518_3158905</t>
  </si>
  <si>
    <t>Гомельская обл., Мозырский р-н, г. Мозырь, ул Советская, д 138</t>
  </si>
  <si>
    <t>POS_20230518_3158887</t>
  </si>
  <si>
    <t>Гомельская обл., г. Гомель, пр-кт Речицкий, д 91</t>
  </si>
  <si>
    <t>POS_20230518_3158672</t>
  </si>
  <si>
    <t>Гомельская обл., г. Гомель, ул Ильича, д 32</t>
  </si>
  <si>
    <t>POS_20230518_3158438</t>
  </si>
  <si>
    <t>Гомельская обл., г. Гомель, пр-кт Речицкий, д 61</t>
  </si>
  <si>
    <t>POS_20230518_3158723</t>
  </si>
  <si>
    <t>Гомельская обл., Светлогорский р-н, г. Светлогорск, ул Калинина, д 43</t>
  </si>
  <si>
    <t>POS_20230518_3158555</t>
  </si>
  <si>
    <t>Гомельская обл., Светлогорский р-н, г. Светлогорск, мкр Первомайский, д 3</t>
  </si>
  <si>
    <t>POS_20230518_3158827</t>
  </si>
  <si>
    <t>Гомельская обл., Мозырский р-н, г. Мозырь, б-р Юности, д 59А</t>
  </si>
  <si>
    <t>POS_20230518_3158412</t>
  </si>
  <si>
    <t>Гомельская обл., Кормянский р-н, гп Корма, ул Ленина, д 36А</t>
  </si>
  <si>
    <t>POS_20230518_3158495</t>
  </si>
  <si>
    <t>Гомельская обл., г. Гомель, пл Привокзальная, д 1</t>
  </si>
  <si>
    <t>POS_20230518_3158686</t>
  </si>
  <si>
    <t>Гомельская обл., Октябрьский р-н, гп Октябрьский, ул Советская, д 48А</t>
  </si>
  <si>
    <t>POS_20230518_3158695</t>
  </si>
  <si>
    <t>Гомельская обл., г. Гомель, ул Интернациональная, д 30</t>
  </si>
  <si>
    <t>POS_20230518_3158636</t>
  </si>
  <si>
    <t>Гомельская обл., г. Гомель, пр-кт Речицкий, д 108А</t>
  </si>
  <si>
    <t>POS_20230518_3158738</t>
  </si>
  <si>
    <t>Гомельская обл., г. Гомель, ул Мазурова, д 117Г</t>
  </si>
  <si>
    <t>POS_20230518_3158427</t>
  </si>
  <si>
    <t>POS_20230518_3158577</t>
  </si>
  <si>
    <t>Гомельская обл., г. Гомель, ул Рогачёвская, д 4</t>
  </si>
  <si>
    <t>POS_20230518_3158763</t>
  </si>
  <si>
    <t>Гомельская обл., Мозырский р-н, г. Мозырь, ул Советская, д 122</t>
  </si>
  <si>
    <t>POS_20230518_3158722</t>
  </si>
  <si>
    <t>Гомельская обл., г. Гомель, ул Советская, д 109</t>
  </si>
  <si>
    <t>POS_20230518_3158910</t>
  </si>
  <si>
    <t>Гомельская обл., Рогачевский р-н, г. Рогачев, ул Богатырева, д 114Г</t>
  </si>
  <si>
    <t>POS_20230518_3158786</t>
  </si>
  <si>
    <t>Гомельская обл., г. Гомель, ул Советская, д 40А</t>
  </si>
  <si>
    <t>POS_20230518_3158725</t>
  </si>
  <si>
    <t>Гомельская обл., г. Гомель, ул Белого В.А., д 52А</t>
  </si>
  <si>
    <t>POS_20230518_3158617</t>
  </si>
  <si>
    <t>Гомельская обл., г. Гомель, ул Советская, д 97</t>
  </si>
  <si>
    <t>POS_20230518_3158401</t>
  </si>
  <si>
    <t>Гомельская обл., Калинковичский р-н, г. Калинковичи, ул Советская, д 104</t>
  </si>
  <si>
    <t>POS_20230518_3158484</t>
  </si>
  <si>
    <t>Гомельская обл., г. Гомель, ул Советская, д 97 к 3</t>
  </si>
  <si>
    <t>POS_20230518_3158783</t>
  </si>
  <si>
    <t>Гомельская обл., Лельчицкий р-н, гп Лельчицы, ул Красноармейская, д 28</t>
  </si>
  <si>
    <t>POS_20230518_3158469</t>
  </si>
  <si>
    <t>Гомельская обл., г. Гомель, ул Фадеева, д 1А</t>
  </si>
  <si>
    <t>POS_20230518_3158830</t>
  </si>
  <si>
    <t>Гомельская обл., Мозырский р-н, г. Мозырь, б-р Юности, д 110А</t>
  </si>
  <si>
    <t>POS_20230518_3158667</t>
  </si>
  <si>
    <t>Гомельская обл., г. Гомель, пр-кт Космонавтов, д 61А</t>
  </si>
  <si>
    <t>POS_20230518_3158547</t>
  </si>
  <si>
    <t>Гомельская обл., Мозырский р-н, г. Мозырь, ул Притыцкого С.О., д 23А</t>
  </si>
  <si>
    <t>POS_20230518_3158498</t>
  </si>
  <si>
    <t>Гомельская обл., Светлогорский р-н, г. Светлогорск, ул 50 лет Октября, д 3</t>
  </si>
  <si>
    <t>POS_20230518_3158634</t>
  </si>
  <si>
    <t>Гомельская обл., г. Гомель, ул Ефремова М.Г., д 1</t>
  </si>
  <si>
    <t>POS_20230518_3158687</t>
  </si>
  <si>
    <t>Гомельская обл., Светлогорский р-н, г. Светлогорск, ул Ленина, д 5В</t>
  </si>
  <si>
    <t>POS_20230518_3158480</t>
  </si>
  <si>
    <t>Гомельская обл., Речицкий р-н, г. Речица, ул Пролетарская, д 118</t>
  </si>
  <si>
    <t>POS_20230518_3158381</t>
  </si>
  <si>
    <t>Гомельская обл., Добрушский р-н, г. Добруш, пр-кт Мира, д 7</t>
  </si>
  <si>
    <t>POS_20230518_3158745</t>
  </si>
  <si>
    <t>Гомельская обл., Рогачевский р-н, г. Рогачев, ул Кирова, д 16</t>
  </si>
  <si>
    <t>POS_20230518_3158580</t>
  </si>
  <si>
    <t>Гомельская обл., Жлобинский р-н, г. Жлобин, ул Карла Маркса, д 2Г</t>
  </si>
  <si>
    <t>POS_20230518_3158691</t>
  </si>
  <si>
    <t>Гомельская обл., г. Гомель, ул Ильича, д 301</t>
  </si>
  <si>
    <t>POS_20230518_3158862</t>
  </si>
  <si>
    <t>Гомельская обл., Жлобинский р-н, г. Жлобин, ул Первомайская, д 57</t>
  </si>
  <si>
    <t>POS_20230518_3158537</t>
  </si>
  <si>
    <t>Гомельская обл., г. Гомель, ул Царикова, д 53А</t>
  </si>
  <si>
    <t>POS_20230518_3158837</t>
  </si>
  <si>
    <t>Гомельская обл., Гомельский р-н, с/с Чёнковский, п. Чёнки, ул Севруковская, д 5В</t>
  </si>
  <si>
    <t>POS_20230518_3158751</t>
  </si>
  <si>
    <t>POS_20230518_3158514</t>
  </si>
  <si>
    <t>Гомельская обл., Чечерский р-н, г. Чечерск, ул Ленина, д 1</t>
  </si>
  <si>
    <t>POS_20230518_3158829</t>
  </si>
  <si>
    <t>Гомельская обл., Ельский р-н, г. Ельск, ул 50 лет СССР, д 24А</t>
  </si>
  <si>
    <t>POS_20230518_3158694</t>
  </si>
  <si>
    <t>Гомельская обл., Мозырский р-н, г. Мозырь, ул Интернациональная, д 96А</t>
  </si>
  <si>
    <t>POS_20230518_3158875</t>
  </si>
  <si>
    <t>Гомельская обл., г. Гомель, ул Мазурова, д 28</t>
  </si>
  <si>
    <t>POS_20230518_3158448</t>
  </si>
  <si>
    <t>Гомельская обл., Лоевский р-н, гп Лоев, ул Ленина, д 20</t>
  </si>
  <si>
    <t>POS_20230518_3158798</t>
  </si>
  <si>
    <t>Гомельская обл., Жлобинский р-н, г. Жлобин, ул Первомайская, д 81</t>
  </si>
  <si>
    <t>POS_20230518_3158912</t>
  </si>
  <si>
    <t>Гомельская обл., Светлогорский р-н, г. Светлогорск, ул Рудобельская, д 3</t>
  </si>
  <si>
    <t>POS_20230518_3158458</t>
  </si>
  <si>
    <t>Гомельская обл., г. Гомель, пр-кт Октября, д 22</t>
  </si>
  <si>
    <t>POS_20230518_3158589</t>
  </si>
  <si>
    <t>Гомельская обл., г. Гомель, ул Каменщикова, д 3</t>
  </si>
  <si>
    <t>POS_20230518_3158778</t>
  </si>
  <si>
    <t>Гомельская обл., Наровлянский р-н, г. Наровля, ул Октябрьская, д 1А</t>
  </si>
  <si>
    <t>POS_20230518_3158688</t>
  </si>
  <si>
    <t>Гомельская обл., Рогачевский р-н, г. Рогачев, ул Ленина, д 78</t>
  </si>
  <si>
    <t>POS_20230518_3158628</t>
  </si>
  <si>
    <t>POS_20230518_3158411</t>
  </si>
  <si>
    <t>Гомельская обл., Буда-Кошелевский р-н, г. Буда-Кошелево, ул 50 лет Октября</t>
  </si>
  <si>
    <t>POS_20230518_3158753</t>
  </si>
  <si>
    <t>Гомельская обл., Речицкий р-н, г. Речица, ул Комсомольская, д 32</t>
  </si>
  <si>
    <t>POS_20230518_3158472</t>
  </si>
  <si>
    <t>Гомельская обл., г. Гомель, рп Костюковка, ул Октябрьская, д 15</t>
  </si>
  <si>
    <t>POS_20230518_3158505</t>
  </si>
  <si>
    <t>Гомельская обл., Речицкий р-н, г. Речица, ул Молодёжная, д 5Д</t>
  </si>
  <si>
    <t>POS_20230518_3158414</t>
  </si>
  <si>
    <t>Гомельская обл., Хойникский р-н, г. Хойники, ул Жукова, д 2Б</t>
  </si>
  <si>
    <t>POS_20230518_3158814</t>
  </si>
  <si>
    <t>POS_20230518_3158450</t>
  </si>
  <si>
    <t>Гомельская обл., Речицкий р-н, г. Речица, ул Советская, д 51</t>
  </si>
  <si>
    <t>POS_20230518_3158431</t>
  </si>
  <si>
    <t>Гомельская обл., Жлобинский р-н, г. Жлобин, б-р Металлургов, д 1</t>
  </si>
  <si>
    <t>POS_20230518_3158615</t>
  </si>
  <si>
    <t>Гомельская обл., Жлобинский р-н, г. Жлобин, мкр 1-й, д 1Б</t>
  </si>
  <si>
    <t>POS_20230518_3158915</t>
  </si>
  <si>
    <t>POS_20230518_3158374</t>
  </si>
  <si>
    <t>Гомельская обл., г. Гомель, ул Свиридова, д 93Б</t>
  </si>
  <si>
    <t>POS_20230518_3158395</t>
  </si>
  <si>
    <t>Гомельская обл., Ветковский р-н, г. Ветка, ул Заслонова К.С., д 1</t>
  </si>
  <si>
    <t>POS_20230518_3158500</t>
  </si>
  <si>
    <t>Гомельская обл., Рогачевский р-н, г. Рогачев, ул Богатырева, д 139А</t>
  </si>
  <si>
    <t>POS_20230518_3158743</t>
  </si>
  <si>
    <t>POS_20230518_3158468</t>
  </si>
  <si>
    <t>Гомельская обл., г. Гомель, ул Дубравная, д 11</t>
  </si>
  <si>
    <t>POS_20230518_3158541</t>
  </si>
  <si>
    <t>Гомельская обл., г. Гомель, ул Свиридова, д 15</t>
  </si>
  <si>
    <t>POS_20230518_3158531</t>
  </si>
  <si>
    <t>Гомельская обл., г. Гомель, пр-кт Октября, д 87А</t>
  </si>
  <si>
    <t>POS_20230517_3158109</t>
  </si>
  <si>
    <t>Гомельская обл., г. Гомель, ул Первомайская, д 4</t>
  </si>
  <si>
    <t>POS_20230517_3157760</t>
  </si>
  <si>
    <t>Гомельская обл., Жлобинский р-н, г. Жлобин, ул Первомайская, д 59/1</t>
  </si>
  <si>
    <t>POS_20230517_3157867</t>
  </si>
  <si>
    <t>Гомельская обл., Мозырский р-н, г. Мозырь, ул Крупской Н.К., д 12</t>
  </si>
  <si>
    <t>POS_20230517_3157978</t>
  </si>
  <si>
    <t>Гомельская обл., Мозырский р-н, г. Мозырь, б-р Дружбы, д 1 к Б</t>
  </si>
  <si>
    <t>POS_20230517_3157733</t>
  </si>
  <si>
    <t>Гомельская обл., Речицкий р-н, г. Речица, ул Снежкова, д 33</t>
  </si>
  <si>
    <t>POS_20230517_3157930</t>
  </si>
  <si>
    <t>Гомельская обл., г. Гомель, пр-кт Речицкий, д 80</t>
  </si>
  <si>
    <t>POS_20230517_3157850</t>
  </si>
  <si>
    <t>POS_20230517_3157944</t>
  </si>
  <si>
    <t>Гомельская обл., Ельский р-н, г. Ельск, ул Ленинская, д 3</t>
  </si>
  <si>
    <t>POS_20230517_3157857</t>
  </si>
  <si>
    <t>Гомельская обл., Кормянский р-н, гп Корма, ул Ленина, д 32 к 56</t>
  </si>
  <si>
    <t>POS_20230517_3158001</t>
  </si>
  <si>
    <t>Гомельская обл., г. Гомель, пр-кт Ленина, д 63</t>
  </si>
  <si>
    <t>POS_20230517_3157616</t>
  </si>
  <si>
    <t>Гомельская обл., Рогачевский р-н, г. Рогачев, ул Богатырева, д 155а</t>
  </si>
  <si>
    <t>POS_20230517_3157652</t>
  </si>
  <si>
    <t>Гомельская обл., г. Гомель, ул Гайдара, д 2</t>
  </si>
  <si>
    <t>POS_20230517_3158008</t>
  </si>
  <si>
    <t>Гомельская обл., Калинковичский р-н, г. Калинковичи, ул 50 лет Октября, д 6 к 2</t>
  </si>
  <si>
    <t>POS_20230517_3157631</t>
  </si>
  <si>
    <t>Гомельская обл., г. Гомель, ул Кожара, д 1</t>
  </si>
  <si>
    <t>POS_20230517_3157584</t>
  </si>
  <si>
    <t>POS_20230517_3157509</t>
  </si>
  <si>
    <t>Гомельская обл., г. Гомель, ул Советская, д 111</t>
  </si>
  <si>
    <t>POS_20230517_3158064</t>
  </si>
  <si>
    <t>Гомельская обл., Светлогорский р-н, г. Светлогорск, мкр Молодежный, д 78А</t>
  </si>
  <si>
    <t>POS_20230517_3157614</t>
  </si>
  <si>
    <t>Гомельская обл., Чечерский р-н, г. Чечерск, ул Советская, д 49</t>
  </si>
  <si>
    <t>POS_20230517_3158083</t>
  </si>
  <si>
    <t>Гомельская обл., Жлобинский р-н, г. Жлобин, ул Шоссейная, д 109 к а</t>
  </si>
  <si>
    <t>POS_20230517_3157740</t>
  </si>
  <si>
    <t>Гомельская обл., Мозырский р-н, г. Мозырь, ул Нежнова В.С., д 15</t>
  </si>
  <si>
    <t>POS_20230517_3157825</t>
  </si>
  <si>
    <t>Гомельская обл., г. Гомель, ул Калинина, д 7</t>
  </si>
  <si>
    <t>POS_20230517_3157579</t>
  </si>
  <si>
    <t>Гомельская обл., г. Гомель, пр-кт Речицкий, д 65</t>
  </si>
  <si>
    <t>POS_20230517_3157640</t>
  </si>
  <si>
    <t>Гомельская обл., г. Гомель, ул Бородина Т.С., д 2</t>
  </si>
  <si>
    <t>POS_20230517_3157661</t>
  </si>
  <si>
    <t>Гомельская обл., Лельчицкий р-н, гп Лельчицы, ул Советская, д 63А</t>
  </si>
  <si>
    <t>POS_20230517_3158034</t>
  </si>
  <si>
    <t>Гомельская обл., г. Гомель, ул Мазурова, д 1</t>
  </si>
  <si>
    <t>POS_20230517_3157623</t>
  </si>
  <si>
    <t>Гомельская обл., Петриковский р-н, г. Петриков, ул Базарная, д 10 к А</t>
  </si>
  <si>
    <t>POS_20230517_3158004</t>
  </si>
  <si>
    <t>Гомельская обл., г. Гомель, ул Мазурова, д 46</t>
  </si>
  <si>
    <t>POS_20230517_3157727</t>
  </si>
  <si>
    <t>Гомельская обл., Речицкий р-н, с/с Озерщинский, д. Озерщина, ул Набережная, д 39А</t>
  </si>
  <si>
    <t>POS_20230517_3158040</t>
  </si>
  <si>
    <t>Гомельская обл., г. Гомель, ул Макаёнка, д 27/3</t>
  </si>
  <si>
    <t>POS_20230517_3157515</t>
  </si>
  <si>
    <t>Гомельская обл., Светлогорский р-н, г. Светлогорск, ул Социалистическая, д 80</t>
  </si>
  <si>
    <t>POS_20230517_3157624</t>
  </si>
  <si>
    <t>Гомельская обл., г. Гомель, пр-кт Космонавтов, д 56</t>
  </si>
  <si>
    <t>POS_20230517_3157975</t>
  </si>
  <si>
    <t>Гомельская обл., Мозырский р-н, г. Мозырь, б-р Дружбы, д 11 к А</t>
  </si>
  <si>
    <t>POS_20230517_3157532</t>
  </si>
  <si>
    <t>POS_20230517_3158025</t>
  </si>
  <si>
    <t>Гомельская обл., Наровлянский р-н, г. Наровля, ул Коммунистическая, д 2</t>
  </si>
  <si>
    <t>POS_20230517_3158071</t>
  </si>
  <si>
    <t>POS_20230517_3157609</t>
  </si>
  <si>
    <t>Гомельская обл., Речицкий р-н, г. Речица, ул Молодёжная, д 34 к А</t>
  </si>
  <si>
    <t>POS_20230517_3157922</t>
  </si>
  <si>
    <t>Гомельская обл., г. Гомель, ул Советская, д 149</t>
  </si>
  <si>
    <t>POS_20230517_3157881</t>
  </si>
  <si>
    <t>Гомельская обл., Речицкий р-н, г. Речица, ул Советская, д 97 к Б</t>
  </si>
  <si>
    <t>POS_20230517_3157785</t>
  </si>
  <si>
    <t>Гомельская обл., г. Гомель, ул Советская, д 22</t>
  </si>
  <si>
    <t>POS_20230517_3157754</t>
  </si>
  <si>
    <t>Гомельская обл., Рогачевский р-н, г. Рогачев, ул Ленина, д 38</t>
  </si>
  <si>
    <t>POS_20230517_3157706</t>
  </si>
  <si>
    <t>Гомельская обл., г. Гомель, ул Сосновая, д 22</t>
  </si>
  <si>
    <t>POS_20230517_3157861</t>
  </si>
  <si>
    <t>Гомельская обл., Светлогорский р-н, г. Светлогорск, мкр Первомайский</t>
  </si>
  <si>
    <t>POS_20230517_3157823</t>
  </si>
  <si>
    <t>Гомельская обл., г. Гомель, ул Тереховская, д 1</t>
  </si>
  <si>
    <t>POS_20230517_3157942</t>
  </si>
  <si>
    <t>Гомельская обл., г. Гомель, ул Ильича, д 28</t>
  </si>
  <si>
    <t>POS_20230517_3157973</t>
  </si>
  <si>
    <t>Гомельская обл., г. Гомель, ул Царикова, д 59</t>
  </si>
  <si>
    <t>POS_20230517_3158041</t>
  </si>
  <si>
    <t>POS_20230517_3157974</t>
  </si>
  <si>
    <t>Гомельская обл., Добрушский р-н, г. Добруш, ул князя Паскевича, д 13</t>
  </si>
  <si>
    <t>POS_20230517_3157846</t>
  </si>
  <si>
    <t>Гомельская обл., г. Гомель, пр-кт Победы, д 4</t>
  </si>
  <si>
    <t>POS_20230517_3157638</t>
  </si>
  <si>
    <t>Гомельская обл., Добрушский р-н, с/с Тереховский, гп Тереховка, ул Ленина В.И., д 31В</t>
  </si>
  <si>
    <t>POS_20230517_3157725</t>
  </si>
  <si>
    <t>Гомельская обл., Мозырский р-н, г. Мозырь, ул Притыцкого С.О., д 2Г к 1</t>
  </si>
  <si>
    <t>POS_20230517_3157567</t>
  </si>
  <si>
    <t>Гомельская обл., Хойникский р-н, г. Хойники, ул Жукова, д 2а</t>
  </si>
  <si>
    <t>POS_20230517_3157947</t>
  </si>
  <si>
    <t>Гомельская обл., Октябрьский р-н, гп Октябрьский, ул Советская</t>
  </si>
  <si>
    <t>POS_20230517_3157734</t>
  </si>
  <si>
    <t>Гомельская обл., г. Гомель, ул 60 лет СССР, д 14</t>
  </si>
  <si>
    <t>POS_20230517_3157580</t>
  </si>
  <si>
    <t>Гомельская обл., г. Гомель, ул Ильича, д 331Т</t>
  </si>
  <si>
    <t>POS_20230517_3157683</t>
  </si>
  <si>
    <t>Гомельская обл., г. Гомель, ул Дворникова, д 7</t>
  </si>
  <si>
    <t>POS_20230517_3157718</t>
  </si>
  <si>
    <t>Гомельская обл., Речицкий р-н, г. Речица, ул Светлогорское шоссе, д 27</t>
  </si>
  <si>
    <t>POS_20230517_3157987</t>
  </si>
  <si>
    <t>Гомельская обл., Брагинский р-н, гп Брагин, ул Советская, д 12</t>
  </si>
  <si>
    <t>POS_20230517_3157684</t>
  </si>
  <si>
    <t>Гомельская обл., Речицкий р-н, г. Речица, ул Советская, д 56</t>
  </si>
  <si>
    <t>POS_20230517_3157913</t>
  </si>
  <si>
    <t>Гомельская обл., г. Гомель, пр-кт Октября, д 28В к 1</t>
  </si>
  <si>
    <t>POS_20230517_3157576</t>
  </si>
  <si>
    <t>Гомельская обл., Речицкий р-н, г. Речица, ул Строителей, д 4 к б</t>
  </si>
  <si>
    <t>POS_20230517_3157811</t>
  </si>
  <si>
    <t>Гомельская обл., Ветковский р-н, г. Ветка, ул Громыко А.А., д 45А</t>
  </si>
  <si>
    <t>POS_20230517_3158088</t>
  </si>
  <si>
    <t>Гомельская обл., г. Гомель, ул Ильича, д 51</t>
  </si>
  <si>
    <t>POS_20230517_3157998</t>
  </si>
  <si>
    <t>Гомельская обл., Калинковичский р-н, г. Калинковичи, ул 50 лет Октября, д 42 к Б</t>
  </si>
  <si>
    <t>POS_20230517_3157724</t>
  </si>
  <si>
    <t>Гомельская обл., Рогачевский р-н, г. Рогачев, ул Октябрьская, д 27</t>
  </si>
  <si>
    <t>POS_20230517_3157739</t>
  </si>
  <si>
    <t>Гомельская обл., г. Гомель, ул Ефремова М.Г., д 11</t>
  </si>
  <si>
    <t>POS_20230517_3157771</t>
  </si>
  <si>
    <t>Гомельская обл., Светлогорский р-н, г. Светлогорск, мкр Октябрьский, д 24</t>
  </si>
  <si>
    <t>POS_20230517_3157831</t>
  </si>
  <si>
    <t>Гомельская обл., Калинковичский р-н, г. Калинковичи, ул Князева, д 3</t>
  </si>
  <si>
    <t>POS_20230517_3157829</t>
  </si>
  <si>
    <t>POS_20230517_3157581</t>
  </si>
  <si>
    <t>Гомельская обл., Калинковичский р-н, г. Калинковичи, ул Советская, д 19 к 1</t>
  </si>
  <si>
    <t>POS_20230517_3157931</t>
  </si>
  <si>
    <t>POS_20230517_3157633</t>
  </si>
  <si>
    <t>Гомельская обл., Калинковичский р-н, г. Калинковичи, ул Фрунзе, д 7</t>
  </si>
  <si>
    <t>POS_20230517_3157693</t>
  </si>
  <si>
    <t>Гомельская обл., Житковичский р-н, г. Житковичи, ул Фрунзе, д 67</t>
  </si>
  <si>
    <t>POS_20230517_3157533</t>
  </si>
  <si>
    <t>Гомельская обл., Жлобинский р-н, г. Жлобин, ул Войкова, д 8/3</t>
  </si>
  <si>
    <t>POS_20230517_3157656</t>
  </si>
  <si>
    <t>Гомельская обл., Калинковичский р-н, г. Калинковичи, ул Пионерская, д 1</t>
  </si>
  <si>
    <t>POS_20230517_3157586</t>
  </si>
  <si>
    <t>Гомельская обл., Лоевский р-н, гп Лоев, ул Ленина, д 24 к В</t>
  </si>
  <si>
    <t>POS_20230517_3157934</t>
  </si>
  <si>
    <t>Гомельская обл., Рогачевский р-н, г. Рогачев, ул Свердлова, д 14 к в</t>
  </si>
  <si>
    <t>POS_20230517_3157866</t>
  </si>
  <si>
    <t>POS_20200320_1938912</t>
  </si>
  <si>
    <t>Гомельская обл., Калинковичский р-н, г. Калинковичи, ул Советская, д 43Б</t>
  </si>
  <si>
    <t>POS_20200320_1939029</t>
  </si>
  <si>
    <t>POS_20200320_1939046</t>
  </si>
  <si>
    <t>POS_20200320_1938997</t>
  </si>
  <si>
    <t>POS_20200320_1939094</t>
  </si>
  <si>
    <t>POS_20200320_1939115</t>
  </si>
  <si>
    <t>POS_20200320_1938982</t>
  </si>
  <si>
    <t>Гомельская обл., г. Гомель, пр-кт Речицкий, д 4 к 2</t>
  </si>
  <si>
    <t>POS_20200320_1939084</t>
  </si>
  <si>
    <t>POS_20200320_1938945</t>
  </si>
  <si>
    <t>POS_20200320_1938875</t>
  </si>
  <si>
    <t>POS_20200320_1938911</t>
  </si>
  <si>
    <t>POS_20201217_2368272</t>
  </si>
  <si>
    <t>POS_20200320_1939030</t>
  </si>
  <si>
    <t>POS_20200320_1939182</t>
  </si>
  <si>
    <t>POS_20200320_1939138</t>
  </si>
  <si>
    <t>Гомельская обл., г. Гомель, проезд Речицкий, д 108А</t>
  </si>
  <si>
    <t>POS_20200320_1938986</t>
  </si>
  <si>
    <t>Гомельская обл., Хойникский р-н, г. Хойники, ул Карла Маркса, д 11</t>
  </si>
  <si>
    <t>POS_20200320_1939165</t>
  </si>
  <si>
    <t>POS_20200320_1939097</t>
  </si>
  <si>
    <t>POS_20201217_2368250</t>
  </si>
  <si>
    <t>POS_20200320_1939215</t>
  </si>
  <si>
    <t>POS_20200320_1938970</t>
  </si>
  <si>
    <t>POS_20200320_1938905</t>
  </si>
  <si>
    <t>POS_20200320_1939134</t>
  </si>
  <si>
    <t>POS_20200320_1939064</t>
  </si>
  <si>
    <t>Гомельская обл., Мозырский р-н, г. Мозырь, ул Веры Хоружей, д 11</t>
  </si>
  <si>
    <t>POS_20200320_1939147</t>
  </si>
  <si>
    <t>Гомельская обл., г. Гомель, ул Ефремова М.Г.</t>
  </si>
  <si>
    <t>POS_20201217_2368257</t>
  </si>
  <si>
    <t>Гомельская обл., Мозырский р-н, г. Мозырь, ул Советская</t>
  </si>
  <si>
    <t>POS_20201217_2368266</t>
  </si>
  <si>
    <t>Гомельская обл., г. Гомель, ул Ильича</t>
  </si>
  <si>
    <t>POS_20201217_2368244</t>
  </si>
  <si>
    <t>Гомельская обл., Петриковский р-н, г. Петриков, ул Гоголя, д 2А</t>
  </si>
  <si>
    <t>POS_20200320_1939024</t>
  </si>
  <si>
    <t>POS_20200320_1939114</t>
  </si>
  <si>
    <t>Гомельская обл., Речицкий р-н, г. Речица, ул Советская, д 47</t>
  </si>
  <si>
    <t>POS_20200320_1938897</t>
  </si>
  <si>
    <t>POS_20200320_1938793</t>
  </si>
  <si>
    <t>POS_20200320_1938980</t>
  </si>
  <si>
    <t>POS_20201217_2368292</t>
  </si>
  <si>
    <t>Гомельская обл., Светлогорский р-н, г. Светлогорск, ул Калинина, д 43-1</t>
  </si>
  <si>
    <t>POS_20201217_2368283</t>
  </si>
  <si>
    <t>Гомельская обл., г. Гомель, ул Интернациональная</t>
  </si>
  <si>
    <t>POS_20201217_2368291</t>
  </si>
  <si>
    <t>POS_20200320_1938882</t>
  </si>
  <si>
    <t>Гомельская обл., г. Гомель, ул Карповича, д 18</t>
  </si>
  <si>
    <t>POS_20200320_1938810</t>
  </si>
  <si>
    <t>POS_20201217_2368267</t>
  </si>
  <si>
    <t>Гомельская обл., г. Гомель, ул Мазурова, д 117</t>
  </si>
  <si>
    <t>POS_20200320_1938926</t>
  </si>
  <si>
    <t>Гомельская обл., Жлобинский р-н, г. Жлобин, ул Первомайская, д 57-1в</t>
  </si>
  <si>
    <t>POS_20200320_1939123</t>
  </si>
  <si>
    <t>Гомельская обл., г. Гомель, ул Макаёнка, д 27 к 3</t>
  </si>
  <si>
    <t>POS_20200320_1938771</t>
  </si>
  <si>
    <t>POS_20200320_1938944</t>
  </si>
  <si>
    <t>Гомельская обл., г. Гомель, ул Пушкина, д 39</t>
  </si>
  <si>
    <t>POS_20200320_1938915</t>
  </si>
  <si>
    <t>POS_20200320_1938933</t>
  </si>
  <si>
    <t>POS_20200320_1938890</t>
  </si>
  <si>
    <t>POS_20200320_1939129</t>
  </si>
  <si>
    <t>POS_20200320_1938979</t>
  </si>
  <si>
    <t>Гомельская обл., Лоевский р-н, гп Лоев, ул Ленина, д 26А</t>
  </si>
  <si>
    <t>POS_20200320_1939176</t>
  </si>
  <si>
    <t>POS_20200320_1939185</t>
  </si>
  <si>
    <t>POS_20200320_1939059</t>
  </si>
  <si>
    <t>POS_20200320_1939049</t>
  </si>
  <si>
    <t>Гомельская обл., Мозырский р-н, г. Мозырь, ул Интернациональная, д 53</t>
  </si>
  <si>
    <t>POS_20200320_1939036</t>
  </si>
  <si>
    <t>Гомельская обл., г. Гомель, ул Советская, д 115</t>
  </si>
  <si>
    <t>POS_20200320_1939092</t>
  </si>
  <si>
    <t>POS_20200320_1939224</t>
  </si>
  <si>
    <t>POS_20201217_2368287</t>
  </si>
  <si>
    <t>POS_20200320_1939071</t>
  </si>
  <si>
    <t>Гомельская обл., г. Гомель, ул Советская, д 3</t>
  </si>
  <si>
    <t>POS_20200320_1938847</t>
  </si>
  <si>
    <t>POS_20200320_1939068</t>
  </si>
  <si>
    <t>Гомельская обл., г. Гомель, ул Советская, д 40А к 1</t>
  </si>
  <si>
    <t>POS_20200320_1938973</t>
  </si>
  <si>
    <t>Гомельская обл., Речицкий р-н, г. Речица, ул Достоевского, д 27</t>
  </si>
  <si>
    <t>POS_20201217_2368264</t>
  </si>
  <si>
    <t>POS_20200320_1938781</t>
  </si>
  <si>
    <t>POS_20201217_2368268</t>
  </si>
  <si>
    <t>Гомельская обл., г. Гомель, ул Советская, д 97/2</t>
  </si>
  <si>
    <t>POS_20200320_1939033</t>
  </si>
  <si>
    <t>Гомельская обл., Рогачевский р-н, г. Рогачев, ул Богатырева, д 114</t>
  </si>
  <si>
    <t>POS_20200320_1939133</t>
  </si>
  <si>
    <t>Гомельская обл., г. Гомель, ул Сухого, д 6</t>
  </si>
  <si>
    <t>POS_20200320_1939113</t>
  </si>
  <si>
    <t>POS_20200320_1939096</t>
  </si>
  <si>
    <t>POS_20200320_1938801</t>
  </si>
  <si>
    <t>Гомельская обл., Светлогорский р-н, г. Светлогорск, мкр Березина, д 5а</t>
  </si>
  <si>
    <t>POS_20200320_1938823</t>
  </si>
  <si>
    <t>Гомельская обл., г. Гомель, ул Царикова, д 1А</t>
  </si>
  <si>
    <t>POS_20200320_1939001</t>
  </si>
  <si>
    <t>POS_20200320_1939195</t>
  </si>
  <si>
    <t>POS_20200320_1938756</t>
  </si>
  <si>
    <t>POS_20200320_1938800</t>
  </si>
  <si>
    <t>Гомельская обл., г. Гомель, ул Чечерская, д 1Б</t>
  </si>
  <si>
    <t>POS_20201217_2368286</t>
  </si>
  <si>
    <t>POS_20200320_1938918</t>
  </si>
  <si>
    <t>POS_20200320_1939104</t>
  </si>
  <si>
    <t>POS_20230518_3158843</t>
  </si>
  <si>
    <t>Гомельская обл., Петриковский р-н, г. Петриков, ул Бумажкова, д 3В</t>
  </si>
  <si>
    <t>POS_20230518_3158373</t>
  </si>
  <si>
    <t>Гомельская обл., г. Гомель, ул Микрорайон Энергетиков, д 8</t>
  </si>
  <si>
    <t>POS_20230518_3158651</t>
  </si>
  <si>
    <t>POS_20230518_3158592</t>
  </si>
  <si>
    <t>POS_20230518_3158437</t>
  </si>
  <si>
    <t>POS_20230517_3157625</t>
  </si>
  <si>
    <t>Гомельская обл., Мозырский р-н, г. Мозырь, ул Малинина Н.И., д 1 к В</t>
  </si>
  <si>
    <t>POS_20230517_3157504</t>
  </si>
  <si>
    <t>POS_20211210_2720583</t>
  </si>
  <si>
    <t>POS_20211210_2720448</t>
  </si>
  <si>
    <t>Гомельская обл., Светлогорский р-н, г. Светлогорск, ул Шоссейная, д 1</t>
  </si>
  <si>
    <t>POS_20211210_2720582</t>
  </si>
  <si>
    <t>POS_20211210_2720447</t>
  </si>
  <si>
    <t>POS_20211210_2720577</t>
  </si>
  <si>
    <t>Гомельская обл., г. Гомель, ул Ильича, д 331</t>
  </si>
  <si>
    <t>POS_20200910_2261189</t>
  </si>
  <si>
    <t>POS_20160204_742060</t>
  </si>
  <si>
    <t>Гомельская обл., Рогачевский р-н, г. Рогачев, ул Ленина, д 62\22</t>
  </si>
  <si>
    <t>POS_20221129_2903856</t>
  </si>
  <si>
    <t>POS_20201102_2339592</t>
  </si>
  <si>
    <t>Гомельская обл., г. Гомель, ул Быховская, д 112</t>
  </si>
  <si>
    <t>POS_20200804_2165125</t>
  </si>
  <si>
    <t>POS_20201204_2352023</t>
  </si>
  <si>
    <t>Гомельская обл., г. Гомель, ул Мазурова, д 79</t>
  </si>
  <si>
    <t>POS_20160204_742222</t>
  </si>
  <si>
    <t>POS_20160204_742123</t>
  </si>
  <si>
    <t>Гомельская обл., Жлобинский р-н, г. Жлобин, ул Войкова, д 1</t>
  </si>
  <si>
    <t>POS_20160304_782404</t>
  </si>
  <si>
    <t>Гомельская обл., Калинковичский р-н, г. Калинковичи, ул Мира, д 74А</t>
  </si>
  <si>
    <t>POS_20190424_1782901</t>
  </si>
  <si>
    <t>Гомельская обл., Речицкий р-н, г. Речица, ул Строителей, д 11А</t>
  </si>
  <si>
    <t>POS_20160218_771131</t>
  </si>
  <si>
    <t>Гомельская обл., Лельчицкий р-н, гп Лельчицы, ул Ленина, д 44Б</t>
  </si>
  <si>
    <t>POS_20211210_2720661</t>
  </si>
  <si>
    <t>POS_20211210_2720785</t>
  </si>
  <si>
    <t>Гомельская обл., Светлогорский р-н, г. Светлогорск, мкр Молодежный, д 52А</t>
  </si>
  <si>
    <t>POS_20211210_2720673</t>
  </si>
  <si>
    <t>Гомельская обл., г. Гомель, ул Мазурова, д 22</t>
  </si>
  <si>
    <t>POS_20211210_2720522</t>
  </si>
  <si>
    <t>POS_20211210_2720790</t>
  </si>
  <si>
    <t>Гомельская обл., г. Гомель, ул Свиридова, д 11-247</t>
  </si>
  <si>
    <t>POS_20211210_2720676</t>
  </si>
  <si>
    <t>Гомельская обл., Октябрьский р-н, гп Октябрьский, ул Советская, д 59А</t>
  </si>
  <si>
    <t>POS_20211210_2720657</t>
  </si>
  <si>
    <t>Гомельская обл., г. Гомель, ул Свиридова, д 15-1</t>
  </si>
  <si>
    <t>POS_20211210_2720675</t>
  </si>
  <si>
    <t>Гомельская обл., г. Гомель, ул Ефремова М.Г., д 11-1</t>
  </si>
  <si>
    <t>POS_20211210_2720674</t>
  </si>
  <si>
    <t>Гомельская обл., Гомельский р-н, с/с Улуковский, д. Берёзки, ул 60 лет СССР, д 10</t>
  </si>
  <si>
    <t>POS_20211210_2720529</t>
  </si>
  <si>
    <t>POS_20211210_2720527</t>
  </si>
  <si>
    <t>Гомельская обл., Мозырский р-н, г. Мозырь, б-р Юности, д 79А</t>
  </si>
  <si>
    <t>POS_20211210_2720784</t>
  </si>
  <si>
    <t>Гомельская обл., Мозырский р-н, г. Мозырь, ул Рыжкова А.А., д 38</t>
  </si>
  <si>
    <t>POS_20211210_2720517</t>
  </si>
  <si>
    <t>Гомельская обл., Житковичский р-н, г. Житковичи, ул Школьная, д 3</t>
  </si>
  <si>
    <t>POS_20211210_2720678</t>
  </si>
  <si>
    <t>POS_20211210_2720518</t>
  </si>
  <si>
    <t>Гомельская обл., Брагинский р-н, гп Брагин, ул Советская, д 21</t>
  </si>
  <si>
    <t>POS_20211210_2720524</t>
  </si>
  <si>
    <t>POS_20211210_2720658</t>
  </si>
  <si>
    <t>Гомельская обл., Калинковичский р-н, г. Калинковичи, ул 60 лет БССР, д 2А</t>
  </si>
  <si>
    <t>POS_20211210_2720520</t>
  </si>
  <si>
    <t>Гомельская обл., Хойникский р-н, г. Хойники</t>
  </si>
  <si>
    <t>POS_20211210_2720621</t>
  </si>
  <si>
    <t>Гомельская обл., Калинковичский р-н, г. Калинковичи, ул Советская, д 13</t>
  </si>
  <si>
    <t>POS_20211210_2720677</t>
  </si>
  <si>
    <t>Гомельская обл., Жлобинский р-н, г. Жлобин, ул Красная, д 40б</t>
  </si>
  <si>
    <t>POS_20211210_2720788</t>
  </si>
  <si>
    <t>Гомельская обл., Буда-Кошелевский р-н, г. Буда-Кошелево, ул Ленина В.И., д 58</t>
  </si>
  <si>
    <t>POS_20211210_2720620</t>
  </si>
  <si>
    <t>Гомельская обл., Наровлянский р-н, г. Наровля, ул Корзуна А.Г., д 64</t>
  </si>
  <si>
    <t>POS_20211210_2720679</t>
  </si>
  <si>
    <t>Гомельская обл., г. Гомель, пр-кт Речицкий, д 86А</t>
  </si>
  <si>
    <t>POS_20211210_2720523</t>
  </si>
  <si>
    <t>Гомельская обл., Жлобинский р-н, г. Жлобин, д 12 к 1</t>
  </si>
  <si>
    <t>POS_20211210_2720789</t>
  </si>
  <si>
    <t>Гомельская обл., Речицкий р-н, г. Речица, ул Достоевского, д 31</t>
  </si>
  <si>
    <t>POS_20211210_2720680</t>
  </si>
  <si>
    <t>Гомельская обл., г. Гомель, ул Богдана Хмельницкого, д 79</t>
  </si>
  <si>
    <t>POS_20211210_2720662</t>
  </si>
  <si>
    <t>Гомельская обл., г. Гомель, ул Юбилейная, д 8-1</t>
  </si>
  <si>
    <t>POS_20211210_2720681</t>
  </si>
  <si>
    <t>Гомельская обл., г. Гомель, ул Свиридова, д 50</t>
  </si>
  <si>
    <t>POS_20211210_2720622</t>
  </si>
  <si>
    <t>Гомельская обл., Рогачевский р-н, г. Рогачев, ул Богатырева, д 58-56</t>
  </si>
  <si>
    <t>POS_20211210_2720525</t>
  </si>
  <si>
    <t>Гомельская обл., г. Гомель, ул Владимирова, д 16</t>
  </si>
  <si>
    <t>POS_20211210_2720659</t>
  </si>
  <si>
    <t>Гомельская обл., г. Гомель, ул Ильича, д 161Ж</t>
  </si>
  <si>
    <t>POS_20211210_2720783</t>
  </si>
  <si>
    <t>Гомельская обл., Калинковичский р-н, г. Калинковичи, ул Куйбышева, д 48</t>
  </si>
  <si>
    <t>POS_20211210_2720519</t>
  </si>
  <si>
    <t>Гомельская обл., Рогачевский р-н, г. Рогачев, ул Набережная, д 83-1а</t>
  </si>
  <si>
    <t>POS_20211210_2720528</t>
  </si>
  <si>
    <t>Гомельская обл., г. Гомель, ул Царикова, д 78</t>
  </si>
  <si>
    <t>POS_20211210_2720787</t>
  </si>
  <si>
    <t>Гомельская обл., Калинковичский р-н, г. Калинковичи, ул Дзержинского, д 31-1</t>
  </si>
  <si>
    <t>POS_20211210_2720526</t>
  </si>
  <si>
    <t>Гомельская обл., Рогачевский р-н, г. Рогачев, ул Богатырева, д 118</t>
  </si>
  <si>
    <t>POS_20211210_2720623</t>
  </si>
  <si>
    <t>Гомельская обл., Мозырский р-н, г. Мозырь, ул Притыцкого С.О., д 8</t>
  </si>
  <si>
    <t>POS_20211210_2720591</t>
  </si>
  <si>
    <t>Гомельская обл., Калинковичский р-н, г. Калинковичи, ул Батова, д 24</t>
  </si>
  <si>
    <t>POS_20211210_2720521</t>
  </si>
  <si>
    <t>Гомельская обл., г. Гомель, пр-кт Речицкий, д 62а</t>
  </si>
  <si>
    <t>POS_20211210_2720590</t>
  </si>
  <si>
    <t>Гомельская обл., г. Гомель, ул Кирова, д 136</t>
  </si>
  <si>
    <t>POS_20211210_2720791</t>
  </si>
  <si>
    <t>Гомельская обл., Чечерский р-н, г. Чечерск, пер Первомайский, д 4</t>
  </si>
  <si>
    <t>POS_20211210_2720663</t>
  </si>
  <si>
    <t>Гомельская обл., Добрушский р-н, г. Добруш, пр-кт Луначарского, д 18А</t>
  </si>
  <si>
    <t>POS_20211210_2720656</t>
  </si>
  <si>
    <t>Гомельская обл., Мозырский р-н, г. Мозырь, ул Малинина Н.И., д 13</t>
  </si>
  <si>
    <t>POS_20211210_2720660</t>
  </si>
  <si>
    <t>Гомельская обл., Светлогорский р-н, г. Светлогорск, ул Социалистическая, д 80/1</t>
  </si>
  <si>
    <t>POS_20211210_2720672</t>
  </si>
  <si>
    <t>POS_20211210_2720516</t>
  </si>
  <si>
    <t>Гомельская обл., г. Гомель, ул Давыдовская, д 14</t>
  </si>
  <si>
    <t>POS_20211210_2720786</t>
  </si>
  <si>
    <t>Гомельская обл., г. Гомель, ул 60 лет СССР, д 8-1а</t>
  </si>
  <si>
    <t>POS_20211210_2720683</t>
  </si>
  <si>
    <t>Гомельская обл., Ветковский р-н, г. Ветка, ул Заслонова К.С., д 1Д</t>
  </si>
  <si>
    <t>POS_20211210_2720654</t>
  </si>
  <si>
    <t>Гомельская обл., г. Гомель, ул 60 лет СССР, д 24А</t>
  </si>
  <si>
    <t>POS_20211210_2720655</t>
  </si>
  <si>
    <t>Гомельская обл., Добрушский р-н, г. Добруш, ул Эрнста Тельмана, д 4</t>
  </si>
  <si>
    <t>POS_20230810_3209764</t>
  </si>
  <si>
    <t>Гомельская обл., Кормянский р-н, гп Корма, ул Ленина</t>
  </si>
  <si>
    <t>POS_20201223_2369233</t>
  </si>
  <si>
    <t>Гомельская обл., г. Гомель, ул Максима Богдановича, д 2</t>
  </si>
  <si>
    <t>POS_20201223_2369232</t>
  </si>
  <si>
    <t>Гомельская обл., Светлогорский р-н, г. Светлогорск, ул Калинина, д 35В</t>
  </si>
  <si>
    <t>POS_20221011_2887206</t>
  </si>
  <si>
    <t>Гомельская обл., г. Гомель, ул Дубравная, д 10</t>
  </si>
  <si>
    <t>POS_20201223_2369231</t>
  </si>
  <si>
    <t>POS_20201120_2344162</t>
  </si>
  <si>
    <t>Гомельская обл., Речицкий р-н, г. Речица, ул Мичурина, д 144</t>
  </si>
  <si>
    <t>POS_20201106_2340943</t>
  </si>
  <si>
    <t>Гомельская обл., Добрушский р-н, с/с Тереховский, гп Тереховка, ул Советская</t>
  </si>
  <si>
    <t>POS_20230525_3163865</t>
  </si>
  <si>
    <t>Гомельская обл., Мозырский р-н, г. Мозырь, ул Социалистическая, д 115 к а</t>
  </si>
  <si>
    <t>POS_20230525_3163812</t>
  </si>
  <si>
    <t>Гомельская обл., Калинковичский р-н, г. Калинковичи, ул Интернациональная</t>
  </si>
  <si>
    <t>POS_20230525_3163832</t>
  </si>
  <si>
    <t>Гомельская обл., г. Гомель, ул 60 лет СССР, д 9</t>
  </si>
  <si>
    <t>POS_20230525_3163542</t>
  </si>
  <si>
    <t>Гомельская обл., Речицкий р-н, г. Речица, ул Советская, д 108 стр 3</t>
  </si>
  <si>
    <t>POS_20230525_3163860</t>
  </si>
  <si>
    <t>Гомельская обл., г. Гомель, ул Богдана Хмельницкого, д 85 к а</t>
  </si>
  <si>
    <t>POS_20230525_3163791</t>
  </si>
  <si>
    <t>Гомельская обл., Жлобинский р-н, г. Жлобин, ул Красная, д 40 к б</t>
  </si>
  <si>
    <t>POS_20230525_3163546</t>
  </si>
  <si>
    <t>Гомельская обл., г. Гомель, ул Бородина Т.С., д 6 к А стр 136</t>
  </si>
  <si>
    <t>POS_20230525_3163849</t>
  </si>
  <si>
    <t>Гомельская обл., Мозырский р-н, г. Мозырь, ул Первомайская, д 48</t>
  </si>
  <si>
    <t>POS_20230525_3163543</t>
  </si>
  <si>
    <t>Гомельская обл., г. Гомель, ул Дворникова, д 19</t>
  </si>
  <si>
    <t>POS_20230525_3163607</t>
  </si>
  <si>
    <t>Гомельская обл., Октябрьский р-н, гп Октябрьский, ул Фрунзе М.В.</t>
  </si>
  <si>
    <t>POS_20230525_3163692</t>
  </si>
  <si>
    <t>Гомельская обл., г. Гомель, ул Международная, д 27</t>
  </si>
  <si>
    <t>POS_20230525_3163858</t>
  </si>
  <si>
    <t>Гомельская обл., Светлогорский р-н, г. Светлогорск, мкр Молодежный</t>
  </si>
  <si>
    <t>POS_20230525_3163566</t>
  </si>
  <si>
    <t>Гомельская обл., г. Гомель, ул Островского, д 90</t>
  </si>
  <si>
    <t>POS_20230525_3163799</t>
  </si>
  <si>
    <t>Гомельская обл., Житковичский р-н, г. Житковичи, ул Фрунзе, д 50 к а</t>
  </si>
  <si>
    <t>POS_20230525_3163563</t>
  </si>
  <si>
    <t>Гомельская обл., г. Гомель, ул Петруся Бровки, д 11</t>
  </si>
  <si>
    <t>POS_20230525_3163540</t>
  </si>
  <si>
    <t>Гомельская обл., Калинковичский р-н, г. Калинковичи, ул 50 лет Комсомола, д 2 к а</t>
  </si>
  <si>
    <t>POS_20230525_3163559</t>
  </si>
  <si>
    <t>Гомельская обл., г. Гомель, ул Ридного, д 3</t>
  </si>
  <si>
    <t>POS_20230525_3163768</t>
  </si>
  <si>
    <t>Гомельская обл., Мозырский р-н, г. Мозырь, б-р Юности, д 16</t>
  </si>
  <si>
    <t>POS_20230525_3163534</t>
  </si>
  <si>
    <t>Гомельская обл., г. Гомель, ул Свиридова, д 93 к б</t>
  </si>
  <si>
    <t>POS_20230525_3163800</t>
  </si>
  <si>
    <t>Гомельская обл., Мозырский р-н, г. Мозырь, ул Советская, д 38</t>
  </si>
  <si>
    <t>POS_20230525_3163575</t>
  </si>
  <si>
    <t>Гомельская обл., г. Гомель, ул Севастопольская, д 102 к в</t>
  </si>
  <si>
    <t>POS_20230525_3163811</t>
  </si>
  <si>
    <t>Гомельская обл., Мозырский р-н, г. Мозырь, ул Ульяновская, д 11</t>
  </si>
  <si>
    <t>POS_20230525_3163538</t>
  </si>
  <si>
    <t>POS_20230525_3163771</t>
  </si>
  <si>
    <t>Гомельская обл., Речицкий р-н, г. Речица, ул Луначарского, д 5</t>
  </si>
  <si>
    <t>POS_20230525_3163866</t>
  </si>
  <si>
    <t>Гомельская обл., г. Гомель, ул Советская, д 134 к б</t>
  </si>
  <si>
    <t>POS_20230525_3163579</t>
  </si>
  <si>
    <t>Гомельская обл., Речицкий р-н, г. Речица, ул Спортивная, д 17 к а</t>
  </si>
  <si>
    <t>POS_20230525_3163557</t>
  </si>
  <si>
    <t>Гомельская обл., г. Гомель, ул Черноморская, д 11</t>
  </si>
  <si>
    <t>POS_20230525_3163856</t>
  </si>
  <si>
    <t>Гомельская обл., Брагинский р-н, гп Комарин, ул Ленина В.И., д 67</t>
  </si>
  <si>
    <t>POS_20230525_3163867</t>
  </si>
  <si>
    <t>Гомельская обл., Гомельский р-н, с/с Терешковичский, аг. Терешковичи, ул Советская, д 27</t>
  </si>
  <si>
    <t>POS_20230525_3163623</t>
  </si>
  <si>
    <t>Гомельская обл., Мозырский р-н, г. Мозырь, ул Нефтестроителей, д 26/1</t>
  </si>
  <si>
    <t>POS_20200124_1924535</t>
  </si>
  <si>
    <t>Гомельская обл., Речицкий р-н, г. Речица, ул Ленина, д 209А</t>
  </si>
  <si>
    <t>POS_20160225_780097</t>
  </si>
  <si>
    <t>Гомельская обл., г. Гомель, ул Советская, д 200</t>
  </si>
  <si>
    <t>POS_20190829_1829121</t>
  </si>
  <si>
    <t>Гомельская обл., г. Гомель, пр-кт Октября, д 27</t>
  </si>
  <si>
    <t>POS_20230328_3102549</t>
  </si>
  <si>
    <t>POS_20230328_3102593</t>
  </si>
  <si>
    <t>Гомельская обл., Жлобинский р-н, г. Жлобин, ул Войкова, д 39А</t>
  </si>
  <si>
    <t>POS_20230328_3102474</t>
  </si>
  <si>
    <t>Гомельская обл., г. Гомель, пр-кт Речицкий, д 106А</t>
  </si>
  <si>
    <t>POS_20230328_3102604</t>
  </si>
  <si>
    <t>Гомельская обл., Светлогорский р-н, г. Светлогорск, ул 50 лет Октября, д 3 к 2</t>
  </si>
  <si>
    <t>POS_20230328_3102511</t>
  </si>
  <si>
    <t>POS_20230328_3102600</t>
  </si>
  <si>
    <t>Гомельская обл., Житковичский р-н, г. Житковичи, ул Фрунзе, д 67В</t>
  </si>
  <si>
    <t>POS_20230328_3102529</t>
  </si>
  <si>
    <t>Гомельская обл., г. Гомель, рп Костюковка, ул Чечерская, д 74</t>
  </si>
  <si>
    <t>POS_20230328_3102575</t>
  </si>
  <si>
    <t>Гомельская обл., Мозырский р-н, г. Мозырь, б-р Юности, д 39Б к 2</t>
  </si>
  <si>
    <t>POS_20230328_3102486</t>
  </si>
  <si>
    <t>Гомельская обл., г. Гомель, ул 60 лет СССР, д 14 к 2/5</t>
  </si>
  <si>
    <t>POS_20230328_3102533</t>
  </si>
  <si>
    <t>POS_20230328_3102580</t>
  </si>
  <si>
    <t>POS_20230328_3102476</t>
  </si>
  <si>
    <t>Гомельская обл., г. Гомель, ул Севастопольская, д 39А</t>
  </si>
  <si>
    <t>POS_20230328_3102577</t>
  </si>
  <si>
    <t>Гомельская обл., г. Гомель, ул Ефремова М.Г., д 16А</t>
  </si>
  <si>
    <t>POS_20230328_3102591</t>
  </si>
  <si>
    <t>Гомельская обл., г. Гомель, ул Царикова, д 20А</t>
  </si>
  <si>
    <t>POS_20230328_3102477</t>
  </si>
  <si>
    <t>POS_20230328_3102565</t>
  </si>
  <si>
    <t>Гомельская обл., Жлобинский р-н, г. Жлобин, ул Барташова, д 23</t>
  </si>
  <si>
    <t>POS_20230328_3102485</t>
  </si>
  <si>
    <t>Гомельская обл., г. Гомель, ул Катунина, д 14</t>
  </si>
  <si>
    <t>POS_20230328_3102537</t>
  </si>
  <si>
    <t>Гомельская обл., Калинковичский р-н, г. Калинковичи, ул Советская, д 124</t>
  </si>
  <si>
    <t>POS_20230328_3102562</t>
  </si>
  <si>
    <t>Гомельская обл., г. Гомель, ул Лещинская, д 2А к 5</t>
  </si>
  <si>
    <t>POS_20230328_3102499</t>
  </si>
  <si>
    <t>Гомельская обл., Мозырский р-н, г. Мозырь, ул Интернациональная, д 53Г</t>
  </si>
  <si>
    <t>POS_20230328_3102572</t>
  </si>
  <si>
    <t>Гомельская обл., г. Гомель, ул Мазурова, д 28В к 8</t>
  </si>
  <si>
    <t>POS_20230328_3102581</t>
  </si>
  <si>
    <t>POS_20230328_3102585</t>
  </si>
  <si>
    <t>Гомельская обл., г. Гомель, ул Мазурова, д 70</t>
  </si>
  <si>
    <t>POS_20230328_3102473</t>
  </si>
  <si>
    <t>POS_20230328_3102526</t>
  </si>
  <si>
    <t>POS_20230328_3102519</t>
  </si>
  <si>
    <t>POS_20230328_3102556</t>
  </si>
  <si>
    <t>POS_20230328_3102504</t>
  </si>
  <si>
    <t>POS_20230328_3102523</t>
  </si>
  <si>
    <t>Гомельская обл., г. Гомель, ул Юбилейная, д 8 к 2</t>
  </si>
  <si>
    <t>POS_20230328_3102561</t>
  </si>
  <si>
    <t>Гомельская обл., Жлобинский р-н, г. Жлобин, ул Красная, д 34Б</t>
  </si>
  <si>
    <t>POS_20230328_3102503</t>
  </si>
  <si>
    <t>POS_20230328_3102587</t>
  </si>
  <si>
    <t>Гомельская обл., г. Гомель, ул Царикова, д 59-67</t>
  </si>
  <si>
    <t>POS_20211210_2720868</t>
  </si>
  <si>
    <t>POS_20211210_2720867</t>
  </si>
  <si>
    <t>POS_20211210_2720871</t>
  </si>
  <si>
    <t>Гомельская обл., г. Гомель, ул 60 лет СССР, д 14-1</t>
  </si>
  <si>
    <t>POS_20211210_2720872</t>
  </si>
  <si>
    <t>Гомельская обл., Мозырский р-н, г. Мозырь, пл Максима Горького, д 5</t>
  </si>
  <si>
    <t>POS_20211210_2720869</t>
  </si>
  <si>
    <t>POS_20211210_2720870</t>
  </si>
  <si>
    <t>Гомельская обл., Жлобинский р-н, г. Жлобин, ул Промышленная, д 1</t>
  </si>
  <si>
    <t>POS_20211210_2720873</t>
  </si>
  <si>
    <t>Гомельская обл., г. Гомель, пер Черниговский</t>
  </si>
  <si>
    <t>POS_20220425_2804876</t>
  </si>
  <si>
    <t>POS_20220425_2805002</t>
  </si>
  <si>
    <t>Гомельская обл., Жлобинский р-н, г. Жлобин, ул Козлова, д 50</t>
  </si>
  <si>
    <t>POS_20220425_2804886</t>
  </si>
  <si>
    <t>POS_20220425_2805012</t>
  </si>
  <si>
    <t>Гомельская обл., Речицкий р-н, г. Речица, ул Луначарского, д 86 к 7</t>
  </si>
  <si>
    <t>POS_20220425_2804949</t>
  </si>
  <si>
    <t>POS_20220425_2805075</t>
  </si>
  <si>
    <t>Гомельская обл., г. Гомель, ул Барыкина, д 303А</t>
  </si>
  <si>
    <t>POS_20220425_2804871</t>
  </si>
  <si>
    <t>POS_20220425_2804997</t>
  </si>
  <si>
    <t>Гомельская обл., Жлобинский р-н, г. Жлобин, ул Школьная, д 8 к 2</t>
  </si>
  <si>
    <t>POS_20220425_2804887</t>
  </si>
  <si>
    <t>POS_20220425_2805013</t>
  </si>
  <si>
    <t>Гомельская обл., г. Гомель, ул Павлова, д 26</t>
  </si>
  <si>
    <t>POS_20220425_2804875</t>
  </si>
  <si>
    <t>POS_20220425_2805001</t>
  </si>
  <si>
    <t>POS_20220425_2804920</t>
  </si>
  <si>
    <t>POS_20220425_2805046</t>
  </si>
  <si>
    <t>Гомельская обл., г. Гомель, ул Шилова, д 12А</t>
  </si>
  <si>
    <t>POS_20220425_2804877</t>
  </si>
  <si>
    <t>POS_20220425_2805003</t>
  </si>
  <si>
    <t>Гомельская обл., Рогачевский р-н, г. Рогачев, ул Могилевская, д 1А</t>
  </si>
  <si>
    <t>POS_20220425_2804874</t>
  </si>
  <si>
    <t>POS_20220425_2805000</t>
  </si>
  <si>
    <t>Гомельская обл., Добрушский р-н, г. Добруш, пр-кт Луначарского, д 24</t>
  </si>
  <si>
    <t>POS_20220425_2804882</t>
  </si>
  <si>
    <t>POS_20220425_2805008</t>
  </si>
  <si>
    <t>Гомельская обл., Калинковичский р-н, г. Калинковичи, ул Заводская, д 2 к 8</t>
  </si>
  <si>
    <t>POS_20220425_2804895</t>
  </si>
  <si>
    <t>POS_20220425_2805021</t>
  </si>
  <si>
    <t>Гомельская обл., г. Гомель, ул Борисенко, д 8 к 2</t>
  </si>
  <si>
    <t>POS_20220425_2804873</t>
  </si>
  <si>
    <t>POS_20220425_2804999</t>
  </si>
  <si>
    <t>Гомельская обл., г. Гомель, ул Богданова, д 10А</t>
  </si>
  <si>
    <t>POS_20220425_2804872</t>
  </si>
  <si>
    <t>POS_20220425_2804998</t>
  </si>
  <si>
    <t>Гомельская обл., Светлогорский р-н, г. Светлогорск, мкр Молодежный, д 2а</t>
  </si>
  <si>
    <t>POS_20220425_2804953</t>
  </si>
  <si>
    <t>Гомельская обл., Калинковичский р-н, г. Калинковичи, ул Дзержинского, д 35</t>
  </si>
  <si>
    <t>POS_20220425_2804894</t>
  </si>
  <si>
    <t>Гомельская обл., Светлогорский р-н, г. Светлогорск, ул Лесная, д 2</t>
  </si>
  <si>
    <t>POS_20220425_2804952</t>
  </si>
  <si>
    <t>Гомельская обл., Речицкий р-н, г. Речица, ул Молодёжная</t>
  </si>
  <si>
    <t>POS_20220425_2805076</t>
  </si>
  <si>
    <t>Гомельская обл., Речицкий р-н, с/с Жмуровский, д. Пригородная, ул Урожайная, д 5</t>
  </si>
  <si>
    <t>POS_20220425_2804951</t>
  </si>
  <si>
    <t>Гомельская обл., Мозырский р-н, г. Мозырь, ул Юрия Гагарина, д 85 к Г</t>
  </si>
  <si>
    <t>POS_20220425_2805047</t>
  </si>
  <si>
    <t>POS_20220425_2805079</t>
  </si>
  <si>
    <t>Гомельская обл., Мозырский р-н, г. Мозырь, ул Юрия Гагарина, д 85Г</t>
  </si>
  <si>
    <t>POS_20220425_2804921</t>
  </si>
  <si>
    <t>Гомельская обл., Светлогорский р-н, г. Светлогорск, ул Лесная</t>
  </si>
  <si>
    <t>POS_20220425_2805078</t>
  </si>
  <si>
    <t>Гомельская обл., Мозырский р-н, с/с Козенский, д. Козенки, ул Максима Горького, д 51 к 1</t>
  </si>
  <si>
    <t>POS_20220425_2805048</t>
  </si>
  <si>
    <t>Гомельская обл., Калинковичский р-н, г. Калинковичи, пер Дзержинского, д 35</t>
  </si>
  <si>
    <t>POS_20220425_2805020</t>
  </si>
  <si>
    <t>Гомельская обл., Мозырский р-н, г. Мозырь, ст Козенки, д 51 к 1</t>
  </si>
  <si>
    <t>POS_20220425_2804922</t>
  </si>
  <si>
    <t>Гродненская обл.</t>
  </si>
  <si>
    <t>Гродненская обл., г. Гродно, пр-кт Янки Купалы, д 87</t>
  </si>
  <si>
    <t>POS_20230523_3159983</t>
  </si>
  <si>
    <t>Гродненская обл., Лидский р-н, г. Лида, ул Качана, д 29</t>
  </si>
  <si>
    <t>POS_20230523_3159954</t>
  </si>
  <si>
    <t>Гродненская обл., г. Гродно, ул Кабяка, д 13</t>
  </si>
  <si>
    <t>POS_20230523_3159984</t>
  </si>
  <si>
    <t>Гродненская обл., г. Гродно, ул Дубко, д 17</t>
  </si>
  <si>
    <t>POS_20230523_3159981</t>
  </si>
  <si>
    <t>Гродненская обл., г. Гродно, ул Щорса, д 11А</t>
  </si>
  <si>
    <t>POS_20230523_3159982</t>
  </si>
  <si>
    <t>Гродненская обл., г. Гродно, ул Максима Горького, д 91</t>
  </si>
  <si>
    <t>POS_20220407_2800845</t>
  </si>
  <si>
    <t>POS_20200218_1930174</t>
  </si>
  <si>
    <t>Гродненская обл., г. Гродно, ул Лиможа, д 32Б</t>
  </si>
  <si>
    <t>POS_20160204_741831</t>
  </si>
  <si>
    <t>Гродненская обл., Лидский р-н, г. Лида, ул Красноармейская, д 63</t>
  </si>
  <si>
    <t>POS_20160204_742000</t>
  </si>
  <si>
    <t>POS_20200317_1936727</t>
  </si>
  <si>
    <t>POS_20221206_2905870</t>
  </si>
  <si>
    <t>Гродненская обл., г. Гродно, ул Огинского, д 22</t>
  </si>
  <si>
    <t>POS_20230725_3202223</t>
  </si>
  <si>
    <t>Гродненская обл., Островецкий р-н, г. Островец, ул Казимира Сваяка, д 2</t>
  </si>
  <si>
    <t>POS_20230821_3212167</t>
  </si>
  <si>
    <t>Гродненская обл., г. Гродно, ул Победы, д 47</t>
  </si>
  <si>
    <t>POS_20201224_2370072</t>
  </si>
  <si>
    <t>Гродненская обл., г. Гродно, ул Дзержинского, д 54А</t>
  </si>
  <si>
    <t>POS_20210824_2498144</t>
  </si>
  <si>
    <t>Гродненская обл., Слонимский р-н, г. Слоним, ул Брестская, д 81Б</t>
  </si>
  <si>
    <t>POS_20230518_3158477</t>
  </si>
  <si>
    <t>Гродненская обл., г. Гродно, ул Советская, д 3</t>
  </si>
  <si>
    <t>POS_20230518_3158841</t>
  </si>
  <si>
    <t>POS_20230518_3158925</t>
  </si>
  <si>
    <t>Гродненская обл., г. Гродно, ул Соломовой, д 131</t>
  </si>
  <si>
    <t>POS_20230518_3158710</t>
  </si>
  <si>
    <t>POS_20230518_3158939</t>
  </si>
  <si>
    <t>Гродненская обл., Лидский р-н, г. Лида, ул Пролыгина, д 75</t>
  </si>
  <si>
    <t>POS_20230518_3158824</t>
  </si>
  <si>
    <t>Гродненская обл., Лидский р-н, г. Березовка, ул Заводская</t>
  </si>
  <si>
    <t>POS_20230518_3158803</t>
  </si>
  <si>
    <t>Гродненская обл., Мостовский р-н, г. Мосты, ул Песочная, д 11</t>
  </si>
  <si>
    <t>POS_20230518_3158576</t>
  </si>
  <si>
    <t>POS_20230518_3158854</t>
  </si>
  <si>
    <t>Гродненская обл., г. Гродно, пр-кт Клецкова, д 21</t>
  </si>
  <si>
    <t>POS_20230518_3158897</t>
  </si>
  <si>
    <t>POS_20230518_3158452</t>
  </si>
  <si>
    <t>Гродненская обл., Слонимский р-н, г. Слоним, ул Брестская, д 42А</t>
  </si>
  <si>
    <t>POS_20230518_3158741</t>
  </si>
  <si>
    <t>Гродненская обл., Островецкий р-н, г. Островец, ул Октябрьская, д 37</t>
  </si>
  <si>
    <t>POS_20230518_3158575</t>
  </si>
  <si>
    <t>Гродненская обл., г. Гродно, ул Огинского, д 12</t>
  </si>
  <si>
    <t>POS_20230518_3158483</t>
  </si>
  <si>
    <t>Гродненская обл., Ошмянский р-н, г. Ошмяны, ул Борунская, д 49В</t>
  </si>
  <si>
    <t>POS_20230518_3158517</t>
  </si>
  <si>
    <t>Гродненская обл., Ошмянский р-н, г. Ошмяны, ул Строителей</t>
  </si>
  <si>
    <t>POS_20230518_3158908</t>
  </si>
  <si>
    <t>Гродненская обл., Новогрудский р-н, г. Новогрудок, ул Минская, д 7</t>
  </si>
  <si>
    <t>POS_20230518_3158425</t>
  </si>
  <si>
    <t>Гродненская обл., Лидский р-н, г. Лида, ул Советская</t>
  </si>
  <si>
    <t>POS_20230518_3158858</t>
  </si>
  <si>
    <t>Гродненская обл., г. Гродно, ул Пушкина, д 39</t>
  </si>
  <si>
    <t>POS_20230518_3158865</t>
  </si>
  <si>
    <t>Гродненская обл., Кореличский р-н, гп Кореличи, ул Гагарина, д 2</t>
  </si>
  <si>
    <t>POS_20230518_3158859</t>
  </si>
  <si>
    <t>POS_20230518_3158435</t>
  </si>
  <si>
    <t>Гродненская обл., Волковысский р-н, г. Волковыск, ул Советская, д 2</t>
  </si>
  <si>
    <t>POS_20230518_3158507</t>
  </si>
  <si>
    <t>Гродненская обл., Ошмянский р-н, г. Ошмяны, ул Советская, д 106</t>
  </si>
  <si>
    <t>POS_20230518_3158734</t>
  </si>
  <si>
    <t>Гродненская обл., Лидский р-н, г. Лида, ул Победы, д 43А</t>
  </si>
  <si>
    <t>POS_20230518_3158815</t>
  </si>
  <si>
    <t>Гродненская обл., Сморгонский р-н, г. Сморгонь, ул Якуба Коласа, д 120А</t>
  </si>
  <si>
    <t>POS_20230518_3158476</t>
  </si>
  <si>
    <t>Гродненская обл., г. Гродно, ул Советских Пограничников, д 106</t>
  </si>
  <si>
    <t>POS_20230518_3158752</t>
  </si>
  <si>
    <t>Гродненская обл., г. Гродно, ул Тавлая, д 4</t>
  </si>
  <si>
    <t>POS_20230518_3158654</t>
  </si>
  <si>
    <t>Гродненская обл., Сморгонский р-н, г. Сморгонь, ул Советская, д 8А</t>
  </si>
  <si>
    <t>POS_20230518_3158380</t>
  </si>
  <si>
    <t>Гродненская обл., Гродненский р-н, г. Скидель, ул Ленина, д 82А</t>
  </si>
  <si>
    <t>POS_20230518_3158733</t>
  </si>
  <si>
    <t>Гродненская обл., Щучинский р-н, г. Щучин, ул Октябрьская, д 2</t>
  </si>
  <si>
    <t>POS_20230518_3158510</t>
  </si>
  <si>
    <t>Гродненская обл., Волковысский р-н, г. Волковыск, ул Жолудева, д 51</t>
  </si>
  <si>
    <t>POS_20230518_3158742</t>
  </si>
  <si>
    <t>Гродненская обл., Ивьевский р-н, г. Ивье, ул Молодёжная, д 6</t>
  </si>
  <si>
    <t>POS_20230518_3158596</t>
  </si>
  <si>
    <t>Гродненская обл., г. Гродно, ул Франтишка Богушевича, д 48</t>
  </si>
  <si>
    <t>POS_20230518_3158926</t>
  </si>
  <si>
    <t>POS_20230518_3158826</t>
  </si>
  <si>
    <t>Гродненская обл., Ивьевский р-н, г. Ивье, ул 1 Мая, д 7</t>
  </si>
  <si>
    <t>POS_20230518_3158820</t>
  </si>
  <si>
    <t>Гродненская обл., Мостовский р-н, г. Мосты, ул 30 лет ВЛКСМ, д 18</t>
  </si>
  <si>
    <t>POS_20230518_3158797</t>
  </si>
  <si>
    <t>Гродненская обл., Сморгонский р-н, г. Сморгонь, ул Ленина, д 46В</t>
  </si>
  <si>
    <t>POS_20230518_3158896</t>
  </si>
  <si>
    <t>Гродненская обл., Дятловский р-н, г. Дятлово, ул Слонимская, д 6А</t>
  </si>
  <si>
    <t>POS_20230518_3158653</t>
  </si>
  <si>
    <t>Гродненская обл., Зельвенский р-н, гп Зельва, ул Железнодорожная, д 10</t>
  </si>
  <si>
    <t>POS_20230518_3158787</t>
  </si>
  <si>
    <t>Гродненская обл., г. Гродно, ул Огинского, д 2</t>
  </si>
  <si>
    <t>POS_20230518_3158603</t>
  </si>
  <si>
    <t>Гродненская обл., г. Гродно, ул Великая Ольшанка, д 15а</t>
  </si>
  <si>
    <t>POS_20230518_3158889</t>
  </si>
  <si>
    <t>Гродненская обл., г. Гродно, ул Максима Горького, д 71</t>
  </si>
  <si>
    <t>POS_20230518_3158795</t>
  </si>
  <si>
    <t>Гродненская обл., Волковысский р-н, с/с Красносельский, гп Красносельский, ул Строителей, д 19Б</t>
  </si>
  <si>
    <t>POS_20230518_3158621</t>
  </si>
  <si>
    <t>Гродненская обл., Свислочский р-н, г. Свислочь, ул Цагельник, д 12</t>
  </si>
  <si>
    <t>POS_20230518_3158760</t>
  </si>
  <si>
    <t>POS_20230518_3158481</t>
  </si>
  <si>
    <t>Гродненская обл., Островецкий р-н, г. Островец, ул Карла Маркса, д 13</t>
  </si>
  <si>
    <t>POS_20230518_3158479</t>
  </si>
  <si>
    <t>Гродненская обл., Слонимский р-н, г. Слоним, ул Первомайская, д 12</t>
  </si>
  <si>
    <t>POS_20230518_3158825</t>
  </si>
  <si>
    <t>Гродненская обл., Слонимский р-н, г. Слоним, ул Ф.Скорины, д 22</t>
  </si>
  <si>
    <t>POS_20230518_3158565</t>
  </si>
  <si>
    <t>Гродненская обл., г. Гродно, ул Домбровского, д 47</t>
  </si>
  <si>
    <t>POS_20230518_3158817</t>
  </si>
  <si>
    <t>Гродненская обл., г. Гродно, пр-кт Космонавтов, д 81а к 3</t>
  </si>
  <si>
    <t>POS_20230517_3157521</t>
  </si>
  <si>
    <t>Гродненская обл., г. Гродно, ул Лиможа, д 45</t>
  </si>
  <si>
    <t>POS_20230517_3157751</t>
  </si>
  <si>
    <t>Гродненская обл., г. Гродно, ул Болдина, д 4Б</t>
  </si>
  <si>
    <t>POS_20230517_3157715</t>
  </si>
  <si>
    <t>Гродненская обл., Волковысский р-н, г. Волковыск, ул Ленина, д 2</t>
  </si>
  <si>
    <t>POS_20230517_3157505</t>
  </si>
  <si>
    <t>Гродненская обл., Волковысский р-н, г. Волковыск, ул Панковой, д 47Б</t>
  </si>
  <si>
    <t>POS_20230517_3158066</t>
  </si>
  <si>
    <t>Гродненская обл., Ошмянский р-н, г. Ошмяны, ул Советская</t>
  </si>
  <si>
    <t>POS_20230517_3157542</t>
  </si>
  <si>
    <t>Гродненская обл., Островецкий р-н, г. Островец, ул Карла Маркса, д 14</t>
  </si>
  <si>
    <t>POS_20230517_3157804</t>
  </si>
  <si>
    <t>POS_20230517_3157844</t>
  </si>
  <si>
    <t>Гродненская обл., Дятловский р-н, г. Дятлово, пл 17 Сентября, д 7</t>
  </si>
  <si>
    <t>POS_20230517_3157612</t>
  </si>
  <si>
    <t>Гродненская обл., Волковысский р-н, с/с Красносельский, гп Красносельский, ул Школьная, д 1</t>
  </si>
  <si>
    <t>POS_20230517_3157940</t>
  </si>
  <si>
    <t>Гродненская обл., Лидский р-н, г. Лида, ул Кооперативная, д 16</t>
  </si>
  <si>
    <t>POS_20230517_3157887</t>
  </si>
  <si>
    <t>Гродненская обл., г. Гродно, ул Фомичёва, д 2</t>
  </si>
  <si>
    <t>POS_20230517_3157714</t>
  </si>
  <si>
    <t>Гродненская обл., Сморгонский р-н, г. Сморгонь, ул Ленина</t>
  </si>
  <si>
    <t>POS_20230517_3157803</t>
  </si>
  <si>
    <t>Гродненская обл., г. Гродно, ул Кабяка, д 8</t>
  </si>
  <si>
    <t>POS_20230517_3157703</t>
  </si>
  <si>
    <t>Гродненская обл., Слонимский р-н, г. Слоним, ул Ершова, д 58</t>
  </si>
  <si>
    <t>POS_20230517_3157628</t>
  </si>
  <si>
    <t>Гродненская обл., Вороновский р-н, гп Вороново, ул Юбилейная, д 42</t>
  </si>
  <si>
    <t>POS_20230517_3157673</t>
  </si>
  <si>
    <t>Гродненская обл., Лидский р-н, г. Лида, ул Советская, д 23 к В</t>
  </si>
  <si>
    <t>POS_20230517_3157761</t>
  </si>
  <si>
    <t>Гродненская обл., г. Гродно, ул Гагарина, д 41 к 1</t>
  </si>
  <si>
    <t>POS_20230517_3157665</t>
  </si>
  <si>
    <t>Гродненская обл., г. Гродно, ул Огинского, д 35</t>
  </si>
  <si>
    <t>POS_20230517_3157626</t>
  </si>
  <si>
    <t>Гродненская обл., Мостовский р-н, г. Мосты, ул Советская, д 15</t>
  </si>
  <si>
    <t>POS_20230517_3157791</t>
  </si>
  <si>
    <t>Гродненская обл., г. Гродно, ул Ожешко, д 36 к 51</t>
  </si>
  <si>
    <t>POS_20230517_3157637</t>
  </si>
  <si>
    <t>Гродненская обл., г. Гродно, ул Великая Ольшанка, д 7А</t>
  </si>
  <si>
    <t>POS_20230517_3157918</t>
  </si>
  <si>
    <t>Гродненская обл., г. Гродно, ул Победы, д 18</t>
  </si>
  <si>
    <t>POS_20230517_3157646</t>
  </si>
  <si>
    <t>Гродненская обл., Лидский р-н, г. Лида, ул Машерова, д 12</t>
  </si>
  <si>
    <t>POS_20230517_3157719</t>
  </si>
  <si>
    <t>Гродненская обл., г. Гродно, ул Пушкина, д 30</t>
  </si>
  <si>
    <t>POS_20230517_3157995</t>
  </si>
  <si>
    <t>Гродненская обл., Лидский р-н, г. Лида, ул Шубина, д 11</t>
  </si>
  <si>
    <t>POS_20230517_3158032</t>
  </si>
  <si>
    <t>Гродненская обл., г. Гродно, ул Соломовой, д 82</t>
  </si>
  <si>
    <t>POS_20230517_3157593</t>
  </si>
  <si>
    <t>Гродненская обл., Новогрудский р-н, г. Новогрудок, ул Мицкевича, д 48</t>
  </si>
  <si>
    <t>POS_20230517_3157685</t>
  </si>
  <si>
    <t>Гродненская обл., г. Гродно, ул Тавлая, д 46 к Г</t>
  </si>
  <si>
    <t>POS_20230517_3157842</t>
  </si>
  <si>
    <t>Гродненская обл., Свислочский р-н, г. Свислочь, ул Комсомольская, д 12</t>
  </si>
  <si>
    <t>POS_20230517_3158104</t>
  </si>
  <si>
    <t>Гродненская обл., г. Гродно, пр-кт Космонавтов, д 11</t>
  </si>
  <si>
    <t>POS_20230517_3157643</t>
  </si>
  <si>
    <t>Гродненская обл., Лидский р-н, г. Лида, ул Кирова, д 8</t>
  </si>
  <si>
    <t>POS_20230517_3157565</t>
  </si>
  <si>
    <t>Гродненская обл., г. Гродно, ул Щорса, д 11 к А</t>
  </si>
  <si>
    <t>POS_20230517_3157697</t>
  </si>
  <si>
    <t>Гродненская обл., Лидский р-н, г. Лида, ул Ленинская, д 7</t>
  </si>
  <si>
    <t>POS_20230517_3157966</t>
  </si>
  <si>
    <t>Гродненская обл., Слонимский р-н, г. Слоним, пер Коссовский тракт, д 96</t>
  </si>
  <si>
    <t>POS_20230517_3158090</t>
  </si>
  <si>
    <t>Гродненская обл., Лидский р-н, г. Лида, ул Победы, д 32</t>
  </si>
  <si>
    <t>POS_20230517_3157600</t>
  </si>
  <si>
    <t>Гродненская обл., Слонимский р-н, г. Слоним, ул Красноармейская, д 6</t>
  </si>
  <si>
    <t>POS_20230517_3157651</t>
  </si>
  <si>
    <t>Гродненская обл., Лидский р-н, г. Лида, ул Фомичева, д 4</t>
  </si>
  <si>
    <t>POS_20230517_3158020</t>
  </si>
  <si>
    <t>Гродненская обл., Волковысский р-н, г. Волковыск, ул Жолудева, д 26</t>
  </si>
  <si>
    <t>POS_20230517_3157879</t>
  </si>
  <si>
    <t>Гродненская обл., Мостовский р-н, г. Мосты, пр-кт Юности, д 14</t>
  </si>
  <si>
    <t>POS_20230517_3158076</t>
  </si>
  <si>
    <t>Гродненская обл., Сморгонский р-н, г. Сморгонь, ул Советская, д 21</t>
  </si>
  <si>
    <t>POS_20230517_3157892</t>
  </si>
  <si>
    <t>Гродненская обл., Новогрудский р-н, г. Новогрудок, пл Ленина, д 1</t>
  </si>
  <si>
    <t>POS_20230517_3157840</t>
  </si>
  <si>
    <t>Гродненская обл., Щучинский р-н, г. Щучин, ул Гастелло, д 6</t>
  </si>
  <si>
    <t>POS_20230517_3158007</t>
  </si>
  <si>
    <t>Гродненская обл., Островецкий р-н, г. Островец, ул Аэродромная, д 21</t>
  </si>
  <si>
    <t>POS_20230517_3157605</t>
  </si>
  <si>
    <t>Гродненская обл., Волковысский р-н, с/с Росский, гп Россь, ул Карла Маркса, д 4</t>
  </si>
  <si>
    <t>POS_20230517_3157982</t>
  </si>
  <si>
    <t>POS_20230517_3157621</t>
  </si>
  <si>
    <t>Гродненская обл., Волковысский р-н, г. Волковыск, ул Горбатова, д 2А</t>
  </si>
  <si>
    <t>POS_20230517_3158016</t>
  </si>
  <si>
    <t>Гродненская обл., г. Гродно, пр-кт Клецкова, д 3Б</t>
  </si>
  <si>
    <t>POS_20230517_3157907</t>
  </si>
  <si>
    <t>Гродненская обл., Ивьевский р-н, г. Ивье, ул Энгельса, д 1</t>
  </si>
  <si>
    <t>POS_20230517_3157543</t>
  </si>
  <si>
    <t>Гродненская обл., г. Гродно, ул Южная, д 11</t>
  </si>
  <si>
    <t>POS_20230517_3157964</t>
  </si>
  <si>
    <t>Гродненская обл., Слонимский р-н, г. Слоним, ул Красноармейская, д 73Л</t>
  </si>
  <si>
    <t>POS_20230517_3158022</t>
  </si>
  <si>
    <t>Гродненская обл., г. Гродно, ул Южная, д 7А</t>
  </si>
  <si>
    <t>POS_20230517_3157780</t>
  </si>
  <si>
    <t>Гродненская обл., Сморгонский р-н, г. Сморгонь, ул Победы</t>
  </si>
  <si>
    <t>POS_20230517_3157894</t>
  </si>
  <si>
    <t>Гродненская обл., Гродненский р-н, г. Скидель, ул Ленина, д 40</t>
  </si>
  <si>
    <t>POS_20230517_3158009</t>
  </si>
  <si>
    <t>Гродненская обл., Сморгонский р-н, г. Сморгонь, ул Юбилейная</t>
  </si>
  <si>
    <t>POS_20230517_3157627</t>
  </si>
  <si>
    <t>Гродненская обл., Гродненский р-н, г. Скидель, ул Советская, д 36</t>
  </si>
  <si>
    <t>POS_20230517_3158042</t>
  </si>
  <si>
    <t>Гродненская обл., Щучинский р-н, с/с Василишковский, аг. Василишки, ул Советская, д 22а</t>
  </si>
  <si>
    <t>POS_20230517_3157980</t>
  </si>
  <si>
    <t>Гродненская обл., Гродненский р-н, с/с Озерский, аг. Озеры, пл Ленина В.И., д 17</t>
  </si>
  <si>
    <t>POS_20230517_3158106</t>
  </si>
  <si>
    <t>Гродненская обл., Зельвенский р-н, гп Зельва, ул Советская, д 23</t>
  </si>
  <si>
    <t>POS_20230517_3158091</t>
  </si>
  <si>
    <t>Гродненская обл., Лидский р-н, г. Березовка, ул Заводская, д 9</t>
  </si>
  <si>
    <t>POS_20230517_3158038</t>
  </si>
  <si>
    <t>Гродненская обл., Кореличский р-н, с/с Мирский, гп Мир, ул Красноармейская, д 36А</t>
  </si>
  <si>
    <t>POS_20230517_3157642</t>
  </si>
  <si>
    <t>Гродненская обл., г. Гродно, ул Дзержинского, д 113 к б</t>
  </si>
  <si>
    <t>POS_20230517_3157816</t>
  </si>
  <si>
    <t>Гродненская обл., Лидский р-н, г. Лида, ул Радюка, д 11</t>
  </si>
  <si>
    <t>POS_20230517_3158027</t>
  </si>
  <si>
    <t>POS_20200320_1938923</t>
  </si>
  <si>
    <t>POS_20201217_2368281</t>
  </si>
  <si>
    <t>Гродненская обл., Сморгонский р-н, г. Сморгонь, ул Советская, д 6А</t>
  </si>
  <si>
    <t>POS_20200320_1938922</t>
  </si>
  <si>
    <t>POS_20200320_1938948</t>
  </si>
  <si>
    <t>Гродненская обл., Новогрудский р-н, г. Новогрудок, ул Молодежная, д 148</t>
  </si>
  <si>
    <t>POS_20200320_1939089</t>
  </si>
  <si>
    <t>Гродненская обл., Волковысский р-н, с/с Красносельский, гп Красносельский, ул Школьная, д 3</t>
  </si>
  <si>
    <t>POS_20200320_1939042</t>
  </si>
  <si>
    <t>POS_20200320_1939112</t>
  </si>
  <si>
    <t>POS_20200320_1938844</t>
  </si>
  <si>
    <t>Гродненская обл., Волковысский р-н, г. Волковыск, ул Жолудева, д 46</t>
  </si>
  <si>
    <t>POS_20200320_1939005</t>
  </si>
  <si>
    <t>POS_20201217_2368271</t>
  </si>
  <si>
    <t>Гродненская обл., Мостовский р-н, г. Мосты, ул Песочная, д 11 к 2</t>
  </si>
  <si>
    <t>POS_20200320_1939021</t>
  </si>
  <si>
    <t>POS_20200320_1939210</t>
  </si>
  <si>
    <t>POS_20200320_1939091</t>
  </si>
  <si>
    <t>POS_20201217_2368285</t>
  </si>
  <si>
    <t>Гродненская обл., Свислочский р-н, г. Свислочь, ул Красноармейская, д 23</t>
  </si>
  <si>
    <t>POS_20200320_1939178</t>
  </si>
  <si>
    <t>POS_20201217_2368260</t>
  </si>
  <si>
    <t>POS_20201217_2368256</t>
  </si>
  <si>
    <t>POS_20200320_1939099</t>
  </si>
  <si>
    <t>Гродненская обл., Щучинский р-н, г. Щучин, ул Ленина, д 36</t>
  </si>
  <si>
    <t>POS_20200320_1938939</t>
  </si>
  <si>
    <t>POS_20200320_1938792</t>
  </si>
  <si>
    <t>Гродненская обл., Лидский р-н, г. Березовка, ул Заводская, д 5</t>
  </si>
  <si>
    <t>POS_20200320_1939050</t>
  </si>
  <si>
    <t>POS_20200320_1939192</t>
  </si>
  <si>
    <t>Гродненская обл., Лидский р-н, г. Лида, ул Советская, д 13</t>
  </si>
  <si>
    <t>POS_20200320_1938954</t>
  </si>
  <si>
    <t>POS_20200320_1939207</t>
  </si>
  <si>
    <t>POS_20200320_1938895</t>
  </si>
  <si>
    <t>POS_20201217_2368263</t>
  </si>
  <si>
    <t>POS_20200320_1938850</t>
  </si>
  <si>
    <t>POS_20200320_1939166</t>
  </si>
  <si>
    <t>POS_20200320_1939170</t>
  </si>
  <si>
    <t>POS_20201217_2368278</t>
  </si>
  <si>
    <t>POS_20200320_1938937</t>
  </si>
  <si>
    <t>POS_20201217_2368262</t>
  </si>
  <si>
    <t>POS_20200320_1939230</t>
  </si>
  <si>
    <t>POS_20200320_1939148</t>
  </si>
  <si>
    <t>POS_20200320_1938906</t>
  </si>
  <si>
    <t>POS_20200320_1939122</t>
  </si>
  <si>
    <t>POS_20200320_1939052</t>
  </si>
  <si>
    <t>POS_20200320_1939196</t>
  </si>
  <si>
    <t>Гродненская обл., Щучинский р-н, г. Щучин, ул Заводская, д 9</t>
  </si>
  <si>
    <t>POS_20200320_1939223</t>
  </si>
  <si>
    <t>Гродненская обл., Ивьевский р-н, г. Ивье, ул 1 Мая, д 14</t>
  </si>
  <si>
    <t>POS_20200320_1939037</t>
  </si>
  <si>
    <t>Гродненская обл., Щучинский р-н, г. Щучин, ул Октябрьская, д 2 к 1</t>
  </si>
  <si>
    <t>POS_20200320_1939163</t>
  </si>
  <si>
    <t>POS_20200320_1939103</t>
  </si>
  <si>
    <t>POS_20200320_1939127</t>
  </si>
  <si>
    <t>POS_20230518_3158623</t>
  </si>
  <si>
    <t>POS_20230518_3158629</t>
  </si>
  <si>
    <t>Гродненская обл., г. Гродно, ул Комарова, д 26А</t>
  </si>
  <si>
    <t>POS_20230518_3158719</t>
  </si>
  <si>
    <t>Гродненская обл., Новогрудский р-н, г. Новогрудок, ул Мицкевича, д 104 к Б</t>
  </si>
  <si>
    <t>POS_20230517_3157501</t>
  </si>
  <si>
    <t>Гродненская обл., г. Гродно, пр-кт Янки Купалы, д 82А</t>
  </si>
  <si>
    <t>POS_20211210_2720572</t>
  </si>
  <si>
    <t>POS_20211210_2720571</t>
  </si>
  <si>
    <t>POS_20211210_2720575</t>
  </si>
  <si>
    <t>POS_20211210_2720576</t>
  </si>
  <si>
    <t>POS_20211210_2720443</t>
  </si>
  <si>
    <t>POS_20211210_2720573</t>
  </si>
  <si>
    <t>Гродненская обл., г. Гродно, ул Тимирязева, д 8</t>
  </si>
  <si>
    <t>POS_20211210_2720574</t>
  </si>
  <si>
    <t>Гродненская обл., г. Гродно, ул Пушкина, д 31</t>
  </si>
  <si>
    <t>POS_20230309_3099528</t>
  </si>
  <si>
    <t>Гродненская обл., Лидский р-н, г. Лида, ул Гастелло, д 55</t>
  </si>
  <si>
    <t>POS_20230217_3095315</t>
  </si>
  <si>
    <t>Гродненская обл., г. Гродно, ул Советских Пограничников, д 110</t>
  </si>
  <si>
    <t>POS_20230216_3095150</t>
  </si>
  <si>
    <t>Гродненская обл., Лидский р-н, г. Лида, ул Победы, д 43</t>
  </si>
  <si>
    <t>POS_20230309_3099531</t>
  </si>
  <si>
    <t>Гродненская обл., г. Гродно, пр-кт Янки Купалы, д 16А</t>
  </si>
  <si>
    <t>POS_20160204_741895</t>
  </si>
  <si>
    <t>Гродненская обл., Лидский р-н, г. Лида, ул Пролыгина, д 18А</t>
  </si>
  <si>
    <t>POS_20211221_2723081</t>
  </si>
  <si>
    <t>Гродненская обл., Островецкий р-н, г. Островец, ул Володарского, д 45</t>
  </si>
  <si>
    <t>POS_20200317_1936728</t>
  </si>
  <si>
    <t>POS_20211214_2721511</t>
  </si>
  <si>
    <t>Гродненская обл., г. Гродно, ул Лиможа, д 45/2</t>
  </si>
  <si>
    <t>POS_20220111_2727601</t>
  </si>
  <si>
    <t>Гродненская обл., г. Гродно, пр-кт Клецкова, д 21Б</t>
  </si>
  <si>
    <t>POS_20220715_2839977</t>
  </si>
  <si>
    <t>Гродненская обл., Островецкий р-н, г. Островец, ул Аэродромная, д 5</t>
  </si>
  <si>
    <t>POS_20210204_2383673</t>
  </si>
  <si>
    <t>Гродненская обл., Вороновский р-н, гп Радунь, пер Советский, д 60</t>
  </si>
  <si>
    <t>POS_20211210_2720469</t>
  </si>
  <si>
    <t>Гродненская обл., Щучинский р-н, гп Желудок, пл Свободы, д 10</t>
  </si>
  <si>
    <t>POS_20211210_2720558</t>
  </si>
  <si>
    <t>Гродненская обл., Лидский р-н, г. Лида, ул Машерова, д 23А</t>
  </si>
  <si>
    <t>POS_20211210_2720460</t>
  </si>
  <si>
    <t>POS_20211210_2720640</t>
  </si>
  <si>
    <t>Гродненская обл., Кореличский р-н, с/с Еремичский, аг. Еремичи, ул Школьная, д 2</t>
  </si>
  <si>
    <t>POS_20211210_2720682</t>
  </si>
  <si>
    <t>Гродненская обл., г. Гродно, ул Соломовой, д 70-93</t>
  </si>
  <si>
    <t>POS_20211210_2720758</t>
  </si>
  <si>
    <t>Гродненская обл., Новогрудский р-н, г. Новогрудок, ул Советская, д 17</t>
  </si>
  <si>
    <t>POS_20211210_2720470</t>
  </si>
  <si>
    <t>Гродненская обл., г. Гродно, ул Суворова, д 216</t>
  </si>
  <si>
    <t>POS_20211210_2720464</t>
  </si>
  <si>
    <t>Гродненская обл., Гродненский р-н, с/с Поречский, аг. Поречье, ул Красноармейская, д 7</t>
  </si>
  <si>
    <t>POS_20211210_2720463</t>
  </si>
  <si>
    <t>Гродненская обл., г. Гродно, ул Центральная, д 12</t>
  </si>
  <si>
    <t>POS_20211210_2720459</t>
  </si>
  <si>
    <t>Гродненская обл., Щучинский р-н, с/с Василишковский, аг. Василишки, ул Советская, д 17а к 2</t>
  </si>
  <si>
    <t>POS_20211210_2720559</t>
  </si>
  <si>
    <t>Гродненская обл., Вороновский р-н, гп Вороново, ул Советская, д 64</t>
  </si>
  <si>
    <t>POS_20211210_2720465</t>
  </si>
  <si>
    <t>Гродненская обл., Ошмянский р-н, г. Ошмяны, пер 17 Сентября, д 6А</t>
  </si>
  <si>
    <t>POS_20211210_2720761</t>
  </si>
  <si>
    <t>POS_20211210_2720643</t>
  </si>
  <si>
    <t>Гродненская обл., г. Гродно, ул Доватора, д 7</t>
  </si>
  <si>
    <t>POS_20211210_2720764</t>
  </si>
  <si>
    <t>Гродненская обл., г. Гродно, ул Советских Пограничников, д 116А</t>
  </si>
  <si>
    <t>POS_20211210_2720763</t>
  </si>
  <si>
    <t>Гродненская обл., Лидский р-н, г. Лида, ул Гагарина, д 27</t>
  </si>
  <si>
    <t>POS_20211210_2720604</t>
  </si>
  <si>
    <t>Гродненская обл., Волковысский р-н, г. Волковыск, ул Горбатова, д 4-49</t>
  </si>
  <si>
    <t>POS_20211210_2720701</t>
  </si>
  <si>
    <t>POS_20211210_2720639</t>
  </si>
  <si>
    <t>Гродненская обл., г. Гродно, ул Комарова, д 22</t>
  </si>
  <si>
    <t>POS_20211210_2720759</t>
  </si>
  <si>
    <t>Гродненская обл., г. Гродно, ул Комсомольская, д 1</t>
  </si>
  <si>
    <t>POS_20211210_2720466</t>
  </si>
  <si>
    <t>Гродненская обл., Мостовский р-н, г. Мосты, пр-кт Мира, д 2А</t>
  </si>
  <si>
    <t>POS_20211210_2720637</t>
  </si>
  <si>
    <t>Гродненская обл., г. Гродно, пр-кт Клецкова, д 11А</t>
  </si>
  <si>
    <t>POS_20211210_2720765</t>
  </si>
  <si>
    <t>Гродненская обл., г. Гродно, ул Лиможа, д 30</t>
  </si>
  <si>
    <t>POS_20211210_2720603</t>
  </si>
  <si>
    <t>Гродненская обл., Островецкий р-н, г. Островец, ул Аэродромная, д 27</t>
  </si>
  <si>
    <t>POS_20211210_2720642</t>
  </si>
  <si>
    <t>Гродненская обл., Волковысский р-н, г. Волковыск, ул Панковой, д 57а-1</t>
  </si>
  <si>
    <t>POS_20211210_2720606</t>
  </si>
  <si>
    <t>POS_20211210_2720638</t>
  </si>
  <si>
    <t>Гродненская обл., г. Гродно, ул Соломовой, д 104/1</t>
  </si>
  <si>
    <t>POS_20211210_2720462</t>
  </si>
  <si>
    <t>Гродненская обл., Лидский р-н, г. Лида, ул Набережная, д 3/1</t>
  </si>
  <si>
    <t>POS_20211210_2720467</t>
  </si>
  <si>
    <t>Гродненская обл., Волковысский р-н, г. Волковыск, ул Первомайская, д 8</t>
  </si>
  <si>
    <t>POS_20211210_2720471</t>
  </si>
  <si>
    <t>Гродненская обл., г. Гродно, ул Великая Ольшанка, д 13</t>
  </si>
  <si>
    <t>POS_20211210_2720704</t>
  </si>
  <si>
    <t>POS_20211210_2720458</t>
  </si>
  <si>
    <t>Гродненская обл., Островецкий р-н, г. Островец, ул Владимира Короткевича, д 4</t>
  </si>
  <si>
    <t>POS_20211210_2720766</t>
  </si>
  <si>
    <t>Гродненская обл., Лидский р-н, г. Березовка, ул Новогрудская, д 16А</t>
  </si>
  <si>
    <t>POS_20211210_2720760</t>
  </si>
  <si>
    <t>Гродненская обл., Ошмянский р-н, г. Ошмяны, ул Красноармейская, д 99</t>
  </si>
  <si>
    <t>POS_20211210_2720641</t>
  </si>
  <si>
    <t>Гродненская обл., г. Гродно, ул Стрелковая, д 21</t>
  </si>
  <si>
    <t>POS_20211210_2720702</t>
  </si>
  <si>
    <t>Гродненская обл., г. Гродно, ул Садакова, д 1</t>
  </si>
  <si>
    <t>POS_20211210_2720767</t>
  </si>
  <si>
    <t>POS_20211210_2720605</t>
  </si>
  <si>
    <t>Гродненская обл., Кореличский р-н, гп Кореличи, пер Гастелло, д 1</t>
  </si>
  <si>
    <t>POS_20211210_2720461</t>
  </si>
  <si>
    <t>POS_20211210_2720703</t>
  </si>
  <si>
    <t>Гродненская обл., Волковысский р-н, г. Волковыск, ул Социалистическая, д 2А</t>
  </si>
  <si>
    <t>POS_20211210_2720700</t>
  </si>
  <si>
    <t>Гродненская обл., Гродненский р-н, с/с Озерский, аг. Озеры, ул Краснопартизанская, д 29</t>
  </si>
  <si>
    <t>POS_20211210_2720762</t>
  </si>
  <si>
    <t>Гродненская обл., г. Гродно, пер Пороховой</t>
  </si>
  <si>
    <t>POS_20211210_2720757</t>
  </si>
  <si>
    <t>Гродненская обл., г. Гродно, ул Фомичёва, д 6</t>
  </si>
  <si>
    <t>POS_20211210_2720468</t>
  </si>
  <si>
    <t>Гродненская обл., г. Гродно, ул Брикеля, д 26</t>
  </si>
  <si>
    <t>POS_20200903_2241960</t>
  </si>
  <si>
    <t>Гродненская обл., г. Гродно, ул Суворова, д 308/3</t>
  </si>
  <si>
    <t>POS_20230216_3095137</t>
  </si>
  <si>
    <t>Гродненская обл., Сморгонский р-н, г. Сморгонь, ул Советская, д 107</t>
  </si>
  <si>
    <t>POS_20210505_2440467</t>
  </si>
  <si>
    <t>Гродненская обл., г. Гродно, б-р Ленинского Комсомола, д 44 к 2</t>
  </si>
  <si>
    <t>POS_20200820_2238541</t>
  </si>
  <si>
    <t>POS_20200903_2241956</t>
  </si>
  <si>
    <t>POS_20201106_2340942</t>
  </si>
  <si>
    <t>Гродненская обл., Лидский р-н, г. Лида, ул Коммунистическая, д 50</t>
  </si>
  <si>
    <t>POS_20230223_3097228</t>
  </si>
  <si>
    <t>POS_20220623_2833482</t>
  </si>
  <si>
    <t>POS_20201223_2369172</t>
  </si>
  <si>
    <t>Гродненская обл., Волковысский р-н, г. Волковыск, ул Строителей, д 2А</t>
  </si>
  <si>
    <t>POS_20201223_2369162</t>
  </si>
  <si>
    <t>Гродненская обл., Ошмянский р-н, г. Ошмяны, ул Борунская, д 49</t>
  </si>
  <si>
    <t>POS_20201223_2369173</t>
  </si>
  <si>
    <t>Гродненская обл., Гродненский р-н, с/с Коптёвский, д. Коробчицы, ул Заранковая, д 1</t>
  </si>
  <si>
    <t>POS_20211224_2724321</t>
  </si>
  <si>
    <t>Гродненская обл., Волковысский р-н, с/с Красносельский, гп Красносельский, ул Строителей</t>
  </si>
  <si>
    <t>POS_20201119_2343699</t>
  </si>
  <si>
    <t>Гродненская обл., г. Гродно, ул Пушкина, д 39А</t>
  </si>
  <si>
    <t>POS_20200820_2238543</t>
  </si>
  <si>
    <t>POS_20201223_2369229</t>
  </si>
  <si>
    <t>Гродненская обл., Лидский р-н, г. Лида, ул Тавлая, д 33</t>
  </si>
  <si>
    <t>POS_20201223_2369175</t>
  </si>
  <si>
    <t>Гродненская обл., г. Гродно, ул Гагарина, д 139</t>
  </si>
  <si>
    <t>POS_20210130_2381824</t>
  </si>
  <si>
    <t>Гродненская обл., г. Гродно, ул Кабяка, д 23</t>
  </si>
  <si>
    <t>POS_20200903_2241973</t>
  </si>
  <si>
    <t>Гродненская обл., Щучинский р-н, г. Щучин, ул Авиаторов, д 4</t>
  </si>
  <si>
    <t>POS_20230525_3163778</t>
  </si>
  <si>
    <t>Гродненская обл., Островецкий р-н, с/с Ворнянский, аг. Ворона, ул Карла Маркса</t>
  </si>
  <si>
    <t>POS_20230525_3163785</t>
  </si>
  <si>
    <t>Гродненская обл., Новогрудский р-н, г. Новогрудок, ул Свердлова, д 39</t>
  </si>
  <si>
    <t>POS_20230525_3163695</t>
  </si>
  <si>
    <t>POS_20230525_3163602</t>
  </si>
  <si>
    <t>Гродненская обл., Сморгонский р-н, г. Сморгонь, пер Комсомольский</t>
  </si>
  <si>
    <t>POS_20230525_3163647</t>
  </si>
  <si>
    <t>Гродненская обл., Волковысский р-н, с/с Росский, гп Россь, ул Советская, д 13</t>
  </si>
  <si>
    <t>POS_20230525_3163583</t>
  </si>
  <si>
    <t>Гродненская обл., Лидский р-н, г. Лида, ул Тухачевского, д 77 к б</t>
  </si>
  <si>
    <t>POS_20230525_3163857</t>
  </si>
  <si>
    <t>Гродненская обл., г. Гродно, ул Великая Ольшанка, д 15 к А</t>
  </si>
  <si>
    <t>POS_20230525_3163852</t>
  </si>
  <si>
    <t>Гродненская обл., Новогрудский р-н, г. Новогрудок, ул Советская, д 67 к г</t>
  </si>
  <si>
    <t>POS_20230525_3163684</t>
  </si>
  <si>
    <t>Гродненская обл., г. Гродно, ул Врублевского, д 84 к 73</t>
  </si>
  <si>
    <t>POS_20230525_3163859</t>
  </si>
  <si>
    <t>POS_20230525_3163593</t>
  </si>
  <si>
    <t>Гродненская обл., г. Гродно, ул Репина, д 45</t>
  </si>
  <si>
    <t>POS_20230525_3163562</t>
  </si>
  <si>
    <t>Гродненская обл., Сморгонский р-н, г. Сморгонь, ул Советская</t>
  </si>
  <si>
    <t>POS_20230525_3163719</t>
  </si>
  <si>
    <t>Гродненская обл., г. Гродно, ул Стрелковая, д 1 к 2</t>
  </si>
  <si>
    <t>POS_20230525_3163861</t>
  </si>
  <si>
    <t>Гродненская обл., Щучинский р-н, г. Щучин, ул Советская, д 14</t>
  </si>
  <si>
    <t>POS_20230525_3163594</t>
  </si>
  <si>
    <t>Гродненская обл., г. Гродно, ул Тавлая, д 22</t>
  </si>
  <si>
    <t>POS_20230525_3163833</t>
  </si>
  <si>
    <t>Гродненская обл., Мостовский р-н, г. Мосты, ул Строителей, д 9 к б</t>
  </si>
  <si>
    <t>POS_20230525_3163776</t>
  </si>
  <si>
    <t>Гродненская обл., Гродненский р-н, г. Скидель, ул Ленина, д 39</t>
  </si>
  <si>
    <t>POS_20230525_3163796</t>
  </si>
  <si>
    <t>Гродненская обл., Новогрудский р-н, г. Новогрудок, ул Скорины, д 9</t>
  </si>
  <si>
    <t>POS_20230525_3163751</t>
  </si>
  <si>
    <t>POS_20230525_3163737</t>
  </si>
  <si>
    <t>Гродненская обл., Островецкий р-н, г. Островец, ул Ленинская</t>
  </si>
  <si>
    <t>POS_20230525_3163798</t>
  </si>
  <si>
    <t>Гродненская обл., Гродненский р-н, с/с Индурский, аг. Индура, ул Гродненская, д 1</t>
  </si>
  <si>
    <t>POS_20230525_3163721</t>
  </si>
  <si>
    <t>POS_20230525_3163580</t>
  </si>
  <si>
    <t>Гродненская обл., Гродненский р-н, с/с Коптёвский, д. Коробчицы, ул Мира, д 11</t>
  </si>
  <si>
    <t>POS_20230525_3163855</t>
  </si>
  <si>
    <t>Гродненская обл., Слонимский р-н, г. Слоним, ул Красноармейская, д 90</t>
  </si>
  <si>
    <t>POS_20230525_3163547</t>
  </si>
  <si>
    <t>Гродненская обл., Ивьевский р-н, г. Ивье, ул Красноармейская</t>
  </si>
  <si>
    <t>POS_20230525_3163717</t>
  </si>
  <si>
    <t>Гродненская обл., Сморгонский р-н, г. Сморгонь, ул Заводская</t>
  </si>
  <si>
    <t>POS_20230525_3163784</t>
  </si>
  <si>
    <t>Гродненская обл., Кореличский р-н, гп Кореличи, ул Советская, д 20</t>
  </si>
  <si>
    <t>POS_20230525_3163522</t>
  </si>
  <si>
    <t>POS_20230525_3163683</t>
  </si>
  <si>
    <t>Гродненская обл., Лидский р-н, г. Лида, ул Варшавская, д 43 стр 1</t>
  </si>
  <si>
    <t>POS_20230525_3163848</t>
  </si>
  <si>
    <t>Гродненская обл., Щучинский р-н, г. Щучин, ул Западная, д 3 к а</t>
  </si>
  <si>
    <t>POS_20230525_3163706</t>
  </si>
  <si>
    <t>Гродненская обл., Лидский р-н, г. Лида, ул Коммунистическая, д 38</t>
  </si>
  <si>
    <t>POS_20230525_3163837</t>
  </si>
  <si>
    <t>Гродненская обл., Волковысский р-н, г. Волковыск, ул Жолудева, д 33 к а</t>
  </si>
  <si>
    <t>POS_20230525_3163862</t>
  </si>
  <si>
    <t>Гродненская обл., Лидский р-н, г. Лида, ул Притыцкого, д 14</t>
  </si>
  <si>
    <t>POS_20230525_3163841</t>
  </si>
  <si>
    <t>POS_20200117_1922014</t>
  </si>
  <si>
    <t>Гродненская обл., Островецкий р-н, г. Островец, ул Володарского, д 59 к А</t>
  </si>
  <si>
    <t>POS_20191106_1844915</t>
  </si>
  <si>
    <t>POS_20211214_2721510</t>
  </si>
  <si>
    <t>POS_20220111_2727600</t>
  </si>
  <si>
    <t>POS_20211130_2715735</t>
  </si>
  <si>
    <t>Гродненская обл., г. Гродно, пр-кт Космонавтов, д 81</t>
  </si>
  <si>
    <t>POS_20190301_1757448</t>
  </si>
  <si>
    <t>POS_20230613_3183244</t>
  </si>
  <si>
    <t>POS_20230328_3102588</t>
  </si>
  <si>
    <t>Гродненская обл., Слонимский р-н, г. Слоним, ул Красноармейская, д 73Г</t>
  </si>
  <si>
    <t>POS_20230328_3102494</t>
  </si>
  <si>
    <t>POS_20230328_3102541</t>
  </si>
  <si>
    <t>Гродненская обл., г. Гродно, пр-кт Клецкова, д 11А к 1</t>
  </si>
  <si>
    <t>POS_20230328_3102583</t>
  </si>
  <si>
    <t>Гродненская обл., Щучинский р-н, г. Щучин, пл Свободы, д 2</t>
  </si>
  <si>
    <t>POS_20230328_3102576</t>
  </si>
  <si>
    <t>Гродненская обл., г. Гродно, ул Врублевского, д 5А</t>
  </si>
  <si>
    <t>POS_20230328_3102602</t>
  </si>
  <si>
    <t>Гродненская обл., Лидский р-н, г. Лида, ул Советская, д 23А</t>
  </si>
  <si>
    <t>POS_20230328_3102544</t>
  </si>
  <si>
    <t>Гродненская обл., г. Гродно, ул Наполеона Орды, д 12</t>
  </si>
  <si>
    <t>POS_20230328_3102548</t>
  </si>
  <si>
    <t>POS_20230328_3102534</t>
  </si>
  <si>
    <t>POS_20230328_3102613</t>
  </si>
  <si>
    <t>Гродненская обл., Сморгонский р-н, г. Сморгонь, ул Советская, д 26А</t>
  </si>
  <si>
    <t>POS_20230328_3102560</t>
  </si>
  <si>
    <t>Гродненская обл., г. Гродно, ул Пушкина, д 29А</t>
  </si>
  <si>
    <t>POS_20230328_3102510</t>
  </si>
  <si>
    <t>Гродненская обл., Волковысский р-н, г. Волковыск, ул Победы, д 1 к 1</t>
  </si>
  <si>
    <t>POS_20230328_3102595</t>
  </si>
  <si>
    <t>Гродненская обл., г. Гродно, ул Томина, д 14/2</t>
  </si>
  <si>
    <t>POS_20230328_3102531</t>
  </si>
  <si>
    <t>POS_20230328_3102568</t>
  </si>
  <si>
    <t>POS_20230328_3102552</t>
  </si>
  <si>
    <t>POS_20211210_2720858</t>
  </si>
  <si>
    <t>Гродненская обл., г. Гродно, ул Франтишка Богушевича, д 40</t>
  </si>
  <si>
    <t>POS_20211210_2720859</t>
  </si>
  <si>
    <t>Гродненская обл., г. Гродно, ул Максима Горького, д 91Б</t>
  </si>
  <si>
    <t>POS_20211210_2720860</t>
  </si>
  <si>
    <t>POS_20211210_2720857</t>
  </si>
  <si>
    <t>Гродненская обл., Ошмянский р-н, г. Ошмяны, ул Гольшанская, д 81</t>
  </si>
  <si>
    <t>POS_20220425_2804939</t>
  </si>
  <si>
    <t>POS_20220425_2805065</t>
  </si>
  <si>
    <t>Гродненская обл., г. Гродно, ул Санаторная, д 1</t>
  </si>
  <si>
    <t>POS_20220425_2804880</t>
  </si>
  <si>
    <t>POS_20220425_2805006</t>
  </si>
  <si>
    <t>Гродненская обл., Слонимский р-н, г. Слоним, ул Минский Тракт, д 10</t>
  </si>
  <si>
    <t>POS_20220425_2804955</t>
  </si>
  <si>
    <t>POS_20220425_2805081</t>
  </si>
  <si>
    <t>Гродненская обл., г. Гродно, ул 1 Мая, д 7</t>
  </si>
  <si>
    <t>POS_20220425_2804878</t>
  </si>
  <si>
    <t>POS_20220425_2805004</t>
  </si>
  <si>
    <t>Гродненская обл., Волковысский р-н, г. Волковыск, ул Красноармейская, д 7</t>
  </si>
  <si>
    <t>POS_20220425_2804867</t>
  </si>
  <si>
    <t>POS_20220425_2804993</t>
  </si>
  <si>
    <t>Гродненская обл., г. Гродно, ул Славинского, д 8 к 1</t>
  </si>
  <si>
    <t>POS_20220425_2804881</t>
  </si>
  <si>
    <t>POS_20220425_2805007</t>
  </si>
  <si>
    <t>Гродненская обл., Новогрудский р-н, г. Новогрудок, ул Советская, д 67</t>
  </si>
  <si>
    <t>POS_20220425_2804928</t>
  </si>
  <si>
    <t>POS_20220425_2805054</t>
  </si>
  <si>
    <t>Гродненская обл., Слонимский р-н, г. Слоним, ул Красноармейская, д 73 к Г</t>
  </si>
  <si>
    <t>POS_20220425_2805080</t>
  </si>
  <si>
    <t>Гродненская обл., Щучинский р-н</t>
  </si>
  <si>
    <t>POS_20220425_2804962</t>
  </si>
  <si>
    <t>Гродненская обл., Сморгонский р-н, г. Сморгонь, ул Железнодорожная, д 14 к Б</t>
  </si>
  <si>
    <t>POS_20220425_2805083</t>
  </si>
  <si>
    <t>Гродненская обл., Лидский р-н, с/с Дубровенский, д. Огородники, ул Луговая, д 2А</t>
  </si>
  <si>
    <t>POS_20220425_2804903</t>
  </si>
  <si>
    <t>Гродненская обл., Слонимский р-н, г. Слоним, ул Красноармейская, д 119</t>
  </si>
  <si>
    <t>POS_20220425_2804954</t>
  </si>
  <si>
    <t>Гродненская обл., Щучинский р-н, с/с Щучинский, д. Буйвичи</t>
  </si>
  <si>
    <t>POS_20220425_2805088</t>
  </si>
  <si>
    <t>Гродненская обл., г. Гродно, ст Гродно, д 10</t>
  </si>
  <si>
    <t>POS_20220425_2805005</t>
  </si>
  <si>
    <t>Гродненская обл., Мостовский р-н, г. Мосты, ул Лермонтова, д 7А</t>
  </si>
  <si>
    <t>POS_20220425_2804926</t>
  </si>
  <si>
    <t>Гродненская обл., Сморгонский р-н, г. Сморгонь, ул Железнодорожная, д 14Б</t>
  </si>
  <si>
    <t>POS_20220425_2804957</t>
  </si>
  <si>
    <t>Гродненская обл., Лидский р-н, г. Лида, ул Минская, д 22 к А</t>
  </si>
  <si>
    <t>POS_20220425_2805028</t>
  </si>
  <si>
    <t>Гродненская обл., Лидский р-н, г. Лида, ул Минская, д 22А</t>
  </si>
  <si>
    <t>POS_20220425_2804902</t>
  </si>
  <si>
    <t>Гродненская обл., г. Гродно, пр-кт Румлёвский, д 10</t>
  </si>
  <si>
    <t>POS_20220425_2804879</t>
  </si>
  <si>
    <t>Гродненская обл., Мостовский р-н, г. Мосты, ул Лермонтова, д 7 к А</t>
  </si>
  <si>
    <t>POS_20220425_2805052</t>
  </si>
  <si>
    <t>Минская обл.</t>
  </si>
  <si>
    <t>Минская обл., Дзержинский р-н, г. Дзержинск, ул Пограничная</t>
  </si>
  <si>
    <t>POS_20230814_3210178</t>
  </si>
  <si>
    <t>Минская обл., Дзержинский р-н</t>
  </si>
  <si>
    <t>POS_20230510_3151947</t>
  </si>
  <si>
    <t>POS_20230510_3151948</t>
  </si>
  <si>
    <t>POS_20230510_3151949</t>
  </si>
  <si>
    <t>POS_20230510_3151950</t>
  </si>
  <si>
    <t>POS_20230510_3151951</t>
  </si>
  <si>
    <t>POS_20230510_3151952</t>
  </si>
  <si>
    <t>POS_20230510_3151954</t>
  </si>
  <si>
    <t>Минская обл., Дзержинский р-н, г. Дзержинск, ул Минская</t>
  </si>
  <si>
    <t>POS_20230703_3192955</t>
  </si>
  <si>
    <t>Минская обл., Дзержинский р-н, г. Дзержинск, ул Минская, д 40</t>
  </si>
  <si>
    <t>POS_20230510_3151953</t>
  </si>
  <si>
    <t>Минская обл., Дзержинский р-н, г. Дзержинск</t>
  </si>
  <si>
    <t>POS_20230425_3147806</t>
  </si>
  <si>
    <t>ОМА</t>
  </si>
  <si>
    <t>Минская обл., Минский р-н, с/с Боровлянский, д 9</t>
  </si>
  <si>
    <t>POS_20220705_2836937</t>
  </si>
  <si>
    <t>Минская обл., Минский р-н, с/с Ждановичский, аг. Ждановичи, пер Вишневый 2-й, д 2</t>
  </si>
  <si>
    <t>POS_20161012_895674</t>
  </si>
  <si>
    <t>Минская обл., Минский р-н, с/с Петришковский, д 11</t>
  </si>
  <si>
    <t>POS_20181003_1706464</t>
  </si>
  <si>
    <t>Минская обл., Минский р-н, с/с Ждановичский, аг. Ждановичи, ул Цветочная, д 27</t>
  </si>
  <si>
    <t>POS_20160802_865542</t>
  </si>
  <si>
    <t>Минская обл., Минский р-н, с/с Хатежинский, д 35\10</t>
  </si>
  <si>
    <t>POS_20220912_2855400</t>
  </si>
  <si>
    <t>Минская обл., Молодечненский р-н, г. Молодечно, ул Франтишка Скорины, д 28</t>
  </si>
  <si>
    <t>POS_20230523_3159987</t>
  </si>
  <si>
    <t>Минская обл., г. Жодино, ул Гагарина, д 21</t>
  </si>
  <si>
    <t>POS_20230523_3159989</t>
  </si>
  <si>
    <t>Минская обл., Солигорский р-н, г. Солигорск, пр-кт Мира, д 32</t>
  </si>
  <si>
    <t>POS_20230523_3159977</t>
  </si>
  <si>
    <t>Минская обл., Солигорский р-н, г. Солигорск, ул Ленина, д 2Б</t>
  </si>
  <si>
    <t>POS_20230523_3159976</t>
  </si>
  <si>
    <t>Минская обл., Минский р-н, с/с Боровлянский, аг. Лесной, ул Н.Н.Александрова, д 15</t>
  </si>
  <si>
    <t>POS_20230523_3159995</t>
  </si>
  <si>
    <t>Минская обл., Минский р-н, с/с Щомыслицкий, д 32/4</t>
  </si>
  <si>
    <t>POS_20230523_3159974</t>
  </si>
  <si>
    <t>Минская обл., Минский р-н, с/с Боровлянский, д 74/1</t>
  </si>
  <si>
    <t>POS_20230523_3159973</t>
  </si>
  <si>
    <t>Минская обл., Минский р-н, с/с Боровлянский, д. Боровая, д 7А</t>
  </si>
  <si>
    <t>POS_20230523_3159956</t>
  </si>
  <si>
    <t>Минская обл., Минский р-н, с/с Сеницкий, аг. Сеница, ул Зелёная, д 1 к 5</t>
  </si>
  <si>
    <t>POS_20230523_3159957</t>
  </si>
  <si>
    <t>Минская обл., Минский р-н, с/с Сеницкий, д. Колядичи</t>
  </si>
  <si>
    <t>POS_20230515_3157177</t>
  </si>
  <si>
    <t>Минская обл., Минский р-н, с/с Ждановичский, аг. Ждановичи, ул Звёздная, д 19А</t>
  </si>
  <si>
    <t>POS_20160218_771086</t>
  </si>
  <si>
    <t>Минская обл., Минский р-н, с/с Щомыслицкий, д 18</t>
  </si>
  <si>
    <t>POS_20160204_741798</t>
  </si>
  <si>
    <t>Минская обл., Минский р-н, с/с Боровлянский, д. Боровая, д 5</t>
  </si>
  <si>
    <t>POS_20190329_1768308</t>
  </si>
  <si>
    <t>Минская обл., Минский р-н, с/с Щомыслицкий, д 42/1</t>
  </si>
  <si>
    <t>POS_20190216_1754443</t>
  </si>
  <si>
    <t>Минская обл., Солигорский р-н, г. Солигорск, ул Железнодорожная, д 12А</t>
  </si>
  <si>
    <t>POS_20160204_742067</t>
  </si>
  <si>
    <t>Минская обл., Молодечненский р-н, г. Молодечно, ул Будавников, д 17А</t>
  </si>
  <si>
    <t>POS_20160615_846342</t>
  </si>
  <si>
    <t>Минская обл., Борисовский р-н, г. Борисов, ул Гагарина, д 107</t>
  </si>
  <si>
    <t>POS_20160204_741977</t>
  </si>
  <si>
    <t>Минская обл., г. Жодино, пр-кт Ленина, д 22</t>
  </si>
  <si>
    <t>POS_20191217_1893643</t>
  </si>
  <si>
    <t>Минская обл., Минский р-н, с/с Папернянский, д. Дубовляны</t>
  </si>
  <si>
    <t>POS_20180404_1630019</t>
  </si>
  <si>
    <t>POS_20181208_1730400</t>
  </si>
  <si>
    <t>Минская обл., Слуцкий р-н, г. Слуцк, ул 14 Партизан, д 15</t>
  </si>
  <si>
    <t>POS_20171025_1533390</t>
  </si>
  <si>
    <t>Минская обл., Молодечненский р-н, г. Молодечно, ул Великий Гостинец, д 67</t>
  </si>
  <si>
    <t>POS_20191125_1866133</t>
  </si>
  <si>
    <t>Минская обл., Слуцкий р-н, г. Слуцк, ул Парижской Коммуны, д 2/1</t>
  </si>
  <si>
    <t>POS_20210907_2515920</t>
  </si>
  <si>
    <t>Минская обл., Несвижский р-н, г. Несвиж, ул 1-ое Мая, д 36</t>
  </si>
  <si>
    <t>POS_20230518_3158436</t>
  </si>
  <si>
    <t>Минская обл., г. Жодино, ул 50 лет Октября, д 20</t>
  </si>
  <si>
    <t>POS_20230518_3158371</t>
  </si>
  <si>
    <t>Минская обл., Минский р-н, с/с Щомыслицкий, д 32 к 4</t>
  </si>
  <si>
    <t>POS_20230518_3158377</t>
  </si>
  <si>
    <t>Минская обл., Крупский р-н, г. Крупки, ул Московская, д 61</t>
  </si>
  <si>
    <t>POS_20230518_3158557</t>
  </si>
  <si>
    <t>Минская обл., Вилейский р-н, г. Вилейка, ул Водопьянова, д 19</t>
  </si>
  <si>
    <t>POS_20230518_3158449</t>
  </si>
  <si>
    <t>Минская обл., Борисовский р-н, г. Борисов, ул Строителей, д 26</t>
  </si>
  <si>
    <t>POS_20230517_3157573</t>
  </si>
  <si>
    <t>Минская обл., Борисовский р-н, г. Борисов, ул Гагарина, д 48</t>
  </si>
  <si>
    <t>POS_20230517_3157529</t>
  </si>
  <si>
    <t>Минская обл., Молодечненский р-н, гп Радошковичи, ул Минская, д 4</t>
  </si>
  <si>
    <t>POS_20230518_3158561</t>
  </si>
  <si>
    <t>Минская обл., Минский р-н, с/с Боровлянский, д. Боровляны, ул Берёзовая Роща, д 108</t>
  </si>
  <si>
    <t>POS_20230518_3158494</t>
  </si>
  <si>
    <t>Минская обл., Копыльский р-н, г. Копыль, ул Тракторная, д 1А</t>
  </si>
  <si>
    <t>POS_20230518_3158463</t>
  </si>
  <si>
    <t>Минская обл., Борисовский р-н, г. Борисов, ул III интернационала, д 64</t>
  </si>
  <si>
    <t>POS_20230518_3158428</t>
  </si>
  <si>
    <t>Минская обл., Молодечненский р-н, г. Молодечно, ул Великий Гостинец, д 54</t>
  </si>
  <si>
    <t>POS_20230518_3158857</t>
  </si>
  <si>
    <t>Минская обл., Борисовский р-н, г. Борисов, ул Нормандия-Неман, д 159А</t>
  </si>
  <si>
    <t>POS_20230518_3158914</t>
  </si>
  <si>
    <t>Минская обл., Дзержинский р-н, г. Фаниполь, ул Шульги А.С., д 2А</t>
  </si>
  <si>
    <t>POS_20230518_3158551</t>
  </si>
  <si>
    <t>Минская обл., Минский р-н, гп Мачулищи, ул Молодёжная, д 29</t>
  </si>
  <si>
    <t>POS_20230518_3158470</t>
  </si>
  <si>
    <t>Минская обл., Молодечненский р-н, г. Молодечно, ул Волынца, д 12</t>
  </si>
  <si>
    <t>POS_20230518_3158720</t>
  </si>
  <si>
    <t>Минская обл., Солигорский р-н, г. Солигорск, ул Октябрьская, д 109А</t>
  </si>
  <si>
    <t>POS_20230518_3158809</t>
  </si>
  <si>
    <t>Минская обл., Слуцкий р-н, г. Слуцк, ул Ленина, д 118А</t>
  </si>
  <si>
    <t>POS_20230518_3158678</t>
  </si>
  <si>
    <t>Минская обл., г. Жодино, пр-кт Ленина, д 17/2</t>
  </si>
  <si>
    <t>POS_20230518_3158934</t>
  </si>
  <si>
    <t>Минская обл., Минский р-н, с/с Сеницкий, аг. Сеница, ул Зелёная, д 1</t>
  </si>
  <si>
    <t>POS_20230518_3158780</t>
  </si>
  <si>
    <t>Минская обл., г. Жодино, ул Гагарина, д 4/1</t>
  </si>
  <si>
    <t>POS_20230518_3158877</t>
  </si>
  <si>
    <t>Минская обл., Вилейский р-н, г. Вилейка, ул Маркова, д 32</t>
  </si>
  <si>
    <t>POS_20230518_3158764</t>
  </si>
  <si>
    <t>Минская обл., г. Жодино, ул Советская, д 5</t>
  </si>
  <si>
    <t>POS_20230518_3158712</t>
  </si>
  <si>
    <t>Минская обл., Смолевичский р-н, г. Смолевичи, ул Советская, д 133/2</t>
  </si>
  <si>
    <t>POS_20230518_3158444</t>
  </si>
  <si>
    <t>Минская обл., Дзержинский р-н, г. Дзержинск, ул Минская, д 45</t>
  </si>
  <si>
    <t>POS_20230518_3158502</t>
  </si>
  <si>
    <t>Минская обл., Минский р-н, с/с Михановичский, аг. Михановичи, ул Привокзальная, д 15А</t>
  </si>
  <si>
    <t>POS_20230518_3158451</t>
  </si>
  <si>
    <t>Минская обл., Борисовский р-н, г. Борисов, ул Гагарина, д 62</t>
  </si>
  <si>
    <t>POS_20230518_3158430</t>
  </si>
  <si>
    <t>Минская обл., Вилейский р-н, г. Вилейка, ул Георгиевская, д 1Б</t>
  </si>
  <si>
    <t>POS_20230518_3158591</t>
  </si>
  <si>
    <t>Минская обл., Березинский р-н, г. Березино, ул Победы, д 50</t>
  </si>
  <si>
    <t>POS_20230518_3158529</t>
  </si>
  <si>
    <t>Минская обл., Молодечненский р-н, г. Молодечно, ул Франтишка Скорины, д 25</t>
  </si>
  <si>
    <t>POS_20230518_3158536</t>
  </si>
  <si>
    <t>Минская обл., Столбцовский р-н, г. Столбцы, ул Центральная, д 14</t>
  </si>
  <si>
    <t>POS_20230518_3158409</t>
  </si>
  <si>
    <t>Минская обл., Пуховичский р-н, гп Свислочь, ул Строителей, д 3</t>
  </si>
  <si>
    <t>POS_20230518_3158790</t>
  </si>
  <si>
    <t>Минская обл., Узденский р-н, г. Узда, ул Степанова, д 1</t>
  </si>
  <si>
    <t>POS_20230518_3158455</t>
  </si>
  <si>
    <t>Минская обл., Слуцкий р-н, г. Слуцк, ул Парижской Коммуны, д 2</t>
  </si>
  <si>
    <t>POS_20230518_3158422</t>
  </si>
  <si>
    <t>Минская обл., Борисовский р-н, г. Борисов, ул Труда, д 14</t>
  </si>
  <si>
    <t>POS_20230518_3158806</t>
  </si>
  <si>
    <t>Минская обл., Смолевичский р-н, г. Смолевичи, ул Центральная, д 13</t>
  </si>
  <si>
    <t>POS_20230518_3158781</t>
  </si>
  <si>
    <t>Минская обл., Минский р-н, с/с Боровлянский, д. Дроздово, д 103/3</t>
  </si>
  <si>
    <t>POS_20230518_3158367</t>
  </si>
  <si>
    <t>Минская обл., Воложинский р-н, г. Воложин, ул Советская, д 95</t>
  </si>
  <si>
    <t>POS_20230518_3158645</t>
  </si>
  <si>
    <t>Минская обл., Минский р-н, с/с Колодищанский, аг. Колодищи, ул Минская, д 5/4</t>
  </si>
  <si>
    <t>POS_20230518_3158796</t>
  </si>
  <si>
    <t>Минская обл., Червенский р-н, с/с Смиловичский, гп Смиловичи, ул Дзержинского, д 7В</t>
  </si>
  <si>
    <t>POS_20230518_3158404</t>
  </si>
  <si>
    <t>Минская обл., Минский р-н, с/с Боровлянский, аг. Лесной, ул Н.Н.Александрова, д 10</t>
  </si>
  <si>
    <t>POS_20230518_3158534</t>
  </si>
  <si>
    <t>Минская обл., Минский р-н, с/с Боровлянский, д. Копище, ул Авиационная, д 12</t>
  </si>
  <si>
    <t>POS_20230518_3158402</t>
  </si>
  <si>
    <t>Минская обл., Солигорский р-н, г. Солигорск, ул Константина Заслонова, д 23</t>
  </si>
  <si>
    <t>POS_20230518_3158630</t>
  </si>
  <si>
    <t>Минская обл., Березинский р-н, г. Березино, ул Октябрьская</t>
  </si>
  <si>
    <t>POS_20230518_3158378</t>
  </si>
  <si>
    <t>Минская обл., г. Жодино, пр-кт Мира, д 2</t>
  </si>
  <si>
    <t>POS_20230518_3158893</t>
  </si>
  <si>
    <t>Минская обл., Молодечненский р-н, г. Молодечно, ул Великий Гостинец, д 143Б</t>
  </si>
  <si>
    <t>POS_20230518_3158546</t>
  </si>
  <si>
    <t>Минская обл., Солигорский р-н, г. Солигорск, ул Богомолова, д 21</t>
  </si>
  <si>
    <t>POS_20230518_3158570</t>
  </si>
  <si>
    <t>Минская обл., Логойский р-н, г. Логойск, ш Гайненское, д 13</t>
  </si>
  <si>
    <t>POS_20230518_3158464</t>
  </si>
  <si>
    <t>Минская обл., Столбцовский р-н, г. Столбцы, ул Ленинская, д 164В</t>
  </si>
  <si>
    <t>POS_20230518_3158522</t>
  </si>
  <si>
    <t>Минская обл., Минский р-н, г. Заславль, пер Студенецкий, д 5</t>
  </si>
  <si>
    <t>POS_20230518_3158420</t>
  </si>
  <si>
    <t>Минская обл., Воложинский р-н, г. Воложин, пл Свободы, д 5</t>
  </si>
  <si>
    <t>POS_20230518_3158588</t>
  </si>
  <si>
    <t>Минская обл., Борисовский р-н, г. Борисов, ул Чапаева, д 54</t>
  </si>
  <si>
    <t>POS_20230518_3158585</t>
  </si>
  <si>
    <t>Минская обл., Солигорский р-н, г. Солигорск, пр-кт Мира, д 5</t>
  </si>
  <si>
    <t>POS_20230518_3158643</t>
  </si>
  <si>
    <t>Минская обл., Пуховичский р-н, г. Марьина Горка, ул Ленинская, д 39</t>
  </si>
  <si>
    <t>POS_20230518_3158376</t>
  </si>
  <si>
    <t>Минская обл., Солигорский р-н, г. Солигорск, ул Козлова, д 21В</t>
  </si>
  <si>
    <t>POS_20230518_3158467</t>
  </si>
  <si>
    <t>Минская обл., Пуховичский р-н, г. Марьина Горка, ул Новая Заря, д 34</t>
  </si>
  <si>
    <t>POS_20230518_3158508</t>
  </si>
  <si>
    <t>Минская обл., Стародорожский р-н, г. Старые Дороги, ул Комсомольская, д 1</t>
  </si>
  <si>
    <t>POS_20230518_3158465</t>
  </si>
  <si>
    <t>Минская обл., Минский р-н, с/с Боровлянский, д. Боровляны, пер Лесной, д 19</t>
  </si>
  <si>
    <t>POS_20230518_3158442</t>
  </si>
  <si>
    <t>Минская обл., Минский р-н, с/с Боровлянский, д. Копище, ул Лопатина, д 7А</t>
  </si>
  <si>
    <t>POS_20230518_3158769</t>
  </si>
  <si>
    <t>Минская обл., Минский р-н, с/с Боровлянский, д. Боровляны, пер Лесной, д 40</t>
  </si>
  <si>
    <t>POS_20230518_3158618</t>
  </si>
  <si>
    <t>Минская обл., Клецкий р-н, г. Клецк, ул Гагарина, д 1</t>
  </si>
  <si>
    <t>POS_20230518_3158447</t>
  </si>
  <si>
    <t>Минская обл., Дзержинский р-н, г. Дзержинск, ул Советская, д 1</t>
  </si>
  <si>
    <t>POS_20230518_3158446</t>
  </si>
  <si>
    <t>Минская обл., Борисовский р-н, г. Борисов, ул Чапаева, д 20А</t>
  </si>
  <si>
    <t>POS_20230518_3158512</t>
  </si>
  <si>
    <t>Минская обл., Солигорский р-н, г. Солигорск, ул Ленина, д 32А</t>
  </si>
  <si>
    <t>POS_20230518_3158853</t>
  </si>
  <si>
    <t>Минская обл., Мядельский р-н, г. Мядель, ул Школьная, д 9</t>
  </si>
  <si>
    <t>POS_20230518_3158804</t>
  </si>
  <si>
    <t>Минская обл., Минский р-н, с/с Боровлянский, д. Копище, ул Леонардо Да Винчи, д 2</t>
  </si>
  <si>
    <t>POS_20230518_3158410</t>
  </si>
  <si>
    <t>Минская обл., Солигорский р-н, г. Солигорск, ул Ленинского Комсомола, д 17А</t>
  </si>
  <si>
    <t>POS_20230518_3158567</t>
  </si>
  <si>
    <t>Минская обл., Несвижский р-н, г. Несвиж, ул Ленинская, д 165А</t>
  </si>
  <si>
    <t>POS_20230518_3158802</t>
  </si>
  <si>
    <t>Минская обл., Дзержинский р-н, г. Дзержинск, ул Фурманова, д 2</t>
  </si>
  <si>
    <t>POS_20230518_3158370</t>
  </si>
  <si>
    <t>Минская обл., Молодечненский р-н, г. Молодечно, ул Великий Гостинец</t>
  </si>
  <si>
    <t>POS_20230517_3157552</t>
  </si>
  <si>
    <t>POS_20230517_3157690</t>
  </si>
  <si>
    <t>POS_20230517_3157516</t>
  </si>
  <si>
    <t>Минская обл., Дзержинский р-н, с/с Негорельский, п. Энергетиков, ул Маяковского</t>
  </si>
  <si>
    <t>POS_20230517_3157932</t>
  </si>
  <si>
    <t>Минская обл., Пуховичский р-н, г. Марьина Горка, ул Новая Заря, д 6</t>
  </si>
  <si>
    <t>POS_20230517_3157959</t>
  </si>
  <si>
    <t>Минская обл., Логойский р-н, гп Плещеницы, ул В.И.Ленина, д 26</t>
  </si>
  <si>
    <t>POS_20230517_3157587</t>
  </si>
  <si>
    <t>Минская обл., Березинский р-н, г. Березино, ул Марии Романович, д 1Б</t>
  </si>
  <si>
    <t>POS_20230517_3157601</t>
  </si>
  <si>
    <t>Минская обл., г. Жодино, ул Калиновского, д 13</t>
  </si>
  <si>
    <t>POS_20230517_3157634</t>
  </si>
  <si>
    <t>Минская обл., Дзержинский р-н, г. Фаниполь, ул Комсомольская</t>
  </si>
  <si>
    <t>POS_20230517_3157746</t>
  </si>
  <si>
    <t>Минская обл., Червенский р-н, с/с Смиловичский, гп Смиловичи, ул М.Горького, д 2</t>
  </si>
  <si>
    <t>POS_20230517_3157764</t>
  </si>
  <si>
    <t>Минская обл., Пуховичский р-н, с/с Блонский, аг. Блонь, ул Центральная, д 112</t>
  </si>
  <si>
    <t>POS_20230517_3157723</t>
  </si>
  <si>
    <t>Минская обл., Слуцкий р-н, г. Слуцк, ул Тутаринова, д 1Б</t>
  </si>
  <si>
    <t>POS_20230517_3158093</t>
  </si>
  <si>
    <t>Минская обл., Слуцкий р-н, г. Слуцк, ул Максима Богдановича, д 3</t>
  </si>
  <si>
    <t>POS_20230517_3157888</t>
  </si>
  <si>
    <t>Минская обл., г. Жодино, пр-кт Мира, д 26а</t>
  </si>
  <si>
    <t>POS_20230517_3157989</t>
  </si>
  <si>
    <t>Минская обл., Солигорский р-н, г. Солигорск, ул Константина Заслонова</t>
  </si>
  <si>
    <t>POS_20230517_3157562</t>
  </si>
  <si>
    <t>Минская обл., Борисовский р-н, г. Борисов, ул Трусова, д 32А</t>
  </si>
  <si>
    <t>POS_20230517_3157882</t>
  </si>
  <si>
    <t>Минская обл., Пуховичский р-н, с/с Свислочский, п. Дружный, ул Чепика</t>
  </si>
  <si>
    <t>POS_20230517_3157537</t>
  </si>
  <si>
    <t>POS_20230517_3158024</t>
  </si>
  <si>
    <t>Минская обл., Слуцкий р-н, г. Слуцк, ул Мельничная, д 8Б</t>
  </si>
  <si>
    <t>POS_20230517_3158057</t>
  </si>
  <si>
    <t>Минская обл., Несвижский р-н, гп Городея, ул Вокзальная, д 9а</t>
  </si>
  <si>
    <t>POS_20230517_3157664</t>
  </si>
  <si>
    <t>Минская обл., Смолевичский р-н, г. Смолевичи, ул Александра Лявданского, д 1</t>
  </si>
  <si>
    <t>POS_20230517_3157660</t>
  </si>
  <si>
    <t>POS_20230517_3157770</t>
  </si>
  <si>
    <t>Минская обл., Минский р-н, с/с Боровлянский, д. Боровляны, д 108</t>
  </si>
  <si>
    <t>POS_20230517_3157721</t>
  </si>
  <si>
    <t>Минская обл., Пуховичский р-н, гп Свислочь, ул Строителей, д 12</t>
  </si>
  <si>
    <t>POS_20230517_3158048</t>
  </si>
  <si>
    <t>Минская обл., Минский р-н, с/с Колодищанский, аг. Колодищи, ул Войсковая</t>
  </si>
  <si>
    <t>POS_20230517_3157951</t>
  </si>
  <si>
    <t>Минская обл., Молодечненский р-н, г. Молодечно, ул Янки Купалы</t>
  </si>
  <si>
    <t>POS_20230517_3157654</t>
  </si>
  <si>
    <t>Минская обл., Слуцкий р-н, г. Слуцк, ул Социалистическая, д 144</t>
  </si>
  <si>
    <t>POS_20230517_3157653</t>
  </si>
  <si>
    <t>Минская обл., Борисовский р-н, г. Борисов, пр-кт Революции, д 12</t>
  </si>
  <si>
    <t>POS_20230517_3158094</t>
  </si>
  <si>
    <t>Минская обл., Копыльский р-н, г. Копыль, ул Комсомольская</t>
  </si>
  <si>
    <t>POS_20230517_3157772</t>
  </si>
  <si>
    <t>Минская обл., Стародорожский р-н, г. Старые Дороги, ул Карла Маркса</t>
  </si>
  <si>
    <t>POS_20230517_3157766</t>
  </si>
  <si>
    <t>Минская обл., Крупский р-н, г. Крупки, ул Кирова, д 7</t>
  </si>
  <si>
    <t>POS_20230517_3157950</t>
  </si>
  <si>
    <t>Минская обл., Воложинский р-н, г. Воложин, ул Советская, д 9</t>
  </si>
  <si>
    <t>POS_20230517_3158102</t>
  </si>
  <si>
    <t>POS_20230517_3157826</t>
  </si>
  <si>
    <t>POS_20230517_3157514</t>
  </si>
  <si>
    <t>Минская обл., Логойский р-н, г. Логойск, ул Минская, д 9А</t>
  </si>
  <si>
    <t>POS_20230517_3157795</t>
  </si>
  <si>
    <t>Минская обл., Солигорский р-н, г. Солигорск, б-р Шахтёров</t>
  </si>
  <si>
    <t>POS_20230517_3157777</t>
  </si>
  <si>
    <t>Минская обл., Логойский р-н, г. Логойск, ул Победы, д 27</t>
  </si>
  <si>
    <t>POS_20230517_3157759</t>
  </si>
  <si>
    <t>Минская обл., Молодечненский р-н, г. Молодечно, ул Машерова</t>
  </si>
  <si>
    <t>POS_20230517_3157748</t>
  </si>
  <si>
    <t>Минская обл., Березинский р-н, г. Березино, ул Хонинова, д 14</t>
  </si>
  <si>
    <t>POS_20230517_3157647</t>
  </si>
  <si>
    <t>Минская обл., Мядельский р-н, г. Мядель, ул Юбилейная, д 27</t>
  </si>
  <si>
    <t>POS_20230517_3157555</t>
  </si>
  <si>
    <t>Минская обл., Любанский р-н, г. Любань, ул Социалистическая</t>
  </si>
  <si>
    <t>POS_20230517_3157702</t>
  </si>
  <si>
    <t>Минская обл., Воложинский р-н, гп Ивенец, ул 1 Мая, д 8</t>
  </si>
  <si>
    <t>POS_20230517_3157569</t>
  </si>
  <si>
    <t>Минская обл., Минский р-н, г. Заславль, пер Студенецкий</t>
  </si>
  <si>
    <t>POS_20230517_3157736</t>
  </si>
  <si>
    <t>Минская обл., Борисовский р-н, г. Борисов, ул 50 лет БССР, д 17А</t>
  </si>
  <si>
    <t>POS_20230517_3158089</t>
  </si>
  <si>
    <t>Минская обл., Минский р-н, г. Заславль, ул Путейко, д 2а</t>
  </si>
  <si>
    <t>POS_20230517_3157713</t>
  </si>
  <si>
    <t>Минская обл., г. Жодино, ул 8 Марта, д 11А</t>
  </si>
  <si>
    <t>POS_20230517_3158062</t>
  </si>
  <si>
    <t>Минская обл., Минский р-н, гп Мачулищи, ул Молодёжная</t>
  </si>
  <si>
    <t>POS_20230517_3157949</t>
  </si>
  <si>
    <t>Минская обл., Смолевичский р-н, г. Смолевичи, ул 50 лет Октября</t>
  </si>
  <si>
    <t>POS_20230517_3157769</t>
  </si>
  <si>
    <t>Минская обл., Минский р-н, с/с Боровлянский, аг. Лесной, д 35</t>
  </si>
  <si>
    <t>POS_20230517_3157735</t>
  </si>
  <si>
    <t>Минская обл., Солигорский р-н, г. Солигорск, ул Ленинского Комсомола</t>
  </si>
  <si>
    <t>POS_20230517_3157990</t>
  </si>
  <si>
    <t>Минская обл., Минский р-н, с/с Боровлянский, аг. Лесной, д 3А</t>
  </si>
  <si>
    <t>POS_20230517_3157712</t>
  </si>
  <si>
    <t>Минская обл., Червенский р-н, г. Червень, ул К.Маркса, д 21</t>
  </si>
  <si>
    <t>POS_20230517_3157767</t>
  </si>
  <si>
    <t>Минская обл., Борисовский р-н, с/с Лошницкий, аг. Лошница, ул Мичурина, д 18а</t>
  </si>
  <si>
    <t>POS_20230517_3157708</t>
  </si>
  <si>
    <t>Минская обл., Молодечненский р-н, г. Молодечно, ул Франтишка Скорины</t>
  </si>
  <si>
    <t>POS_20230517_3157968</t>
  </si>
  <si>
    <t>Минская обл., Минский р-н, с/с Боровлянский, д. Боровляны</t>
  </si>
  <si>
    <t>POS_20230517_3157946</t>
  </si>
  <si>
    <t>Минская обл., Клецкий р-н, г. Клецк, ул Советская, д 39</t>
  </si>
  <si>
    <t>POS_20230517_3157700</t>
  </si>
  <si>
    <t>Минская обл., Борисовский р-н, с/с Пригородный, д. Углы</t>
  </si>
  <si>
    <t>POS_20230517_3158018</t>
  </si>
  <si>
    <t>Минская обл., Несвижский р-н, г. Несвиж, ул Советская, д 5</t>
  </si>
  <si>
    <t>POS_20230517_3157827</t>
  </si>
  <si>
    <t>Минская обл., Минский р-н, с/с Боровлянский, д. Валерьяново, ул Логойская</t>
  </si>
  <si>
    <t>POS_20230517_3158014</t>
  </si>
  <si>
    <t>Минская обл., Пуховичский р-н, г. Марьина Горка, ул Буденого, д 18</t>
  </si>
  <si>
    <t>POS_20230517_3157694</t>
  </si>
  <si>
    <t>Минская обл., Минский р-н, с/с Боровлянский, д. Копище, ул Авиационная</t>
  </si>
  <si>
    <t>POS_20230517_3157720</t>
  </si>
  <si>
    <t>Минская обл., Пуховичский р-н, гп Руденск, ул Железнодорожная, д 19</t>
  </si>
  <si>
    <t>POS_20230517_3157554</t>
  </si>
  <si>
    <t>Минская обл., Минский р-н, с/с Боровлянский, п. Опытный, ул Строителей, д 1</t>
  </si>
  <si>
    <t>POS_20230517_3158049</t>
  </si>
  <si>
    <t>Минская обл., г. Жодино, пр-кт Мира</t>
  </si>
  <si>
    <t>POS_20230517_3157902</t>
  </si>
  <si>
    <t>Минская обл., Минский р-н, с/с Ждановичский, аг. Ратомка, ул Минская, д 10Б</t>
  </si>
  <si>
    <t>POS_20230517_3157776</t>
  </si>
  <si>
    <t>Минская обл., Пуховичский р-н, с/с Свислочский, п. Дружный, ул Чепика, д 4</t>
  </si>
  <si>
    <t>POS_20230517_3157800</t>
  </si>
  <si>
    <t>Минская обл., Вилейский р-н, г. Вилейка, ул Водопьянова</t>
  </si>
  <si>
    <t>POS_20230517_3157659</t>
  </si>
  <si>
    <t>Минская обл., Слуцкий р-н, г. Слуцк, ул Вокзальная, д 1Б</t>
  </si>
  <si>
    <t>POS_20230517_3158101</t>
  </si>
  <si>
    <t>Минская обл., Минский р-н, с/с Колодищанский, аг. Колодищи, ул Путейская</t>
  </si>
  <si>
    <t>POS_20230517_3157925</t>
  </si>
  <si>
    <t>Минская обл., Борисовский р-н, г. Борисов, ул Брилёвская, д 40А</t>
  </si>
  <si>
    <t>POS_20230517_3157786</t>
  </si>
  <si>
    <t>Минская обл., Минский р-н, с/с Новодворский, д. Большое Стиклево, д 126</t>
  </si>
  <si>
    <t>POS_20230517_3157741</t>
  </si>
  <si>
    <t>Минская обл., Дзержинский р-н, г. Дзержинск, ул Карла Маркса</t>
  </si>
  <si>
    <t>POS_20230517_3157793</t>
  </si>
  <si>
    <t>Минская обл., Минский р-н, с/с Сеницкий, п. Юбилейный, ул Полевая, д 1Б</t>
  </si>
  <si>
    <t>POS_20230517_3157568</t>
  </si>
  <si>
    <t>Минская обл., Смолевичский р-н, г. Смолевичи, ул Ленинская, д 1А</t>
  </si>
  <si>
    <t>POS_20230517_3157595</t>
  </si>
  <si>
    <t>POS_20230517_3157924</t>
  </si>
  <si>
    <t>Минская обл., Борисовский р-н, г. Борисов, ул Дзержинского, д 78</t>
  </si>
  <si>
    <t>POS_20230517_3157832</t>
  </si>
  <si>
    <t>Минская обл., Молодечненский р-н, г. Молодечно, ул Богдана Хмельницкого</t>
  </si>
  <si>
    <t>POS_20230517_3157945</t>
  </si>
  <si>
    <t>Минская обл., Солигорский р-н, гп Красная Слобода, ул Максима Горького</t>
  </si>
  <si>
    <t>POS_20230517_3157789</t>
  </si>
  <si>
    <t>Минская обл., Вилейский р-н, г. Вилейка, ул Посёлок Чапаева</t>
  </si>
  <si>
    <t>POS_20230517_3157835</t>
  </si>
  <si>
    <t>Минская обл., Столбцовский р-н, г. Столбцы, ул Первомайская, д 1</t>
  </si>
  <si>
    <t>POS_20230517_3157650</t>
  </si>
  <si>
    <t>Минская обл., Вилейский р-н, г. Вилейка, ул Шубина, д 3</t>
  </si>
  <si>
    <t>POS_20230517_3158005</t>
  </si>
  <si>
    <t>Минская обл., Борисовский р-н, г. Борисов, ул Днепровская, д 29А</t>
  </si>
  <si>
    <t>POS_20230517_3158068</t>
  </si>
  <si>
    <t>Минская обл., Молодечненский р-н, г. Молодечно, ул Космонавтов</t>
  </si>
  <si>
    <t>POS_20230517_3157802</t>
  </si>
  <si>
    <t>Минская обл., Молодечненский р-н, гп Радошковичи, ул Советская</t>
  </si>
  <si>
    <t>POS_20230517_3157649</t>
  </si>
  <si>
    <t>Минская обл., Дзержинский р-н, г. Дзержинск, ул Тихая</t>
  </si>
  <si>
    <t>POS_20230517_3157574</t>
  </si>
  <si>
    <t>Минская обл., Молодечненский р-н, с/с Чистинский, п. Чисть, пер Парковый, д 1</t>
  </si>
  <si>
    <t>POS_20230517_3157874</t>
  </si>
  <si>
    <t>Минская обл., Узденский р-н, г. Узда, ул Советская</t>
  </si>
  <si>
    <t>POS_20230517_3157737</t>
  </si>
  <si>
    <t>Минская обл., Столбцовский р-н, г. Столбцы, ул Мира, д 17</t>
  </si>
  <si>
    <t>POS_20230517_3157996</t>
  </si>
  <si>
    <t>Минская обл., Слуцкий р-н, г. Слуцк, ул Максима Богдановича, д 46</t>
  </si>
  <si>
    <t>POS_20230517_3158017</t>
  </si>
  <si>
    <t>Минская обл., Солигорский р-н, г. Солигорск, ул Ленина</t>
  </si>
  <si>
    <t>POS_20230517_3157836</t>
  </si>
  <si>
    <t>Минская обл., Столбцовский р-н, г. Столбцы, ул Центральная</t>
  </si>
  <si>
    <t>POS_20230517_3157641</t>
  </si>
  <si>
    <t>POS_20200320_1939102</t>
  </si>
  <si>
    <t>POS_20200320_1939153</t>
  </si>
  <si>
    <t>POS_20200320_1938765</t>
  </si>
  <si>
    <t>POS_20200320_1939016</t>
  </si>
  <si>
    <t>POS_20200320_1939146</t>
  </si>
  <si>
    <t>Минская обл., Борисовский р-н, г. Борисов, ул Нормандия-Неман</t>
  </si>
  <si>
    <t>POS_20200320_1938808</t>
  </si>
  <si>
    <t>Минская обл., Минский р-н, с/с Щомыслицкий, аг. Озерцо, ул Минская, д 14</t>
  </si>
  <si>
    <t>POS_20201217_2368293</t>
  </si>
  <si>
    <t>Минская обл., Борисовский р-н, г. Борисов, ул Серебренникова, д 20В</t>
  </si>
  <si>
    <t>POS_20201217_2368253</t>
  </si>
  <si>
    <t>POS_20200320_1939111</t>
  </si>
  <si>
    <t>POS_20200320_1939118</t>
  </si>
  <si>
    <t>POS_20200320_1938865</t>
  </si>
  <si>
    <t>POS_20200320_1938802</t>
  </si>
  <si>
    <t>Минская обл., Стародорожский р-н, г. Старые Дороги, ул Комсомольская, д 50В</t>
  </si>
  <si>
    <t>POS_20200320_1938947</t>
  </si>
  <si>
    <t>POS_20200320_1938834</t>
  </si>
  <si>
    <t>Минская обл., Минский р-н, с/с Михановичский, аг. Михановичи, ул Привокзальная, д 2А</t>
  </si>
  <si>
    <t>POS_20200320_1939093</t>
  </si>
  <si>
    <t>POS_20200320_1939117</t>
  </si>
  <si>
    <t>Минская обл., Молодечненский р-н, г. Молодечно, ул Великий Гостинец, д 143</t>
  </si>
  <si>
    <t>POS_20200320_1938806</t>
  </si>
  <si>
    <t>POS_20200320_1939217</t>
  </si>
  <si>
    <t>Минская обл., Молодечненский р-н, г. Молодечно, ул Франтишка Скорины, д 20</t>
  </si>
  <si>
    <t>POS_20200320_1938818</t>
  </si>
  <si>
    <t>POS_20200320_1939126</t>
  </si>
  <si>
    <t>POS_20200320_1938813</t>
  </si>
  <si>
    <t>POS_20200320_1939219</t>
  </si>
  <si>
    <t>POS_20200320_1939190</t>
  </si>
  <si>
    <t>POS_20200320_1938763</t>
  </si>
  <si>
    <t>POS_20200320_1939087</t>
  </si>
  <si>
    <t>POS_20200320_1938949</t>
  </si>
  <si>
    <t>POS_20200320_1939047</t>
  </si>
  <si>
    <t>POS_20200320_1939116</t>
  </si>
  <si>
    <t>Минская обл., Узденский р-н, г. Узда, ул Советская, д 19А</t>
  </si>
  <si>
    <t>POS_20200320_1939009</t>
  </si>
  <si>
    <t>POS_20200320_1938962</t>
  </si>
  <si>
    <t>POS_20200320_1938931</t>
  </si>
  <si>
    <t>POS_20200320_1939131</t>
  </si>
  <si>
    <t>POS_20200320_1938955</t>
  </si>
  <si>
    <t>POS_20200320_1938953</t>
  </si>
  <si>
    <t>POS_20200320_1939107</t>
  </si>
  <si>
    <t>POS_20200320_1938919</t>
  </si>
  <si>
    <t>POS_20200320_1938831</t>
  </si>
  <si>
    <t>Минская обл., Клецкий р-н, г. Клецк, ул Советская, д 11</t>
  </si>
  <si>
    <t>POS_20200320_1938935</t>
  </si>
  <si>
    <t>Минская обл., Молодечненский р-н, г. Молодечно, ул Льва Толстого, д 10</t>
  </si>
  <si>
    <t>POS_20200320_1939125</t>
  </si>
  <si>
    <t>POS_20200320_1939175</t>
  </si>
  <si>
    <t>POS_20200320_1939181</t>
  </si>
  <si>
    <t>POS_20200320_1939085</t>
  </si>
  <si>
    <t>POS_20200320_1939017</t>
  </si>
  <si>
    <t>POS_20200320_1939067</t>
  </si>
  <si>
    <t>Минская обл., Несвижский р-н, г. Несвиж, ул 1-ое Мая, д 44а</t>
  </si>
  <si>
    <t>POS_20201217_2368276</t>
  </si>
  <si>
    <t>Минская обл., Любанский р-н, г. Любань, ул Первомайская, д 51</t>
  </si>
  <si>
    <t>POS_20200320_1939025</t>
  </si>
  <si>
    <t>POS_20201217_2368269</t>
  </si>
  <si>
    <t>POS_20200320_1939184</t>
  </si>
  <si>
    <t>POS_20200320_1939082</t>
  </si>
  <si>
    <t>POS_20200320_1939039</t>
  </si>
  <si>
    <t>POS_20200320_1939169</t>
  </si>
  <si>
    <t>Минская обл., Минский р-н, с/с Боровлянский, аг. Лесной, ул Н.Н.Александрова, д 10-3</t>
  </si>
  <si>
    <t>POS_20200320_1939026</t>
  </si>
  <si>
    <t>Минская обл., Солигорский р-н, г. Солигорск, ул Козлова, д 19</t>
  </si>
  <si>
    <t>POS_20200320_1938841</t>
  </si>
  <si>
    <t>POS_20200320_1938925</t>
  </si>
  <si>
    <t>POS_20200320_1939075</t>
  </si>
  <si>
    <t>POS_20200320_1938826</t>
  </si>
  <si>
    <t>POS_20200320_1939155</t>
  </si>
  <si>
    <t>POS_20200320_1939012</t>
  </si>
  <si>
    <t>POS_20200320_1938929</t>
  </si>
  <si>
    <t>Минская обл., Минский р-н, с/с Боровлянский, д. Копище, ул Лопатина, д 7А к 273</t>
  </si>
  <si>
    <t>POS_20200320_1939035</t>
  </si>
  <si>
    <t>Минская обл., Червенский р-н, г. Червень, ул К.Маркса, д 9</t>
  </si>
  <si>
    <t>POS_20200320_1939225</t>
  </si>
  <si>
    <t>Минская обл., Минский р-н, с/с Боровлянский, д. Королев Стан, ул Сосновая</t>
  </si>
  <si>
    <t>POS_20200320_1938900</t>
  </si>
  <si>
    <t>POS_20200320_1938989</t>
  </si>
  <si>
    <t>Минская обл., Минский р-н, с/с Боровлянский, снт "Березовая роща-1", д 108</t>
  </si>
  <si>
    <t>POS_20200320_1938908</t>
  </si>
  <si>
    <t>POS_20230518_3158397</t>
  </si>
  <si>
    <t>POS_20230518_3158391</t>
  </si>
  <si>
    <t>Минская обл., Любанский р-н, г. Любань, ул Первомайская, д 67</t>
  </si>
  <si>
    <t>POS_20230518_3158372</t>
  </si>
  <si>
    <t>POS_20230518_3158400</t>
  </si>
  <si>
    <t>Минская обл., Пуховичский р-н, г. Марьина Горка, ул Советская, д 4</t>
  </si>
  <si>
    <t>POS_20230517_3157750</t>
  </si>
  <si>
    <t>Минская обл., г. Жодино, ул Рокоссовского, д 9 к 1</t>
  </si>
  <si>
    <t>POS_20230517_3157639</t>
  </si>
  <si>
    <t>POS_20230517_3157747</t>
  </si>
  <si>
    <t>Минская обл., Борисовский р-н, г. Борисов, ул Чапаева, д 3А</t>
  </si>
  <si>
    <t>POS_20230517_3157636</t>
  </si>
  <si>
    <t>POS_20230517_3157662</t>
  </si>
  <si>
    <t>Минская обл., Воложинский р-н, с/с Раковский, аг. Раков, ул Радошковичская, д 77</t>
  </si>
  <si>
    <t>POS_20170926_1515699</t>
  </si>
  <si>
    <t>POS_20211210_2720568</t>
  </si>
  <si>
    <t>Минская обл., Молодечненский р-н, г. Молодечно, ул Громадовская, д 8</t>
  </si>
  <si>
    <t>POS_20211210_2720570</t>
  </si>
  <si>
    <t>Минская обл., г. Жодино, ул 50 лет Октября, д 18</t>
  </si>
  <si>
    <t>POS_20211210_2720569</t>
  </si>
  <si>
    <t>POS_20211210_2720566</t>
  </si>
  <si>
    <t>POS_20180626_1663733</t>
  </si>
  <si>
    <t>Минская обл., Минский р-н, с/с Ждановичский, д. Тарасово, ул Олимпийская, д 21А</t>
  </si>
  <si>
    <t>POS_20160204_742630</t>
  </si>
  <si>
    <t>Минская обл., Столбцовский р-н, г. Столбцы, ул Центральная, д 9</t>
  </si>
  <si>
    <t>POS_20221130_2904150</t>
  </si>
  <si>
    <t>Минская обл., Смолевичский р-н, с/с Плисский, п. Октябрьский, ул Центральная, д 12</t>
  </si>
  <si>
    <t>POS_20200820_2238463</t>
  </si>
  <si>
    <t>POS_20221129_2903862</t>
  </si>
  <si>
    <t>Минская обл., Смолевичский р-н, г. Смолевичи, ул Первомайская, д 39</t>
  </si>
  <si>
    <t>POS_20200820_2238464</t>
  </si>
  <si>
    <t>Минская обл., Борисовский р-н, г. Борисов, ул Серебренникова, д 6</t>
  </si>
  <si>
    <t>POS_20221129_2903861</t>
  </si>
  <si>
    <t>Минская обл., Крупский р-н, г. Крупки, ул Кирова, д 2</t>
  </si>
  <si>
    <t>POS_20221124_2902822</t>
  </si>
  <si>
    <t>Минская обл., г. Жодино, ул Советская, д 7</t>
  </si>
  <si>
    <t>POS_20200820_2238461</t>
  </si>
  <si>
    <t>Минская обл., Минский р-н, с/с Ждановичский, д 125</t>
  </si>
  <si>
    <t>POS_20220215_2761188</t>
  </si>
  <si>
    <t>Минская обл., Солигорский р-н, г. Солигорск, ул Железнодорожная, д 21А</t>
  </si>
  <si>
    <t>POS_20160204_742354</t>
  </si>
  <si>
    <t>POS_20200711_2155768</t>
  </si>
  <si>
    <t>POS_20200714_2156686</t>
  </si>
  <si>
    <t>Минская обл., Минский р-н, с/с Боровлянский, д. Копище, ул Авиационная, д 33</t>
  </si>
  <si>
    <t>POS_20211204_2717204</t>
  </si>
  <si>
    <t>Минская обл., Солигорский р-н, г. Солигорск, ул Константина Заслонова, д 29</t>
  </si>
  <si>
    <t>POS_20160204_742361</t>
  </si>
  <si>
    <t>Минская обл., Борисовский р-н, г. Борисов, ул III интернационала, д 5</t>
  </si>
  <si>
    <t>POS_20160204_742291</t>
  </si>
  <si>
    <t>Минская обл., Борисовский р-н, г. Борисов, ул Галицкого, д 1а</t>
  </si>
  <si>
    <t>POS_20160204_741971</t>
  </si>
  <si>
    <t>Минская обл., Молодечненский р-н, г. Молодечно, ул Великий Гостинец, д 136</t>
  </si>
  <si>
    <t>POS_20160204_742139</t>
  </si>
  <si>
    <t>Минская обл., Минский р-н, с/с Сеницкий, аг. Прилуки</t>
  </si>
  <si>
    <t>POS_20200206_1927715</t>
  </si>
  <si>
    <t>Минская обл., Борисовский р-н, г. Борисов, ул Романовская, д 2</t>
  </si>
  <si>
    <t>POS_20191121_1865195</t>
  </si>
  <si>
    <t>Минская обл., Дзержинский р-н, с/с Фанипольский, д. Вязань, ул Центральная, д 1В</t>
  </si>
  <si>
    <t>POS_20190425_1783095</t>
  </si>
  <si>
    <t>Минская обл., г. Жодино, пр-кт Ленина, д 8А</t>
  </si>
  <si>
    <t>POS_20220211_2760374</t>
  </si>
  <si>
    <t>Минская обл., г. Жодино, ул 50 лет Октября, д 15</t>
  </si>
  <si>
    <t>POS_20220211_2760369</t>
  </si>
  <si>
    <t>POS_20200326_1940093</t>
  </si>
  <si>
    <t>Минская обл., г. Жодино, ул 8 Марта, д 13</t>
  </si>
  <si>
    <t>POS_20220211_2760370</t>
  </si>
  <si>
    <t>Минская обл., Минский р-н, г. Заславль, ул Загородная, д 5 к 2</t>
  </si>
  <si>
    <t>POS_20220909_2854360</t>
  </si>
  <si>
    <t>Минская обл., Пуховичский р-н, г. Марьина Горка, пер Калинина М.И., д 3</t>
  </si>
  <si>
    <t>POS_20221011_2887220</t>
  </si>
  <si>
    <t>Минская обл., Молодечненский р-н, г. Молодечно, ул Янки Купалы, д 130г-1</t>
  </si>
  <si>
    <t>POS_20211210_2720686</t>
  </si>
  <si>
    <t>Минская обл., Слуцкий р-н, г. Слуцк, ул Парижской Коммуны, д 2-1</t>
  </si>
  <si>
    <t>POS_20211210_2720650</t>
  </si>
  <si>
    <t>Минская обл., Минский р-н, с/с Боровлянский, д. Боровляны, д 43</t>
  </si>
  <si>
    <t>POS_20211210_2720438</t>
  </si>
  <si>
    <t>Минская обл., Солигорский р-н, г. Солигорск, ул Козлова, д 76</t>
  </si>
  <si>
    <t>POS_20211210_2720694</t>
  </si>
  <si>
    <t>Минская обл., Несвижский р-н, гп Городея, ул Октябрьская, д 3</t>
  </si>
  <si>
    <t>POS_20211210_2720483</t>
  </si>
  <si>
    <t>Минская обл., Солигорский р-н, г. Солигорск, ул Ленина, д 32-51</t>
  </si>
  <si>
    <t>POS_20211210_2720697</t>
  </si>
  <si>
    <t>Минская обл., Молодечненский р-н, г. Молодечно, ул Великий Гостинец, д 67-3</t>
  </si>
  <si>
    <t>POS_20211210_2720612</t>
  </si>
  <si>
    <t>POS_20211210_2720792</t>
  </si>
  <si>
    <t>Минская обл., Воложинский р-н, г. Воложин, пер Советский, д 95</t>
  </si>
  <si>
    <t>POS_20211210_2720648</t>
  </si>
  <si>
    <t>Минская обл., Дзержинский р-н, с/с Станьковский, д. Станьково, ул Войсковая, д 3а</t>
  </si>
  <si>
    <t>POS_20211210_2720554</t>
  </si>
  <si>
    <t>Минская обл., Борисовский р-н, г. Борисов, ул Трусова, д 18А</t>
  </si>
  <si>
    <t>POS_20211210_2720474</t>
  </si>
  <si>
    <t>Минская обл., Крупский р-н, г. Крупки, ул Московская, д 15Б</t>
  </si>
  <si>
    <t>POS_20211210_2720472</t>
  </si>
  <si>
    <t>POS_20211210_2720804</t>
  </si>
  <si>
    <t>Минская обл., Минский р-н, гп Мачулищи, ул Гвардейская, д 22</t>
  </si>
  <si>
    <t>POS_20211210_2720801</t>
  </si>
  <si>
    <t>Минская обл., Пуховичский р-н, с/с Свислочский, п. Дружный, ул Чепика, д 26</t>
  </si>
  <si>
    <t>POS_20211210_2720687</t>
  </si>
  <si>
    <t>Минская обл., Вилейский р-н, г. Вилейка, ул Чапаева, д 60</t>
  </si>
  <si>
    <t>POS_20211210_2720593</t>
  </si>
  <si>
    <t>Минская обл., Дзержинский р-н, г. Фаниполь, ул Зелёная, д 2В</t>
  </si>
  <si>
    <t>POS_20211210_2720647</t>
  </si>
  <si>
    <t>Минская обл., Солигорский р-н, гп Старобин, ул Советская, д 47</t>
  </si>
  <si>
    <t>POS_20211210_2720645</t>
  </si>
  <si>
    <t>Минская обл., Столбцовский р-н, г. Столбцы, ул Ленинская, д 74</t>
  </si>
  <si>
    <t>POS_20211210_2720797</t>
  </si>
  <si>
    <t>Минская обл., Стародорожский р-н, г. Старые Дороги, ул Московская, д 84</t>
  </si>
  <si>
    <t>POS_20211210_2720649</t>
  </si>
  <si>
    <t>Минская обл., Столбцовский р-н, г. Столбцы, ул Первомайская, д 1б</t>
  </si>
  <si>
    <t>POS_20211210_2720551</t>
  </si>
  <si>
    <t>Минская обл., Минский р-н, с/с Щомыслицкий, аг. Щомыслица, ул Кирюникова, д 6</t>
  </si>
  <si>
    <t>POS_20211210_2720556</t>
  </si>
  <si>
    <t>Минская обл., Березинский р-н, г. Березино, ул Янки Купалы, д 1/2</t>
  </si>
  <si>
    <t>POS_20211210_2720478</t>
  </si>
  <si>
    <t>Минская обл., Минский р-н, с/с Колодищанский, аг. Колодищи, ул Тюленина, д 14</t>
  </si>
  <si>
    <t>POS_20211210_2720481</t>
  </si>
  <si>
    <t>POS_20211210_2720699</t>
  </si>
  <si>
    <t>Минская обл., Слуцкий р-н, г. Слуцк, ул Социалистическая, д 2</t>
  </si>
  <si>
    <t>POS_20211210_2720798</t>
  </si>
  <si>
    <t>Минская обл., Борисовский р-н, г. Борисов, ул Нормандия-Неман, д 145</t>
  </si>
  <si>
    <t>POS_20211210_2720487</t>
  </si>
  <si>
    <t>Минская обл., Борисовский р-н, г. Борисов, ул Пирогова, д 2В</t>
  </si>
  <si>
    <t>POS_20211210_2720646</t>
  </si>
  <si>
    <t>Минская обл., Вилейский р-н, г. Вилейка, ул Незалежности, д 12</t>
  </si>
  <si>
    <t>POS_20211210_2720476</t>
  </si>
  <si>
    <t>Минская обл., Дзержинский р-н, г. Дзержинск, ул Минская, д 27</t>
  </si>
  <si>
    <t>POS_20211210_2720695</t>
  </si>
  <si>
    <t>Минская обл., Мядельский р-н, кп Нарочь, ул Ленинская, д 10</t>
  </si>
  <si>
    <t>POS_20211210_2720800</t>
  </si>
  <si>
    <t>Минская обл., Борисовский р-н, г. Борисов, ул Дзержинского, д 95</t>
  </si>
  <si>
    <t>POS_20211210_2720799</t>
  </si>
  <si>
    <t>Минская обл., Солигорский р-н, г. Солигорск, б-р Шахтёров, д 5а</t>
  </si>
  <si>
    <t>POS_20211210_2720689</t>
  </si>
  <si>
    <t>Минская обл., Любанский р-н, г. Любань, пер Купаловский, д 6</t>
  </si>
  <si>
    <t>POS_20211210_2720653</t>
  </si>
  <si>
    <t>Минская обл., Солигорский р-н, г. Солигорск, ул Набережная, д 25А</t>
  </si>
  <si>
    <t>POS_20211210_2720802</t>
  </si>
  <si>
    <t>Минская обл., Минский р-н, с/с Колодищанский, аг. Колодищи, ул Энтузиастов, д 86</t>
  </si>
  <si>
    <t>POS_20211210_2720485</t>
  </si>
  <si>
    <t>Минская обл., Слуцкий р-н, г. Слуцк, ул Максима Богдановича, д 42</t>
  </si>
  <si>
    <t>POS_20211210_2720613</t>
  </si>
  <si>
    <t>Минская обл., Дзержинский р-н, г. Дзержинск, ул 1-я Ленинская, д 69</t>
  </si>
  <si>
    <t>POS_20211210_2720692</t>
  </si>
  <si>
    <t>Минская обл., Солигорский р-н, г. Солигорск, ул Козлова, д 33</t>
  </si>
  <si>
    <t>POS_20211210_2720793</t>
  </si>
  <si>
    <t>Минская обл., Минский р-н, с/с Боровлянский, аг. Лесной, д 24</t>
  </si>
  <si>
    <t>POS_20211210_2720480</t>
  </si>
  <si>
    <t>POS_20211210_2720644</t>
  </si>
  <si>
    <t>Минская обл., Молодечненский р-н, г. Молодечно, ул Машерова, д 19А</t>
  </si>
  <si>
    <t>POS_20211210_2720473</t>
  </si>
  <si>
    <t>Минская обл., Узденский р-н, г. Узда, ул Новицкого, д 11</t>
  </si>
  <si>
    <t>POS_20211210_2720651</t>
  </si>
  <si>
    <t>Минская обл., Дзержинский р-н, г. Дзержинск, ул Фурманова, д 9А к 2</t>
  </si>
  <si>
    <t>POS_20211210_2720486</t>
  </si>
  <si>
    <t>Минская обл., Смолевичский р-н, г. Смолевичи, ул 50 лет Октября, д 4</t>
  </si>
  <si>
    <t>POS_20211210_2720684</t>
  </si>
  <si>
    <t>Минская обл., Мядельский р-н, г. Мядель, ул Юбилейная, д 17А</t>
  </si>
  <si>
    <t>POS_20211210_2720803</t>
  </si>
  <si>
    <t>POS_20211210_2720475</t>
  </si>
  <si>
    <t>Минская обл., Несвижский р-н, г. Несвиж, ул Советская, д 21</t>
  </si>
  <si>
    <t>POS_20211210_2720614</t>
  </si>
  <si>
    <t>Минская обл., Клецкий р-н, г. Клецк, ул Советская, д 91</t>
  </si>
  <si>
    <t>POS_20211210_2720652</t>
  </si>
  <si>
    <t>Минская обл., Борисовский р-н, г. Борисов, ул Максима Горького, д 140</t>
  </si>
  <si>
    <t>POS_20211210_2720592</t>
  </si>
  <si>
    <t>Минская обл., Солигорский р-н, гп Красная Слобода, д 29Г</t>
  </si>
  <si>
    <t>POS_20211210_2720696</t>
  </si>
  <si>
    <t>Минская обл., Несвижский р-н, с/с Липский, аг. Высокая Липа</t>
  </si>
  <si>
    <t>POS_20211210_2720555</t>
  </si>
  <si>
    <t>Минская обл., Минский р-н, с/с Колодищанский, аг. Колодищи, ул Минская, д 69а-1 к 1</t>
  </si>
  <si>
    <t>POS_20211210_2720479</t>
  </si>
  <si>
    <t>POS_20211210_2720794</t>
  </si>
  <si>
    <t>Минская обл., Любанский р-н, г. Любань, ул Первомайская, д 72а</t>
  </si>
  <si>
    <t>POS_20211210_2720690</t>
  </si>
  <si>
    <t>Минская обл., Червенский р-н, г. Червень, ул К.Маркса, д 12</t>
  </si>
  <si>
    <t>POS_20211210_2720477</t>
  </si>
  <si>
    <t>Минская обл., Дзержинский р-н, с/с Негорельский, п. Энергетиков, д 7/1</t>
  </si>
  <si>
    <t>POS_20211210_2720796</t>
  </si>
  <si>
    <t>Минская обл., Минский р-н, с/с Ждановичский, д. Тарасово, ул Ратомская, д 1б-1</t>
  </si>
  <si>
    <t>POS_20211210_2720482</t>
  </si>
  <si>
    <t>Минская обл., Минский р-н, с/с Колодищанский, аг. Колодищи, ул Звёздная, д 1</t>
  </si>
  <si>
    <t>POS_20211210_2720691</t>
  </si>
  <si>
    <t>POS_20211210_2720685</t>
  </si>
  <si>
    <t>POS_20211210_2720795</t>
  </si>
  <si>
    <t>POS_20211210_2720688</t>
  </si>
  <si>
    <t>Минская обл., Солигорский р-н, г. Солигорск, ул Октябрьская, д 27А</t>
  </si>
  <si>
    <t>POS_20211210_2720698</t>
  </si>
  <si>
    <t>Минская обл., Минский р-н, гп Мачулищи, ул Молодёжная, д 39</t>
  </si>
  <si>
    <t>POS_20211210_2720693</t>
  </si>
  <si>
    <t>Минская обл., Минский р-н, с/с Боровлянский, аг. Лесной, д 3а-1</t>
  </si>
  <si>
    <t>POS_20211210_2720484</t>
  </si>
  <si>
    <t>Минская обл., Пуховичский р-н, г. Марьина Горка, ул Якуба Коласа, д 11</t>
  </si>
  <si>
    <t>POS_20211210_2720552</t>
  </si>
  <si>
    <t>Минская обл., Смолевичский р-н, г. Смолевичи, ул Центральная, д 12Б</t>
  </si>
  <si>
    <t>POS_20230810_3209769</t>
  </si>
  <si>
    <t>Минская обл., Логойский р-н, г. Логойск, ул Минская, д 6</t>
  </si>
  <si>
    <t>POS_20211221_2723084</t>
  </si>
  <si>
    <t>POS_20210420_2437674</t>
  </si>
  <si>
    <t>Минская обл., Солигорский р-н, г. Солигорск, ул Судиловского, д 8А</t>
  </si>
  <si>
    <t>POS_20210420_2437675</t>
  </si>
  <si>
    <t>Минская обл., Минский р-н, с/с Колодищанский, аг. Колодищи, ул Энтузиастов, д 2</t>
  </si>
  <si>
    <t>POS_20230731_3203461</t>
  </si>
  <si>
    <t>Минская обл., Солигорский р-н, гп Старобин, ул Коржа, д 9А</t>
  </si>
  <si>
    <t>POS_20210423_2438092</t>
  </si>
  <si>
    <t>Минская обл., Минский р-н, с/с Боровлянский, д. Копище, ул Лопатина, д 4А</t>
  </si>
  <si>
    <t>POS_20230124_3090507</t>
  </si>
  <si>
    <t>POS_20220621_2833157</t>
  </si>
  <si>
    <t>Минская обл., Молодечненский р-н, г. Молодечно, ул Космонавтов, д 8Б</t>
  </si>
  <si>
    <t>POS_20230307_3099374</t>
  </si>
  <si>
    <t>Минская обл., Минский р-н, с/с Новодворский, аг. Гатово, ул Металлургическая, д 18А</t>
  </si>
  <si>
    <t>POS_20230731_3203462</t>
  </si>
  <si>
    <t>Минская обл., г. Жодино, ул Рокоссовского, д 9</t>
  </si>
  <si>
    <t>POS_20201223_2369170</t>
  </si>
  <si>
    <t>Минская обл., Минский р-н, с/с Боровлянский, д. Валерьяново, ул Логойская, д 5А</t>
  </si>
  <si>
    <t>POS_20230124_3090503</t>
  </si>
  <si>
    <t>Минская обл., Дзержинский р-н, г. Дзержинск, ул Фурманова, д 2/2</t>
  </si>
  <si>
    <t>POS_20230216_3095141</t>
  </si>
  <si>
    <t>Минская обл., Борисовский р-н, г. Борисов, ул Гагарина, д 4</t>
  </si>
  <si>
    <t>POS_20230223_3097003</t>
  </si>
  <si>
    <t>Минская обл., Борисовский р-н, г. Борисов, ул Трусова, д 30</t>
  </si>
  <si>
    <t>POS_20230405_3139235</t>
  </si>
  <si>
    <t>POS_20230223_3097005</t>
  </si>
  <si>
    <t>Минская обл., Слуцкий р-н, г. Слуцк, ул Ленина, д 146</t>
  </si>
  <si>
    <t>POS_20230223_3097004</t>
  </si>
  <si>
    <t>Минская обл., Солигорский р-н, г. Солигорск, ул Парковая, д 11</t>
  </si>
  <si>
    <t>POS_20210831_2499548</t>
  </si>
  <si>
    <t>Минская обл., Слуцкий р-н, г. Слуцк, ул Виленская, д 67А</t>
  </si>
  <si>
    <t>POS_20211221_2723083</t>
  </si>
  <si>
    <t>POS_20201223_2369182</t>
  </si>
  <si>
    <t>Минская обл., Несвижский р-н, г. Несвиж, ул Советская, д 6</t>
  </si>
  <si>
    <t>POS_20230810_3209767</t>
  </si>
  <si>
    <t>POS_20210318_2397543</t>
  </si>
  <si>
    <t>POS_20210306_2394882</t>
  </si>
  <si>
    <t>Минская обл., Солигорский р-н, г. Солигорск, ул Октябрьская, д 38</t>
  </si>
  <si>
    <t>POS_20230319_3101218</t>
  </si>
  <si>
    <t>Минская обл., Молодечненский р-н, г. Молодечно, ул Великий Гостинец, д 111</t>
  </si>
  <si>
    <t>POS_20200903_2241957</t>
  </si>
  <si>
    <t>POS_20230216_3095143</t>
  </si>
  <si>
    <t>Минская обл., г. Жодино, ул Советская, д 1В</t>
  </si>
  <si>
    <t>POS_20230216_3095140</t>
  </si>
  <si>
    <t>POS_20200820_2238465</t>
  </si>
  <si>
    <t>Минская обл., Минский р-н, с/с Щомыслицкий, аг. Озерцо, ул Центральная, д 35</t>
  </si>
  <si>
    <t>POS_20210914_2524860</t>
  </si>
  <si>
    <t>Минская обл., Несвижский р-н, г. Несвиж, ул Гейсика, д 1 стр 15</t>
  </si>
  <si>
    <t>POS_20230525_3163712</t>
  </si>
  <si>
    <t>Минская обл., Солигорский р-н, г. Солигорск, ул Строителей</t>
  </si>
  <si>
    <t>POS_20230525_3163525</t>
  </si>
  <si>
    <t>Минская обл., Слуцкий р-н, г. Слуцк, ул Максима Богдановича</t>
  </si>
  <si>
    <t>POS_20230525_3163700</t>
  </si>
  <si>
    <t>Минская обл., Березинский р-н, г. Березино, ул Хонинова</t>
  </si>
  <si>
    <t>POS_20230525_3163764</t>
  </si>
  <si>
    <t>Минская обл., Червенский р-н, г. Червень, ул К.Маркса</t>
  </si>
  <si>
    <t>POS_20230525_3163781</t>
  </si>
  <si>
    <t>Минская обл., Борисовский р-н, г. Борисов, ул III интернационала, д 51</t>
  </si>
  <si>
    <t>POS_20230525_3163775</t>
  </si>
  <si>
    <t>Минская обл., Пуховичский р-н, г. Марьина Горка, ул Андреевская</t>
  </si>
  <si>
    <t>POS_20230525_3163544</t>
  </si>
  <si>
    <t>Минская обл., Борисовский р-н, г. Борисов, ул Брилёвская</t>
  </si>
  <si>
    <t>POS_20230525_3163818</t>
  </si>
  <si>
    <t>Минская обл., Солигорский р-н, г. Солигорск, ул Козлова</t>
  </si>
  <si>
    <t>POS_20230525_3163551</t>
  </si>
  <si>
    <t>Минская обл., Вилейский р-н, г. Вилейка, ул Октябрьская</t>
  </si>
  <si>
    <t>POS_20230525_3163839</t>
  </si>
  <si>
    <t>Минская обл., Солигорский р-н, гп Старобин, ул Больничная</t>
  </si>
  <si>
    <t>POS_20230525_3163616</t>
  </si>
  <si>
    <t>Минская обл., Воложинский р-н, гп Ивенец, ул 17 Сентября</t>
  </si>
  <si>
    <t>POS_20230525_3163840</t>
  </si>
  <si>
    <t>Минская обл., Молодечненский р-н, с/с Красненский, д. Красное, ул 1 Мая</t>
  </si>
  <si>
    <t>POS_20230525_3163835</t>
  </si>
  <si>
    <t>Минская обл., г. Жодино, ул Советская</t>
  </si>
  <si>
    <t>POS_20230525_3163558</t>
  </si>
  <si>
    <t>Минская обл., Несвижский р-н, г. Несвиж, ул Несвижская, д 77 к а</t>
  </si>
  <si>
    <t>POS_20230525_3163627</t>
  </si>
  <si>
    <t>Минская обл., Дзержинский р-н, г. Дзержинск, ул Лермонтова</t>
  </si>
  <si>
    <t>POS_20230525_3163744</t>
  </si>
  <si>
    <t>Минская обл., Слуцкий р-н, г. Слуцк, ул Богдана Хмельницкого</t>
  </si>
  <si>
    <t>POS_20230525_3163688</t>
  </si>
  <si>
    <t>Минская обл., Дзержинский р-н, г. Дзержинск, ул Пераможцев</t>
  </si>
  <si>
    <t>POS_20230525_3163715</t>
  </si>
  <si>
    <t>Минская обл., Слуцкий р-н, г. Слуцк, ул Уласовца</t>
  </si>
  <si>
    <t>POS_20230525_3163691</t>
  </si>
  <si>
    <t>Минская обл., Дзержинский р-н, г. Дзержинск, ул Советская</t>
  </si>
  <si>
    <t>POS_20230525_3163780</t>
  </si>
  <si>
    <t>Минская обл., Солигорский р-н, г. Солигорск, ул Набережная</t>
  </si>
  <si>
    <t>POS_20230525_3163565</t>
  </si>
  <si>
    <t>Минская обл., Дзержинский р-н, г. Дзержинск, ул Фурманова</t>
  </si>
  <si>
    <t>POS_20230525_3163629</t>
  </si>
  <si>
    <t>Минская обл., Солигорский р-н, гп Красная Слобода, ул Советская</t>
  </si>
  <si>
    <t>POS_20230525_3163614</t>
  </si>
  <si>
    <t>Минская обл., Дзержинский р-н, г. Фаниполь, ул Заводская</t>
  </si>
  <si>
    <t>POS_20230525_3163752</t>
  </si>
  <si>
    <t>Минская обл., Узденский р-н, г. Узда, ул Молодежная</t>
  </si>
  <si>
    <t>POS_20230525_3163582</t>
  </si>
  <si>
    <t>Минская обл., Клецкий р-н, г. Клецк, ул 17 Сентября, д 53 к б</t>
  </si>
  <si>
    <t>POS_20230525_3163596</t>
  </si>
  <si>
    <t>Минская обл., Червенский р-н, с/с Смиловичский, гп Смиловичи, ул Дзержинского</t>
  </si>
  <si>
    <t>POS_20230525_3163716</t>
  </si>
  <si>
    <t>Минская обл., Клецкий р-н, г. Клецк, ул Янки Купалы, д 3</t>
  </si>
  <si>
    <t>POS_20230525_3163725</t>
  </si>
  <si>
    <t>Минская обл., Молодечненский р-н, с/с Чистинский, п. Чисть, ул Парковая</t>
  </si>
  <si>
    <t>POS_20230525_3163600</t>
  </si>
  <si>
    <t>Минская обл., Копыльский р-н, г. Копыль, ул 50 лет БССР</t>
  </si>
  <si>
    <t>POS_20230525_3163615</t>
  </si>
  <si>
    <t>Минская обл., Несвижский р-н, г. Несвиж, ул К.Либкнехта, д 9 к 35</t>
  </si>
  <si>
    <t>POS_20230525_3163698</t>
  </si>
  <si>
    <t>Минская обл., Копыльский р-н, г. Копыль, ул Партизанская</t>
  </si>
  <si>
    <t>POS_20230525_3163520</t>
  </si>
  <si>
    <t>Минская обл., Несвижский р-н, с/с Городейский, аг. Новогородейский, ул Озёрная, д 1 к б</t>
  </si>
  <si>
    <t>POS_20230525_3163645</t>
  </si>
  <si>
    <t>Минская обл., Крупский р-н, г. Крупки, ул Ленина</t>
  </si>
  <si>
    <t>POS_20230525_3163713</t>
  </si>
  <si>
    <t>Минская обл., Слуцкий р-н, г. Слуцк, ул 14 Партизан</t>
  </si>
  <si>
    <t>POS_20230525_3163599</t>
  </si>
  <si>
    <t>Минская обл., Логойский р-н, г. Логойск, ул Народная</t>
  </si>
  <si>
    <t>POS_20230525_3163735</t>
  </si>
  <si>
    <t>Минская обл., Слуцкий р-н, г. Слуцк, ул Ленина</t>
  </si>
  <si>
    <t>POS_20230525_3163677</t>
  </si>
  <si>
    <t>POS_20230525_3163714</t>
  </si>
  <si>
    <t>Минская обл., Логойский р-н, г. Логойск, ул Советская</t>
  </si>
  <si>
    <t>POS_20230525_3163732</t>
  </si>
  <si>
    <t>Минская обл., Слуцкий р-н, г. Слуцк, ул Советская</t>
  </si>
  <si>
    <t>POS_20230525_3163673</t>
  </si>
  <si>
    <t>Минская обл., Логойский р-н, гп Плещеницы, пл Ленина</t>
  </si>
  <si>
    <t>POS_20230525_3163664</t>
  </si>
  <si>
    <t>POS_20230525_3163816</t>
  </si>
  <si>
    <t>Минская обл., Логойский р-н, гп Плещеницы, ул Октябрьская</t>
  </si>
  <si>
    <t>POS_20230525_3163665</t>
  </si>
  <si>
    <t>POS_20230525_3163754</t>
  </si>
  <si>
    <t>Минская обл., Любанский р-н, г. Любань, ул Первомайская</t>
  </si>
  <si>
    <t>POS_20230525_3163638</t>
  </si>
  <si>
    <t>Минская обл., Солигорский р-н, г. Солигорск, ул Октябрьская</t>
  </si>
  <si>
    <t>POS_20230525_3163699</t>
  </si>
  <si>
    <t>Минская обл., Минский р-н, г. Заславль, ул Дзержинская</t>
  </si>
  <si>
    <t>POS_20230525_3163704</t>
  </si>
  <si>
    <t>Минская обл., Солигорский р-н, г. Солигорск, ул Судиловского</t>
  </si>
  <si>
    <t>POS_20230525_3163649</t>
  </si>
  <si>
    <t>POS_20230525_3163624</t>
  </si>
  <si>
    <t>Минская обл., Солигорский р-н, гп Старобин, ул 8 Марта</t>
  </si>
  <si>
    <t>POS_20230525_3163672</t>
  </si>
  <si>
    <t>Минская обл., Минский р-н, с/с Новодворский, аг. Гатово, ул Металлургическая</t>
  </si>
  <si>
    <t>POS_20230525_3163753</t>
  </si>
  <si>
    <t>Минская обл., Столбцовский р-н, г. Столбцы, ул Ленинская</t>
  </si>
  <si>
    <t>POS_20230525_3163803</t>
  </si>
  <si>
    <t>Минская обл., Минский р-н, с/с Щомыслицкий, аг. Озерцо, ул Центральная</t>
  </si>
  <si>
    <t>POS_20230525_3163733</t>
  </si>
  <si>
    <t>Минская обл., Червенский р-н, г. Червень, ул Барыкина</t>
  </si>
  <si>
    <t>POS_20230525_3163659</t>
  </si>
  <si>
    <t>POS_20230525_3163569</t>
  </si>
  <si>
    <t>Минская обл., Червенский р-н, г. Червень, ул Карнача С.А.</t>
  </si>
  <si>
    <t>POS_20230525_3163679</t>
  </si>
  <si>
    <t>POS_20230525_3163552</t>
  </si>
  <si>
    <t>Минская обл., Березинский р-н, г. Березино, ул Мультана</t>
  </si>
  <si>
    <t>POS_20230525_3163640</t>
  </si>
  <si>
    <t>Минская обл., Молодечненский р-н, г. Молодечно, ул Галицкого</t>
  </si>
  <si>
    <t>POS_20230525_3163578</t>
  </si>
  <si>
    <t>Минская обл., Минский р-н, с/с Боровлянский, д. Боровая, д 74/1</t>
  </si>
  <si>
    <t>POS_20210522_2458355</t>
  </si>
  <si>
    <t>POS_20181003_1706463</t>
  </si>
  <si>
    <t>Минская обл., Минский р-н, с/с Боровлянский, д. Боровая</t>
  </si>
  <si>
    <t>POS_20160204_742227</t>
  </si>
  <si>
    <t>Минская обл., Минский р-н, с/с Боровлянский, д. Боровляны, ул Малиновская, д 2 к Б</t>
  </si>
  <si>
    <t>POS_20201204_2352027</t>
  </si>
  <si>
    <t>Минская обл., Минский р-н, с/с Сеницкий, аг. Сеница, ул Зелёная, д 1/5</t>
  </si>
  <si>
    <t>POS_20180828_1691914</t>
  </si>
  <si>
    <t>Минская обл., Минский р-н, г. Заславль</t>
  </si>
  <si>
    <t>POS_20180831_1693530</t>
  </si>
  <si>
    <t>POS_20180919_1700745</t>
  </si>
  <si>
    <t>Минская обл., Минский р-н, г. Заславль, пер Студенецкий, д 7</t>
  </si>
  <si>
    <t>POS_20180816_1689246</t>
  </si>
  <si>
    <t>Минская обл., Минский р-н, с/с Колодищанский, аг. Колодищи, ул Минская, д 5</t>
  </si>
  <si>
    <t>POS_20160416_817044</t>
  </si>
  <si>
    <t>Минская обл., Молодечненский р-н, г. Молодечно, ул Великий Гостинец, д 75</t>
  </si>
  <si>
    <t>POS_20160204_742714</t>
  </si>
  <si>
    <t>Минская обл., Молодечненский р-н, г. Молодечно</t>
  </si>
  <si>
    <t>POS_20160308_783259</t>
  </si>
  <si>
    <t>Минская обл., Борисовский р-н, г. Борисов, ул 50 лет БССР, д 39</t>
  </si>
  <si>
    <t>POS_20160204_741990</t>
  </si>
  <si>
    <t>Минская обл., Смолевичский р-н, г. Смолевичи, ул Первомайская, д 6</t>
  </si>
  <si>
    <t>POS_20211030_2547641</t>
  </si>
  <si>
    <t>POS_20160204_742121</t>
  </si>
  <si>
    <t>Минская обл., Логойский р-н, г. Логойск, ул Победы, д 44</t>
  </si>
  <si>
    <t>POS_20230608_3167792</t>
  </si>
  <si>
    <t>Минская обл., Минский р-н, с/с Новодворский</t>
  </si>
  <si>
    <t>POS_20160204_742325</t>
  </si>
  <si>
    <t>Веста-Борисов</t>
  </si>
  <si>
    <t>Минская обл., Борисовский р-н, г. Борисов, ул Гагарина, д 105 стр А</t>
  </si>
  <si>
    <t>POS_20160826_876631</t>
  </si>
  <si>
    <t>Минская обл., Солигорский р-н, г. Солигорск, ул Козлова, д 21Б</t>
  </si>
  <si>
    <t>POS_20190531_1791552</t>
  </si>
  <si>
    <t>POS_20160322_796454</t>
  </si>
  <si>
    <t>Минская обл., Солигорский р-н, г. Солигорск, пр-кт Мира, д 22А</t>
  </si>
  <si>
    <t>POS_20190531_1791550</t>
  </si>
  <si>
    <t>Минская обл., Солигорский р-н, г. Солигорск, ул Молодёжная, д 23А</t>
  </si>
  <si>
    <t>POS_20181117_1724687</t>
  </si>
  <si>
    <t>Минская обл., Солигорский р-н, г. Солигорск, ул Октябрьская, д 92/2</t>
  </si>
  <si>
    <t>POS_20160823_875809</t>
  </si>
  <si>
    <t>Минская обл., Солигорский р-н, г. Солигорск, ул Судиловского, д 13А</t>
  </si>
  <si>
    <t>POS_20161118_908889</t>
  </si>
  <si>
    <t>Минская обл., Солигорский р-н, г. Солигорск, ул Константина Заслонова, д 59</t>
  </si>
  <si>
    <t>POS_20190531_1791549</t>
  </si>
  <si>
    <t>Минская обл., Солигорский р-н, г. Солигорск, ул Ленина, д 2В</t>
  </si>
  <si>
    <t>POS_20190531_1791553</t>
  </si>
  <si>
    <t>Минская обл., Солигорский р-н, г. Солигорск, ул Парковая, д 17А</t>
  </si>
  <si>
    <t>POS_20190531_1791554</t>
  </si>
  <si>
    <t>Минская обл., Солигорский р-н, г. Солигорск, ул Козлова, д 58Б</t>
  </si>
  <si>
    <t>POS_20190531_1791551</t>
  </si>
  <si>
    <t>Минская обл., Солигорский р-н, с/с Краснодворский, д. Дубеи</t>
  </si>
  <si>
    <t>POS_20160204_742475</t>
  </si>
  <si>
    <t>Минская обл., Солигорский р-н, г. Солигорск, ул Ленинского Комсомола, д 17 к 2</t>
  </si>
  <si>
    <t>POS_20230328_3102592</t>
  </si>
  <si>
    <t>POS_20230328_3102496</t>
  </si>
  <si>
    <t>Минская обл., Молодечненский р-н, г. Молодечно, ул Будавников, д 15А</t>
  </si>
  <si>
    <t>POS_20230328_3102505</t>
  </si>
  <si>
    <t>Минская обл., Борисовский р-н, г. Борисов, ул Даумана, д 78</t>
  </si>
  <si>
    <t>POS_20230328_3102517</t>
  </si>
  <si>
    <t>Минская обл., Солигорский р-н, г. Солигорск, ул Железнодорожная, д 12А к 2</t>
  </si>
  <si>
    <t>POS_20230328_3102479</t>
  </si>
  <si>
    <t>Минская обл., Борисовский р-н, г. Борисов, ул Толстикова, д 2</t>
  </si>
  <si>
    <t>POS_20230328_3102579</t>
  </si>
  <si>
    <t>Минская обл., Борисовский р-н, г. Борисов, пр-кт Революции, д 17</t>
  </si>
  <si>
    <t>POS_20230328_3102490</t>
  </si>
  <si>
    <t>Минская обл., Вилейский р-н, г. Вилейка, ул Перспективная, д 12</t>
  </si>
  <si>
    <t>POS_20230328_3102483</t>
  </si>
  <si>
    <t>POS_20230328_3102482</t>
  </si>
  <si>
    <t>POS_20230328_3102563</t>
  </si>
  <si>
    <t>POS_20230328_3102489</t>
  </si>
  <si>
    <t>Минская обл., г. Жодино, ул Сухогрядская, д 7</t>
  </si>
  <si>
    <t>POS_20230328_3102518</t>
  </si>
  <si>
    <t>Минская обл., Солигорский р-н, г. Солигорск, ул Ленина, д 20 к 2</t>
  </si>
  <si>
    <t>POS_20230328_3102606</t>
  </si>
  <si>
    <t>Минская обл., Дзержинский р-н, г. Дзержинск, ул Фурманова, д 9А</t>
  </si>
  <si>
    <t>POS_20230328_3102545</t>
  </si>
  <si>
    <t>POS_20230328_3102538</t>
  </si>
  <si>
    <t>POS_20230328_3102493</t>
  </si>
  <si>
    <t>POS_20230328_3102564</t>
  </si>
  <si>
    <t>POS_20230328_3102497</t>
  </si>
  <si>
    <t>Минская обл., Солигорский р-н, г. Солигорск, ул Молодёжная, д 6</t>
  </si>
  <si>
    <t>POS_20230328_3102599</t>
  </si>
  <si>
    <t>Минская обл., Солигорский р-н, г. Солигорск, ул Октябрьская, д 92</t>
  </si>
  <si>
    <t>POS_20211210_2720849</t>
  </si>
  <si>
    <t>Минская обл., Солигорский р-н, с/с Чижевичский, д. Чижевичи, д 55</t>
  </si>
  <si>
    <t>POS_20211210_2720847</t>
  </si>
  <si>
    <t>Минская обл., г. Жодино, пр-кт Мира, д 16А</t>
  </si>
  <si>
    <t>POS_20211210_2720850</t>
  </si>
  <si>
    <t>Минская обл., Минский р-н, с/с Щомыслицкий, д. Дворицкая Слобода, д 43</t>
  </si>
  <si>
    <t>POS_20211210_2720848</t>
  </si>
  <si>
    <t>POS_20220425_2804889</t>
  </si>
  <si>
    <t>POS_20220425_2805015</t>
  </si>
  <si>
    <t>Минская обл., Клецкий р-н, г. Клецк, ул Привокзальная, д 16А к 1</t>
  </si>
  <si>
    <t>POS_20220425_2804896</t>
  </si>
  <si>
    <t>POS_20220425_2805022</t>
  </si>
  <si>
    <t>Минская обл., г. Жодино, ул Сухогрядская, д 9</t>
  </si>
  <si>
    <t>POS_20220425_2804890</t>
  </si>
  <si>
    <t>POS_20220425_2805016</t>
  </si>
  <si>
    <t>Минская обл., Борисовский р-н, г. Борисов, ул Демина, д 2Б</t>
  </si>
  <si>
    <t>POS_20220425_2804841</t>
  </si>
  <si>
    <t>POS_20220425_2804968</t>
  </si>
  <si>
    <t>Минская обл., Молодечненский р-н, г. Молодечно, ул Либава-Роменская, д 62</t>
  </si>
  <si>
    <t>POS_20220425_2804925</t>
  </si>
  <si>
    <t>POS_20220425_2805051</t>
  </si>
  <si>
    <t>Минская обл., Борисовский р-н, г. Борисов, ул Чапаева, д 78а к 1</t>
  </si>
  <si>
    <t>POS_20220425_2804842</t>
  </si>
  <si>
    <t>POS_20220425_2804969</t>
  </si>
  <si>
    <t>Минская обл., Минский р-н, с/с Новодворский, д 126</t>
  </si>
  <si>
    <t>POS_20220425_2804913</t>
  </si>
  <si>
    <t>POS_20220425_2805039</t>
  </si>
  <si>
    <t>Минская обл., Вилейский р-н, г. Вилейка, ул Гагарина, д 2А</t>
  </si>
  <si>
    <t>POS_20220425_2804855</t>
  </si>
  <si>
    <t>POS_20220425_2804982</t>
  </si>
  <si>
    <t>Минская обл., Борисовский р-н, с/с Гливинский, д. Гора, ул Борисовская, д 2Г</t>
  </si>
  <si>
    <t>POS_20220425_2804843</t>
  </si>
  <si>
    <t>POS_20220425_2804970</t>
  </si>
  <si>
    <t>Минская обл., Пуховичский р-н, г. Марьина Горка, ул Спасателей, д 7</t>
  </si>
  <si>
    <t>POS_20220425_2804904</t>
  </si>
  <si>
    <t>POS_20220425_2805030</t>
  </si>
  <si>
    <t>Минская обл., г. Жодино, ул Брестская, д 2А</t>
  </si>
  <si>
    <t>POS_20220425_2804888</t>
  </si>
  <si>
    <t>POS_20220425_2805014</t>
  </si>
  <si>
    <t>Минская обл., Крупский р-н, г. Крупки, ул Майская, д 1</t>
  </si>
  <si>
    <t>POS_20220425_2804900</t>
  </si>
  <si>
    <t>POS_20220425_2805026</t>
  </si>
  <si>
    <t>Минская обл., Слуцкий р-н, г. Слуцк</t>
  </si>
  <si>
    <t>POS_20220425_2804956</t>
  </si>
  <si>
    <t>Минская обл., Клецкий р-н, г. Клецк, ул Передовая, д 4</t>
  </si>
  <si>
    <t>POS_20220425_2805035</t>
  </si>
  <si>
    <t>Минская обл., Червенский р-н, с/с Валевачский</t>
  </si>
  <si>
    <t>POS_20220425_2805086</t>
  </si>
  <si>
    <t>Минская обл., Борисовский р-н, г. Борисов</t>
  </si>
  <si>
    <t>POS_20220425_2804971</t>
  </si>
  <si>
    <t>Минская обл., г. Жодино, ул Тимирязева, д 129</t>
  </si>
  <si>
    <t>POS_20220425_2805037</t>
  </si>
  <si>
    <t>Минская обл., Молодечненский р-н, г. Молодечно, ул Великий Гостинец, д 67Г</t>
  </si>
  <si>
    <t>POS_20220425_2804924</t>
  </si>
  <si>
    <t>Минская обл., Солигорский р-н, г. Солигорск</t>
  </si>
  <si>
    <t>POS_20220425_2805084</t>
  </si>
  <si>
    <t>Минская обл., Вилейский р-н, с/с Ильянский, аг. Илья, ул Школьная, д 1 к В</t>
  </si>
  <si>
    <t>POS_20220425_2804893</t>
  </si>
  <si>
    <t>Минская обл., Молодечненский р-н, г. Молодечно, ул Великий Гостинец, д 67 к Г</t>
  </si>
  <si>
    <t>POS_20220425_2805050</t>
  </si>
  <si>
    <t>Минская обл., Молодечненский р-н, с/с Городиловский, д. Солтаны, д 187 к А</t>
  </si>
  <si>
    <t>POS_20220425_2805036</t>
  </si>
  <si>
    <t>Минская обл., Несвижский р-н, г. Несвиж, ул Кутузова, д 1 к Б</t>
  </si>
  <si>
    <t>POS_20220425_2805053</t>
  </si>
  <si>
    <t>Минская обл., Молодечненский р-н, гп Радошковичи, ул Янковского, д 34</t>
  </si>
  <si>
    <t>POS_20220425_2805038</t>
  </si>
  <si>
    <t>Минская обл., Минский р-н, с/с Михановичский, аг. Михановичи, ул Ясная</t>
  </si>
  <si>
    <t>POS_20220425_2805041</t>
  </si>
  <si>
    <t>Минская обл., Несвижский р-н, г. Несвиж, ул Козлова, д 5</t>
  </si>
  <si>
    <t>POS_20220425_2805034</t>
  </si>
  <si>
    <t>Минская обл., Минский р-н, с/с Михановичский, ст Михановичи</t>
  </si>
  <si>
    <t>POS_20220425_2804915</t>
  </si>
  <si>
    <t>Минская обл., Несвижский р-н, г. Несвиж, ул Кутузова, д 1Б</t>
  </si>
  <si>
    <t>POS_20220425_2804927</t>
  </si>
  <si>
    <t>Минская обл., Борисовский р-н</t>
  </si>
  <si>
    <t>POS_20220425_2804844</t>
  </si>
  <si>
    <t>Минская обл., Слуцкий р-н</t>
  </si>
  <si>
    <t>POS_20220425_2805082</t>
  </si>
  <si>
    <t>Минская обл., Минский р-н, с/с Петришковский, д. Кирши</t>
  </si>
  <si>
    <t>POS_20220425_2804914</t>
  </si>
  <si>
    <t>Минская обл., Солигорский р-н</t>
  </si>
  <si>
    <t>POS_20220425_2804958</t>
  </si>
  <si>
    <t>Минская обл., Минский р-н, с/с Петришковский, д. Кирши, ул Полевая</t>
  </si>
  <si>
    <t>POS_20220425_2805040</t>
  </si>
  <si>
    <t>Минская обл., Червенский р-н</t>
  </si>
  <si>
    <t>POS_20220425_2804960</t>
  </si>
  <si>
    <t>Минская обл., Молодечненский р-н, г. Молодечно, ул Великий Гостинец, д 143 к Р</t>
  </si>
  <si>
    <t>POS_20220425_2805049</t>
  </si>
  <si>
    <t>Минская обл., Вилейский р-н, с/с Ильянский, д. Ходосы, ул Школьная, д 1В</t>
  </si>
  <si>
    <t>POS_20220425_2805019</t>
  </si>
  <si>
    <t>Минская обл., Молодечненский р-н, г. Молодечно, ул Великий Гостинец, д 143Р</t>
  </si>
  <si>
    <t>POS_20220425_2804923</t>
  </si>
  <si>
    <t>Минская обл., Дзержинский р-н, с/с Фанипольский, д 23</t>
  </si>
  <si>
    <t>POS_20220422_2804046</t>
  </si>
  <si>
    <t>Могилевская обл.</t>
  </si>
  <si>
    <t>Могилевская обл., г. Могилев, пр-кт Пушкинский, д 14</t>
  </si>
  <si>
    <t>POS_20230523_3159992</t>
  </si>
  <si>
    <t>Могилевская обл., г. Могилев, ш Минское, д 31</t>
  </si>
  <si>
    <t>POS_20230523_3159990</t>
  </si>
  <si>
    <t>Могилевская обл., г. Могилев, ул Мовчанского, д 6</t>
  </si>
  <si>
    <t>POS_20230523_3159991</t>
  </si>
  <si>
    <t>Фармация (Могилев)</t>
  </si>
  <si>
    <t>Могилевская обл., Кричевский р-н, г. Кричев, ул Космонавтов, д 14</t>
  </si>
  <si>
    <t>POS_20200923_2264009</t>
  </si>
  <si>
    <t>POS_20211001_2536176</t>
  </si>
  <si>
    <t>Могилевская обл., г. Могилев, ул Терехина, д 6а-3</t>
  </si>
  <si>
    <t>POS_20200923_2264006</t>
  </si>
  <si>
    <t>Могилевская обл., г. Могилев, ул Кожевенная, д 10а</t>
  </si>
  <si>
    <t>POS_20200923_2264041</t>
  </si>
  <si>
    <t>Могилевская обл., Славгородский р-н, г. Славгород, ул Октябрьская, д 25</t>
  </si>
  <si>
    <t>POS_20211001_2536182</t>
  </si>
  <si>
    <t>Могилевская обл., Бобруйский р-н, с/с Глушанский, д. Глуша, д 46А</t>
  </si>
  <si>
    <t>POS_20211001_2536145</t>
  </si>
  <si>
    <t>Могилевская обл., г. Могилев, ул Орловского, д 38</t>
  </si>
  <si>
    <t>POS_20200923_2264059</t>
  </si>
  <si>
    <t>Могилевская обл., Бобруйский р-н, с/с Ковалевский, аг. Ковали, ул Центральная, д 5</t>
  </si>
  <si>
    <t>POS_20211001_2536142</t>
  </si>
  <si>
    <t>Могилевская обл., Бобруйский р-н, с/с Бортниковский, аг. Михалево 1, ул Дзержинского, д 8</t>
  </si>
  <si>
    <t>POS_20211001_2536143</t>
  </si>
  <si>
    <t>Могилевская обл., Кличевский р-н, г. Кличев, ул Ленинская, д 81</t>
  </si>
  <si>
    <t>POS_20211001_2536174</t>
  </si>
  <si>
    <t>Могилевская обл., Бобруйский р-н, с/с Телушский, аг. Телуша, ул Пушкина, д 24</t>
  </si>
  <si>
    <t>POS_20211001_2536144</t>
  </si>
  <si>
    <t>Могилевская обл., Чериковский р-н, г. Чериков, ул Болдина, д 27-3</t>
  </si>
  <si>
    <t>POS_20211001_2536184</t>
  </si>
  <si>
    <t>Могилевская обл., Быховский р-н, г. Быхов, ул Ленина, д 15а-1</t>
  </si>
  <si>
    <t>POS_20200923_2264031</t>
  </si>
  <si>
    <t>Могилевская обл., г. Могилев, ул Лазаренко, д 68</t>
  </si>
  <si>
    <t>POS_20200923_2264049</t>
  </si>
  <si>
    <t>Могилевская обл., г. Бобруйск, пер Сосновый, д 40</t>
  </si>
  <si>
    <t>POS_20211001_2536146</t>
  </si>
  <si>
    <t>Могилевская обл., г. Могилев, ул Пионерская, д 15</t>
  </si>
  <si>
    <t>POS_20200923_2264004</t>
  </si>
  <si>
    <t>Могилевская обл., г. Бобруйск, пр-кт Строителей, д 27</t>
  </si>
  <si>
    <t>POS_20211001_2536168</t>
  </si>
  <si>
    <t>Могилевская обл., Дрибинский р-н, гп Дрибин, ул Советская, д 5</t>
  </si>
  <si>
    <t>POS_20200923_2264027</t>
  </si>
  <si>
    <t>Могилевская обл., г. Бобруйск, пр-кт Строителей, д 37</t>
  </si>
  <si>
    <t>POS_20211001_2536147</t>
  </si>
  <si>
    <t>Могилевская обл., Кличевский р-н, с/с Несятский, аг. Ореховка, ул Победы, д 10</t>
  </si>
  <si>
    <t>POS_20211001_2536187</t>
  </si>
  <si>
    <t>Могилевская обл., г. Бобруйск, ул 50 лет ВЛКСМ, д 13</t>
  </si>
  <si>
    <t>POS_20211001_2536148</t>
  </si>
  <si>
    <t>Могилевская обл., Мстиславский р-н, г. Мстиславль, ул Ленина, д 26</t>
  </si>
  <si>
    <t>POS_20211001_2536177</t>
  </si>
  <si>
    <t>Могилевская обл., г. Бобруйск, ул 50 лет ВЛКСМ, д 18</t>
  </si>
  <si>
    <t>POS_20211001_2536149</t>
  </si>
  <si>
    <t>Могилевская обл., Хотимский р-н, гп Хотимск, ул Чапаева, д 23</t>
  </si>
  <si>
    <t>POS_20211001_2536179</t>
  </si>
  <si>
    <t>Могилевская обл., г. Бобруйск, ул Гагарина, д 20-1</t>
  </si>
  <si>
    <t>POS_20211001_2536150</t>
  </si>
  <si>
    <t>Могилевская обл., Шкловский р-н, с/с Александрийский, аг. Староселье, ул Оршанская, д 36а</t>
  </si>
  <si>
    <t>POS_20200923_2264035</t>
  </si>
  <si>
    <t>Могилевская обл., г. Бобруйск, ул Гоголя, д 202-81</t>
  </si>
  <si>
    <t>POS_20211001_2536151</t>
  </si>
  <si>
    <t>Могилевская обл., г. Могилев, ул Кутепова, д 4</t>
  </si>
  <si>
    <t>POS_20200923_2264010</t>
  </si>
  <si>
    <t>Могилевская обл., г. Бобруйск, ул Западная, д 26А</t>
  </si>
  <si>
    <t>POS_20211001_2536152</t>
  </si>
  <si>
    <t>Могилевская обл., г. Могилев, ул Ленинская, д 93</t>
  </si>
  <si>
    <t>POS_20200923_2264044</t>
  </si>
  <si>
    <t>Могилевская обл., г. Бобруйск, ул Интернациональная, д 76</t>
  </si>
  <si>
    <t>POS_20211001_2536153</t>
  </si>
  <si>
    <t>Могилевская обл., г. Могилев, ул Первомайская, д 59</t>
  </si>
  <si>
    <t>POS_20200923_2264000</t>
  </si>
  <si>
    <t>Могилевская обл., г. Бобруйск, ул Кирова, д 139</t>
  </si>
  <si>
    <t>POS_20211001_2536154</t>
  </si>
  <si>
    <t>Могилевская обл., г. Могилев, ул Симонова, д 55б</t>
  </si>
  <si>
    <t>POS_20200923_2264050</t>
  </si>
  <si>
    <t>Могилевская обл., г. Бобруйск, ул Комсомольская, д 29</t>
  </si>
  <si>
    <t>POS_20211001_2536155</t>
  </si>
  <si>
    <t>Могилевская обл., г. Могилев, ул Якубовского, д 23-89</t>
  </si>
  <si>
    <t>POS_20200923_2264017</t>
  </si>
  <si>
    <t>Могилевская обл., г. Бобруйск, ул Крылова, д 48б</t>
  </si>
  <si>
    <t>POS_20211001_2536156</t>
  </si>
  <si>
    <t>Могилевская обл., Климовичский р-н, г. Климовичи, ул Первомайская, д 24</t>
  </si>
  <si>
    <t>POS_20211001_2536172</t>
  </si>
  <si>
    <t>Могилевская обл., г. Бобруйск, ул Куйбышева, д 57</t>
  </si>
  <si>
    <t>POS_20211001_2536157</t>
  </si>
  <si>
    <t>Могилевская обл., Кличевский р-н, с/с Бацевичский, аг. Бацевичи, ул Заречная, д 17Б</t>
  </si>
  <si>
    <t>POS_20211001_2536185</t>
  </si>
  <si>
    <t>Могилевская обл., г. Бобруйск, ул Минская, д 100А</t>
  </si>
  <si>
    <t>POS_20211001_2536158</t>
  </si>
  <si>
    <t>Могилевская обл., Костюковичский р-н, г. Костюковичи, мкр Молодежный, д 82</t>
  </si>
  <si>
    <t>POS_20200923_2264023</t>
  </si>
  <si>
    <t>Могилевская обл., г. Бобруйск, ул Минская, д 133-18</t>
  </si>
  <si>
    <t>POS_20211001_2536159</t>
  </si>
  <si>
    <t>Могилевская обл., Могилевский р-н, с/с Княжицкий, аг. Княжицы, ул Центральная, д 100/1</t>
  </si>
  <si>
    <t>POS_20200923_2264037</t>
  </si>
  <si>
    <t>Могилевская обл., г. Бобруйск, ул Минская, д 20-133</t>
  </si>
  <si>
    <t>POS_20200923_2264058</t>
  </si>
  <si>
    <t>Могилевская обл., Славгородский р-н, г. Славгород, ул Калинина, д 27</t>
  </si>
  <si>
    <t>POS_20211001_2536180</t>
  </si>
  <si>
    <t>Могилевская обл., г. Бобруйск, ул Минская, д 47-23</t>
  </si>
  <si>
    <t>POS_20211001_2536160</t>
  </si>
  <si>
    <t>Могилевская обл., Хотимский р-н, гп Хотимск, ул Дзержинского, д 1</t>
  </si>
  <si>
    <t>POS_20211001_2536178</t>
  </si>
  <si>
    <t>Могилевская обл., г. Бобруйск, ул Минская, д 73</t>
  </si>
  <si>
    <t>POS_20211001_2536161</t>
  </si>
  <si>
    <t>Могилевская обл., Хотимский р-н, с/с Забелышинский, аг. Забелышин, ул Новый Посёлок, д 5</t>
  </si>
  <si>
    <t>POS_20211001_2536190</t>
  </si>
  <si>
    <t>Могилевская обл., г. Бобруйск, ул Новошоссейная, д 2А</t>
  </si>
  <si>
    <t>POS_20211001_2536162</t>
  </si>
  <si>
    <t>Могилевская обл., Шкловский р-н, г. Шклов, ул Ленинская, д 78</t>
  </si>
  <si>
    <t>POS_20200923_2264033</t>
  </si>
  <si>
    <t>Могилевская обл., г. Бобруйск, ул Октябрьская, д 132-81</t>
  </si>
  <si>
    <t>POS_20211001_2536163</t>
  </si>
  <si>
    <t>Могилевская обл., г. Могилев, ул Каштановая, д 2-3</t>
  </si>
  <si>
    <t>POS_20200923_2264020</t>
  </si>
  <si>
    <t>Могилевская обл., г. Бобруйск, ул Орловского, д 27-121</t>
  </si>
  <si>
    <t>POS_20211001_2536164</t>
  </si>
  <si>
    <t>Могилевская обл., г. Могилев, ул Королева, д 41-97</t>
  </si>
  <si>
    <t>POS_20200923_2264014</t>
  </si>
  <si>
    <t>Могилевская обл., г. Бобруйск, ул Островского, д 1б</t>
  </si>
  <si>
    <t>POS_20200923_2264022</t>
  </si>
  <si>
    <t>Могилевская обл., г. Могилев, ул Лазаренко, д 64</t>
  </si>
  <si>
    <t>POS_20200923_2264053</t>
  </si>
  <si>
    <t>Могилевская обл., г. Бобруйск, ул Пролетарская, д 37</t>
  </si>
  <si>
    <t>POS_20200923_2264056</t>
  </si>
  <si>
    <t>Могилевская обл., г. Могилев, ул Ленинская, д 68-97</t>
  </si>
  <si>
    <t>POS_20200923_2264007</t>
  </si>
  <si>
    <t>Могилевская обл., г. Бобруйск, ул Пролетарская, д 50</t>
  </si>
  <si>
    <t>POS_20211001_2536165</t>
  </si>
  <si>
    <t>Могилевская обл., г. Могилев, ул Мовчанского, д 43</t>
  </si>
  <si>
    <t>POS_20200923_2264026</t>
  </si>
  <si>
    <t>Могилевская обл., г. Бобруйск, ул Советская, д 116</t>
  </si>
  <si>
    <t>POS_20211001_2536166</t>
  </si>
  <si>
    <t>Могилевская обл., г. Могилев, ул Первомайская, д 3</t>
  </si>
  <si>
    <t>POS_20200923_2264003</t>
  </si>
  <si>
    <t>Могилевская обл., г. Бобруйск, ул Советская, д 134</t>
  </si>
  <si>
    <t>POS_20211001_2536167</t>
  </si>
  <si>
    <t>Могилевская обл., г. Могилев, ул Первомайская, д 71</t>
  </si>
  <si>
    <t>POS_20200923_2264046</t>
  </si>
  <si>
    <t>Могилевская обл., г. Бобруйск, ул Социалистическая, д 60</t>
  </si>
  <si>
    <t>POS_20200923_2264054</t>
  </si>
  <si>
    <t>Могилевская обл., г. Могилев, ул Пионерская, д 29/24</t>
  </si>
  <si>
    <t>POS_20200923_2264021</t>
  </si>
  <si>
    <t>Могилевская обл., г. Бобруйск, ул Ульяновская, д 21</t>
  </si>
  <si>
    <t>POS_20211001_2536169</t>
  </si>
  <si>
    <t>Могилевская обл., г. Могилев, ул Строителей, д 22а</t>
  </si>
  <si>
    <t>POS_20200923_2264015</t>
  </si>
  <si>
    <t>Могилевская обл., г. Бобруйск, ул Ульяновская, д 49-900</t>
  </si>
  <si>
    <t>POS_20211001_2536170</t>
  </si>
  <si>
    <t>Могилевская обл., г. Могилев, ул Челюскинцев, д 150</t>
  </si>
  <si>
    <t>POS_20200923_2264043</t>
  </si>
  <si>
    <t>Могилевская обл., г. Бобруйск, ул Ульяновская, д 66</t>
  </si>
  <si>
    <t>POS_20200923_2264051</t>
  </si>
  <si>
    <t>Могилевская обл., Горецкий р-н, г. Горки, ул Якубовского, д 29-37</t>
  </si>
  <si>
    <t>POS_20200923_2264029</t>
  </si>
  <si>
    <t>Могилевская обл., г. Бобруйск, ул Урицкого, д 125-229</t>
  </si>
  <si>
    <t>POS_20211001_2536171</t>
  </si>
  <si>
    <t>Могилевская обл., Дрибинский р-н, с/с Рясненский, аг. Рясно</t>
  </si>
  <si>
    <t>POS_20200923_2264047</t>
  </si>
  <si>
    <t>Могилевская обл., г. Могилев, б-р Непокоренных, д 73-97</t>
  </si>
  <si>
    <t>POS_20200923_2264019</t>
  </si>
  <si>
    <t>Могилевская обл., Кличевский р-н, г. Кличев, ул Красноармейская, д 19</t>
  </si>
  <si>
    <t>POS_20211001_2536173</t>
  </si>
  <si>
    <t>Могилевская обл., г. Могилев, пер Березовский, д 10</t>
  </si>
  <si>
    <t>POS_20200923_2264042</t>
  </si>
  <si>
    <t>Могилевская обл., Кличевский р-н, г. Кличев, ул Советская, д 3В</t>
  </si>
  <si>
    <t>POS_20211001_2536175</t>
  </si>
  <si>
    <t>Могилевская обл., г. Могилев, пр-кт Витебский, д 29</t>
  </si>
  <si>
    <t>POS_20200923_2264001</t>
  </si>
  <si>
    <t>Могилевская обл., Кличевский р-н, с/с Долговский, аг. Долгое, ул Центральная</t>
  </si>
  <si>
    <t>POS_20211001_2536186</t>
  </si>
  <si>
    <t>Могилевская обл., г. Могилев, пр-кт Витебский, д 42</t>
  </si>
  <si>
    <t>POS_20200923_2264024</t>
  </si>
  <si>
    <t>Могилевская обл., Костюковичский р-н, г. Костюковичи, мкр Молодежный, д 13</t>
  </si>
  <si>
    <t>POS_20200923_2264040</t>
  </si>
  <si>
    <t>Могилевская обл., г. Могилев, пр-кт Димитрова, д 49</t>
  </si>
  <si>
    <t>POS_20200923_2264018</t>
  </si>
  <si>
    <t>Могилевская обл., Краснопольский р-н, гп Краснополье, ул Ленинская, д 4</t>
  </si>
  <si>
    <t>POS_20200923_2264011</t>
  </si>
  <si>
    <t>Могилевская обл., г. Могилев, пр-кт Мира, д 9</t>
  </si>
  <si>
    <t>POS_20200923_2264012</t>
  </si>
  <si>
    <t>Могилевская обл., Круглянский р-н, гп Круглое, ул Советская, д 31</t>
  </si>
  <si>
    <t>POS_20200923_2264038</t>
  </si>
  <si>
    <t>Могилевская обл., г. Могилев, пр-кт Пушкинский, д 43-52</t>
  </si>
  <si>
    <t>POS_20200923_2264002</t>
  </si>
  <si>
    <t>Могилевская обл., Могилевский р-н, с/с Семукачский, аг. Семукачи, ул Заречная, д 30</t>
  </si>
  <si>
    <t>POS_20200923_2264045</t>
  </si>
  <si>
    <t>Могилевская обл., г. Могилев, пр-кт Шмидта, д 28-131</t>
  </si>
  <si>
    <t>POS_20200923_2264016</t>
  </si>
  <si>
    <t>Могилевская обл., Мстиславский р-н, с/с Подсолтовский, аг. Курманово, пер Лесной, д 8</t>
  </si>
  <si>
    <t>POS_20211001_2536188</t>
  </si>
  <si>
    <t>Могилевская обл., г. Могилев, пр-кт Шмидта, д 41</t>
  </si>
  <si>
    <t>POS_20200923_2264039</t>
  </si>
  <si>
    <t>Могилевская обл., Славгородский р-н, г. Славгород, ул Ленинская, д 39</t>
  </si>
  <si>
    <t>POS_20211001_2536181</t>
  </si>
  <si>
    <t>Могилевская обл., г. Могилев, пр-кт Шмидта, д 54а</t>
  </si>
  <si>
    <t>POS_20200923_2264028</t>
  </si>
  <si>
    <t>Могилевская обл., Славгородский р-н, г. Славгород, ул Чапаева</t>
  </si>
  <si>
    <t>POS_20211001_2536183</t>
  </si>
  <si>
    <t>Могилевская обл., г. Могилев, ул 30 лет Победы, д 32</t>
  </si>
  <si>
    <t>POS_20200923_2264005</t>
  </si>
  <si>
    <t>Могилевская обл., Хотимский р-н, гп Хотимск, ул Пролетарская, д 35</t>
  </si>
  <si>
    <t>POS_20200923_2264025</t>
  </si>
  <si>
    <t>Могилевская обл., г. Могилев, ул Академика Павлова, д 2</t>
  </si>
  <si>
    <t>POS_20200923_2264034</t>
  </si>
  <si>
    <t>Могилевская обл., Хотимский р-н, с/с Берёзковский, аг. Берёзки</t>
  </si>
  <si>
    <t>POS_20211001_2536189</t>
  </si>
  <si>
    <t>Могилевская обл., г. Могилев, ул Академика Павлова, д 2а</t>
  </si>
  <si>
    <t>POS_20200923_2264032</t>
  </si>
  <si>
    <t>Могилевская обл., Чаусский р-н, г. Чаусы, ул Пионерская, д 12</t>
  </si>
  <si>
    <t>POS_20200923_2264030</t>
  </si>
  <si>
    <t>Могилевская обл., г. Могилев, ул Алтайская, д 32</t>
  </si>
  <si>
    <t>POS_20200923_2264052</t>
  </si>
  <si>
    <t>Могилевская обл., Чериковский р-н, г. Чериков, ул Калинина, д 12</t>
  </si>
  <si>
    <t>POS_20200923_2264048</t>
  </si>
  <si>
    <t>Могилевская обл., г. Могилев, ул Езерская, д 6</t>
  </si>
  <si>
    <t>POS_20200923_2264057</t>
  </si>
  <si>
    <t>Могилевская обл., Шкловский р-н, г. Шклов, ул Советская, д 1</t>
  </si>
  <si>
    <t>POS_20200923_2264013</t>
  </si>
  <si>
    <t>Могилевская обл., г. Могилев, ул Калиновского, д 27а</t>
  </si>
  <si>
    <t>POS_20200923_2264008</t>
  </si>
  <si>
    <t>Могилевская обл., Белыничский р-н, гп Белыничи, ул Энгельса, д 3б</t>
  </si>
  <si>
    <t>POS_20200923_2264036</t>
  </si>
  <si>
    <t>Могилевская обл., г. Могилев, ул Карабановская Н., д 90</t>
  </si>
  <si>
    <t>POS_20200923_2264055</t>
  </si>
  <si>
    <t>Могилевская обл., г. Могилев, ул Академика Павлова, д 5</t>
  </si>
  <si>
    <t>POS_20160204_741910</t>
  </si>
  <si>
    <t>Могилевская обл., г. Могилев, ул Космонавтов, д 2</t>
  </si>
  <si>
    <t>POS_20190819_1823321</t>
  </si>
  <si>
    <t>Могилевская обл., г. Бобруйск, ул Минская, д 135</t>
  </si>
  <si>
    <t>POS_20211204_2717194</t>
  </si>
  <si>
    <t>Могилевская обл., г. Могилев, ул Минское Шоссе, д 31</t>
  </si>
  <si>
    <t>POS_20200524_2137642</t>
  </si>
  <si>
    <t>Могилевская обл., г. Могилев, ул Островского, д 5</t>
  </si>
  <si>
    <t>POS_20200714_2156696</t>
  </si>
  <si>
    <t>Могилевская обл., г. Могилев, ул Каштановая, д 4</t>
  </si>
  <si>
    <t>POS_20160204_741893</t>
  </si>
  <si>
    <t>Могилевская обл., г. Бобруйск, ул Максима Горького, д 8Б</t>
  </si>
  <si>
    <t>POS_20160204_742073</t>
  </si>
  <si>
    <t>Могилевская обл., г. Бобруйск, ул Максима Горького, д 29</t>
  </si>
  <si>
    <t>POS_20200728_2161417</t>
  </si>
  <si>
    <t>Могилевская обл., г. Могилев, пр-кт Шмидта, д 5Б</t>
  </si>
  <si>
    <t>POS_20160204_742299</t>
  </si>
  <si>
    <t>Могилевская обл., г. Бобруйск, ул Минская, д 111</t>
  </si>
  <si>
    <t>POS_20201224_2370060</t>
  </si>
  <si>
    <t>POS_20210611_2463083</t>
  </si>
  <si>
    <t>Могилевская обл., г. Могилев, пр-кт Пушкинский, д 35Б</t>
  </si>
  <si>
    <t>POS_20200910_2261184</t>
  </si>
  <si>
    <t>Могилевская обл., Кричевский р-н, г. Кричев, ул Микрорайон Комсомольский, д 19</t>
  </si>
  <si>
    <t>POS_20230518_3158385</t>
  </si>
  <si>
    <t>Могилевская обл., г. Могилев, ул Габровская, д 32</t>
  </si>
  <si>
    <t>POS_20230518_3158730</t>
  </si>
  <si>
    <t>POS_20230518_3158929</t>
  </si>
  <si>
    <t>Могилевская обл., г. Могилев, пр-кт Витебский, д 4б</t>
  </si>
  <si>
    <t>POS_20230518_3158748</t>
  </si>
  <si>
    <t>Могилевская обл., г. Могилев, ул Аркадия Кулешова, д 24</t>
  </si>
  <si>
    <t>POS_20230518_3158885</t>
  </si>
  <si>
    <t>Могилевская обл., г. Бобруйск, пр-кт Строителей, д 58</t>
  </si>
  <si>
    <t>POS_20230518_3158384</t>
  </si>
  <si>
    <t>Могилевская обл., г. Бобруйск, ул Урицкого, д 137</t>
  </si>
  <si>
    <t>POS_20230518_3158873</t>
  </si>
  <si>
    <t>Могилевская обл., Быховский р-н, г. Быхов, ул Ленина, д 16</t>
  </si>
  <si>
    <t>POS_20230518_3158613</t>
  </si>
  <si>
    <t>Могилевская обл., г. Могилев, ул Мовчанского, д 28</t>
  </si>
  <si>
    <t>POS_20230518_3158872</t>
  </si>
  <si>
    <t>Могилевская обл., г. Бобруйск, ул Днепровской Флотилии, д 40</t>
  </si>
  <si>
    <t>POS_20230518_3158668</t>
  </si>
  <si>
    <t>Могилевская обл., г. Бобруйск, ул Минская, д 105</t>
  </si>
  <si>
    <t>POS_20230518_3158800</t>
  </si>
  <si>
    <t>Могилевская обл., г. Могилев, ул Белинского, д 28</t>
  </si>
  <si>
    <t>POS_20230518_3158564</t>
  </si>
  <si>
    <t>Могилевская обл., г. Могилев, ул Мовчанского, д 53Б</t>
  </si>
  <si>
    <t>POS_20230518_3158593</t>
  </si>
  <si>
    <t>Могилевская обл., Климовичский р-н, г. Климовичи, ул Комсомольская, д 8</t>
  </si>
  <si>
    <t>POS_20230518_3158849</t>
  </si>
  <si>
    <t>Могилевская обл., г. Могилев, ул Тимирязевская, д 15</t>
  </si>
  <si>
    <t>POS_20230518_3158906</t>
  </si>
  <si>
    <t>Могилевская обл., г. Бобруйск, пр-кт Строителей, д 88</t>
  </si>
  <si>
    <t>POS_20230518_3158836</t>
  </si>
  <si>
    <t>POS_20230518_3158429</t>
  </si>
  <si>
    <t>Могилевская обл., г. Могилев, пр-кт Пушкинский, д 26</t>
  </si>
  <si>
    <t>POS_20230518_3158871</t>
  </si>
  <si>
    <t>POS_20230518_3158548</t>
  </si>
  <si>
    <t>Могилевская обл., г. Могилев, пр-кт Пушкинский, д 39</t>
  </si>
  <si>
    <t>POS_20230518_3158911</t>
  </si>
  <si>
    <t>Могилевская обл., Горецкий р-н, г. Горки, ул Якубовского, д 23А</t>
  </si>
  <si>
    <t>POS_20230518_3158718</t>
  </si>
  <si>
    <t>Могилевская обл., г. Могилев, пр-кт Шмидта, д 5А</t>
  </si>
  <si>
    <t>POS_20230518_3158699</t>
  </si>
  <si>
    <t>Могилевская обл., г. Могилев, пер Гоголя, д 2Б</t>
  </si>
  <si>
    <t>POS_20230518_3158758</t>
  </si>
  <si>
    <t>Могилевская обл., г. Могилев, пр-кт Шмидта, д 70А</t>
  </si>
  <si>
    <t>POS_20230518_3158886</t>
  </si>
  <si>
    <t>Могилевская обл., г. Бобруйск, ул Максима Горького, д 36</t>
  </si>
  <si>
    <t>POS_20230518_3158721</t>
  </si>
  <si>
    <t>POS_20230518_3158550</t>
  </si>
  <si>
    <t>Могилевская обл., г. Могилев, ул Народного Ополчения, д 10</t>
  </si>
  <si>
    <t>POS_20230518_3158811</t>
  </si>
  <si>
    <t>Могилевская обл., Чериковский р-н, г. Чериков, ул Рокоссовского, д 27</t>
  </si>
  <si>
    <t>POS_20230518_3158840</t>
  </si>
  <si>
    <t>Могилевская обл., г. Могилев, ул Привокзальная, д 4</t>
  </si>
  <si>
    <t>POS_20230518_3158526</t>
  </si>
  <si>
    <t>Могилевская обл., г. Могилев, ул Бялыницкого-Бирули, д 2</t>
  </si>
  <si>
    <t>POS_20230518_3158506</t>
  </si>
  <si>
    <t>Могилевская обл., г. Могилев, ул Ямницкая, д 97Б</t>
  </si>
  <si>
    <t>POS_20230518_3158735</t>
  </si>
  <si>
    <t>Могилевская обл., г. Бобруйск, ул Социалистическая, д 48</t>
  </si>
  <si>
    <t>POS_20230518_3158478</t>
  </si>
  <si>
    <t>Могилевская обл., Кировский р-н, г. Кировск, ул Пушкинская, д 20</t>
  </si>
  <si>
    <t>POS_20230518_3158724</t>
  </si>
  <si>
    <t>Могилевская обл., г. Могилев, ул Гагарина, д 79</t>
  </si>
  <si>
    <t>POS_20230518_3158473</t>
  </si>
  <si>
    <t>Могилевская обл., Осиповичский р-н, г. Осиповичи, ул Сумченко, д 65</t>
  </si>
  <si>
    <t>POS_20230518_3158440</t>
  </si>
  <si>
    <t>Могилевская обл., г. Могилев, ул Гришина, д 106</t>
  </si>
  <si>
    <t>POS_20230518_3158747</t>
  </si>
  <si>
    <t>Могилевская обл., Шкловский р-н, г. Шклов, ул Энтузиастов, д 5</t>
  </si>
  <si>
    <t>POS_20230518_3158657</t>
  </si>
  <si>
    <t>POS_20230518_3158869</t>
  </si>
  <si>
    <t>POS_20230518_3158525</t>
  </si>
  <si>
    <t>Могилевская обл., Славгородский р-н, г. Славгород, ул Ленинская, д 37Б</t>
  </si>
  <si>
    <t>POS_20230518_3158674</t>
  </si>
  <si>
    <t>Могилевская обл., Осиповичский р-н, г. Осиповичи, ул Рабоче-Крестьянская, д 7</t>
  </si>
  <si>
    <t>POS_20230518_3158584</t>
  </si>
  <si>
    <t>Могилевская обл., г. Могилев, ул Терехина, д 6А</t>
  </si>
  <si>
    <t>POS_20230518_3158864</t>
  </si>
  <si>
    <t>Могилевская обл., Белыничский р-н, гп Белыничи, ул Энгельса, д 4</t>
  </si>
  <si>
    <t>POS_20230518_3158417</t>
  </si>
  <si>
    <t>Могилевская обл., г. Могилев, ул Якубовского, д 37А</t>
  </si>
  <si>
    <t>POS_20230518_3158805</t>
  </si>
  <si>
    <t>Могилевская обл., Кличевский р-н, г. Кличев, ул Якова Зайца, д 4А</t>
  </si>
  <si>
    <t>POS_20230518_3158670</t>
  </si>
  <si>
    <t>Могилевская обл., г. Бобруйск, ул 50 лет ВЛКСМ, д 65</t>
  </si>
  <si>
    <t>POS_20230518_3158519</t>
  </si>
  <si>
    <t>Могилевская обл., г. Бобруйск, ул Минская, д 55</t>
  </si>
  <si>
    <t>POS_20230518_3158775</t>
  </si>
  <si>
    <t>Могилевская обл., Горецкий р-н, г. Горки, ул Вокзальная, д 29Б</t>
  </si>
  <si>
    <t>POS_20230518_3158379</t>
  </si>
  <si>
    <t>Могилевская обл., г. Могилев, ул Первомайская, д 46</t>
  </si>
  <si>
    <t>POS_20230518_3158821</t>
  </si>
  <si>
    <t>Могилевская обл., г. Бобруйск, ул Максима Горького, д 6Б</t>
  </si>
  <si>
    <t>POS_20230518_3158601</t>
  </si>
  <si>
    <t>Могилевская обл., Климовичский р-н, г. Климовичи, ул 50 лет СССР, д 23Б</t>
  </si>
  <si>
    <t>POS_20230518_3158604</t>
  </si>
  <si>
    <t>Могилевская обл., Краснопольский р-н, гп Краснополье, ул Советская</t>
  </si>
  <si>
    <t>POS_20230518_3158652</t>
  </si>
  <si>
    <t>Могилевская обл., Чаусский р-н, г. Чаусы, пер Первомайский, д 2А</t>
  </si>
  <si>
    <t>POS_20230518_3158746</t>
  </si>
  <si>
    <t>Могилевская обл., г. Могилев, б-р Непокоренных, д 35</t>
  </si>
  <si>
    <t>POS_20230518_3158913</t>
  </si>
  <si>
    <t>Могилевская обл., Осиповичский р-н, г. Осиповичи, ул Королева, д 37</t>
  </si>
  <si>
    <t>POS_20230518_3158471</t>
  </si>
  <si>
    <t>POS_20230518_3158513</t>
  </si>
  <si>
    <t>Могилевская обл., г. Могилев, ул Ленинская, д 18</t>
  </si>
  <si>
    <t>POS_20230518_3158794</t>
  </si>
  <si>
    <t>Могилевская обл., Горецкий р-н, г. Горки, пр-кт Интернациональный, д 6А</t>
  </si>
  <si>
    <t>POS_20230518_3158737</t>
  </si>
  <si>
    <t>Могилевская обл., г. Могилев, ул Космонавтов, д 34</t>
  </si>
  <si>
    <t>POS_20230518_3158879</t>
  </si>
  <si>
    <t>Могилевская обл., г. Могилев, б-р Непокоренных, д 50 к а</t>
  </si>
  <si>
    <t>POS_20230517_3157743</t>
  </si>
  <si>
    <t>Могилевская обл., г. Могилев, ул Ленинская, д 14 к а</t>
  </si>
  <si>
    <t>POS_20230517_3157810</t>
  </si>
  <si>
    <t>Могилевская обл., г. Могилев, пр-кт Витебский, д 25</t>
  </si>
  <si>
    <t>POS_20230517_3157941</t>
  </si>
  <si>
    <t>Могилевская обл., г. Бобруйск, ул Октябрьская, д 136</t>
  </si>
  <si>
    <t>POS_20230517_3157797</t>
  </si>
  <si>
    <t>Могилевская обл., Мстиславский р-н, г. Мстиславль, ул Урицкого, д 8</t>
  </si>
  <si>
    <t>POS_20230517_3157935</t>
  </si>
  <si>
    <t>Могилевская обл., г. Бобруйск, ул Ульяновская, д 60</t>
  </si>
  <si>
    <t>POS_20230517_3157813</t>
  </si>
  <si>
    <t>Могилевская обл., г. Могилев, ул Грюнвальдская, д 26 к 464</t>
  </si>
  <si>
    <t>POS_20230517_3157890</t>
  </si>
  <si>
    <t>Могилевская обл., г. Бобруйск, ул Минская, д 109</t>
  </si>
  <si>
    <t>POS_20230517_3157979</t>
  </si>
  <si>
    <t>Могилевская обл., г. Могилев, пр-кт Пушкинский, д 24</t>
  </si>
  <si>
    <t>POS_20230517_3157839</t>
  </si>
  <si>
    <t>Могилевская обл., Глусский р-н, гп Глуск, ул Мира, д 11а</t>
  </si>
  <si>
    <t>POS_20230517_3157726</t>
  </si>
  <si>
    <t>Могилевская обл., г. Бобруйск, ул Минская, д 133</t>
  </si>
  <si>
    <t>POS_20230517_3157865</t>
  </si>
  <si>
    <t>Могилевская обл., Кричевский р-н, г. Кричев, ул Парковая, д 8</t>
  </si>
  <si>
    <t>POS_20230517_3158074</t>
  </si>
  <si>
    <t>Могилевская обл., г. Бобруйск, ул Минская, д 89</t>
  </si>
  <si>
    <t>POS_20230517_3157855</t>
  </si>
  <si>
    <t>Могилевская обл., г. Могилев, ул Якубовского, д 44</t>
  </si>
  <si>
    <t>POS_20230517_3157688</t>
  </si>
  <si>
    <t>Могилевская обл., г. Бобруйск, ул Рокоссовского, д 84</t>
  </si>
  <si>
    <t>POS_20230517_3157707</t>
  </si>
  <si>
    <t>Могилевская обл., г. Могилев, пр-кт Пушкинский, д 12</t>
  </si>
  <si>
    <t>POS_20230517_3157731</t>
  </si>
  <si>
    <t>Могилевская обл., г. Могилев, пр-кт Пушкинский, д 75д к 2</t>
  </si>
  <si>
    <t>POS_20230517_3158013</t>
  </si>
  <si>
    <t>Могилевская обл., г. Могилев, ул Минское Шоссе, д 4</t>
  </si>
  <si>
    <t>POS_20230517_3158039</t>
  </si>
  <si>
    <t>Могилевская обл., Горецкий р-н, г. Горки, ул Спортивный проезд, д 2 к 4</t>
  </si>
  <si>
    <t>POS_20230517_3157717</t>
  </si>
  <si>
    <t>Могилевская обл., г. Могилев, ул Челюскинцев, д 41</t>
  </si>
  <si>
    <t>POS_20230517_3157716</t>
  </si>
  <si>
    <t>Могилевская обл., г. Бобруйск, пр-кт Строителей, д 91</t>
  </si>
  <si>
    <t>POS_20230517_3157692</t>
  </si>
  <si>
    <t>Могилевская обл., Климовичский р-н, г. Климовичи, ул Ленина, д 16Б</t>
  </si>
  <si>
    <t>POS_20230517_3158100</t>
  </si>
  <si>
    <t>Могилевская обл., г. Могилев, пер Мечникова 4-й, д 3 к 1</t>
  </si>
  <si>
    <t>POS_20230517_3157689</t>
  </si>
  <si>
    <t>Могилевская обл., г. Могилев, ул Симонова, д 29 к б</t>
  </si>
  <si>
    <t>POS_20230517_3158015</t>
  </si>
  <si>
    <t>Могилевская обл., г. Могилев, пл Привокзальная, д 4Б</t>
  </si>
  <si>
    <t>POS_20230517_3158075</t>
  </si>
  <si>
    <t>Могилевская обл., г. Бобруйск, ул Социалистическая, д 46</t>
  </si>
  <si>
    <t>POS_20230517_3157783</t>
  </si>
  <si>
    <t>Могилевская обл., г. Бобруйск, ул Горелика, д 20А</t>
  </si>
  <si>
    <t>POS_20230517_3157617</t>
  </si>
  <si>
    <t>Могилевская обл., Кировский р-н, г. Кировск, ул Ленинская, д 18</t>
  </si>
  <si>
    <t>POS_20230517_3157875</t>
  </si>
  <si>
    <t>Могилевская обл., г. Могилев, пр-кт Мира, д 20</t>
  </si>
  <si>
    <t>POS_20230517_3157738</t>
  </si>
  <si>
    <t>Могилевская обл., Краснопольский р-н, гп Краснополье, ул Ленинская, д 8</t>
  </si>
  <si>
    <t>POS_20230517_3157635</t>
  </si>
  <si>
    <t>Могилевская обл., г. Могилев, пр-кт Мира, д 27 к 66</t>
  </si>
  <si>
    <t>POS_20230517_3157710</t>
  </si>
  <si>
    <t>Могилевская обл., г. Могилев, ул Первомайская, д 57</t>
  </si>
  <si>
    <t>POS_20230517_3157613</t>
  </si>
  <si>
    <t>Могилевская обл., г. Бобруйск, ул Минская, д 18</t>
  </si>
  <si>
    <t>POS_20230517_3157948</t>
  </si>
  <si>
    <t>Могилевская обл., г. Могилев, ул Терехина, д 9</t>
  </si>
  <si>
    <t>POS_20230517_3157571</t>
  </si>
  <si>
    <t>Могилевская обл., Быховский р-н, г. Быхов, ул Максима Богдановича, д 3 к б</t>
  </si>
  <si>
    <t>POS_20230517_3157893</t>
  </si>
  <si>
    <t>Могилевская обл., г. Бобруйск, ул Минская, д 51</t>
  </si>
  <si>
    <t>POS_20230517_3157923</t>
  </si>
  <si>
    <t>Могилевская обл., Кричевский р-н, г. Кричев, ул Микрорайон Комсомольский, д 19 к а</t>
  </si>
  <si>
    <t>POS_20230517_3157961</t>
  </si>
  <si>
    <t>Могилевская обл., Горецкий р-н, г. Горки, ул Куйбышева, д 3в</t>
  </si>
  <si>
    <t>POS_20230517_3157572</t>
  </si>
  <si>
    <t>Могилевская обл., г. Бобруйск, ул Парковая, д 68</t>
  </si>
  <si>
    <t>POS_20230517_3157644</t>
  </si>
  <si>
    <t>Могилевская обл., Горецкий р-н, г. Горки, ул Якубовского, д 6</t>
  </si>
  <si>
    <t>POS_20230517_3157953</t>
  </si>
  <si>
    <t>Могилевская обл., Круглянский р-н, гп Круглое, ул Могилёвская, д 2</t>
  </si>
  <si>
    <t>POS_20230517_3157870</t>
  </si>
  <si>
    <t>Могилевская обл., Климовичский р-н, г. Климовичи, ул Комсомольская, д 9 к а</t>
  </si>
  <si>
    <t>POS_20230517_3157755</t>
  </si>
  <si>
    <t>Могилевская обл., Осиповичский р-н, г. Осиповичи, ул Крыловича, д 14</t>
  </si>
  <si>
    <t>POS_20230517_3157590</t>
  </si>
  <si>
    <t>Могилевская обл., Костюковичский р-н, г. Костюковичи, ул Бонч-Бруевича, д 9</t>
  </si>
  <si>
    <t>POS_20230517_3157981</t>
  </si>
  <si>
    <t>POS_20230517_3157806</t>
  </si>
  <si>
    <t>POS_20230517_3157548</t>
  </si>
  <si>
    <t>Могилевская обл., г. Бобруйск, ул Пушкина, д 184 к 21</t>
  </si>
  <si>
    <t>POS_20230517_3157897</t>
  </si>
  <si>
    <t>Могилевская обл., Кричевский р-н, г. Кричев, ул Пугачева, д 35</t>
  </si>
  <si>
    <t>POS_20230517_3157952</t>
  </si>
  <si>
    <t>Могилевская обл., Чериковский р-н, г. Чериков, ул Дмитриевой, д 39</t>
  </si>
  <si>
    <t>POS_20230517_3157807</t>
  </si>
  <si>
    <t>Могилевская обл., г. Бобруйск, ул Максима Горького, д 7А</t>
  </si>
  <si>
    <t>POS_20230517_3157545</t>
  </si>
  <si>
    <t>Могилевская обл., Шкловский р-н, г. Шклов, ул Пролетарская, д 6</t>
  </si>
  <si>
    <t>POS_20230517_3157859</t>
  </si>
  <si>
    <t>Могилевская обл., Осиповичский р-н, г. Осиповичи, ул Сумченко, д 63Б</t>
  </si>
  <si>
    <t>POS_20230517_3157582</t>
  </si>
  <si>
    <t>Могилевская обл., г. Могилев, ул Лазаренко, д 73 к б</t>
  </si>
  <si>
    <t>POS_20230517_3157583</t>
  </si>
  <si>
    <t>Могилевская обл., Чаусский р-н, г. Чаусы, ул Первомайская, д 30</t>
  </si>
  <si>
    <t>POS_20230517_3157778</t>
  </si>
  <si>
    <t>Могилевская обл., г. Бобруйск, ул Интернациональная, д 78</t>
  </si>
  <si>
    <t>POS_20230517_3157775</t>
  </si>
  <si>
    <t>Могилевская обл., Белыничский р-н, гп Белыничи, ул Калинина, д 42</t>
  </si>
  <si>
    <t>POS_20230517_3157701</t>
  </si>
  <si>
    <t>Могилевская обл., г. Могилев, ул Королева, д 37 к а</t>
  </si>
  <si>
    <t>POS_20230517_3157841</t>
  </si>
  <si>
    <t>POS_20230517_3157540</t>
  </si>
  <si>
    <t>Могилевская обл., Хотимский р-н, гп Хотимск, ул Болдина, д 2А</t>
  </si>
  <si>
    <t>POS_20230517_3157666</t>
  </si>
  <si>
    <t>Могилевская обл., г. Могилев, ул Тишки Гартного, д 12</t>
  </si>
  <si>
    <t>POS_20230517_3157960</t>
  </si>
  <si>
    <t>Могилевская обл., г. Могилев, ул Симонова, д 2В</t>
  </si>
  <si>
    <t>POS_20230517_3158054</t>
  </si>
  <si>
    <t>POS_20230517_3157524</t>
  </si>
  <si>
    <t>Могилевская обл., Осиповичский р-н, г. Осиповичи, ул Сумченко, д 17 к а</t>
  </si>
  <si>
    <t>POS_20230517_3157954</t>
  </si>
  <si>
    <t>POS_20200320_1938835</t>
  </si>
  <si>
    <t>POS_20200320_1939157</t>
  </si>
  <si>
    <t>POS_20200320_1938975</t>
  </si>
  <si>
    <t>POS_20200320_1939066</t>
  </si>
  <si>
    <t>POS_20200320_1939211</t>
  </si>
  <si>
    <t>POS_20201217_2368273</t>
  </si>
  <si>
    <t>POS_20200320_1938762</t>
  </si>
  <si>
    <t>POS_20200320_1939212</t>
  </si>
  <si>
    <t>Могилевская обл., Кричевский р-н, г. Кричев, ул Ленинская, д 42</t>
  </si>
  <si>
    <t>POS_20200320_1938964</t>
  </si>
  <si>
    <t>POS_20200320_1938910</t>
  </si>
  <si>
    <t>POS_20200320_1939010</t>
  </si>
  <si>
    <t>Могилевская обл., г. Бобруйск, ул Дзержинского, д 54</t>
  </si>
  <si>
    <t>POS_20200320_1939141</t>
  </si>
  <si>
    <t>POS_20200320_1939073</t>
  </si>
  <si>
    <t>POS_20200320_1938873</t>
  </si>
  <si>
    <t>POS_20200320_1938941</t>
  </si>
  <si>
    <t>POS_20200320_1938966</t>
  </si>
  <si>
    <t>POS_20200320_1938920</t>
  </si>
  <si>
    <t>POS_20200320_1939137</t>
  </si>
  <si>
    <t>Могилевская обл., Костюковичский р-н, с/с Бороньковский, д. Боровая, д 1</t>
  </si>
  <si>
    <t>POS_20200320_1939132</t>
  </si>
  <si>
    <t>POS_20200320_1938872</t>
  </si>
  <si>
    <t>Могилевская обл., Кричевский р-н, г. Кричев, ул Советская</t>
  </si>
  <si>
    <t>POS_20201217_2368245</t>
  </si>
  <si>
    <t>POS_20200320_1939045</t>
  </si>
  <si>
    <t>POS_20200320_1938863</t>
  </si>
  <si>
    <t>POS_20200320_1938782</t>
  </si>
  <si>
    <t>POS_20200320_1939000</t>
  </si>
  <si>
    <t>POS_20200320_1938764</t>
  </si>
  <si>
    <t>POS_20200320_1938768</t>
  </si>
  <si>
    <t>POS_20200320_1939214</t>
  </si>
  <si>
    <t>POS_20200320_1938797</t>
  </si>
  <si>
    <t>POS_20200320_1938770</t>
  </si>
  <si>
    <t>POS_20200320_1939004</t>
  </si>
  <si>
    <t>POS_20200320_1938747</t>
  </si>
  <si>
    <t>POS_20201217_2368259</t>
  </si>
  <si>
    <t>Могилевская обл., г. Могилев, пл Привокзальная, д 4</t>
  </si>
  <si>
    <t>POS_20200320_1938778</t>
  </si>
  <si>
    <t>POS_20200320_1939187</t>
  </si>
  <si>
    <t>POS_20201217_2368249</t>
  </si>
  <si>
    <t>POS_20201217_2368274</t>
  </si>
  <si>
    <t>POS_20200320_1938767</t>
  </si>
  <si>
    <t>POS_20200320_1938950</t>
  </si>
  <si>
    <t>POS_20200320_1939100</t>
  </si>
  <si>
    <t>Могилевская обл., Краснопольский р-н, гп Краснополье, ул Советская, д 18</t>
  </si>
  <si>
    <t>POS_20200320_1939221</t>
  </si>
  <si>
    <t>POS_20201217_2368246</t>
  </si>
  <si>
    <t>POS_20200320_1939022</t>
  </si>
  <si>
    <t>POS_20201217_2368251</t>
  </si>
  <si>
    <t>POS_20200320_1938837</t>
  </si>
  <si>
    <t>Могилевская обл., г. Могилев, ул Бялыницкого-Бирули, д 2 к 3</t>
  </si>
  <si>
    <t>POS_20200320_1938998</t>
  </si>
  <si>
    <t>POS_20200320_1938965</t>
  </si>
  <si>
    <t>POS_20201217_2368254</t>
  </si>
  <si>
    <t>Могилевская обл., Славгородский р-н, г. Славгород, ул Кирова, д 2</t>
  </si>
  <si>
    <t>POS_20200320_1939161</t>
  </si>
  <si>
    <t>POS_20200320_1938748</t>
  </si>
  <si>
    <t>POS_20200320_1938943</t>
  </si>
  <si>
    <t>POS_20200320_1938816</t>
  </si>
  <si>
    <t>POS_20200320_1939180</t>
  </si>
  <si>
    <t>POS_20201217_2368277</t>
  </si>
  <si>
    <t>Могилевская обл., г. Могилев, пр-кт Мира, д 1</t>
  </si>
  <si>
    <t>POS_20230517_3157758</t>
  </si>
  <si>
    <t>Могилевская обл., г. Могилев, ул Ленинская, д 91 к 4</t>
  </si>
  <si>
    <t>POS_20230517_3157698</t>
  </si>
  <si>
    <t>Могилевская обл., г. Могилев, ул Крупской, д 119</t>
  </si>
  <si>
    <t>POS_20230517_3157598</t>
  </si>
  <si>
    <t>POS_20211210_2720445</t>
  </si>
  <si>
    <t>POS_20211210_2720567</t>
  </si>
  <si>
    <t>Могилевская обл., г. Могилев, ш Минское, д 5</t>
  </si>
  <si>
    <t>POS_20200714_2156695</t>
  </si>
  <si>
    <t>Могилевская обл., Быховский р-н, г. Быхов, ул Гуляма Якубова, д 21</t>
  </si>
  <si>
    <t>POS_20221129_2903864</t>
  </si>
  <si>
    <t>Могилевская обл., г. Могилев, ул Челюскинцев, д 146</t>
  </si>
  <si>
    <t>POS_20200820_2238476</t>
  </si>
  <si>
    <t>Могилевская обл., г. Могилев, ул Первомайская, д 42</t>
  </si>
  <si>
    <t>POS_20200820_2238522</t>
  </si>
  <si>
    <t>Могилевская обл., г. Бобруйск, ул Октябрьская, д 123</t>
  </si>
  <si>
    <t>POS_20221124_2902821</t>
  </si>
  <si>
    <t>Могилевская обл., г. Могилев, ш Гомельское, д 8</t>
  </si>
  <si>
    <t>POS_20221130_2904152</t>
  </si>
  <si>
    <t>Могилевская обл., г. Могилев, пр-кт Димитрова, д 45</t>
  </si>
  <si>
    <t>POS_20200820_2238478</t>
  </si>
  <si>
    <t>Могилевская обл., г. Могилев, ул Островского, д 1в</t>
  </si>
  <si>
    <t>POS_20200820_2238479</t>
  </si>
  <si>
    <t>Могилевская обл., Кличевский р-н, г. Кличев, ул Кривоноса, д 16</t>
  </si>
  <si>
    <t>POS_20200820_2238462</t>
  </si>
  <si>
    <t>Могилевская обл., Кричевский р-н, г. Кричев, ул Микрорайон Комсомольский, д 26</t>
  </si>
  <si>
    <t>POS_20200820_2238523</t>
  </si>
  <si>
    <t>Могилевская обл., г. Бобруйск, ул Минская, д 57</t>
  </si>
  <si>
    <t>POS_20221124_2902820</t>
  </si>
  <si>
    <t>Могилевская обл., г. Бобруйск, ул Социалистическая, д 77</t>
  </si>
  <si>
    <t>POS_20200820_2238455</t>
  </si>
  <si>
    <t>Могилевская обл., Чаусский р-н, г. Чаусы, ул Азарова, д 6А</t>
  </si>
  <si>
    <t>POS_20221129_2903863</t>
  </si>
  <si>
    <t>Могилевская обл., г. Могилев, б-р Непокоренных, д 75</t>
  </si>
  <si>
    <t>POS_20200820_2238471</t>
  </si>
  <si>
    <t>Могилевская обл., г. Могилев, пр-кт Витебский, д 9</t>
  </si>
  <si>
    <t>POS_20200820_2238475</t>
  </si>
  <si>
    <t>Могилевская обл., г. Могилев, ул Мовчанского, д 2</t>
  </si>
  <si>
    <t>POS_20200820_2238477</t>
  </si>
  <si>
    <t>Могилевская обл., г. Могилев, ш Гомельское, д 83</t>
  </si>
  <si>
    <t>POS_20221130_2904153</t>
  </si>
  <si>
    <t>Могилевская обл., г. Могилев, ул Островского, д 34</t>
  </si>
  <si>
    <t>POS_20200820_2238474</t>
  </si>
  <si>
    <t>POS_20170812_1500116</t>
  </si>
  <si>
    <t>POS_20160204_742335</t>
  </si>
  <si>
    <t>POS_20160204_742445</t>
  </si>
  <si>
    <t>POS_20160204_741855</t>
  </si>
  <si>
    <t>POS_20201204_2352026</t>
  </si>
  <si>
    <t>Могилевская обл., г. Могилев, ул Каштановая, д 2</t>
  </si>
  <si>
    <t>POS_20181030_1716931</t>
  </si>
  <si>
    <t>Могилевская обл., г. Могилев, ул Первомайская, д 91А</t>
  </si>
  <si>
    <t>POS_20201106_2340950</t>
  </si>
  <si>
    <t>Могилевская обл., г. Могилев, ул Чигринова, д 2А</t>
  </si>
  <si>
    <t>POS_20210622_2467556</t>
  </si>
  <si>
    <t>Могилевская обл., г. Могилев, ул Первомайская, д 160</t>
  </si>
  <si>
    <t>POS_20160221_772051</t>
  </si>
  <si>
    <t>Могилевская обл., г. Могилев, ул Гришина, д 104Б</t>
  </si>
  <si>
    <t>POS_20160220_771706</t>
  </si>
  <si>
    <t>Могилевская обл., Могилевский р-н, с/с Буйничский, снт Буйничи</t>
  </si>
  <si>
    <t>POS_20160225_780091</t>
  </si>
  <si>
    <t>Могилевская обл., г. Могилев, ул Пашковская, д 31</t>
  </si>
  <si>
    <t>POS_20161014_896579</t>
  </si>
  <si>
    <t>POS_20221122_2900432</t>
  </si>
  <si>
    <t>Могилевская обл., Осиповичский р-н, г. Осиповичи, ул Социалистическая, д 37</t>
  </si>
  <si>
    <t>POS_20221011_2887210</t>
  </si>
  <si>
    <t>POS_20211210_2720711</t>
  </si>
  <si>
    <t>Могилевская обл., г. Могилев, ул Гоголя, д 2а</t>
  </si>
  <si>
    <t>POS_20211210_2720708</t>
  </si>
  <si>
    <t>Могилевская обл., Быховский р-н, г. Быхов, ул Космонавтов, д 9</t>
  </si>
  <si>
    <t>POS_20211210_2720636</t>
  </si>
  <si>
    <t>Могилевская обл., г. Бобруйск, ул Ванцетти, д 23А</t>
  </si>
  <si>
    <t>POS_20211210_2720771</t>
  </si>
  <si>
    <t>Могилевская обл., г. Могилев, ул Мовчанского, д 40</t>
  </si>
  <si>
    <t>POS_20211210_2720778</t>
  </si>
  <si>
    <t>Могилевская обл., г. Бобруйск, ул Сикорского, д 11</t>
  </si>
  <si>
    <t>POS_20211210_2720619</t>
  </si>
  <si>
    <t>Могилевская обл., Чериковский р-н, г. Чериков, ул Космонавтов, д 36</t>
  </si>
  <si>
    <t>POS_20211210_2720774</t>
  </si>
  <si>
    <t>Могилевская обл., г. Могилев, пр-кт Димитрова, д 70А</t>
  </si>
  <si>
    <t>POS_20211210_2720709</t>
  </si>
  <si>
    <t>POS_20211210_2720633</t>
  </si>
  <si>
    <t>Могилевская обл., г. Могилев, пр-кт Пушкинский, д 30</t>
  </si>
  <si>
    <t>POS_20211210_2720712</t>
  </si>
  <si>
    <t>Могилевская обл., Чаусский р-н, г. Чаусы, пер Первомайский, д 5А</t>
  </si>
  <si>
    <t>POS_20211210_2720772</t>
  </si>
  <si>
    <t>Могилевская обл., Кричевский р-н, г. Кричев, ул Советская, д 8А</t>
  </si>
  <si>
    <t>POS_20211210_2720537</t>
  </si>
  <si>
    <t>Могилевская обл., Могилевский р-н, с/с Кадинский, аг. Кадино, ул Советская, д 18А</t>
  </si>
  <si>
    <t>POS_20211210_2720560</t>
  </si>
  <si>
    <t>Могилевская обл., Кричевский р-н, г. Кричев, ул Тимирязева, д 1А</t>
  </si>
  <si>
    <t>POS_20211210_2720538</t>
  </si>
  <si>
    <t>Могилевская обл., Горецкий р-н, г. Горки, ул Якубовского, д 3А</t>
  </si>
  <si>
    <t>POS_20211210_2720777</t>
  </si>
  <si>
    <t>Могилевская обл., Горецкий р-н, г. Горки, ул Якубовского, д 28</t>
  </si>
  <si>
    <t>POS_20211210_2720616</t>
  </si>
  <si>
    <t>POS_20211210_2720710</t>
  </si>
  <si>
    <t>Могилевская обл., г. Могилев, ул Орловского, д 17В</t>
  </si>
  <si>
    <t>POS_20211210_2720531</t>
  </si>
  <si>
    <t>POS_20211210_2720618</t>
  </si>
  <si>
    <t>Могилевская обл., Глусский р-н, гп Глуск, ул Гагарина, д 25</t>
  </si>
  <si>
    <t>POS_20211210_2720775</t>
  </si>
  <si>
    <t>Могилевская обл., Славгородский р-н, г. Славгород, ул Ленинская, д 34</t>
  </si>
  <si>
    <t>POS_20211210_2720706</t>
  </si>
  <si>
    <t>POS_20211210_2720707</t>
  </si>
  <si>
    <t>POS_20211210_2720631</t>
  </si>
  <si>
    <t>Могилевская обл., г. Бобруйск, ул 50 лет ВЛКСМ, д 15</t>
  </si>
  <si>
    <t>POS_20211210_2720713</t>
  </si>
  <si>
    <t>Могилевская обл., Осиповичский р-н, г. Осиповичи, въезд Рабоче-Крестьянский, д 30</t>
  </si>
  <si>
    <t>POS_20211210_2720539</t>
  </si>
  <si>
    <t>Могилевская обл., Глусский р-н, гп Глуск, ул Мира, д 1</t>
  </si>
  <si>
    <t>POS_20211210_2720530</t>
  </si>
  <si>
    <t>Могилевская обл., г. Бобруйск, ул Генерала Батова, д 14</t>
  </si>
  <si>
    <t>POS_20211210_2720534</t>
  </si>
  <si>
    <t>Могилевская обл., Горецкий р-н, г. Горки, ул Строителей, д 24</t>
  </si>
  <si>
    <t>POS_20211210_2720769</t>
  </si>
  <si>
    <t>Могилевская обл., Круглянский р-н, гп Круглое, ул Мопровская, д 6</t>
  </si>
  <si>
    <t>POS_20211210_2720634</t>
  </si>
  <si>
    <t>POS_20211210_2720705</t>
  </si>
  <si>
    <t>Могилевская обл., Мстиславский р-н, г. Мстиславль, ул Петра Мстиславца, д 1</t>
  </si>
  <si>
    <t>POS_20211210_2720632</t>
  </si>
  <si>
    <t>Могилевская обл., Кировский р-н, г. Кировск, ул Пушкинская, д 15</t>
  </si>
  <si>
    <t>POS_20211210_2720770</t>
  </si>
  <si>
    <t>POS_20211210_2720779</t>
  </si>
  <si>
    <t>Могилевская обл., г. Могилев, ул Королева, д 37А</t>
  </si>
  <si>
    <t>POS_20211210_2720768</t>
  </si>
  <si>
    <t>Могилевская обл., Хотимский р-н, гп Хотимск, ул Ленинская, д 1</t>
  </si>
  <si>
    <t>POS_20211210_2720776</t>
  </si>
  <si>
    <t>Могилевская обл., Костюковичский р-н, г. Костюковичи, ул Комсомольская, д 23</t>
  </si>
  <si>
    <t>POS_20211210_2720615</t>
  </si>
  <si>
    <t>Могилевская обл., Чаусский р-н, г. Чаусы, ул Фрунзе, д 35</t>
  </si>
  <si>
    <t>POS_20211210_2720535</t>
  </si>
  <si>
    <t>Могилевская обл., г. Могилев, ул Челюскинцев, д 156</t>
  </si>
  <si>
    <t>POS_20211210_2720630</t>
  </si>
  <si>
    <t>Могилевская обл., Кричевский р-н, г. Кричев, ул Фрунзе, д 1А</t>
  </si>
  <si>
    <t>POS_20211210_2720773</t>
  </si>
  <si>
    <t>Могилевская обл., г. Могилев, б-р Непокоренных, д 55А</t>
  </si>
  <si>
    <t>POS_20211210_2720532</t>
  </si>
  <si>
    <t>Могилевская обл., г. Могилев, ул Лазаренко, д 73Б</t>
  </si>
  <si>
    <t>POS_20211210_2720617</t>
  </si>
  <si>
    <t>Могилевская обл., г. Бобруйск, ул Гагарина, д 16</t>
  </si>
  <si>
    <t>POS_20211210_2720533</t>
  </si>
  <si>
    <t>Могилевская обл., Осиповичский р-н, г. Осиповичи, ул 60 лет Октября, д 11</t>
  </si>
  <si>
    <t>POS_20211210_2720536</t>
  </si>
  <si>
    <t>Могилевская обл., Климовичский р-н, г. Климовичи, ул Строителей, д 16</t>
  </si>
  <si>
    <t>POS_20211210_2720635</t>
  </si>
  <si>
    <t>Могилевская обл., г. Могилев, ул Ярославская, д 10/15</t>
  </si>
  <si>
    <t>POS_20230810_3209766</t>
  </si>
  <si>
    <t>POS_20210331_2408974</t>
  </si>
  <si>
    <t>POS_20201106_2340948</t>
  </si>
  <si>
    <t>POS_20201223_2369240</t>
  </si>
  <si>
    <t>Могилевская обл., г. Бобруйск, ул Парковая, д 55а</t>
  </si>
  <si>
    <t>POS_20230124_3090501</t>
  </si>
  <si>
    <t>Могилевская обл., г. Бобруйск, ул Интернациональная, д 22</t>
  </si>
  <si>
    <t>POS_20230216_3095145</t>
  </si>
  <si>
    <t>Могилевская обл., Кричевский р-н, г. Кричев, ул Щорса, д 11А</t>
  </si>
  <si>
    <t>POS_20211120_2553160</t>
  </si>
  <si>
    <t>POS_20201223_2369219</t>
  </si>
  <si>
    <t>Могилевская обл., г. Могилев, ул Минское Шоссе, д 40</t>
  </si>
  <si>
    <t>POS_20201119_2343698</t>
  </si>
  <si>
    <t>POS_20210608_2462106</t>
  </si>
  <si>
    <t>Могилевская обл., Горецкий р-н, г. Горки, ул Строителей, д 15Б</t>
  </si>
  <si>
    <t>POS_20200910_2261186</t>
  </si>
  <si>
    <t>POS_20210824_2498141</t>
  </si>
  <si>
    <t>Могилевская обл., г. Могилев, ул Первомайская, д 101</t>
  </si>
  <si>
    <t>POS_20230525_3163830</t>
  </si>
  <si>
    <t>Могилевская обл., Осиповичский р-н, г. Осиповичи, ул Интернациональная, д 52 к а</t>
  </si>
  <si>
    <t>POS_20230525_3163572</t>
  </si>
  <si>
    <t>Могилевская обл., Кличевский р-н, г. Кличев, ул Ленинская, д 86</t>
  </si>
  <si>
    <t>POS_20230525_3163845</t>
  </si>
  <si>
    <t>Могилевская обл., Белыничский р-н, гп Белыничи, ул Советская, д 66</t>
  </si>
  <si>
    <t>POS_20230525_3163663</t>
  </si>
  <si>
    <t>Могилевская обл., Шкловский р-н, г. Шклов, ул Фабричная, д 26 к а</t>
  </si>
  <si>
    <t>POS_20230525_3163648</t>
  </si>
  <si>
    <t>Могилевская обл., Быховский р-н, г. Быхов, ул Богдана Хмельницкого, д 1</t>
  </si>
  <si>
    <t>POS_20230525_3163756</t>
  </si>
  <si>
    <t>Могилевская обл., г. Могилев, ул Симонова, д 63 к а</t>
  </si>
  <si>
    <t>POS_20230525_3163549</t>
  </si>
  <si>
    <t>Могилевская обл., Быховский р-н, г. Быхов, ул Гвардейская, д 1 к в</t>
  </si>
  <si>
    <t>POS_20230525_3163661</t>
  </si>
  <si>
    <t>Могилевская обл., Мстиславский р-н, г. Мстиславль, ул Ленина, д 31</t>
  </si>
  <si>
    <t>POS_20230525_3163817</t>
  </si>
  <si>
    <t>Могилевская обл., г. Бобруйск, ул Интернациональная, д 56</t>
  </si>
  <si>
    <t>POS_20230525_3163843</t>
  </si>
  <si>
    <t>Могилевская обл., Чериковский р-н, с/с Веремейский, аг. Веремейки, ул Лесная, д 5</t>
  </si>
  <si>
    <t>POS_20230525_3163654</t>
  </si>
  <si>
    <t>Могилевская обл., г. Бобруйск, ул Парковая, д 60 к а</t>
  </si>
  <si>
    <t>POS_20230525_3163809</t>
  </si>
  <si>
    <t>Могилевская обл., г. Могилев, ул Пашковская</t>
  </si>
  <si>
    <t>POS_20230525_3163851</t>
  </si>
  <si>
    <t>Могилевская обл., г. Бобруйск, ул Рокоссовского</t>
  </si>
  <si>
    <t>POS_20230525_3163560</t>
  </si>
  <si>
    <t>Могилевская обл., г. Могилев, ул Первомайская, д 66</t>
  </si>
  <si>
    <t>POS_20230525_3163838</t>
  </si>
  <si>
    <t>Могилевская обл., г. Могилев, пер Урожайный, д 12</t>
  </si>
  <si>
    <t>POS_20230525_3163556</t>
  </si>
  <si>
    <t>Могилевская обл., Дрибинский р-н, гп Дрибин, ул Смоленская, д 1</t>
  </si>
  <si>
    <t>POS_20230525_3163788</t>
  </si>
  <si>
    <t>POS_20230525_3163853</t>
  </si>
  <si>
    <t>Могилевская обл., Могилевский р-н, с/с Полыковичский, аг. Полыковичи, пер Пригородный, д 9</t>
  </si>
  <si>
    <t>POS_20230525_3163662</t>
  </si>
  <si>
    <t>Могилевская обл., г. Могилев, пр-кт Шмидта, д 86</t>
  </si>
  <si>
    <t>POS_20230525_3163550</t>
  </si>
  <si>
    <t>Могилевская обл., Мстиславский р-н, г. Мстиславль, ул Советская, д 36</t>
  </si>
  <si>
    <t>POS_20230525_3163815</t>
  </si>
  <si>
    <t>Могилевская обл., г. Могилев, ул Бялыницкого-Бирули, д 4 к а</t>
  </si>
  <si>
    <t>POS_20230525_3163589</t>
  </si>
  <si>
    <t>Могилевская обл., Чериковский р-н, г. Чериков, ул Ленинская, д 178</t>
  </si>
  <si>
    <t>POS_20230525_3163743</t>
  </si>
  <si>
    <t>Могилевская обл., г. Могилев, ул Криулина, д 8 к ж</t>
  </si>
  <si>
    <t>POS_20230525_3163588</t>
  </si>
  <si>
    <t>Могилевская обл., Шкловский р-н, г. Шклов, ул Вокзальная, д 5</t>
  </si>
  <si>
    <t>POS_20230525_3163822</t>
  </si>
  <si>
    <t>Могилевская обл., г. Могилев, ул Кутепова, д 12</t>
  </si>
  <si>
    <t>POS_20230525_3163869</t>
  </si>
  <si>
    <t>Могилевская обл., Белыничский р-н, гп Белыничи, ул Калинина, д 7 к а</t>
  </si>
  <si>
    <t>POS_20230525_3163514</t>
  </si>
  <si>
    <t>Могилевская обл., г. Могилев, ул Островского, д 38 к а</t>
  </si>
  <si>
    <t>POS_20230525_3163587</t>
  </si>
  <si>
    <t>POS_20170210_1049864</t>
  </si>
  <si>
    <t>Могилевская обл., г. Могилев, ул Крупской, д 65</t>
  </si>
  <si>
    <t>POS_20160718_860081</t>
  </si>
  <si>
    <t>Могилевская обл., г. Могилев, ул Челюскинцев, д 136</t>
  </si>
  <si>
    <t>POS_20160718_860077</t>
  </si>
  <si>
    <t>Могилевская обл., г. Могилев, ул 30 лет Победы, д 14</t>
  </si>
  <si>
    <t>POS_20160220_771747</t>
  </si>
  <si>
    <t>Могилевская обл., г. Могилев, ул Орловского, д 4</t>
  </si>
  <si>
    <t>POS_20160617_847150</t>
  </si>
  <si>
    <t>Могилевская обл., г. Могилев, ул Криулина, д 11</t>
  </si>
  <si>
    <t>POS_20160529_840420</t>
  </si>
  <si>
    <t>Могилевская обл., г. Могилев, ул Якубовского, д 37</t>
  </si>
  <si>
    <t>POS_20160218_771054</t>
  </si>
  <si>
    <t>Могилевская обл., г. Бобруйск, ул 50 лет ВЛКСМ, д 33</t>
  </si>
  <si>
    <t>POS_20160204_742115</t>
  </si>
  <si>
    <t>Могилевская обл., Шкловский р-н, г. Шклов, ул Ленинская, д 1</t>
  </si>
  <si>
    <t>POS_20160204_742406</t>
  </si>
  <si>
    <t>Могилевская обл., Осиповичский р-н, г. Осиповичи, ул Сумченко, д 17А</t>
  </si>
  <si>
    <t>POS_20230328_3102495</t>
  </si>
  <si>
    <t>Могилевская обл., г. Бобруйск, ул Ульяновская, д 66-107</t>
  </si>
  <si>
    <t>POS_20211210_2720854</t>
  </si>
  <si>
    <t>POS_20211210_2720855</t>
  </si>
  <si>
    <t>Могилевская обл., г. Бобруйск, ул Интернациональная, д 36а</t>
  </si>
  <si>
    <t>POS_20211210_2720851</t>
  </si>
  <si>
    <t>Могилевская обл., г. Бобруйск, ул Крупской, д 2</t>
  </si>
  <si>
    <t>POS_20211210_2720856</t>
  </si>
  <si>
    <t>Могилевская обл., г. Могилев, ул Первомайская, д 31</t>
  </si>
  <si>
    <t>POS_20211210_2720853</t>
  </si>
  <si>
    <t>Могилевская обл., г. Могилев, ул Якубовского, д 22</t>
  </si>
  <si>
    <t>POS_20211210_2720852</t>
  </si>
  <si>
    <t>Могилевская обл., г. Могилев, ул Алтайская, д 2Б к 1</t>
  </si>
  <si>
    <t>POS_20220425_2804916</t>
  </si>
  <si>
    <t>POS_20220425_2805042</t>
  </si>
  <si>
    <t>Могилевская обл., г. Могилев, ул Полевая, д 6</t>
  </si>
  <si>
    <t>POS_20220425_2804919</t>
  </si>
  <si>
    <t>POS_20220425_2805045</t>
  </si>
  <si>
    <t>Могилевская обл., г. Могилев, пер Урожайный, д 1</t>
  </si>
  <si>
    <t>POS_20220425_2804918</t>
  </si>
  <si>
    <t>POS_20220425_2805044</t>
  </si>
  <si>
    <t>Могилевская обл., г. Бобруйск, ул Карла Оппермана, д 20</t>
  </si>
  <si>
    <t>POS_20220425_2804839</t>
  </si>
  <si>
    <t>POS_20220425_2804966</t>
  </si>
  <si>
    <t>Могилевская обл., Кричевский р-н, г. Кричев, ш Мстиславское, д 1</t>
  </si>
  <si>
    <t>POS_20220425_2804899</t>
  </si>
  <si>
    <t>POS_20220425_2805025</t>
  </si>
  <si>
    <t>POS_20220425_2804938</t>
  </si>
  <si>
    <t>POS_20220425_2805064</t>
  </si>
  <si>
    <t>Могилевская обл., г. Могилев, ш Гомельское, д 62А</t>
  </si>
  <si>
    <t>POS_20220425_2804917</t>
  </si>
  <si>
    <t>POS_20220425_2805043</t>
  </si>
  <si>
    <t>Могилевская обл., г. Бобруйск, пер Бахарова, д 269В</t>
  </si>
  <si>
    <t>POS_20220425_2804838</t>
  </si>
  <si>
    <t>Могилевская обл., Чериковский р-н, г. Чериков, ул Гагарина, д 19 к 1</t>
  </si>
  <si>
    <t>POS_20220425_2804961</t>
  </si>
  <si>
    <t>Могилевская обл., Чериковский р-н, г. Чериков, ул Гагарина, д 19</t>
  </si>
  <si>
    <t>POS_20220425_2805087</t>
  </si>
  <si>
    <t>Могилевская обл., Осиповичский р-н, г. Осиповичи, ул Козловской, д 24 к А</t>
  </si>
  <si>
    <t>POS_20220425_2805063</t>
  </si>
  <si>
    <t>Могилевская обл., г. Бобруйск, ул Бахарова, д 269В</t>
  </si>
  <si>
    <t>POS_20220425_2804965</t>
  </si>
  <si>
    <t>Могилевская обл., Осиповичский р-н, г. Осиповичи, ул Козловской, д 24А</t>
  </si>
  <si>
    <t>POS_20220425_2804937</t>
  </si>
  <si>
    <t>часов</t>
  </si>
  <si>
    <t>КАЕ</t>
  </si>
  <si>
    <t>мес 1</t>
  </si>
  <si>
    <t>мес 2</t>
  </si>
  <si>
    <t>мес 3</t>
  </si>
  <si>
    <t>Средняя продажа за 3 мес</t>
  </si>
  <si>
    <t>Уровень</t>
  </si>
  <si>
    <t>Время на визит</t>
  </si>
  <si>
    <t>Количество визитов в месяц</t>
  </si>
  <si>
    <t>Количество минут в месяц</t>
  </si>
  <si>
    <t>Гродненская обл., г. Гродно, ул Домбровского, д 39</t>
  </si>
  <si>
    <t>POS_20211224_2724322</t>
  </si>
  <si>
    <t>POS_20160204_742268</t>
  </si>
  <si>
    <t>Могилевская обл., г. Могилев, ул Карабановская, д 86</t>
  </si>
  <si>
    <t>POS_20161014_896582</t>
  </si>
  <si>
    <t>Могилевская обл., г. Могилев, ул Строителей, д 28</t>
  </si>
  <si>
    <t>POS_20161014_896574</t>
  </si>
  <si>
    <t>POS_20160204_741842</t>
  </si>
  <si>
    <t>POS_20160204_742252</t>
  </si>
  <si>
    <t>POS_20190301_1757470</t>
  </si>
  <si>
    <t>Гомельская обл., г. Гомель, пр-кт Октября, д 15</t>
  </si>
  <si>
    <t>Гродненская обл., Новогрудский р-н, г. Новогрудок, ул Молодежная, д 103</t>
  </si>
  <si>
    <t>Могилевская обл., г. Бобруйск, ул Минская</t>
  </si>
  <si>
    <t>POS_20200716_2157303</t>
  </si>
  <si>
    <t>POS_20201217_2368308</t>
  </si>
  <si>
    <t>POS_20180724_1676484</t>
  </si>
  <si>
    <t>Брестская обл., Столинский р-н, с/с Ольшанский, аг. Ольшаны, ул Школьная, д 1-5</t>
  </si>
  <si>
    <t>POS_20190401_1774288</t>
  </si>
  <si>
    <t>Брестская обл., г. Пинск, ул Иркутско-Пинской Дивизии, д 61А</t>
  </si>
  <si>
    <t>POS_20180724_1676480</t>
  </si>
  <si>
    <t>POS_20180724_1676160</t>
  </si>
  <si>
    <t>POS_20180724_1676274</t>
  </si>
  <si>
    <t>Брестская обл., г. Пинск, ул Центральная, д 23</t>
  </si>
  <si>
    <t>POS_20201217_2368310</t>
  </si>
  <si>
    <t>POS_20180724_1676189</t>
  </si>
  <si>
    <t>POS_20181212_1732669</t>
  </si>
  <si>
    <t>POS_20180724_1676116</t>
  </si>
  <si>
    <t>Брестская обл., г. Барановичи, ул Богдановича, д 11А</t>
  </si>
  <si>
    <t>POS_20180724_1676151</t>
  </si>
  <si>
    <t>POS_20181212_1732657</t>
  </si>
  <si>
    <t>Брестская обл., г. Барановичи, ул Советская, д 75</t>
  </si>
  <si>
    <t>POS_20180724_1676154</t>
  </si>
  <si>
    <t>POS_20180724_1676482</t>
  </si>
  <si>
    <t>POS_20180724_1676570</t>
  </si>
  <si>
    <t>Брестская обл., г. Брест, ул Махновича, д 36</t>
  </si>
  <si>
    <t>POS_20181212_1732660</t>
  </si>
  <si>
    <t>Брестская обл., г. Брест, ул Пригородная, д 32А</t>
  </si>
  <si>
    <t>POS_20201217_2368338</t>
  </si>
  <si>
    <t>POS_20180724_1676609</t>
  </si>
  <si>
    <t>POS_20180724_1676577</t>
  </si>
  <si>
    <t>POS_20180724_1676192</t>
  </si>
  <si>
    <t>Брестская обл., Столинский р-н, г. Столин, ул Терешковой, д 48Б</t>
  </si>
  <si>
    <t>POS_20181212_1732638</t>
  </si>
  <si>
    <t>Брестская обл., Кобринский р-н, г. Кобрин, ул Пушкина</t>
  </si>
  <si>
    <t>POS_20200716_2157302</t>
  </si>
  <si>
    <t>POS_20180724_1676264</t>
  </si>
  <si>
    <t>POS_20200116_1920207</t>
  </si>
  <si>
    <t>POS_20200116_1920188</t>
  </si>
  <si>
    <t>Брестская обл., Пружанский р-н, г. Пружаны, ул Советская, д 5/1</t>
  </si>
  <si>
    <t>POS_20180724_1676493</t>
  </si>
  <si>
    <t>POS_20180724_1676148</t>
  </si>
  <si>
    <t>POS_20180724_1676150</t>
  </si>
  <si>
    <t>POS_20180724_1676155</t>
  </si>
  <si>
    <t>POS_20180724_1676184</t>
  </si>
  <si>
    <t>POS_20180724_1676299</t>
  </si>
  <si>
    <t>POS_20180724_1676549</t>
  </si>
  <si>
    <t>Брестская обл., г. Барановичи, ул Парковая, д 47А</t>
  </si>
  <si>
    <t>POS_20180724_1676153</t>
  </si>
  <si>
    <t>POS_20180724_1676187</t>
  </si>
  <si>
    <t>Брестская обл., Дрогичинский р-н, г. Дрогичин, ул Юбилейная, д 42А</t>
  </si>
  <si>
    <t>POS_20180724_1676262</t>
  </si>
  <si>
    <t>Брестская обл., г. Барановичи, ул Брестская, д 270</t>
  </si>
  <si>
    <t>POS_20180724_1676152</t>
  </si>
  <si>
    <t>Брестская обл., Ивановский р-н, г. Иваново, ул Комарова, д 15Д</t>
  </si>
  <si>
    <t>POS_20180724_1676273</t>
  </si>
  <si>
    <t>POS_20181212_1732654</t>
  </si>
  <si>
    <t>Брестская обл., г. Барановичи, ул Франциска Скорины, д 4Б</t>
  </si>
  <si>
    <t>POS_20180724_1676156</t>
  </si>
  <si>
    <t>Брестская обл., г. Брест, ул Васнецова, д 60</t>
  </si>
  <si>
    <t>POS_20200116_1920187</t>
  </si>
  <si>
    <t>Брестская обл., Кобринский р-н, г. Кобрин, ул Дзержинского, д 68А</t>
  </si>
  <si>
    <t>POS_20180724_1676281</t>
  </si>
  <si>
    <t>POS_20180724_1676481</t>
  </si>
  <si>
    <t>POS_20180724_1676190</t>
  </si>
  <si>
    <t>POS_20201217_2368341</t>
  </si>
  <si>
    <t>POS_20180724_1676492</t>
  </si>
  <si>
    <t>POS_20180724_1676194</t>
  </si>
  <si>
    <t>POS_20180724_1676528</t>
  </si>
  <si>
    <t>POS_20180724_1676193</t>
  </si>
  <si>
    <t>POS_20200116_1920216</t>
  </si>
  <si>
    <t>POS_20180724_1676195</t>
  </si>
  <si>
    <t>Брестская обл., Малоритский р-н, г. Малорита, ул Советская, д 9</t>
  </si>
  <si>
    <t>POS_20180724_1676300</t>
  </si>
  <si>
    <t>POS_20180724_1676282</t>
  </si>
  <si>
    <t>Брестская обл., Столинский р-н, г. Давид-Городок, ул Калинина, д 56</t>
  </si>
  <si>
    <t>POS_20190401_1774278</t>
  </si>
  <si>
    <t>Брестская обл., г. Барановичи, ул Димитрова, д 15</t>
  </si>
  <si>
    <t>POS_20201217_2368349</t>
  </si>
  <si>
    <t>POS_20180724_1676297</t>
  </si>
  <si>
    <t>Брестская обл., г. Брест, ул Адамковская, д 44А</t>
  </si>
  <si>
    <t>POS_20200716_2157307</t>
  </si>
  <si>
    <t>POS_20180724_1676590</t>
  </si>
  <si>
    <t>POS_20180724_1676121</t>
  </si>
  <si>
    <t>POS_20201217_2368340</t>
  </si>
  <si>
    <t>POS_20180724_1676188</t>
  </si>
  <si>
    <t>Брестская обл., г. Брест, ул Жукова, д 16</t>
  </si>
  <si>
    <t>POS_20200116_1920205</t>
  </si>
  <si>
    <t>POS_20180724_1676479</t>
  </si>
  <si>
    <t>POS_20180724_1676191</t>
  </si>
  <si>
    <t>POS_20180724_1676149</t>
  </si>
  <si>
    <t>Брестская обл., Пинский р-н, с/с Пинковичский, д. Пинковичи, ул Лунинецкая</t>
  </si>
  <si>
    <t>POS_20201217_2368309</t>
  </si>
  <si>
    <t>POS_20180724_1676218</t>
  </si>
  <si>
    <t>POS_20180724_1676478</t>
  </si>
  <si>
    <t>Брестская обл., Каменецкий р-н, г. Каменец, ул Брестская, д 71/2</t>
  </si>
  <si>
    <t>POS_20180724_1676279</t>
  </si>
  <si>
    <t>Брестская обл., Ганцевичский р-н, г. Ганцевичи, ул Маяковского, д 28А</t>
  </si>
  <si>
    <t>POS_20180724_1676219</t>
  </si>
  <si>
    <t>POS_20180724_1676185</t>
  </si>
  <si>
    <t>Брестская обл., Берёзовский р-н, г. Белоозёрск, ул Ленина, д 48А</t>
  </si>
  <si>
    <t>POS_20180724_1676158</t>
  </si>
  <si>
    <t>Брестская обл., Берёзовский р-н, г. Берёза, ул Юбилейная, д 15Б</t>
  </si>
  <si>
    <t>POS_20190401_1774275</t>
  </si>
  <si>
    <t>POS_20180724_1676196</t>
  </si>
  <si>
    <t>Брестская обл., Лунинецкий р-н, г. Микашевичи, ул Первомайская, д 9Б</t>
  </si>
  <si>
    <t>POS_20180724_1676303</t>
  </si>
  <si>
    <t>Витебская обл., Миорский р-н, г. Миоры, ул Коммунистическая, д 66Б</t>
  </si>
  <si>
    <t>POS_20181212_1732683</t>
  </si>
  <si>
    <t>Витебская обл., Оршанский р-н, г. Орша, ул Василия Молокова, д 6/17</t>
  </si>
  <si>
    <t>POS_20180724_1676457</t>
  </si>
  <si>
    <t>POS_20180724_1676452</t>
  </si>
  <si>
    <t>POS_20180724_1676490</t>
  </si>
  <si>
    <t>Витебская обл., г. Витебск, ул Чкалова, д 52 к 1</t>
  </si>
  <si>
    <t>POS_20180724_1676214</t>
  </si>
  <si>
    <t>POS_20180724_1676221</t>
  </si>
  <si>
    <t>POS_20180724_1676459</t>
  </si>
  <si>
    <t>POS_20180724_1676451</t>
  </si>
  <si>
    <t>POS_20180724_1676454</t>
  </si>
  <si>
    <t>Витебская обл., Толочинский р-н, г. Толочин, ул Тракторная, д 30А</t>
  </si>
  <si>
    <t>POS_20180724_1676529</t>
  </si>
  <si>
    <t>Витебская обл., Оршанский р-н, г. Орша, ул Владимира Ленина, д 54В</t>
  </si>
  <si>
    <t>POS_20201217_2368321</t>
  </si>
  <si>
    <t>Витебская обл., Ушачский р-н, гп Ушачи, ул Фрунзе, д 19/11</t>
  </si>
  <si>
    <t>POS_20181212_1732644</t>
  </si>
  <si>
    <t>POS_20180724_1676211</t>
  </si>
  <si>
    <t>POS_20180724_1676602</t>
  </si>
  <si>
    <t>POS_20180724_1676199</t>
  </si>
  <si>
    <t>Витебская обл., Шарковщинский р-н, гп Шарковщина, пл Ленина, д 2</t>
  </si>
  <si>
    <t>POS_20180724_1676613</t>
  </si>
  <si>
    <t>Витебская обл., Докшицкий р-н, г. Докшицы, пл Полевого, д 1А</t>
  </si>
  <si>
    <t>POS_20180724_1676261</t>
  </si>
  <si>
    <t>POS_20180724_1676539</t>
  </si>
  <si>
    <t>POS_20201217_2368314</t>
  </si>
  <si>
    <t>POS_20180724_1676456</t>
  </si>
  <si>
    <t>POS_20181212_1732677</t>
  </si>
  <si>
    <t>Витебская обл., Полоцкий р-н, г. Полоцк, ул Юбилейная, д 68</t>
  </si>
  <si>
    <t>POS_20200116_1920197</t>
  </si>
  <si>
    <t>Витебская обл., г. Витебск, пр-кт Черняховского, д 1</t>
  </si>
  <si>
    <t>POS_20180724_1676209</t>
  </si>
  <si>
    <t>POS_20180724_1676449</t>
  </si>
  <si>
    <t>POS_20180724_1676581</t>
  </si>
  <si>
    <t>Витебская обл., Оршанский р-н, г. Орша, ул Мира, д 74-141</t>
  </si>
  <si>
    <t>POS_20190401_1774279</t>
  </si>
  <si>
    <t>Витебская обл., г. Витебск, ул Терешковой, д 29-1</t>
  </si>
  <si>
    <t>POS_20200116_1920192</t>
  </si>
  <si>
    <t>POS_20200116_1920193</t>
  </si>
  <si>
    <t>Витебская обл., г. Витебск, ул Фрунзе 1-я, д 55</t>
  </si>
  <si>
    <t>POS_20180724_1676553</t>
  </si>
  <si>
    <t>POS_20180724_1676183</t>
  </si>
  <si>
    <t>POS_20180724_1676213</t>
  </si>
  <si>
    <t>Витебская обл., Оршанский р-н, г. Орша, ул Ивана Флёрова, д 2А</t>
  </si>
  <si>
    <t>POS_20180724_1676460</t>
  </si>
  <si>
    <t>Витебская обл., г. Новополоцк, гп Боровуха, ул Армейская, д 16/46</t>
  </si>
  <si>
    <t>POS_20190401_1774294</t>
  </si>
  <si>
    <t>Витебская обл., г. Витебск, ул 39-й Армии, д 12/24</t>
  </si>
  <si>
    <t>POS_20180724_1676210</t>
  </si>
  <si>
    <t>Витебская обл., г. Новополоцк, ул Блохина, д 12</t>
  </si>
  <si>
    <t>POS_20180724_1676617</t>
  </si>
  <si>
    <t>POS_20180724_1676491</t>
  </si>
  <si>
    <t>Витебская обл., г. Витебск, пл Смоленская, д 5А</t>
  </si>
  <si>
    <t>POS_20201217_2368320</t>
  </si>
  <si>
    <t>Витебская обл., Толочинский р-н, с/с Кохановский, гп Коханово</t>
  </si>
  <si>
    <t>POS_20181212_1732688</t>
  </si>
  <si>
    <t>POS_20180724_1676206</t>
  </si>
  <si>
    <t>Витебская обл., Чашникский р-н, г. Чашники, ул Ленинская, д 121Б</t>
  </si>
  <si>
    <t>POS_20180724_1676533</t>
  </si>
  <si>
    <t>Витебская обл., г. Новополоцк, ул Молодёжная, д 25</t>
  </si>
  <si>
    <t>POS_20180724_1676601</t>
  </si>
  <si>
    <t>Витебская обл., Шумилинский р-н, гп Шумилино, ул 70 лет БССР, д 18</t>
  </si>
  <si>
    <t>POS_20180724_1676469</t>
  </si>
  <si>
    <t>Витебская обл., г. Новополоцк, ул Молодёжная, д 92А</t>
  </si>
  <si>
    <t>POS_20180724_1676453</t>
  </si>
  <si>
    <t>Витебская обл., Оршанский р-н, г. Орша, ул Ивана Флёрова, д 11А</t>
  </si>
  <si>
    <t>POS_20180724_1676593</t>
  </si>
  <si>
    <t>POS_20180724_1676207</t>
  </si>
  <si>
    <t>POS_20180724_1676455</t>
  </si>
  <si>
    <t>Витебская обл., г. Новополоцк, ул Якуба Коласа, д 26А</t>
  </si>
  <si>
    <t>POS_20200116_1920210</t>
  </si>
  <si>
    <t>Витебская обл., Оршанский р-н, г. Орша, ул Строителей</t>
  </si>
  <si>
    <t>POS_20201217_2368343</t>
  </si>
  <si>
    <t>POS_20180724_1676203</t>
  </si>
  <si>
    <t>POS_20180724_1676488</t>
  </si>
  <si>
    <t>Витебская обл., Глубокский р-н, г. Глубокое, ул Ленина, д 1Б к 2</t>
  </si>
  <si>
    <t>POS_20181212_1732689</t>
  </si>
  <si>
    <t>Витебская обл., Полоцкий р-н, г. Полоцк, ш Вильнюсское, д 1 к 2</t>
  </si>
  <si>
    <t>POS_20180724_1676487</t>
  </si>
  <si>
    <t>Витебская обл., г. Витебск, пр-кт Строителей, д 4</t>
  </si>
  <si>
    <t>POS_20180724_1676580</t>
  </si>
  <si>
    <t>Витебская обл., Сенненский р-н, г. Сенно, ул П.М.Машерова, д 10</t>
  </si>
  <si>
    <t>POS_20180724_1676476</t>
  </si>
  <si>
    <t>POS_20201217_2368336</t>
  </si>
  <si>
    <t>Витебская обл., г. Витебск, ул Генерала Белобородова, д 5</t>
  </si>
  <si>
    <t>POS_20190401_1774283</t>
  </si>
  <si>
    <t>POS_20180724_1676288</t>
  </si>
  <si>
    <t>Витебская обл., г. Витебск, ул Кирова, д 1-49</t>
  </si>
  <si>
    <t>POS_20200116_1920194</t>
  </si>
  <si>
    <t>Витебская обл., Лиозненский р-н, гп Лиозно, ул Комсомольская, д 48/2</t>
  </si>
  <si>
    <t>POS_20180724_1676466</t>
  </si>
  <si>
    <t>POS_20201217_2368337</t>
  </si>
  <si>
    <t>POS_20200116_1920182</t>
  </si>
  <si>
    <t>POS_20180724_1676204</t>
  </si>
  <si>
    <t>POS_20200116_1920198</t>
  </si>
  <si>
    <t>POS_20201217_2368313</t>
  </si>
  <si>
    <t>Витебская обл., Оршанский р-н, г. Барань, ул Оршанская, д 26А</t>
  </si>
  <si>
    <t>POS_20180724_1676157</t>
  </si>
  <si>
    <t>Витебская обл., Оршанский р-н, г. Орша, пл Базарная, д 2/1</t>
  </si>
  <si>
    <t>POS_20200116_1920186</t>
  </si>
  <si>
    <t>POS_20180724_1676607</t>
  </si>
  <si>
    <t>POS_20180724_1676486</t>
  </si>
  <si>
    <t>POS_20180724_1676596</t>
  </si>
  <si>
    <t>POS_20200116_1920204</t>
  </si>
  <si>
    <t>POS_20200116_1920213</t>
  </si>
  <si>
    <t>POS_20181212_1732659</t>
  </si>
  <si>
    <t>POS_20180724_1676450</t>
  </si>
  <si>
    <t>POS_20180724_1676205</t>
  </si>
  <si>
    <t>POS_20180724_1676598</t>
  </si>
  <si>
    <t>Витебская обл., Оршанский р-н, г. Орша, ул Могилёвская, д 113А/2</t>
  </si>
  <si>
    <t>POS_20180724_1676458</t>
  </si>
  <si>
    <t>Витебская обл., Поставский р-н, г. Поставы, пл Ленина, д 21</t>
  </si>
  <si>
    <t>POS_20181212_1732647</t>
  </si>
  <si>
    <t>POS_20180724_1676485</t>
  </si>
  <si>
    <t>POS_20180724_1676212</t>
  </si>
  <si>
    <t>Витебская обл., г. Витебск, пр-кт Фрунзе, д 81</t>
  </si>
  <si>
    <t>POS_20180724_1676208</t>
  </si>
  <si>
    <t>Витебская обл., Глубокский р-н, г. Глубокое, ул Ленина, д 44А</t>
  </si>
  <si>
    <t>POS_20180724_1676220</t>
  </si>
  <si>
    <t>Витебская обл., Полоцкий р-н, г. Полоцк, ул Октябрьская, д 84</t>
  </si>
  <si>
    <t>POS_20180724_1676489</t>
  </si>
  <si>
    <t>POS_20180724_1676597</t>
  </si>
  <si>
    <t>POS_20180724_1676141</t>
  </si>
  <si>
    <t>Витебская обл., Городокский р-н, г. Городок, ул Ленинская, д 16</t>
  </si>
  <si>
    <t>POS_20180724_1676245</t>
  </si>
  <si>
    <t>Витебская обл., Толочинский р-н, г. Толочин, ул Ленина, д 8</t>
  </si>
  <si>
    <t>POS_20181212_1732684</t>
  </si>
  <si>
    <t>Витебская обл., Бешенковичский р-н, гп Бешенковичи, ул Урицкого, д 28А</t>
  </si>
  <si>
    <t>POS_20180724_1676470</t>
  </si>
  <si>
    <t>POS_20221226_3083468</t>
  </si>
  <si>
    <t>г. Минск, пр-кт Дзержинского, д 94</t>
  </si>
  <si>
    <t>POS_20200716_2157306</t>
  </si>
  <si>
    <t>POS_20201217_2368303</t>
  </si>
  <si>
    <t>POS_20180724_1676562</t>
  </si>
  <si>
    <t>POS_20180724_1676563</t>
  </si>
  <si>
    <t>POS_20180724_1676359</t>
  </si>
  <si>
    <t>г. Минск, ул Одинцова, д 19В</t>
  </si>
  <si>
    <t>POS_20180724_1676382</t>
  </si>
  <si>
    <t>POS_20180724_1676135</t>
  </si>
  <si>
    <t>POS_20201217_2368326</t>
  </si>
  <si>
    <t>POS_20180724_1676312</t>
  </si>
  <si>
    <t>POS_20180724_1676126</t>
  </si>
  <si>
    <t>POS_20181212_1732646</t>
  </si>
  <si>
    <t>г. Минск, ул Аэродромная, д 32-555</t>
  </si>
  <si>
    <t>POS_20190401_1774285</t>
  </si>
  <si>
    <t>POS_20180724_1676400</t>
  </si>
  <si>
    <t>POS_20180724_1676360</t>
  </si>
  <si>
    <t>POS_20180724_1676403</t>
  </si>
  <si>
    <t>POS_20201217_2368317</t>
  </si>
  <si>
    <t>POS_20180724_1676323</t>
  </si>
  <si>
    <t>POS_20180724_1676411</t>
  </si>
  <si>
    <t>г. Минск, ул Немига, д 12А</t>
  </si>
  <si>
    <t>POS_20180724_1676378</t>
  </si>
  <si>
    <t>POS_20180724_1676339</t>
  </si>
  <si>
    <t>г. Минск, ул Гикало, д 10</t>
  </si>
  <si>
    <t>POS_20210701_2474119</t>
  </si>
  <si>
    <t>г. Минск, пр-кт Партизанский, д 45</t>
  </si>
  <si>
    <t>POS_20180724_1676344</t>
  </si>
  <si>
    <t>POS_20180724_1676374</t>
  </si>
  <si>
    <t>POS_20180724_1676307</t>
  </si>
  <si>
    <t>POS_20180724_1676385</t>
  </si>
  <si>
    <t>POS_20190401_1774286</t>
  </si>
  <si>
    <t>POS_20180724_1676318</t>
  </si>
  <si>
    <t>POS_20180724_1676308</t>
  </si>
  <si>
    <t>г. Минск, ул Якуба Коласа, д 73/2</t>
  </si>
  <si>
    <t>POS_20180724_1676564</t>
  </si>
  <si>
    <t>г. Минск, пр-кт Рокоссовского, д 150В</t>
  </si>
  <si>
    <t>POS_20180724_1676127</t>
  </si>
  <si>
    <t>POS_20180724_1676376</t>
  </si>
  <si>
    <t>POS_20180724_1676137</t>
  </si>
  <si>
    <t>POS_20201217_2368302</t>
  </si>
  <si>
    <t>г. Минск, пер Тучинский, д 2а к 1</t>
  </si>
  <si>
    <t>POS_20180724_1676615</t>
  </si>
  <si>
    <t>POS_20180724_1676333</t>
  </si>
  <si>
    <t>POS_20200716_2157295</t>
  </si>
  <si>
    <t>г. Минск, ул Дорошевича, д 4/22</t>
  </si>
  <si>
    <t>POS_20190401_1774290</t>
  </si>
  <si>
    <t>г. Минск, тракт Логойский, д 15</t>
  </si>
  <si>
    <t>POS_20180724_1676304</t>
  </si>
  <si>
    <t>POS_20181212_1732670</t>
  </si>
  <si>
    <t>POS_20180724_1676551</t>
  </si>
  <si>
    <t>г. Минск, ул Щорса</t>
  </si>
  <si>
    <t>POS_20201217_2368304</t>
  </si>
  <si>
    <t>POS_20180724_1676128</t>
  </si>
  <si>
    <t>POS_20180724_1676368</t>
  </si>
  <si>
    <t>POS_20180724_1676348</t>
  </si>
  <si>
    <t>POS_20180724_1676324</t>
  </si>
  <si>
    <t>г. Минск, ул Ангарская, д 92-8</t>
  </si>
  <si>
    <t>POS_20200116_1920181</t>
  </si>
  <si>
    <t>POS_20180724_1676377</t>
  </si>
  <si>
    <t>POS_20180724_1676350</t>
  </si>
  <si>
    <t>г. Минск, ул Немига, д 5/1</t>
  </si>
  <si>
    <t>POS_20180724_1676379</t>
  </si>
  <si>
    <t>POS_20180724_1676314</t>
  </si>
  <si>
    <t>POS_20210701_2474117</t>
  </si>
  <si>
    <t>г. Минск, ул Веры Хоружей, д 4/12</t>
  </si>
  <si>
    <t>POS_20180724_1676406</t>
  </si>
  <si>
    <t>POS_20180724_1676361</t>
  </si>
  <si>
    <t>POS_20180724_1676310</t>
  </si>
  <si>
    <t>POS_20180724_1676329</t>
  </si>
  <si>
    <t>г. Минск, ул Восточная, д 46</t>
  </si>
  <si>
    <t>POS_20180724_1676315</t>
  </si>
  <si>
    <t>POS_20200116_1920177</t>
  </si>
  <si>
    <t>POS_20200716_2157297</t>
  </si>
  <si>
    <t>POS_20201217_2368323</t>
  </si>
  <si>
    <t>POS_20180724_1676338</t>
  </si>
  <si>
    <t>г. Минск, пр-кт Независимости, д 56А</t>
  </si>
  <si>
    <t>POS_20200116_1920203</t>
  </si>
  <si>
    <t>г. Минск, ул Притыцкого, д 2/3</t>
  </si>
  <si>
    <t>POS_20180724_1676390</t>
  </si>
  <si>
    <t>г. Минск, ул 50 лет Победы, д 1</t>
  </si>
  <si>
    <t>POS_20180724_1676309</t>
  </si>
  <si>
    <t>г. Минск, ул Голодеда, д 7</t>
  </si>
  <si>
    <t>POS_20180724_1676356</t>
  </si>
  <si>
    <t>POS_20180724_1676347</t>
  </si>
  <si>
    <t>POS_20200116_1920176</t>
  </si>
  <si>
    <t>г. Минск, ул Жилуновича, д 4</t>
  </si>
  <si>
    <t>POS_20180724_1676555</t>
  </si>
  <si>
    <t>POS_20180724_1676336</t>
  </si>
  <si>
    <t>POS_20180724_1676362</t>
  </si>
  <si>
    <t>г. Минск, ул Прушинских, д 31А</t>
  </si>
  <si>
    <t>POS_20180724_1676393</t>
  </si>
  <si>
    <t>POS_20200716_2157311</t>
  </si>
  <si>
    <t>г. Минск, ул Сурганова, д 40</t>
  </si>
  <si>
    <t>POS_20180724_1676399</t>
  </si>
  <si>
    <t>POS_20180724_1676311</t>
  </si>
  <si>
    <t>POS_20201217_2368324</t>
  </si>
  <si>
    <t>POS_20180724_1676585</t>
  </si>
  <si>
    <t>г. Минск, ул Веры Хоружей, д 17</t>
  </si>
  <si>
    <t>POS_20180724_1676574</t>
  </si>
  <si>
    <t>POS_20180724_1676364</t>
  </si>
  <si>
    <t>POS_20201217_2368346</t>
  </si>
  <si>
    <t>POS_20180724_1676319</t>
  </si>
  <si>
    <t>POS_20180724_1676354</t>
  </si>
  <si>
    <t>POS_20200116_1920173</t>
  </si>
  <si>
    <t>POS_20180724_1676387</t>
  </si>
  <si>
    <t>POS_20180724_1676605</t>
  </si>
  <si>
    <t>г. Минск, ул Притыцкого, д 38</t>
  </si>
  <si>
    <t>POS_20180724_1676388</t>
  </si>
  <si>
    <t>POS_20180724_1676332</t>
  </si>
  <si>
    <t>POS_20210701_2474115</t>
  </si>
  <si>
    <t>POS_20180724_1676334</t>
  </si>
  <si>
    <t>г. Минск, ул Гамарника, д 16 к 1</t>
  </si>
  <si>
    <t>POS_20181212_1732661</t>
  </si>
  <si>
    <t>POS_20180724_1676330</t>
  </si>
  <si>
    <t>POS_20180724_1676401</t>
  </si>
  <si>
    <t>POS_20180724_1676134</t>
  </si>
  <si>
    <t>POS_20180724_1676404</t>
  </si>
  <si>
    <t>POS_20180724_1676343</t>
  </si>
  <si>
    <t>POS_20180724_1676408</t>
  </si>
  <si>
    <t>г. Минск, ул Кольцова, д 10В</t>
  </si>
  <si>
    <t>POS_20180724_1676365</t>
  </si>
  <si>
    <t>г. Минск, ул Некрасова</t>
  </si>
  <si>
    <t>POS_20201217_2368312</t>
  </si>
  <si>
    <t>POS_20210701_2474118</t>
  </si>
  <si>
    <t>POS_20180724_1676352</t>
  </si>
  <si>
    <t>POS_20180724_1676306</t>
  </si>
  <si>
    <t>POS_20180724_1676328</t>
  </si>
  <si>
    <t>г. Минск, пл Свободы, д 17</t>
  </si>
  <si>
    <t>POS_20181212_1732651</t>
  </si>
  <si>
    <t>POS_20180724_1676381</t>
  </si>
  <si>
    <t>POS_20180724_1676409</t>
  </si>
  <si>
    <t>POS_20180724_1676326</t>
  </si>
  <si>
    <t>POS_20210701_2474120</t>
  </si>
  <si>
    <t>POS_20180724_1676384</t>
  </si>
  <si>
    <t>POS_20180724_1676335</t>
  </si>
  <si>
    <t>POS_20180724_1676386</t>
  </si>
  <si>
    <t>POS_20201217_2368294</t>
  </si>
  <si>
    <t>POS_20180724_1676389</t>
  </si>
  <si>
    <t>POS_20180724_1676370</t>
  </si>
  <si>
    <t>POS_20180724_1676391</t>
  </si>
  <si>
    <t>POS_20180724_1676132</t>
  </si>
  <si>
    <t>POS_20180724_1676392</t>
  </si>
  <si>
    <t>г. Минск, ул Максима Танка, д 4-1В</t>
  </si>
  <si>
    <t>POS_20200716_2157308</t>
  </si>
  <si>
    <t>POS_20180724_1676394</t>
  </si>
  <si>
    <t>POS_20180724_1676373</t>
  </si>
  <si>
    <t>г. Минск, ул Руссиянова, д 4</t>
  </si>
  <si>
    <t>POS_20180724_1676395</t>
  </si>
  <si>
    <t>г. Минск, пер Кольцова 4-й, д 51</t>
  </si>
  <si>
    <t>POS_20180724_1676331</t>
  </si>
  <si>
    <t>POS_20180724_1676396</t>
  </si>
  <si>
    <t>г. Минск, ул Маяковского, д 22/1</t>
  </si>
  <si>
    <t>POS_20200716_2157300</t>
  </si>
  <si>
    <t>POS_20180724_1676397</t>
  </si>
  <si>
    <t>г. Минск, ул Бельского, д 2</t>
  </si>
  <si>
    <t>POS_20180724_1676351</t>
  </si>
  <si>
    <t>POS_20180724_1676337</t>
  </si>
  <si>
    <t>POS_20210701_2474116</t>
  </si>
  <si>
    <t>POS_20180724_1676305</t>
  </si>
  <si>
    <t>г. Минск, ул Могилёвская, д 2 к 1</t>
  </si>
  <si>
    <t>POS_20180724_1676576</t>
  </si>
  <si>
    <t>POS_20180724_1676375</t>
  </si>
  <si>
    <t>POS_20180724_1676540</t>
  </si>
  <si>
    <t>г. Минск, ул Уральская, д 6</t>
  </si>
  <si>
    <t>POS_20180724_1676405</t>
  </si>
  <si>
    <t>г. Минск, ул Мясникова, д 34</t>
  </si>
  <si>
    <t>POS_20181212_1732645</t>
  </si>
  <si>
    <t>г. Минск, ул Червякова, д 4</t>
  </si>
  <si>
    <t>POS_20180724_1676407</t>
  </si>
  <si>
    <t>POS_20180724_1676586</t>
  </si>
  <si>
    <t>POS_20201217_2368342</t>
  </si>
  <si>
    <t>г. Минск, ул Налибокская, д 36</t>
  </si>
  <si>
    <t>POS_20180724_1676133</t>
  </si>
  <si>
    <t>г. Минск, ул Наполеона Орды, д 27</t>
  </si>
  <si>
    <t>POS_20201217_2368305</t>
  </si>
  <si>
    <t>г. Минск, ул Якуба Коласа, д 39</t>
  </si>
  <si>
    <t>POS_20201217_2368307</t>
  </si>
  <si>
    <t>г. Минск, ул Куйбышева</t>
  </si>
  <si>
    <t>POS_20201217_2368306</t>
  </si>
  <si>
    <t>POS_20180724_1676129</t>
  </si>
  <si>
    <t>г. Минск, ул Кульман, д 9</t>
  </si>
  <si>
    <t>POS_20180724_1676595</t>
  </si>
  <si>
    <t>г. Минск, пр-кт Независимости, д 3/2</t>
  </si>
  <si>
    <t>POS_20180724_1676341</t>
  </si>
  <si>
    <t>POS_20180724_1676367</t>
  </si>
  <si>
    <t>POS_20180724_1676575</t>
  </si>
  <si>
    <t>г. Минск, ул Козлова, д 8</t>
  </si>
  <si>
    <t>POS_20181212_1732642</t>
  </si>
  <si>
    <t>POS_20181212_1732648</t>
  </si>
  <si>
    <t>POS_20180724_1676369</t>
  </si>
  <si>
    <t>POS_20180724_1676380</t>
  </si>
  <si>
    <t>POS_20180724_1676371</t>
  </si>
  <si>
    <t>POS_20180724_1676125</t>
  </si>
  <si>
    <t>POS_20180724_1676321</t>
  </si>
  <si>
    <t>г. Минск, ул Карвата, д 31А</t>
  </si>
  <si>
    <t>POS_20180724_1676136</t>
  </si>
  <si>
    <t>POS_20190401_1774270</t>
  </si>
  <si>
    <t>POS_20190401_1774293</t>
  </si>
  <si>
    <t>POS_20180724_1676345</t>
  </si>
  <si>
    <t>г. Минск, ул Кедышко, д 2/1</t>
  </si>
  <si>
    <t>POS_20190401_1774281</t>
  </si>
  <si>
    <t>POS_20180724_1676130</t>
  </si>
  <si>
    <t>г. Минск, пр-кт Партизанский, д 81Д</t>
  </si>
  <si>
    <t>POS_20180724_1676147</t>
  </si>
  <si>
    <t>г. Минск, ул Ольшевского, д 45</t>
  </si>
  <si>
    <t>POS_20180724_1676383</t>
  </si>
  <si>
    <t>г. Минск, ул Голодеда, д 21 к 1</t>
  </si>
  <si>
    <t>POS_20180724_1676355</t>
  </si>
  <si>
    <t>г. Минск, ул Якубова, д 66 к 2</t>
  </si>
  <si>
    <t>POS_20200116_1920172</t>
  </si>
  <si>
    <t>г. Минск, пр-кт Независимости, д 143 к 1</t>
  </si>
  <si>
    <t>POS_20180724_1676340</t>
  </si>
  <si>
    <t>POS_20180724_1676346</t>
  </si>
  <si>
    <t>POS_20180724_1676325</t>
  </si>
  <si>
    <t>POS_20180724_1676357</t>
  </si>
  <si>
    <t>г. Минск, ул Сергея Есенина</t>
  </si>
  <si>
    <t>POS_20200716_2157296</t>
  </si>
  <si>
    <t>POS_20180724_1676131</t>
  </si>
  <si>
    <t>г. Минск, ул Громова, д 28</t>
  </si>
  <si>
    <t>POS_20180724_1676358</t>
  </si>
  <si>
    <t>г. Минск, ул Хмельницкого, д 4/20</t>
  </si>
  <si>
    <t>POS_20190401_1774292</t>
  </si>
  <si>
    <t>POS_20180724_1676571</t>
  </si>
  <si>
    <t>POS_20180724_1676363</t>
  </si>
  <si>
    <t>г. Минск, ул Скрипникова, д 10</t>
  </si>
  <si>
    <t>POS_20180724_1676398</t>
  </si>
  <si>
    <t>г. Минск, пер Загородный 1-й, д 3А</t>
  </si>
  <si>
    <t>POS_20190401_1774287</t>
  </si>
  <si>
    <t>г. Минск, ул Сурганова, д 31-3Н</t>
  </si>
  <si>
    <t>POS_20210701_2474121</t>
  </si>
  <si>
    <t>г. Минск, ул Калинина, д 4-1</t>
  </si>
  <si>
    <t>POS_20200116_1920202</t>
  </si>
  <si>
    <t>г. Минск, пр-кт Партизанский, д 128</t>
  </si>
  <si>
    <t>POS_20180724_1676342</t>
  </si>
  <si>
    <t>POS_20200116_1920212</t>
  </si>
  <si>
    <t>г. Минск, пр-кт Дзержинского, д 22</t>
  </si>
  <si>
    <t>POS_20180724_1676317</t>
  </si>
  <si>
    <t>POS_20180724_1676327</t>
  </si>
  <si>
    <t>г. Минск, пер Тучинский, д 4</t>
  </si>
  <si>
    <t>POS_20180724_1676124</t>
  </si>
  <si>
    <t>POS_20180724_1676349</t>
  </si>
  <si>
    <t>POS_20200116_1920201</t>
  </si>
  <si>
    <t>POS_20200716_2157305</t>
  </si>
  <si>
    <t>POS_20180724_1676402</t>
  </si>
  <si>
    <t>г. Минск, ул Куйбышева, д 69</t>
  </si>
  <si>
    <t>POS_20180724_1676582</t>
  </si>
  <si>
    <t>POS_20190401_1774280</t>
  </si>
  <si>
    <t>г. Минск, ул Денисовская, д 41</t>
  </si>
  <si>
    <t>POS_20180724_1676316</t>
  </si>
  <si>
    <t>POS_20180724_1676353</t>
  </si>
  <si>
    <t>POS_20180724_1676320</t>
  </si>
  <si>
    <t>POS_20180724_1676366</t>
  </si>
  <si>
    <t>г. Минск, ул Болеслава Берута, д 22 к 1</t>
  </si>
  <si>
    <t>POS_20180724_1676313</t>
  </si>
  <si>
    <t>POS_20181212_1732695</t>
  </si>
  <si>
    <t>POS_20190401_1774269</t>
  </si>
  <si>
    <t>Гомельская обл., Лельчицкий р-н, гп Лельчицы, ул Советская, д 56А</t>
  </si>
  <si>
    <t>POS_20180724_1676567</t>
  </si>
  <si>
    <t>POS_20180724_1676118</t>
  </si>
  <si>
    <t>POS_20180724_1676561</t>
  </si>
  <si>
    <t>POS_20181212_1732658</t>
  </si>
  <si>
    <t>POS_20200116_1920214</t>
  </si>
  <si>
    <t>Гомельская обл., г. Гомель, ул Малайчука, д 9А</t>
  </si>
  <si>
    <t>POS_20181212_1732662</t>
  </si>
  <si>
    <t>POS_20180724_1676500</t>
  </si>
  <si>
    <t>POS_20200716_2157301</t>
  </si>
  <si>
    <t>POS_20180724_1676120</t>
  </si>
  <si>
    <t>Гомельская обл., Наровлянский р-н, г. Наровля, ул Ленина В.И., д 3</t>
  </si>
  <si>
    <t>POS_20180724_1676444</t>
  </si>
  <si>
    <t>POS_20180724_1676236</t>
  </si>
  <si>
    <t>Гомельская обл., Октябрьский р-н, гп Октябрьский, ул Советская, д 44</t>
  </si>
  <si>
    <t>POS_20181212_1732682</t>
  </si>
  <si>
    <t>Гомельская обл., Речицкий р-н, г. Речица, ул Советская, д 108</t>
  </si>
  <si>
    <t>POS_20180724_1676495</t>
  </si>
  <si>
    <t>POS_20201217_2368300</t>
  </si>
  <si>
    <t>POS_20201217_2368334</t>
  </si>
  <si>
    <t>POS_20180724_1676550</t>
  </si>
  <si>
    <t>Гомельская обл., г. Гомель, пр-кт Победы, д 18</t>
  </si>
  <si>
    <t>POS_20180724_1676610</t>
  </si>
  <si>
    <t>Гомельская обл., г. Гомель, ул Быховская, д 107</t>
  </si>
  <si>
    <t>POS_20180724_1676234</t>
  </si>
  <si>
    <t>Гомельская обл., Мозырский р-н, г. Мозырь, ул Малинина Н.И., д 1А</t>
  </si>
  <si>
    <t>POS_20180724_1676432</t>
  </si>
  <si>
    <t>POS_20200716_2157290</t>
  </si>
  <si>
    <t>Гомельская обл., г. Гомель, ул Свиридова, д 99</t>
  </si>
  <si>
    <t>POS_20200116_1920211</t>
  </si>
  <si>
    <t>POS_20180724_1676568</t>
  </si>
  <si>
    <t>POS_20200716_2157304</t>
  </si>
  <si>
    <t>POS_20180724_1676237</t>
  </si>
  <si>
    <t>Гомельская обл., г. Гомель, ул Бородина Т.С., д 2/57</t>
  </si>
  <si>
    <t>POS_20180724_1676233</t>
  </si>
  <si>
    <t>POS_20200716_2157310</t>
  </si>
  <si>
    <t>POS_20180724_1676497</t>
  </si>
  <si>
    <t>Гомельская обл., г. Гомель, ул Рогачёвская, д 2А</t>
  </si>
  <si>
    <t>POS_20180724_1676239</t>
  </si>
  <si>
    <t>POS_20180724_1676498</t>
  </si>
  <si>
    <t>POS_20180724_1676200</t>
  </si>
  <si>
    <t>POS_20180724_1676276</t>
  </si>
  <si>
    <t>Гомельская обл., г. Гомель, ул Богдана Хмельницкого, д 81</t>
  </si>
  <si>
    <t>POS_20201217_2368301</t>
  </si>
  <si>
    <t>Гомельская обл., г. Гомель, д 14А</t>
  </si>
  <si>
    <t>POS_20180724_1676224</t>
  </si>
  <si>
    <t>POS_20181212_1732637</t>
  </si>
  <si>
    <t>Гомельская обл., г. Гомель, ул Свиридова, д 83А</t>
  </si>
  <si>
    <t>POS_20181212_1732692</t>
  </si>
  <si>
    <t>Гомельская обл., г. Гомель, ул Огоренко, д 30</t>
  </si>
  <si>
    <t>POS_20180724_1676560</t>
  </si>
  <si>
    <t>POS_20201217_2368344</t>
  </si>
  <si>
    <t>Гомельская обл., Жлобинский р-н, г. Жлобин, ул Шоссейная, д 109А</t>
  </si>
  <si>
    <t>POS_20180724_1676268</t>
  </si>
  <si>
    <t>POS_20200116_1920180</t>
  </si>
  <si>
    <t>POS_20180724_1676278</t>
  </si>
  <si>
    <t>POS_20201217_2368296</t>
  </si>
  <si>
    <t>POS_20180724_1676428</t>
  </si>
  <si>
    <t>Гомельская обл., г. Гомель, ул Сухого, д 1А</t>
  </si>
  <si>
    <t>POS_20180724_1676241</t>
  </si>
  <si>
    <t>Гомельская обл., Мозырский р-н, г. Мозырь, ул Полесская, д 24А</t>
  </si>
  <si>
    <t>POS_20180724_1676433</t>
  </si>
  <si>
    <t>POS_20181212_1732691</t>
  </si>
  <si>
    <t>POS_20180724_1676554</t>
  </si>
  <si>
    <t>POS_20180724_1676230</t>
  </si>
  <si>
    <t>POS_20180724_1676267</t>
  </si>
  <si>
    <t>Гомельская обл., г. Гомель, ул Барыкина, д 183</t>
  </si>
  <si>
    <t>POS_20180724_1676603</t>
  </si>
  <si>
    <t>Гомельская обл., г. Гомель, ул Мазурова, д 44</t>
  </si>
  <si>
    <t>POS_20181212_1732639</t>
  </si>
  <si>
    <t>Гомельская обл., Светлогорский р-н, г. Светлогорск, мкр Первомайский, д 12</t>
  </si>
  <si>
    <t>POS_20180724_1676503</t>
  </si>
  <si>
    <t>Гомельская обл., Калинковичский р-н, г. Калинковичи, ул Советская, д 19/1</t>
  </si>
  <si>
    <t>POS_20180724_1676277</t>
  </si>
  <si>
    <t>Гомельская обл., Буда-Кошелевский р-н, г. Буда-Кошелево, ул 50 лет Октября, д 2</t>
  </si>
  <si>
    <t>POS_20180724_1676197</t>
  </si>
  <si>
    <t>Гомельская обл., Кормянский р-н, гп Корма, ул Ильющенко, д 14</t>
  </si>
  <si>
    <t>POS_20181212_1732681</t>
  </si>
  <si>
    <t>Гомельская обл., Речицкий р-н, г. Речица, ул Молодёжная, д 34А</t>
  </si>
  <si>
    <t>POS_20200716_2157292</t>
  </si>
  <si>
    <t>POS_20181212_1732666</t>
  </si>
  <si>
    <t>POS_20180724_1676222</t>
  </si>
  <si>
    <t>Гомельская обл., Мозырский р-н, г. Мозырь, ул Интернациональная, д 53Б</t>
  </si>
  <si>
    <t>POS_20180724_1676430</t>
  </si>
  <si>
    <t>Гомельская обл., Речицкий р-н, г. Речица, ул Строителей, д 4Б</t>
  </si>
  <si>
    <t>POS_20180724_1676494</t>
  </si>
  <si>
    <t>POS_20200716_2157309</t>
  </si>
  <si>
    <t>POS_20180724_1676604</t>
  </si>
  <si>
    <t>POS_20180724_1676227</t>
  </si>
  <si>
    <t>POS_20180724_1676265</t>
  </si>
  <si>
    <t>Гомельская обл., Петриковский р-н, г. Петриков, ул Базарная, д 10А</t>
  </si>
  <si>
    <t>POS_20180724_1676477</t>
  </si>
  <si>
    <t>Гомельская обл., г. Гомель, ул Барыкина, д 86</t>
  </si>
  <si>
    <t>POS_20180724_1676589</t>
  </si>
  <si>
    <t>Гомельская обл., г. Гомель, пр-кт Победы, д 14</t>
  </si>
  <si>
    <t>POS_20180724_1676228</t>
  </si>
  <si>
    <t>POS_20180724_1676266</t>
  </si>
  <si>
    <t>Гомельская обл., г. Гомель, ул Чечерская, д 3а</t>
  </si>
  <si>
    <t>POS_20201217_2368299</t>
  </si>
  <si>
    <t>Гомельская обл., Речицкий р-н, г. Речица, ул Советская, д 97Б</t>
  </si>
  <si>
    <t>POS_20200716_2157293</t>
  </si>
  <si>
    <t>Гомельская обл., Добрушский р-н, г. Добруш, пр-кт Луначарского, д 20Б</t>
  </si>
  <si>
    <t>POS_20180724_1676260</t>
  </si>
  <si>
    <t>POS_20180724_1676226</t>
  </si>
  <si>
    <t>POS_20200116_1920195</t>
  </si>
  <si>
    <t>Гомельская обл., г. Гомель, ул Жемчужная, д 36</t>
  </si>
  <si>
    <t>POS_20181212_1732687</t>
  </si>
  <si>
    <t>POS_20181212_1732674</t>
  </si>
  <si>
    <t>Гомельская обл., Рогачевский р-н, г. Рогачев, ул Ленина, д 74</t>
  </si>
  <si>
    <t>POS_20201217_2368335</t>
  </si>
  <si>
    <t>Гомельская обл., г. Гомель, ул Хатаевича, д 61Б</t>
  </si>
  <si>
    <t>POS_20180724_1676242</t>
  </si>
  <si>
    <t>POS_20180724_1676502</t>
  </si>
  <si>
    <t>POS_20181212_1732693</t>
  </si>
  <si>
    <t>POS_20180724_1676504</t>
  </si>
  <si>
    <t>POS_20180724_1676505</t>
  </si>
  <si>
    <t>Гомельская обл., Хойникский р-н, г. Хойники, ул Колесника, д 2Б</t>
  </si>
  <si>
    <t>POS_20180724_1676145</t>
  </si>
  <si>
    <t>POS_20180724_1676608</t>
  </si>
  <si>
    <t>POS_20200116_1920208</t>
  </si>
  <si>
    <t>POS_20181212_1732686</t>
  </si>
  <si>
    <t>POS_20180724_1676229</t>
  </si>
  <si>
    <t>Гомельская обл., Жлобинский р-н, г. Жлобин, мкр 1-й, д 1а</t>
  </si>
  <si>
    <t>POS_20201217_2368345</t>
  </si>
  <si>
    <t>Гомельская обл., г. Гомель, ул Свиридова, д 13</t>
  </si>
  <si>
    <t>POS_20180724_1676240</t>
  </si>
  <si>
    <t>Гомельская обл., Ельский р-н, г. Ельск, ул Ленинская, д 8</t>
  </si>
  <si>
    <t>POS_20190401_1774277</t>
  </si>
  <si>
    <t>POS_20180724_1676231</t>
  </si>
  <si>
    <t>POS_20180724_1676501</t>
  </si>
  <si>
    <t>Гомельская обл., Калинковичский р-н, г. Калинковичи, ул 50 лет Октября, д 42Б</t>
  </si>
  <si>
    <t>POS_20190401_1774276</t>
  </si>
  <si>
    <t>Гомельская обл., Мозырский р-н, г. Мозырь, ул Социалистическая, д 115А</t>
  </si>
  <si>
    <t>POS_20180724_1676435</t>
  </si>
  <si>
    <t>Гомельская обл., г. Гомель, ул Царикова, д 5А</t>
  </si>
  <si>
    <t>POS_20180724_1676611</t>
  </si>
  <si>
    <t>Гомельская обл., Рогачевский р-н, г. Рогачев, ул Кирова, д 7</t>
  </si>
  <si>
    <t>POS_20180724_1676499</t>
  </si>
  <si>
    <t>POS_20180724_1676232</t>
  </si>
  <si>
    <t>Гомельская обл., Мозырский р-н, г. Мозырь, б-р Дружбы, д 1Б</t>
  </si>
  <si>
    <t>POS_20180724_1676429</t>
  </si>
  <si>
    <t>POS_20180724_1676496</t>
  </si>
  <si>
    <t>POS_20180724_1676142</t>
  </si>
  <si>
    <t>Гомельская обл., г. Гомель, ул Ильича, д 59А</t>
  </si>
  <si>
    <t>POS_20180724_1676235</t>
  </si>
  <si>
    <t>POS_20200116_1920196</t>
  </si>
  <si>
    <t>POS_20180724_1676225</t>
  </si>
  <si>
    <t>Гомельская обл., Мозырский р-н, г. Мозырь, ул Притыцкого С.О., д 2Г</t>
  </si>
  <si>
    <t>POS_20180724_1676434</t>
  </si>
  <si>
    <t>POS_20200116_1920175</t>
  </si>
  <si>
    <t>POS_20180724_1676536</t>
  </si>
  <si>
    <t>Гомельская обл., г. Гомель, ул Ильича, д 77</t>
  </si>
  <si>
    <t>POS_20181212_1732680</t>
  </si>
  <si>
    <t>Гомельская обл., Лоевский р-н, гп Лоев, ул Ленина, д 26</t>
  </si>
  <si>
    <t>POS_20181212_1732655</t>
  </si>
  <si>
    <t>POS_20180724_1676569</t>
  </si>
  <si>
    <t>Гомельская обл., г. Гомель, пр-кт Октября, д 28В</t>
  </si>
  <si>
    <t>POS_20180724_1676223</t>
  </si>
  <si>
    <t>POS_20180724_1676123</t>
  </si>
  <si>
    <t>POS_20181212_1732640</t>
  </si>
  <si>
    <t>Гродненская обл., Слонимский р-н, г. Слоним, ул Коссовский тракт, д 96</t>
  </si>
  <si>
    <t>POS_20200116_1920218</t>
  </si>
  <si>
    <t>POS_20180724_1676216</t>
  </si>
  <si>
    <t>Гродненская обл., Лидский р-н, г. Лида, ул Красноармейская, д 108</t>
  </si>
  <si>
    <t>POS_20180724_1676293</t>
  </si>
  <si>
    <t>Гродненская обл., Мостовский р-н, г. Мосты, ул Советская, д 3</t>
  </si>
  <si>
    <t>POS_20180724_1676442</t>
  </si>
  <si>
    <t>POS_20180724_1676295</t>
  </si>
  <si>
    <t>Гродненская обл., Сморгонский р-н, г. Сморгонь, ул Якуба Коласа, д 91А</t>
  </si>
  <si>
    <t>POS_20180724_1676519</t>
  </si>
  <si>
    <t>POS_20180724_1676250</t>
  </si>
  <si>
    <t>POS_20200116_1920184</t>
  </si>
  <si>
    <t>POS_20180724_1676257</t>
  </si>
  <si>
    <t>Гродненская обл., Слонимский р-н, г. Слоним, ул Комсомольская, д 5</t>
  </si>
  <si>
    <t>POS_20180724_1676510</t>
  </si>
  <si>
    <t>POS_20200716_2157299</t>
  </si>
  <si>
    <t>Гродненская обл., Сморгонский р-н, г. Сморгонь, ул Ленина, д 46Б</t>
  </si>
  <si>
    <t>POS_20181212_1732678</t>
  </si>
  <si>
    <t>Гродненская обл., Волковысский р-н, с/с Красносельский, гп Красносельский, ул Школьная</t>
  </si>
  <si>
    <t>POS_20180724_1676475</t>
  </si>
  <si>
    <t>POS_20180724_1676464</t>
  </si>
  <si>
    <t>POS_20180724_1676254</t>
  </si>
  <si>
    <t>Гродненская обл., г. Гродно, пр-кт Янки Купалы, д 78А</t>
  </si>
  <si>
    <t>POS_20180724_1676248</t>
  </si>
  <si>
    <t>POS_20180724_1676599</t>
  </si>
  <si>
    <t>POS_20180724_1676600</t>
  </si>
  <si>
    <t>POS_20180724_1676253</t>
  </si>
  <si>
    <t>POS_20180724_1676215</t>
  </si>
  <si>
    <t>POS_20180724_1676446</t>
  </si>
  <si>
    <t>POS_20200116_1920209</t>
  </si>
  <si>
    <t>POS_20180724_1676506</t>
  </si>
  <si>
    <t>Гродненская обл., Гродненский р-н, г. Скидель, ул Ленина, д 6А</t>
  </si>
  <si>
    <t>POS_20180724_1676507</t>
  </si>
  <si>
    <t>POS_20180724_1676557</t>
  </si>
  <si>
    <t>POS_20200716_2157298</t>
  </si>
  <si>
    <t>POS_20181212_1732656</t>
  </si>
  <si>
    <t>POS_20180724_1676263</t>
  </si>
  <si>
    <t>Гродненская обл., Лидский р-н, г. Лида, ул Труханова, д 21</t>
  </si>
  <si>
    <t>POS_20180724_1676291</t>
  </si>
  <si>
    <t>POS_20180724_1676473</t>
  </si>
  <si>
    <t>POS_20180724_1676255</t>
  </si>
  <si>
    <t>POS_20180724_1676249</t>
  </si>
  <si>
    <t>Гродненская обл., Новогрудский р-н, г. Новогрудок, ул Минская, д 7А</t>
  </si>
  <si>
    <t>POS_20180724_1676558</t>
  </si>
  <si>
    <t>Гродненская обл., Сморгонский р-н, г. Сморгонь, ул Ленина, д 4</t>
  </si>
  <si>
    <t>POS_20180724_1676520</t>
  </si>
  <si>
    <t>Гродненская обл., Ошмянский р-н, г. Ошмяны, ул Строителей, д 2</t>
  </si>
  <si>
    <t>POS_20181212_1732668</t>
  </si>
  <si>
    <t>Гродненская обл., Сморгонский р-н, г. Сморгонь, ул Победы, д 2</t>
  </si>
  <si>
    <t>POS_20181212_1732652</t>
  </si>
  <si>
    <t>POS_20180724_1676509</t>
  </si>
  <si>
    <t>POS_20180724_1676606</t>
  </si>
  <si>
    <t>POS_20200116_1920219</t>
  </si>
  <si>
    <t>POS_20180724_1676538</t>
  </si>
  <si>
    <t>POS_20200116_1920215</t>
  </si>
  <si>
    <t>Гродненская обл., Вороновский р-н, гп Вороново, ул Советская, д 35</t>
  </si>
  <si>
    <t>POS_20180724_1676471</t>
  </si>
  <si>
    <t>POS_20180724_1676162</t>
  </si>
  <si>
    <t>Гродненская обл., Сморгонский р-н, г. Сморгонь, ул Юбилейная, д 8</t>
  </si>
  <si>
    <t>POS_20180724_1676518</t>
  </si>
  <si>
    <t>Гродненская обл., Лидский р-н, г. Лида, ул Комсомольская, д 11</t>
  </si>
  <si>
    <t>POS_20180724_1676292</t>
  </si>
  <si>
    <t>Гродненская обл., Лидский р-н, г. Лида, ул Комсомольская, д 2Б</t>
  </si>
  <si>
    <t>POS_20180724_1676290</t>
  </si>
  <si>
    <t>POS_20201217_2368347</t>
  </si>
  <si>
    <t>Гродненская обл., Ошмянский р-н, г. Ошмяны, ул Красноармейская, д 9</t>
  </si>
  <si>
    <t>POS_20180724_1676465</t>
  </si>
  <si>
    <t>Гродненская обл., г. Гродно, ул Советская, д 29</t>
  </si>
  <si>
    <t>POS_20180724_1676256</t>
  </si>
  <si>
    <t>Гродненская обл., Сморгонский р-н, г. Сморгонь, ул Суворова, д 32</t>
  </si>
  <si>
    <t>POS_20180724_1676517</t>
  </si>
  <si>
    <t>POS_20180724_1676117</t>
  </si>
  <si>
    <t>Гродненская обл., Ивьевский р-н, г. Ивье, пл Комсомольская, д 14</t>
  </si>
  <si>
    <t>POS_20180724_1676275</t>
  </si>
  <si>
    <t>Гродненская обл., Новогрудский р-н, г. Новогрудок, ул Мицкевича, д 104Б</t>
  </si>
  <si>
    <t>POS_20180724_1676447</t>
  </si>
  <si>
    <t>POS_20200116_1920220</t>
  </si>
  <si>
    <t>POS_20180724_1676448</t>
  </si>
  <si>
    <t>POS_20180724_1676289</t>
  </si>
  <si>
    <t>Гродненская обл., Сморгонский р-н, г. Сморгонь, ул Заводская, д 62 к 2</t>
  </si>
  <si>
    <t>POS_20201217_2368328</t>
  </si>
  <si>
    <t>Гродненская обл., Кореличский р-н, гп Кореличи, пл 17 Сентября, д 8</t>
  </si>
  <si>
    <t>POS_20180724_1676474</t>
  </si>
  <si>
    <t>POS_20180724_1676463</t>
  </si>
  <si>
    <t>POS_20180724_1676294</t>
  </si>
  <si>
    <t>Гродненская обл., Ошмянский р-н, г. Ошмяны, ул Советская, д 82</t>
  </si>
  <si>
    <t>POS_20180724_1676140</t>
  </si>
  <si>
    <t>POS_20221226_3083469</t>
  </si>
  <si>
    <t>POS_20221226_3083470</t>
  </si>
  <si>
    <t>Минская обл., Молодечненский р-н, г. Молодечно, ул Богдана Хмельницкого, д 3В</t>
  </si>
  <si>
    <t>POS_20200716_2157287</t>
  </si>
  <si>
    <t>POS_20201217_2368322</t>
  </si>
  <si>
    <t>POS_20180724_1676548</t>
  </si>
  <si>
    <t>POS_20200116_1920189</t>
  </si>
  <si>
    <t>POS_20200116_1920178</t>
  </si>
  <si>
    <t>Минская обл., Дзержинский р-н, г. Дзержинск, ул Карла Маркса, д 10Б</t>
  </si>
  <si>
    <t>POS_20200116_1920185</t>
  </si>
  <si>
    <t>Минская обл., Солигорский р-н, г. Солигорск, ул Константина Заслонова, д 54А</t>
  </si>
  <si>
    <t>POS_20200116_1920191</t>
  </si>
  <si>
    <t>Минская обл., Дзержинский р-н, г. Дзержинск, ул Тихая, д 3А</t>
  </si>
  <si>
    <t>POS_20200716_2157288</t>
  </si>
  <si>
    <t>Минская обл., Минский р-н, гп Мачулищи, ул Молодёжная, д 1А</t>
  </si>
  <si>
    <t>POS_20200116_1920206</t>
  </si>
  <si>
    <t>Минская обл., Солигорский р-н, г. Солигорск, ул Константина Заслонова, д 28А</t>
  </si>
  <si>
    <t>POS_20180724_1676522</t>
  </si>
  <si>
    <t>POS_20180724_1676302</t>
  </si>
  <si>
    <t>POS_20181212_1732679</t>
  </si>
  <si>
    <t>Минская обл., Логойский р-н, гп Плещеницы, ул В.И.Ленина</t>
  </si>
  <si>
    <t>POS_20200716_2157286</t>
  </si>
  <si>
    <t>POS_20201217_2368325</t>
  </si>
  <si>
    <t>Минская обл., Минский р-н, г. Заславль, ул Набережная, д 1/2</t>
  </si>
  <si>
    <t>POS_20180724_1676272</t>
  </si>
  <si>
    <t>POS_20180724_1676296</t>
  </si>
  <si>
    <t>Минская обл., Солигорский р-н, г. Солигорск, ул Ленина, д 36</t>
  </si>
  <si>
    <t>POS_20200116_1920200</t>
  </si>
  <si>
    <t>Минская обл., Молодечненский р-н, гп Радошковичи, ул Советская, д 1</t>
  </si>
  <si>
    <t>POS_20200716_2157294</t>
  </si>
  <si>
    <t>Минская обл., Минский р-н, с/с Боровлянский, д. Боровляны, д 27/5</t>
  </si>
  <si>
    <t>POS_20180724_1676588</t>
  </si>
  <si>
    <t>POS_20180724_1676472</t>
  </si>
  <si>
    <t>Минская обл., Минский р-н, с/с Новодворский, аг. Гатово, ул Металлургическая, д 10А</t>
  </si>
  <si>
    <t>POS_20180724_1676559</t>
  </si>
  <si>
    <t>Минская обл., Дзержинский р-н, г. Фаниполь, ул Комсомольская, д 8А</t>
  </si>
  <si>
    <t>POS_20180724_1676532</t>
  </si>
  <si>
    <t>POS_20180724_1676201</t>
  </si>
  <si>
    <t>POS_20180724_1676287</t>
  </si>
  <si>
    <t>Минская обл., Дзержинский р-н, г. Дзержинск, ул Тихая, д 2</t>
  </si>
  <si>
    <t>POS_20180724_1676259</t>
  </si>
  <si>
    <t>Минская обл., Молодечненский р-н, г. Молодечно, ул Великий Гостинец, д 163А</t>
  </si>
  <si>
    <t>POS_20180724_1676440</t>
  </si>
  <si>
    <t>Минская обл., Молодечненский р-н, г. Молодечно, пл Старое Место, д 21</t>
  </si>
  <si>
    <t>POS_20180724_1676591</t>
  </si>
  <si>
    <t>POS_20180724_1676514</t>
  </si>
  <si>
    <t>POS_20181212_1732673</t>
  </si>
  <si>
    <t>POS_20181212_1732667</t>
  </si>
  <si>
    <t>POS_20180724_1676270</t>
  </si>
  <si>
    <t>Минская обл., Вилейский р-н, г. Вилейка, ул Водопьянова, д 23</t>
  </si>
  <si>
    <t>POS_20180724_1676202</t>
  </si>
  <si>
    <t>POS_20180724_1676542</t>
  </si>
  <si>
    <t>POS_20180724_1676179</t>
  </si>
  <si>
    <t>POS_20200716_2157291</t>
  </si>
  <si>
    <t>Минская обл., Узденский р-н, г. Узда, ул Молодежная, д 27Б</t>
  </si>
  <si>
    <t>POS_20180724_1676531</t>
  </si>
  <si>
    <t>Минская обл., Минский р-н, с/с Колодищанский, аг. Колодищи, д 227А</t>
  </si>
  <si>
    <t>POS_20180724_1676115</t>
  </si>
  <si>
    <t>Минская обл., Копыльский р-н, г. Копыль, ул Партизанская, д 1А</t>
  </si>
  <si>
    <t>POS_20180724_1676283</t>
  </si>
  <si>
    <t>POS_20180724_1676181</t>
  </si>
  <si>
    <t>Минская обл., Вилейский р-н, г. Вилейка, ул Чапаева, д 26Г</t>
  </si>
  <si>
    <t>POS_20201217_2368327</t>
  </si>
  <si>
    <t>Минская обл., Минский р-н, с/с Новодворский, д. Большое Стиклево, пер 1-й, д 126</t>
  </si>
  <si>
    <t>POS_20201217_2368316</t>
  </si>
  <si>
    <t>POS_20200716_2157289</t>
  </si>
  <si>
    <t>POS_20180724_1676178</t>
  </si>
  <si>
    <t>Минская обл., Солигорский р-н, г. Солигорск, ул Константина Заслонова, д 67В</t>
  </si>
  <si>
    <t>POS_20180724_1676524</t>
  </si>
  <si>
    <t>Минская обл., Червенский р-н, г. Червень, ул Барыкина, д 79А</t>
  </si>
  <si>
    <t>POS_20180724_1676534</t>
  </si>
  <si>
    <t>POS_20180724_1676144</t>
  </si>
  <si>
    <t>Минская обл., Червенский р-н, г. Червень, ул К.Маркса, д 8</t>
  </si>
  <si>
    <t>POS_20181212_1732672</t>
  </si>
  <si>
    <t>Минская обл., Борисовский р-н, г. Борисов, ул Гагарина, д 4А</t>
  </si>
  <si>
    <t>POS_20180724_1676573</t>
  </si>
  <si>
    <t>POS_20180724_1676182</t>
  </si>
  <si>
    <t>Минская обл., Несвижский р-н, гп Городея, ул Белорусская, д 8</t>
  </si>
  <si>
    <t>POS_20180724_1676566</t>
  </si>
  <si>
    <t>Минская обл., Березинский р-н, г. Березино, ул Хонинова, д 14/9</t>
  </si>
  <si>
    <t>POS_20180724_1676161</t>
  </si>
  <si>
    <t>POS_20180724_1676547</t>
  </si>
  <si>
    <t>Минская обл., Борисовский р-н, с/с Лошницкий, аг. Лошница, ул Мичурина, д 16А</t>
  </si>
  <si>
    <t>POS_20190401_1774272</t>
  </si>
  <si>
    <t>POS_20180724_1676512</t>
  </si>
  <si>
    <t>POS_20180724_1676437</t>
  </si>
  <si>
    <t>POS_20180724_1676513</t>
  </si>
  <si>
    <t>Минская обл., Дзержинский р-н, с/с Негорельский, п. Энергетиков, ул Маяковского, д 3</t>
  </si>
  <si>
    <t>POS_20180724_1676546</t>
  </si>
  <si>
    <t>Минская обл., Слуцкий р-н, г. Слуцк, ул Парижской Коммуны, д 1</t>
  </si>
  <si>
    <t>POS_20210701_2474114</t>
  </si>
  <si>
    <t>POS_20180724_1676441</t>
  </si>
  <si>
    <t>POS_20180724_1676516</t>
  </si>
  <si>
    <t>POS_20180724_1676579</t>
  </si>
  <si>
    <t>Минская обл., Любанский р-н, г. Любань, ул Социалистическая, д 27Б</t>
  </si>
  <si>
    <t>POS_20180724_1676298</t>
  </si>
  <si>
    <t>Минская обл., Молодечненский р-н, г. Молодечно, ул Притыцкого, д 1</t>
  </si>
  <si>
    <t>POS_20200116_1920217</t>
  </si>
  <si>
    <t>Минская обл., Солигорский р-н, г. Солигорск, ул Ленина, д 20</t>
  </si>
  <si>
    <t>POS_20180724_1676143</t>
  </si>
  <si>
    <t>Минская обл., Молодечненский р-н, г. Молодечно, ул Притыцкого, д 16</t>
  </si>
  <si>
    <t>POS_20180724_1676436</t>
  </si>
  <si>
    <t>Минская обл., Солигорский р-н, г. Солигорск, ул Ленинского Комсомола, д 18</t>
  </si>
  <si>
    <t>POS_20180724_1676523</t>
  </si>
  <si>
    <t>Минская обл., Молодечненский р-н, г. Молодечно, ул Янки Купалы, д 126</t>
  </si>
  <si>
    <t>POS_20200116_1920174</t>
  </si>
  <si>
    <t>POS_20180724_1676526</t>
  </si>
  <si>
    <t>Минская обл., Молодечненский р-н, гп Радошковичи, ул Виленская, д 2А</t>
  </si>
  <si>
    <t>POS_20181212_1732653</t>
  </si>
  <si>
    <t>Минская обл., Узденский р-н, г. Узда, ул Советская, д 14</t>
  </si>
  <si>
    <t>POS_20180724_1676530</t>
  </si>
  <si>
    <t>POS_20180724_1676584</t>
  </si>
  <si>
    <t>Минская обл., Мядельский р-н, г. Мядель, ул Партизанская, д 2</t>
  </si>
  <si>
    <t>POS_20180724_1676138</t>
  </si>
  <si>
    <t>Минская обл., Молодечненский р-н, г. Молодечно, ул Богдана Хмельницкого, д 22Б</t>
  </si>
  <si>
    <t>POS_20181212_1732663</t>
  </si>
  <si>
    <t>POS_20180724_1676439</t>
  </si>
  <si>
    <t>Минская обл., Стародорожский р-н, г. Старые Дороги, ул Карла Маркса, д 27А</t>
  </si>
  <si>
    <t>POS_20180724_1676525</t>
  </si>
  <si>
    <t>Минская обл., Молодечненский р-н, г. Молодечно, ул Богдана Хмельницкого, д 3к</t>
  </si>
  <si>
    <t>POS_20181212_1732664</t>
  </si>
  <si>
    <t>POS_20180724_1676180</t>
  </si>
  <si>
    <t>Минская обл., Молодечненский р-н, г. Молодечно, ул Космонавтов, д 1</t>
  </si>
  <si>
    <t>POS_20180724_1676438</t>
  </si>
  <si>
    <t>Минская обл., Несвижский р-н, г. Несвиж, пер 1-й Советский, д 9</t>
  </si>
  <si>
    <t>POS_20180724_1676445</t>
  </si>
  <si>
    <t>POS_20180724_1676177</t>
  </si>
  <si>
    <t>Минская обл., Пуховичский р-н, гп Руденск, ул Железнодорожная</t>
  </si>
  <si>
    <t>POS_20181212_1732665</t>
  </si>
  <si>
    <t>Минская обл., Борисовский р-н, г. Борисов, пр-кт Революции, д 12В</t>
  </si>
  <si>
    <t>POS_20200116_1920183</t>
  </si>
  <si>
    <t>Минская обл., Молодечненский р-н, г. Молодечно, ул Громадовская, д 6А</t>
  </si>
  <si>
    <t>POS_20180724_1676578</t>
  </si>
  <si>
    <t>POS_20200116_1920190</t>
  </si>
  <si>
    <t>POS_20201217_2368315</t>
  </si>
  <si>
    <t>POS_20181212_1732675</t>
  </si>
  <si>
    <t>Минская обл., Дзержинский р-н, г. Дзержинск, ул 11 Июля, д 3А/1</t>
  </si>
  <si>
    <t>POS_20180724_1676258</t>
  </si>
  <si>
    <t>POS_20180724_1676515</t>
  </si>
  <si>
    <t>Минская обл., Столбцовский р-н, г. Столбцы, ул Центральная, д 2</t>
  </si>
  <si>
    <t>POS_20181212_1732641</t>
  </si>
  <si>
    <t>POS_20180724_1676269</t>
  </si>
  <si>
    <t>POS_20180724_1676543</t>
  </si>
  <si>
    <t>POS_20180724_1676271</t>
  </si>
  <si>
    <t>POS_20180724_1676467</t>
  </si>
  <si>
    <t>POS_20180724_1676541</t>
  </si>
  <si>
    <t>POS_20200716_2157285</t>
  </si>
  <si>
    <t>POS_20180724_1676301</t>
  </si>
  <si>
    <t>Минская обл., Солигорский р-н, г. Солигорск, б-р Шахтёров, д 26</t>
  </si>
  <si>
    <t>POS_20180724_1676521</t>
  </si>
  <si>
    <t>POS_20180724_1676527</t>
  </si>
  <si>
    <t>Минская обл., Воложинский р-н, г. Воложин, ул Белорусская, д 6</t>
  </si>
  <si>
    <t>POS_20180724_1676217</t>
  </si>
  <si>
    <t>Минская обл., Молодечненский р-н, г. Молодечно, ул Франтишка Скорины, д 16</t>
  </si>
  <si>
    <t>POS_20181212_1732649</t>
  </si>
  <si>
    <t>Могилевская обл., г. Бобруйск, ул Социалистическая, д 40</t>
  </si>
  <si>
    <t>POS_20180724_1676175</t>
  </si>
  <si>
    <t>Могилевская обл., Кличевский р-н, г. Кличев, ул Пролетарская, д 66</t>
  </si>
  <si>
    <t>POS_20180724_1676614</t>
  </si>
  <si>
    <t>POS_20201217_2368298</t>
  </si>
  <si>
    <t>Могилевская обл., Славгородский р-н, г. Славгород, ул Октябрьская, д 40</t>
  </si>
  <si>
    <t>POS_20180724_1676508</t>
  </si>
  <si>
    <t>POS_20180724_1676420</t>
  </si>
  <si>
    <t>POS_20180724_1676552</t>
  </si>
  <si>
    <t>Могилевская обл., г. Могилев, ул Якубовского, д 51Б</t>
  </si>
  <si>
    <t>POS_20180724_1676427</t>
  </si>
  <si>
    <t>Могилевская обл., г. Могилев, б-р Непокоренных, д 50А</t>
  </si>
  <si>
    <t>POS_20180724_1676583</t>
  </si>
  <si>
    <t>POS_20201217_2368348</t>
  </si>
  <si>
    <t>POS_20180724_1676122</t>
  </si>
  <si>
    <t>Могилевская обл., Осиповичский р-н, г. Осиповичи, ул Сумченко, д 27</t>
  </si>
  <si>
    <t>POS_20180724_1676462</t>
  </si>
  <si>
    <t>POS_20190401_1774289</t>
  </si>
  <si>
    <t>POS_20180724_1676412</t>
  </si>
  <si>
    <t>POS_20180724_1676421</t>
  </si>
  <si>
    <t>Могилевская обл., г. Бобруйск, ул Ульяновская, д 49</t>
  </si>
  <si>
    <t>POS_20201217_2368297</t>
  </si>
  <si>
    <t>Могилевская обл., г. Бобруйск, ул Орджоникидзе, д 18Б</t>
  </si>
  <si>
    <t>POS_20201217_2368333</t>
  </si>
  <si>
    <t>POS_20180724_1676169</t>
  </si>
  <si>
    <t>Могилевская обл., Быховский р-н, г. Быхов, ул Гуляма Якубова, д 31</t>
  </si>
  <si>
    <t>POS_20180724_1676198</t>
  </si>
  <si>
    <t>Могилевская обл., г. Бобруйск, ул Ковзана, д 11</t>
  </si>
  <si>
    <t>POS_20180724_1676171</t>
  </si>
  <si>
    <t>Могилевская обл., г. Могилев, ул Ленинская, д 14А</t>
  </si>
  <si>
    <t>POS_20180724_1676422</t>
  </si>
  <si>
    <t>POS_20180724_1676173</t>
  </si>
  <si>
    <t>Могилевская обл., г. Могилев, ул Симонова, д 29Б</t>
  </si>
  <si>
    <t>POS_20180724_1676424</t>
  </si>
  <si>
    <t>POS_20180724_1676416</t>
  </si>
  <si>
    <t>Могилевская обл., Горецкий р-н, г. Горки, ул Сурганова, д 3</t>
  </si>
  <si>
    <t>POS_20180724_1676244</t>
  </si>
  <si>
    <t>Могилевская обл., г. Могилев, ул Калиновского, д 33</t>
  </si>
  <si>
    <t>POS_20180724_1676565</t>
  </si>
  <si>
    <t>POS_20181212_1732685</t>
  </si>
  <si>
    <t>POS_20201217_2368331</t>
  </si>
  <si>
    <t>POS_20180724_1676166</t>
  </si>
  <si>
    <t>POS_20180724_1676165</t>
  </si>
  <si>
    <t>Могилевская обл., г. Могилев, пер Мечникова, д 3</t>
  </si>
  <si>
    <t>POS_20201217_2368329</t>
  </si>
  <si>
    <t>Могилевская обл., Шкловский р-н, г. Шклов, ул Советская, д 1А</t>
  </si>
  <si>
    <t>POS_20180724_1676537</t>
  </si>
  <si>
    <t>POS_20180724_1676418</t>
  </si>
  <si>
    <t>Могилевская обл., г. Могилев, ул Кутепова, д 9</t>
  </si>
  <si>
    <t>POS_20181212_1732650</t>
  </si>
  <si>
    <t>POS_20180724_1676535</t>
  </si>
  <si>
    <t>POS_20180724_1676415</t>
  </si>
  <si>
    <t>Могилевская обл., Костюковичский р-н, г. Костюковичи, ул Молодежная, д 13</t>
  </si>
  <si>
    <t>POS_20201217_2368318</t>
  </si>
  <si>
    <t>POS_20180724_1676163</t>
  </si>
  <si>
    <t>POS_20180724_1676139</t>
  </si>
  <si>
    <t>POS_20180724_1676170</t>
  </si>
  <si>
    <t>Могилевская обл., г. Бобруйск, ул Минская, д 56/163</t>
  </si>
  <si>
    <t>POS_20180724_1676174</t>
  </si>
  <si>
    <t>Могилевская обл., г. Бобруйск, пр-кт Строителей, д 24Б</t>
  </si>
  <si>
    <t>POS_20180724_1676167</t>
  </si>
  <si>
    <t>Могилевская обл., Кричевский р-н, г. Кричев, ул Микрорайон Комсомольский, д 21</t>
  </si>
  <si>
    <t>POS_20180724_1676285</t>
  </si>
  <si>
    <t>POS_20180724_1676159</t>
  </si>
  <si>
    <t>Могилевская обл., Мстиславский р-н, г. Мстиславль, ул Петра Мстиславца, д 1А</t>
  </si>
  <si>
    <t>POS_20180724_1676443</t>
  </si>
  <si>
    <t>Могилевская обл., г. Бобруйск, ул Пушкина, д 184</t>
  </si>
  <si>
    <t>POS_20201217_2368332</t>
  </si>
  <si>
    <t>POS_20181212_1732690</t>
  </si>
  <si>
    <t>POS_20180724_1676172</t>
  </si>
  <si>
    <t>Могилевская обл., г. Бобруйск, ул Генерала Батова, д 19А</t>
  </si>
  <si>
    <t>POS_20181212_1732676</t>
  </si>
  <si>
    <t>Могилевская обл., г. Могилев, ул Ленинская, д 91</t>
  </si>
  <si>
    <t>POS_20180724_1676423</t>
  </si>
  <si>
    <t>POS_20180724_1676284</t>
  </si>
  <si>
    <t>Могилевская обл., г. Бобруйск, ул Ванцетти, д 9</t>
  </si>
  <si>
    <t>POS_20180724_1676164</t>
  </si>
  <si>
    <t>POS_20180724_1676414</t>
  </si>
  <si>
    <t>Могилевская обл., г. Могилев, ул Первомайская, д 32/2</t>
  </si>
  <si>
    <t>POS_20180724_1676612</t>
  </si>
  <si>
    <t>POS_20201217_2368319</t>
  </si>
  <si>
    <t>POS_20201217_2368311</t>
  </si>
  <si>
    <t>POS_20180724_1676286</t>
  </si>
  <si>
    <t>Могилевская обл., г. Бобруйск, ул Минская, д 18-2</t>
  </si>
  <si>
    <t>POS_20201217_2368330</t>
  </si>
  <si>
    <t>Могилевская обл., г. Могилев, пр-кт Мира, д 27</t>
  </si>
  <si>
    <t>POS_20201217_2368295</t>
  </si>
  <si>
    <t>POS_20180724_1676425</t>
  </si>
  <si>
    <t>Могилевская обл., Осиповичский р-н, г. Осиповичи, ул Черняховского, д 30А</t>
  </si>
  <si>
    <t>POS_20180724_1676461</t>
  </si>
  <si>
    <t>POS_20180724_1676426</t>
  </si>
  <si>
    <t>POS_20180724_1676146</t>
  </si>
  <si>
    <t>POS_20180724_1676413</t>
  </si>
  <si>
    <t>Могилевская обл., г. Могилев, пр-кт Пушкинский, д 75Д</t>
  </si>
  <si>
    <t>POS_20180724_1676417</t>
  </si>
  <si>
    <t>Могилевская обл., г. Бобруйск, ул Минская, д 20</t>
  </si>
  <si>
    <t>POS_20181212_1732643</t>
  </si>
  <si>
    <t>POS_20180724_1676592</t>
  </si>
  <si>
    <t>POS_20180724_1676176</t>
  </si>
  <si>
    <t>POS_20180724_1676468</t>
  </si>
  <si>
    <t>Могилевская обл., г. Могилев, ул Гришина, д 4</t>
  </si>
  <si>
    <t>POS_20180724_1676419</t>
  </si>
  <si>
    <t>Могилевская обл., Краснопольский р-н, гп Краснополье, ул Октября, д 1</t>
  </si>
  <si>
    <t>POS_20190401_1774282</t>
  </si>
  <si>
    <t>Могилевская обл., Горецкий р-н, г. Горки, ул Новопроектная, д 2/2</t>
  </si>
  <si>
    <t>POS_20180724_1676243</t>
  </si>
  <si>
    <t>Могилевская обл., Климовичский р-н, г. Климовичи, ул Комсомольская, д 9А</t>
  </si>
  <si>
    <t>POS_20180724_1676280</t>
  </si>
  <si>
    <t>POS_20180724_1676119</t>
  </si>
  <si>
    <t>POS_20180724_1676616</t>
  </si>
  <si>
    <t>POS_20181212_1732694</t>
  </si>
  <si>
    <t>формула</t>
  </si>
  <si>
    <t>Формулы</t>
  </si>
  <si>
    <t>ВНИМАНИЕ! если у точки не заполнена инфо (канал, формат), необходимо заполнить в МДТ, прежде чем ставить в маршрут</t>
  </si>
  <si>
    <t>минут на визит</t>
  </si>
  <si>
    <t>минут в месяц</t>
  </si>
  <si>
    <t xml:space="preserve">кол-во ТТ </t>
  </si>
  <si>
    <t>Внести ФИО</t>
  </si>
  <si>
    <t>Вставить POS UID</t>
  </si>
  <si>
    <t>Формула, зависит от POS UID</t>
  </si>
  <si>
    <t>проставь!</t>
  </si>
  <si>
    <t>ТП</t>
  </si>
  <si>
    <t>Среднее</t>
  </si>
  <si>
    <t>уровень точки</t>
  </si>
  <si>
    <t>тайминг на визит (мин)</t>
  </si>
  <si>
    <t>кол-во витизитов в месяц</t>
  </si>
  <si>
    <t>ТОТАЛ мин в месяц</t>
  </si>
  <si>
    <t>1 неделя</t>
  </si>
  <si>
    <t>2 неделя</t>
  </si>
  <si>
    <t>3 неделя</t>
  </si>
  <si>
    <t>4 неделя</t>
  </si>
  <si>
    <t>Бохонко Наталья</t>
  </si>
  <si>
    <t>г. Белоозерск, ул. Энергетиков,10</t>
  </si>
  <si>
    <t>г. Дрогичин, ул. Юбилейная, 42А</t>
  </si>
  <si>
    <t>г. Иваново, ул.Комарова,15Д</t>
  </si>
  <si>
    <t>Пинск, ул. Первомайская, 142/132</t>
  </si>
  <si>
    <t>POS_20170929_1522810</t>
  </si>
  <si>
    <t>г.Пинск, ул.60 лет Октября 26</t>
  </si>
  <si>
    <t>POS_20230525_3163222</t>
  </si>
  <si>
    <t>г.Пинск, ул.Техническая 6А</t>
  </si>
  <si>
    <t>POS_20230525_3163241</t>
  </si>
  <si>
    <t>г.Столин, ул.Пинская 59а-1</t>
  </si>
  <si>
    <t>POS_20230525_3163243</t>
  </si>
  <si>
    <t>Вихрова Алина</t>
  </si>
  <si>
    <t>POS_20190603_1792841</t>
  </si>
  <si>
    <t>POS_20181124_1725921</t>
  </si>
  <si>
    <t>POS_20160204_742258</t>
  </si>
  <si>
    <t>POS_20160204_742206</t>
  </si>
  <si>
    <t>POS_20160204_742196</t>
  </si>
  <si>
    <t>POS_20160204_742075</t>
  </si>
  <si>
    <t>POS_20160204_742037</t>
  </si>
  <si>
    <t>POS_20160218_771161</t>
  </si>
  <si>
    <t>POS_20160204_741917</t>
  </si>
  <si>
    <t>POS_20170620_1480837</t>
  </si>
  <si>
    <t>POS_20160204_742025</t>
  </si>
  <si>
    <t>POS_20160204_742089</t>
  </si>
  <si>
    <t>POS_20160204_742179</t>
  </si>
  <si>
    <t>POS_20180724_1676081</t>
  </si>
  <si>
    <t>POS_20230425_3147833</t>
  </si>
  <si>
    <t>POS_20230425_3147834</t>
  </si>
  <si>
    <t>POS_20201223_2369164</t>
  </si>
  <si>
    <t>POS_20201223_2369248</t>
  </si>
  <si>
    <t>POS_20201223_2369249</t>
  </si>
  <si>
    <t>POS_20201106_2340946</t>
  </si>
  <si>
    <t>POS_20201223_2369246</t>
  </si>
  <si>
    <t>POS_20210320_2397971</t>
  </si>
  <si>
    <t>POS_20210316_2397074</t>
  </si>
  <si>
    <t>POS_20170304_1061579</t>
  </si>
  <si>
    <t>Земляник Надежда</t>
  </si>
  <si>
    <t>г.Мозырь, ул.Котловца М.П. 27</t>
  </si>
  <si>
    <t>POS_20230525_3163238</t>
  </si>
  <si>
    <t>Лозовская Вероника</t>
  </si>
  <si>
    <t>Карбовская Наталья</t>
  </si>
  <si>
    <t>2,,5</t>
  </si>
  <si>
    <t xml:space="preserve"> Остров чистоты </t>
  </si>
  <si>
    <t xml:space="preserve"> Минская обл., Червенский р-н, г. Червень, ул Барыкина </t>
  </si>
  <si>
    <t>нет POS</t>
  </si>
  <si>
    <t xml:space="preserve"> Минская обл., г. Жодино, пр-кт Мира, д 21 </t>
  </si>
  <si>
    <t xml:space="preserve"> АЛМИ (Беларусь) </t>
  </si>
  <si>
    <t xml:space="preserve"> Минская обл., Борисовский р-н, г. Борисов, Нормандия-Неман, 4А  </t>
  </si>
  <si>
    <t>POS_20160218_771070</t>
  </si>
  <si>
    <t xml:space="preserve"> КиндерБел ЧТУП </t>
  </si>
  <si>
    <t xml:space="preserve"> г. Жодино, просп. Мира, Дом 24, Торговый объект "Всё детям". </t>
  </si>
  <si>
    <t>POS_20160204_742242</t>
  </si>
  <si>
    <t xml:space="preserve"> Купалинка-2000 УП </t>
  </si>
  <si>
    <t xml:space="preserve"> Смолевичский район, д. Слобода, ул. Центральная, Дом 1 А магазин. </t>
  </si>
  <si>
    <t>POS_20160227_780963</t>
  </si>
  <si>
    <t xml:space="preserve"> Полякова Марина Викентьевна ИП </t>
  </si>
  <si>
    <t xml:space="preserve"> г. Червень, ул. К.Маркса, Дом 8  магазин "Парфюмерия". </t>
  </si>
  <si>
    <t>POS_20160204_742419</t>
  </si>
  <si>
    <t xml:space="preserve"> Татарина Н. П. ИП </t>
  </si>
  <si>
    <t xml:space="preserve"> г. Смолевичи, ул. Социалистическая, Дом 52 А магазин "Остров мелочей". </t>
  </si>
  <si>
    <t>POS_20160315_792764</t>
  </si>
  <si>
    <t xml:space="preserve"> Светофор (Беларусь)  </t>
  </si>
  <si>
    <t xml:space="preserve"> РБ, Минская обл.,Червенский р-н, 29км (право) а/д М-4 Минск-Могилёв </t>
  </si>
  <si>
    <t>POS_20210323_2398322</t>
  </si>
  <si>
    <t xml:space="preserve"> РБ, Минская область, г. Березино, ул. Мультана , 62 Б </t>
  </si>
  <si>
    <t>POS_20211030_2547643</t>
  </si>
  <si>
    <t xml:space="preserve"> РБ, Минская область, г. Червень, ул. Октябрьская ,1 </t>
  </si>
  <si>
    <t>POS_20211027_2545922</t>
  </si>
  <si>
    <t xml:space="preserve"> РБ, Минская область, г. Борисов, ул. Люси Чаловской, 17А </t>
  </si>
  <si>
    <t>Прыткова Наталья</t>
  </si>
  <si>
    <t>г. Гомель, пр-т Победы, 18</t>
  </si>
  <si>
    <t>г. Речица, ул. Советская,108 пом.3-4</t>
  </si>
  <si>
    <t>г.Речица, ул.Луначарского, 5</t>
  </si>
  <si>
    <t>г.п.Тереховка, ул. Ленина В.И., 31В-2</t>
  </si>
  <si>
    <t>г.Речица, ул.Молодежная 7-4</t>
  </si>
  <si>
    <t>POS_20230525_3163246</t>
  </si>
  <si>
    <t>г. Гомель, ул. Чечерская, Дом 1 Б магазин "Санта-268".</t>
  </si>
  <si>
    <t>POS_20201223_2369218</t>
  </si>
  <si>
    <t>г. Гомель, просп. Космонавтов, Дом 61 магазин "Санта-171".</t>
  </si>
  <si>
    <t>POS_20201223_2369216</t>
  </si>
  <si>
    <t>г. Гомель, ул. Дубравная, Дом 11 магазин "Соседи".</t>
  </si>
  <si>
    <t>POS_20210826_2498422</t>
  </si>
  <si>
    <t>г. Гомель, ул. Кожара, Дом 1 -670 магазин "Соседи".</t>
  </si>
  <si>
    <t>POS_20210826_2498421</t>
  </si>
  <si>
    <t>г. Гомель, ул. 70 лет БССР, Дом 3 магазин "Соседи".</t>
  </si>
  <si>
    <t>POS_20210826_2498420</t>
  </si>
  <si>
    <t>г. Гомель, просп. Победы, Дом 11 магазин "Соседи".</t>
  </si>
  <si>
    <t>POS_20210826_2498419</t>
  </si>
  <si>
    <t>г. Гомель, ул. Белого, Дом 11 магазин "Соседи".</t>
  </si>
  <si>
    <t>POS_20210406_2410480</t>
  </si>
  <si>
    <t>г. Гомель, ул. Черноморская, Дом 13 -1, магазин "Соседи".</t>
  </si>
  <si>
    <t>POS_20170815_1501376</t>
  </si>
  <si>
    <t>Рочева Анастасия</t>
  </si>
  <si>
    <t>Щучин, ул. Ленина, 36, кв.№ 3, кв.№4</t>
  </si>
  <si>
    <t>POS_20170929_1522814</t>
  </si>
  <si>
    <t>г. Лида, ул. Пролыгина, 75</t>
  </si>
  <si>
    <t>г. Лида, ул.Победы,32</t>
  </si>
  <si>
    <t>г. Лида, ул. Кооперативная, Дом 16, магазин "Санта-74"</t>
  </si>
  <si>
    <t>POS_20211204_2717202</t>
  </si>
  <si>
    <t>г. Щучин, ул. Заводская, Дом 9 магазин "Санта -121".</t>
  </si>
  <si>
    <t>POS_20201223_2369159</t>
  </si>
  <si>
    <t>г.Новогрудок, ул.Карского 1а</t>
  </si>
  <si>
    <t>POS_20230525_3163221</t>
  </si>
  <si>
    <t>Сапега Ирина</t>
  </si>
  <si>
    <t>г. Несвиж, ул. Ленинская, Дом 165 А магазин "Санта-173"</t>
  </si>
  <si>
    <t>POS_20210622_2467534</t>
  </si>
  <si>
    <t>г. Слоним, ул. Комсомольская, Дом 5 пом.1,магазин "Санта-234".</t>
  </si>
  <si>
    <t>POS_20201223_2369226</t>
  </si>
  <si>
    <t>Усова Ольга</t>
  </si>
  <si>
    <t>POS_20221011_2887217</t>
  </si>
  <si>
    <t>POS_20221122_2900427</t>
  </si>
  <si>
    <t>POS_20200820_2238525</t>
  </si>
  <si>
    <t>POS_20221130_2904151</t>
  </si>
  <si>
    <t>POS_20200820_2238472</t>
  </si>
  <si>
    <t>POS_20200820_2238473</t>
  </si>
  <si>
    <t>POS_20221201_2904268</t>
  </si>
  <si>
    <t>POS_20180727_1678089</t>
  </si>
  <si>
    <t>POS_20220702_2836104</t>
  </si>
  <si>
    <t>POS_20160204_742409</t>
  </si>
  <si>
    <t>POS_20160204_742507</t>
  </si>
  <si>
    <t>POS_20160618_847530</t>
  </si>
  <si>
    <t>POS_20160204_742495</t>
  </si>
  <si>
    <t>POS_20160204_742492</t>
  </si>
  <si>
    <t>POS_20201223_2369234</t>
  </si>
  <si>
    <t>POS_20201223_2369239</t>
  </si>
  <si>
    <t>POS_20201223_2369242</t>
  </si>
  <si>
    <t>POS_20201223_2369157</t>
  </si>
  <si>
    <t>POS_20220818_2846969</t>
  </si>
  <si>
    <t>POS_20211027_2545486</t>
  </si>
  <si>
    <t>POS_20211225_2724651</t>
  </si>
  <si>
    <t>POS_20211120_2553176</t>
  </si>
  <si>
    <t>POS_20211130_2715736</t>
  </si>
  <si>
    <t>POS_20211027_2545693</t>
  </si>
  <si>
    <t>POS_20210330_2408017</t>
  </si>
  <si>
    <t>POS_20210330_2408018</t>
  </si>
  <si>
    <t>POS_20160406_813176</t>
  </si>
  <si>
    <t>POS_20160718_860086</t>
  </si>
  <si>
    <t>POS_20160218_771125</t>
  </si>
  <si>
    <t>POS_20170318_1069628</t>
  </si>
  <si>
    <t>POS_20160916_883670</t>
  </si>
  <si>
    <t>Черепок Елена</t>
  </si>
  <si>
    <t> </t>
  </si>
  <si>
    <t>1,3,5</t>
  </si>
  <si>
    <t xml:space="preserve"> Веста СЦ </t>
  </si>
  <si>
    <t>Альшевская Анастасия</t>
  </si>
  <si>
    <t xml:space="preserve"> Стар Маркет </t>
  </si>
  <si>
    <t xml:space="preserve"> Лонзо Торг </t>
  </si>
  <si>
    <t xml:space="preserve"> г. Минск, ул. Слободская,15 </t>
  </si>
  <si>
    <t>нет POS ID</t>
  </si>
  <si>
    <t xml:space="preserve"> Перекресток </t>
  </si>
  <si>
    <t xml:space="preserve"> Альфа Аптека (Брититрейд) </t>
  </si>
  <si>
    <t xml:space="preserve"> Планета Здоровья (Интерфармакс) </t>
  </si>
  <si>
    <t xml:space="preserve"> Зеленый клен </t>
  </si>
  <si>
    <t xml:space="preserve"> Василевский ИП </t>
  </si>
  <si>
    <t xml:space="preserve"> Аква Минск </t>
  </si>
  <si>
    <t xml:space="preserve"> Минский р-н., д. Копище, ул. Леонардо да Винчи,3 </t>
  </si>
  <si>
    <t xml:space="preserve"> Марков ИП </t>
  </si>
  <si>
    <t>Уровни</t>
  </si>
  <si>
    <t>SO, тыс ₽ в месяц</t>
  </si>
  <si>
    <t>время на визит в мин</t>
  </si>
  <si>
    <t>более 1 000</t>
  </si>
  <si>
    <t>от 500 до 999</t>
  </si>
  <si>
    <t>от 200 до 499</t>
  </si>
  <si>
    <t>от 150 до 199</t>
  </si>
  <si>
    <t>от 75 до 149</t>
  </si>
  <si>
    <t>от 35 до 74</t>
  </si>
  <si>
    <t>ИСПОЛЬЗУЙТЕ эту вкладку, если вам надо отфильтровать КУБ до уровня сети / точки / канала</t>
  </si>
  <si>
    <t>Выберите Сеть, если это необходимо</t>
  </si>
  <si>
    <t>Вы можете выбрать конкретную точку по коду или адресу; либо необходимые каналы (напр, детский магазин)</t>
  </si>
  <si>
    <t>(несколько элементов)</t>
  </si>
  <si>
    <t>Сентябрь 2022</t>
  </si>
  <si>
    <t>Октябрь 2022</t>
  </si>
  <si>
    <t>Ноябрь 2022</t>
  </si>
  <si>
    <t>Декабрь 2022</t>
  </si>
  <si>
    <t>Январь 2023</t>
  </si>
  <si>
    <t>Февраль 2023</t>
  </si>
  <si>
    <t>Общий итог</t>
  </si>
  <si>
    <t>Брестская обл., г. Барановичи, пр-кт Машерова, д 7</t>
  </si>
  <si>
    <t>POS_20160204_741793</t>
  </si>
  <si>
    <t>Единый формат (Остров чистоты)</t>
  </si>
  <si>
    <t>Витебская обл., Браславский р-н, г. Браслав, ул Садовая, д 1</t>
  </si>
  <si>
    <t>г. Минск, ул Жуковского, д 5/1</t>
  </si>
  <si>
    <t>POS_20211120_2553162</t>
  </si>
  <si>
    <t>г. Минск, ул Кирилла Туровского, д 24</t>
  </si>
  <si>
    <t>POS_20201124_2348327</t>
  </si>
  <si>
    <t>POS_20160204_742289</t>
  </si>
  <si>
    <t>г. Минск, ул Бобруйская</t>
  </si>
  <si>
    <t>Гродненская обл., Лидский р-н, г. Лида, ул Победы</t>
  </si>
  <si>
    <t>Минская обл., Любанский р-н, г. Любань, ул Чкалова, д 5</t>
  </si>
  <si>
    <t>POS_20180307_1618812</t>
  </si>
  <si>
    <t>Могилевская обл., г. Могилев, ул Ленинская, д 85</t>
  </si>
  <si>
    <t>POS_20161014_896573</t>
  </si>
  <si>
    <t>Могилевская обл., Шкловский р-н, г. Шклов, ул Гончарная, д 47</t>
  </si>
  <si>
    <t>POS_20180522_1653070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</si>
</sst>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_-* #,##0\ _₽_-;\-* #,##0\ _₽_-;_-* &quot;-&quot;??\ _₽_-;_-@_-"/>
    <numFmt numFmtId="166" formatCode="_-* #,##0_-;\-* #,##0_-;_-* &quot;-&quot;??_-;_-@_-"/>
    <numFmt numFmtId="167" formatCode="#,##0_ ;\-#,##0\ "/>
  </numFmts>
  <fonts count="19"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8"/>
      <color rgb="FFFF0000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b/>
      <sz val="14"/>
      <color theme="1"/>
      <name val="Calibri"/>
      <family val="2"/>
      <charset val="204"/>
      <scheme val="minor"/>
    </font>
    <font>
      <sz val="9"/>
      <color rgb="FF000000"/>
      <name val="Segoe UI"/>
      <family val="2"/>
      <charset val="204"/>
    </font>
    <font>
      <sz val="10"/>
      <color rgb="FF000000"/>
      <name val="Calibri"/>
      <family val="2"/>
      <charset val="204"/>
    </font>
    <font>
      <sz val="10"/>
      <color rgb="FF000000"/>
      <name val="Calibri"/>
    </font>
    <font>
      <b/>
      <sz val="9"/>
      <color theme="1"/>
      <name val="Calibri"/>
      <family val="2"/>
      <charset val="204"/>
      <scheme val="minor"/>
    </font>
    <font>
      <sz val="11"/>
      <color rgb="FF000000"/>
      <name val="Calibri"/>
    </font>
  </fonts>
  <fills count="1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D0CECE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6E0B4"/>
        <bgColor rgb="FF000000"/>
      </patternFill>
    </fill>
  </fills>
  <borders count="1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0" fontId="2" fillId="0" borderId="0"/>
  </cellStyleXfs>
  <cellXfs count="92">
    <xf numFmtId="0" fontId="0" fillId="0" borderId="0" xfId="0"/>
    <xf numFmtId="0" fontId="1" fillId="0" borderId="0" xfId="0" pivotButton="1" applyFont="1" applyAlignment="1">
      <alignment vertical="center"/>
    </xf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horizontal="center" vertical="center"/>
    </xf>
    <xf numFmtId="3" fontId="1" fillId="0" borderId="0" xfId="0" pivotButton="1" applyNumberFormat="1" applyFont="1" applyAlignment="1">
      <alignment horizontal="center" vertical="center"/>
    </xf>
    <xf numFmtId="0" fontId="1" fillId="3" borderId="0" xfId="0" applyFont="1" applyFill="1" applyAlignment="1">
      <alignment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4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3" fontId="4" fillId="4" borderId="0" xfId="0" applyNumberFormat="1" applyFont="1" applyFill="1" applyAlignment="1">
      <alignment horizontal="center" vertical="center"/>
    </xf>
    <xf numFmtId="3" fontId="1" fillId="3" borderId="0" xfId="0" applyNumberFormat="1" applyFont="1" applyFill="1" applyAlignment="1">
      <alignment horizontal="center" vertical="center"/>
    </xf>
    <xf numFmtId="0" fontId="5" fillId="3" borderId="0" xfId="0" applyFont="1" applyFill="1" applyAlignment="1">
      <alignment vertical="center"/>
    </xf>
    <xf numFmtId="3" fontId="5" fillId="3" borderId="0" xfId="0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3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3" fontId="3" fillId="6" borderId="1" xfId="0" applyNumberFormat="1" applyFont="1" applyFill="1" applyBorder="1" applyAlignment="1">
      <alignment horizontal="center" vertical="center" wrapText="1"/>
    </xf>
    <xf numFmtId="3" fontId="1" fillId="6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6" fillId="0" borderId="0" xfId="0" applyFont="1" applyAlignment="1">
      <alignment vertical="center"/>
    </xf>
    <xf numFmtId="166" fontId="6" fillId="0" borderId="0" xfId="1" applyNumberFormat="1" applyFont="1" applyAlignment="1">
      <alignment horizontal="center" vertical="center"/>
    </xf>
    <xf numFmtId="1" fontId="0" fillId="0" borderId="0" xfId="0" applyNumberFormat="1" applyAlignment="1">
      <alignment horizontal="center"/>
    </xf>
    <xf numFmtId="3" fontId="1" fillId="6" borderId="0" xfId="0" applyNumberFormat="1" applyFont="1" applyFill="1" applyAlignment="1">
      <alignment horizontal="center" vertical="center" wrapText="1"/>
    </xf>
    <xf numFmtId="3" fontId="3" fillId="6" borderId="0" xfId="0" applyNumberFormat="1" applyFont="1" applyFill="1" applyAlignment="1">
      <alignment horizontal="center" vertical="center" wrapText="1"/>
    </xf>
    <xf numFmtId="0" fontId="14" fillId="7" borderId="2" xfId="0" applyFont="1" applyFill="1" applyBorder="1" applyAlignment="1">
      <alignment horizontal="center" vertical="center" wrapText="1"/>
    </xf>
    <xf numFmtId="166" fontId="6" fillId="3" borderId="2" xfId="1" applyNumberFormat="1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166" fontId="5" fillId="3" borderId="2" xfId="1" applyNumberFormat="1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/>
    </xf>
    <xf numFmtId="166" fontId="6" fillId="8" borderId="2" xfId="1" applyNumberFormat="1" applyFont="1" applyFill="1" applyBorder="1" applyAlignment="1">
      <alignment horizontal="left" vertical="center"/>
    </xf>
    <xf numFmtId="0" fontId="6" fillId="8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5" fillId="9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6" fillId="3" borderId="2" xfId="0" applyFont="1" applyFill="1" applyBorder="1" applyAlignment="1">
      <alignment horizontal="left" vertical="center"/>
    </xf>
    <xf numFmtId="0" fontId="6" fillId="3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3" fontId="6" fillId="8" borderId="2" xfId="0" applyNumberFormat="1" applyFont="1" applyFill="1" applyBorder="1" applyAlignment="1">
      <alignment horizontal="center" vertical="center"/>
    </xf>
    <xf numFmtId="167" fontId="6" fillId="8" borderId="2" xfId="1" applyNumberFormat="1" applyFont="1" applyFill="1" applyBorder="1" applyAlignment="1">
      <alignment horizontal="center" vertical="center"/>
    </xf>
    <xf numFmtId="166" fontId="6" fillId="0" borderId="0" xfId="1" applyNumberFormat="1" applyFont="1" applyAlignment="1">
      <alignment horizontal="left" vertical="center"/>
    </xf>
    <xf numFmtId="0" fontId="7" fillId="0" borderId="0" xfId="0" applyFont="1" applyAlignment="1">
      <alignment horizontal="center" vertical="center" wrapText="1"/>
    </xf>
    <xf numFmtId="165" fontId="7" fillId="0" borderId="0" xfId="1" applyNumberFormat="1" applyFont="1" applyAlignment="1">
      <alignment horizontal="center" vertical="center" wrapText="1"/>
    </xf>
    <xf numFmtId="0" fontId="6" fillId="0" borderId="2" xfId="0" applyFont="1" applyBorder="1" applyAlignment="1">
      <alignment horizontal="left"/>
    </xf>
    <xf numFmtId="166" fontId="1" fillId="8" borderId="0" xfId="1" applyNumberFormat="1" applyFont="1" applyFill="1" applyAlignment="1">
      <alignment vertical="center"/>
    </xf>
    <xf numFmtId="0" fontId="6" fillId="0" borderId="2" xfId="0" applyFont="1" applyBorder="1"/>
    <xf numFmtId="0" fontId="6" fillId="0" borderId="2" xfId="0" applyFont="1" applyBorder="1" applyAlignment="1">
      <alignment vertical="center" wrapText="1"/>
    </xf>
    <xf numFmtId="0" fontId="15" fillId="0" borderId="2" xfId="0" applyFont="1" applyBorder="1"/>
    <xf numFmtId="0" fontId="6" fillId="0" borderId="10" xfId="0" applyFont="1" applyBorder="1" applyAlignment="1">
      <alignment vertical="center"/>
    </xf>
    <xf numFmtId="0" fontId="15" fillId="0" borderId="2" xfId="0" applyFont="1" applyBorder="1" applyAlignment="1">
      <alignment horizontal="center"/>
    </xf>
    <xf numFmtId="0" fontId="6" fillId="0" borderId="6" xfId="0" applyFont="1" applyBorder="1" applyAlignment="1">
      <alignment horizontal="center" vertical="center"/>
    </xf>
    <xf numFmtId="166" fontId="6" fillId="3" borderId="2" xfId="1" applyNumberFormat="1" applyFont="1" applyFill="1" applyBorder="1" applyAlignment="1">
      <alignment horizontal="left" vertical="center"/>
    </xf>
    <xf numFmtId="0" fontId="16" fillId="0" borderId="6" xfId="0" applyFont="1" applyBorder="1"/>
    <xf numFmtId="0" fontId="16" fillId="0" borderId="11" xfId="0" applyFont="1" applyBorder="1"/>
    <xf numFmtId="0" fontId="16" fillId="0" borderId="12" xfId="0" applyFont="1" applyBorder="1"/>
    <xf numFmtId="0" fontId="16" fillId="0" borderId="13" xfId="0" applyFont="1" applyBorder="1"/>
    <xf numFmtId="0" fontId="17" fillId="10" borderId="0" xfId="0" applyFont="1" applyFill="1" applyAlignment="1">
      <alignment horizontal="center" vertical="center"/>
    </xf>
    <xf numFmtId="0" fontId="16" fillId="0" borderId="2" xfId="0" applyFont="1" applyBorder="1"/>
    <xf numFmtId="0" fontId="16" fillId="11" borderId="5" xfId="0" applyFont="1" applyFill="1" applyBorder="1"/>
    <xf numFmtId="0" fontId="16" fillId="0" borderId="9" xfId="0" applyFont="1" applyBorder="1"/>
    <xf numFmtId="0" fontId="16" fillId="0" borderId="7" xfId="0" applyFont="1" applyBorder="1"/>
    <xf numFmtId="0" fontId="16" fillId="11" borderId="8" xfId="0" applyFont="1" applyFill="1" applyBorder="1"/>
    <xf numFmtId="0" fontId="16" fillId="0" borderId="8" xfId="0" applyFont="1" applyBorder="1"/>
    <xf numFmtId="0" fontId="18" fillId="0" borderId="0" xfId="0" applyFont="1"/>
    <xf numFmtId="0" fontId="16" fillId="0" borderId="14" xfId="0" applyFont="1" applyBorder="1"/>
    <xf numFmtId="0" fontId="16" fillId="12" borderId="13" xfId="0" applyFont="1" applyFill="1" applyBorder="1"/>
    <xf numFmtId="0" fontId="16" fillId="0" borderId="15" xfId="0" applyFont="1" applyBorder="1"/>
    <xf numFmtId="0" fontId="16" fillId="0" borderId="0" xfId="0" applyFont="1"/>
    <xf numFmtId="0" fontId="16" fillId="0" borderId="5" xfId="0" applyFont="1" applyBorder="1"/>
    <xf numFmtId="0" fontId="16" fillId="0" borderId="9" xfId="0" applyFont="1" applyBorder="1" applyAlignment="1">
      <alignment wrapText="1"/>
    </xf>
    <xf numFmtId="0" fontId="16" fillId="11" borderId="5" xfId="0" applyFont="1" applyFill="1" applyBorder="1" applyAlignment="1">
      <alignment horizontal="center" vertical="center"/>
    </xf>
    <xf numFmtId="0" fontId="16" fillId="11" borderId="8" xfId="0" applyFont="1" applyFill="1" applyBorder="1" applyAlignment="1">
      <alignment horizontal="center" vertical="center"/>
    </xf>
    <xf numFmtId="0" fontId="16" fillId="13" borderId="2" xfId="0" applyFont="1" applyFill="1" applyBorder="1"/>
    <xf numFmtId="0" fontId="16" fillId="13" borderId="7" xfId="0" applyFont="1" applyFill="1" applyBorder="1"/>
    <xf numFmtId="0" fontId="16" fillId="12" borderId="9" xfId="0" applyFont="1" applyFill="1" applyBorder="1"/>
    <xf numFmtId="0" fontId="3" fillId="3" borderId="0" xfId="0" applyFont="1" applyFill="1" applyAlignment="1">
      <alignment horizontal="center" vertical="center" wrapText="1"/>
    </xf>
    <xf numFmtId="3" fontId="1" fillId="4" borderId="3" xfId="1" applyNumberFormat="1" applyFont="1" applyFill="1" applyBorder="1" applyAlignment="1">
      <alignment horizontal="center" vertical="center"/>
    </xf>
    <xf numFmtId="3" fontId="1" fillId="4" borderId="4" xfId="1" applyNumberFormat="1" applyFont="1" applyFill="1" applyBorder="1" applyAlignment="1">
      <alignment horizontal="center" vertical="center"/>
    </xf>
    <xf numFmtId="3" fontId="1" fillId="4" borderId="5" xfId="1" applyNumberFormat="1" applyFont="1" applyFill="1" applyBorder="1" applyAlignment="1">
      <alignment horizontal="center" vertical="center"/>
    </xf>
    <xf numFmtId="166" fontId="13" fillId="8" borderId="9" xfId="1" applyNumberFormat="1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Обычный 2" xfId="2" xr:uid="{00000000-0005-0000-0000-000001000000}"/>
  </cellStyles>
  <dxfs count="2890"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none">
          <fgColor indexed="64"/>
          <bgColor indexed="65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none">
          <fgColor indexed="64"/>
          <bgColor indexed="65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none">
          <fgColor indexed="64"/>
          <bgColor indexed="6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9933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</xdr:rowOff>
    </xdr:from>
    <xdr:to>
      <xdr:col>12</xdr:col>
      <xdr:colOff>228601</xdr:colOff>
      <xdr:row>7</xdr:row>
      <xdr:rowOff>46439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D812CFD-A218-459E-8F8E-0154AE885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" y="365761"/>
          <a:ext cx="7543800" cy="11437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</xdr:row>
      <xdr:rowOff>0</xdr:rowOff>
    </xdr:from>
    <xdr:to>
      <xdr:col>5</xdr:col>
      <xdr:colOff>541021</xdr:colOff>
      <xdr:row>24</xdr:row>
      <xdr:rowOff>171843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4F25BD6-1961-4113-AFED-F8A12509C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" y="2011680"/>
          <a:ext cx="3589020" cy="25492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121920</xdr:colOff>
      <xdr:row>44</xdr:row>
      <xdr:rowOff>174082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B7EFB37-76ED-4614-84A8-103D88DE6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120640"/>
          <a:ext cx="7437120" cy="3100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17</xdr:col>
      <xdr:colOff>370133</xdr:colOff>
      <xdr:row>62</xdr:row>
      <xdr:rowOff>53340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488F583D-47B4-4121-B4FF-57F332B654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b="59023"/>
        <a:stretch/>
      </xdr:blipFill>
      <xdr:spPr>
        <a:xfrm>
          <a:off x="0" y="9144000"/>
          <a:ext cx="10733333" cy="2247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22860</xdr:rowOff>
    </xdr:from>
    <xdr:to>
      <xdr:col>11</xdr:col>
      <xdr:colOff>74059</xdr:colOff>
      <xdr:row>24</xdr:row>
      <xdr:rowOff>128854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1FB9AE7-6CD0-4FE6-9A97-A8B5B3AF9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2860"/>
          <a:ext cx="8311279" cy="4495114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uznetsov, Alexandr" refreshedDate="45096.39133460648" backgroundQuery="1" createdVersion="6" refreshedVersion="8" minRefreshableVersion="3" recordCount="0" supportSubquery="1" supportAdvancedDrill="1" xr:uid="{00000000-000A-0000-FFFF-FFFF00000000}">
  <cacheSource type="external" connectionId="1"/>
  <cacheFields count="41">
    <cacheField name="[Product].[Segment].[Segment]" caption="Segment" numFmtId="0" hierarchy="44" level="1">
      <sharedItems count="15">
        <s v="[Product].[Segment].&amp;[6]" c="BCC WW"/>
        <s v="[Product].[Segment].&amp;[5]" c="Child Care total"/>
        <s v="[Product].[Segment].&amp;[4]" c="Diapers &amp; Pants"/>
        <s v="[Product].[Segment].&amp;[12]" c="Liners"/>
        <s v="[Product].[Segment].&amp;[13]" c="Pads"/>
        <s v="[Product].[Segment].&amp;[11]" c="Tampons"/>
        <s v="[Product].[Segment].&amp;[1]" u="1" c="Bath Tissue"/>
        <s v="[Product].[Segment].&amp;[8]" u="1" c="Boxes"/>
        <s v="[Product].[Segment].&amp;[2]" u="1" c="Depend Pads"/>
        <s v="[Product].[Segment].&amp;[3]" u="1" c="Depend Pants"/>
        <s v="[Product].[Segment].&amp;[10]" u="1" c="Hanks"/>
        <s v="[Product].[Segment].&amp;[16]" u="1" c="Hydroknit"/>
        <s v="[Product].[Segment].&amp;[7]" u="1" c="Kitchen Towels"/>
        <s v="[Product].[Segment].&amp;[14]" u="1" c="Lidie"/>
        <s v="[Product].[Segment].&amp;[9]" u="1" c="Wet Wipes"/>
      </sharedItems>
    </cacheField>
    <cacheField name="[Product].[Segment].[Segment].[Brand]" caption="Brand" propertyName="Brand" numFmtId="0" hierarchy="44" level="1" memberPropertyField="1">
      <sharedItems containsSemiMixedTypes="0" containsString="0"/>
    </cacheField>
    <cacheField name="[Product].[Segment].[Segment].[Segment Code]" caption="Segment Code" propertyName="Segment Code" numFmtId="0" hierarchy="44" level="1" memberPropertyField="1">
      <sharedItems containsSemiMixedTypes="0" containsString="0"/>
    </cacheField>
    <cacheField name="[Product].[Segment].[Segment].[Segment EN]" caption="Segment EN" propertyName="Segment EN" numFmtId="0" hierarchy="44" level="1" memberPropertyField="1">
      <sharedItems containsSemiMixedTypes="0" containsString="0"/>
    </cacheField>
    <cacheField name="[Product].[Brand].[Brand]" caption="Brand" numFmtId="0" hierarchy="19" level="1">
      <sharedItems count="2">
        <s v="[Product].[Brand].&amp;[3]" c="Huggies"/>
        <s v="[Product].[Brand].&amp;[4]" c="Kotex"/>
      </sharedItems>
    </cacheField>
    <cacheField name="[Product].[Brand].[Brand].[Brand Code]" caption="Brand Code" propertyName="Brand Code" numFmtId="0" hierarchy="19" level="1" memberPropertyField="1">
      <sharedItems containsSemiMixedTypes="0" containsString="0"/>
    </cacheField>
    <cacheField name="[Product].[Brand].[Brand].[Brand EN]" caption="Brand EN" propertyName="Brand EN" numFmtId="0" hierarchy="19" level="1" memberPropertyField="1">
      <sharedItems containsSemiMixedTypes="0" containsString="0"/>
    </cacheField>
    <cacheField name="[Product].[Brand].[Brand].[Business Sector]" caption="Business Sector" propertyName="Business Sector" numFmtId="0" hierarchy="19" level="1" memberPropertyField="1">
      <sharedItems containsSemiMixedTypes="0" containsString="0"/>
    </cacheField>
    <cacheField name="[Date].[Quarter].[Quarter]" caption="Quarter" numFmtId="0" hierarchy="8" level="1">
      <sharedItems count="2">
        <s v="[Date].[Quarter].&amp;[202101]" c="Квартал-1 2021"/>
        <s v="[Date].[Quarter].&amp;[202102]" c="Квартал-2 2021"/>
      </sharedItems>
    </cacheField>
    <cacheField name="[Date].[Quarter].[Quarter].[Current Quarter]" caption="Current Quarter" propertyName="Current Quarter" numFmtId="0" hierarchy="8" level="1" memberPropertyField="1">
      <sharedItems containsSemiMixedTypes="0" containsString="0"/>
    </cacheField>
    <cacheField name="[Date].[Quarter].[Quarter].[Year]" caption="Year" propertyName="Year" numFmtId="0" hierarchy="8" level="1" memberPropertyField="1">
      <sharedItems containsSemiMixedTypes="0" containsString="0"/>
    </cacheField>
    <cacheField name="[Sales Force Current].[SR-KAE Current].[SR-KAE Current]" caption="SR-KAE Current" numFmtId="0" hierarchy="82" level="1">
      <sharedItems count="1">
        <s v="[Sales Force Current].[SR-KAE Current].&amp;[3171]" c="Будаширапова Балма Баирбиликтоевна"/>
      </sharedItems>
    </cacheField>
    <cacheField name="[Sell Out Customer].[Chain].[Chain]" caption="Chain" numFmtId="0" hierarchy="150" level="1" mappingCount="3">
      <sharedItems count="29">
        <s v="[Sell Out Customer].[Chain].&amp;[3072]" c="Белмаркет"/>
        <s v="[Sell Out Customer].[Chain].&amp;[3075]" c="Буслик"/>
        <s v="[Sell Out Customer].[Chain].&amp;[3079]" c="Гиппо"/>
        <s v="[Sell Out Customer].[Chain].&amp;[3082]" c="Гринрозница"/>
        <s v="[Sell Out Customer].[Chain].&amp;[7571]" c="Детмир Бел"/>
        <s v="[Sell Out Customer].[Chain].&amp;[3084]" c="Евроопт"/>
        <s v="[Sell Out Customer].[Chain].&amp;[3088]" c="Корона"/>
        <s v="[Sell Out Customer].[Chain].&amp;[3092]" c="Мила"/>
        <s v="[Sell Out Customer].[Chain].&amp;[3095]" c="Остров чистоты"/>
        <s v="[Sell Out Customer].[Chain].&amp;[477]" u="1" c="Детский Мир"/>
        <s v="[Sell Out Customer].[Chain].&amp;[1488]" u="1" c="Дикси"/>
        <s v="[Sell Out Customer].[Chain].&amp;[481]" u="1" c="Лента"/>
        <s v="[Sell Out Customer].[Chain].&amp;[8263]" u="1" c="Магнит Гипермаркет"/>
        <s v="[Sell Out Customer].[Chain].&amp;[3713]" u="1" c="Магнит Косметик"/>
        <s v="[Sell Out Customer].[Chain].&amp;[11]" u="1" c="Магнит у Дома"/>
        <s v="[Sell Out Customer].[Chain].&amp;[1663]" u="1" c="Макси"/>
        <s v="[Sell Out Customer].[Chain].&amp;[1219]" u="1" c="Метро"/>
        <s v="[Sell Out Customer].[Chain].&amp;[1461]" u="1" c="Пятерочка"/>
        <s v="[Sell Out Customer].[Chain].&amp;[7527]" u="1" c="Fix Price"/>
        <s v="[Sell Out Customer].[Chain].&amp;[358]" u="1" c="Апрель ФК"/>
        <s v="[Sell Out Customer].[Chain].&amp;[780]" u="1" c="АСНА"/>
        <s v="[Sell Out Customer].[Chain].&amp;[1850]" u="1" c="Имплозия"/>
        <s v="[Sell Out Customer].[Chain].&amp;[8240]" u="1" c="Магнит Аптеки"/>
        <s v="[Sell Out Customer].[Chain].&amp;[1890]" u="1" c="Ригла"/>
        <s v="[Sell Out Customer].[Chain].&amp;[1794]" u="1" c="Таймер"/>
        <s v="[Sell Out Customer].[Chain].&amp;[1842]" u="1" c="Дочки Сыночки"/>
        <s v="[Sell Out Customer].[Chain].&amp;[7816]" u="1" c="Apteka.ru"/>
        <s v="[Sell Out Customer].[Chain].&amp;[424]" u="1" c="Светофор"/>
        <s v="[Sell Out Customer].[Chain].&amp;[1883]" u="1" c="Мелодия здоровья"/>
      </sharedItems>
      <mpMap v="13"/>
      <mpMap v="14"/>
      <mpMap v="15"/>
    </cacheField>
    <cacheField name="[Sell Out Customer].[Chain].[Chain].[Chain Code]" caption="Chain Code" propertyName="Chain Code" numFmtId="0" hierarchy="150" level="1" memberPropertyField="1">
      <sharedItems count="1">
        <s v=""/>
      </sharedItems>
    </cacheField>
    <cacheField name="[Sell Out Customer].[Chain].[Chain].[Chain ID]" caption="Chain ID" propertyName="Chain ID" numFmtId="0" hierarchy="150" level="1" memberPropertyField="1">
      <sharedItems containsSemiMixedTypes="0" containsString="0" containsNumber="1" containsInteger="1" minValue="3072" maxValue="7571" count="9">
        <n v="3072"/>
        <n v="3075"/>
        <n v="3079"/>
        <n v="3082"/>
        <n v="7571"/>
        <n v="3084"/>
        <n v="3088"/>
        <n v="3092"/>
        <n v="3095"/>
      </sharedItems>
    </cacheField>
    <cacheField name="[Sell Out Customer].[Chain].[Chain].[ID MDT Chain]" caption="ID MDT Chain" propertyName="ID MDT Chain" numFmtId="0" hierarchy="150" level="1" memberPropertyField="1">
      <sharedItems containsSemiMixedTypes="0" containsString="0" containsNumber="1" containsInteger="1" minValue="3072" maxValue="7571" count="9">
        <n v="3072"/>
        <n v="3075"/>
        <n v="3079"/>
        <n v="3082"/>
        <n v="7571"/>
        <n v="3084"/>
        <n v="3088"/>
        <n v="3092"/>
        <n v="3095"/>
      </sharedItems>
    </cacheField>
    <cacheField name="[Sell In Customer].[03a - Branch].[03a - Branch]" caption="03a - Branch" numFmtId="0" hierarchy="119" level="1">
      <sharedItems count="2">
        <s v="[Sell In Customer].[03a - Branch].&amp;[3]" c="X5-Перекресток"/>
        <s v="[Sell In Customer].[03a - Branch].&amp;[637]" c="X5-Пятерочка"/>
      </sharedItems>
    </cacheField>
    <cacheField name="[Sell In Customer].[03a - Branch].[03a - Branch].[Branch Code]" caption="Branch Code" propertyName="Branch Code" numFmtId="0" hierarchy="119" level="1" memberPropertyField="1">
      <sharedItems containsSemiMixedTypes="0" containsString="0"/>
    </cacheField>
    <cacheField name="[Date].[Month].[Month]" caption="Month" numFmtId="0" hierarchy="6" level="1" mappingCount="3">
      <sharedItems count="6">
        <s v="[Date].[Month].&amp;[202209]" c="Сентябрь 2022"/>
        <s v="[Date].[Month].&amp;[202210]" c="Октябрь 2022"/>
        <s v="[Date].[Month].&amp;[202211]" c="Ноябрь 2022"/>
        <s v="[Date].[Month].&amp;[202212]" c="Декабрь 2022"/>
        <s v="[Date].[Month].&amp;[202301]" c="Январь 2023"/>
        <s v="[Date].[Month].&amp;[202302]" c="Февраль 2023"/>
      </sharedItems>
      <mpMap v="19"/>
      <mpMap v="20"/>
      <mpMap v="21"/>
    </cacheField>
    <cacheField name="[Date].[Month].[Month].[Current Month]" caption="Current Month" propertyName="Current Month" numFmtId="0" hierarchy="6" level="1" memberPropertyField="1">
      <sharedItems count="1">
        <s v="0"/>
      </sharedItems>
    </cacheField>
    <cacheField name="[Date].[Month].[Month].[Month Starting Date]" caption="Month Starting Date" propertyName="Month Starting Date" numFmtId="0" hierarchy="6" level="1" memberPropertyField="1">
      <sharedItems count="6">
        <s v="2022-09-01 00:00:00"/>
        <s v="2022-10-01 00:00:00"/>
        <s v="2022-11-01 00:00:00"/>
        <s v="2022-12-01 00:00:00"/>
        <s v="2023-01-01 00:00:00"/>
        <s v="2023-02-01 00:00:00"/>
      </sharedItems>
    </cacheField>
    <cacheField name="[Date].[Month].[Month].[Quarter]" caption="Quarter" propertyName="Quarter" numFmtId="0" hierarchy="6" level="1" memberPropertyField="1">
      <sharedItems count="3">
        <s v="Квартал-3 2022"/>
        <s v="Квартал-4 2022"/>
        <s v="Квартал-1 2023"/>
      </sharedItems>
    </cacheField>
    <cacheField name="[Sell Out Customer].[Client Classification].[Client Classification]" caption="Client Classification" numFmtId="0" hierarchy="155" level="1">
      <sharedItems containsSemiMixedTypes="0" containsString="0"/>
    </cacheField>
    <cacheField name="[Sell Out Geography].[Sell Out Territory].[Sell Out Territory]" caption="Sell Out Territory" numFmtId="0" hierarchy="174" level="1" mappingCount="1">
      <sharedItems count="7">
        <s v="[Sell Out Geography].[Sell Out Territory].&amp;[1254716]" c="Брестская обл."/>
        <s v="[Sell Out Geography].[Sell Out Territory].&amp;[1250434]" c="Витебская обл."/>
        <s v="[Sell Out Geography].[Sell Out Territory].&amp;[1337180]" c="г. Минск"/>
        <s v="[Sell Out Geography].[Sell Out Territory].&amp;[1256911]" c="Гомельская обл."/>
        <s v="[Sell Out Geography].[Sell Out Territory].&amp;[1315250]" c="Гродненская обл."/>
        <s v="[Sell Out Geography].[Sell Out Territory].&amp;[1333129]" c="Минская обл."/>
        <s v="[Sell Out Geography].[Sell Out Territory].&amp;[1260459]" c="Могилевская обл."/>
      </sharedItems>
      <mpMap v="24"/>
    </cacheField>
    <cacheField name="[Sell Out Geography].[Sell Out Territory].[Sell Out Territory].[Sell In Region KC]" caption="Sell In Region KC" propertyName="Sell In Region KC" numFmtId="0" hierarchy="174" level="1" memberPropertyField="1">
      <sharedItems count="1">
        <s v="Беларусь"/>
      </sharedItems>
    </cacheField>
    <cacheField name="[Sell Out Channel 1 - Trade Channel].[Sell Out Channel 1 - Trade Channel].[Sell Out Channel 1 - Trade Channel]" caption="Sell Out Channel 1 - Trade Channel" numFmtId="0" hierarchy="144" level="1" mappingCount="2">
      <sharedItems count="2">
        <s v="[Sell Out Channel 1 - Trade Channel].[Sell Out Channel 1 - Trade Channel].&amp;[4]" c="Канал Специалисты"/>
        <s v="[Sell Out Channel 1 - Trade Channel].[Sell Out Channel 1 - Trade Channel].&amp;[3]" c="Смешанный канал"/>
      </sharedItems>
      <mpMap v="26"/>
      <mpMap v="27"/>
    </cacheField>
    <cacheField name="[Sell Out Channel 1 - Trade Channel].[Sell Out Channel 1 - Trade Channel].[Sell Out Channel 1 - Trade Channel].[ID_]" caption="ID_" propertyName="ID_" numFmtId="0" hierarchy="144" level="1" memberPropertyField="1">
      <sharedItems count="2">
        <s v="S"/>
        <s v="G"/>
      </sharedItems>
    </cacheField>
    <cacheField name="[Sell Out Channel 1 - Trade Channel].[Sell Out Channel 1 - Trade Channel].[Sell Out Channel 1 - Trade Channel].[Trade Channel EN]" caption="Trade Channel EN" propertyName="Trade Channel EN" numFmtId="0" hierarchy="144" level="1" memberPropertyField="1">
      <sharedItems count="2">
        <s v="Specialists channel"/>
        <s v="Grocery channel"/>
      </sharedItems>
    </cacheField>
    <cacheField name="[Measures].[Sell Out RUR Price Calculation NEW]" caption="Sell Out RUR Price Calculation NEW" numFmtId="0" hierarchy="199" level="32767"/>
    <cacheField name="[Sell Out Customer].[POS UID].[POS UID]" caption="POS UID" numFmtId="0" hierarchy="164" level="1">
      <sharedItems count="3073">
        <s v="[Sell Out Customer].[POS UID].&amp;[POS_20160202_741172]" c="POS_20160202_741172"/>
        <s v="[Sell Out Customer].[POS UID].&amp;[POS_20160204_741793]" c="POS_20160204_741793"/>
        <s v="[Sell Out Customer].[POS UID].&amp;[POS_20160204_741802]" c="POS_20160204_741802"/>
        <s v="[Sell Out Customer].[POS UID].&amp;[POS_20160204_741829]" c="POS_20160204_741829"/>
        <s v="[Sell Out Customer].[POS UID].&amp;[POS_20160204_741831]" c="POS_20160204_741831"/>
        <s v="[Sell Out Customer].[POS UID].&amp;[POS_20160204_741842]" c="POS_20160204_741842"/>
        <s v="[Sell Out Customer].[POS UID].&amp;[POS_20160204_741845]" c="POS_20160204_741845"/>
        <s v="[Sell Out Customer].[POS UID].&amp;[POS_20160204_741855]" c="POS_20160204_741855"/>
        <s v="[Sell Out Customer].[POS UID].&amp;[POS_20160204_741865]" c="POS_20160204_741865"/>
        <s v="[Sell Out Customer].[POS UID].&amp;[POS_20160204_741870]" c="POS_20160204_741870"/>
        <s v="[Sell Out Customer].[POS UID].&amp;[POS_20160204_741872]" c="POS_20160204_741872"/>
        <s v="[Sell Out Customer].[POS UID].&amp;[POS_20160204_741875]" c="POS_20160204_741875"/>
        <s v="[Sell Out Customer].[POS UID].&amp;[POS_20160204_741884]" c="POS_20160204_741884"/>
        <s v="[Sell Out Customer].[POS UID].&amp;[POS_20160204_741893]" c="POS_20160204_741893"/>
        <s v="[Sell Out Customer].[POS UID].&amp;[POS_20160204_741895]" c="POS_20160204_741895"/>
        <s v="[Sell Out Customer].[POS UID].&amp;[POS_20160204_741931]" c="POS_20160204_741931"/>
        <s v="[Sell Out Customer].[POS UID].&amp;[POS_20160204_741960]" c="POS_20160204_741960"/>
        <s v="[Sell Out Customer].[POS UID].&amp;[POS_20160204_741970]" c="POS_20160204_741970"/>
        <s v="[Sell Out Customer].[POS UID].&amp;[POS_20160204_741977]" c="POS_20160204_741977"/>
        <s v="[Sell Out Customer].[POS UID].&amp;[POS_20160204_741978]" c="POS_20160204_741978"/>
        <s v="[Sell Out Customer].[POS UID].&amp;[POS_20160204_741984]" c="POS_20160204_741984"/>
        <s v="[Sell Out Customer].[POS UID].&amp;[POS_20160204_741986]" c="POS_20160204_741986"/>
        <s v="[Sell Out Customer].[POS UID].&amp;[POS_20160204_741990]" c="POS_20160204_741990"/>
        <s v="[Sell Out Customer].[POS UID].&amp;[POS_20160204_742000]" c="POS_20160204_742000"/>
        <s v="[Sell Out Customer].[POS UID].&amp;[POS_20160204_742006]" c="POS_20160204_742006"/>
        <s v="[Sell Out Customer].[POS UID].&amp;[POS_20160204_742011]" c="POS_20160204_742011"/>
        <s v="[Sell Out Customer].[POS UID].&amp;[POS_20160204_742021]" c="POS_20160204_742021"/>
        <s v="[Sell Out Customer].[POS UID].&amp;[POS_20160204_742029]" c="POS_20160204_742029"/>
        <s v="[Sell Out Customer].[POS UID].&amp;[POS_20160204_742038]" c="POS_20160204_742038"/>
        <s v="[Sell Out Customer].[POS UID].&amp;[POS_20160204_742060]" c="POS_20160204_742060"/>
        <s v="[Sell Out Customer].[POS UID].&amp;[POS_20160204_742067]" c="POS_20160204_742067"/>
        <s v="[Sell Out Customer].[POS UID].&amp;[POS_20160204_742115]" c="POS_20160204_742115"/>
        <s v="[Sell Out Customer].[POS UID].&amp;[POS_20160204_742121]" c="POS_20160204_742121"/>
        <s v="[Sell Out Customer].[POS UID].&amp;[POS_20160204_742149]" c="POS_20160204_742149"/>
        <s v="[Sell Out Customer].[POS UID].&amp;[POS_20160204_742150]" c="POS_20160204_742150"/>
        <s v="[Sell Out Customer].[POS UID].&amp;[POS_20160204_742170]" c="POS_20160204_742170"/>
        <s v="[Sell Out Customer].[POS UID].&amp;[POS_20160204_742208]" c="POS_20160204_742208"/>
        <s v="[Sell Out Customer].[POS UID].&amp;[POS_20160204_742227]" c="POS_20160204_742227"/>
        <s v="[Sell Out Customer].[POS UID].&amp;[POS_20160204_742240]" c="POS_20160204_742240"/>
        <s v="[Sell Out Customer].[POS UID].&amp;[POS_20160204_742252]" c="POS_20160204_742252"/>
        <s v="[Sell Out Customer].[POS UID].&amp;[POS_20160204_742268]" c="POS_20160204_742268"/>
        <s v="[Sell Out Customer].[POS UID].&amp;[POS_20160204_742289]" c="POS_20160204_742289"/>
        <s v="[Sell Out Customer].[POS UID].&amp;[POS_20160204_742291]" c="POS_20160204_742291"/>
        <s v="[Sell Out Customer].[POS UID].&amp;[POS_20160204_742325]" c="POS_20160204_742325"/>
        <s v="[Sell Out Customer].[POS UID].&amp;[POS_20160204_742344]" c="POS_20160204_742344"/>
        <s v="[Sell Out Customer].[POS UID].&amp;[POS_20160204_742354]" c="POS_20160204_742354"/>
        <s v="[Sell Out Customer].[POS UID].&amp;[POS_20160204_742361]" c="POS_20160204_742361"/>
        <s v="[Sell Out Customer].[POS UID].&amp;[POS_20160204_742375]" c="POS_20160204_742375"/>
        <s v="[Sell Out Customer].[POS UID].&amp;[POS_20160204_742622]" c="POS_20160204_742622"/>
        <s v="[Sell Out Customer].[POS UID].&amp;[POS_20160204_742639]" c="POS_20160204_742639"/>
        <s v="[Sell Out Customer].[POS UID].&amp;[POS_20160204_742658]" c="POS_20160204_742658"/>
        <s v="[Sell Out Customer].[POS UID].&amp;[POS_20160204_742669]" c="POS_20160204_742669"/>
        <s v="[Sell Out Customer].[POS UID].&amp;[POS_20160204_742714]" c="POS_20160204_742714"/>
        <s v="[Sell Out Customer].[POS UID].&amp;[POS_20160204_742715]" c="POS_20160204_742715"/>
        <s v="[Sell Out Customer].[POS UID].&amp;[POS_20160205_743015]" c="POS_20160205_743015"/>
        <s v="[Sell Out Customer].[POS UID].&amp;[POS_20160209_745108]" c="POS_20160209_745108"/>
        <s v="[Sell Out Customer].[POS UID].&amp;[POS_20160209_745147]" c="POS_20160209_745147"/>
        <s v="[Sell Out Customer].[POS UID].&amp;[POS_20160218_771047]" c="POS_20160218_771047"/>
        <s v="[Sell Out Customer].[POS UID].&amp;[POS_20160218_771054]" c="POS_20160218_771054"/>
        <s v="[Sell Out Customer].[POS UID].&amp;[POS_20160218_771131]" c="POS_20160218_771131"/>
        <s v="[Sell Out Customer].[POS UID].&amp;[POS_20160220_771706]" c="POS_20160220_771706"/>
        <s v="[Sell Out Customer].[POS UID].&amp;[POS_20160220_771747]" c="POS_20160220_771747"/>
        <s v="[Sell Out Customer].[POS UID].&amp;[POS_20160221_772051]" c="POS_20160221_772051"/>
        <s v="[Sell Out Customer].[POS UID].&amp;[POS_20160225_780091]" c="POS_20160225_780091"/>
        <s v="[Sell Out Customer].[POS UID].&amp;[POS_20160225_780097]" c="POS_20160225_780097"/>
        <s v="[Sell Out Customer].[POS UID].&amp;[POS_20160226_780677]" c="POS_20160226_780677"/>
        <s v="[Sell Out Customer].[POS UID].&amp;[POS_20160308_783259]" c="POS_20160308_783259"/>
        <s v="[Sell Out Customer].[POS UID].&amp;[POS_20160328_809832]" c="POS_20160328_809832"/>
        <s v="[Sell Out Customer].[POS UID].&amp;[POS_20160328_809839]" c="POS_20160328_809839"/>
        <s v="[Sell Out Customer].[POS UID].&amp;[POS_20160416_817044]" c="POS_20160416_817044"/>
        <s v="[Sell Out Customer].[POS UID].&amp;[POS_20160418_817566]" c="POS_20160418_817566"/>
        <s v="[Sell Out Customer].[POS UID].&amp;[POS_20160504_823055]" c="POS_20160504_823055"/>
        <s v="[Sell Out Customer].[POS UID].&amp;[POS_20160507_824595]" c="POS_20160507_824595"/>
        <s v="[Sell Out Customer].[POS UID].&amp;[POS_20160517_832532]" c="POS_20160517_832532"/>
        <s v="[Sell Out Customer].[POS UID].&amp;[POS_20160529_840420]" c="POS_20160529_840420"/>
        <s v="[Sell Out Customer].[POS UID].&amp;[POS_20160615_846342]" c="POS_20160615_846342"/>
        <s v="[Sell Out Customer].[POS UID].&amp;[POS_20160615_846346]" c="POS_20160615_846346"/>
        <s v="[Sell Out Customer].[POS UID].&amp;[POS_20160617_847150]" c="POS_20160617_847150"/>
        <s v="[Sell Out Customer].[POS UID].&amp;[POS_20160718_860077]" c="POS_20160718_860077"/>
        <s v="[Sell Out Customer].[POS UID].&amp;[POS_20160718_860081]" c="POS_20160718_860081"/>
        <s v="[Sell Out Customer].[POS UID].&amp;[POS_20160809_867587]" c="POS_20160809_867587"/>
        <s v="[Sell Out Customer].[POS UID].&amp;[POS_20160902_879239]" c="POS_20160902_879239"/>
        <s v="[Sell Out Customer].[POS UID].&amp;[POS_20160929_888551]" c="POS_20160929_888551"/>
        <s v="[Sell Out Customer].[POS UID].&amp;[POS_20161014_896573]" c="POS_20161014_896573"/>
        <s v="[Sell Out Customer].[POS UID].&amp;[POS_20161014_896574]" c="POS_20161014_896574"/>
        <s v="[Sell Out Customer].[POS UID].&amp;[POS_20161014_896579]" c="POS_20161014_896579"/>
        <s v="[Sell Out Customer].[POS UID].&amp;[POS_20161014_896582]" c="POS_20161014_896582"/>
        <s v="[Sell Out Customer].[POS UID].&amp;[POS_20161022_899567]" c="POS_20161022_899567"/>
        <s v="[Sell Out Customer].[POS UID].&amp;[POS_20161122_909808]" c="POS_20161122_909808"/>
        <s v="[Sell Out Customer].[POS UID].&amp;[POS_20161126_911337]" c="POS_20161126_911337"/>
        <s v="[Sell Out Customer].[POS UID].&amp;[POS_20161228_924420]" c="POS_20161228_924420"/>
        <s v="[Sell Out Customer].[POS UID].&amp;[POS_20170210_1049864]" c="POS_20170210_1049864"/>
        <s v="[Sell Out Customer].[POS UID].&amp;[POS_20170214_1050922]" c="POS_20170214_1050922"/>
        <s v="[Sell Out Customer].[POS UID].&amp;[POS_20170419_1405354]" c="POS_20170419_1405354"/>
        <s v="[Sell Out Customer].[POS UID].&amp;[POS_20170504_1409350]" c="POS_20170504_1409350"/>
        <s v="[Sell Out Customer].[POS UID].&amp;[POS_20170926_1515699]" c="POS_20170926_1515699"/>
        <s v="[Sell Out Customer].[POS UID].&amp;[POS_20171025_1533390]" c="POS_20171025_1533390"/>
        <s v="[Sell Out Customer].[POS UID].&amp;[POS_20180307_1618812]" c="POS_20180307_1618812"/>
        <s v="[Sell Out Customer].[POS UID].&amp;[POS_20180404_1630019]" c="POS_20180404_1630019"/>
        <s v="[Sell Out Customer].[POS UID].&amp;[POS_20180522_1653070]" c="POS_20180522_1653070"/>
        <s v="[Sell Out Customer].[POS UID].&amp;[POS_20180522_1653087]" c="POS_20180522_1653087"/>
        <s v="[Sell Out Customer].[POS UID].&amp;[POS_20180626_1663733]" c="POS_20180626_1663733"/>
        <s v="[Sell Out Customer].[POS UID].&amp;[POS_20180710_1669954]" c="POS_20180710_1669954"/>
        <s v="[Sell Out Customer].[POS UID].&amp;[POS_20180710_1669956]" c="POS_20180710_1669956"/>
        <s v="[Sell Out Customer].[POS UID].&amp;[POS_20180724_1676115]" c="POS_20180724_1676115"/>
        <s v="[Sell Out Customer].[POS UID].&amp;[POS_20180724_1676116]" c="POS_20180724_1676116"/>
        <s v="[Sell Out Customer].[POS UID].&amp;[POS_20180724_1676117]" c="POS_20180724_1676117"/>
        <s v="[Sell Out Customer].[POS UID].&amp;[POS_20180724_1676118]" c="POS_20180724_1676118"/>
        <s v="[Sell Out Customer].[POS UID].&amp;[POS_20180724_1676119]" c="POS_20180724_1676119"/>
        <s v="[Sell Out Customer].[POS UID].&amp;[POS_20180724_1676120]" c="POS_20180724_1676120"/>
        <s v="[Sell Out Customer].[POS UID].&amp;[POS_20180724_1676121]" c="POS_20180724_1676121"/>
        <s v="[Sell Out Customer].[POS UID].&amp;[POS_20180724_1676122]" c="POS_20180724_1676122"/>
        <s v="[Sell Out Customer].[POS UID].&amp;[POS_20180724_1676123]" c="POS_20180724_1676123"/>
        <s v="[Sell Out Customer].[POS UID].&amp;[POS_20180724_1676124]" c="POS_20180724_1676124"/>
        <s v="[Sell Out Customer].[POS UID].&amp;[POS_20180724_1676125]" c="POS_20180724_1676125"/>
        <s v="[Sell Out Customer].[POS UID].&amp;[POS_20180724_1676126]" c="POS_20180724_1676126"/>
        <s v="[Sell Out Customer].[POS UID].&amp;[POS_20180724_1676127]" c="POS_20180724_1676127"/>
        <s v="[Sell Out Customer].[POS UID].&amp;[POS_20180724_1676128]" c="POS_20180724_1676128"/>
        <s v="[Sell Out Customer].[POS UID].&amp;[POS_20180724_1676129]" c="POS_20180724_1676129"/>
        <s v="[Sell Out Customer].[POS UID].&amp;[POS_20180724_1676130]" c="POS_20180724_1676130"/>
        <s v="[Sell Out Customer].[POS UID].&amp;[POS_20180724_1676131]" c="POS_20180724_1676131"/>
        <s v="[Sell Out Customer].[POS UID].&amp;[POS_20180724_1676132]" c="POS_20180724_1676132"/>
        <s v="[Sell Out Customer].[POS UID].&amp;[POS_20180724_1676133]" c="POS_20180724_1676133"/>
        <s v="[Sell Out Customer].[POS UID].&amp;[POS_20180724_1676134]" c="POS_20180724_1676134"/>
        <s v="[Sell Out Customer].[POS UID].&amp;[POS_20180724_1676135]" c="POS_20180724_1676135"/>
        <s v="[Sell Out Customer].[POS UID].&amp;[POS_20180724_1676136]" c="POS_20180724_1676136"/>
        <s v="[Sell Out Customer].[POS UID].&amp;[POS_20180724_1676137]" c="POS_20180724_1676137"/>
        <s v="[Sell Out Customer].[POS UID].&amp;[POS_20180724_1676138]" c="POS_20180724_1676138"/>
        <s v="[Sell Out Customer].[POS UID].&amp;[POS_20180724_1676139]" c="POS_20180724_1676139"/>
        <s v="[Sell Out Customer].[POS UID].&amp;[POS_20180724_1676140]" c="POS_20180724_1676140"/>
        <s v="[Sell Out Customer].[POS UID].&amp;[POS_20180724_1676141]" c="POS_20180724_1676141"/>
        <s v="[Sell Out Customer].[POS UID].&amp;[POS_20180724_1676142]" c="POS_20180724_1676142"/>
        <s v="[Sell Out Customer].[POS UID].&amp;[POS_20180724_1676143]" c="POS_20180724_1676143"/>
        <s v="[Sell Out Customer].[POS UID].&amp;[POS_20180724_1676144]" c="POS_20180724_1676144"/>
        <s v="[Sell Out Customer].[POS UID].&amp;[POS_20180724_1676145]" c="POS_20180724_1676145"/>
        <s v="[Sell Out Customer].[POS UID].&amp;[POS_20180724_1676146]" c="POS_20180724_1676146"/>
        <s v="[Sell Out Customer].[POS UID].&amp;[POS_20180724_1676147]" c="POS_20180724_1676147"/>
        <s v="[Sell Out Customer].[POS UID].&amp;[POS_20180724_1676148]" c="POS_20180724_1676148"/>
        <s v="[Sell Out Customer].[POS UID].&amp;[POS_20180724_1676149]" c="POS_20180724_1676149"/>
        <s v="[Sell Out Customer].[POS UID].&amp;[POS_20180724_1676150]" c="POS_20180724_1676150"/>
        <s v="[Sell Out Customer].[POS UID].&amp;[POS_20180724_1676151]" c="POS_20180724_1676151"/>
        <s v="[Sell Out Customer].[POS UID].&amp;[POS_20180724_1676152]" c="POS_20180724_1676152"/>
        <s v="[Sell Out Customer].[POS UID].&amp;[POS_20180724_1676153]" c="POS_20180724_1676153"/>
        <s v="[Sell Out Customer].[POS UID].&amp;[POS_20180724_1676154]" c="POS_20180724_1676154"/>
        <s v="[Sell Out Customer].[POS UID].&amp;[POS_20180724_1676155]" c="POS_20180724_1676155"/>
        <s v="[Sell Out Customer].[POS UID].&amp;[POS_20180724_1676156]" c="POS_20180724_1676156"/>
        <s v="[Sell Out Customer].[POS UID].&amp;[POS_20180724_1676157]" c="POS_20180724_1676157"/>
        <s v="[Sell Out Customer].[POS UID].&amp;[POS_20180724_1676158]" c="POS_20180724_1676158"/>
        <s v="[Sell Out Customer].[POS UID].&amp;[POS_20180724_1676159]" c="POS_20180724_1676159"/>
        <s v="[Sell Out Customer].[POS UID].&amp;[POS_20180724_1676160]" c="POS_20180724_1676160"/>
        <s v="[Sell Out Customer].[POS UID].&amp;[POS_20180724_1676161]" c="POS_20180724_1676161"/>
        <s v="[Sell Out Customer].[POS UID].&amp;[POS_20180724_1676162]" c="POS_20180724_1676162"/>
        <s v="[Sell Out Customer].[POS UID].&amp;[POS_20180724_1676163]" c="POS_20180724_1676163"/>
        <s v="[Sell Out Customer].[POS UID].&amp;[POS_20180724_1676164]" c="POS_20180724_1676164"/>
        <s v="[Sell Out Customer].[POS UID].&amp;[POS_20180724_1676165]" c="POS_20180724_1676165"/>
        <s v="[Sell Out Customer].[POS UID].&amp;[POS_20180724_1676166]" c="POS_20180724_1676166"/>
        <s v="[Sell Out Customer].[POS UID].&amp;[POS_20180724_1676167]" c="POS_20180724_1676167"/>
        <s v="[Sell Out Customer].[POS UID].&amp;[POS_20180724_1676169]" c="POS_20180724_1676169"/>
        <s v="[Sell Out Customer].[POS UID].&amp;[POS_20180724_1676170]" c="POS_20180724_1676170"/>
        <s v="[Sell Out Customer].[POS UID].&amp;[POS_20180724_1676171]" c="POS_20180724_1676171"/>
        <s v="[Sell Out Customer].[POS UID].&amp;[POS_20180724_1676172]" c="POS_20180724_1676172"/>
        <s v="[Sell Out Customer].[POS UID].&amp;[POS_20180724_1676173]" c="POS_20180724_1676173"/>
        <s v="[Sell Out Customer].[POS UID].&amp;[POS_20180724_1676174]" c="POS_20180724_1676174"/>
        <s v="[Sell Out Customer].[POS UID].&amp;[POS_20180724_1676175]" c="POS_20180724_1676175"/>
        <s v="[Sell Out Customer].[POS UID].&amp;[POS_20180724_1676176]" c="POS_20180724_1676176"/>
        <s v="[Sell Out Customer].[POS UID].&amp;[POS_20180724_1676177]" c="POS_20180724_1676177"/>
        <s v="[Sell Out Customer].[POS UID].&amp;[POS_20180724_1676178]" c="POS_20180724_1676178"/>
        <s v="[Sell Out Customer].[POS UID].&amp;[POS_20180724_1676179]" c="POS_20180724_1676179"/>
        <s v="[Sell Out Customer].[POS UID].&amp;[POS_20180724_1676180]" c="POS_20180724_1676180"/>
        <s v="[Sell Out Customer].[POS UID].&amp;[POS_20180724_1676181]" c="POS_20180724_1676181"/>
        <s v="[Sell Out Customer].[POS UID].&amp;[POS_20180724_1676182]" c="POS_20180724_1676182"/>
        <s v="[Sell Out Customer].[POS UID].&amp;[POS_20180724_1676183]" c="POS_20180724_1676183"/>
        <s v="[Sell Out Customer].[POS UID].&amp;[POS_20180724_1676184]" c="POS_20180724_1676184"/>
        <s v="[Sell Out Customer].[POS UID].&amp;[POS_20180724_1676185]" c="POS_20180724_1676185"/>
        <s v="[Sell Out Customer].[POS UID].&amp;[POS_20180724_1676187]" c="POS_20180724_1676187"/>
        <s v="[Sell Out Customer].[POS UID].&amp;[POS_20180724_1676188]" c="POS_20180724_1676188"/>
        <s v="[Sell Out Customer].[POS UID].&amp;[POS_20180724_1676189]" c="POS_20180724_1676189"/>
        <s v="[Sell Out Customer].[POS UID].&amp;[POS_20180724_1676190]" c="POS_20180724_1676190"/>
        <s v="[Sell Out Customer].[POS UID].&amp;[POS_20180724_1676191]" c="POS_20180724_1676191"/>
        <s v="[Sell Out Customer].[POS UID].&amp;[POS_20180724_1676192]" c="POS_20180724_1676192"/>
        <s v="[Sell Out Customer].[POS UID].&amp;[POS_20180724_1676193]" c="POS_20180724_1676193"/>
        <s v="[Sell Out Customer].[POS UID].&amp;[POS_20180724_1676194]" c="POS_20180724_1676194"/>
        <s v="[Sell Out Customer].[POS UID].&amp;[POS_20180724_1676195]" c="POS_20180724_1676195"/>
        <s v="[Sell Out Customer].[POS UID].&amp;[POS_20180724_1676196]" c="POS_20180724_1676196"/>
        <s v="[Sell Out Customer].[POS UID].&amp;[POS_20180724_1676197]" c="POS_20180724_1676197"/>
        <s v="[Sell Out Customer].[POS UID].&amp;[POS_20180724_1676198]" c="POS_20180724_1676198"/>
        <s v="[Sell Out Customer].[POS UID].&amp;[POS_20180724_1676199]" c="POS_20180724_1676199"/>
        <s v="[Sell Out Customer].[POS UID].&amp;[POS_20180724_1676200]" c="POS_20180724_1676200"/>
        <s v="[Sell Out Customer].[POS UID].&amp;[POS_20180724_1676201]" c="POS_20180724_1676201"/>
        <s v="[Sell Out Customer].[POS UID].&amp;[POS_20180724_1676202]" c="POS_20180724_1676202"/>
        <s v="[Sell Out Customer].[POS UID].&amp;[POS_20180724_1676203]" c="POS_20180724_1676203"/>
        <s v="[Sell Out Customer].[POS UID].&amp;[POS_20180724_1676204]" c="POS_20180724_1676204"/>
        <s v="[Sell Out Customer].[POS UID].&amp;[POS_20180724_1676205]" c="POS_20180724_1676205"/>
        <s v="[Sell Out Customer].[POS UID].&amp;[POS_20180724_1676206]" c="POS_20180724_1676206"/>
        <s v="[Sell Out Customer].[POS UID].&amp;[POS_20180724_1676207]" c="POS_20180724_1676207"/>
        <s v="[Sell Out Customer].[POS UID].&amp;[POS_20180724_1676208]" c="POS_20180724_1676208"/>
        <s v="[Sell Out Customer].[POS UID].&amp;[POS_20180724_1676209]" c="POS_20180724_1676209"/>
        <s v="[Sell Out Customer].[POS UID].&amp;[POS_20180724_1676210]" c="POS_20180724_1676210"/>
        <s v="[Sell Out Customer].[POS UID].&amp;[POS_20180724_1676211]" c="POS_20180724_1676211"/>
        <s v="[Sell Out Customer].[POS UID].&amp;[POS_20180724_1676212]" c="POS_20180724_1676212"/>
        <s v="[Sell Out Customer].[POS UID].&amp;[POS_20180724_1676213]" c="POS_20180724_1676213"/>
        <s v="[Sell Out Customer].[POS UID].&amp;[POS_20180724_1676214]" c="POS_20180724_1676214"/>
        <s v="[Sell Out Customer].[POS UID].&amp;[POS_20180724_1676215]" c="POS_20180724_1676215"/>
        <s v="[Sell Out Customer].[POS UID].&amp;[POS_20180724_1676216]" c="POS_20180724_1676216"/>
        <s v="[Sell Out Customer].[POS UID].&amp;[POS_20180724_1676217]" c="POS_20180724_1676217"/>
        <s v="[Sell Out Customer].[POS UID].&amp;[POS_20180724_1676218]" c="POS_20180724_1676218"/>
        <s v="[Sell Out Customer].[POS UID].&amp;[POS_20180724_1676219]" c="POS_20180724_1676219"/>
        <s v="[Sell Out Customer].[POS UID].&amp;[POS_20180724_1676220]" c="POS_20180724_1676220"/>
        <s v="[Sell Out Customer].[POS UID].&amp;[POS_20180724_1676221]" c="POS_20180724_1676221"/>
        <s v="[Sell Out Customer].[POS UID].&amp;[POS_20180724_1676222]" c="POS_20180724_1676222"/>
        <s v="[Sell Out Customer].[POS UID].&amp;[POS_20180724_1676223]" c="POS_20180724_1676223"/>
        <s v="[Sell Out Customer].[POS UID].&amp;[POS_20180724_1676224]" c="POS_20180724_1676224"/>
        <s v="[Sell Out Customer].[POS UID].&amp;[POS_20180724_1676225]" c="POS_20180724_1676225"/>
        <s v="[Sell Out Customer].[POS UID].&amp;[POS_20180724_1676226]" c="POS_20180724_1676226"/>
        <s v="[Sell Out Customer].[POS UID].&amp;[POS_20180724_1676227]" c="POS_20180724_1676227"/>
        <s v="[Sell Out Customer].[POS UID].&amp;[POS_20180724_1676228]" c="POS_20180724_1676228"/>
        <s v="[Sell Out Customer].[POS UID].&amp;[POS_20180724_1676229]" c="POS_20180724_1676229"/>
        <s v="[Sell Out Customer].[POS UID].&amp;[POS_20180724_1676230]" c="POS_20180724_1676230"/>
        <s v="[Sell Out Customer].[POS UID].&amp;[POS_20180724_1676231]" c="POS_20180724_1676231"/>
        <s v="[Sell Out Customer].[POS UID].&amp;[POS_20180724_1676232]" c="POS_20180724_1676232"/>
        <s v="[Sell Out Customer].[POS UID].&amp;[POS_20180724_1676233]" c="POS_20180724_1676233"/>
        <s v="[Sell Out Customer].[POS UID].&amp;[POS_20180724_1676234]" c="POS_20180724_1676234"/>
        <s v="[Sell Out Customer].[POS UID].&amp;[POS_20180724_1676235]" c="POS_20180724_1676235"/>
        <s v="[Sell Out Customer].[POS UID].&amp;[POS_20180724_1676236]" c="POS_20180724_1676236"/>
        <s v="[Sell Out Customer].[POS UID].&amp;[POS_20180724_1676237]" c="POS_20180724_1676237"/>
        <s v="[Sell Out Customer].[POS UID].&amp;[POS_20180724_1676239]" c="POS_20180724_1676239"/>
        <s v="[Sell Out Customer].[POS UID].&amp;[POS_20180724_1676240]" c="POS_20180724_1676240"/>
        <s v="[Sell Out Customer].[POS UID].&amp;[POS_20180724_1676241]" c="POS_20180724_1676241"/>
        <s v="[Sell Out Customer].[POS UID].&amp;[POS_20180724_1676242]" c="POS_20180724_1676242"/>
        <s v="[Sell Out Customer].[POS UID].&amp;[POS_20180724_1676243]" c="POS_20180724_1676243"/>
        <s v="[Sell Out Customer].[POS UID].&amp;[POS_20180724_1676244]" c="POS_20180724_1676244"/>
        <s v="[Sell Out Customer].[POS UID].&amp;[POS_20180724_1676245]" c="POS_20180724_1676245"/>
        <s v="[Sell Out Customer].[POS UID].&amp;[POS_20180724_1676248]" c="POS_20180724_1676248"/>
        <s v="[Sell Out Customer].[POS UID].&amp;[POS_20180724_1676249]" c="POS_20180724_1676249"/>
        <s v="[Sell Out Customer].[POS UID].&amp;[POS_20180724_1676250]" c="POS_20180724_1676250"/>
        <s v="[Sell Out Customer].[POS UID].&amp;[POS_20180724_1676253]" c="POS_20180724_1676253"/>
        <s v="[Sell Out Customer].[POS UID].&amp;[POS_20180724_1676254]" c="POS_20180724_1676254"/>
        <s v="[Sell Out Customer].[POS UID].&amp;[POS_20180724_1676255]" c="POS_20180724_1676255"/>
        <s v="[Sell Out Customer].[POS UID].&amp;[POS_20180724_1676256]" c="POS_20180724_1676256"/>
        <s v="[Sell Out Customer].[POS UID].&amp;[POS_20180724_1676257]" c="POS_20180724_1676257"/>
        <s v="[Sell Out Customer].[POS UID].&amp;[POS_20180724_1676258]" c="POS_20180724_1676258"/>
        <s v="[Sell Out Customer].[POS UID].&amp;[POS_20180724_1676259]" c="POS_20180724_1676259"/>
        <s v="[Sell Out Customer].[POS UID].&amp;[POS_20180724_1676260]" c="POS_20180724_1676260"/>
        <s v="[Sell Out Customer].[POS UID].&amp;[POS_20180724_1676261]" c="POS_20180724_1676261"/>
        <s v="[Sell Out Customer].[POS UID].&amp;[POS_20180724_1676262]" c="POS_20180724_1676262"/>
        <s v="[Sell Out Customer].[POS UID].&amp;[POS_20180724_1676263]" c="POS_20180724_1676263"/>
        <s v="[Sell Out Customer].[POS UID].&amp;[POS_20180724_1676264]" c="POS_20180724_1676264"/>
        <s v="[Sell Out Customer].[POS UID].&amp;[POS_20180724_1676265]" c="POS_20180724_1676265"/>
        <s v="[Sell Out Customer].[POS UID].&amp;[POS_20180724_1676266]" c="POS_20180724_1676266"/>
        <s v="[Sell Out Customer].[POS UID].&amp;[POS_20180724_1676267]" c="POS_20180724_1676267"/>
        <s v="[Sell Out Customer].[POS UID].&amp;[POS_20180724_1676268]" c="POS_20180724_1676268"/>
        <s v="[Sell Out Customer].[POS UID].&amp;[POS_20180724_1676269]" c="POS_20180724_1676269"/>
        <s v="[Sell Out Customer].[POS UID].&amp;[POS_20180724_1676270]" c="POS_20180724_1676270"/>
        <s v="[Sell Out Customer].[POS UID].&amp;[POS_20180724_1676271]" c="POS_20180724_1676271"/>
        <s v="[Sell Out Customer].[POS UID].&amp;[POS_20180724_1676272]" c="POS_20180724_1676272"/>
        <s v="[Sell Out Customer].[POS UID].&amp;[POS_20180724_1676273]" c="POS_20180724_1676273"/>
        <s v="[Sell Out Customer].[POS UID].&amp;[POS_20180724_1676274]" c="POS_20180724_1676274"/>
        <s v="[Sell Out Customer].[POS UID].&amp;[POS_20180724_1676275]" c="POS_20180724_1676275"/>
        <s v="[Sell Out Customer].[POS UID].&amp;[POS_20180724_1676276]" c="POS_20180724_1676276"/>
        <s v="[Sell Out Customer].[POS UID].&amp;[POS_20180724_1676277]" c="POS_20180724_1676277"/>
        <s v="[Sell Out Customer].[POS UID].&amp;[POS_20180724_1676278]" c="POS_20180724_1676278"/>
        <s v="[Sell Out Customer].[POS UID].&amp;[POS_20180724_1676279]" c="POS_20180724_1676279"/>
        <s v="[Sell Out Customer].[POS UID].&amp;[POS_20180724_1676280]" c="POS_20180724_1676280"/>
        <s v="[Sell Out Customer].[POS UID].&amp;[POS_20180724_1676281]" c="POS_20180724_1676281"/>
        <s v="[Sell Out Customer].[POS UID].&amp;[POS_20180724_1676282]" c="POS_20180724_1676282"/>
        <s v="[Sell Out Customer].[POS UID].&amp;[POS_20180724_1676283]" c="POS_20180724_1676283"/>
        <s v="[Sell Out Customer].[POS UID].&amp;[POS_20180724_1676284]" c="POS_20180724_1676284"/>
        <s v="[Sell Out Customer].[POS UID].&amp;[POS_20180724_1676285]" c="POS_20180724_1676285"/>
        <s v="[Sell Out Customer].[POS UID].&amp;[POS_20180724_1676286]" c="POS_20180724_1676286"/>
        <s v="[Sell Out Customer].[POS UID].&amp;[POS_20180724_1676287]" c="POS_20180724_1676287"/>
        <s v="[Sell Out Customer].[POS UID].&amp;[POS_20180724_1676288]" c="POS_20180724_1676288"/>
        <s v="[Sell Out Customer].[POS UID].&amp;[POS_20180724_1676289]" c="POS_20180724_1676289"/>
        <s v="[Sell Out Customer].[POS UID].&amp;[POS_20180724_1676290]" c="POS_20180724_1676290"/>
        <s v="[Sell Out Customer].[POS UID].&amp;[POS_20180724_1676291]" c="POS_20180724_1676291"/>
        <s v="[Sell Out Customer].[POS UID].&amp;[POS_20180724_1676292]" c="POS_20180724_1676292"/>
        <s v="[Sell Out Customer].[POS UID].&amp;[POS_20180724_1676293]" c="POS_20180724_1676293"/>
        <s v="[Sell Out Customer].[POS UID].&amp;[POS_20180724_1676294]" c="POS_20180724_1676294"/>
        <s v="[Sell Out Customer].[POS UID].&amp;[POS_20180724_1676295]" c="POS_20180724_1676295"/>
        <s v="[Sell Out Customer].[POS UID].&amp;[POS_20180724_1676296]" c="POS_20180724_1676296"/>
        <s v="[Sell Out Customer].[POS UID].&amp;[POS_20180724_1676297]" c="POS_20180724_1676297"/>
        <s v="[Sell Out Customer].[POS UID].&amp;[POS_20180724_1676298]" c="POS_20180724_1676298"/>
        <s v="[Sell Out Customer].[POS UID].&amp;[POS_20180724_1676299]" c="POS_20180724_1676299"/>
        <s v="[Sell Out Customer].[POS UID].&amp;[POS_20180724_1676300]" c="POS_20180724_1676300"/>
        <s v="[Sell Out Customer].[POS UID].&amp;[POS_20180724_1676301]" c="POS_20180724_1676301"/>
        <s v="[Sell Out Customer].[POS UID].&amp;[POS_20180724_1676302]" c="POS_20180724_1676302"/>
        <s v="[Sell Out Customer].[POS UID].&amp;[POS_20180724_1676303]" c="POS_20180724_1676303"/>
        <s v="[Sell Out Customer].[POS UID].&amp;[POS_20180724_1676304]" c="POS_20180724_1676304"/>
        <s v="[Sell Out Customer].[POS UID].&amp;[POS_20180724_1676305]" c="POS_20180724_1676305"/>
        <s v="[Sell Out Customer].[POS UID].&amp;[POS_20180724_1676306]" c="POS_20180724_1676306"/>
        <s v="[Sell Out Customer].[POS UID].&amp;[POS_20180724_1676307]" c="POS_20180724_1676307"/>
        <s v="[Sell Out Customer].[POS UID].&amp;[POS_20180724_1676308]" c="POS_20180724_1676308"/>
        <s v="[Sell Out Customer].[POS UID].&amp;[POS_20180724_1676309]" c="POS_20180724_1676309"/>
        <s v="[Sell Out Customer].[POS UID].&amp;[POS_20180724_1676310]" c="POS_20180724_1676310"/>
        <s v="[Sell Out Customer].[POS UID].&amp;[POS_20180724_1676311]" c="POS_20180724_1676311"/>
        <s v="[Sell Out Customer].[POS UID].&amp;[POS_20180724_1676312]" c="POS_20180724_1676312"/>
        <s v="[Sell Out Customer].[POS UID].&amp;[POS_20180724_1676313]" c="POS_20180724_1676313"/>
        <s v="[Sell Out Customer].[POS UID].&amp;[POS_20180724_1676314]" c="POS_20180724_1676314"/>
        <s v="[Sell Out Customer].[POS UID].&amp;[POS_20180724_1676315]" c="POS_20180724_1676315"/>
        <s v="[Sell Out Customer].[POS UID].&amp;[POS_20180724_1676316]" c="POS_20180724_1676316"/>
        <s v="[Sell Out Customer].[POS UID].&amp;[POS_20180724_1676317]" c="POS_20180724_1676317"/>
        <s v="[Sell Out Customer].[POS UID].&amp;[POS_20180724_1676318]" c="POS_20180724_1676318"/>
        <s v="[Sell Out Customer].[POS UID].&amp;[POS_20180724_1676319]" c="POS_20180724_1676319"/>
        <s v="[Sell Out Customer].[POS UID].&amp;[POS_20180724_1676320]" c="POS_20180724_1676320"/>
        <s v="[Sell Out Customer].[POS UID].&amp;[POS_20180724_1676321]" c="POS_20180724_1676321"/>
        <s v="[Sell Out Customer].[POS UID].&amp;[POS_20180724_1676323]" c="POS_20180724_1676323"/>
        <s v="[Sell Out Customer].[POS UID].&amp;[POS_20180724_1676324]" c="POS_20180724_1676324"/>
        <s v="[Sell Out Customer].[POS UID].&amp;[POS_20180724_1676325]" c="POS_20180724_1676325"/>
        <s v="[Sell Out Customer].[POS UID].&amp;[POS_20180724_1676326]" c="POS_20180724_1676326"/>
        <s v="[Sell Out Customer].[POS UID].&amp;[POS_20180724_1676327]" c="POS_20180724_1676327"/>
        <s v="[Sell Out Customer].[POS UID].&amp;[POS_20180724_1676328]" c="POS_20180724_1676328"/>
        <s v="[Sell Out Customer].[POS UID].&amp;[POS_20180724_1676329]" c="POS_20180724_1676329"/>
        <s v="[Sell Out Customer].[POS UID].&amp;[POS_20180724_1676330]" c="POS_20180724_1676330"/>
        <s v="[Sell Out Customer].[POS UID].&amp;[POS_20180724_1676331]" c="POS_20180724_1676331"/>
        <s v="[Sell Out Customer].[POS UID].&amp;[POS_20180724_1676332]" c="POS_20180724_1676332"/>
        <s v="[Sell Out Customer].[POS UID].&amp;[POS_20180724_1676333]" c="POS_20180724_1676333"/>
        <s v="[Sell Out Customer].[POS UID].&amp;[POS_20180724_1676334]" c="POS_20180724_1676334"/>
        <s v="[Sell Out Customer].[POS UID].&amp;[POS_20180724_1676335]" c="POS_20180724_1676335"/>
        <s v="[Sell Out Customer].[POS UID].&amp;[POS_20180724_1676336]" c="POS_20180724_1676336"/>
        <s v="[Sell Out Customer].[POS UID].&amp;[POS_20180724_1676337]" c="POS_20180724_1676337"/>
        <s v="[Sell Out Customer].[POS UID].&amp;[POS_20180724_1676338]" c="POS_20180724_1676338"/>
        <s v="[Sell Out Customer].[POS UID].&amp;[POS_20180724_1676339]" c="POS_20180724_1676339"/>
        <s v="[Sell Out Customer].[POS UID].&amp;[POS_20180724_1676340]" c="POS_20180724_1676340"/>
        <s v="[Sell Out Customer].[POS UID].&amp;[POS_20180724_1676341]" c="POS_20180724_1676341"/>
        <s v="[Sell Out Customer].[POS UID].&amp;[POS_20180724_1676342]" c="POS_20180724_1676342"/>
        <s v="[Sell Out Customer].[POS UID].&amp;[POS_20180724_1676343]" c="POS_20180724_1676343"/>
        <s v="[Sell Out Customer].[POS UID].&amp;[POS_20180724_1676344]" c="POS_20180724_1676344"/>
        <s v="[Sell Out Customer].[POS UID].&amp;[POS_20180724_1676345]" c="POS_20180724_1676345"/>
        <s v="[Sell Out Customer].[POS UID].&amp;[POS_20180724_1676346]" c="POS_20180724_1676346"/>
        <s v="[Sell Out Customer].[POS UID].&amp;[POS_20180724_1676347]" c="POS_20180724_1676347"/>
        <s v="[Sell Out Customer].[POS UID].&amp;[POS_20180724_1676348]" c="POS_20180724_1676348"/>
        <s v="[Sell Out Customer].[POS UID].&amp;[POS_20180724_1676349]" c="POS_20180724_1676349"/>
        <s v="[Sell Out Customer].[POS UID].&amp;[POS_20180724_1676350]" c="POS_20180724_1676350"/>
        <s v="[Sell Out Customer].[POS UID].&amp;[POS_20180724_1676351]" c="POS_20180724_1676351"/>
        <s v="[Sell Out Customer].[POS UID].&amp;[POS_20180724_1676352]" c="POS_20180724_1676352"/>
        <s v="[Sell Out Customer].[POS UID].&amp;[POS_20180724_1676353]" c="POS_20180724_1676353"/>
        <s v="[Sell Out Customer].[POS UID].&amp;[POS_20180724_1676354]" c="POS_20180724_1676354"/>
        <s v="[Sell Out Customer].[POS UID].&amp;[POS_20180724_1676355]" c="POS_20180724_1676355"/>
        <s v="[Sell Out Customer].[POS UID].&amp;[POS_20180724_1676356]" c="POS_20180724_1676356"/>
        <s v="[Sell Out Customer].[POS UID].&amp;[POS_20180724_1676357]" c="POS_20180724_1676357"/>
        <s v="[Sell Out Customer].[POS UID].&amp;[POS_20180724_1676358]" c="POS_20180724_1676358"/>
        <s v="[Sell Out Customer].[POS UID].&amp;[POS_20180724_1676359]" c="POS_20180724_1676359"/>
        <s v="[Sell Out Customer].[POS UID].&amp;[POS_20180724_1676360]" c="POS_20180724_1676360"/>
        <s v="[Sell Out Customer].[POS UID].&amp;[POS_20180724_1676361]" c="POS_20180724_1676361"/>
        <s v="[Sell Out Customer].[POS UID].&amp;[POS_20180724_1676362]" c="POS_20180724_1676362"/>
        <s v="[Sell Out Customer].[POS UID].&amp;[POS_20180724_1676363]" c="POS_20180724_1676363"/>
        <s v="[Sell Out Customer].[POS UID].&amp;[POS_20180724_1676364]" c="POS_20180724_1676364"/>
        <s v="[Sell Out Customer].[POS UID].&amp;[POS_20180724_1676365]" c="POS_20180724_1676365"/>
        <s v="[Sell Out Customer].[POS UID].&amp;[POS_20180724_1676366]" c="POS_20180724_1676366"/>
        <s v="[Sell Out Customer].[POS UID].&amp;[POS_20180724_1676367]" c="POS_20180724_1676367"/>
        <s v="[Sell Out Customer].[POS UID].&amp;[POS_20180724_1676368]" c="POS_20180724_1676368"/>
        <s v="[Sell Out Customer].[POS UID].&amp;[POS_20180724_1676369]" c="POS_20180724_1676369"/>
        <s v="[Sell Out Customer].[POS UID].&amp;[POS_20180724_1676370]" c="POS_20180724_1676370"/>
        <s v="[Sell Out Customer].[POS UID].&amp;[POS_20180724_1676371]" c="POS_20180724_1676371"/>
        <s v="[Sell Out Customer].[POS UID].&amp;[POS_20180724_1676373]" c="POS_20180724_1676373"/>
        <s v="[Sell Out Customer].[POS UID].&amp;[POS_20180724_1676374]" c="POS_20180724_1676374"/>
        <s v="[Sell Out Customer].[POS UID].&amp;[POS_20180724_1676375]" c="POS_20180724_1676375"/>
        <s v="[Sell Out Customer].[POS UID].&amp;[POS_20180724_1676376]" c="POS_20180724_1676376"/>
        <s v="[Sell Out Customer].[POS UID].&amp;[POS_20180724_1676377]" c="POS_20180724_1676377"/>
        <s v="[Sell Out Customer].[POS UID].&amp;[POS_20180724_1676378]" c="POS_20180724_1676378"/>
        <s v="[Sell Out Customer].[POS UID].&amp;[POS_20180724_1676379]" c="POS_20180724_1676379"/>
        <s v="[Sell Out Customer].[POS UID].&amp;[POS_20180724_1676380]" c="POS_20180724_1676380"/>
        <s v="[Sell Out Customer].[POS UID].&amp;[POS_20180724_1676381]" c="POS_20180724_1676381"/>
        <s v="[Sell Out Customer].[POS UID].&amp;[POS_20180724_1676382]" c="POS_20180724_1676382"/>
        <s v="[Sell Out Customer].[POS UID].&amp;[POS_20180724_1676383]" c="POS_20180724_1676383"/>
        <s v="[Sell Out Customer].[POS UID].&amp;[POS_20180724_1676384]" c="POS_20180724_1676384"/>
        <s v="[Sell Out Customer].[POS UID].&amp;[POS_20180724_1676385]" c="POS_20180724_1676385"/>
        <s v="[Sell Out Customer].[POS UID].&amp;[POS_20180724_1676386]" c="POS_20180724_1676386"/>
        <s v="[Sell Out Customer].[POS UID].&amp;[POS_20180724_1676387]" c="POS_20180724_1676387"/>
        <s v="[Sell Out Customer].[POS UID].&amp;[POS_20180724_1676388]" c="POS_20180724_1676388"/>
        <s v="[Sell Out Customer].[POS UID].&amp;[POS_20180724_1676389]" c="POS_20180724_1676389"/>
        <s v="[Sell Out Customer].[POS UID].&amp;[POS_20180724_1676390]" c="POS_20180724_1676390"/>
        <s v="[Sell Out Customer].[POS UID].&amp;[POS_20180724_1676391]" c="POS_20180724_1676391"/>
        <s v="[Sell Out Customer].[POS UID].&amp;[POS_20180724_1676392]" c="POS_20180724_1676392"/>
        <s v="[Sell Out Customer].[POS UID].&amp;[POS_20180724_1676393]" c="POS_20180724_1676393"/>
        <s v="[Sell Out Customer].[POS UID].&amp;[POS_20180724_1676394]" c="POS_20180724_1676394"/>
        <s v="[Sell Out Customer].[POS UID].&amp;[POS_20180724_1676395]" c="POS_20180724_1676395"/>
        <s v="[Sell Out Customer].[POS UID].&amp;[POS_20180724_1676396]" c="POS_20180724_1676396"/>
        <s v="[Sell Out Customer].[POS UID].&amp;[POS_20180724_1676397]" c="POS_20180724_1676397"/>
        <s v="[Sell Out Customer].[POS UID].&amp;[POS_20180724_1676398]" c="POS_20180724_1676398"/>
        <s v="[Sell Out Customer].[POS UID].&amp;[POS_20180724_1676399]" c="POS_20180724_1676399"/>
        <s v="[Sell Out Customer].[POS UID].&amp;[POS_20180724_1676400]" c="POS_20180724_1676400"/>
        <s v="[Sell Out Customer].[POS UID].&amp;[POS_20180724_1676401]" c="POS_20180724_1676401"/>
        <s v="[Sell Out Customer].[POS UID].&amp;[POS_20180724_1676402]" c="POS_20180724_1676402"/>
        <s v="[Sell Out Customer].[POS UID].&amp;[POS_20180724_1676403]" c="POS_20180724_1676403"/>
        <s v="[Sell Out Customer].[POS UID].&amp;[POS_20180724_1676404]" c="POS_20180724_1676404"/>
        <s v="[Sell Out Customer].[POS UID].&amp;[POS_20180724_1676405]" c="POS_20180724_1676405"/>
        <s v="[Sell Out Customer].[POS UID].&amp;[POS_20180724_1676406]" c="POS_20180724_1676406"/>
        <s v="[Sell Out Customer].[POS UID].&amp;[POS_20180724_1676407]" c="POS_20180724_1676407"/>
        <s v="[Sell Out Customer].[POS UID].&amp;[POS_20180724_1676408]" c="POS_20180724_1676408"/>
        <s v="[Sell Out Customer].[POS UID].&amp;[POS_20180724_1676409]" c="POS_20180724_1676409"/>
        <s v="[Sell Out Customer].[POS UID].&amp;[POS_20180724_1676411]" c="POS_20180724_1676411"/>
        <s v="[Sell Out Customer].[POS UID].&amp;[POS_20180724_1676412]" c="POS_20180724_1676412"/>
        <s v="[Sell Out Customer].[POS UID].&amp;[POS_20180724_1676413]" c="POS_20180724_1676413"/>
        <s v="[Sell Out Customer].[POS UID].&amp;[POS_20180724_1676414]" c="POS_20180724_1676414"/>
        <s v="[Sell Out Customer].[POS UID].&amp;[POS_20180724_1676415]" c="POS_20180724_1676415"/>
        <s v="[Sell Out Customer].[POS UID].&amp;[POS_20180724_1676416]" c="POS_20180724_1676416"/>
        <s v="[Sell Out Customer].[POS UID].&amp;[POS_20180724_1676417]" c="POS_20180724_1676417"/>
        <s v="[Sell Out Customer].[POS UID].&amp;[POS_20180724_1676418]" c="POS_20180724_1676418"/>
        <s v="[Sell Out Customer].[POS UID].&amp;[POS_20180724_1676419]" c="POS_20180724_1676419"/>
        <s v="[Sell Out Customer].[POS UID].&amp;[POS_20180724_1676420]" c="POS_20180724_1676420"/>
        <s v="[Sell Out Customer].[POS UID].&amp;[POS_20180724_1676421]" c="POS_20180724_1676421"/>
        <s v="[Sell Out Customer].[POS UID].&amp;[POS_20180724_1676422]" c="POS_20180724_1676422"/>
        <s v="[Sell Out Customer].[POS UID].&amp;[POS_20180724_1676423]" c="POS_20180724_1676423"/>
        <s v="[Sell Out Customer].[POS UID].&amp;[POS_20180724_1676424]" c="POS_20180724_1676424"/>
        <s v="[Sell Out Customer].[POS UID].&amp;[POS_20180724_1676425]" c="POS_20180724_1676425"/>
        <s v="[Sell Out Customer].[POS UID].&amp;[POS_20180724_1676426]" c="POS_20180724_1676426"/>
        <s v="[Sell Out Customer].[POS UID].&amp;[POS_20180724_1676427]" c="POS_20180724_1676427"/>
        <s v="[Sell Out Customer].[POS UID].&amp;[POS_20180724_1676428]" c="POS_20180724_1676428"/>
        <s v="[Sell Out Customer].[POS UID].&amp;[POS_20180724_1676429]" c="POS_20180724_1676429"/>
        <s v="[Sell Out Customer].[POS UID].&amp;[POS_20180724_1676430]" c="POS_20180724_1676430"/>
        <s v="[Sell Out Customer].[POS UID].&amp;[POS_20180724_1676432]" c="POS_20180724_1676432"/>
        <s v="[Sell Out Customer].[POS UID].&amp;[POS_20180724_1676433]" c="POS_20180724_1676433"/>
        <s v="[Sell Out Customer].[POS UID].&amp;[POS_20180724_1676434]" c="POS_20180724_1676434"/>
        <s v="[Sell Out Customer].[POS UID].&amp;[POS_20180724_1676435]" c="POS_20180724_1676435"/>
        <s v="[Sell Out Customer].[POS UID].&amp;[POS_20180724_1676436]" c="POS_20180724_1676436"/>
        <s v="[Sell Out Customer].[POS UID].&amp;[POS_20180724_1676437]" c="POS_20180724_1676437"/>
        <s v="[Sell Out Customer].[POS UID].&amp;[POS_20180724_1676438]" c="POS_20180724_1676438"/>
        <s v="[Sell Out Customer].[POS UID].&amp;[POS_20180724_1676439]" c="POS_20180724_1676439"/>
        <s v="[Sell Out Customer].[POS UID].&amp;[POS_20180724_1676440]" c="POS_20180724_1676440"/>
        <s v="[Sell Out Customer].[POS UID].&amp;[POS_20180724_1676441]" c="POS_20180724_1676441"/>
        <s v="[Sell Out Customer].[POS UID].&amp;[POS_20180724_1676442]" c="POS_20180724_1676442"/>
        <s v="[Sell Out Customer].[POS UID].&amp;[POS_20180724_1676443]" c="POS_20180724_1676443"/>
        <s v="[Sell Out Customer].[POS UID].&amp;[POS_20180724_1676444]" c="POS_20180724_1676444"/>
        <s v="[Sell Out Customer].[POS UID].&amp;[POS_20180724_1676445]" c="POS_20180724_1676445"/>
        <s v="[Sell Out Customer].[POS UID].&amp;[POS_20180724_1676446]" c="POS_20180724_1676446"/>
        <s v="[Sell Out Customer].[POS UID].&amp;[POS_20180724_1676447]" c="POS_20180724_1676447"/>
        <s v="[Sell Out Customer].[POS UID].&amp;[POS_20180724_1676448]" c="POS_20180724_1676448"/>
        <s v="[Sell Out Customer].[POS UID].&amp;[POS_20180724_1676449]" c="POS_20180724_1676449"/>
        <s v="[Sell Out Customer].[POS UID].&amp;[POS_20180724_1676450]" c="POS_20180724_1676450"/>
        <s v="[Sell Out Customer].[POS UID].&amp;[POS_20180724_1676451]" c="POS_20180724_1676451"/>
        <s v="[Sell Out Customer].[POS UID].&amp;[POS_20180724_1676452]" c="POS_20180724_1676452"/>
        <s v="[Sell Out Customer].[POS UID].&amp;[POS_20180724_1676453]" c="POS_20180724_1676453"/>
        <s v="[Sell Out Customer].[POS UID].&amp;[POS_20180724_1676454]" c="POS_20180724_1676454"/>
        <s v="[Sell Out Customer].[POS UID].&amp;[POS_20180724_1676455]" c="POS_20180724_1676455"/>
        <s v="[Sell Out Customer].[POS UID].&amp;[POS_20180724_1676456]" c="POS_20180724_1676456"/>
        <s v="[Sell Out Customer].[POS UID].&amp;[POS_20180724_1676457]" c="POS_20180724_1676457"/>
        <s v="[Sell Out Customer].[POS UID].&amp;[POS_20180724_1676458]" c="POS_20180724_1676458"/>
        <s v="[Sell Out Customer].[POS UID].&amp;[POS_20180724_1676459]" c="POS_20180724_1676459"/>
        <s v="[Sell Out Customer].[POS UID].&amp;[POS_20180724_1676460]" c="POS_20180724_1676460"/>
        <s v="[Sell Out Customer].[POS UID].&amp;[POS_20180724_1676461]" c="POS_20180724_1676461"/>
        <s v="[Sell Out Customer].[POS UID].&amp;[POS_20180724_1676462]" c="POS_20180724_1676462"/>
        <s v="[Sell Out Customer].[POS UID].&amp;[POS_20180724_1676463]" c="POS_20180724_1676463"/>
        <s v="[Sell Out Customer].[POS UID].&amp;[POS_20180724_1676464]" c="POS_20180724_1676464"/>
        <s v="[Sell Out Customer].[POS UID].&amp;[POS_20180724_1676465]" c="POS_20180724_1676465"/>
        <s v="[Sell Out Customer].[POS UID].&amp;[POS_20180724_1676466]" c="POS_20180724_1676466"/>
        <s v="[Sell Out Customer].[POS UID].&amp;[POS_20180724_1676467]" c="POS_20180724_1676467"/>
        <s v="[Sell Out Customer].[POS UID].&amp;[POS_20180724_1676468]" c="POS_20180724_1676468"/>
        <s v="[Sell Out Customer].[POS UID].&amp;[POS_20180724_1676469]" c="POS_20180724_1676469"/>
        <s v="[Sell Out Customer].[POS UID].&amp;[POS_20180724_1676470]" c="POS_20180724_1676470"/>
        <s v="[Sell Out Customer].[POS UID].&amp;[POS_20180724_1676471]" c="POS_20180724_1676471"/>
        <s v="[Sell Out Customer].[POS UID].&amp;[POS_20180724_1676472]" c="POS_20180724_1676472"/>
        <s v="[Sell Out Customer].[POS UID].&amp;[POS_20180724_1676473]" c="POS_20180724_1676473"/>
        <s v="[Sell Out Customer].[POS UID].&amp;[POS_20180724_1676474]" c="POS_20180724_1676474"/>
        <s v="[Sell Out Customer].[POS UID].&amp;[POS_20180724_1676475]" c="POS_20180724_1676475"/>
        <s v="[Sell Out Customer].[POS UID].&amp;[POS_20180724_1676476]" c="POS_20180724_1676476"/>
        <s v="[Sell Out Customer].[POS UID].&amp;[POS_20180724_1676477]" c="POS_20180724_1676477"/>
        <s v="[Sell Out Customer].[POS UID].&amp;[POS_20180724_1676478]" c="POS_20180724_1676478"/>
        <s v="[Sell Out Customer].[POS UID].&amp;[POS_20180724_1676479]" c="POS_20180724_1676479"/>
        <s v="[Sell Out Customer].[POS UID].&amp;[POS_20180724_1676480]" c="POS_20180724_1676480"/>
        <s v="[Sell Out Customer].[POS UID].&amp;[POS_20180724_1676481]" c="POS_20180724_1676481"/>
        <s v="[Sell Out Customer].[POS UID].&amp;[POS_20180724_1676482]" c="POS_20180724_1676482"/>
        <s v="[Sell Out Customer].[POS UID].&amp;[POS_20180724_1676484]" c="POS_20180724_1676484"/>
        <s v="[Sell Out Customer].[POS UID].&amp;[POS_20180724_1676485]" c="POS_20180724_1676485"/>
        <s v="[Sell Out Customer].[POS UID].&amp;[POS_20180724_1676486]" c="POS_20180724_1676486"/>
        <s v="[Sell Out Customer].[POS UID].&amp;[POS_20180724_1676487]" c="POS_20180724_1676487"/>
        <s v="[Sell Out Customer].[POS UID].&amp;[POS_20180724_1676488]" c="POS_20180724_1676488"/>
        <s v="[Sell Out Customer].[POS UID].&amp;[POS_20180724_1676489]" c="POS_20180724_1676489"/>
        <s v="[Sell Out Customer].[POS UID].&amp;[POS_20180724_1676490]" c="POS_20180724_1676490"/>
        <s v="[Sell Out Customer].[POS UID].&amp;[POS_20180724_1676491]" c="POS_20180724_1676491"/>
        <s v="[Sell Out Customer].[POS UID].&amp;[POS_20180724_1676492]" c="POS_20180724_1676492"/>
        <s v="[Sell Out Customer].[POS UID].&amp;[POS_20180724_1676493]" c="POS_20180724_1676493"/>
        <s v="[Sell Out Customer].[POS UID].&amp;[POS_20180724_1676494]" c="POS_20180724_1676494"/>
        <s v="[Sell Out Customer].[POS UID].&amp;[POS_20180724_1676495]" c="POS_20180724_1676495"/>
        <s v="[Sell Out Customer].[POS UID].&amp;[POS_20180724_1676496]" c="POS_20180724_1676496"/>
        <s v="[Sell Out Customer].[POS UID].&amp;[POS_20180724_1676497]" c="POS_20180724_1676497"/>
        <s v="[Sell Out Customer].[POS UID].&amp;[POS_20180724_1676498]" c="POS_20180724_1676498"/>
        <s v="[Sell Out Customer].[POS UID].&amp;[POS_20180724_1676499]" c="POS_20180724_1676499"/>
        <s v="[Sell Out Customer].[POS UID].&amp;[POS_20180724_1676500]" c="POS_20180724_1676500"/>
        <s v="[Sell Out Customer].[POS UID].&amp;[POS_20180724_1676501]" c="POS_20180724_1676501"/>
        <s v="[Sell Out Customer].[POS UID].&amp;[POS_20180724_1676502]" c="POS_20180724_1676502"/>
        <s v="[Sell Out Customer].[POS UID].&amp;[POS_20180724_1676503]" c="POS_20180724_1676503"/>
        <s v="[Sell Out Customer].[POS UID].&amp;[POS_20180724_1676504]" c="POS_20180724_1676504"/>
        <s v="[Sell Out Customer].[POS UID].&amp;[POS_20180724_1676505]" c="POS_20180724_1676505"/>
        <s v="[Sell Out Customer].[POS UID].&amp;[POS_20180724_1676506]" c="POS_20180724_1676506"/>
        <s v="[Sell Out Customer].[POS UID].&amp;[POS_20180724_1676507]" c="POS_20180724_1676507"/>
        <s v="[Sell Out Customer].[POS UID].&amp;[POS_20180724_1676508]" c="POS_20180724_1676508"/>
        <s v="[Sell Out Customer].[POS UID].&amp;[POS_20180724_1676509]" c="POS_20180724_1676509"/>
        <s v="[Sell Out Customer].[POS UID].&amp;[POS_20180724_1676510]" c="POS_20180724_1676510"/>
        <s v="[Sell Out Customer].[POS UID].&amp;[POS_20180724_1676512]" c="POS_20180724_1676512"/>
        <s v="[Sell Out Customer].[POS UID].&amp;[POS_20180724_1676513]" c="POS_20180724_1676513"/>
        <s v="[Sell Out Customer].[POS UID].&amp;[POS_20180724_1676514]" c="POS_20180724_1676514"/>
        <s v="[Sell Out Customer].[POS UID].&amp;[POS_20180724_1676515]" c="POS_20180724_1676515"/>
        <s v="[Sell Out Customer].[POS UID].&amp;[POS_20180724_1676516]" c="POS_20180724_1676516"/>
        <s v="[Sell Out Customer].[POS UID].&amp;[POS_20180724_1676517]" c="POS_20180724_1676517"/>
        <s v="[Sell Out Customer].[POS UID].&amp;[POS_20180724_1676518]" c="POS_20180724_1676518"/>
        <s v="[Sell Out Customer].[POS UID].&amp;[POS_20180724_1676519]" c="POS_20180724_1676519"/>
        <s v="[Sell Out Customer].[POS UID].&amp;[POS_20180724_1676520]" c="POS_20180724_1676520"/>
        <s v="[Sell Out Customer].[POS UID].&amp;[POS_20180724_1676521]" c="POS_20180724_1676521"/>
        <s v="[Sell Out Customer].[POS UID].&amp;[POS_20180724_1676522]" c="POS_20180724_1676522"/>
        <s v="[Sell Out Customer].[POS UID].&amp;[POS_20180724_1676523]" c="POS_20180724_1676523"/>
        <s v="[Sell Out Customer].[POS UID].&amp;[POS_20180724_1676524]" c="POS_20180724_1676524"/>
        <s v="[Sell Out Customer].[POS UID].&amp;[POS_20180724_1676525]" c="POS_20180724_1676525"/>
        <s v="[Sell Out Customer].[POS UID].&amp;[POS_20180724_1676526]" c="POS_20180724_1676526"/>
        <s v="[Sell Out Customer].[POS UID].&amp;[POS_20180724_1676527]" c="POS_20180724_1676527"/>
        <s v="[Sell Out Customer].[POS UID].&amp;[POS_20180724_1676528]" c="POS_20180724_1676528"/>
        <s v="[Sell Out Customer].[POS UID].&amp;[POS_20180724_1676529]" c="POS_20180724_1676529"/>
        <s v="[Sell Out Customer].[POS UID].&amp;[POS_20180724_1676530]" c="POS_20180724_1676530"/>
        <s v="[Sell Out Customer].[POS UID].&amp;[POS_20180724_1676531]" c="POS_20180724_1676531"/>
        <s v="[Sell Out Customer].[POS UID].&amp;[POS_20180724_1676532]" c="POS_20180724_1676532"/>
        <s v="[Sell Out Customer].[POS UID].&amp;[POS_20180724_1676533]" c="POS_20180724_1676533"/>
        <s v="[Sell Out Customer].[POS UID].&amp;[POS_20180724_1676534]" c="POS_20180724_1676534"/>
        <s v="[Sell Out Customer].[POS UID].&amp;[POS_20180724_1676535]" c="POS_20180724_1676535"/>
        <s v="[Sell Out Customer].[POS UID].&amp;[POS_20180724_1676536]" c="POS_20180724_1676536"/>
        <s v="[Sell Out Customer].[POS UID].&amp;[POS_20180724_1676537]" c="POS_20180724_1676537"/>
        <s v="[Sell Out Customer].[POS UID].&amp;[POS_20180724_1676538]" c="POS_20180724_1676538"/>
        <s v="[Sell Out Customer].[POS UID].&amp;[POS_20180724_1676539]" c="POS_20180724_1676539"/>
        <s v="[Sell Out Customer].[POS UID].&amp;[POS_20180724_1676540]" c="POS_20180724_1676540"/>
        <s v="[Sell Out Customer].[POS UID].&amp;[POS_20180724_1676541]" c="POS_20180724_1676541"/>
        <s v="[Sell Out Customer].[POS UID].&amp;[POS_20180724_1676542]" c="POS_20180724_1676542"/>
        <s v="[Sell Out Customer].[POS UID].&amp;[POS_20180724_1676543]" c="POS_20180724_1676543"/>
        <s v="[Sell Out Customer].[POS UID].&amp;[POS_20180724_1676546]" c="POS_20180724_1676546"/>
        <s v="[Sell Out Customer].[POS UID].&amp;[POS_20180724_1676547]" c="POS_20180724_1676547"/>
        <s v="[Sell Out Customer].[POS UID].&amp;[POS_20180724_1676548]" c="POS_20180724_1676548"/>
        <s v="[Sell Out Customer].[POS UID].&amp;[POS_20180724_1676549]" c="POS_20180724_1676549"/>
        <s v="[Sell Out Customer].[POS UID].&amp;[POS_20180724_1676550]" c="POS_20180724_1676550"/>
        <s v="[Sell Out Customer].[POS UID].&amp;[POS_20180724_1676551]" c="POS_20180724_1676551"/>
        <s v="[Sell Out Customer].[POS UID].&amp;[POS_20180724_1676552]" c="POS_20180724_1676552"/>
        <s v="[Sell Out Customer].[POS UID].&amp;[POS_20180724_1676553]" c="POS_20180724_1676553"/>
        <s v="[Sell Out Customer].[POS UID].&amp;[POS_20180724_1676554]" c="POS_20180724_1676554"/>
        <s v="[Sell Out Customer].[POS UID].&amp;[POS_20180724_1676555]" c="POS_20180724_1676555"/>
        <s v="[Sell Out Customer].[POS UID].&amp;[POS_20180724_1676557]" c="POS_20180724_1676557"/>
        <s v="[Sell Out Customer].[POS UID].&amp;[POS_20180724_1676558]" c="POS_20180724_1676558"/>
        <s v="[Sell Out Customer].[POS UID].&amp;[POS_20180724_1676559]" c="POS_20180724_1676559"/>
        <s v="[Sell Out Customer].[POS UID].&amp;[POS_20180724_1676560]" c="POS_20180724_1676560"/>
        <s v="[Sell Out Customer].[POS UID].&amp;[POS_20180724_1676561]" c="POS_20180724_1676561"/>
        <s v="[Sell Out Customer].[POS UID].&amp;[POS_20180724_1676562]" c="POS_20180724_1676562"/>
        <s v="[Sell Out Customer].[POS UID].&amp;[POS_20180724_1676563]" c="POS_20180724_1676563"/>
        <s v="[Sell Out Customer].[POS UID].&amp;[POS_20180724_1676564]" c="POS_20180724_1676564"/>
        <s v="[Sell Out Customer].[POS UID].&amp;[POS_20180724_1676565]" c="POS_20180724_1676565"/>
        <s v="[Sell Out Customer].[POS UID].&amp;[POS_20180724_1676566]" c="POS_20180724_1676566"/>
        <s v="[Sell Out Customer].[POS UID].&amp;[POS_20180724_1676567]" c="POS_20180724_1676567"/>
        <s v="[Sell Out Customer].[POS UID].&amp;[POS_20180724_1676568]" c="POS_20180724_1676568"/>
        <s v="[Sell Out Customer].[POS UID].&amp;[POS_20180724_1676569]" c="POS_20180724_1676569"/>
        <s v="[Sell Out Customer].[POS UID].&amp;[POS_20180724_1676570]" c="POS_20180724_1676570"/>
        <s v="[Sell Out Customer].[POS UID].&amp;[POS_20180724_1676571]" c="POS_20180724_1676571"/>
        <s v="[Sell Out Customer].[POS UID].&amp;[POS_20180724_1676573]" c="POS_20180724_1676573"/>
        <s v="[Sell Out Customer].[POS UID].&amp;[POS_20180724_1676574]" c="POS_20180724_1676574"/>
        <s v="[Sell Out Customer].[POS UID].&amp;[POS_20180724_1676575]" c="POS_20180724_1676575"/>
        <s v="[Sell Out Customer].[POS UID].&amp;[POS_20180724_1676576]" c="POS_20180724_1676576"/>
        <s v="[Sell Out Customer].[POS UID].&amp;[POS_20180724_1676577]" c="POS_20180724_1676577"/>
        <s v="[Sell Out Customer].[POS UID].&amp;[POS_20180724_1676578]" c="POS_20180724_1676578"/>
        <s v="[Sell Out Customer].[POS UID].&amp;[POS_20180724_1676579]" c="POS_20180724_1676579"/>
        <s v="[Sell Out Customer].[POS UID].&amp;[POS_20180724_1676580]" c="POS_20180724_1676580"/>
        <s v="[Sell Out Customer].[POS UID].&amp;[POS_20180724_1676581]" c="POS_20180724_1676581"/>
        <s v="[Sell Out Customer].[POS UID].&amp;[POS_20180724_1676582]" c="POS_20180724_1676582"/>
        <s v="[Sell Out Customer].[POS UID].&amp;[POS_20180724_1676583]" c="POS_20180724_1676583"/>
        <s v="[Sell Out Customer].[POS UID].&amp;[POS_20180724_1676584]" c="POS_20180724_1676584"/>
        <s v="[Sell Out Customer].[POS UID].&amp;[POS_20180724_1676585]" c="POS_20180724_1676585"/>
        <s v="[Sell Out Customer].[POS UID].&amp;[POS_20180724_1676586]" c="POS_20180724_1676586"/>
        <s v="[Sell Out Customer].[POS UID].&amp;[POS_20180724_1676588]" c="POS_20180724_1676588"/>
        <s v="[Sell Out Customer].[POS UID].&amp;[POS_20180724_1676589]" c="POS_20180724_1676589"/>
        <s v="[Sell Out Customer].[POS UID].&amp;[POS_20180724_1676590]" c="POS_20180724_1676590"/>
        <s v="[Sell Out Customer].[POS UID].&amp;[POS_20180724_1676591]" c="POS_20180724_1676591"/>
        <s v="[Sell Out Customer].[POS UID].&amp;[POS_20180724_1676592]" c="POS_20180724_1676592"/>
        <s v="[Sell Out Customer].[POS UID].&amp;[POS_20180724_1676593]" c="POS_20180724_1676593"/>
        <s v="[Sell Out Customer].[POS UID].&amp;[POS_20180724_1676595]" c="POS_20180724_1676595"/>
        <s v="[Sell Out Customer].[POS UID].&amp;[POS_20180724_1676596]" c="POS_20180724_1676596"/>
        <s v="[Sell Out Customer].[POS UID].&amp;[POS_20180724_1676597]" c="POS_20180724_1676597"/>
        <s v="[Sell Out Customer].[POS UID].&amp;[POS_20180724_1676598]" c="POS_20180724_1676598"/>
        <s v="[Sell Out Customer].[POS UID].&amp;[POS_20180724_1676599]" c="POS_20180724_1676599"/>
        <s v="[Sell Out Customer].[POS UID].&amp;[POS_20180724_1676600]" c="POS_20180724_1676600"/>
        <s v="[Sell Out Customer].[POS UID].&amp;[POS_20180724_1676601]" c="POS_20180724_1676601"/>
        <s v="[Sell Out Customer].[POS UID].&amp;[POS_20180724_1676602]" c="POS_20180724_1676602"/>
        <s v="[Sell Out Customer].[POS UID].&amp;[POS_20180724_1676603]" c="POS_20180724_1676603"/>
        <s v="[Sell Out Customer].[POS UID].&amp;[POS_20180724_1676604]" c="POS_20180724_1676604"/>
        <s v="[Sell Out Customer].[POS UID].&amp;[POS_20180724_1676605]" c="POS_20180724_1676605"/>
        <s v="[Sell Out Customer].[POS UID].&amp;[POS_20180724_1676606]" c="POS_20180724_1676606"/>
        <s v="[Sell Out Customer].[POS UID].&amp;[POS_20180724_1676607]" c="POS_20180724_1676607"/>
        <s v="[Sell Out Customer].[POS UID].&amp;[POS_20180724_1676608]" c="POS_20180724_1676608"/>
        <s v="[Sell Out Customer].[POS UID].&amp;[POS_20180724_1676609]" c="POS_20180724_1676609"/>
        <s v="[Sell Out Customer].[POS UID].&amp;[POS_20180724_1676610]" c="POS_20180724_1676610"/>
        <s v="[Sell Out Customer].[POS UID].&amp;[POS_20180724_1676611]" c="POS_20180724_1676611"/>
        <s v="[Sell Out Customer].[POS UID].&amp;[POS_20180724_1676612]" c="POS_20180724_1676612"/>
        <s v="[Sell Out Customer].[POS UID].&amp;[POS_20180724_1676613]" c="POS_20180724_1676613"/>
        <s v="[Sell Out Customer].[POS UID].&amp;[POS_20180724_1676614]" c="POS_20180724_1676614"/>
        <s v="[Sell Out Customer].[POS UID].&amp;[POS_20180724_1676615]" c="POS_20180724_1676615"/>
        <s v="[Sell Out Customer].[POS UID].&amp;[POS_20180724_1676616]" c="POS_20180724_1676616"/>
        <s v="[Sell Out Customer].[POS UID].&amp;[POS_20180724_1676617]" c="POS_20180724_1676617"/>
        <s v="[Sell Out Customer].[POS UID].&amp;[POS_20180816_1689246]" c="POS_20180816_1689246"/>
        <s v="[Sell Out Customer].[POS UID].&amp;[POS_20180828_1691914]" c="POS_20180828_1691914"/>
        <s v="[Sell Out Customer].[POS UID].&amp;[POS_20180831_1693530]" c="POS_20180831_1693530"/>
        <s v="[Sell Out Customer].[POS UID].&amp;[POS_20180918_1700484]" c="POS_20180918_1700484"/>
        <s v="[Sell Out Customer].[POS UID].&amp;[POS_20180919_1700745]" c="POS_20180919_1700745"/>
        <s v="[Sell Out Customer].[POS UID].&amp;[POS_20181003_1706463]" c="POS_20181003_1706463"/>
        <s v="[Sell Out Customer].[POS UID].&amp;[POS_20181009_1708794]" c="POS_20181009_1708794"/>
        <s v="[Sell Out Customer].[POS UID].&amp;[POS_20181030_1716931]" c="POS_20181030_1716931"/>
        <s v="[Sell Out Customer].[POS UID].&amp;[POS_20181120_1724938]" c="POS_20181120_1724938"/>
        <s v="[Sell Out Customer].[POS UID].&amp;[POS_20181120_1724950]" c="POS_20181120_1724950"/>
        <s v="[Sell Out Customer].[POS UID].&amp;[POS_20181204_1727887]" c="POS_20181204_1727887"/>
        <s v="[Sell Out Customer].[POS UID].&amp;[POS_20181212_1732637]" c="POS_20181212_1732637"/>
        <s v="[Sell Out Customer].[POS UID].&amp;[POS_20181212_1732638]" c="POS_20181212_1732638"/>
        <s v="[Sell Out Customer].[POS UID].&amp;[POS_20181212_1732639]" c="POS_20181212_1732639"/>
        <s v="[Sell Out Customer].[POS UID].&amp;[POS_20181212_1732640]" c="POS_20181212_1732640"/>
        <s v="[Sell Out Customer].[POS UID].&amp;[POS_20181212_1732641]" c="POS_20181212_1732641"/>
        <s v="[Sell Out Customer].[POS UID].&amp;[POS_20181212_1732642]" c="POS_20181212_1732642"/>
        <s v="[Sell Out Customer].[POS UID].&amp;[POS_20181212_1732643]" c="POS_20181212_1732643"/>
        <s v="[Sell Out Customer].[POS UID].&amp;[POS_20181212_1732644]" c="POS_20181212_1732644"/>
        <s v="[Sell Out Customer].[POS UID].&amp;[POS_20181212_1732645]" c="POS_20181212_1732645"/>
        <s v="[Sell Out Customer].[POS UID].&amp;[POS_20181212_1732646]" c="POS_20181212_1732646"/>
        <s v="[Sell Out Customer].[POS UID].&amp;[POS_20181212_1732647]" c="POS_20181212_1732647"/>
        <s v="[Sell Out Customer].[POS UID].&amp;[POS_20181212_1732648]" c="POS_20181212_1732648"/>
        <s v="[Sell Out Customer].[POS UID].&amp;[POS_20181212_1732649]" c="POS_20181212_1732649"/>
        <s v="[Sell Out Customer].[POS UID].&amp;[POS_20181212_1732650]" c="POS_20181212_1732650"/>
        <s v="[Sell Out Customer].[POS UID].&amp;[POS_20181212_1732651]" c="POS_20181212_1732651"/>
        <s v="[Sell Out Customer].[POS UID].&amp;[POS_20181212_1732652]" c="POS_20181212_1732652"/>
        <s v="[Sell Out Customer].[POS UID].&amp;[POS_20181212_1732653]" c="POS_20181212_1732653"/>
        <s v="[Sell Out Customer].[POS UID].&amp;[POS_20181212_1732654]" c="POS_20181212_1732654"/>
        <s v="[Sell Out Customer].[POS UID].&amp;[POS_20181212_1732655]" c="POS_20181212_1732655"/>
        <s v="[Sell Out Customer].[POS UID].&amp;[POS_20181212_1732656]" c="POS_20181212_1732656"/>
        <s v="[Sell Out Customer].[POS UID].&amp;[POS_20181212_1732657]" c="POS_20181212_1732657"/>
        <s v="[Sell Out Customer].[POS UID].&amp;[POS_20181212_1732658]" c="POS_20181212_1732658"/>
        <s v="[Sell Out Customer].[POS UID].&amp;[POS_20181212_1732659]" c="POS_20181212_1732659"/>
        <s v="[Sell Out Customer].[POS UID].&amp;[POS_20181212_1732660]" c="POS_20181212_1732660"/>
        <s v="[Sell Out Customer].[POS UID].&amp;[POS_20181212_1732661]" c="POS_20181212_1732661"/>
        <s v="[Sell Out Customer].[POS UID].&amp;[POS_20181212_1732662]" c="POS_20181212_1732662"/>
        <s v="[Sell Out Customer].[POS UID].&amp;[POS_20181212_1732663]" c="POS_20181212_1732663"/>
        <s v="[Sell Out Customer].[POS UID].&amp;[POS_20181212_1732664]" c="POS_20181212_1732664"/>
        <s v="[Sell Out Customer].[POS UID].&amp;[POS_20181212_1732665]" c="POS_20181212_1732665"/>
        <s v="[Sell Out Customer].[POS UID].&amp;[POS_20181212_1732666]" c="POS_20181212_1732666"/>
        <s v="[Sell Out Customer].[POS UID].&amp;[POS_20181212_1732667]" c="POS_20181212_1732667"/>
        <s v="[Sell Out Customer].[POS UID].&amp;[POS_20181212_1732668]" c="POS_20181212_1732668"/>
        <s v="[Sell Out Customer].[POS UID].&amp;[POS_20181212_1732669]" c="POS_20181212_1732669"/>
        <s v="[Sell Out Customer].[POS UID].&amp;[POS_20181212_1732670]" c="POS_20181212_1732670"/>
        <s v="[Sell Out Customer].[POS UID].&amp;[POS_20181212_1732672]" c="POS_20181212_1732672"/>
        <s v="[Sell Out Customer].[POS UID].&amp;[POS_20181212_1732673]" c="POS_20181212_1732673"/>
        <s v="[Sell Out Customer].[POS UID].&amp;[POS_20181212_1732674]" c="POS_20181212_1732674"/>
        <s v="[Sell Out Customer].[POS UID].&amp;[POS_20181212_1732675]" c="POS_20181212_1732675"/>
        <s v="[Sell Out Customer].[POS UID].&amp;[POS_20181212_1732676]" c="POS_20181212_1732676"/>
        <s v="[Sell Out Customer].[POS UID].&amp;[POS_20181212_1732677]" c="POS_20181212_1732677"/>
        <s v="[Sell Out Customer].[POS UID].&amp;[POS_20181212_1732678]" c="POS_20181212_1732678"/>
        <s v="[Sell Out Customer].[POS UID].&amp;[POS_20181212_1732679]" c="POS_20181212_1732679"/>
        <s v="[Sell Out Customer].[POS UID].&amp;[POS_20181212_1732680]" c="POS_20181212_1732680"/>
        <s v="[Sell Out Customer].[POS UID].&amp;[POS_20181212_1732681]" c="POS_20181212_1732681"/>
        <s v="[Sell Out Customer].[POS UID].&amp;[POS_20181212_1732682]" c="POS_20181212_1732682"/>
        <s v="[Sell Out Customer].[POS UID].&amp;[POS_20181212_1732683]" c="POS_20181212_1732683"/>
        <s v="[Sell Out Customer].[POS UID].&amp;[POS_20181212_1732684]" c="POS_20181212_1732684"/>
        <s v="[Sell Out Customer].[POS UID].&amp;[POS_20181212_1732685]" c="POS_20181212_1732685"/>
        <s v="[Sell Out Customer].[POS UID].&amp;[POS_20181212_1732686]" c="POS_20181212_1732686"/>
        <s v="[Sell Out Customer].[POS UID].&amp;[POS_20181212_1732687]" c="POS_20181212_1732687"/>
        <s v="[Sell Out Customer].[POS UID].&amp;[POS_20181212_1732688]" c="POS_20181212_1732688"/>
        <s v="[Sell Out Customer].[POS UID].&amp;[POS_20181212_1732689]" c="POS_20181212_1732689"/>
        <s v="[Sell Out Customer].[POS UID].&amp;[POS_20181212_1732690]" c="POS_20181212_1732690"/>
        <s v="[Sell Out Customer].[POS UID].&amp;[POS_20181212_1732691]" c="POS_20181212_1732691"/>
        <s v="[Sell Out Customer].[POS UID].&amp;[POS_20181212_1732692]" c="POS_20181212_1732692"/>
        <s v="[Sell Out Customer].[POS UID].&amp;[POS_20181212_1732693]" c="POS_20181212_1732693"/>
        <s v="[Sell Out Customer].[POS UID].&amp;[POS_20181212_1732694]" c="POS_20181212_1732694"/>
        <s v="[Sell Out Customer].[POS UID].&amp;[POS_20181212_1732695]" c="POS_20181212_1732695"/>
        <s v="[Sell Out Customer].[POS UID].&amp;[POS_20190216_1754443]" c="POS_20190216_1754443"/>
        <s v="[Sell Out Customer].[POS UID].&amp;[POS_20190301_1757448]" c="POS_20190301_1757448"/>
        <s v="[Sell Out Customer].[POS UID].&amp;[POS_20190301_1757470]" c="POS_20190301_1757470"/>
        <s v="[Sell Out Customer].[POS UID].&amp;[POS_20190314_1762142]" c="POS_20190314_1762142"/>
        <s v="[Sell Out Customer].[POS UID].&amp;[POS_20190326_1767376]" c="POS_20190326_1767376"/>
        <s v="[Sell Out Customer].[POS UID].&amp;[POS_20190329_1768308]" c="POS_20190329_1768308"/>
        <s v="[Sell Out Customer].[POS UID].&amp;[POS_20190401_1774269]" c="POS_20190401_1774269"/>
        <s v="[Sell Out Customer].[POS UID].&amp;[POS_20190401_1774270]" c="POS_20190401_1774270"/>
        <s v="[Sell Out Customer].[POS UID].&amp;[POS_20190401_1774272]" c="POS_20190401_1774272"/>
        <s v="[Sell Out Customer].[POS UID].&amp;[POS_20190401_1774275]" c="POS_20190401_1774275"/>
        <s v="[Sell Out Customer].[POS UID].&amp;[POS_20190401_1774276]" c="POS_20190401_1774276"/>
        <s v="[Sell Out Customer].[POS UID].&amp;[POS_20190401_1774277]" c="POS_20190401_1774277"/>
        <s v="[Sell Out Customer].[POS UID].&amp;[POS_20190401_1774278]" c="POS_20190401_1774278"/>
        <s v="[Sell Out Customer].[POS UID].&amp;[POS_20190401_1774279]" c="POS_20190401_1774279"/>
        <s v="[Sell Out Customer].[POS UID].&amp;[POS_20190401_1774280]" c="POS_20190401_1774280"/>
        <s v="[Sell Out Customer].[POS UID].&amp;[POS_20190401_1774281]" c="POS_20190401_1774281"/>
        <s v="[Sell Out Customer].[POS UID].&amp;[POS_20190401_1774282]" c="POS_20190401_1774282"/>
        <s v="[Sell Out Customer].[POS UID].&amp;[POS_20190401_1774283]" c="POS_20190401_1774283"/>
        <s v="[Sell Out Customer].[POS UID].&amp;[POS_20190401_1774285]" c="POS_20190401_1774285"/>
        <s v="[Sell Out Customer].[POS UID].&amp;[POS_20190401_1774286]" c="POS_20190401_1774286"/>
        <s v="[Sell Out Customer].[POS UID].&amp;[POS_20190401_1774287]" c="POS_20190401_1774287"/>
        <s v="[Sell Out Customer].[POS UID].&amp;[POS_20190401_1774288]" c="POS_20190401_1774288"/>
        <s v="[Sell Out Customer].[POS UID].&amp;[POS_20190401_1774289]" c="POS_20190401_1774289"/>
        <s v="[Sell Out Customer].[POS UID].&amp;[POS_20190401_1774290]" c="POS_20190401_1774290"/>
        <s v="[Sell Out Customer].[POS UID].&amp;[POS_20190401_1774292]" c="POS_20190401_1774292"/>
        <s v="[Sell Out Customer].[POS UID].&amp;[POS_20190401_1774293]" c="POS_20190401_1774293"/>
        <s v="[Sell Out Customer].[POS UID].&amp;[POS_20190401_1774294]" c="POS_20190401_1774294"/>
        <s v="[Sell Out Customer].[POS UID].&amp;[POS_20190415_1780633]" c="POS_20190415_1780633"/>
        <s v="[Sell Out Customer].[POS UID].&amp;[POS_20190424_1782901]" c="POS_20190424_1782901"/>
        <s v="[Sell Out Customer].[POS UID].&amp;[POS_20190425_1783095]" c="POS_20190425_1783095"/>
        <s v="[Sell Out Customer].[POS UID].&amp;[POS_20190524_1790301]" c="POS_20190524_1790301"/>
        <s v="[Sell Out Customer].[POS UID].&amp;[POS_20190603_1792841]" c="POS_20190603_1792841"/>
        <s v="[Sell Out Customer].[POS UID].&amp;[POS_20190723_1812872]" c="POS_20190723_1812872"/>
        <s v="[Sell Out Customer].[POS UID].&amp;[POS_20190807_1817114]" c="POS_20190807_1817114"/>
        <s v="[Sell Out Customer].[POS UID].&amp;[POS_20190819_1823321]" c="POS_20190819_1823321"/>
        <s v="[Sell Out Customer].[POS UID].&amp;[POS_20190829_1829121]" c="POS_20190829_1829121"/>
        <s v="[Sell Out Customer].[POS UID].&amp;[POS_20191014_1840237]" c="POS_20191014_1840237"/>
        <s v="[Sell Out Customer].[POS UID].&amp;[POS_20191014_1840238]" c="POS_20191014_1840238"/>
        <s v="[Sell Out Customer].[POS UID].&amp;[POS_20191106_1844915]" c="POS_20191106_1844915"/>
        <s v="[Sell Out Customer].[POS UID].&amp;[POS_20191114_1862599]" c="POS_20191114_1862599"/>
        <s v="[Sell Out Customer].[POS UID].&amp;[POS_20191121_1865195]" c="POS_20191121_1865195"/>
        <s v="[Sell Out Customer].[POS UID].&amp;[POS_20191125_1866133]" c="POS_20191125_1866133"/>
        <s v="[Sell Out Customer].[POS UID].&amp;[POS_20191217_1893635]" c="POS_20191217_1893635"/>
        <s v="[Sell Out Customer].[POS UID].&amp;[POS_20191217_1893643]" c="POS_20191217_1893643"/>
        <s v="[Sell Out Customer].[POS UID].&amp;[POS_20200116_1920172]" c="POS_20200116_1920172"/>
        <s v="[Sell Out Customer].[POS UID].&amp;[POS_20200116_1920173]" c="POS_20200116_1920173"/>
        <s v="[Sell Out Customer].[POS UID].&amp;[POS_20200116_1920174]" c="POS_20200116_1920174"/>
        <s v="[Sell Out Customer].[POS UID].&amp;[POS_20200116_1920175]" c="POS_20200116_1920175"/>
        <s v="[Sell Out Customer].[POS UID].&amp;[POS_20200116_1920176]" c="POS_20200116_1920176"/>
        <s v="[Sell Out Customer].[POS UID].&amp;[POS_20200116_1920177]" c="POS_20200116_1920177"/>
        <s v="[Sell Out Customer].[POS UID].&amp;[POS_20200116_1920178]" c="POS_20200116_1920178"/>
        <s v="[Sell Out Customer].[POS UID].&amp;[POS_20200116_1920180]" c="POS_20200116_1920180"/>
        <s v="[Sell Out Customer].[POS UID].&amp;[POS_20200116_1920181]" c="POS_20200116_1920181"/>
        <s v="[Sell Out Customer].[POS UID].&amp;[POS_20200116_1920182]" c="POS_20200116_1920182"/>
        <s v="[Sell Out Customer].[POS UID].&amp;[POS_20200116_1920183]" c="POS_20200116_1920183"/>
        <s v="[Sell Out Customer].[POS UID].&amp;[POS_20200116_1920184]" c="POS_20200116_1920184"/>
        <s v="[Sell Out Customer].[POS UID].&amp;[POS_20200116_1920185]" c="POS_20200116_1920185"/>
        <s v="[Sell Out Customer].[POS UID].&amp;[POS_20200116_1920186]" c="POS_20200116_1920186"/>
        <s v="[Sell Out Customer].[POS UID].&amp;[POS_20200116_1920187]" c="POS_20200116_1920187"/>
        <s v="[Sell Out Customer].[POS UID].&amp;[POS_20200116_1920188]" c="POS_20200116_1920188"/>
        <s v="[Sell Out Customer].[POS UID].&amp;[POS_20200116_1920189]" c="POS_20200116_1920189"/>
        <s v="[Sell Out Customer].[POS UID].&amp;[POS_20200116_1920190]" c="POS_20200116_1920190"/>
        <s v="[Sell Out Customer].[POS UID].&amp;[POS_20200116_1920191]" c="POS_20200116_1920191"/>
        <s v="[Sell Out Customer].[POS UID].&amp;[POS_20200116_1920192]" c="POS_20200116_1920192"/>
        <s v="[Sell Out Customer].[POS UID].&amp;[POS_20200116_1920193]" c="POS_20200116_1920193"/>
        <s v="[Sell Out Customer].[POS UID].&amp;[POS_20200116_1920194]" c="POS_20200116_1920194"/>
        <s v="[Sell Out Customer].[POS UID].&amp;[POS_20200116_1920195]" c="POS_20200116_1920195"/>
        <s v="[Sell Out Customer].[POS UID].&amp;[POS_20200116_1920196]" c="POS_20200116_1920196"/>
        <s v="[Sell Out Customer].[POS UID].&amp;[POS_20200116_1920197]" c="POS_20200116_1920197"/>
        <s v="[Sell Out Customer].[POS UID].&amp;[POS_20200116_1920198]" c="POS_20200116_1920198"/>
        <s v="[Sell Out Customer].[POS UID].&amp;[POS_20200116_1920200]" c="POS_20200116_1920200"/>
        <s v="[Sell Out Customer].[POS UID].&amp;[POS_20200116_1920201]" c="POS_20200116_1920201"/>
        <s v="[Sell Out Customer].[POS UID].&amp;[POS_20200116_1920202]" c="POS_20200116_1920202"/>
        <s v="[Sell Out Customer].[POS UID].&amp;[POS_20200116_1920203]" c="POS_20200116_1920203"/>
        <s v="[Sell Out Customer].[POS UID].&amp;[POS_20200116_1920204]" c="POS_20200116_1920204"/>
        <s v="[Sell Out Customer].[POS UID].&amp;[POS_20200116_1920205]" c="POS_20200116_1920205"/>
        <s v="[Sell Out Customer].[POS UID].&amp;[POS_20200116_1920206]" c="POS_20200116_1920206"/>
        <s v="[Sell Out Customer].[POS UID].&amp;[POS_20200116_1920207]" c="POS_20200116_1920207"/>
        <s v="[Sell Out Customer].[POS UID].&amp;[POS_20200116_1920208]" c="POS_20200116_1920208"/>
        <s v="[Sell Out Customer].[POS UID].&amp;[POS_20200116_1920209]" c="POS_20200116_1920209"/>
        <s v="[Sell Out Customer].[POS UID].&amp;[POS_20200116_1920210]" c="POS_20200116_1920210"/>
        <s v="[Sell Out Customer].[POS UID].&amp;[POS_20200116_1920211]" c="POS_20200116_1920211"/>
        <s v="[Sell Out Customer].[POS UID].&amp;[POS_20200116_1920212]" c="POS_20200116_1920212"/>
        <s v="[Sell Out Customer].[POS UID].&amp;[POS_20200116_1920213]" c="POS_20200116_1920213"/>
        <s v="[Sell Out Customer].[POS UID].&amp;[POS_20200116_1920214]" c="POS_20200116_1920214"/>
        <s v="[Sell Out Customer].[POS UID].&amp;[POS_20200116_1920215]" c="POS_20200116_1920215"/>
        <s v="[Sell Out Customer].[POS UID].&amp;[POS_20200116_1920216]" c="POS_20200116_1920216"/>
        <s v="[Sell Out Customer].[POS UID].&amp;[POS_20200116_1920217]" c="POS_20200116_1920217"/>
        <s v="[Sell Out Customer].[POS UID].&amp;[POS_20200116_1920218]" c="POS_20200116_1920218"/>
        <s v="[Sell Out Customer].[POS UID].&amp;[POS_20200116_1920219]" c="POS_20200116_1920219"/>
        <s v="[Sell Out Customer].[POS UID].&amp;[POS_20200116_1920220]" c="POS_20200116_1920220"/>
        <s v="[Sell Out Customer].[POS UID].&amp;[POS_20200117_1922014]" c="POS_20200117_1922014"/>
        <s v="[Sell Out Customer].[POS UID].&amp;[POS_20200124_1924535]" c="POS_20200124_1924535"/>
        <s v="[Sell Out Customer].[POS UID].&amp;[POS_20200206_1927715]" c="POS_20200206_1927715"/>
        <s v="[Sell Out Customer].[POS UID].&amp;[POS_20200218_1930174]" c="POS_20200218_1930174"/>
        <s v="[Sell Out Customer].[POS UID].&amp;[POS_20200317_1936726]" c="POS_20200317_1936726"/>
        <s v="[Sell Out Customer].[POS UID].&amp;[POS_20200317_1936728]" c="POS_20200317_1936728"/>
        <s v="[Sell Out Customer].[POS UID].&amp;[POS_20200317_1936758]" c="POS_20200317_1936758"/>
        <s v="[Sell Out Customer].[POS UID].&amp;[POS_20200320_1938739]" c="POS_20200320_1938739"/>
        <s v="[Sell Out Customer].[POS UID].&amp;[POS_20200320_1938740]" c="POS_20200320_1938740"/>
        <s v="[Sell Out Customer].[POS UID].&amp;[POS_20200320_1938741]" c="POS_20200320_1938741"/>
        <s v="[Sell Out Customer].[POS UID].&amp;[POS_20200320_1938742]" c="POS_20200320_1938742"/>
        <s v="[Sell Out Customer].[POS UID].&amp;[POS_20200320_1938743]" c="POS_20200320_1938743"/>
        <s v="[Sell Out Customer].[POS UID].&amp;[POS_20200320_1938744]" c="POS_20200320_1938744"/>
        <s v="[Sell Out Customer].[POS UID].&amp;[POS_20200320_1938745]" c="POS_20200320_1938745"/>
        <s v="[Sell Out Customer].[POS UID].&amp;[POS_20200320_1938746]" c="POS_20200320_1938746"/>
        <s v="[Sell Out Customer].[POS UID].&amp;[POS_20200320_1938747]" c="POS_20200320_1938747"/>
        <s v="[Sell Out Customer].[POS UID].&amp;[POS_20200320_1938748]" c="POS_20200320_1938748"/>
        <s v="[Sell Out Customer].[POS UID].&amp;[POS_20200320_1938749]" c="POS_20200320_1938749"/>
        <s v="[Sell Out Customer].[POS UID].&amp;[POS_20200320_1938750]" c="POS_20200320_1938750"/>
        <s v="[Sell Out Customer].[POS UID].&amp;[POS_20200320_1938751]" c="POS_20200320_1938751"/>
        <s v="[Sell Out Customer].[POS UID].&amp;[POS_20200320_1938752]" c="POS_20200320_1938752"/>
        <s v="[Sell Out Customer].[POS UID].&amp;[POS_20200320_1938753]" c="POS_20200320_1938753"/>
        <s v="[Sell Out Customer].[POS UID].&amp;[POS_20200320_1938754]" c="POS_20200320_1938754"/>
        <s v="[Sell Out Customer].[POS UID].&amp;[POS_20200320_1938755]" c="POS_20200320_1938755"/>
        <s v="[Sell Out Customer].[POS UID].&amp;[POS_20200320_1938756]" c="POS_20200320_1938756"/>
        <s v="[Sell Out Customer].[POS UID].&amp;[POS_20200320_1938757]" c="POS_20200320_1938757"/>
        <s v="[Sell Out Customer].[POS UID].&amp;[POS_20200320_1938758]" c="POS_20200320_1938758"/>
        <s v="[Sell Out Customer].[POS UID].&amp;[POS_20200320_1938759]" c="POS_20200320_1938759"/>
        <s v="[Sell Out Customer].[POS UID].&amp;[POS_20200320_1938760]" c="POS_20200320_1938760"/>
        <s v="[Sell Out Customer].[POS UID].&amp;[POS_20200320_1938761]" c="POS_20200320_1938761"/>
        <s v="[Sell Out Customer].[POS UID].&amp;[POS_20200320_1938762]" c="POS_20200320_1938762"/>
        <s v="[Sell Out Customer].[POS UID].&amp;[POS_20200320_1938763]" c="POS_20200320_1938763"/>
        <s v="[Sell Out Customer].[POS UID].&amp;[POS_20200320_1938764]" c="POS_20200320_1938764"/>
        <s v="[Sell Out Customer].[POS UID].&amp;[POS_20200320_1938765]" c="POS_20200320_1938765"/>
        <s v="[Sell Out Customer].[POS UID].&amp;[POS_20200320_1938766]" c="POS_20200320_1938766"/>
        <s v="[Sell Out Customer].[POS UID].&amp;[POS_20200320_1938767]" c="POS_20200320_1938767"/>
        <s v="[Sell Out Customer].[POS UID].&amp;[POS_20200320_1938768]" c="POS_20200320_1938768"/>
        <s v="[Sell Out Customer].[POS UID].&amp;[POS_20200320_1938769]" c="POS_20200320_1938769"/>
        <s v="[Sell Out Customer].[POS UID].&amp;[POS_20200320_1938770]" c="POS_20200320_1938770"/>
        <s v="[Sell Out Customer].[POS UID].&amp;[POS_20200320_1938771]" c="POS_20200320_1938771"/>
        <s v="[Sell Out Customer].[POS UID].&amp;[POS_20200320_1938772]" c="POS_20200320_1938772"/>
        <s v="[Sell Out Customer].[POS UID].&amp;[POS_20200320_1938773]" c="POS_20200320_1938773"/>
        <s v="[Sell Out Customer].[POS UID].&amp;[POS_20200320_1938774]" c="POS_20200320_1938774"/>
        <s v="[Sell Out Customer].[POS UID].&amp;[POS_20200320_1938775]" c="POS_20200320_1938775"/>
        <s v="[Sell Out Customer].[POS UID].&amp;[POS_20200320_1938776]" c="POS_20200320_1938776"/>
        <s v="[Sell Out Customer].[POS UID].&amp;[POS_20200320_1938777]" c="POS_20200320_1938777"/>
        <s v="[Sell Out Customer].[POS UID].&amp;[POS_20200320_1938778]" c="POS_20200320_1938778"/>
        <s v="[Sell Out Customer].[POS UID].&amp;[POS_20200320_1938779]" c="POS_20200320_1938779"/>
        <s v="[Sell Out Customer].[POS UID].&amp;[POS_20200320_1938780]" c="POS_20200320_1938780"/>
        <s v="[Sell Out Customer].[POS UID].&amp;[POS_20200320_1938781]" c="POS_20200320_1938781"/>
        <s v="[Sell Out Customer].[POS UID].&amp;[POS_20200320_1938782]" c="POS_20200320_1938782"/>
        <s v="[Sell Out Customer].[POS UID].&amp;[POS_20200320_1938783]" c="POS_20200320_1938783"/>
        <s v="[Sell Out Customer].[POS UID].&amp;[POS_20200320_1938784]" c="POS_20200320_1938784"/>
        <s v="[Sell Out Customer].[POS UID].&amp;[POS_20200320_1938785]" c="POS_20200320_1938785"/>
        <s v="[Sell Out Customer].[POS UID].&amp;[POS_20200320_1938786]" c="POS_20200320_1938786"/>
        <s v="[Sell Out Customer].[POS UID].&amp;[POS_20200320_1938787]" c="POS_20200320_1938787"/>
        <s v="[Sell Out Customer].[POS UID].&amp;[POS_20200320_1938788]" c="POS_20200320_1938788"/>
        <s v="[Sell Out Customer].[POS UID].&amp;[POS_20200320_1938789]" c="POS_20200320_1938789"/>
        <s v="[Sell Out Customer].[POS UID].&amp;[POS_20200320_1938790]" c="POS_20200320_1938790"/>
        <s v="[Sell Out Customer].[POS UID].&amp;[POS_20200320_1938791]" c="POS_20200320_1938791"/>
        <s v="[Sell Out Customer].[POS UID].&amp;[POS_20200320_1938792]" c="POS_20200320_1938792"/>
        <s v="[Sell Out Customer].[POS UID].&amp;[POS_20200320_1938793]" c="POS_20200320_1938793"/>
        <s v="[Sell Out Customer].[POS UID].&amp;[POS_20200320_1938794]" c="POS_20200320_1938794"/>
        <s v="[Sell Out Customer].[POS UID].&amp;[POS_20200320_1938795]" c="POS_20200320_1938795"/>
        <s v="[Sell Out Customer].[POS UID].&amp;[POS_20200320_1938796]" c="POS_20200320_1938796"/>
        <s v="[Sell Out Customer].[POS UID].&amp;[POS_20200320_1938797]" c="POS_20200320_1938797"/>
        <s v="[Sell Out Customer].[POS UID].&amp;[POS_20200320_1938798]" c="POS_20200320_1938798"/>
        <s v="[Sell Out Customer].[POS UID].&amp;[POS_20200320_1938799]" c="POS_20200320_1938799"/>
        <s v="[Sell Out Customer].[POS UID].&amp;[POS_20200320_1938800]" c="POS_20200320_1938800"/>
        <s v="[Sell Out Customer].[POS UID].&amp;[POS_20200320_1938801]" c="POS_20200320_1938801"/>
        <s v="[Sell Out Customer].[POS UID].&amp;[POS_20200320_1938802]" c="POS_20200320_1938802"/>
        <s v="[Sell Out Customer].[POS UID].&amp;[POS_20200320_1938803]" c="POS_20200320_1938803"/>
        <s v="[Sell Out Customer].[POS UID].&amp;[POS_20200320_1938804]" c="POS_20200320_1938804"/>
        <s v="[Sell Out Customer].[POS UID].&amp;[POS_20200320_1938805]" c="POS_20200320_1938805"/>
        <s v="[Sell Out Customer].[POS UID].&amp;[POS_20200320_1938806]" c="POS_20200320_1938806"/>
        <s v="[Sell Out Customer].[POS UID].&amp;[POS_20200320_1938807]" c="POS_20200320_1938807"/>
        <s v="[Sell Out Customer].[POS UID].&amp;[POS_20200320_1938808]" c="POS_20200320_1938808"/>
        <s v="[Sell Out Customer].[POS UID].&amp;[POS_20200320_1938809]" c="POS_20200320_1938809"/>
        <s v="[Sell Out Customer].[POS UID].&amp;[POS_20200320_1938810]" c="POS_20200320_1938810"/>
        <s v="[Sell Out Customer].[POS UID].&amp;[POS_20200320_1938811]" c="POS_20200320_1938811"/>
        <s v="[Sell Out Customer].[POS UID].&amp;[POS_20200320_1938812]" c="POS_20200320_1938812"/>
        <s v="[Sell Out Customer].[POS UID].&amp;[POS_20200320_1938813]" c="POS_20200320_1938813"/>
        <s v="[Sell Out Customer].[POS UID].&amp;[POS_20200320_1938814]" c="POS_20200320_1938814"/>
        <s v="[Sell Out Customer].[POS UID].&amp;[POS_20200320_1938815]" c="POS_20200320_1938815"/>
        <s v="[Sell Out Customer].[POS UID].&amp;[POS_20200320_1938816]" c="POS_20200320_1938816"/>
        <s v="[Sell Out Customer].[POS UID].&amp;[POS_20200320_1938817]" c="POS_20200320_1938817"/>
        <s v="[Sell Out Customer].[POS UID].&amp;[POS_20200320_1938818]" c="POS_20200320_1938818"/>
        <s v="[Sell Out Customer].[POS UID].&amp;[POS_20200320_1938819]" c="POS_20200320_1938819"/>
        <s v="[Sell Out Customer].[POS UID].&amp;[POS_20200320_1938820]" c="POS_20200320_1938820"/>
        <s v="[Sell Out Customer].[POS UID].&amp;[POS_20200320_1938821]" c="POS_20200320_1938821"/>
        <s v="[Sell Out Customer].[POS UID].&amp;[POS_20200320_1938822]" c="POS_20200320_1938822"/>
        <s v="[Sell Out Customer].[POS UID].&amp;[POS_20200320_1938823]" c="POS_20200320_1938823"/>
        <s v="[Sell Out Customer].[POS UID].&amp;[POS_20200320_1938824]" c="POS_20200320_1938824"/>
        <s v="[Sell Out Customer].[POS UID].&amp;[POS_20200320_1938825]" c="POS_20200320_1938825"/>
        <s v="[Sell Out Customer].[POS UID].&amp;[POS_20200320_1938826]" c="POS_20200320_1938826"/>
        <s v="[Sell Out Customer].[POS UID].&amp;[POS_20200320_1938827]" c="POS_20200320_1938827"/>
        <s v="[Sell Out Customer].[POS UID].&amp;[POS_20200320_1938828]" c="POS_20200320_1938828"/>
        <s v="[Sell Out Customer].[POS UID].&amp;[POS_20200320_1938829]" c="POS_20200320_1938829"/>
        <s v="[Sell Out Customer].[POS UID].&amp;[POS_20200320_1938830]" c="POS_20200320_1938830"/>
        <s v="[Sell Out Customer].[POS UID].&amp;[POS_20200320_1938831]" c="POS_20200320_1938831"/>
        <s v="[Sell Out Customer].[POS UID].&amp;[POS_20200320_1938832]" c="POS_20200320_1938832"/>
        <s v="[Sell Out Customer].[POS UID].&amp;[POS_20200320_1938833]" c="POS_20200320_1938833"/>
        <s v="[Sell Out Customer].[POS UID].&amp;[POS_20200320_1938834]" c="POS_20200320_1938834"/>
        <s v="[Sell Out Customer].[POS UID].&amp;[POS_20200320_1938835]" c="POS_20200320_1938835"/>
        <s v="[Sell Out Customer].[POS UID].&amp;[POS_20200320_1938836]" c="POS_20200320_1938836"/>
        <s v="[Sell Out Customer].[POS UID].&amp;[POS_20200320_1938837]" c="POS_20200320_1938837"/>
        <s v="[Sell Out Customer].[POS UID].&amp;[POS_20200320_1938838]" c="POS_20200320_1938838"/>
        <s v="[Sell Out Customer].[POS UID].&amp;[POS_20200320_1938839]" c="POS_20200320_1938839"/>
        <s v="[Sell Out Customer].[POS UID].&amp;[POS_20200320_1938840]" c="POS_20200320_1938840"/>
        <s v="[Sell Out Customer].[POS UID].&amp;[POS_20200320_1938841]" c="POS_20200320_1938841"/>
        <s v="[Sell Out Customer].[POS UID].&amp;[POS_20200320_1938842]" c="POS_20200320_1938842"/>
        <s v="[Sell Out Customer].[POS UID].&amp;[POS_20200320_1938843]" c="POS_20200320_1938843"/>
        <s v="[Sell Out Customer].[POS UID].&amp;[POS_20200320_1938844]" c="POS_20200320_1938844"/>
        <s v="[Sell Out Customer].[POS UID].&amp;[POS_20200320_1938845]" c="POS_20200320_1938845"/>
        <s v="[Sell Out Customer].[POS UID].&amp;[POS_20200320_1938846]" c="POS_20200320_1938846"/>
        <s v="[Sell Out Customer].[POS UID].&amp;[POS_20200320_1938847]" c="POS_20200320_1938847"/>
        <s v="[Sell Out Customer].[POS UID].&amp;[POS_20200320_1938848]" c="POS_20200320_1938848"/>
        <s v="[Sell Out Customer].[POS UID].&amp;[POS_20200320_1938849]" c="POS_20200320_1938849"/>
        <s v="[Sell Out Customer].[POS UID].&amp;[POS_20200320_1938850]" c="POS_20200320_1938850"/>
        <s v="[Sell Out Customer].[POS UID].&amp;[POS_20200320_1938851]" c="POS_20200320_1938851"/>
        <s v="[Sell Out Customer].[POS UID].&amp;[POS_20200320_1938852]" c="POS_20200320_1938852"/>
        <s v="[Sell Out Customer].[POS UID].&amp;[POS_20200320_1938853]" c="POS_20200320_1938853"/>
        <s v="[Sell Out Customer].[POS UID].&amp;[POS_20200320_1938854]" c="POS_20200320_1938854"/>
        <s v="[Sell Out Customer].[POS UID].&amp;[POS_20200320_1938855]" c="POS_20200320_1938855"/>
        <s v="[Sell Out Customer].[POS UID].&amp;[POS_20200320_1938856]" c="POS_20200320_1938856"/>
        <s v="[Sell Out Customer].[POS UID].&amp;[POS_20200320_1938857]" c="POS_20200320_1938857"/>
        <s v="[Sell Out Customer].[POS UID].&amp;[POS_20200320_1938858]" c="POS_20200320_1938858"/>
        <s v="[Sell Out Customer].[POS UID].&amp;[POS_20200320_1938859]" c="POS_20200320_1938859"/>
        <s v="[Sell Out Customer].[POS UID].&amp;[POS_20200320_1938860]" c="POS_20200320_1938860"/>
        <s v="[Sell Out Customer].[POS UID].&amp;[POS_20200320_1938861]" c="POS_20200320_1938861"/>
        <s v="[Sell Out Customer].[POS UID].&amp;[POS_20200320_1938862]" c="POS_20200320_1938862"/>
        <s v="[Sell Out Customer].[POS UID].&amp;[POS_20200320_1938863]" c="POS_20200320_1938863"/>
        <s v="[Sell Out Customer].[POS UID].&amp;[POS_20200320_1938864]" c="POS_20200320_1938864"/>
        <s v="[Sell Out Customer].[POS UID].&amp;[POS_20200320_1938865]" c="POS_20200320_1938865"/>
        <s v="[Sell Out Customer].[POS UID].&amp;[POS_20200320_1938866]" c="POS_20200320_1938866"/>
        <s v="[Sell Out Customer].[POS UID].&amp;[POS_20200320_1938867]" c="POS_20200320_1938867"/>
        <s v="[Sell Out Customer].[POS UID].&amp;[POS_20200320_1938868]" c="POS_20200320_1938868"/>
        <s v="[Sell Out Customer].[POS UID].&amp;[POS_20200320_1938869]" c="POS_20200320_1938869"/>
        <s v="[Sell Out Customer].[POS UID].&amp;[POS_20200320_1938870]" c="POS_20200320_1938870"/>
        <s v="[Sell Out Customer].[POS UID].&amp;[POS_20200320_1938871]" c="POS_20200320_1938871"/>
        <s v="[Sell Out Customer].[POS UID].&amp;[POS_20200320_1938872]" c="POS_20200320_1938872"/>
        <s v="[Sell Out Customer].[POS UID].&amp;[POS_20200320_1938873]" c="POS_20200320_1938873"/>
        <s v="[Sell Out Customer].[POS UID].&amp;[POS_20200320_1938874]" c="POS_20200320_1938874"/>
        <s v="[Sell Out Customer].[POS UID].&amp;[POS_20200320_1938875]" c="POS_20200320_1938875"/>
        <s v="[Sell Out Customer].[POS UID].&amp;[POS_20200320_1938876]" c="POS_20200320_1938876"/>
        <s v="[Sell Out Customer].[POS UID].&amp;[POS_20200320_1938877]" c="POS_20200320_1938877"/>
        <s v="[Sell Out Customer].[POS UID].&amp;[POS_20200320_1938878]" c="POS_20200320_1938878"/>
        <s v="[Sell Out Customer].[POS UID].&amp;[POS_20200320_1938879]" c="POS_20200320_1938879"/>
        <s v="[Sell Out Customer].[POS UID].&amp;[POS_20200320_1938880]" c="POS_20200320_1938880"/>
        <s v="[Sell Out Customer].[POS UID].&amp;[POS_20200320_1938881]" c="POS_20200320_1938881"/>
        <s v="[Sell Out Customer].[POS UID].&amp;[POS_20200320_1938882]" c="POS_20200320_1938882"/>
        <s v="[Sell Out Customer].[POS UID].&amp;[POS_20200320_1938883]" c="POS_20200320_1938883"/>
        <s v="[Sell Out Customer].[POS UID].&amp;[POS_20200320_1938884]" c="POS_20200320_1938884"/>
        <s v="[Sell Out Customer].[POS UID].&amp;[POS_20200320_1938885]" c="POS_20200320_1938885"/>
        <s v="[Sell Out Customer].[POS UID].&amp;[POS_20200320_1938886]" c="POS_20200320_1938886"/>
        <s v="[Sell Out Customer].[POS UID].&amp;[POS_20200320_1938887]" c="POS_20200320_1938887"/>
        <s v="[Sell Out Customer].[POS UID].&amp;[POS_20200320_1938888]" c="POS_20200320_1938888"/>
        <s v="[Sell Out Customer].[POS UID].&amp;[POS_20200320_1938889]" c="POS_20200320_1938889"/>
        <s v="[Sell Out Customer].[POS UID].&amp;[POS_20200320_1938890]" c="POS_20200320_1938890"/>
        <s v="[Sell Out Customer].[POS UID].&amp;[POS_20200320_1938891]" c="POS_20200320_1938891"/>
        <s v="[Sell Out Customer].[POS UID].&amp;[POS_20200320_1938892]" c="POS_20200320_1938892"/>
        <s v="[Sell Out Customer].[POS UID].&amp;[POS_20200320_1938893]" c="POS_20200320_1938893"/>
        <s v="[Sell Out Customer].[POS UID].&amp;[POS_20200320_1938894]" c="POS_20200320_1938894"/>
        <s v="[Sell Out Customer].[POS UID].&amp;[POS_20200320_1938895]" c="POS_20200320_1938895"/>
        <s v="[Sell Out Customer].[POS UID].&amp;[POS_20200320_1938896]" c="POS_20200320_1938896"/>
        <s v="[Sell Out Customer].[POS UID].&amp;[POS_20200320_1938897]" c="POS_20200320_1938897"/>
        <s v="[Sell Out Customer].[POS UID].&amp;[POS_20200320_1938898]" c="POS_20200320_1938898"/>
        <s v="[Sell Out Customer].[POS UID].&amp;[POS_20200320_1938899]" c="POS_20200320_1938899"/>
        <s v="[Sell Out Customer].[POS UID].&amp;[POS_20200320_1938900]" c="POS_20200320_1938900"/>
        <s v="[Sell Out Customer].[POS UID].&amp;[POS_20200320_1938901]" c="POS_20200320_1938901"/>
        <s v="[Sell Out Customer].[POS UID].&amp;[POS_20200320_1938902]" c="POS_20200320_1938902"/>
        <s v="[Sell Out Customer].[POS UID].&amp;[POS_20200320_1938903]" c="POS_20200320_1938903"/>
        <s v="[Sell Out Customer].[POS UID].&amp;[POS_20200320_1938904]" c="POS_20200320_1938904"/>
        <s v="[Sell Out Customer].[POS UID].&amp;[POS_20200320_1938905]" c="POS_20200320_1938905"/>
        <s v="[Sell Out Customer].[POS UID].&amp;[POS_20200320_1938906]" c="POS_20200320_1938906"/>
        <s v="[Sell Out Customer].[POS UID].&amp;[POS_20200320_1938907]" c="POS_20200320_1938907"/>
        <s v="[Sell Out Customer].[POS UID].&amp;[POS_20200320_1938908]" c="POS_20200320_1938908"/>
        <s v="[Sell Out Customer].[POS UID].&amp;[POS_20200320_1938909]" c="POS_20200320_1938909"/>
        <s v="[Sell Out Customer].[POS UID].&amp;[POS_20200320_1938910]" c="POS_20200320_1938910"/>
        <s v="[Sell Out Customer].[POS UID].&amp;[POS_20200320_1938911]" c="POS_20200320_1938911"/>
        <s v="[Sell Out Customer].[POS UID].&amp;[POS_20200320_1938912]" c="POS_20200320_1938912"/>
        <s v="[Sell Out Customer].[POS UID].&amp;[POS_20200320_1938913]" c="POS_20200320_1938913"/>
        <s v="[Sell Out Customer].[POS UID].&amp;[POS_20200320_1938914]" c="POS_20200320_1938914"/>
        <s v="[Sell Out Customer].[POS UID].&amp;[POS_20200320_1938915]" c="POS_20200320_1938915"/>
        <s v="[Sell Out Customer].[POS UID].&amp;[POS_20200320_1938916]" c="POS_20200320_1938916"/>
        <s v="[Sell Out Customer].[POS UID].&amp;[POS_20200320_1938917]" c="POS_20200320_1938917"/>
        <s v="[Sell Out Customer].[POS UID].&amp;[POS_20200320_1938918]" c="POS_20200320_1938918"/>
        <s v="[Sell Out Customer].[POS UID].&amp;[POS_20200320_1938919]" c="POS_20200320_1938919"/>
        <s v="[Sell Out Customer].[POS UID].&amp;[POS_20200320_1938920]" c="POS_20200320_1938920"/>
        <s v="[Sell Out Customer].[POS UID].&amp;[POS_20200320_1938921]" c="POS_20200320_1938921"/>
        <s v="[Sell Out Customer].[POS UID].&amp;[POS_20200320_1938922]" c="POS_20200320_1938922"/>
        <s v="[Sell Out Customer].[POS UID].&amp;[POS_20200320_1938923]" c="POS_20200320_1938923"/>
        <s v="[Sell Out Customer].[POS UID].&amp;[POS_20200320_1938924]" c="POS_20200320_1938924"/>
        <s v="[Sell Out Customer].[POS UID].&amp;[POS_20200320_1938925]" c="POS_20200320_1938925"/>
        <s v="[Sell Out Customer].[POS UID].&amp;[POS_20200320_1938926]" c="POS_20200320_1938926"/>
        <s v="[Sell Out Customer].[POS UID].&amp;[POS_20200320_1938927]" c="POS_20200320_1938927"/>
        <s v="[Sell Out Customer].[POS UID].&amp;[POS_20200320_1938928]" c="POS_20200320_1938928"/>
        <s v="[Sell Out Customer].[POS UID].&amp;[POS_20200320_1938929]" c="POS_20200320_1938929"/>
        <s v="[Sell Out Customer].[POS UID].&amp;[POS_20200320_1938930]" c="POS_20200320_1938930"/>
        <s v="[Sell Out Customer].[POS UID].&amp;[POS_20200320_1938931]" c="POS_20200320_1938931"/>
        <s v="[Sell Out Customer].[POS UID].&amp;[POS_20200320_1938932]" c="POS_20200320_1938932"/>
        <s v="[Sell Out Customer].[POS UID].&amp;[POS_20200320_1938933]" c="POS_20200320_1938933"/>
        <s v="[Sell Out Customer].[POS UID].&amp;[POS_20200320_1938934]" c="POS_20200320_1938934"/>
        <s v="[Sell Out Customer].[POS UID].&amp;[POS_20200320_1938935]" c="POS_20200320_1938935"/>
        <s v="[Sell Out Customer].[POS UID].&amp;[POS_20200320_1938936]" c="POS_20200320_1938936"/>
        <s v="[Sell Out Customer].[POS UID].&amp;[POS_20200320_1938937]" c="POS_20200320_1938937"/>
        <s v="[Sell Out Customer].[POS UID].&amp;[POS_20200320_1938938]" c="POS_20200320_1938938"/>
        <s v="[Sell Out Customer].[POS UID].&amp;[POS_20200320_1938939]" c="POS_20200320_1938939"/>
        <s v="[Sell Out Customer].[POS UID].&amp;[POS_20200320_1938940]" c="POS_20200320_1938940"/>
        <s v="[Sell Out Customer].[POS UID].&amp;[POS_20200320_1938941]" c="POS_20200320_1938941"/>
        <s v="[Sell Out Customer].[POS UID].&amp;[POS_20200320_1938942]" c="POS_20200320_1938942"/>
        <s v="[Sell Out Customer].[POS UID].&amp;[POS_20200320_1938943]" c="POS_20200320_1938943"/>
        <s v="[Sell Out Customer].[POS UID].&amp;[POS_20200320_1938944]" c="POS_20200320_1938944"/>
        <s v="[Sell Out Customer].[POS UID].&amp;[POS_20200320_1938945]" c="POS_20200320_1938945"/>
        <s v="[Sell Out Customer].[POS UID].&amp;[POS_20200320_1938946]" c="POS_20200320_1938946"/>
        <s v="[Sell Out Customer].[POS UID].&amp;[POS_20200320_1938947]" c="POS_20200320_1938947"/>
        <s v="[Sell Out Customer].[POS UID].&amp;[POS_20200320_1938948]" c="POS_20200320_1938948"/>
        <s v="[Sell Out Customer].[POS UID].&amp;[POS_20200320_1938949]" c="POS_20200320_1938949"/>
        <s v="[Sell Out Customer].[POS UID].&amp;[POS_20200320_1938950]" c="POS_20200320_1938950"/>
        <s v="[Sell Out Customer].[POS UID].&amp;[POS_20200320_1938951]" c="POS_20200320_1938951"/>
        <s v="[Sell Out Customer].[POS UID].&amp;[POS_20200320_1938952]" c="POS_20200320_1938952"/>
        <s v="[Sell Out Customer].[POS UID].&amp;[POS_20200320_1938953]" c="POS_20200320_1938953"/>
        <s v="[Sell Out Customer].[POS UID].&amp;[POS_20200320_1938954]" c="POS_20200320_1938954"/>
        <s v="[Sell Out Customer].[POS UID].&amp;[POS_20200320_1938955]" c="POS_20200320_1938955"/>
        <s v="[Sell Out Customer].[POS UID].&amp;[POS_20200320_1938956]" c="POS_20200320_1938956"/>
        <s v="[Sell Out Customer].[POS UID].&amp;[POS_20200320_1938957]" c="POS_20200320_1938957"/>
        <s v="[Sell Out Customer].[POS UID].&amp;[POS_20200320_1938958]" c="POS_20200320_1938958"/>
        <s v="[Sell Out Customer].[POS UID].&amp;[POS_20200320_1938959]" c="POS_20200320_1938959"/>
        <s v="[Sell Out Customer].[POS UID].&amp;[POS_20200320_1938960]" c="POS_20200320_1938960"/>
        <s v="[Sell Out Customer].[POS UID].&amp;[POS_20200320_1938961]" c="POS_20200320_1938961"/>
        <s v="[Sell Out Customer].[POS UID].&amp;[POS_20200320_1938962]" c="POS_20200320_1938962"/>
        <s v="[Sell Out Customer].[POS UID].&amp;[POS_20200320_1938963]" c="POS_20200320_1938963"/>
        <s v="[Sell Out Customer].[POS UID].&amp;[POS_20200320_1938964]" c="POS_20200320_1938964"/>
        <s v="[Sell Out Customer].[POS UID].&amp;[POS_20200320_1938965]" c="POS_20200320_1938965"/>
        <s v="[Sell Out Customer].[POS UID].&amp;[POS_20200320_1938966]" c="POS_20200320_1938966"/>
        <s v="[Sell Out Customer].[POS UID].&amp;[POS_20200320_1938967]" c="POS_20200320_1938967"/>
        <s v="[Sell Out Customer].[POS UID].&amp;[POS_20200320_1938968]" c="POS_20200320_1938968"/>
        <s v="[Sell Out Customer].[POS UID].&amp;[POS_20200320_1938969]" c="POS_20200320_1938969"/>
        <s v="[Sell Out Customer].[POS UID].&amp;[POS_20200320_1938970]" c="POS_20200320_1938970"/>
        <s v="[Sell Out Customer].[POS UID].&amp;[POS_20200320_1938971]" c="POS_20200320_1938971"/>
        <s v="[Sell Out Customer].[POS UID].&amp;[POS_20200320_1938972]" c="POS_20200320_1938972"/>
        <s v="[Sell Out Customer].[POS UID].&amp;[POS_20200320_1938973]" c="POS_20200320_1938973"/>
        <s v="[Sell Out Customer].[POS UID].&amp;[POS_20200320_1938974]" c="POS_20200320_1938974"/>
        <s v="[Sell Out Customer].[POS UID].&amp;[POS_20200320_1938975]" c="POS_20200320_1938975"/>
        <s v="[Sell Out Customer].[POS UID].&amp;[POS_20200320_1938976]" c="POS_20200320_1938976"/>
        <s v="[Sell Out Customer].[POS UID].&amp;[POS_20200320_1938977]" c="POS_20200320_1938977"/>
        <s v="[Sell Out Customer].[POS UID].&amp;[POS_20200320_1938978]" c="POS_20200320_1938978"/>
        <s v="[Sell Out Customer].[POS UID].&amp;[POS_20200320_1938979]" c="POS_20200320_1938979"/>
        <s v="[Sell Out Customer].[POS UID].&amp;[POS_20200320_1938980]" c="POS_20200320_1938980"/>
        <s v="[Sell Out Customer].[POS UID].&amp;[POS_20200320_1938981]" c="POS_20200320_1938981"/>
        <s v="[Sell Out Customer].[POS UID].&amp;[POS_20200320_1938982]" c="POS_20200320_1938982"/>
        <s v="[Sell Out Customer].[POS UID].&amp;[POS_20200320_1938983]" c="POS_20200320_1938983"/>
        <s v="[Sell Out Customer].[POS UID].&amp;[POS_20200320_1938984]" c="POS_20200320_1938984"/>
        <s v="[Sell Out Customer].[POS UID].&amp;[POS_20200320_1938985]" c="POS_20200320_1938985"/>
        <s v="[Sell Out Customer].[POS UID].&amp;[POS_20200320_1938986]" c="POS_20200320_1938986"/>
        <s v="[Sell Out Customer].[POS UID].&amp;[POS_20200320_1938987]" c="POS_20200320_1938987"/>
        <s v="[Sell Out Customer].[POS UID].&amp;[POS_20200320_1938988]" c="POS_20200320_1938988"/>
        <s v="[Sell Out Customer].[POS UID].&amp;[POS_20200320_1938989]" c="POS_20200320_1938989"/>
        <s v="[Sell Out Customer].[POS UID].&amp;[POS_20200320_1938990]" c="POS_20200320_1938990"/>
        <s v="[Sell Out Customer].[POS UID].&amp;[POS_20200320_1938991]" c="POS_20200320_1938991"/>
        <s v="[Sell Out Customer].[POS UID].&amp;[POS_20200320_1938992]" c="POS_20200320_1938992"/>
        <s v="[Sell Out Customer].[POS UID].&amp;[POS_20200320_1938993]" c="POS_20200320_1938993"/>
        <s v="[Sell Out Customer].[POS UID].&amp;[POS_20200320_1938994]" c="POS_20200320_1938994"/>
        <s v="[Sell Out Customer].[POS UID].&amp;[POS_20200320_1938995]" c="POS_20200320_1938995"/>
        <s v="[Sell Out Customer].[POS UID].&amp;[POS_20200320_1938996]" c="POS_20200320_1938996"/>
        <s v="[Sell Out Customer].[POS UID].&amp;[POS_20200320_1938997]" c="POS_20200320_1938997"/>
        <s v="[Sell Out Customer].[POS UID].&amp;[POS_20200320_1938998]" c="POS_20200320_1938998"/>
        <s v="[Sell Out Customer].[POS UID].&amp;[POS_20200320_1938999]" c="POS_20200320_1938999"/>
        <s v="[Sell Out Customer].[POS UID].&amp;[POS_20200320_1939000]" c="POS_20200320_1939000"/>
        <s v="[Sell Out Customer].[POS UID].&amp;[POS_20200320_1939001]" c="POS_20200320_1939001"/>
        <s v="[Sell Out Customer].[POS UID].&amp;[POS_20200320_1939002]" c="POS_20200320_1939002"/>
        <s v="[Sell Out Customer].[POS UID].&amp;[POS_20200320_1939003]" c="POS_20200320_1939003"/>
        <s v="[Sell Out Customer].[POS UID].&amp;[POS_20200320_1939004]" c="POS_20200320_1939004"/>
        <s v="[Sell Out Customer].[POS UID].&amp;[POS_20200320_1939005]" c="POS_20200320_1939005"/>
        <s v="[Sell Out Customer].[POS UID].&amp;[POS_20200320_1939006]" c="POS_20200320_1939006"/>
        <s v="[Sell Out Customer].[POS UID].&amp;[POS_20200320_1939007]" c="POS_20200320_1939007"/>
        <s v="[Sell Out Customer].[POS UID].&amp;[POS_20200320_1939008]" c="POS_20200320_1939008"/>
        <s v="[Sell Out Customer].[POS UID].&amp;[POS_20200320_1939009]" c="POS_20200320_1939009"/>
        <s v="[Sell Out Customer].[POS UID].&amp;[POS_20200320_1939010]" c="POS_20200320_1939010"/>
        <s v="[Sell Out Customer].[POS UID].&amp;[POS_20200320_1939011]" c="POS_20200320_1939011"/>
        <s v="[Sell Out Customer].[POS UID].&amp;[POS_20200320_1939012]" c="POS_20200320_1939012"/>
        <s v="[Sell Out Customer].[POS UID].&amp;[POS_20200320_1939013]" c="POS_20200320_1939013"/>
        <s v="[Sell Out Customer].[POS UID].&amp;[POS_20200320_1939014]" c="POS_20200320_1939014"/>
        <s v="[Sell Out Customer].[POS UID].&amp;[POS_20200320_1939015]" c="POS_20200320_1939015"/>
        <s v="[Sell Out Customer].[POS UID].&amp;[POS_20200320_1939016]" c="POS_20200320_1939016"/>
        <s v="[Sell Out Customer].[POS UID].&amp;[POS_20200320_1939017]" c="POS_20200320_1939017"/>
        <s v="[Sell Out Customer].[POS UID].&amp;[POS_20200320_1939018]" c="POS_20200320_1939018"/>
        <s v="[Sell Out Customer].[POS UID].&amp;[POS_20200320_1939019]" c="POS_20200320_1939019"/>
        <s v="[Sell Out Customer].[POS UID].&amp;[POS_20200320_1939020]" c="POS_20200320_1939020"/>
        <s v="[Sell Out Customer].[POS UID].&amp;[POS_20200320_1939021]" c="POS_20200320_1939021"/>
        <s v="[Sell Out Customer].[POS UID].&amp;[POS_20200320_1939022]" c="POS_20200320_1939022"/>
        <s v="[Sell Out Customer].[POS UID].&amp;[POS_20200320_1939023]" c="POS_20200320_1939023"/>
        <s v="[Sell Out Customer].[POS UID].&amp;[POS_20200320_1939024]" c="POS_20200320_1939024"/>
        <s v="[Sell Out Customer].[POS UID].&amp;[POS_20200320_1939025]" c="POS_20200320_1939025"/>
        <s v="[Sell Out Customer].[POS UID].&amp;[POS_20200320_1939026]" c="POS_20200320_1939026"/>
        <s v="[Sell Out Customer].[POS UID].&amp;[POS_20200320_1939027]" c="POS_20200320_1939027"/>
        <s v="[Sell Out Customer].[POS UID].&amp;[POS_20200320_1939028]" c="POS_20200320_1939028"/>
        <s v="[Sell Out Customer].[POS UID].&amp;[POS_20200320_1939029]" c="POS_20200320_1939029"/>
        <s v="[Sell Out Customer].[POS UID].&amp;[POS_20200320_1939030]" c="POS_20200320_1939030"/>
        <s v="[Sell Out Customer].[POS UID].&amp;[POS_20200320_1939031]" c="POS_20200320_1939031"/>
        <s v="[Sell Out Customer].[POS UID].&amp;[POS_20200320_1939032]" c="POS_20200320_1939032"/>
        <s v="[Sell Out Customer].[POS UID].&amp;[POS_20200320_1939033]" c="POS_20200320_1939033"/>
        <s v="[Sell Out Customer].[POS UID].&amp;[POS_20200320_1939034]" c="POS_20200320_1939034"/>
        <s v="[Sell Out Customer].[POS UID].&amp;[POS_20200320_1939035]" c="POS_20200320_1939035"/>
        <s v="[Sell Out Customer].[POS UID].&amp;[POS_20200320_1939036]" c="POS_20200320_1939036"/>
        <s v="[Sell Out Customer].[POS UID].&amp;[POS_20200320_1939037]" c="POS_20200320_1939037"/>
        <s v="[Sell Out Customer].[POS UID].&amp;[POS_20200320_1939038]" c="POS_20200320_1939038"/>
        <s v="[Sell Out Customer].[POS UID].&amp;[POS_20200320_1939039]" c="POS_20200320_1939039"/>
        <s v="[Sell Out Customer].[POS UID].&amp;[POS_20200320_1939040]" c="POS_20200320_1939040"/>
        <s v="[Sell Out Customer].[POS UID].&amp;[POS_20200320_1939041]" c="POS_20200320_1939041"/>
        <s v="[Sell Out Customer].[POS UID].&amp;[POS_20200320_1939042]" c="POS_20200320_1939042"/>
        <s v="[Sell Out Customer].[POS UID].&amp;[POS_20200320_1939043]" c="POS_20200320_1939043"/>
        <s v="[Sell Out Customer].[POS UID].&amp;[POS_20200320_1939044]" c="POS_20200320_1939044"/>
        <s v="[Sell Out Customer].[POS UID].&amp;[POS_20200320_1939045]" c="POS_20200320_1939045"/>
        <s v="[Sell Out Customer].[POS UID].&amp;[POS_20200320_1939046]" c="POS_20200320_1939046"/>
        <s v="[Sell Out Customer].[POS UID].&amp;[POS_20200320_1939047]" c="POS_20200320_1939047"/>
        <s v="[Sell Out Customer].[POS UID].&amp;[POS_20200320_1939048]" c="POS_20200320_1939048"/>
        <s v="[Sell Out Customer].[POS UID].&amp;[POS_20200320_1939049]" c="POS_20200320_1939049"/>
        <s v="[Sell Out Customer].[POS UID].&amp;[POS_20200320_1939050]" c="POS_20200320_1939050"/>
        <s v="[Sell Out Customer].[POS UID].&amp;[POS_20200320_1939051]" c="POS_20200320_1939051"/>
        <s v="[Sell Out Customer].[POS UID].&amp;[POS_20200320_1939052]" c="POS_20200320_1939052"/>
        <s v="[Sell Out Customer].[POS UID].&amp;[POS_20200320_1939053]" c="POS_20200320_1939053"/>
        <s v="[Sell Out Customer].[POS UID].&amp;[POS_20200320_1939054]" c="POS_20200320_1939054"/>
        <s v="[Sell Out Customer].[POS UID].&amp;[POS_20200320_1939055]" c="POS_20200320_1939055"/>
        <s v="[Sell Out Customer].[POS UID].&amp;[POS_20200320_1939056]" c="POS_20200320_1939056"/>
        <s v="[Sell Out Customer].[POS UID].&amp;[POS_20200320_1939057]" c="POS_20200320_1939057"/>
        <s v="[Sell Out Customer].[POS UID].&amp;[POS_20200320_1939058]" c="POS_20200320_1939058"/>
        <s v="[Sell Out Customer].[POS UID].&amp;[POS_20200320_1939059]" c="POS_20200320_1939059"/>
        <s v="[Sell Out Customer].[POS UID].&amp;[POS_20200320_1939060]" c="POS_20200320_1939060"/>
        <s v="[Sell Out Customer].[POS UID].&amp;[POS_20200320_1939061]" c="POS_20200320_1939061"/>
        <s v="[Sell Out Customer].[POS UID].&amp;[POS_20200320_1939062]" c="POS_20200320_1939062"/>
        <s v="[Sell Out Customer].[POS UID].&amp;[POS_20200320_1939063]" c="POS_20200320_1939063"/>
        <s v="[Sell Out Customer].[POS UID].&amp;[POS_20200320_1939064]" c="POS_20200320_1939064"/>
        <s v="[Sell Out Customer].[POS UID].&amp;[POS_20200320_1939065]" c="POS_20200320_1939065"/>
        <s v="[Sell Out Customer].[POS UID].&amp;[POS_20200320_1939066]" c="POS_20200320_1939066"/>
        <s v="[Sell Out Customer].[POS UID].&amp;[POS_20200320_1939067]" c="POS_20200320_1939067"/>
        <s v="[Sell Out Customer].[POS UID].&amp;[POS_20200320_1939068]" c="POS_20200320_1939068"/>
        <s v="[Sell Out Customer].[POS UID].&amp;[POS_20200320_1939069]" c="POS_20200320_1939069"/>
        <s v="[Sell Out Customer].[POS UID].&amp;[POS_20200320_1939070]" c="POS_20200320_1939070"/>
        <s v="[Sell Out Customer].[POS UID].&amp;[POS_20200320_1939071]" c="POS_20200320_1939071"/>
        <s v="[Sell Out Customer].[POS UID].&amp;[POS_20200320_1939072]" c="POS_20200320_1939072"/>
        <s v="[Sell Out Customer].[POS UID].&amp;[POS_20200320_1939073]" c="POS_20200320_1939073"/>
        <s v="[Sell Out Customer].[POS UID].&amp;[POS_20200320_1939074]" c="POS_20200320_1939074"/>
        <s v="[Sell Out Customer].[POS UID].&amp;[POS_20200320_1939075]" c="POS_20200320_1939075"/>
        <s v="[Sell Out Customer].[POS UID].&amp;[POS_20200320_1939076]" c="POS_20200320_1939076"/>
        <s v="[Sell Out Customer].[POS UID].&amp;[POS_20200320_1939077]" c="POS_20200320_1939077"/>
        <s v="[Sell Out Customer].[POS UID].&amp;[POS_20200320_1939078]" c="POS_20200320_1939078"/>
        <s v="[Sell Out Customer].[POS UID].&amp;[POS_20200320_1939079]" c="POS_20200320_1939079"/>
        <s v="[Sell Out Customer].[POS UID].&amp;[POS_20200320_1939080]" c="POS_20200320_1939080"/>
        <s v="[Sell Out Customer].[POS UID].&amp;[POS_20200320_1939081]" c="POS_20200320_1939081"/>
        <s v="[Sell Out Customer].[POS UID].&amp;[POS_20200320_1939082]" c="POS_20200320_1939082"/>
        <s v="[Sell Out Customer].[POS UID].&amp;[POS_20200320_1939083]" c="POS_20200320_1939083"/>
        <s v="[Sell Out Customer].[POS UID].&amp;[POS_20200320_1939084]" c="POS_20200320_1939084"/>
        <s v="[Sell Out Customer].[POS UID].&amp;[POS_20200320_1939085]" c="POS_20200320_1939085"/>
        <s v="[Sell Out Customer].[POS UID].&amp;[POS_20200320_1939086]" c="POS_20200320_1939086"/>
        <s v="[Sell Out Customer].[POS UID].&amp;[POS_20200320_1939087]" c="POS_20200320_1939087"/>
        <s v="[Sell Out Customer].[POS UID].&amp;[POS_20200320_1939088]" c="POS_20200320_1939088"/>
        <s v="[Sell Out Customer].[POS UID].&amp;[POS_20200320_1939089]" c="POS_20200320_1939089"/>
        <s v="[Sell Out Customer].[POS UID].&amp;[POS_20200320_1939090]" c="POS_20200320_1939090"/>
        <s v="[Sell Out Customer].[POS UID].&amp;[POS_20200320_1939091]" c="POS_20200320_1939091"/>
        <s v="[Sell Out Customer].[POS UID].&amp;[POS_20200320_1939092]" c="POS_20200320_1939092"/>
        <s v="[Sell Out Customer].[POS UID].&amp;[POS_20200320_1939093]" c="POS_20200320_1939093"/>
        <s v="[Sell Out Customer].[POS UID].&amp;[POS_20200320_1939094]" c="POS_20200320_1939094"/>
        <s v="[Sell Out Customer].[POS UID].&amp;[POS_20200320_1939095]" c="POS_20200320_1939095"/>
        <s v="[Sell Out Customer].[POS UID].&amp;[POS_20200320_1939096]" c="POS_20200320_1939096"/>
        <s v="[Sell Out Customer].[POS UID].&amp;[POS_20200320_1939097]" c="POS_20200320_1939097"/>
        <s v="[Sell Out Customer].[POS UID].&amp;[POS_20200320_1939098]" c="POS_20200320_1939098"/>
        <s v="[Sell Out Customer].[POS UID].&amp;[POS_20200320_1939099]" c="POS_20200320_1939099"/>
        <s v="[Sell Out Customer].[POS UID].&amp;[POS_20200320_1939100]" c="POS_20200320_1939100"/>
        <s v="[Sell Out Customer].[POS UID].&amp;[POS_20200320_1939101]" c="POS_20200320_1939101"/>
        <s v="[Sell Out Customer].[POS UID].&amp;[POS_20200320_1939102]" c="POS_20200320_1939102"/>
        <s v="[Sell Out Customer].[POS UID].&amp;[POS_20200320_1939103]" c="POS_20200320_1939103"/>
        <s v="[Sell Out Customer].[POS UID].&amp;[POS_20200320_1939104]" c="POS_20200320_1939104"/>
        <s v="[Sell Out Customer].[POS UID].&amp;[POS_20200320_1939105]" c="POS_20200320_1939105"/>
        <s v="[Sell Out Customer].[POS UID].&amp;[POS_20200320_1939106]" c="POS_20200320_1939106"/>
        <s v="[Sell Out Customer].[POS UID].&amp;[POS_20200320_1939107]" c="POS_20200320_1939107"/>
        <s v="[Sell Out Customer].[POS UID].&amp;[POS_20200320_1939108]" c="POS_20200320_1939108"/>
        <s v="[Sell Out Customer].[POS UID].&amp;[POS_20200320_1939109]" c="POS_20200320_1939109"/>
        <s v="[Sell Out Customer].[POS UID].&amp;[POS_20200320_1939110]" c="POS_20200320_1939110"/>
        <s v="[Sell Out Customer].[POS UID].&amp;[POS_20200320_1939111]" c="POS_20200320_1939111"/>
        <s v="[Sell Out Customer].[POS UID].&amp;[POS_20200320_1939112]" c="POS_20200320_1939112"/>
        <s v="[Sell Out Customer].[POS UID].&amp;[POS_20200320_1939113]" c="POS_20200320_1939113"/>
        <s v="[Sell Out Customer].[POS UID].&amp;[POS_20200320_1939114]" c="POS_20200320_1939114"/>
        <s v="[Sell Out Customer].[POS UID].&amp;[POS_20200320_1939115]" c="POS_20200320_1939115"/>
        <s v="[Sell Out Customer].[POS UID].&amp;[POS_20200320_1939116]" c="POS_20200320_1939116"/>
        <s v="[Sell Out Customer].[POS UID].&amp;[POS_20200320_1939117]" c="POS_20200320_1939117"/>
        <s v="[Sell Out Customer].[POS UID].&amp;[POS_20200320_1939118]" c="POS_20200320_1939118"/>
        <s v="[Sell Out Customer].[POS UID].&amp;[POS_20200320_1939119]" c="POS_20200320_1939119"/>
        <s v="[Sell Out Customer].[POS UID].&amp;[POS_20200320_1939120]" c="POS_20200320_1939120"/>
        <s v="[Sell Out Customer].[POS UID].&amp;[POS_20200320_1939121]" c="POS_20200320_1939121"/>
        <s v="[Sell Out Customer].[POS UID].&amp;[POS_20200320_1939122]" c="POS_20200320_1939122"/>
        <s v="[Sell Out Customer].[POS UID].&amp;[POS_20200320_1939123]" c="POS_20200320_1939123"/>
        <s v="[Sell Out Customer].[POS UID].&amp;[POS_20200320_1939124]" c="POS_20200320_1939124"/>
        <s v="[Sell Out Customer].[POS UID].&amp;[POS_20200320_1939125]" c="POS_20200320_1939125"/>
        <s v="[Sell Out Customer].[POS UID].&amp;[POS_20200320_1939126]" c="POS_20200320_1939126"/>
        <s v="[Sell Out Customer].[POS UID].&amp;[POS_20200320_1939127]" c="POS_20200320_1939127"/>
        <s v="[Sell Out Customer].[POS UID].&amp;[POS_20200320_1939128]" c="POS_20200320_1939128"/>
        <s v="[Sell Out Customer].[POS UID].&amp;[POS_20200320_1939129]" c="POS_20200320_1939129"/>
        <s v="[Sell Out Customer].[POS UID].&amp;[POS_20200320_1939130]" c="POS_20200320_1939130"/>
        <s v="[Sell Out Customer].[POS UID].&amp;[POS_20200320_1939131]" c="POS_20200320_1939131"/>
        <s v="[Sell Out Customer].[POS UID].&amp;[POS_20200320_1939132]" c="POS_20200320_1939132"/>
        <s v="[Sell Out Customer].[POS UID].&amp;[POS_20200320_1939133]" c="POS_20200320_1939133"/>
        <s v="[Sell Out Customer].[POS UID].&amp;[POS_20200320_1939134]" c="POS_20200320_1939134"/>
        <s v="[Sell Out Customer].[POS UID].&amp;[POS_20200320_1939135]" c="POS_20200320_1939135"/>
        <s v="[Sell Out Customer].[POS UID].&amp;[POS_20200320_1939136]" c="POS_20200320_1939136"/>
        <s v="[Sell Out Customer].[POS UID].&amp;[POS_20200320_1939137]" c="POS_20200320_1939137"/>
        <s v="[Sell Out Customer].[POS UID].&amp;[POS_20200320_1939138]" c="POS_20200320_1939138"/>
        <s v="[Sell Out Customer].[POS UID].&amp;[POS_20200320_1939139]" c="POS_20200320_1939139"/>
        <s v="[Sell Out Customer].[POS UID].&amp;[POS_20200320_1939140]" c="POS_20200320_1939140"/>
        <s v="[Sell Out Customer].[POS UID].&amp;[POS_20200320_1939141]" c="POS_20200320_1939141"/>
        <s v="[Sell Out Customer].[POS UID].&amp;[POS_20200320_1939143]" c="POS_20200320_1939143"/>
        <s v="[Sell Out Customer].[POS UID].&amp;[POS_20200320_1939144]" c="POS_20200320_1939144"/>
        <s v="[Sell Out Customer].[POS UID].&amp;[POS_20200320_1939145]" c="POS_20200320_1939145"/>
        <s v="[Sell Out Customer].[POS UID].&amp;[POS_20200320_1939146]" c="POS_20200320_1939146"/>
        <s v="[Sell Out Customer].[POS UID].&amp;[POS_20200320_1939147]" c="POS_20200320_1939147"/>
        <s v="[Sell Out Customer].[POS UID].&amp;[POS_20200320_1939148]" c="POS_20200320_1939148"/>
        <s v="[Sell Out Customer].[POS UID].&amp;[POS_20200320_1939149]" c="POS_20200320_1939149"/>
        <s v="[Sell Out Customer].[POS UID].&amp;[POS_20200320_1939150]" c="POS_20200320_1939150"/>
        <s v="[Sell Out Customer].[POS UID].&amp;[POS_20200320_1939151]" c="POS_20200320_1939151"/>
        <s v="[Sell Out Customer].[POS UID].&amp;[POS_20200320_1939152]" c="POS_20200320_1939152"/>
        <s v="[Sell Out Customer].[POS UID].&amp;[POS_20200320_1939153]" c="POS_20200320_1939153"/>
        <s v="[Sell Out Customer].[POS UID].&amp;[POS_20200320_1939154]" c="POS_20200320_1939154"/>
        <s v="[Sell Out Customer].[POS UID].&amp;[POS_20200320_1939155]" c="POS_20200320_1939155"/>
        <s v="[Sell Out Customer].[POS UID].&amp;[POS_20200320_1939156]" c="POS_20200320_1939156"/>
        <s v="[Sell Out Customer].[POS UID].&amp;[POS_20200320_1939157]" c="POS_20200320_1939157"/>
        <s v="[Sell Out Customer].[POS UID].&amp;[POS_20200320_1939158]" c="POS_20200320_1939158"/>
        <s v="[Sell Out Customer].[POS UID].&amp;[POS_20200320_1939159]" c="POS_20200320_1939159"/>
        <s v="[Sell Out Customer].[POS UID].&amp;[POS_20200320_1939160]" c="POS_20200320_1939160"/>
        <s v="[Sell Out Customer].[POS UID].&amp;[POS_20200320_1939161]" c="POS_20200320_1939161"/>
        <s v="[Sell Out Customer].[POS UID].&amp;[POS_20200320_1939162]" c="POS_20200320_1939162"/>
        <s v="[Sell Out Customer].[POS UID].&amp;[POS_20200320_1939163]" c="POS_20200320_1939163"/>
        <s v="[Sell Out Customer].[POS UID].&amp;[POS_20200320_1939164]" c="POS_20200320_1939164"/>
        <s v="[Sell Out Customer].[POS UID].&amp;[POS_20200320_1939165]" c="POS_20200320_1939165"/>
        <s v="[Sell Out Customer].[POS UID].&amp;[POS_20200320_1939166]" c="POS_20200320_1939166"/>
        <s v="[Sell Out Customer].[POS UID].&amp;[POS_20200320_1939167]" c="POS_20200320_1939167"/>
        <s v="[Sell Out Customer].[POS UID].&amp;[POS_20200320_1939168]" c="POS_20200320_1939168"/>
        <s v="[Sell Out Customer].[POS UID].&amp;[POS_20200320_1939169]" c="POS_20200320_1939169"/>
        <s v="[Sell Out Customer].[POS UID].&amp;[POS_20200320_1939170]" c="POS_20200320_1939170"/>
        <s v="[Sell Out Customer].[POS UID].&amp;[POS_20200320_1939171]" c="POS_20200320_1939171"/>
        <s v="[Sell Out Customer].[POS UID].&amp;[POS_20200320_1939172]" c="POS_20200320_1939172"/>
        <s v="[Sell Out Customer].[POS UID].&amp;[POS_20200320_1939173]" c="POS_20200320_1939173"/>
        <s v="[Sell Out Customer].[POS UID].&amp;[POS_20200320_1939174]" c="POS_20200320_1939174"/>
        <s v="[Sell Out Customer].[POS UID].&amp;[POS_20200320_1939175]" c="POS_20200320_1939175"/>
        <s v="[Sell Out Customer].[POS UID].&amp;[POS_20200320_1939176]" c="POS_20200320_1939176"/>
        <s v="[Sell Out Customer].[POS UID].&amp;[POS_20200320_1939177]" c="POS_20200320_1939177"/>
        <s v="[Sell Out Customer].[POS UID].&amp;[POS_20200320_1939178]" c="POS_20200320_1939178"/>
        <s v="[Sell Out Customer].[POS UID].&amp;[POS_20200320_1939179]" c="POS_20200320_1939179"/>
        <s v="[Sell Out Customer].[POS UID].&amp;[POS_20200320_1939180]" c="POS_20200320_1939180"/>
        <s v="[Sell Out Customer].[POS UID].&amp;[POS_20200320_1939181]" c="POS_20200320_1939181"/>
        <s v="[Sell Out Customer].[POS UID].&amp;[POS_20200320_1939182]" c="POS_20200320_1939182"/>
        <s v="[Sell Out Customer].[POS UID].&amp;[POS_20200320_1939183]" c="POS_20200320_1939183"/>
        <s v="[Sell Out Customer].[POS UID].&amp;[POS_20200320_1939184]" c="POS_20200320_1939184"/>
        <s v="[Sell Out Customer].[POS UID].&amp;[POS_20200320_1939185]" c="POS_20200320_1939185"/>
        <s v="[Sell Out Customer].[POS UID].&amp;[POS_20200320_1939186]" c="POS_20200320_1939186"/>
        <s v="[Sell Out Customer].[POS UID].&amp;[POS_20200320_1939187]" c="POS_20200320_1939187"/>
        <s v="[Sell Out Customer].[POS UID].&amp;[POS_20200320_1939188]" c="POS_20200320_1939188"/>
        <s v="[Sell Out Customer].[POS UID].&amp;[POS_20200320_1939189]" c="POS_20200320_1939189"/>
        <s v="[Sell Out Customer].[POS UID].&amp;[POS_20200320_1939190]" c="POS_20200320_1939190"/>
        <s v="[Sell Out Customer].[POS UID].&amp;[POS_20200320_1939191]" c="POS_20200320_1939191"/>
        <s v="[Sell Out Customer].[POS UID].&amp;[POS_20200320_1939192]" c="POS_20200320_1939192"/>
        <s v="[Sell Out Customer].[POS UID].&amp;[POS_20200320_1939193]" c="POS_20200320_1939193"/>
        <s v="[Sell Out Customer].[POS UID].&amp;[POS_20200320_1939194]" c="POS_20200320_1939194"/>
        <s v="[Sell Out Customer].[POS UID].&amp;[POS_20200320_1939195]" c="POS_20200320_1939195"/>
        <s v="[Sell Out Customer].[POS UID].&amp;[POS_20200320_1939196]" c="POS_20200320_1939196"/>
        <s v="[Sell Out Customer].[POS UID].&amp;[POS_20200320_1939197]" c="POS_20200320_1939197"/>
        <s v="[Sell Out Customer].[POS UID].&amp;[POS_20200320_1939198]" c="POS_20200320_1939198"/>
        <s v="[Sell Out Customer].[POS UID].&amp;[POS_20200320_1939199]" c="POS_20200320_1939199"/>
        <s v="[Sell Out Customer].[POS UID].&amp;[POS_20200320_1939200]" c="POS_20200320_1939200"/>
        <s v="[Sell Out Customer].[POS UID].&amp;[POS_20200320_1939201]" c="POS_20200320_1939201"/>
        <s v="[Sell Out Customer].[POS UID].&amp;[POS_20200320_1939202]" c="POS_20200320_1939202"/>
        <s v="[Sell Out Customer].[POS UID].&amp;[POS_20200320_1939203]" c="POS_20200320_1939203"/>
        <s v="[Sell Out Customer].[POS UID].&amp;[POS_20200320_1939204]" c="POS_20200320_1939204"/>
        <s v="[Sell Out Customer].[POS UID].&amp;[POS_20200320_1939205]" c="POS_20200320_1939205"/>
        <s v="[Sell Out Customer].[POS UID].&amp;[POS_20200320_1939206]" c="POS_20200320_1939206"/>
        <s v="[Sell Out Customer].[POS UID].&amp;[POS_20200320_1939207]" c="POS_20200320_1939207"/>
        <s v="[Sell Out Customer].[POS UID].&amp;[POS_20200320_1939208]" c="POS_20200320_1939208"/>
        <s v="[Sell Out Customer].[POS UID].&amp;[POS_20200320_1939209]" c="POS_20200320_1939209"/>
        <s v="[Sell Out Customer].[POS UID].&amp;[POS_20200320_1939210]" c="POS_20200320_1939210"/>
        <s v="[Sell Out Customer].[POS UID].&amp;[POS_20200320_1939211]" c="POS_20200320_1939211"/>
        <s v="[Sell Out Customer].[POS UID].&amp;[POS_20200320_1939212]" c="POS_20200320_1939212"/>
        <s v="[Sell Out Customer].[POS UID].&amp;[POS_20200320_1939213]" c="POS_20200320_1939213"/>
        <s v="[Sell Out Customer].[POS UID].&amp;[POS_20200320_1939214]" c="POS_20200320_1939214"/>
        <s v="[Sell Out Customer].[POS UID].&amp;[POS_20200320_1939215]" c="POS_20200320_1939215"/>
        <s v="[Sell Out Customer].[POS UID].&amp;[POS_20200320_1939216]" c="POS_20200320_1939216"/>
        <s v="[Sell Out Customer].[POS UID].&amp;[POS_20200320_1939217]" c="POS_20200320_1939217"/>
        <s v="[Sell Out Customer].[POS UID].&amp;[POS_20200320_1939218]" c="POS_20200320_1939218"/>
        <s v="[Sell Out Customer].[POS UID].&amp;[POS_20200320_1939219]" c="POS_20200320_1939219"/>
        <s v="[Sell Out Customer].[POS UID].&amp;[POS_20200320_1939220]" c="POS_20200320_1939220"/>
        <s v="[Sell Out Customer].[POS UID].&amp;[POS_20200320_1939221]" c="POS_20200320_1939221"/>
        <s v="[Sell Out Customer].[POS UID].&amp;[POS_20200320_1939222]" c="POS_20200320_1939222"/>
        <s v="[Sell Out Customer].[POS UID].&amp;[POS_20200320_1939223]" c="POS_20200320_1939223"/>
        <s v="[Sell Out Customer].[POS UID].&amp;[POS_20200320_1939224]" c="POS_20200320_1939224"/>
        <s v="[Sell Out Customer].[POS UID].&amp;[POS_20200320_1939225]" c="POS_20200320_1939225"/>
        <s v="[Sell Out Customer].[POS UID].&amp;[POS_20200320_1939226]" c="POS_20200320_1939226"/>
        <s v="[Sell Out Customer].[POS UID].&amp;[POS_20200320_1939227]" c="POS_20200320_1939227"/>
        <s v="[Sell Out Customer].[POS UID].&amp;[POS_20200320_1939228]" c="POS_20200320_1939228"/>
        <s v="[Sell Out Customer].[POS UID].&amp;[POS_20200320_1939229]" c="POS_20200320_1939229"/>
        <s v="[Sell Out Customer].[POS UID].&amp;[POS_20200320_1939230]" c="POS_20200320_1939230"/>
        <s v="[Sell Out Customer].[POS UID].&amp;[POS_20200326_1940093]" c="POS_20200326_1940093"/>
        <s v="[Sell Out Customer].[POS UID].&amp;[POS_20200408_1949043]" c="POS_20200408_1949043"/>
        <s v="[Sell Out Customer].[POS UID].&amp;[POS_20200524_2137642]" c="POS_20200524_2137642"/>
        <s v="[Sell Out Customer].[POS UID].&amp;[POS_20200711_2155768]" c="POS_20200711_2155768"/>
        <s v="[Sell Out Customer].[POS UID].&amp;[POS_20200714_2156686]" c="POS_20200714_2156686"/>
        <s v="[Sell Out Customer].[POS UID].&amp;[POS_20200714_2156695]" c="POS_20200714_2156695"/>
        <s v="[Sell Out Customer].[POS UID].&amp;[POS_20200714_2156696]" c="POS_20200714_2156696"/>
        <s v="[Sell Out Customer].[POS UID].&amp;[POS_20200716_2157285]" c="POS_20200716_2157285"/>
        <s v="[Sell Out Customer].[POS UID].&amp;[POS_20200716_2157286]" c="POS_20200716_2157286"/>
        <s v="[Sell Out Customer].[POS UID].&amp;[POS_20200716_2157287]" c="POS_20200716_2157287"/>
        <s v="[Sell Out Customer].[POS UID].&amp;[POS_20200716_2157288]" c="POS_20200716_2157288"/>
        <s v="[Sell Out Customer].[POS UID].&amp;[POS_20200716_2157289]" c="POS_20200716_2157289"/>
        <s v="[Sell Out Customer].[POS UID].&amp;[POS_20200716_2157290]" c="POS_20200716_2157290"/>
        <s v="[Sell Out Customer].[POS UID].&amp;[POS_20200716_2157291]" c="POS_20200716_2157291"/>
        <s v="[Sell Out Customer].[POS UID].&amp;[POS_20200716_2157292]" c="POS_20200716_2157292"/>
        <s v="[Sell Out Customer].[POS UID].&amp;[POS_20200716_2157293]" c="POS_20200716_2157293"/>
        <s v="[Sell Out Customer].[POS UID].&amp;[POS_20200716_2157294]" c="POS_20200716_2157294"/>
        <s v="[Sell Out Customer].[POS UID].&amp;[POS_20200716_2157295]" c="POS_20200716_2157295"/>
        <s v="[Sell Out Customer].[POS UID].&amp;[POS_20200716_2157296]" c="POS_20200716_2157296"/>
        <s v="[Sell Out Customer].[POS UID].&amp;[POS_20200716_2157297]" c="POS_20200716_2157297"/>
        <s v="[Sell Out Customer].[POS UID].&amp;[POS_20200716_2157298]" c="POS_20200716_2157298"/>
        <s v="[Sell Out Customer].[POS UID].&amp;[POS_20200716_2157299]" c="POS_20200716_2157299"/>
        <s v="[Sell Out Customer].[POS UID].&amp;[POS_20200716_2157300]" c="POS_20200716_2157300"/>
        <s v="[Sell Out Customer].[POS UID].&amp;[POS_20200716_2157301]" c="POS_20200716_2157301"/>
        <s v="[Sell Out Customer].[POS UID].&amp;[POS_20200716_2157302]" c="POS_20200716_2157302"/>
        <s v="[Sell Out Customer].[POS UID].&amp;[POS_20200716_2157303]" c="POS_20200716_2157303"/>
        <s v="[Sell Out Customer].[POS UID].&amp;[POS_20200716_2157304]" c="POS_20200716_2157304"/>
        <s v="[Sell Out Customer].[POS UID].&amp;[POS_20200716_2157305]" c="POS_20200716_2157305"/>
        <s v="[Sell Out Customer].[POS UID].&amp;[POS_20200716_2157306]" c="POS_20200716_2157306"/>
        <s v="[Sell Out Customer].[POS UID].&amp;[POS_20200716_2157307]" c="POS_20200716_2157307"/>
        <s v="[Sell Out Customer].[POS UID].&amp;[POS_20200716_2157308]" c="POS_20200716_2157308"/>
        <s v="[Sell Out Customer].[POS UID].&amp;[POS_20200716_2157309]" c="POS_20200716_2157309"/>
        <s v="[Sell Out Customer].[POS UID].&amp;[POS_20200716_2157310]" c="POS_20200716_2157310"/>
        <s v="[Sell Out Customer].[POS UID].&amp;[POS_20200716_2157311]" c="POS_20200716_2157311"/>
        <s v="[Sell Out Customer].[POS UID].&amp;[POS_20200804_2165125]" c="POS_20200804_2165125"/>
        <s v="[Sell Out Customer].[POS UID].&amp;[POS_20200820_2238424]" c="POS_20200820_2238424"/>
        <s v="[Sell Out Customer].[POS UID].&amp;[POS_20200910_2261184]" c="POS_20200910_2261184"/>
        <s v="[Sell Out Customer].[POS UID].&amp;[POS_20200910_2261188]" c="POS_20200910_2261188"/>
        <s v="[Sell Out Customer].[POS UID].&amp;[POS_20200910_2261189]" c="POS_20200910_2261189"/>
        <s v="[Sell Out Customer].[POS UID].&amp;[POS_20201102_2339592]" c="POS_20201102_2339592"/>
        <s v="[Sell Out Customer].[POS UID].&amp;[POS_20201106_2340950]" c="POS_20201106_2340950"/>
        <s v="[Sell Out Customer].[POS UID].&amp;[POS_20201106_2340953]" c="POS_20201106_2340953"/>
        <s v="[Sell Out Customer].[POS UID].&amp;[POS_20201120_2344159]" c="POS_20201120_2344159"/>
        <s v="[Sell Out Customer].[POS UID].&amp;[POS_20201124_2348327]" c="POS_20201124_2348327"/>
        <s v="[Sell Out Customer].[POS UID].&amp;[POS_20201204_2352023]" c="POS_20201204_2352023"/>
        <s v="[Sell Out Customer].[POS UID].&amp;[POS_20201204_2352026]" c="POS_20201204_2352026"/>
        <s v="[Sell Out Customer].[POS UID].&amp;[POS_20201204_2352027]" c="POS_20201204_2352027"/>
        <s v="[Sell Out Customer].[POS UID].&amp;[POS_20201217_2368243]" c="POS_20201217_2368243"/>
        <s v="[Sell Out Customer].[POS UID].&amp;[POS_20201217_2368244]" c="POS_20201217_2368244"/>
        <s v="[Sell Out Customer].[POS UID].&amp;[POS_20201217_2368245]" c="POS_20201217_2368245"/>
        <s v="[Sell Out Customer].[POS UID].&amp;[POS_20201217_2368246]" c="POS_20201217_2368246"/>
        <s v="[Sell Out Customer].[POS UID].&amp;[POS_20201217_2368247]" c="POS_20201217_2368247"/>
        <s v="[Sell Out Customer].[POS UID].&amp;[POS_20201217_2368248]" c="POS_20201217_2368248"/>
        <s v="[Sell Out Customer].[POS UID].&amp;[POS_20201217_2368249]" c="POS_20201217_2368249"/>
        <s v="[Sell Out Customer].[POS UID].&amp;[POS_20201217_2368250]" c="POS_20201217_2368250"/>
        <s v="[Sell Out Customer].[POS UID].&amp;[POS_20201217_2368251]" c="POS_20201217_2368251"/>
        <s v="[Sell Out Customer].[POS UID].&amp;[POS_20201217_2368252]" c="POS_20201217_2368252"/>
        <s v="[Sell Out Customer].[POS UID].&amp;[POS_20201217_2368253]" c="POS_20201217_2368253"/>
        <s v="[Sell Out Customer].[POS UID].&amp;[POS_20201217_2368254]" c="POS_20201217_2368254"/>
        <s v="[Sell Out Customer].[POS UID].&amp;[POS_20201217_2368255]" c="POS_20201217_2368255"/>
        <s v="[Sell Out Customer].[POS UID].&amp;[POS_20201217_2368256]" c="POS_20201217_2368256"/>
        <s v="[Sell Out Customer].[POS UID].&amp;[POS_20201217_2368257]" c="POS_20201217_2368257"/>
        <s v="[Sell Out Customer].[POS UID].&amp;[POS_20201217_2368258]" c="POS_20201217_2368258"/>
        <s v="[Sell Out Customer].[POS UID].&amp;[POS_20201217_2368259]" c="POS_20201217_2368259"/>
        <s v="[Sell Out Customer].[POS UID].&amp;[POS_20201217_2368260]" c="POS_20201217_2368260"/>
        <s v="[Sell Out Customer].[POS UID].&amp;[POS_20201217_2368261]" c="POS_20201217_2368261"/>
        <s v="[Sell Out Customer].[POS UID].&amp;[POS_20201217_2368262]" c="POS_20201217_2368262"/>
        <s v="[Sell Out Customer].[POS UID].&amp;[POS_20201217_2368263]" c="POS_20201217_2368263"/>
        <s v="[Sell Out Customer].[POS UID].&amp;[POS_20201217_2368264]" c="POS_20201217_2368264"/>
        <s v="[Sell Out Customer].[POS UID].&amp;[POS_20201217_2368265]" c="POS_20201217_2368265"/>
        <s v="[Sell Out Customer].[POS UID].&amp;[POS_20201217_2368266]" c="POS_20201217_2368266"/>
        <s v="[Sell Out Customer].[POS UID].&amp;[POS_20201217_2368267]" c="POS_20201217_2368267"/>
        <s v="[Sell Out Customer].[POS UID].&amp;[POS_20201217_2368268]" c="POS_20201217_2368268"/>
        <s v="[Sell Out Customer].[POS UID].&amp;[POS_20201217_2368269]" c="POS_20201217_2368269"/>
        <s v="[Sell Out Customer].[POS UID].&amp;[POS_20201217_2368270]" c="POS_20201217_2368270"/>
        <s v="[Sell Out Customer].[POS UID].&amp;[POS_20201217_2368271]" c="POS_20201217_2368271"/>
        <s v="[Sell Out Customer].[POS UID].&amp;[POS_20201217_2368272]" c="POS_20201217_2368272"/>
        <s v="[Sell Out Customer].[POS UID].&amp;[POS_20201217_2368273]" c="POS_20201217_2368273"/>
        <s v="[Sell Out Customer].[POS UID].&amp;[POS_20201217_2368274]" c="POS_20201217_2368274"/>
        <s v="[Sell Out Customer].[POS UID].&amp;[POS_20201217_2368275]" c="POS_20201217_2368275"/>
        <s v="[Sell Out Customer].[POS UID].&amp;[POS_20201217_2368276]" c="POS_20201217_2368276"/>
        <s v="[Sell Out Customer].[POS UID].&amp;[POS_20201217_2368277]" c="POS_20201217_2368277"/>
        <s v="[Sell Out Customer].[POS UID].&amp;[POS_20201217_2368278]" c="POS_20201217_2368278"/>
        <s v="[Sell Out Customer].[POS UID].&amp;[POS_20201217_2368279]" c="POS_20201217_2368279"/>
        <s v="[Sell Out Customer].[POS UID].&amp;[POS_20201217_2368280]" c="POS_20201217_2368280"/>
        <s v="[Sell Out Customer].[POS UID].&amp;[POS_20201217_2368281]" c="POS_20201217_2368281"/>
        <s v="[Sell Out Customer].[POS UID].&amp;[POS_20201217_2368282]" c="POS_20201217_2368282"/>
        <s v="[Sell Out Customer].[POS UID].&amp;[POS_20201217_2368283]" c="POS_20201217_2368283"/>
        <s v="[Sell Out Customer].[POS UID].&amp;[POS_20201217_2368284]" c="POS_20201217_2368284"/>
        <s v="[Sell Out Customer].[POS UID].&amp;[POS_20201217_2368285]" c="POS_20201217_2368285"/>
        <s v="[Sell Out Customer].[POS UID].&amp;[POS_20201217_2368286]" c="POS_20201217_2368286"/>
        <s v="[Sell Out Customer].[POS UID].&amp;[POS_20201217_2368287]" c="POS_20201217_2368287"/>
        <s v="[Sell Out Customer].[POS UID].&amp;[POS_20201217_2368288]" c="POS_20201217_2368288"/>
        <s v="[Sell Out Customer].[POS UID].&amp;[POS_20201217_2368289]" c="POS_20201217_2368289"/>
        <s v="[Sell Out Customer].[POS UID].&amp;[POS_20201217_2368290]" c="POS_20201217_2368290"/>
        <s v="[Sell Out Customer].[POS UID].&amp;[POS_20201217_2368291]" c="POS_20201217_2368291"/>
        <s v="[Sell Out Customer].[POS UID].&amp;[POS_20201217_2368292]" c="POS_20201217_2368292"/>
        <s v="[Sell Out Customer].[POS UID].&amp;[POS_20201217_2368293]" c="POS_20201217_2368293"/>
        <s v="[Sell Out Customer].[POS UID].&amp;[POS_20201217_2368294]" c="POS_20201217_2368294"/>
        <s v="[Sell Out Customer].[POS UID].&amp;[POS_20201217_2368295]" c="POS_20201217_2368295"/>
        <s v="[Sell Out Customer].[POS UID].&amp;[POS_20201217_2368296]" c="POS_20201217_2368296"/>
        <s v="[Sell Out Customer].[POS UID].&amp;[POS_20201217_2368297]" c="POS_20201217_2368297"/>
        <s v="[Sell Out Customer].[POS UID].&amp;[POS_20201217_2368298]" c="POS_20201217_2368298"/>
        <s v="[Sell Out Customer].[POS UID].&amp;[POS_20201217_2368299]" c="POS_20201217_2368299"/>
        <s v="[Sell Out Customer].[POS UID].&amp;[POS_20201217_2368300]" c="POS_20201217_2368300"/>
        <s v="[Sell Out Customer].[POS UID].&amp;[POS_20201217_2368301]" c="POS_20201217_2368301"/>
        <s v="[Sell Out Customer].[POS UID].&amp;[POS_20201217_2368302]" c="POS_20201217_2368302"/>
        <s v="[Sell Out Customer].[POS UID].&amp;[POS_20201217_2368303]" c="POS_20201217_2368303"/>
        <s v="[Sell Out Customer].[POS UID].&amp;[POS_20201217_2368304]" c="POS_20201217_2368304"/>
        <s v="[Sell Out Customer].[POS UID].&amp;[POS_20201217_2368305]" c="POS_20201217_2368305"/>
        <s v="[Sell Out Customer].[POS UID].&amp;[POS_20201217_2368306]" c="POS_20201217_2368306"/>
        <s v="[Sell Out Customer].[POS UID].&amp;[POS_20201217_2368307]" c="POS_20201217_2368307"/>
        <s v="[Sell Out Customer].[POS UID].&amp;[POS_20201217_2368308]" c="POS_20201217_2368308"/>
        <s v="[Sell Out Customer].[POS UID].&amp;[POS_20201217_2368309]" c="POS_20201217_2368309"/>
        <s v="[Sell Out Customer].[POS UID].&amp;[POS_20201217_2368310]" c="POS_20201217_2368310"/>
        <s v="[Sell Out Customer].[POS UID].&amp;[POS_20201217_2368311]" c="POS_20201217_2368311"/>
        <s v="[Sell Out Customer].[POS UID].&amp;[POS_20201217_2368312]" c="POS_20201217_2368312"/>
        <s v="[Sell Out Customer].[POS UID].&amp;[POS_20201217_2368313]" c="POS_20201217_2368313"/>
        <s v="[Sell Out Customer].[POS UID].&amp;[POS_20201217_2368314]" c="POS_20201217_2368314"/>
        <s v="[Sell Out Customer].[POS UID].&amp;[POS_20201217_2368315]" c="POS_20201217_2368315"/>
        <s v="[Sell Out Customer].[POS UID].&amp;[POS_20201217_2368316]" c="POS_20201217_2368316"/>
        <s v="[Sell Out Customer].[POS UID].&amp;[POS_20201217_2368317]" c="POS_20201217_2368317"/>
        <s v="[Sell Out Customer].[POS UID].&amp;[POS_20201217_2368318]" c="POS_20201217_2368318"/>
        <s v="[Sell Out Customer].[POS UID].&amp;[POS_20201217_2368319]" c="POS_20201217_2368319"/>
        <s v="[Sell Out Customer].[POS UID].&amp;[POS_20201217_2368320]" c="POS_20201217_2368320"/>
        <s v="[Sell Out Customer].[POS UID].&amp;[POS_20201217_2368321]" c="POS_20201217_2368321"/>
        <s v="[Sell Out Customer].[POS UID].&amp;[POS_20201217_2368322]" c="POS_20201217_2368322"/>
        <s v="[Sell Out Customer].[POS UID].&amp;[POS_20201217_2368323]" c="POS_20201217_2368323"/>
        <s v="[Sell Out Customer].[POS UID].&amp;[POS_20201217_2368324]" c="POS_20201217_2368324"/>
        <s v="[Sell Out Customer].[POS UID].&amp;[POS_20201217_2368325]" c="POS_20201217_2368325"/>
        <s v="[Sell Out Customer].[POS UID].&amp;[POS_20201217_2368326]" c="POS_20201217_2368326"/>
        <s v="[Sell Out Customer].[POS UID].&amp;[POS_20201217_2368327]" c="POS_20201217_2368327"/>
        <s v="[Sell Out Customer].[POS UID].&amp;[POS_20201217_2368328]" c="POS_20201217_2368328"/>
        <s v="[Sell Out Customer].[POS UID].&amp;[POS_20201217_2368329]" c="POS_20201217_2368329"/>
        <s v="[Sell Out Customer].[POS UID].&amp;[POS_20201217_2368330]" c="POS_20201217_2368330"/>
        <s v="[Sell Out Customer].[POS UID].&amp;[POS_20201217_2368331]" c="POS_20201217_2368331"/>
        <s v="[Sell Out Customer].[POS UID].&amp;[POS_20201217_2368332]" c="POS_20201217_2368332"/>
        <s v="[Sell Out Customer].[POS UID].&amp;[POS_20201217_2368333]" c="POS_20201217_2368333"/>
        <s v="[Sell Out Customer].[POS UID].&amp;[POS_20201217_2368334]" c="POS_20201217_2368334"/>
        <s v="[Sell Out Customer].[POS UID].&amp;[POS_20201217_2368335]" c="POS_20201217_2368335"/>
        <s v="[Sell Out Customer].[POS UID].&amp;[POS_20201217_2368336]" c="POS_20201217_2368336"/>
        <s v="[Sell Out Customer].[POS UID].&amp;[POS_20201217_2368337]" c="POS_20201217_2368337"/>
        <s v="[Sell Out Customer].[POS UID].&amp;[POS_20201217_2368338]" c="POS_20201217_2368338"/>
        <s v="[Sell Out Customer].[POS UID].&amp;[POS_20201217_2368340]" c="POS_20201217_2368340"/>
        <s v="[Sell Out Customer].[POS UID].&amp;[POS_20201217_2368341]" c="POS_20201217_2368341"/>
        <s v="[Sell Out Customer].[POS UID].&amp;[POS_20201217_2368342]" c="POS_20201217_2368342"/>
        <s v="[Sell Out Customer].[POS UID].&amp;[POS_20201217_2368343]" c="POS_20201217_2368343"/>
        <s v="[Sell Out Customer].[POS UID].&amp;[POS_20201217_2368344]" c="POS_20201217_2368344"/>
        <s v="[Sell Out Customer].[POS UID].&amp;[POS_20201217_2368345]" c="POS_20201217_2368345"/>
        <s v="[Sell Out Customer].[POS UID].&amp;[POS_20201217_2368346]" c="POS_20201217_2368346"/>
        <s v="[Sell Out Customer].[POS UID].&amp;[POS_20201217_2368347]" c="POS_20201217_2368347"/>
        <s v="[Sell Out Customer].[POS UID].&amp;[POS_20201217_2368348]" c="POS_20201217_2368348"/>
        <s v="[Sell Out Customer].[POS UID].&amp;[POS_20201217_2368349]" c="POS_20201217_2368349"/>
        <s v="[Sell Out Customer].[POS UID].&amp;[POS_20201223_2369188]" c="POS_20201223_2369188"/>
        <s v="[Sell Out Customer].[POS UID].&amp;[POS_20201224_2370060]" c="POS_20201224_2370060"/>
        <s v="[Sell Out Customer].[POS UID].&amp;[POS_20201224_2370070]" c="POS_20201224_2370070"/>
        <s v="[Sell Out Customer].[POS UID].&amp;[POS_20201224_2370072]" c="POS_20201224_2370072"/>
        <s v="[Sell Out Customer].[POS UID].&amp;[POS_20210130_2381827]" c="POS_20210130_2381827"/>
        <s v="[Sell Out Customer].[POS UID].&amp;[POS_20210204_2383673]" c="POS_20210204_2383673"/>
        <s v="[Sell Out Customer].[POS UID].&amp;[POS_20210331_2408975]" c="POS_20210331_2408975"/>
        <s v="[Sell Out Customer].[POS UID].&amp;[POS_20210415_2414982]" c="POS_20210415_2414982"/>
        <s v="[Sell Out Customer].[POS UID].&amp;[POS_20210415_2414985]" c="POS_20210415_2414985"/>
        <s v="[Sell Out Customer].[POS UID].&amp;[POS_20210505_2440462]" c="POS_20210505_2440462"/>
        <s v="[Sell Out Customer].[POS UID].&amp;[POS_20210505_2440468]" c="POS_20210505_2440468"/>
        <s v="[Sell Out Customer].[POS UID].&amp;[POS_20210522_2458355]" c="POS_20210522_2458355"/>
        <s v="[Sell Out Customer].[POS UID].&amp;[POS_20210611_2463083]" c="POS_20210611_2463083"/>
        <s v="[Sell Out Customer].[POS UID].&amp;[POS_20210622_2467556]" c="POS_20210622_2467556"/>
        <s v="[Sell Out Customer].[POS UID].&amp;[POS_20210701_2474114]" c="POS_20210701_2474114"/>
        <s v="[Sell Out Customer].[POS UID].&amp;[POS_20210701_2474115]" c="POS_20210701_2474115"/>
        <s v="[Sell Out Customer].[POS UID].&amp;[POS_20210701_2474116]" c="POS_20210701_2474116"/>
        <s v="[Sell Out Customer].[POS UID].&amp;[POS_20210701_2474117]" c="POS_20210701_2474117"/>
        <s v="[Sell Out Customer].[POS UID].&amp;[POS_20210701_2474118]" c="POS_20210701_2474118"/>
        <s v="[Sell Out Customer].[POS UID].&amp;[POS_20210701_2474119]" c="POS_20210701_2474119"/>
        <s v="[Sell Out Customer].[POS UID].&amp;[POS_20210701_2474120]" c="POS_20210701_2474120"/>
        <s v="[Sell Out Customer].[POS UID].&amp;[POS_20210701_2474121]" c="POS_20210701_2474121"/>
        <s v="[Sell Out Customer].[POS UID].&amp;[POS_20210824_2498144]" c="POS_20210824_2498144"/>
        <s v="[Sell Out Customer].[POS UID].&amp;[POS_20210907_2515920]" c="POS_20210907_2515920"/>
        <s v="[Sell Out Customer].[POS UID].&amp;[POS_20210914_2524864]" c="POS_20210914_2524864"/>
        <s v="[Sell Out Customer].[POS UID].&amp;[POS_20211030_2547641]" c="POS_20211030_2547641"/>
        <s v="[Sell Out Customer].[POS UID].&amp;[POS_20211120_2553159]" c="POS_20211120_2553159"/>
        <s v="[Sell Out Customer].[POS UID].&amp;[POS_20211120_2553162]" c="POS_20211120_2553162"/>
        <s v="[Sell Out Customer].[POS UID].&amp;[POS_20211130_2715734]" c="POS_20211130_2715734"/>
        <s v="[Sell Out Customer].[POS UID].&amp;[POS_20211130_2715735]" c="POS_20211130_2715735"/>
        <s v="[Sell Out Customer].[POS UID].&amp;[POS_20211204_2717194]" c="POS_20211204_2717194"/>
        <s v="[Sell Out Customer].[POS UID].&amp;[POS_20211204_2717204]" c="POS_20211204_2717204"/>
        <s v="[Sell Out Customer].[POS UID].&amp;[POS_20211210_2720435]" c="POS_20211210_2720435"/>
        <s v="[Sell Out Customer].[POS UID].&amp;[POS_20211210_2720436]" c="POS_20211210_2720436"/>
        <s v="[Sell Out Customer].[POS UID].&amp;[POS_20211210_2720437]" c="POS_20211210_2720437"/>
        <s v="[Sell Out Customer].[POS UID].&amp;[POS_20211210_2720438]" c="POS_20211210_2720438"/>
        <s v="[Sell Out Customer].[POS UID].&amp;[POS_20211210_2720439]" c="POS_20211210_2720439"/>
        <s v="[Sell Out Customer].[POS UID].&amp;[POS_20211210_2720440]" c="POS_20211210_2720440"/>
        <s v="[Sell Out Customer].[POS UID].&amp;[POS_20211210_2720441]" c="POS_20211210_2720441"/>
        <s v="[Sell Out Customer].[POS UID].&amp;[POS_20211210_2720442]" c="POS_20211210_2720442"/>
        <s v="[Sell Out Customer].[POS UID].&amp;[POS_20211210_2720443]" c="POS_20211210_2720443"/>
        <s v="[Sell Out Customer].[POS UID].&amp;[POS_20211210_2720444]" c="POS_20211210_2720444"/>
        <s v="[Sell Out Customer].[POS UID].&amp;[POS_20211210_2720445]" c="POS_20211210_2720445"/>
        <s v="[Sell Out Customer].[POS UID].&amp;[POS_20211210_2720446]" c="POS_20211210_2720446"/>
        <s v="[Sell Out Customer].[POS UID].&amp;[POS_20211210_2720447]" c="POS_20211210_2720447"/>
        <s v="[Sell Out Customer].[POS UID].&amp;[POS_20211210_2720448]" c="POS_20211210_2720448"/>
        <s v="[Sell Out Customer].[POS UID].&amp;[POS_20211210_2720449]" c="POS_20211210_2720449"/>
        <s v="[Sell Out Customer].[POS UID].&amp;[POS_20211210_2720450]" c="POS_20211210_2720450"/>
        <s v="[Sell Out Customer].[POS UID].&amp;[POS_20211210_2720451]" c="POS_20211210_2720451"/>
        <s v="[Sell Out Customer].[POS UID].&amp;[POS_20211210_2720452]" c="POS_20211210_2720452"/>
        <s v="[Sell Out Customer].[POS UID].&amp;[POS_20211210_2720453]" c="POS_20211210_2720453"/>
        <s v="[Sell Out Customer].[POS UID].&amp;[POS_20211210_2720454]" c="POS_20211210_2720454"/>
        <s v="[Sell Out Customer].[POS UID].&amp;[POS_20211210_2720455]" c="POS_20211210_2720455"/>
        <s v="[Sell Out Customer].[POS UID].&amp;[POS_20211210_2720456]" c="POS_20211210_2720456"/>
        <s v="[Sell Out Customer].[POS UID].&amp;[POS_20211210_2720457]" c="POS_20211210_2720457"/>
        <s v="[Sell Out Customer].[POS UID].&amp;[POS_20211210_2720458]" c="POS_20211210_2720458"/>
        <s v="[Sell Out Customer].[POS UID].&amp;[POS_20211210_2720459]" c="POS_20211210_2720459"/>
        <s v="[Sell Out Customer].[POS UID].&amp;[POS_20211210_2720460]" c="POS_20211210_2720460"/>
        <s v="[Sell Out Customer].[POS UID].&amp;[POS_20211210_2720461]" c="POS_20211210_2720461"/>
        <s v="[Sell Out Customer].[POS UID].&amp;[POS_20211210_2720462]" c="POS_20211210_2720462"/>
        <s v="[Sell Out Customer].[POS UID].&amp;[POS_20211210_2720463]" c="POS_20211210_2720463"/>
        <s v="[Sell Out Customer].[POS UID].&amp;[POS_20211210_2720464]" c="POS_20211210_2720464"/>
        <s v="[Sell Out Customer].[POS UID].&amp;[POS_20211210_2720465]" c="POS_20211210_2720465"/>
        <s v="[Sell Out Customer].[POS UID].&amp;[POS_20211210_2720466]" c="POS_20211210_2720466"/>
        <s v="[Sell Out Customer].[POS UID].&amp;[POS_20211210_2720467]" c="POS_20211210_2720467"/>
        <s v="[Sell Out Customer].[POS UID].&amp;[POS_20211210_2720468]" c="POS_20211210_2720468"/>
        <s v="[Sell Out Customer].[POS UID].&amp;[POS_20211210_2720469]" c="POS_20211210_2720469"/>
        <s v="[Sell Out Customer].[POS UID].&amp;[POS_20211210_2720470]" c="POS_20211210_2720470"/>
        <s v="[Sell Out Customer].[POS UID].&amp;[POS_20211210_2720471]" c="POS_20211210_2720471"/>
        <s v="[Sell Out Customer].[POS UID].&amp;[POS_20211210_2720472]" c="POS_20211210_2720472"/>
        <s v="[Sell Out Customer].[POS UID].&amp;[POS_20211210_2720473]" c="POS_20211210_2720473"/>
        <s v="[Sell Out Customer].[POS UID].&amp;[POS_20211210_2720474]" c="POS_20211210_2720474"/>
        <s v="[Sell Out Customer].[POS UID].&amp;[POS_20211210_2720475]" c="POS_20211210_2720475"/>
        <s v="[Sell Out Customer].[POS UID].&amp;[POS_20211210_2720476]" c="POS_20211210_2720476"/>
        <s v="[Sell Out Customer].[POS UID].&amp;[POS_20211210_2720477]" c="POS_20211210_2720477"/>
        <s v="[Sell Out Customer].[POS UID].&amp;[POS_20211210_2720478]" c="POS_20211210_2720478"/>
        <s v="[Sell Out Customer].[POS UID].&amp;[POS_20211210_2720479]" c="POS_20211210_2720479"/>
        <s v="[Sell Out Customer].[POS UID].&amp;[POS_20211210_2720480]" c="POS_20211210_2720480"/>
        <s v="[Sell Out Customer].[POS UID].&amp;[POS_20211210_2720481]" c="POS_20211210_2720481"/>
        <s v="[Sell Out Customer].[POS UID].&amp;[POS_20211210_2720482]" c="POS_20211210_2720482"/>
        <s v="[Sell Out Customer].[POS UID].&amp;[POS_20211210_2720483]" c="POS_20211210_2720483"/>
        <s v="[Sell Out Customer].[POS UID].&amp;[POS_20211210_2720484]" c="POS_20211210_2720484"/>
        <s v="[Sell Out Customer].[POS UID].&amp;[POS_20211210_2720485]" c="POS_20211210_2720485"/>
        <s v="[Sell Out Customer].[POS UID].&amp;[POS_20211210_2720486]" c="POS_20211210_2720486"/>
        <s v="[Sell Out Customer].[POS UID].&amp;[POS_20211210_2720487]" c="POS_20211210_2720487"/>
        <s v="[Sell Out Customer].[POS UID].&amp;[POS_20211210_2720488]" c="POS_20211210_2720488"/>
        <s v="[Sell Out Customer].[POS UID].&amp;[POS_20211210_2720489]" c="POS_20211210_2720489"/>
        <s v="[Sell Out Customer].[POS UID].&amp;[POS_20211210_2720490]" c="POS_20211210_2720490"/>
        <s v="[Sell Out Customer].[POS UID].&amp;[POS_20211210_2720491]" c="POS_20211210_2720491"/>
        <s v="[Sell Out Customer].[POS UID].&amp;[POS_20211210_2720492]" c="POS_20211210_2720492"/>
        <s v="[Sell Out Customer].[POS UID].&amp;[POS_20211210_2720493]" c="POS_20211210_2720493"/>
        <s v="[Sell Out Customer].[POS UID].&amp;[POS_20211210_2720494]" c="POS_20211210_2720494"/>
        <s v="[Sell Out Customer].[POS UID].&amp;[POS_20211210_2720495]" c="POS_20211210_2720495"/>
        <s v="[Sell Out Customer].[POS UID].&amp;[POS_20211210_2720496]" c="POS_20211210_2720496"/>
        <s v="[Sell Out Customer].[POS UID].&amp;[POS_20211210_2720497]" c="POS_20211210_2720497"/>
        <s v="[Sell Out Customer].[POS UID].&amp;[POS_20211210_2720498]" c="POS_20211210_2720498"/>
        <s v="[Sell Out Customer].[POS UID].&amp;[POS_20211210_2720499]" c="POS_20211210_2720499"/>
        <s v="[Sell Out Customer].[POS UID].&amp;[POS_20211210_2720500]" c="POS_20211210_2720500"/>
        <s v="[Sell Out Customer].[POS UID].&amp;[POS_20211210_2720501]" c="POS_20211210_2720501"/>
        <s v="[Sell Out Customer].[POS UID].&amp;[POS_20211210_2720502]" c="POS_20211210_2720502"/>
        <s v="[Sell Out Customer].[POS UID].&amp;[POS_20211210_2720503]" c="POS_20211210_2720503"/>
        <s v="[Sell Out Customer].[POS UID].&amp;[POS_20211210_2720504]" c="POS_20211210_2720504"/>
        <s v="[Sell Out Customer].[POS UID].&amp;[POS_20211210_2720505]" c="POS_20211210_2720505"/>
        <s v="[Sell Out Customer].[POS UID].&amp;[POS_20211210_2720506]" c="POS_20211210_2720506"/>
        <s v="[Sell Out Customer].[POS UID].&amp;[POS_20211210_2720507]" c="POS_20211210_2720507"/>
        <s v="[Sell Out Customer].[POS UID].&amp;[POS_20211210_2720508]" c="POS_20211210_2720508"/>
        <s v="[Sell Out Customer].[POS UID].&amp;[POS_20211210_2720509]" c="POS_20211210_2720509"/>
        <s v="[Sell Out Customer].[POS UID].&amp;[POS_20211210_2720510]" c="POS_20211210_2720510"/>
        <s v="[Sell Out Customer].[POS UID].&amp;[POS_20211210_2720511]" c="POS_20211210_2720511"/>
        <s v="[Sell Out Customer].[POS UID].&amp;[POS_20211210_2720512]" c="POS_20211210_2720512"/>
        <s v="[Sell Out Customer].[POS UID].&amp;[POS_20211210_2720513]" c="POS_20211210_2720513"/>
        <s v="[Sell Out Customer].[POS UID].&amp;[POS_20211210_2720514]" c="POS_20211210_2720514"/>
        <s v="[Sell Out Customer].[POS UID].&amp;[POS_20211210_2720515]" c="POS_20211210_2720515"/>
        <s v="[Sell Out Customer].[POS UID].&amp;[POS_20211210_2720516]" c="POS_20211210_2720516"/>
        <s v="[Sell Out Customer].[POS UID].&amp;[POS_20211210_2720517]" c="POS_20211210_2720517"/>
        <s v="[Sell Out Customer].[POS UID].&amp;[POS_20211210_2720518]" c="POS_20211210_2720518"/>
        <s v="[Sell Out Customer].[POS UID].&amp;[POS_20211210_2720519]" c="POS_20211210_2720519"/>
        <s v="[Sell Out Customer].[POS UID].&amp;[POS_20211210_2720520]" c="POS_20211210_2720520"/>
        <s v="[Sell Out Customer].[POS UID].&amp;[POS_20211210_2720521]" c="POS_20211210_2720521"/>
        <s v="[Sell Out Customer].[POS UID].&amp;[POS_20211210_2720522]" c="POS_20211210_2720522"/>
        <s v="[Sell Out Customer].[POS UID].&amp;[POS_20211210_2720523]" c="POS_20211210_2720523"/>
        <s v="[Sell Out Customer].[POS UID].&amp;[POS_20211210_2720524]" c="POS_20211210_2720524"/>
        <s v="[Sell Out Customer].[POS UID].&amp;[POS_20211210_2720525]" c="POS_20211210_2720525"/>
        <s v="[Sell Out Customer].[POS UID].&amp;[POS_20211210_2720526]" c="POS_20211210_2720526"/>
        <s v="[Sell Out Customer].[POS UID].&amp;[POS_20211210_2720527]" c="POS_20211210_2720527"/>
        <s v="[Sell Out Customer].[POS UID].&amp;[POS_20211210_2720528]" c="POS_20211210_2720528"/>
        <s v="[Sell Out Customer].[POS UID].&amp;[POS_20211210_2720529]" c="POS_20211210_2720529"/>
        <s v="[Sell Out Customer].[POS UID].&amp;[POS_20211210_2720530]" c="POS_20211210_2720530"/>
        <s v="[Sell Out Customer].[POS UID].&amp;[POS_20211210_2720531]" c="POS_20211210_2720531"/>
        <s v="[Sell Out Customer].[POS UID].&amp;[POS_20211210_2720532]" c="POS_20211210_2720532"/>
        <s v="[Sell Out Customer].[POS UID].&amp;[POS_20211210_2720533]" c="POS_20211210_2720533"/>
        <s v="[Sell Out Customer].[POS UID].&amp;[POS_20211210_2720534]" c="POS_20211210_2720534"/>
        <s v="[Sell Out Customer].[POS UID].&amp;[POS_20211210_2720535]" c="POS_20211210_2720535"/>
        <s v="[Sell Out Customer].[POS UID].&amp;[POS_20211210_2720536]" c="POS_20211210_2720536"/>
        <s v="[Sell Out Customer].[POS UID].&amp;[POS_20211210_2720537]" c="POS_20211210_2720537"/>
        <s v="[Sell Out Customer].[POS UID].&amp;[POS_20211210_2720538]" c="POS_20211210_2720538"/>
        <s v="[Sell Out Customer].[POS UID].&amp;[POS_20211210_2720539]" c="POS_20211210_2720539"/>
        <s v="[Sell Out Customer].[POS UID].&amp;[POS_20211210_2720540]" c="POS_20211210_2720540"/>
        <s v="[Sell Out Customer].[POS UID].&amp;[POS_20211210_2720541]" c="POS_20211210_2720541"/>
        <s v="[Sell Out Customer].[POS UID].&amp;[POS_20211210_2720542]" c="POS_20211210_2720542"/>
        <s v="[Sell Out Customer].[POS UID].&amp;[POS_20211210_2720543]" c="POS_20211210_2720543"/>
        <s v="[Sell Out Customer].[POS UID].&amp;[POS_20211210_2720544]" c="POS_20211210_2720544"/>
        <s v="[Sell Out Customer].[POS UID].&amp;[POS_20211210_2720545]" c="POS_20211210_2720545"/>
        <s v="[Sell Out Customer].[POS UID].&amp;[POS_20211210_2720546]" c="POS_20211210_2720546"/>
        <s v="[Sell Out Customer].[POS UID].&amp;[POS_20211210_2720547]" c="POS_20211210_2720547"/>
        <s v="[Sell Out Customer].[POS UID].&amp;[POS_20211210_2720548]" c="POS_20211210_2720548"/>
        <s v="[Sell Out Customer].[POS UID].&amp;[POS_20211210_2720549]" c="POS_20211210_2720549"/>
        <s v="[Sell Out Customer].[POS UID].&amp;[POS_20211210_2720550]" c="POS_20211210_2720550"/>
        <s v="[Sell Out Customer].[POS UID].&amp;[POS_20211210_2720551]" c="POS_20211210_2720551"/>
        <s v="[Sell Out Customer].[POS UID].&amp;[POS_20211210_2720552]" c="POS_20211210_2720552"/>
        <s v="[Sell Out Customer].[POS UID].&amp;[POS_20211210_2720553]" c="POS_20211210_2720553"/>
        <s v="[Sell Out Customer].[POS UID].&amp;[POS_20211210_2720554]" c="POS_20211210_2720554"/>
        <s v="[Sell Out Customer].[POS UID].&amp;[POS_20211210_2720555]" c="POS_20211210_2720555"/>
        <s v="[Sell Out Customer].[POS UID].&amp;[POS_20211210_2720556]" c="POS_20211210_2720556"/>
        <s v="[Sell Out Customer].[POS UID].&amp;[POS_20211210_2720557]" c="POS_20211210_2720557"/>
        <s v="[Sell Out Customer].[POS UID].&amp;[POS_20211210_2720558]" c="POS_20211210_2720558"/>
        <s v="[Sell Out Customer].[POS UID].&amp;[POS_20211210_2720559]" c="POS_20211210_2720559"/>
        <s v="[Sell Out Customer].[POS UID].&amp;[POS_20211210_2720560]" c="POS_20211210_2720560"/>
        <s v="[Sell Out Customer].[POS UID].&amp;[POS_20211210_2720561]" c="POS_20211210_2720561"/>
        <s v="[Sell Out Customer].[POS UID].&amp;[POS_20211210_2720562]" c="POS_20211210_2720562"/>
        <s v="[Sell Out Customer].[POS UID].&amp;[POS_20211210_2720563]" c="POS_20211210_2720563"/>
        <s v="[Sell Out Customer].[POS UID].&amp;[POS_20211210_2720564]" c="POS_20211210_2720564"/>
        <s v="[Sell Out Customer].[POS UID].&amp;[POS_20211210_2720565]" c="POS_20211210_2720565"/>
        <s v="[Sell Out Customer].[POS UID].&amp;[POS_20211210_2720566]" c="POS_20211210_2720566"/>
        <s v="[Sell Out Customer].[POS UID].&amp;[POS_20211210_2720567]" c="POS_20211210_2720567"/>
        <s v="[Sell Out Customer].[POS UID].&amp;[POS_20211210_2720568]" c="POS_20211210_2720568"/>
        <s v="[Sell Out Customer].[POS UID].&amp;[POS_20211210_2720569]" c="POS_20211210_2720569"/>
        <s v="[Sell Out Customer].[POS UID].&amp;[POS_20211210_2720570]" c="POS_20211210_2720570"/>
        <s v="[Sell Out Customer].[POS UID].&amp;[POS_20211210_2720571]" c="POS_20211210_2720571"/>
        <s v="[Sell Out Customer].[POS UID].&amp;[POS_20211210_2720572]" c="POS_20211210_2720572"/>
        <s v="[Sell Out Customer].[POS UID].&amp;[POS_20211210_2720573]" c="POS_20211210_2720573"/>
        <s v="[Sell Out Customer].[POS UID].&amp;[POS_20211210_2720574]" c="POS_20211210_2720574"/>
        <s v="[Sell Out Customer].[POS UID].&amp;[POS_20211210_2720575]" c="POS_20211210_2720575"/>
        <s v="[Sell Out Customer].[POS UID].&amp;[POS_20211210_2720576]" c="POS_20211210_2720576"/>
        <s v="[Sell Out Customer].[POS UID].&amp;[POS_20211210_2720577]" c="POS_20211210_2720577"/>
        <s v="[Sell Out Customer].[POS UID].&amp;[POS_20211210_2720578]" c="POS_20211210_2720578"/>
        <s v="[Sell Out Customer].[POS UID].&amp;[POS_20211210_2720579]" c="POS_20211210_2720579"/>
        <s v="[Sell Out Customer].[POS UID].&amp;[POS_20211210_2720580]" c="POS_20211210_2720580"/>
        <s v="[Sell Out Customer].[POS UID].&amp;[POS_20211210_2720581]" c="POS_20211210_2720581"/>
        <s v="[Sell Out Customer].[POS UID].&amp;[POS_20211210_2720582]" c="POS_20211210_2720582"/>
        <s v="[Sell Out Customer].[POS UID].&amp;[POS_20211210_2720583]" c="POS_20211210_2720583"/>
        <s v="[Sell Out Customer].[POS UID].&amp;[POS_20211210_2720584]" c="POS_20211210_2720584"/>
        <s v="[Sell Out Customer].[POS UID].&amp;[POS_20211210_2720585]" c="POS_20211210_2720585"/>
        <s v="[Sell Out Customer].[POS UID].&amp;[POS_20211210_2720586]" c="POS_20211210_2720586"/>
        <s v="[Sell Out Customer].[POS UID].&amp;[POS_20211210_2720587]" c="POS_20211210_2720587"/>
        <s v="[Sell Out Customer].[POS UID].&amp;[POS_20211210_2720588]" c="POS_20211210_2720588"/>
        <s v="[Sell Out Customer].[POS UID].&amp;[POS_20211210_2720589]" c="POS_20211210_2720589"/>
        <s v="[Sell Out Customer].[POS UID].&amp;[POS_20211210_2720590]" c="POS_20211210_2720590"/>
        <s v="[Sell Out Customer].[POS UID].&amp;[POS_20211210_2720591]" c="POS_20211210_2720591"/>
        <s v="[Sell Out Customer].[POS UID].&amp;[POS_20211210_2720592]" c="POS_20211210_2720592"/>
        <s v="[Sell Out Customer].[POS UID].&amp;[POS_20211210_2720593]" c="POS_20211210_2720593"/>
        <s v="[Sell Out Customer].[POS UID].&amp;[POS_20211210_2720594]" c="POS_20211210_2720594"/>
        <s v="[Sell Out Customer].[POS UID].&amp;[POS_20211210_2720595]" c="POS_20211210_2720595"/>
        <s v="[Sell Out Customer].[POS UID].&amp;[POS_20211210_2720596]" c="POS_20211210_2720596"/>
        <s v="[Sell Out Customer].[POS UID].&amp;[POS_20211210_2720597]" c="POS_20211210_2720597"/>
        <s v="[Sell Out Customer].[POS UID].&amp;[POS_20211210_2720598]" c="POS_20211210_2720598"/>
        <s v="[Sell Out Customer].[POS UID].&amp;[POS_20211210_2720599]" c="POS_20211210_2720599"/>
        <s v="[Sell Out Customer].[POS UID].&amp;[POS_20211210_2720600]" c="POS_20211210_2720600"/>
        <s v="[Sell Out Customer].[POS UID].&amp;[POS_20211210_2720601]" c="POS_20211210_2720601"/>
        <s v="[Sell Out Customer].[POS UID].&amp;[POS_20211210_2720602]" c="POS_20211210_2720602"/>
        <s v="[Sell Out Customer].[POS UID].&amp;[POS_20211210_2720603]" c="POS_20211210_2720603"/>
        <s v="[Sell Out Customer].[POS UID].&amp;[POS_20211210_2720604]" c="POS_20211210_2720604"/>
        <s v="[Sell Out Customer].[POS UID].&amp;[POS_20211210_2720605]" c="POS_20211210_2720605"/>
        <s v="[Sell Out Customer].[POS UID].&amp;[POS_20211210_2720606]" c="POS_20211210_2720606"/>
        <s v="[Sell Out Customer].[POS UID].&amp;[POS_20211210_2720607]" c="POS_20211210_2720607"/>
        <s v="[Sell Out Customer].[POS UID].&amp;[POS_20211210_2720608]" c="POS_20211210_2720608"/>
        <s v="[Sell Out Customer].[POS UID].&amp;[POS_20211210_2720609]" c="POS_20211210_2720609"/>
        <s v="[Sell Out Customer].[POS UID].&amp;[POS_20211210_2720610]" c="POS_20211210_2720610"/>
        <s v="[Sell Out Customer].[POS UID].&amp;[POS_20211210_2720611]" c="POS_20211210_2720611"/>
        <s v="[Sell Out Customer].[POS UID].&amp;[POS_20211210_2720612]" c="POS_20211210_2720612"/>
        <s v="[Sell Out Customer].[POS UID].&amp;[POS_20211210_2720613]" c="POS_20211210_2720613"/>
        <s v="[Sell Out Customer].[POS UID].&amp;[POS_20211210_2720614]" c="POS_20211210_2720614"/>
        <s v="[Sell Out Customer].[POS UID].&amp;[POS_20211210_2720615]" c="POS_20211210_2720615"/>
        <s v="[Sell Out Customer].[POS UID].&amp;[POS_20211210_2720616]" c="POS_20211210_2720616"/>
        <s v="[Sell Out Customer].[POS UID].&amp;[POS_20211210_2720617]" c="POS_20211210_2720617"/>
        <s v="[Sell Out Customer].[POS UID].&amp;[POS_20211210_2720618]" c="POS_20211210_2720618"/>
        <s v="[Sell Out Customer].[POS UID].&amp;[POS_20211210_2720619]" c="POS_20211210_2720619"/>
        <s v="[Sell Out Customer].[POS UID].&amp;[POS_20211210_2720620]" c="POS_20211210_2720620"/>
        <s v="[Sell Out Customer].[POS UID].&amp;[POS_20211210_2720621]" c="POS_20211210_2720621"/>
        <s v="[Sell Out Customer].[POS UID].&amp;[POS_20211210_2720622]" c="POS_20211210_2720622"/>
        <s v="[Sell Out Customer].[POS UID].&amp;[POS_20211210_2720623]" c="POS_20211210_2720623"/>
        <s v="[Sell Out Customer].[POS UID].&amp;[POS_20211210_2720624]" c="POS_20211210_2720624"/>
        <s v="[Sell Out Customer].[POS UID].&amp;[POS_20211210_2720625]" c="POS_20211210_2720625"/>
        <s v="[Sell Out Customer].[POS UID].&amp;[POS_20211210_2720626]" c="POS_20211210_2720626"/>
        <s v="[Sell Out Customer].[POS UID].&amp;[POS_20211210_2720627]" c="POS_20211210_2720627"/>
        <s v="[Sell Out Customer].[POS UID].&amp;[POS_20211210_2720628]" c="POS_20211210_2720628"/>
        <s v="[Sell Out Customer].[POS UID].&amp;[POS_20211210_2720629]" c="POS_20211210_2720629"/>
        <s v="[Sell Out Customer].[POS UID].&amp;[POS_20211210_2720630]" c="POS_20211210_2720630"/>
        <s v="[Sell Out Customer].[POS UID].&amp;[POS_20211210_2720631]" c="POS_20211210_2720631"/>
        <s v="[Sell Out Customer].[POS UID].&amp;[POS_20211210_2720632]" c="POS_20211210_2720632"/>
        <s v="[Sell Out Customer].[POS UID].&amp;[POS_20211210_2720633]" c="POS_20211210_2720633"/>
        <s v="[Sell Out Customer].[POS UID].&amp;[POS_20211210_2720634]" c="POS_20211210_2720634"/>
        <s v="[Sell Out Customer].[POS UID].&amp;[POS_20211210_2720635]" c="POS_20211210_2720635"/>
        <s v="[Sell Out Customer].[POS UID].&amp;[POS_20211210_2720636]" c="POS_20211210_2720636"/>
        <s v="[Sell Out Customer].[POS UID].&amp;[POS_20211210_2720637]" c="POS_20211210_2720637"/>
        <s v="[Sell Out Customer].[POS UID].&amp;[POS_20211210_2720638]" c="POS_20211210_2720638"/>
        <s v="[Sell Out Customer].[POS UID].&amp;[POS_20211210_2720639]" c="POS_20211210_2720639"/>
        <s v="[Sell Out Customer].[POS UID].&amp;[POS_20211210_2720640]" c="POS_20211210_2720640"/>
        <s v="[Sell Out Customer].[POS UID].&amp;[POS_20211210_2720641]" c="POS_20211210_2720641"/>
        <s v="[Sell Out Customer].[POS UID].&amp;[POS_20211210_2720642]" c="POS_20211210_2720642"/>
        <s v="[Sell Out Customer].[POS UID].&amp;[POS_20211210_2720643]" c="POS_20211210_2720643"/>
        <s v="[Sell Out Customer].[POS UID].&amp;[POS_20211210_2720644]" c="POS_20211210_2720644"/>
        <s v="[Sell Out Customer].[POS UID].&amp;[POS_20211210_2720645]" c="POS_20211210_2720645"/>
        <s v="[Sell Out Customer].[POS UID].&amp;[POS_20211210_2720646]" c="POS_20211210_2720646"/>
        <s v="[Sell Out Customer].[POS UID].&amp;[POS_20211210_2720647]" c="POS_20211210_2720647"/>
        <s v="[Sell Out Customer].[POS UID].&amp;[POS_20211210_2720648]" c="POS_20211210_2720648"/>
        <s v="[Sell Out Customer].[POS UID].&amp;[POS_20211210_2720649]" c="POS_20211210_2720649"/>
        <s v="[Sell Out Customer].[POS UID].&amp;[POS_20211210_2720650]" c="POS_20211210_2720650"/>
        <s v="[Sell Out Customer].[POS UID].&amp;[POS_20211210_2720651]" c="POS_20211210_2720651"/>
        <s v="[Sell Out Customer].[POS UID].&amp;[POS_20211210_2720652]" c="POS_20211210_2720652"/>
        <s v="[Sell Out Customer].[POS UID].&amp;[POS_20211210_2720653]" c="POS_20211210_2720653"/>
        <s v="[Sell Out Customer].[POS UID].&amp;[POS_20211210_2720654]" c="POS_20211210_2720654"/>
        <s v="[Sell Out Customer].[POS UID].&amp;[POS_20211210_2720655]" c="POS_20211210_2720655"/>
        <s v="[Sell Out Customer].[POS UID].&amp;[POS_20211210_2720656]" c="POS_20211210_2720656"/>
        <s v="[Sell Out Customer].[POS UID].&amp;[POS_20211210_2720657]" c="POS_20211210_2720657"/>
        <s v="[Sell Out Customer].[POS UID].&amp;[POS_20211210_2720658]" c="POS_20211210_2720658"/>
        <s v="[Sell Out Customer].[POS UID].&amp;[POS_20211210_2720659]" c="POS_20211210_2720659"/>
        <s v="[Sell Out Customer].[POS UID].&amp;[POS_20211210_2720660]" c="POS_20211210_2720660"/>
        <s v="[Sell Out Customer].[POS UID].&amp;[POS_20211210_2720661]" c="POS_20211210_2720661"/>
        <s v="[Sell Out Customer].[POS UID].&amp;[POS_20211210_2720662]" c="POS_20211210_2720662"/>
        <s v="[Sell Out Customer].[POS UID].&amp;[POS_20211210_2720663]" c="POS_20211210_2720663"/>
        <s v="[Sell Out Customer].[POS UID].&amp;[POS_20211210_2720664]" c="POS_20211210_2720664"/>
        <s v="[Sell Out Customer].[POS UID].&amp;[POS_20211210_2720665]" c="POS_20211210_2720665"/>
        <s v="[Sell Out Customer].[POS UID].&amp;[POS_20211210_2720666]" c="POS_20211210_2720666"/>
        <s v="[Sell Out Customer].[POS UID].&amp;[POS_20211210_2720667]" c="POS_20211210_2720667"/>
        <s v="[Sell Out Customer].[POS UID].&amp;[POS_20211210_2720668]" c="POS_20211210_2720668"/>
        <s v="[Sell Out Customer].[POS UID].&amp;[POS_20211210_2720669]" c="POS_20211210_2720669"/>
        <s v="[Sell Out Customer].[POS UID].&amp;[POS_20211210_2720670]" c="POS_20211210_2720670"/>
        <s v="[Sell Out Customer].[POS UID].&amp;[POS_20211210_2720671]" c="POS_20211210_2720671"/>
        <s v="[Sell Out Customer].[POS UID].&amp;[POS_20211210_2720672]" c="POS_20211210_2720672"/>
        <s v="[Sell Out Customer].[POS UID].&amp;[POS_20211210_2720673]" c="POS_20211210_2720673"/>
        <s v="[Sell Out Customer].[POS UID].&amp;[POS_20211210_2720674]" c="POS_20211210_2720674"/>
        <s v="[Sell Out Customer].[POS UID].&amp;[POS_20211210_2720675]" c="POS_20211210_2720675"/>
        <s v="[Sell Out Customer].[POS UID].&amp;[POS_20211210_2720676]" c="POS_20211210_2720676"/>
        <s v="[Sell Out Customer].[POS UID].&amp;[POS_20211210_2720677]" c="POS_20211210_2720677"/>
        <s v="[Sell Out Customer].[POS UID].&amp;[POS_20211210_2720678]" c="POS_20211210_2720678"/>
        <s v="[Sell Out Customer].[POS UID].&amp;[POS_20211210_2720679]" c="POS_20211210_2720679"/>
        <s v="[Sell Out Customer].[POS UID].&amp;[POS_20211210_2720680]" c="POS_20211210_2720680"/>
        <s v="[Sell Out Customer].[POS UID].&amp;[POS_20211210_2720681]" c="POS_20211210_2720681"/>
        <s v="[Sell Out Customer].[POS UID].&amp;[POS_20211210_2720682]" c="POS_20211210_2720682"/>
        <s v="[Sell Out Customer].[POS UID].&amp;[POS_20211210_2720683]" c="POS_20211210_2720683"/>
        <s v="[Sell Out Customer].[POS UID].&amp;[POS_20211210_2720684]" c="POS_20211210_2720684"/>
        <s v="[Sell Out Customer].[POS UID].&amp;[POS_20211210_2720685]" c="POS_20211210_2720685"/>
        <s v="[Sell Out Customer].[POS UID].&amp;[POS_20211210_2720686]" c="POS_20211210_2720686"/>
        <s v="[Sell Out Customer].[POS UID].&amp;[POS_20211210_2720687]" c="POS_20211210_2720687"/>
        <s v="[Sell Out Customer].[POS UID].&amp;[POS_20211210_2720688]" c="POS_20211210_2720688"/>
        <s v="[Sell Out Customer].[POS UID].&amp;[POS_20211210_2720689]" c="POS_20211210_2720689"/>
        <s v="[Sell Out Customer].[POS UID].&amp;[POS_20211210_2720690]" c="POS_20211210_2720690"/>
        <s v="[Sell Out Customer].[POS UID].&amp;[POS_20211210_2720691]" c="POS_20211210_2720691"/>
        <s v="[Sell Out Customer].[POS UID].&amp;[POS_20211210_2720692]" c="POS_20211210_2720692"/>
        <s v="[Sell Out Customer].[POS UID].&amp;[POS_20211210_2720693]" c="POS_20211210_2720693"/>
        <s v="[Sell Out Customer].[POS UID].&amp;[POS_20211210_2720694]" c="POS_20211210_2720694"/>
        <s v="[Sell Out Customer].[POS UID].&amp;[POS_20211210_2720695]" c="POS_20211210_2720695"/>
        <s v="[Sell Out Customer].[POS UID].&amp;[POS_20211210_2720696]" c="POS_20211210_2720696"/>
        <s v="[Sell Out Customer].[POS UID].&amp;[POS_20211210_2720697]" c="POS_20211210_2720697"/>
        <s v="[Sell Out Customer].[POS UID].&amp;[POS_20211210_2720698]" c="POS_20211210_2720698"/>
        <s v="[Sell Out Customer].[POS UID].&amp;[POS_20211210_2720699]" c="POS_20211210_2720699"/>
        <s v="[Sell Out Customer].[POS UID].&amp;[POS_20211210_2720700]" c="POS_20211210_2720700"/>
        <s v="[Sell Out Customer].[POS UID].&amp;[POS_20211210_2720701]" c="POS_20211210_2720701"/>
        <s v="[Sell Out Customer].[POS UID].&amp;[POS_20211210_2720702]" c="POS_20211210_2720702"/>
        <s v="[Sell Out Customer].[POS UID].&amp;[POS_20211210_2720703]" c="POS_20211210_2720703"/>
        <s v="[Sell Out Customer].[POS UID].&amp;[POS_20211210_2720704]" c="POS_20211210_2720704"/>
        <s v="[Sell Out Customer].[POS UID].&amp;[POS_20211210_2720705]" c="POS_20211210_2720705"/>
        <s v="[Sell Out Customer].[POS UID].&amp;[POS_20211210_2720706]" c="POS_20211210_2720706"/>
        <s v="[Sell Out Customer].[POS UID].&amp;[POS_20211210_2720707]" c="POS_20211210_2720707"/>
        <s v="[Sell Out Customer].[POS UID].&amp;[POS_20211210_2720708]" c="POS_20211210_2720708"/>
        <s v="[Sell Out Customer].[POS UID].&amp;[POS_20211210_2720709]" c="POS_20211210_2720709"/>
        <s v="[Sell Out Customer].[POS UID].&amp;[POS_20211210_2720710]" c="POS_20211210_2720710"/>
        <s v="[Sell Out Customer].[POS UID].&amp;[POS_20211210_2720711]" c="POS_20211210_2720711"/>
        <s v="[Sell Out Customer].[POS UID].&amp;[POS_20211210_2720712]" c="POS_20211210_2720712"/>
        <s v="[Sell Out Customer].[POS UID].&amp;[POS_20211210_2720713]" c="POS_20211210_2720713"/>
        <s v="[Sell Out Customer].[POS UID].&amp;[POS_20211210_2720714]" c="POS_20211210_2720714"/>
        <s v="[Sell Out Customer].[POS UID].&amp;[POS_20211210_2720715]" c="POS_20211210_2720715"/>
        <s v="[Sell Out Customer].[POS UID].&amp;[POS_20211210_2720716]" c="POS_20211210_2720716"/>
        <s v="[Sell Out Customer].[POS UID].&amp;[POS_20211210_2720717]" c="POS_20211210_2720717"/>
        <s v="[Sell Out Customer].[POS UID].&amp;[POS_20211210_2720718]" c="POS_20211210_2720718"/>
        <s v="[Sell Out Customer].[POS UID].&amp;[POS_20211210_2720719]" c="POS_20211210_2720719"/>
        <s v="[Sell Out Customer].[POS UID].&amp;[POS_20211210_2720720]" c="POS_20211210_2720720"/>
        <s v="[Sell Out Customer].[POS UID].&amp;[POS_20211210_2720721]" c="POS_20211210_2720721"/>
        <s v="[Sell Out Customer].[POS UID].&amp;[POS_20211210_2720722]" c="POS_20211210_2720722"/>
        <s v="[Sell Out Customer].[POS UID].&amp;[POS_20211210_2720723]" c="POS_20211210_2720723"/>
        <s v="[Sell Out Customer].[POS UID].&amp;[POS_20211210_2720724]" c="POS_20211210_2720724"/>
        <s v="[Sell Out Customer].[POS UID].&amp;[POS_20211210_2720725]" c="POS_20211210_2720725"/>
        <s v="[Sell Out Customer].[POS UID].&amp;[POS_20211210_2720726]" c="POS_20211210_2720726"/>
        <s v="[Sell Out Customer].[POS UID].&amp;[POS_20211210_2720727]" c="POS_20211210_2720727"/>
        <s v="[Sell Out Customer].[POS UID].&amp;[POS_20211210_2720728]" c="POS_20211210_2720728"/>
        <s v="[Sell Out Customer].[POS UID].&amp;[POS_20211210_2720729]" c="POS_20211210_2720729"/>
        <s v="[Sell Out Customer].[POS UID].&amp;[POS_20211210_2720730]" c="POS_20211210_2720730"/>
        <s v="[Sell Out Customer].[POS UID].&amp;[POS_20211210_2720731]" c="POS_20211210_2720731"/>
        <s v="[Sell Out Customer].[POS UID].&amp;[POS_20211210_2720732]" c="POS_20211210_2720732"/>
        <s v="[Sell Out Customer].[POS UID].&amp;[POS_20211210_2720733]" c="POS_20211210_2720733"/>
        <s v="[Sell Out Customer].[POS UID].&amp;[POS_20211210_2720734]" c="POS_20211210_2720734"/>
        <s v="[Sell Out Customer].[POS UID].&amp;[POS_20211210_2720735]" c="POS_20211210_2720735"/>
        <s v="[Sell Out Customer].[POS UID].&amp;[POS_20211210_2720736]" c="POS_20211210_2720736"/>
        <s v="[Sell Out Customer].[POS UID].&amp;[POS_20211210_2720737]" c="POS_20211210_2720737"/>
        <s v="[Sell Out Customer].[POS UID].&amp;[POS_20211210_2720738]" c="POS_20211210_2720738"/>
        <s v="[Sell Out Customer].[POS UID].&amp;[POS_20211210_2720739]" c="POS_20211210_2720739"/>
        <s v="[Sell Out Customer].[POS UID].&amp;[POS_20211210_2720740]" c="POS_20211210_2720740"/>
        <s v="[Sell Out Customer].[POS UID].&amp;[POS_20211210_2720741]" c="POS_20211210_2720741"/>
        <s v="[Sell Out Customer].[POS UID].&amp;[POS_20211210_2720742]" c="POS_20211210_2720742"/>
        <s v="[Sell Out Customer].[POS UID].&amp;[POS_20211210_2720743]" c="POS_20211210_2720743"/>
        <s v="[Sell Out Customer].[POS UID].&amp;[POS_20211210_2720744]" c="POS_20211210_2720744"/>
        <s v="[Sell Out Customer].[POS UID].&amp;[POS_20211210_2720745]" c="POS_20211210_2720745"/>
        <s v="[Sell Out Customer].[POS UID].&amp;[POS_20211210_2720746]" c="POS_20211210_2720746"/>
        <s v="[Sell Out Customer].[POS UID].&amp;[POS_20211210_2720747]" c="POS_20211210_2720747"/>
        <s v="[Sell Out Customer].[POS UID].&amp;[POS_20211210_2720748]" c="POS_20211210_2720748"/>
        <s v="[Sell Out Customer].[POS UID].&amp;[POS_20211210_2720749]" c="POS_20211210_2720749"/>
        <s v="[Sell Out Customer].[POS UID].&amp;[POS_20211210_2720750]" c="POS_20211210_2720750"/>
        <s v="[Sell Out Customer].[POS UID].&amp;[POS_20211210_2720751]" c="POS_20211210_2720751"/>
        <s v="[Sell Out Customer].[POS UID].&amp;[POS_20211210_2720752]" c="POS_20211210_2720752"/>
        <s v="[Sell Out Customer].[POS UID].&amp;[POS_20211210_2720753]" c="POS_20211210_2720753"/>
        <s v="[Sell Out Customer].[POS UID].&amp;[POS_20211210_2720754]" c="POS_20211210_2720754"/>
        <s v="[Sell Out Customer].[POS UID].&amp;[POS_20211210_2720755]" c="POS_20211210_2720755"/>
        <s v="[Sell Out Customer].[POS UID].&amp;[POS_20211210_2720756]" c="POS_20211210_2720756"/>
        <s v="[Sell Out Customer].[POS UID].&amp;[POS_20211210_2720757]" c="POS_20211210_2720757"/>
        <s v="[Sell Out Customer].[POS UID].&amp;[POS_20211210_2720758]" c="POS_20211210_2720758"/>
        <s v="[Sell Out Customer].[POS UID].&amp;[POS_20211210_2720759]" c="POS_20211210_2720759"/>
        <s v="[Sell Out Customer].[POS UID].&amp;[POS_20211210_2720760]" c="POS_20211210_2720760"/>
        <s v="[Sell Out Customer].[POS UID].&amp;[POS_20211210_2720761]" c="POS_20211210_2720761"/>
        <s v="[Sell Out Customer].[POS UID].&amp;[POS_20211210_2720762]" c="POS_20211210_2720762"/>
        <s v="[Sell Out Customer].[POS UID].&amp;[POS_20211210_2720763]" c="POS_20211210_2720763"/>
        <s v="[Sell Out Customer].[POS UID].&amp;[POS_20211210_2720764]" c="POS_20211210_2720764"/>
        <s v="[Sell Out Customer].[POS UID].&amp;[POS_20211210_2720765]" c="POS_20211210_2720765"/>
        <s v="[Sell Out Customer].[POS UID].&amp;[POS_20211210_2720766]" c="POS_20211210_2720766"/>
        <s v="[Sell Out Customer].[POS UID].&amp;[POS_20211210_2720767]" c="POS_20211210_2720767"/>
        <s v="[Sell Out Customer].[POS UID].&amp;[POS_20211210_2720768]" c="POS_20211210_2720768"/>
        <s v="[Sell Out Customer].[POS UID].&amp;[POS_20211210_2720769]" c="POS_20211210_2720769"/>
        <s v="[Sell Out Customer].[POS UID].&amp;[POS_20211210_2720770]" c="POS_20211210_2720770"/>
        <s v="[Sell Out Customer].[POS UID].&amp;[POS_20211210_2720771]" c="POS_20211210_2720771"/>
        <s v="[Sell Out Customer].[POS UID].&amp;[POS_20211210_2720772]" c="POS_20211210_2720772"/>
        <s v="[Sell Out Customer].[POS UID].&amp;[POS_20211210_2720773]" c="POS_20211210_2720773"/>
        <s v="[Sell Out Customer].[POS UID].&amp;[POS_20211210_2720774]" c="POS_20211210_2720774"/>
        <s v="[Sell Out Customer].[POS UID].&amp;[POS_20211210_2720775]" c="POS_20211210_2720775"/>
        <s v="[Sell Out Customer].[POS UID].&amp;[POS_20211210_2720776]" c="POS_20211210_2720776"/>
        <s v="[Sell Out Customer].[POS UID].&amp;[POS_20211210_2720777]" c="POS_20211210_2720777"/>
        <s v="[Sell Out Customer].[POS UID].&amp;[POS_20211210_2720778]" c="POS_20211210_2720778"/>
        <s v="[Sell Out Customer].[POS UID].&amp;[POS_20211210_2720779]" c="POS_20211210_2720779"/>
        <s v="[Sell Out Customer].[POS UID].&amp;[POS_20211210_2720780]" c="POS_20211210_2720780"/>
        <s v="[Sell Out Customer].[POS UID].&amp;[POS_20211210_2720781]" c="POS_20211210_2720781"/>
        <s v="[Sell Out Customer].[POS UID].&amp;[POS_20211210_2720782]" c="POS_20211210_2720782"/>
        <s v="[Sell Out Customer].[POS UID].&amp;[POS_20211210_2720783]" c="POS_20211210_2720783"/>
        <s v="[Sell Out Customer].[POS UID].&amp;[POS_20211210_2720784]" c="POS_20211210_2720784"/>
        <s v="[Sell Out Customer].[POS UID].&amp;[POS_20211210_2720785]" c="POS_20211210_2720785"/>
        <s v="[Sell Out Customer].[POS UID].&amp;[POS_20211210_2720786]" c="POS_20211210_2720786"/>
        <s v="[Sell Out Customer].[POS UID].&amp;[POS_20211210_2720787]" c="POS_20211210_2720787"/>
        <s v="[Sell Out Customer].[POS UID].&amp;[POS_20211210_2720788]" c="POS_20211210_2720788"/>
        <s v="[Sell Out Customer].[POS UID].&amp;[POS_20211210_2720789]" c="POS_20211210_2720789"/>
        <s v="[Sell Out Customer].[POS UID].&amp;[POS_20211210_2720790]" c="POS_20211210_2720790"/>
        <s v="[Sell Out Customer].[POS UID].&amp;[POS_20211210_2720791]" c="POS_20211210_2720791"/>
        <s v="[Sell Out Customer].[POS UID].&amp;[POS_20211210_2720792]" c="POS_20211210_2720792"/>
        <s v="[Sell Out Customer].[POS UID].&amp;[POS_20211210_2720793]" c="POS_20211210_2720793"/>
        <s v="[Sell Out Customer].[POS UID].&amp;[POS_20211210_2720794]" c="POS_20211210_2720794"/>
        <s v="[Sell Out Customer].[POS UID].&amp;[POS_20211210_2720795]" c="POS_20211210_2720795"/>
        <s v="[Sell Out Customer].[POS UID].&amp;[POS_20211210_2720796]" c="POS_20211210_2720796"/>
        <s v="[Sell Out Customer].[POS UID].&amp;[POS_20211210_2720797]" c="POS_20211210_2720797"/>
        <s v="[Sell Out Customer].[POS UID].&amp;[POS_20211210_2720798]" c="POS_20211210_2720798"/>
        <s v="[Sell Out Customer].[POS UID].&amp;[POS_20211210_2720799]" c="POS_20211210_2720799"/>
        <s v="[Sell Out Customer].[POS UID].&amp;[POS_20211210_2720800]" c="POS_20211210_2720800"/>
        <s v="[Sell Out Customer].[POS UID].&amp;[POS_20211210_2720801]" c="POS_20211210_2720801"/>
        <s v="[Sell Out Customer].[POS UID].&amp;[POS_20211210_2720802]" c="POS_20211210_2720802"/>
        <s v="[Sell Out Customer].[POS UID].&amp;[POS_20211210_2720803]" c="POS_20211210_2720803"/>
        <s v="[Sell Out Customer].[POS UID].&amp;[POS_20211210_2720804]" c="POS_20211210_2720804"/>
        <s v="[Sell Out Customer].[POS UID].&amp;[POS_20211210_2720805]" c="POS_20211210_2720805"/>
        <s v="[Sell Out Customer].[POS UID].&amp;[POS_20211210_2720806]" c="POS_20211210_2720806"/>
        <s v="[Sell Out Customer].[POS UID].&amp;[POS_20211210_2720807]" c="POS_20211210_2720807"/>
        <s v="[Sell Out Customer].[POS UID].&amp;[POS_20211210_2720808]" c="POS_20211210_2720808"/>
        <s v="[Sell Out Customer].[POS UID].&amp;[POS_20211210_2720809]" c="POS_20211210_2720809"/>
        <s v="[Sell Out Customer].[POS UID].&amp;[POS_20211210_2720810]" c="POS_20211210_2720810"/>
        <s v="[Sell Out Customer].[POS UID].&amp;[POS_20211210_2720811]" c="POS_20211210_2720811"/>
        <s v="[Sell Out Customer].[POS UID].&amp;[POS_20211210_2720812]" c="POS_20211210_2720812"/>
        <s v="[Sell Out Customer].[POS UID].&amp;[POS_20211210_2720813]" c="POS_20211210_2720813"/>
        <s v="[Sell Out Customer].[POS UID].&amp;[POS_20211210_2720814]" c="POS_20211210_2720814"/>
        <s v="[Sell Out Customer].[POS UID].&amp;[POS_20211210_2720815]" c="POS_20211210_2720815"/>
        <s v="[Sell Out Customer].[POS UID].&amp;[POS_20211210_2720816]" c="POS_20211210_2720816"/>
        <s v="[Sell Out Customer].[POS UID].&amp;[POS_20211210_2720817]" c="POS_20211210_2720817"/>
        <s v="[Sell Out Customer].[POS UID].&amp;[POS_20211210_2720818]" c="POS_20211210_2720818"/>
        <s v="[Sell Out Customer].[POS UID].&amp;[POS_20211210_2720819]" c="POS_20211210_2720819"/>
        <s v="[Sell Out Customer].[POS UID].&amp;[POS_20211210_2720820]" c="POS_20211210_2720820"/>
        <s v="[Sell Out Customer].[POS UID].&amp;[POS_20211210_2720821]" c="POS_20211210_2720821"/>
        <s v="[Sell Out Customer].[POS UID].&amp;[POS_20211210_2720822]" c="POS_20211210_2720822"/>
        <s v="[Sell Out Customer].[POS UID].&amp;[POS_20211210_2720823]" c="POS_20211210_2720823"/>
        <s v="[Sell Out Customer].[POS UID].&amp;[POS_20211210_2720824]" c="POS_20211210_2720824"/>
        <s v="[Sell Out Customer].[POS UID].&amp;[POS_20211210_2720825]" c="POS_20211210_2720825"/>
        <s v="[Sell Out Customer].[POS UID].&amp;[POS_20211210_2720826]" c="POS_20211210_2720826"/>
        <s v="[Sell Out Customer].[POS UID].&amp;[POS_20211210_2720827]" c="POS_20211210_2720827"/>
        <s v="[Sell Out Customer].[POS UID].&amp;[POS_20211214_2721510]" c="POS_20211214_2721510"/>
        <s v="[Sell Out Customer].[POS UID].&amp;[POS_20211214_2721511]" c="POS_20211214_2721511"/>
        <s v="[Sell Out Customer].[POS UID].&amp;[POS_20211214_2721512]" c="POS_20211214_2721512"/>
        <s v="[Sell Out Customer].[POS UID].&amp;[POS_20211221_2723081]" c="POS_20211221_2723081"/>
        <s v="[Sell Out Customer].[POS UID].&amp;[POS_20211224_2724322]" c="POS_20211224_2724322"/>
        <s v="[Sell Out Customer].[POS UID].&amp;[POS_20220111_2727600]" c="POS_20220111_2727600"/>
        <s v="[Sell Out Customer].[POS UID].&amp;[POS_20220111_2727601]" c="POS_20220111_2727601"/>
        <s v="[Sell Out Customer].[POS UID].&amp;[POS_20220211_2760369]" c="POS_20220211_2760369"/>
        <s v="[Sell Out Customer].[POS UID].&amp;[POS_20220211_2760370]" c="POS_20220211_2760370"/>
        <s v="[Sell Out Customer].[POS UID].&amp;[POS_20220211_2760374]" c="POS_20220211_2760374"/>
        <s v="[Sell Out Customer].[POS UID].&amp;[POS_20220215_2761188]" c="POS_20220215_2761188"/>
        <s v="[Sell Out Customer].[POS UID].&amp;[POS_20220226_2763281]" c="POS_20220226_2763281"/>
        <s v="[Sell Out Customer].[POS UID].&amp;[POS_20220407_2800845]" c="POS_20220407_2800845"/>
        <s v="[Sell Out Customer].[POS UID].&amp;[POS_20220407_2800847]" c="POS_20220407_2800847"/>
        <s v="[Sell Out Customer].[POS UID].&amp;[POS_20220524_2824530]" c="POS_20220524_2824530"/>
        <s v="[Sell Out Customer].[POS UID].&amp;[POS_20220615_2831887]" c="POS_20220615_2831887"/>
        <s v="[Sell Out Customer].[POS UID].&amp;[POS_20220628_2834273]" c="POS_20220628_2834273"/>
        <s v="[Sell Out Customer].[POS UID].&amp;[POS_20220715_2839977]" c="POS_20220715_2839977"/>
        <s v="[Sell Out Customer].[POS UID].&amp;[POS_20220909_2854360]" c="POS_20220909_2854360"/>
        <s v="[Sell Out Customer].[POS UID].&amp;[POS_20221108_2894228]" c="POS_20221108_2894228"/>
        <s v="[Sell Out Customer].[POS UID].&amp;[POS_20221111_2896352]" c="POS_20221111_2896352"/>
        <s v="[Sell Out Customer].[POS UID].&amp;[POS_20221118_2897730]" c="POS_20221118_2897730"/>
        <s v="[Sell Out Customer].[POS UID].&amp;[POS_20221122_2900432]" c="POS_20221122_2900432"/>
        <s v="[Sell Out Customer].[POS UID].&amp;[POS_20221206_2905870]" c="POS_20221206_2905870"/>
        <s v="[Sell Out Customer].[POS UID].&amp;[POS_20221213_2970357]" c="POS_20221213_2970357"/>
        <s v="[Sell Out Customer].[POS UID].&amp;[POS_20221226_3083468]" c="POS_20221226_3083468"/>
        <s v="[Sell Out Customer].[POS UID].&amp;[POS_20221226_3083469]" c="POS_20221226_3083469"/>
        <s v="[Sell Out Customer].[POS UID].&amp;[POS_20221226_3083470]" c="POS_20221226_3083470"/>
        <s v="[Sell Out Customer].[POS UID].&amp;[POS_20230518_3158367]" c="POS_20230518_3158367"/>
        <s v="[Sell Out Customer].[POS UID].&amp;[POS_20230518_3158368]" c="POS_20230518_3158368"/>
        <s v="[Sell Out Customer].[POS UID].&amp;[POS_20230518_3158369]" c="POS_20230518_3158369"/>
        <s v="[Sell Out Customer].[POS UID].&amp;[POS_20230518_3158370]" c="POS_20230518_3158370"/>
        <s v="[Sell Out Customer].[POS UID].&amp;[POS_20230518_3158371]" c="POS_20230518_3158371"/>
        <s v="[Sell Out Customer].[POS UID].&amp;[POS_20230518_3158372]" c="POS_20230518_3158372"/>
        <s v="[Sell Out Customer].[POS UID].&amp;[POS_20230518_3158373]" c="POS_20230518_3158373"/>
        <s v="[Sell Out Customer].[POS UID].&amp;[POS_20230518_3158374]" c="POS_20230518_3158374"/>
        <s v="[Sell Out Customer].[POS UID].&amp;[POS_20230518_3158375]" c="POS_20230518_3158375"/>
        <s v="[Sell Out Customer].[POS UID].&amp;[POS_20230518_3158376]" c="POS_20230518_3158376"/>
        <s v="[Sell Out Customer].[POS UID].&amp;[POS_20230518_3158377]" c="POS_20230518_3158377"/>
        <s v="[Sell Out Customer].[POS UID].&amp;[POS_20230518_3158378]" c="POS_20230518_3158378"/>
        <s v="[Sell Out Customer].[POS UID].&amp;[POS_20230518_3158379]" c="POS_20230518_3158379"/>
        <s v="[Sell Out Customer].[POS UID].&amp;[POS_20230518_3158380]" c="POS_20230518_3158380"/>
        <s v="[Sell Out Customer].[POS UID].&amp;[POS_20230518_3158381]" c="POS_20230518_3158381"/>
        <s v="[Sell Out Customer].[POS UID].&amp;[POS_20230518_3158382]" c="POS_20230518_3158382"/>
        <s v="[Sell Out Customer].[POS UID].&amp;[POS_20230518_3158383]" c="POS_20230518_3158383"/>
        <s v="[Sell Out Customer].[POS UID].&amp;[POS_20230518_3158384]" c="POS_20230518_3158384"/>
        <s v="[Sell Out Customer].[POS UID].&amp;[POS_20230518_3158385]" c="POS_20230518_3158385"/>
        <s v="[Sell Out Customer].[POS UID].&amp;[POS_20230518_3158386]" c="POS_20230518_3158386"/>
        <s v="[Sell Out Customer].[POS UID].&amp;[POS_20230518_3158387]" c="POS_20230518_3158387"/>
        <s v="[Sell Out Customer].[POS UID].&amp;[POS_20230518_3158388]" c="POS_20230518_3158388"/>
        <s v="[Sell Out Customer].[POS UID].&amp;[POS_20230518_3158389]" c="POS_20230518_3158389"/>
        <s v="[Sell Out Customer].[POS UID].&amp;[POS_20230518_3158390]" c="POS_20230518_3158390"/>
        <s v="[Sell Out Customer].[POS UID].&amp;[POS_20230518_3158391]" c="POS_20230518_3158391"/>
        <s v="[Sell Out Customer].[POS UID].&amp;[POS_20230518_3158392]" c="POS_20230518_3158392"/>
        <s v="[Sell Out Customer].[POS UID].&amp;[POS_20230518_3158393]" c="POS_20230518_3158393"/>
        <s v="[Sell Out Customer].[POS UID].&amp;[POS_20230518_3158394]" c="POS_20230518_3158394"/>
        <s v="[Sell Out Customer].[POS UID].&amp;[POS_20230518_3158395]" c="POS_20230518_3158395"/>
        <s v="[Sell Out Customer].[POS UID].&amp;[POS_20230518_3158396]" c="POS_20230518_3158396"/>
        <s v="[Sell Out Customer].[POS UID].&amp;[POS_20230518_3158397]" c="POS_20230518_3158397"/>
        <s v="[Sell Out Customer].[POS UID].&amp;[POS_20230518_3158398]" c="POS_20230518_3158398"/>
        <s v="[Sell Out Customer].[POS UID].&amp;[POS_20230518_3158399]" c="POS_20230518_3158399"/>
        <s v="[Sell Out Customer].[POS UID].&amp;[POS_20230518_3158400]" c="POS_20230518_3158400"/>
        <s v="[Sell Out Customer].[POS UID].&amp;[POS_20230518_3158401]" c="POS_20230518_3158401"/>
        <s v="[Sell Out Customer].[POS UID].&amp;[POS_20230518_3158402]" c="POS_20230518_3158402"/>
        <s v="[Sell Out Customer].[POS UID].&amp;[POS_20230518_3158403]" c="POS_20230518_3158403"/>
        <s v="[Sell Out Customer].[POS UID].&amp;[POS_20230518_3158404]" c="POS_20230518_3158404"/>
        <s v="[Sell Out Customer].[POS UID].&amp;[POS_20230518_3158405]" c="POS_20230518_3158405"/>
        <s v="[Sell Out Customer].[POS UID].&amp;[POS_20230518_3158406]" c="POS_20230518_3158406"/>
        <s v="[Sell Out Customer].[POS UID].&amp;[POS_20230518_3158407]" c="POS_20230518_3158407"/>
        <s v="[Sell Out Customer].[POS UID].&amp;[POS_20230518_3158408]" c="POS_20230518_3158408"/>
        <s v="[Sell Out Customer].[POS UID].&amp;[POS_20230518_3158409]" c="POS_20230518_3158409"/>
        <s v="[Sell Out Customer].[POS UID].&amp;[POS_20230518_3158410]" c="POS_20230518_3158410"/>
        <s v="[Sell Out Customer].[POS UID].&amp;[POS_20230518_3158411]" c="POS_20230518_3158411"/>
        <s v="[Sell Out Customer].[POS UID].&amp;[POS_20230518_3158412]" c="POS_20230518_3158412"/>
        <s v="[Sell Out Customer].[POS UID].&amp;[POS_20230518_3158413]" c="POS_20230518_3158413"/>
        <s v="[Sell Out Customer].[POS UID].&amp;[POS_20230518_3158414]" c="POS_20230518_3158414"/>
        <s v="[Sell Out Customer].[POS UID].&amp;[POS_20230518_3158415]" c="POS_20230518_3158415"/>
        <s v="[Sell Out Customer].[POS UID].&amp;[POS_20230518_3158416]" c="POS_20230518_3158416"/>
        <s v="[Sell Out Customer].[POS UID].&amp;[POS_20230518_3158417]" c="POS_20230518_3158417"/>
        <s v="[Sell Out Customer].[POS UID].&amp;[POS_20230518_3158418]" c="POS_20230518_3158418"/>
        <s v="[Sell Out Customer].[POS UID].&amp;[POS_20230518_3158419]" c="POS_20230518_3158419"/>
        <s v="[Sell Out Customer].[POS UID].&amp;[POS_20230518_3158420]" c="POS_20230518_3158420"/>
        <s v="[Sell Out Customer].[POS UID].&amp;[POS_20230518_3158421]" c="POS_20230518_3158421"/>
        <s v="[Sell Out Customer].[POS UID].&amp;[POS_20230518_3158422]" c="POS_20230518_3158422"/>
        <s v="[Sell Out Customer].[POS UID].&amp;[POS_20230518_3158423]" c="POS_20230518_3158423"/>
        <s v="[Sell Out Customer].[POS UID].&amp;[POS_20230518_3158424]" c="POS_20230518_3158424"/>
        <s v="[Sell Out Customer].[POS UID].&amp;[POS_20230518_3158425]" c="POS_20230518_3158425"/>
        <s v="[Sell Out Customer].[POS UID].&amp;[POS_20230518_3158426]" c="POS_20230518_3158426"/>
        <s v="[Sell Out Customer].[POS UID].&amp;[POS_20230518_3158427]" c="POS_20230518_3158427"/>
        <s v="[Sell Out Customer].[POS UID].&amp;[POS_20230518_3158428]" c="POS_20230518_3158428"/>
        <s v="[Sell Out Customer].[POS UID].&amp;[POS_20230518_3158429]" c="POS_20230518_3158429"/>
        <s v="[Sell Out Customer].[POS UID].&amp;[POS_20230518_3158430]" c="POS_20230518_3158430"/>
        <s v="[Sell Out Customer].[POS UID].&amp;[POS_20230518_3158431]" c="POS_20230518_3158431"/>
        <s v="[Sell Out Customer].[POS UID].&amp;[POS_20230518_3158432]" c="POS_20230518_3158432"/>
        <s v="[Sell Out Customer].[POS UID].&amp;[POS_20230518_3158433]" c="POS_20230518_3158433"/>
        <s v="[Sell Out Customer].[POS UID].&amp;[POS_20230518_3158434]" c="POS_20230518_3158434"/>
        <s v="[Sell Out Customer].[POS UID].&amp;[POS_20230518_3158435]" c="POS_20230518_3158435"/>
        <s v="[Sell Out Customer].[POS UID].&amp;[POS_20230518_3158436]" c="POS_20230518_3158436"/>
        <s v="[Sell Out Customer].[POS UID].&amp;[POS_20230518_3158437]" c="POS_20230518_3158437"/>
        <s v="[Sell Out Customer].[POS UID].&amp;[POS_20230518_3158438]" c="POS_20230518_3158438"/>
        <s v="[Sell Out Customer].[POS UID].&amp;[POS_20230518_3158439]" c="POS_20230518_3158439"/>
        <s v="[Sell Out Customer].[POS UID].&amp;[POS_20230518_3158440]" c="POS_20230518_3158440"/>
        <s v="[Sell Out Customer].[POS UID].&amp;[POS_20230518_3158441]" c="POS_20230518_3158441"/>
        <s v="[Sell Out Customer].[POS UID].&amp;[POS_20230518_3158442]" c="POS_20230518_3158442"/>
        <s v="[Sell Out Customer].[POS UID].&amp;[POS_20230518_3158443]" c="POS_20230518_3158443"/>
        <s v="[Sell Out Customer].[POS UID].&amp;[POS_20230518_3158444]" c="POS_20230518_3158444"/>
        <s v="[Sell Out Customer].[POS UID].&amp;[POS_20230518_3158445]" c="POS_20230518_3158445"/>
        <s v="[Sell Out Customer].[POS UID].&amp;[POS_20230518_3158446]" c="POS_20230518_3158446"/>
        <s v="[Sell Out Customer].[POS UID].&amp;[POS_20230518_3158447]" c="POS_20230518_3158447"/>
        <s v="[Sell Out Customer].[POS UID].&amp;[POS_20230518_3158448]" c="POS_20230518_3158448"/>
        <s v="[Sell Out Customer].[POS UID].&amp;[POS_20230518_3158449]" c="POS_20230518_3158449"/>
        <s v="[Sell Out Customer].[POS UID].&amp;[POS_20230518_3158450]" c="POS_20230518_3158450"/>
        <s v="[Sell Out Customer].[POS UID].&amp;[POS_20230518_3158451]" c="POS_20230518_3158451"/>
        <s v="[Sell Out Customer].[POS UID].&amp;[POS_20230518_3158452]" c="POS_20230518_3158452"/>
        <s v="[Sell Out Customer].[POS UID].&amp;[POS_20230518_3158453]" c="POS_20230518_3158453"/>
        <s v="[Sell Out Customer].[POS UID].&amp;[POS_20230518_3158454]" c="POS_20230518_3158454"/>
        <s v="[Sell Out Customer].[POS UID].&amp;[POS_20230518_3158455]" c="POS_20230518_3158455"/>
        <s v="[Sell Out Customer].[POS UID].&amp;[POS_20230518_3158456]" c="POS_20230518_3158456"/>
        <s v="[Sell Out Customer].[POS UID].&amp;[POS_20230518_3158457]" c="POS_20230518_3158457"/>
        <s v="[Sell Out Customer].[POS UID].&amp;[POS_20230518_3158458]" c="POS_20230518_3158458"/>
        <s v="[Sell Out Customer].[POS UID].&amp;[POS_20230518_3158459]" c="POS_20230518_3158459"/>
        <s v="[Sell Out Customer].[POS UID].&amp;[POS_20230518_3158460]" c="POS_20230518_3158460"/>
        <s v="[Sell Out Customer].[POS UID].&amp;[POS_20230518_3158461]" c="POS_20230518_3158461"/>
        <s v="[Sell Out Customer].[POS UID].&amp;[POS_20230518_3158462]" c="POS_20230518_3158462"/>
        <s v="[Sell Out Customer].[POS UID].&amp;[POS_20230518_3158463]" c="POS_20230518_3158463"/>
        <s v="[Sell Out Customer].[POS UID].&amp;[POS_20230518_3158464]" c="POS_20230518_3158464"/>
        <s v="[Sell Out Customer].[POS UID].&amp;[POS_20230518_3158465]" c="POS_20230518_3158465"/>
        <s v="[Sell Out Customer].[POS UID].&amp;[POS_20230518_3158466]" c="POS_20230518_3158466"/>
        <s v="[Sell Out Customer].[POS UID].&amp;[POS_20230518_3158467]" c="POS_20230518_3158467"/>
        <s v="[Sell Out Customer].[POS UID].&amp;[POS_20230518_3158468]" c="POS_20230518_3158468"/>
        <s v="[Sell Out Customer].[POS UID].&amp;[POS_20230518_3158469]" c="POS_20230518_3158469"/>
        <s v="[Sell Out Customer].[POS UID].&amp;[POS_20230518_3158470]" c="POS_20230518_3158470"/>
        <s v="[Sell Out Customer].[POS UID].&amp;[POS_20230518_3158471]" c="POS_20230518_3158471"/>
        <s v="[Sell Out Customer].[POS UID].&amp;[POS_20230518_3158472]" c="POS_20230518_3158472"/>
        <s v="[Sell Out Customer].[POS UID].&amp;[POS_20230518_3158473]" c="POS_20230518_3158473"/>
        <s v="[Sell Out Customer].[POS UID].&amp;[POS_20230518_3158474]" c="POS_20230518_3158474"/>
        <s v="[Sell Out Customer].[POS UID].&amp;[POS_20230518_3158475]" c="POS_20230518_3158475"/>
        <s v="[Sell Out Customer].[POS UID].&amp;[POS_20230518_3158476]" c="POS_20230518_3158476"/>
        <s v="[Sell Out Customer].[POS UID].&amp;[POS_20230518_3158477]" c="POS_20230518_3158477"/>
        <s v="[Sell Out Customer].[POS UID].&amp;[POS_20230518_3158478]" c="POS_20230518_3158478"/>
        <s v="[Sell Out Customer].[POS UID].&amp;[POS_20230518_3158479]" c="POS_20230518_3158479"/>
        <s v="[Sell Out Customer].[POS UID].&amp;[POS_20230518_3158480]" c="POS_20230518_3158480"/>
        <s v="[Sell Out Customer].[POS UID].&amp;[POS_20230518_3158481]" c="POS_20230518_3158481"/>
        <s v="[Sell Out Customer].[POS UID].&amp;[POS_20230518_3158482]" c="POS_20230518_3158482"/>
        <s v="[Sell Out Customer].[POS UID].&amp;[POS_20230518_3158483]" c="POS_20230518_3158483"/>
        <s v="[Sell Out Customer].[POS UID].&amp;[POS_20230518_3158484]" c="POS_20230518_3158484"/>
        <s v="[Sell Out Customer].[POS UID].&amp;[POS_20230518_3158485]" c="POS_20230518_3158485"/>
        <s v="[Sell Out Customer].[POS UID].&amp;[POS_20230518_3158486]" c="POS_20230518_3158486"/>
        <s v="[Sell Out Customer].[POS UID].&amp;[POS_20230518_3158487]" c="POS_20230518_3158487"/>
        <s v="[Sell Out Customer].[POS UID].&amp;[POS_20230518_3158488]" c="POS_20230518_3158488"/>
        <s v="[Sell Out Customer].[POS UID].&amp;[POS_20230518_3158489]" c="POS_20230518_3158489"/>
        <s v="[Sell Out Customer].[POS UID].&amp;[POS_20230518_3158490]" c="POS_20230518_3158490"/>
        <s v="[Sell Out Customer].[POS UID].&amp;[POS_20230518_3158491]" c="POS_20230518_3158491"/>
        <s v="[Sell Out Customer].[POS UID].&amp;[POS_20230518_3158492]" c="POS_20230518_3158492"/>
        <s v="[Sell Out Customer].[POS UID].&amp;[POS_20230518_3158493]" c="POS_20230518_3158493"/>
        <s v="[Sell Out Customer].[POS UID].&amp;[POS_20230518_3158494]" c="POS_20230518_3158494"/>
        <s v="[Sell Out Customer].[POS UID].&amp;[POS_20230518_3158495]" c="POS_20230518_3158495"/>
        <s v="[Sell Out Customer].[POS UID].&amp;[POS_20230518_3158496]" c="POS_20230518_3158496"/>
        <s v="[Sell Out Customer].[POS UID].&amp;[POS_20230518_3158497]" c="POS_20230518_3158497"/>
        <s v="[Sell Out Customer].[POS UID].&amp;[POS_20230518_3158498]" c="POS_20230518_3158498"/>
        <s v="[Sell Out Customer].[POS UID].&amp;[POS_20230518_3158499]" c="POS_20230518_3158499"/>
        <s v="[Sell Out Customer].[POS UID].&amp;[POS_20230518_3158500]" c="POS_20230518_3158500"/>
        <s v="[Sell Out Customer].[POS UID].&amp;[POS_20230518_3158501]" c="POS_20230518_3158501"/>
        <s v="[Sell Out Customer].[POS UID].&amp;[POS_20230518_3158502]" c="POS_20230518_3158502"/>
        <s v="[Sell Out Customer].[POS UID].&amp;[POS_20230518_3158503]" c="POS_20230518_3158503"/>
        <s v="[Sell Out Customer].[POS UID].&amp;[POS_20230518_3158504]" c="POS_20230518_3158504"/>
        <s v="[Sell Out Customer].[POS UID].&amp;[POS_20230518_3158505]" c="POS_20230518_3158505"/>
        <s v="[Sell Out Customer].[POS UID].&amp;[POS_20230518_3158506]" c="POS_20230518_3158506"/>
        <s v="[Sell Out Customer].[POS UID].&amp;[POS_20230518_3158507]" c="POS_20230518_3158507"/>
        <s v="[Sell Out Customer].[POS UID].&amp;[POS_20230518_3158508]" c="POS_20230518_3158508"/>
        <s v="[Sell Out Customer].[POS UID].&amp;[POS_20230518_3158509]" c="POS_20230518_3158509"/>
        <s v="[Sell Out Customer].[POS UID].&amp;[POS_20230518_3158510]" c="POS_20230518_3158510"/>
        <s v="[Sell Out Customer].[POS UID].&amp;[POS_20230518_3158511]" c="POS_20230518_3158511"/>
        <s v="[Sell Out Customer].[POS UID].&amp;[POS_20230518_3158512]" c="POS_20230518_3158512"/>
        <s v="[Sell Out Customer].[POS UID].&amp;[POS_20230518_3158513]" c="POS_20230518_3158513"/>
        <s v="[Sell Out Customer].[POS UID].&amp;[POS_20230518_3158514]" c="POS_20230518_3158514"/>
        <s v="[Sell Out Customer].[POS UID].&amp;[POS_20230518_3158515]" c="POS_20230518_3158515"/>
        <s v="[Sell Out Customer].[POS UID].&amp;[POS_20230518_3158516]" c="POS_20230518_3158516"/>
        <s v="[Sell Out Customer].[POS UID].&amp;[POS_20230518_3158517]" c="POS_20230518_3158517"/>
        <s v="[Sell Out Customer].[POS UID].&amp;[POS_20230518_3158518]" c="POS_20230518_3158518"/>
        <s v="[Sell Out Customer].[POS UID].&amp;[POS_20230518_3158519]" c="POS_20230518_3158519"/>
        <s v="[Sell Out Customer].[POS UID].&amp;[POS_20230518_3158520]" c="POS_20230518_3158520"/>
        <s v="[Sell Out Customer].[POS UID].&amp;[POS_20230518_3158521]" c="POS_20230518_3158521"/>
        <s v="[Sell Out Customer].[POS UID].&amp;[POS_20230518_3158522]" c="POS_20230518_3158522"/>
        <s v="[Sell Out Customer].[POS UID].&amp;[POS_20230518_3158523]" c="POS_20230518_3158523"/>
        <s v="[Sell Out Customer].[POS UID].&amp;[POS_20230518_3158524]" c="POS_20230518_3158524"/>
        <s v="[Sell Out Customer].[POS UID].&amp;[POS_20230518_3158525]" c="POS_20230518_3158525"/>
        <s v="[Sell Out Customer].[POS UID].&amp;[POS_20230518_3158526]" c="POS_20230518_3158526"/>
        <s v="[Sell Out Customer].[POS UID].&amp;[POS_20230518_3158527]" c="POS_20230518_3158527"/>
        <s v="[Sell Out Customer].[POS UID].&amp;[POS_20230518_3158528]" c="POS_20230518_3158528"/>
        <s v="[Sell Out Customer].[POS UID].&amp;[POS_20230518_3158529]" c="POS_20230518_3158529"/>
        <s v="[Sell Out Customer].[POS UID].&amp;[POS_20230518_3158530]" c="POS_20230518_3158530"/>
        <s v="[Sell Out Customer].[POS UID].&amp;[POS_20230518_3158531]" c="POS_20230518_3158531"/>
        <s v="[Sell Out Customer].[POS UID].&amp;[POS_20230518_3158532]" c="POS_20230518_3158532"/>
        <s v="[Sell Out Customer].[POS UID].&amp;[POS_20230518_3158533]" c="POS_20230518_3158533"/>
        <s v="[Sell Out Customer].[POS UID].&amp;[POS_20230518_3158534]" c="POS_20230518_3158534"/>
        <s v="[Sell Out Customer].[POS UID].&amp;[POS_20230518_3158535]" c="POS_20230518_3158535"/>
        <s v="[Sell Out Customer].[POS UID].&amp;[POS_20230518_3158536]" c="POS_20230518_3158536"/>
        <s v="[Sell Out Customer].[POS UID].&amp;[POS_20230518_3158537]" c="POS_20230518_3158537"/>
        <s v="[Sell Out Customer].[POS UID].&amp;[POS_20230518_3158538]" c="POS_20230518_3158538"/>
        <s v="[Sell Out Customer].[POS UID].&amp;[POS_20230518_3158539]" c="POS_20230518_3158539"/>
        <s v="[Sell Out Customer].[POS UID].&amp;[POS_20230518_3158540]" c="POS_20230518_3158540"/>
        <s v="[Sell Out Customer].[POS UID].&amp;[POS_20230518_3158541]" c="POS_20230518_3158541"/>
        <s v="[Sell Out Customer].[POS UID].&amp;[POS_20230518_3158542]" c="POS_20230518_3158542"/>
        <s v="[Sell Out Customer].[POS UID].&amp;[POS_20230518_3158543]" c="POS_20230518_3158543"/>
        <s v="[Sell Out Customer].[POS UID].&amp;[POS_20230518_3158544]" c="POS_20230518_3158544"/>
        <s v="[Sell Out Customer].[POS UID].&amp;[POS_20230518_3158545]" c="POS_20230518_3158545"/>
        <s v="[Sell Out Customer].[POS UID].&amp;[POS_20230518_3158546]" c="POS_20230518_3158546"/>
        <s v="[Sell Out Customer].[POS UID].&amp;[POS_20230518_3158547]" c="POS_20230518_3158547"/>
        <s v="[Sell Out Customer].[POS UID].&amp;[POS_20230518_3158548]" c="POS_20230518_3158548"/>
        <s v="[Sell Out Customer].[POS UID].&amp;[POS_20230518_3158549]" c="POS_20230518_3158549"/>
        <s v="[Sell Out Customer].[POS UID].&amp;[POS_20230518_3158550]" c="POS_20230518_3158550"/>
        <s v="[Sell Out Customer].[POS UID].&amp;[POS_20230518_3158551]" c="POS_20230518_3158551"/>
        <s v="[Sell Out Customer].[POS UID].&amp;[POS_20230518_3158552]" c="POS_20230518_3158552"/>
        <s v="[Sell Out Customer].[POS UID].&amp;[POS_20230518_3158553]" c="POS_20230518_3158553"/>
        <s v="[Sell Out Customer].[POS UID].&amp;[POS_20230518_3158554]" c="POS_20230518_3158554"/>
        <s v="[Sell Out Customer].[POS UID].&amp;[POS_20230518_3158555]" c="POS_20230518_3158555"/>
        <s v="[Sell Out Customer].[POS UID].&amp;[POS_20230518_3158556]" c="POS_20230518_3158556"/>
        <s v="[Sell Out Customer].[POS UID].&amp;[POS_20230518_3158557]" c="POS_20230518_3158557"/>
        <s v="[Sell Out Customer].[POS UID].&amp;[POS_20230518_3158558]" c="POS_20230518_3158558"/>
        <s v="[Sell Out Customer].[POS UID].&amp;[POS_20230518_3158559]" c="POS_20230518_3158559"/>
        <s v="[Sell Out Customer].[POS UID].&amp;[POS_20230518_3158560]" c="POS_20230518_3158560"/>
        <s v="[Sell Out Customer].[POS UID].&amp;[POS_20230518_3158561]" c="POS_20230518_3158561"/>
        <s v="[Sell Out Customer].[POS UID].&amp;[POS_20230518_3158562]" c="POS_20230518_3158562"/>
        <s v="[Sell Out Customer].[POS UID].&amp;[POS_20230518_3158563]" c="POS_20230518_3158563"/>
        <s v="[Sell Out Customer].[POS UID].&amp;[POS_20230518_3158564]" c="POS_20230518_3158564"/>
        <s v="[Sell Out Customer].[POS UID].&amp;[POS_20230518_3158565]" c="POS_20230518_3158565"/>
        <s v="[Sell Out Customer].[POS UID].&amp;[POS_20230518_3158566]" c="POS_20230518_3158566"/>
        <s v="[Sell Out Customer].[POS UID].&amp;[POS_20230518_3158567]" c="POS_20230518_3158567"/>
        <s v="[Sell Out Customer].[POS UID].&amp;[POS_20230518_3158568]" c="POS_20230518_3158568"/>
        <s v="[Sell Out Customer].[POS UID].&amp;[POS_20230518_3158569]" c="POS_20230518_3158569"/>
        <s v="[Sell Out Customer].[POS UID].&amp;[POS_20230518_3158570]" c="POS_20230518_3158570"/>
        <s v="[Sell Out Customer].[POS UID].&amp;[POS_20230518_3158571]" c="POS_20230518_3158571"/>
        <s v="[Sell Out Customer].[POS UID].&amp;[POS_20230518_3158572]" c="POS_20230518_3158572"/>
        <s v="[Sell Out Customer].[POS UID].&amp;[POS_20230518_3158573]" c="POS_20230518_3158573"/>
        <s v="[Sell Out Customer].[POS UID].&amp;[POS_20230518_3158574]" c="POS_20230518_3158574"/>
        <s v="[Sell Out Customer].[POS UID].&amp;[POS_20230518_3158575]" c="POS_20230518_3158575"/>
        <s v="[Sell Out Customer].[POS UID].&amp;[POS_20230518_3158576]" c="POS_20230518_3158576"/>
        <s v="[Sell Out Customer].[POS UID].&amp;[POS_20230518_3158577]" c="POS_20230518_3158577"/>
        <s v="[Sell Out Customer].[POS UID].&amp;[POS_20230518_3158578]" c="POS_20230518_3158578"/>
        <s v="[Sell Out Customer].[POS UID].&amp;[POS_20230518_3158579]" c="POS_20230518_3158579"/>
        <s v="[Sell Out Customer].[POS UID].&amp;[POS_20230518_3158580]" c="POS_20230518_3158580"/>
        <s v="[Sell Out Customer].[POS UID].&amp;[POS_20230518_3158581]" c="POS_20230518_3158581"/>
        <s v="[Sell Out Customer].[POS UID].&amp;[POS_20230518_3158582]" c="POS_20230518_3158582"/>
        <s v="[Sell Out Customer].[POS UID].&amp;[POS_20230518_3158583]" c="POS_20230518_3158583"/>
        <s v="[Sell Out Customer].[POS UID].&amp;[POS_20230518_3158584]" c="POS_20230518_3158584"/>
        <s v="[Sell Out Customer].[POS UID].&amp;[POS_20230518_3158585]" c="POS_20230518_3158585"/>
        <s v="[Sell Out Customer].[POS UID].&amp;[POS_20230518_3158586]" c="POS_20230518_3158586"/>
        <s v="[Sell Out Customer].[POS UID].&amp;[POS_20230518_3158587]" c="POS_20230518_3158587"/>
        <s v="[Sell Out Customer].[POS UID].&amp;[POS_20230518_3158588]" c="POS_20230518_3158588"/>
        <s v="[Sell Out Customer].[POS UID].&amp;[POS_20230518_3158589]" c="POS_20230518_3158589"/>
        <s v="[Sell Out Customer].[POS UID].&amp;[POS_20230518_3158590]" c="POS_20230518_3158590"/>
        <s v="[Sell Out Customer].[POS UID].&amp;[POS_20230518_3158591]" c="POS_20230518_3158591"/>
        <s v="[Sell Out Customer].[POS UID].&amp;[POS_20230518_3158592]" c="POS_20230518_3158592"/>
        <s v="[Sell Out Customer].[POS UID].&amp;[POS_20230518_3158593]" c="POS_20230518_3158593"/>
        <s v="[Sell Out Customer].[POS UID].&amp;[POS_20230518_3158594]" c="POS_20230518_3158594"/>
        <s v="[Sell Out Customer].[POS UID].&amp;[POS_20230518_3158595]" c="POS_20230518_3158595"/>
        <s v="[Sell Out Customer].[POS UID].&amp;[POS_20230518_3158596]" c="POS_20230518_3158596"/>
        <s v="[Sell Out Customer].[POS UID].&amp;[POS_20230518_3158597]" c="POS_20230518_3158597"/>
        <s v="[Sell Out Customer].[POS UID].&amp;[POS_20230518_3158598]" c="POS_20230518_3158598"/>
        <s v="[Sell Out Customer].[POS UID].&amp;[POS_20230518_3158599]" c="POS_20230518_3158599"/>
        <s v="[Sell Out Customer].[POS UID].&amp;[POS_20230518_3158600]" c="POS_20230518_3158600"/>
        <s v="[Sell Out Customer].[POS UID].&amp;[POS_20230518_3158601]" c="POS_20230518_3158601"/>
        <s v="[Sell Out Customer].[POS UID].&amp;[POS_20230518_3158602]" c="POS_20230518_3158602"/>
        <s v="[Sell Out Customer].[POS UID].&amp;[POS_20230518_3158603]" c="POS_20230518_3158603"/>
        <s v="[Sell Out Customer].[POS UID].&amp;[POS_20230518_3158604]" c="POS_20230518_3158604"/>
        <s v="[Sell Out Customer].[POS UID].&amp;[POS_20230518_3158605]" c="POS_20230518_3158605"/>
        <s v="[Sell Out Customer].[POS UID].&amp;[POS_20230518_3158606]" c="POS_20230518_3158606"/>
        <s v="[Sell Out Customer].[POS UID].&amp;[POS_20230518_3158607]" c="POS_20230518_3158607"/>
        <s v="[Sell Out Customer].[POS UID].&amp;[POS_20230518_3158608]" c="POS_20230518_3158608"/>
        <s v="[Sell Out Customer].[POS UID].&amp;[POS_20230518_3158609]" c="POS_20230518_3158609"/>
        <s v="[Sell Out Customer].[POS UID].&amp;[POS_20230518_3158610]" c="POS_20230518_3158610"/>
        <s v="[Sell Out Customer].[POS UID].&amp;[POS_20230518_3158611]" c="POS_20230518_3158611"/>
        <s v="[Sell Out Customer].[POS UID].&amp;[POS_20230518_3158612]" c="POS_20230518_3158612"/>
        <s v="[Sell Out Customer].[POS UID].&amp;[POS_20230518_3158613]" c="POS_20230518_3158613"/>
        <s v="[Sell Out Customer].[POS UID].&amp;[POS_20230518_3158614]" c="POS_20230518_3158614"/>
        <s v="[Sell Out Customer].[POS UID].&amp;[POS_20230518_3158615]" c="POS_20230518_3158615"/>
        <s v="[Sell Out Customer].[POS UID].&amp;[POS_20230518_3158616]" c="POS_20230518_3158616"/>
        <s v="[Sell Out Customer].[POS UID].&amp;[POS_20230518_3158617]" c="POS_20230518_3158617"/>
        <s v="[Sell Out Customer].[POS UID].&amp;[POS_20230518_3158618]" c="POS_20230518_3158618"/>
        <s v="[Sell Out Customer].[POS UID].&amp;[POS_20230518_3158619]" c="POS_20230518_3158619"/>
        <s v="[Sell Out Customer].[POS UID].&amp;[POS_20230518_3158620]" c="POS_20230518_3158620"/>
        <s v="[Sell Out Customer].[POS UID].&amp;[POS_20230518_3158621]" c="POS_20230518_3158621"/>
        <s v="[Sell Out Customer].[POS UID].&amp;[POS_20230518_3158622]" c="POS_20230518_3158622"/>
        <s v="[Sell Out Customer].[POS UID].&amp;[POS_20230518_3158623]" c="POS_20230518_3158623"/>
        <s v="[Sell Out Customer].[POS UID].&amp;[POS_20230518_3158624]" c="POS_20230518_3158624"/>
        <s v="[Sell Out Customer].[POS UID].&amp;[POS_20230518_3158625]" c="POS_20230518_3158625"/>
        <s v="[Sell Out Customer].[POS UID].&amp;[POS_20230518_3158626]" c="POS_20230518_3158626"/>
        <s v="[Sell Out Customer].[POS UID].&amp;[POS_20230518_3158627]" c="POS_20230518_3158627"/>
        <s v="[Sell Out Customer].[POS UID].&amp;[POS_20230518_3158628]" c="POS_20230518_3158628"/>
        <s v="[Sell Out Customer].[POS UID].&amp;[POS_20230518_3158629]" c="POS_20230518_3158629"/>
        <s v="[Sell Out Customer].[POS UID].&amp;[POS_20230518_3158630]" c="POS_20230518_3158630"/>
        <s v="[Sell Out Customer].[POS UID].&amp;[POS_20230518_3158631]" c="POS_20230518_3158631"/>
        <s v="[Sell Out Customer].[POS UID].&amp;[POS_20230518_3158632]" c="POS_20230518_3158632"/>
        <s v="[Sell Out Customer].[POS UID].&amp;[POS_20230518_3158633]" c="POS_20230518_3158633"/>
        <s v="[Sell Out Customer].[POS UID].&amp;[POS_20230518_3158634]" c="POS_20230518_3158634"/>
        <s v="[Sell Out Customer].[POS UID].&amp;[POS_20230518_3158635]" c="POS_20230518_3158635"/>
        <s v="[Sell Out Customer].[POS UID].&amp;[POS_20230518_3158636]" c="POS_20230518_3158636"/>
        <s v="[Sell Out Customer].[POS UID].&amp;[POS_20230518_3158637]" c="POS_20230518_3158637"/>
        <s v="[Sell Out Customer].[POS UID].&amp;[POS_20230518_3158638]" c="POS_20230518_3158638"/>
        <s v="[Sell Out Customer].[POS UID].&amp;[POS_20230518_3158639]" c="POS_20230518_3158639"/>
        <s v="[Sell Out Customer].[POS UID].&amp;[POS_20230518_3158640]" c="POS_20230518_3158640"/>
        <s v="[Sell Out Customer].[POS UID].&amp;[POS_20230518_3158641]" c="POS_20230518_3158641"/>
        <s v="[Sell Out Customer].[POS UID].&amp;[POS_20230518_3158642]" c="POS_20230518_3158642"/>
        <s v="[Sell Out Customer].[POS UID].&amp;[POS_20230518_3158643]" c="POS_20230518_3158643"/>
        <s v="[Sell Out Customer].[POS UID].&amp;[POS_20230518_3158644]" c="POS_20230518_3158644"/>
        <s v="[Sell Out Customer].[POS UID].&amp;[POS_20230518_3158645]" c="POS_20230518_3158645"/>
        <s v="[Sell Out Customer].[POS UID].&amp;[POS_20230518_3158646]" c="POS_20230518_3158646"/>
        <s v="[Sell Out Customer].[POS UID].&amp;[POS_20230518_3158647]" c="POS_20230518_3158647"/>
        <s v="[Sell Out Customer].[POS UID].&amp;[POS_20230518_3158648]" c="POS_20230518_3158648"/>
        <s v="[Sell Out Customer].[POS UID].&amp;[POS_20230518_3158649]" c="POS_20230518_3158649"/>
        <s v="[Sell Out Customer].[POS UID].&amp;[POS_20230518_3158650]" c="POS_20230518_3158650"/>
        <s v="[Sell Out Customer].[POS UID].&amp;[POS_20230518_3158651]" c="POS_20230518_3158651"/>
        <s v="[Sell Out Customer].[POS UID].&amp;[POS_20230518_3158652]" c="POS_20230518_3158652"/>
        <s v="[Sell Out Customer].[POS UID].&amp;[POS_20230518_3158653]" c="POS_20230518_3158653"/>
        <s v="[Sell Out Customer].[POS UID].&amp;[POS_20230518_3158654]" c="POS_20230518_3158654"/>
        <s v="[Sell Out Customer].[POS UID].&amp;[POS_20230518_3158655]" c="POS_20230518_3158655"/>
        <s v="[Sell Out Customer].[POS UID].&amp;[POS_20230518_3158656]" c="POS_20230518_3158656"/>
        <s v="[Sell Out Customer].[POS UID].&amp;[POS_20230518_3158657]" c="POS_20230518_3158657"/>
        <s v="[Sell Out Customer].[POS UID].&amp;[POS_20230518_3158658]" c="POS_20230518_3158658"/>
        <s v="[Sell Out Customer].[POS UID].&amp;[POS_20230518_3158659]" c="POS_20230518_3158659"/>
        <s v="[Sell Out Customer].[POS UID].&amp;[POS_20230518_3158660]" c="POS_20230518_3158660"/>
        <s v="[Sell Out Customer].[POS UID].&amp;[POS_20230518_3158661]" c="POS_20230518_3158661"/>
        <s v="[Sell Out Customer].[POS UID].&amp;[POS_20230518_3158662]" c="POS_20230518_3158662"/>
        <s v="[Sell Out Customer].[POS UID].&amp;[POS_20230518_3158663]" c="POS_20230518_3158663"/>
        <s v="[Sell Out Customer].[POS UID].&amp;[POS_20230518_3158664]" c="POS_20230518_3158664"/>
        <s v="[Sell Out Customer].[POS UID].&amp;[POS_20230518_3158665]" c="POS_20230518_3158665"/>
        <s v="[Sell Out Customer].[POS UID].&amp;[POS_20230518_3158666]" c="POS_20230518_3158666"/>
        <s v="[Sell Out Customer].[POS UID].&amp;[POS_20230518_3158667]" c="POS_20230518_3158667"/>
        <s v="[Sell Out Customer].[POS UID].&amp;[POS_20230518_3158668]" c="POS_20230518_3158668"/>
        <s v="[Sell Out Customer].[POS UID].&amp;[POS_20230518_3158669]" c="POS_20230518_3158669"/>
        <s v="[Sell Out Customer].[POS UID].&amp;[POS_20230518_3158670]" c="POS_20230518_3158670"/>
        <s v="[Sell Out Customer].[POS UID].&amp;[POS_20230518_3158671]" c="POS_20230518_3158671"/>
        <s v="[Sell Out Customer].[POS UID].&amp;[POS_20230518_3158672]" c="POS_20230518_3158672"/>
        <s v="[Sell Out Customer].[POS UID].&amp;[POS_20230518_3158673]" c="POS_20230518_3158673"/>
        <s v="[Sell Out Customer].[POS UID].&amp;[POS_20230518_3158674]" c="POS_20230518_3158674"/>
        <s v="[Sell Out Customer].[POS UID].&amp;[POS_20230518_3158675]" c="POS_20230518_3158675"/>
        <s v="[Sell Out Customer].[POS UID].&amp;[POS_20230518_3158676]" c="POS_20230518_3158676"/>
        <s v="[Sell Out Customer].[POS UID].&amp;[POS_20230518_3158677]" c="POS_20230518_3158677"/>
        <s v="[Sell Out Customer].[POS UID].&amp;[POS_20230518_3158678]" c="POS_20230518_3158678"/>
        <s v="[Sell Out Customer].[POS UID].&amp;[POS_20230518_3158679]" c="POS_20230518_3158679"/>
        <s v="[Sell Out Customer].[POS UID].&amp;[POS_20230518_3158680]" c="POS_20230518_3158680"/>
        <s v="[Sell Out Customer].[POS UID].&amp;[POS_20230518_3158681]" c="POS_20230518_3158681"/>
        <s v="[Sell Out Customer].[POS UID].&amp;[POS_20230518_3158682]" c="POS_20230518_3158682"/>
        <s v="[Sell Out Customer].[POS UID].&amp;[POS_20230518_3158683]" c="POS_20230518_3158683"/>
        <s v="[Sell Out Customer].[POS UID].&amp;[POS_20230518_3158684]" c="POS_20230518_3158684"/>
        <s v="[Sell Out Customer].[POS UID].&amp;[POS_20230518_3158685]" c="POS_20230518_3158685"/>
        <s v="[Sell Out Customer].[POS UID].&amp;[POS_20230518_3158686]" c="POS_20230518_3158686"/>
        <s v="[Sell Out Customer].[POS UID].&amp;[POS_20230518_3158687]" c="POS_20230518_3158687"/>
        <s v="[Sell Out Customer].[POS UID].&amp;[POS_20230518_3158688]" c="POS_20230518_3158688"/>
        <s v="[Sell Out Customer].[POS UID].&amp;[POS_20230518_3158689]" c="POS_20230518_3158689"/>
        <s v="[Sell Out Customer].[POS UID].&amp;[POS_20230518_3158690]" c="POS_20230518_3158690"/>
        <s v="[Sell Out Customer].[POS UID].&amp;[POS_20230518_3158691]" c="POS_20230518_3158691"/>
        <s v="[Sell Out Customer].[POS UID].&amp;[POS_20230518_3158692]" c="POS_20230518_3158692"/>
        <s v="[Sell Out Customer].[POS UID].&amp;[POS_20230518_3158693]" c="POS_20230518_3158693"/>
        <s v="[Sell Out Customer].[POS UID].&amp;[POS_20230518_3158694]" c="POS_20230518_3158694"/>
        <s v="[Sell Out Customer].[POS UID].&amp;[POS_20230518_3158695]" c="POS_20230518_3158695"/>
        <s v="[Sell Out Customer].[POS UID].&amp;[POS_20230518_3158696]" c="POS_20230518_3158696"/>
        <s v="[Sell Out Customer].[POS UID].&amp;[POS_20230518_3158697]" c="POS_20230518_3158697"/>
        <s v="[Sell Out Customer].[POS UID].&amp;[POS_20230518_3158698]" c="POS_20230518_3158698"/>
        <s v="[Sell Out Customer].[POS UID].&amp;[POS_20230518_3158699]" c="POS_20230518_3158699"/>
        <s v="[Sell Out Customer].[POS UID].&amp;[POS_20230518_3158700]" c="POS_20230518_3158700"/>
        <s v="[Sell Out Customer].[POS UID].&amp;[POS_20230518_3158701]" c="POS_20230518_3158701"/>
        <s v="[Sell Out Customer].[POS UID].&amp;[POS_20230518_3158702]" c="POS_20230518_3158702"/>
        <s v="[Sell Out Customer].[POS UID].&amp;[POS_20230518_3158703]" c="POS_20230518_3158703"/>
        <s v="[Sell Out Customer].[POS UID].&amp;[POS_20230518_3158704]" c="POS_20230518_3158704"/>
        <s v="[Sell Out Customer].[POS UID].&amp;[POS_20230518_3158705]" c="POS_20230518_3158705"/>
        <s v="[Sell Out Customer].[POS UID].&amp;[POS_20230518_3158706]" c="POS_20230518_3158706"/>
        <s v="[Sell Out Customer].[POS UID].&amp;[POS_20230518_3158707]" c="POS_20230518_3158707"/>
        <s v="[Sell Out Customer].[POS UID].&amp;[POS_20230518_3158708]" c="POS_20230518_3158708"/>
        <s v="[Sell Out Customer].[POS UID].&amp;[POS_20230518_3158709]" c="POS_20230518_3158709"/>
        <s v="[Sell Out Customer].[POS UID].&amp;[POS_20230518_3158710]" c="POS_20230518_3158710"/>
        <s v="[Sell Out Customer].[POS UID].&amp;[POS_20230518_3158711]" c="POS_20230518_3158711"/>
        <s v="[Sell Out Customer].[POS UID].&amp;[POS_20230518_3158712]" c="POS_20230518_3158712"/>
        <s v="[Sell Out Customer].[POS UID].&amp;[POS_20230518_3158713]" c="POS_20230518_3158713"/>
        <s v="[Sell Out Customer].[POS UID].&amp;[POS_20230518_3158714]" c="POS_20230518_3158714"/>
        <s v="[Sell Out Customer].[POS UID].&amp;[POS_20230518_3158715]" c="POS_20230518_3158715"/>
        <s v="[Sell Out Customer].[POS UID].&amp;[POS_20230518_3158716]" c="POS_20230518_3158716"/>
        <s v="[Sell Out Customer].[POS UID].&amp;[POS_20230518_3158717]" c="POS_20230518_3158717"/>
        <s v="[Sell Out Customer].[POS UID].&amp;[POS_20230518_3158718]" c="POS_20230518_3158718"/>
        <s v="[Sell Out Customer].[POS UID].&amp;[POS_20230518_3158719]" c="POS_20230518_3158719"/>
        <s v="[Sell Out Customer].[POS UID].&amp;[POS_20230518_3158720]" c="POS_20230518_3158720"/>
        <s v="[Sell Out Customer].[POS UID].&amp;[POS_20230518_3158721]" c="POS_20230518_3158721"/>
        <s v="[Sell Out Customer].[POS UID].&amp;[POS_20230518_3158722]" c="POS_20230518_3158722"/>
        <s v="[Sell Out Customer].[POS UID].&amp;[POS_20230518_3158723]" c="POS_20230518_3158723"/>
        <s v="[Sell Out Customer].[POS UID].&amp;[POS_20230518_3158724]" c="POS_20230518_3158724"/>
        <s v="[Sell Out Customer].[POS UID].&amp;[POS_20230518_3158725]" c="POS_20230518_3158725"/>
        <s v="[Sell Out Customer].[POS UID].&amp;[POS_20230518_3158726]" c="POS_20230518_3158726"/>
        <s v="[Sell Out Customer].[POS UID].&amp;[POS_20230518_3158727]" c="POS_20230518_3158727"/>
        <s v="[Sell Out Customer].[POS UID].&amp;[POS_20230518_3158728]" c="POS_20230518_3158728"/>
        <s v="[Sell Out Customer].[POS UID].&amp;[POS_20230518_3158729]" c="POS_20230518_3158729"/>
        <s v="[Sell Out Customer].[POS UID].&amp;[POS_20230518_3158730]" c="POS_20230518_3158730"/>
        <s v="[Sell Out Customer].[POS UID].&amp;[POS_20230518_3158731]" c="POS_20230518_3158731"/>
        <s v="[Sell Out Customer].[POS UID].&amp;[POS_20230518_3158732]" c="POS_20230518_3158732"/>
        <s v="[Sell Out Customer].[POS UID].&amp;[POS_20230518_3158733]" c="POS_20230518_3158733"/>
        <s v="[Sell Out Customer].[POS UID].&amp;[POS_20230518_3158734]" c="POS_20230518_3158734"/>
        <s v="[Sell Out Customer].[POS UID].&amp;[POS_20230518_3158735]" c="POS_20230518_3158735"/>
        <s v="[Sell Out Customer].[POS UID].&amp;[POS_20230518_3158736]" c="POS_20230518_3158736"/>
        <s v="[Sell Out Customer].[POS UID].&amp;[POS_20230518_3158737]" c="POS_20230518_3158737"/>
        <s v="[Sell Out Customer].[POS UID].&amp;[POS_20230518_3158738]" c="POS_20230518_3158738"/>
        <s v="[Sell Out Customer].[POS UID].&amp;[POS_20230518_3158739]" c="POS_20230518_3158739"/>
        <s v="[Sell Out Customer].[POS UID].&amp;[POS_20230518_3158740]" c="POS_20230518_3158740"/>
        <s v="[Sell Out Customer].[POS UID].&amp;[POS_20230518_3158741]" c="POS_20230518_3158741"/>
        <s v="[Sell Out Customer].[POS UID].&amp;[POS_20230518_3158742]" c="POS_20230518_3158742"/>
        <s v="[Sell Out Customer].[POS UID].&amp;[POS_20230518_3158743]" c="POS_20230518_3158743"/>
        <s v="[Sell Out Customer].[POS UID].&amp;[POS_20230518_3158744]" c="POS_20230518_3158744"/>
        <s v="[Sell Out Customer].[POS UID].&amp;[POS_20230518_3158745]" c="POS_20230518_3158745"/>
        <s v="[Sell Out Customer].[POS UID].&amp;[POS_20230518_3158746]" c="POS_20230518_3158746"/>
        <s v="[Sell Out Customer].[POS UID].&amp;[POS_20230518_3158747]" c="POS_20230518_3158747"/>
        <s v="[Sell Out Customer].[POS UID].&amp;[POS_20230518_3158748]" c="POS_20230518_3158748"/>
        <s v="[Sell Out Customer].[POS UID].&amp;[POS_20230518_3158749]" c="POS_20230518_3158749"/>
        <s v="[Sell Out Customer].[POS UID].&amp;[POS_20230518_3158750]" c="POS_20230518_3158750"/>
        <s v="[Sell Out Customer].[POS UID].&amp;[POS_20230518_3158751]" c="POS_20230518_3158751"/>
        <s v="[Sell Out Customer].[POS UID].&amp;[POS_20230518_3158752]" c="POS_20230518_3158752"/>
        <s v="[Sell Out Customer].[POS UID].&amp;[POS_20230518_3158753]" c="POS_20230518_3158753"/>
        <s v="[Sell Out Customer].[POS UID].&amp;[POS_20230518_3158754]" c="POS_20230518_3158754"/>
        <s v="[Sell Out Customer].[POS UID].&amp;[POS_20230518_3158755]" c="POS_20230518_3158755"/>
        <s v="[Sell Out Customer].[POS UID].&amp;[POS_20230518_3158756]" c="POS_20230518_3158756"/>
        <s v="[Sell Out Customer].[POS UID].&amp;[POS_20230518_3158757]" c="POS_20230518_3158757"/>
        <s v="[Sell Out Customer].[POS UID].&amp;[POS_20230518_3158758]" c="POS_20230518_3158758"/>
        <s v="[Sell Out Customer].[POS UID].&amp;[POS_20230518_3158759]" c="POS_20230518_3158759"/>
        <s v="[Sell Out Customer].[POS UID].&amp;[POS_20230518_3158760]" c="POS_20230518_3158760"/>
        <s v="[Sell Out Customer].[POS UID].&amp;[POS_20230518_3158761]" c="POS_20230518_3158761"/>
        <s v="[Sell Out Customer].[POS UID].&amp;[POS_20230518_3158762]" c="POS_20230518_3158762"/>
        <s v="[Sell Out Customer].[POS UID].&amp;[POS_20230518_3158763]" c="POS_20230518_3158763"/>
        <s v="[Sell Out Customer].[POS UID].&amp;[POS_20230518_3158764]" c="POS_20230518_3158764"/>
        <s v="[Sell Out Customer].[POS UID].&amp;[POS_20230518_3158765]" c="POS_20230518_3158765"/>
        <s v="[Sell Out Customer].[POS UID].&amp;[POS_20230518_3158766]" c="POS_20230518_3158766"/>
        <s v="[Sell Out Customer].[POS UID].&amp;[POS_20230518_3158767]" c="POS_20230518_3158767"/>
        <s v="[Sell Out Customer].[POS UID].&amp;[POS_20230518_3158768]" c="POS_20230518_3158768"/>
        <s v="[Sell Out Customer].[POS UID].&amp;[POS_20230518_3158769]" c="POS_20230518_3158769"/>
        <s v="[Sell Out Customer].[POS UID].&amp;[POS_20230518_3158770]" c="POS_20230518_3158770"/>
        <s v="[Sell Out Customer].[POS UID].&amp;[POS_20230518_3158771]" c="POS_20230518_3158771"/>
        <s v="[Sell Out Customer].[POS UID].&amp;[POS_20230518_3158772]" c="POS_20230518_3158772"/>
        <s v="[Sell Out Customer].[POS UID].&amp;[POS_20230518_3158773]" c="POS_20230518_3158773"/>
        <s v="[Sell Out Customer].[POS UID].&amp;[POS_20230518_3158774]" c="POS_20230518_3158774"/>
        <s v="[Sell Out Customer].[POS UID].&amp;[POS_20230518_3158775]" c="POS_20230518_3158775"/>
        <s v="[Sell Out Customer].[POS UID].&amp;[POS_20230518_3158776]" c="POS_20230518_3158776"/>
        <s v="[Sell Out Customer].[POS UID].&amp;[POS_20230518_3158777]" c="POS_20230518_3158777"/>
        <s v="[Sell Out Customer].[POS UID].&amp;[POS_20230518_3158778]" c="POS_20230518_3158778"/>
        <s v="[Sell Out Customer].[POS UID].&amp;[POS_20230518_3158779]" c="POS_20230518_3158779"/>
        <s v="[Sell Out Customer].[POS UID].&amp;[POS_20230518_3158780]" c="POS_20230518_3158780"/>
        <s v="[Sell Out Customer].[POS UID].&amp;[POS_20230518_3158781]" c="POS_20230518_3158781"/>
        <s v="[Sell Out Customer].[POS UID].&amp;[POS_20230518_3158782]" c="POS_20230518_3158782"/>
        <s v="[Sell Out Customer].[POS UID].&amp;[POS_20230518_3158783]" c="POS_20230518_3158783"/>
        <s v="[Sell Out Customer].[POS UID].&amp;[POS_20230518_3158784]" c="POS_20230518_3158784"/>
        <s v="[Sell Out Customer].[POS UID].&amp;[POS_20230518_3158785]" c="POS_20230518_3158785"/>
        <s v="[Sell Out Customer].[POS UID].&amp;[POS_20230518_3158786]" c="POS_20230518_3158786"/>
        <s v="[Sell Out Customer].[POS UID].&amp;[POS_20230518_3158787]" c="POS_20230518_3158787"/>
        <s v="[Sell Out Customer].[POS UID].&amp;[POS_20230518_3158788]" c="POS_20230518_3158788"/>
        <s v="[Sell Out Customer].[POS UID].&amp;[POS_20230518_3158789]" c="POS_20230518_3158789"/>
        <s v="[Sell Out Customer].[POS UID].&amp;[POS_20230518_3158790]" c="POS_20230518_3158790"/>
        <s v="[Sell Out Customer].[POS UID].&amp;[POS_20230518_3158791]" c="POS_20230518_3158791"/>
        <s v="[Sell Out Customer].[POS UID].&amp;[POS_20230518_3158792]" c="POS_20230518_3158792"/>
        <s v="[Sell Out Customer].[POS UID].&amp;[POS_20230518_3158793]" c="POS_20230518_3158793"/>
        <s v="[Sell Out Customer].[POS UID].&amp;[POS_20230518_3158794]" c="POS_20230518_3158794"/>
        <s v="[Sell Out Customer].[POS UID].&amp;[POS_20230518_3158795]" c="POS_20230518_3158795"/>
        <s v="[Sell Out Customer].[POS UID].&amp;[POS_20230518_3158796]" c="POS_20230518_3158796"/>
        <s v="[Sell Out Customer].[POS UID].&amp;[POS_20230518_3158797]" c="POS_20230518_3158797"/>
        <s v="[Sell Out Customer].[POS UID].&amp;[POS_20230518_3158798]" c="POS_20230518_3158798"/>
        <s v="[Sell Out Customer].[POS UID].&amp;[POS_20230518_3158799]" c="POS_20230518_3158799"/>
        <s v="[Sell Out Customer].[POS UID].&amp;[POS_20230518_3158800]" c="POS_20230518_3158800"/>
        <s v="[Sell Out Customer].[POS UID].&amp;[POS_20230518_3158801]" c="POS_20230518_3158801"/>
        <s v="[Sell Out Customer].[POS UID].&amp;[POS_20230518_3158802]" c="POS_20230518_3158802"/>
        <s v="[Sell Out Customer].[POS UID].&amp;[POS_20230518_3158803]" c="POS_20230518_3158803"/>
        <s v="[Sell Out Customer].[POS UID].&amp;[POS_20230518_3158804]" c="POS_20230518_3158804"/>
        <s v="[Sell Out Customer].[POS UID].&amp;[POS_20230518_3158805]" c="POS_20230518_3158805"/>
        <s v="[Sell Out Customer].[POS UID].&amp;[POS_20230518_3158806]" c="POS_20230518_3158806"/>
        <s v="[Sell Out Customer].[POS UID].&amp;[POS_20230518_3158807]" c="POS_20230518_3158807"/>
        <s v="[Sell Out Customer].[POS UID].&amp;[POS_20230518_3158808]" c="POS_20230518_3158808"/>
        <s v="[Sell Out Customer].[POS UID].&amp;[POS_20230518_3158809]" c="POS_20230518_3158809"/>
        <s v="[Sell Out Customer].[POS UID].&amp;[POS_20230518_3158810]" c="POS_20230518_3158810"/>
        <s v="[Sell Out Customer].[POS UID].&amp;[POS_20230518_3158811]" c="POS_20230518_3158811"/>
        <s v="[Sell Out Customer].[POS UID].&amp;[POS_20230518_3158812]" c="POS_20230518_3158812"/>
        <s v="[Sell Out Customer].[POS UID].&amp;[POS_20230518_3158813]" c="POS_20230518_3158813"/>
        <s v="[Sell Out Customer].[POS UID].&amp;[POS_20230518_3158814]" c="POS_20230518_3158814"/>
        <s v="[Sell Out Customer].[POS UID].&amp;[POS_20230518_3158815]" c="POS_20230518_3158815"/>
        <s v="[Sell Out Customer].[POS UID].&amp;[POS_20230518_3158816]" c="POS_20230518_3158816"/>
        <s v="[Sell Out Customer].[POS UID].&amp;[POS_20230518_3158817]" c="POS_20230518_3158817"/>
        <s v="[Sell Out Customer].[POS UID].&amp;[POS_20230518_3158818]" c="POS_20230518_3158818"/>
        <s v="[Sell Out Customer].[POS UID].&amp;[POS_20230518_3158819]" c="POS_20230518_3158819"/>
        <s v="[Sell Out Customer].[POS UID].&amp;[POS_20230518_3158820]" c="POS_20230518_3158820"/>
        <s v="[Sell Out Customer].[POS UID].&amp;[POS_20230518_3158821]" c="POS_20230518_3158821"/>
        <s v="[Sell Out Customer].[POS UID].&amp;[POS_20230518_3158822]" c="POS_20230518_3158822"/>
        <s v="[Sell Out Customer].[POS UID].&amp;[POS_20230518_3158823]" c="POS_20230518_3158823"/>
        <s v="[Sell Out Customer].[POS UID].&amp;[POS_20230518_3158824]" c="POS_20230518_3158824"/>
        <s v="[Sell Out Customer].[POS UID].&amp;[POS_20230518_3158825]" c="POS_20230518_3158825"/>
        <s v="[Sell Out Customer].[POS UID].&amp;[POS_20230518_3158826]" c="POS_20230518_3158826"/>
        <s v="[Sell Out Customer].[POS UID].&amp;[POS_20230518_3158827]" c="POS_20230518_3158827"/>
        <s v="[Sell Out Customer].[POS UID].&amp;[POS_20230518_3158828]" c="POS_20230518_3158828"/>
        <s v="[Sell Out Customer].[POS UID].&amp;[POS_20230518_3158829]" c="POS_20230518_3158829"/>
        <s v="[Sell Out Customer].[POS UID].&amp;[POS_20230518_3158830]" c="POS_20230518_3158830"/>
        <s v="[Sell Out Customer].[POS UID].&amp;[POS_20230518_3158831]" c="POS_20230518_3158831"/>
        <s v="[Sell Out Customer].[POS UID].&amp;[POS_20230518_3158832]" c="POS_20230518_3158832"/>
        <s v="[Sell Out Customer].[POS UID].&amp;[POS_20230518_3158833]" c="POS_20230518_3158833"/>
        <s v="[Sell Out Customer].[POS UID].&amp;[POS_20230518_3158834]" c="POS_20230518_3158834"/>
        <s v="[Sell Out Customer].[POS UID].&amp;[POS_20230518_3158835]" c="POS_20230518_3158835"/>
        <s v="[Sell Out Customer].[POS UID].&amp;[POS_20230518_3158836]" c="POS_20230518_3158836"/>
        <s v="[Sell Out Customer].[POS UID].&amp;[POS_20230518_3158837]" c="POS_20230518_3158837"/>
        <s v="[Sell Out Customer].[POS UID].&amp;[POS_20230518_3158838]" c="POS_20230518_3158838"/>
        <s v="[Sell Out Customer].[POS UID].&amp;[POS_20230518_3158839]" c="POS_20230518_3158839"/>
        <s v="[Sell Out Customer].[POS UID].&amp;[POS_20230518_3158840]" c="POS_20230518_3158840"/>
        <s v="[Sell Out Customer].[POS UID].&amp;[POS_20230518_3158841]" c="POS_20230518_3158841"/>
        <s v="[Sell Out Customer].[POS UID].&amp;[POS_20230518_3158842]" c="POS_20230518_3158842"/>
        <s v="[Sell Out Customer].[POS UID].&amp;[POS_20230518_3158843]" c="POS_20230518_3158843"/>
        <s v="[Sell Out Customer].[POS UID].&amp;[POS_20230518_3158844]" c="POS_20230518_3158844"/>
        <s v="[Sell Out Customer].[POS UID].&amp;[POS_20230518_3158845]" c="POS_20230518_3158845"/>
        <s v="[Sell Out Customer].[POS UID].&amp;[POS_20230518_3158846]" c="POS_20230518_3158846"/>
        <s v="[Sell Out Customer].[POS UID].&amp;[POS_20230518_3158847]" c="POS_20230518_3158847"/>
        <s v="[Sell Out Customer].[POS UID].&amp;[POS_20230518_3158848]" c="POS_20230518_3158848"/>
        <s v="[Sell Out Customer].[POS UID].&amp;[POS_20230518_3158849]" c="POS_20230518_3158849"/>
        <s v="[Sell Out Customer].[POS UID].&amp;[POS_20230518_3158850]" c="POS_20230518_3158850"/>
        <s v="[Sell Out Customer].[POS UID].&amp;[POS_20230518_3158851]" c="POS_20230518_3158851"/>
        <s v="[Sell Out Customer].[POS UID].&amp;[POS_20230518_3158852]" c="POS_20230518_3158852"/>
        <s v="[Sell Out Customer].[POS UID].&amp;[POS_20230518_3158853]" c="POS_20230518_3158853"/>
        <s v="[Sell Out Customer].[POS UID].&amp;[POS_20230518_3158854]" c="POS_20230518_3158854"/>
        <s v="[Sell Out Customer].[POS UID].&amp;[POS_20230518_3158855]" c="POS_20230518_3158855"/>
        <s v="[Sell Out Customer].[POS UID].&amp;[POS_20230518_3158856]" c="POS_20230518_3158856"/>
        <s v="[Sell Out Customer].[POS UID].&amp;[POS_20230518_3158857]" c="POS_20230518_3158857"/>
        <s v="[Sell Out Customer].[POS UID].&amp;[POS_20230518_3158858]" c="POS_20230518_3158858"/>
        <s v="[Sell Out Customer].[POS UID].&amp;[POS_20230518_3158859]" c="POS_20230518_3158859"/>
        <s v="[Sell Out Customer].[POS UID].&amp;[POS_20230518_3158860]" c="POS_20230518_3158860"/>
        <s v="[Sell Out Customer].[POS UID].&amp;[POS_20230518_3158861]" c="POS_20230518_3158861"/>
        <s v="[Sell Out Customer].[POS UID].&amp;[POS_20230518_3158862]" c="POS_20230518_3158862"/>
        <s v="[Sell Out Customer].[POS UID].&amp;[POS_20230518_3158863]" c="POS_20230518_3158863"/>
        <s v="[Sell Out Customer].[POS UID].&amp;[POS_20230518_3158864]" c="POS_20230518_3158864"/>
        <s v="[Sell Out Customer].[POS UID].&amp;[POS_20230518_3158865]" c="POS_20230518_3158865"/>
        <s v="[Sell Out Customer].[POS UID].&amp;[POS_20230518_3158866]" c="POS_20230518_3158866"/>
        <s v="[Sell Out Customer].[POS UID].&amp;[POS_20230518_3158867]" c="POS_20230518_3158867"/>
        <s v="[Sell Out Customer].[POS UID].&amp;[POS_20230518_3158868]" c="POS_20230518_3158868"/>
        <s v="[Sell Out Customer].[POS UID].&amp;[POS_20230518_3158869]" c="POS_20230518_3158869"/>
        <s v="[Sell Out Customer].[POS UID].&amp;[POS_20230518_3158870]" c="POS_20230518_3158870"/>
        <s v="[Sell Out Customer].[POS UID].&amp;[POS_20230518_3158871]" c="POS_20230518_3158871"/>
        <s v="[Sell Out Customer].[POS UID].&amp;[POS_20230518_3158872]" c="POS_20230518_3158872"/>
        <s v="[Sell Out Customer].[POS UID].&amp;[POS_20230518_3158873]" c="POS_20230518_3158873"/>
        <s v="[Sell Out Customer].[POS UID].&amp;[POS_20230518_3158874]" c="POS_20230518_3158874"/>
        <s v="[Sell Out Customer].[POS UID].&amp;[POS_20230518_3158875]" c="POS_20230518_3158875"/>
        <s v="[Sell Out Customer].[POS UID].&amp;[POS_20230518_3158876]" c="POS_20230518_3158876"/>
        <s v="[Sell Out Customer].[POS UID].&amp;[POS_20230518_3158877]" c="POS_20230518_3158877"/>
        <s v="[Sell Out Customer].[POS UID].&amp;[POS_20230518_3158878]" c="POS_20230518_3158878"/>
        <s v="[Sell Out Customer].[POS UID].&amp;[POS_20230518_3158879]" c="POS_20230518_3158879"/>
        <s v="[Sell Out Customer].[POS UID].&amp;[POS_20230518_3158880]" c="POS_20230518_3158880"/>
        <s v="[Sell Out Customer].[POS UID].&amp;[POS_20230518_3158881]" c="POS_20230518_3158881"/>
        <s v="[Sell Out Customer].[POS UID].&amp;[POS_20230518_3158882]" c="POS_20230518_3158882"/>
        <s v="[Sell Out Customer].[POS UID].&amp;[POS_20230518_3158883]" c="POS_20230518_3158883"/>
        <s v="[Sell Out Customer].[POS UID].&amp;[POS_20230518_3158884]" c="POS_20230518_3158884"/>
        <s v="[Sell Out Customer].[POS UID].&amp;[POS_20230518_3158885]" c="POS_20230518_3158885"/>
        <s v="[Sell Out Customer].[POS UID].&amp;[POS_20230518_3158886]" c="POS_20230518_3158886"/>
        <s v="[Sell Out Customer].[POS UID].&amp;[POS_20230518_3158887]" c="POS_20230518_3158887"/>
        <s v="[Sell Out Customer].[POS UID].&amp;[POS_20230518_3158888]" c="POS_20230518_3158888"/>
        <s v="[Sell Out Customer].[POS UID].&amp;[POS_20230518_3158889]" c="POS_20230518_3158889"/>
        <s v="[Sell Out Customer].[POS UID].&amp;[POS_20230518_3158890]" c="POS_20230518_3158890"/>
        <s v="[Sell Out Customer].[POS UID].&amp;[POS_20230518_3158891]" c="POS_20230518_3158891"/>
        <s v="[Sell Out Customer].[POS UID].&amp;[POS_20230518_3158892]" c="POS_20230518_3158892"/>
        <s v="[Sell Out Customer].[POS UID].&amp;[POS_20230518_3158893]" c="POS_20230518_3158893"/>
        <s v="[Sell Out Customer].[POS UID].&amp;[POS_20230518_3158894]" c="POS_20230518_3158894"/>
        <s v="[Sell Out Customer].[POS UID].&amp;[POS_20230518_3158895]" c="POS_20230518_3158895"/>
        <s v="[Sell Out Customer].[POS UID].&amp;[POS_20230518_3158896]" c="POS_20230518_3158896"/>
        <s v="[Sell Out Customer].[POS UID].&amp;[POS_20230518_3158897]" c="POS_20230518_3158897"/>
        <s v="[Sell Out Customer].[POS UID].&amp;[POS_20230518_3158898]" c="POS_20230518_3158898"/>
        <s v="[Sell Out Customer].[POS UID].&amp;[POS_20230518_3158899]" c="POS_20230518_3158899"/>
        <s v="[Sell Out Customer].[POS UID].&amp;[POS_20230518_3158900]" c="POS_20230518_3158900"/>
        <s v="[Sell Out Customer].[POS UID].&amp;[POS_20230518_3158901]" c="POS_20230518_3158901"/>
        <s v="[Sell Out Customer].[POS UID].&amp;[POS_20230518_3158902]" c="POS_20230518_3158902"/>
        <s v="[Sell Out Customer].[POS UID].&amp;[POS_20230518_3158903]" c="POS_20230518_3158903"/>
        <s v="[Sell Out Customer].[POS UID].&amp;[POS_20230518_3158904]" c="POS_20230518_3158904"/>
        <s v="[Sell Out Customer].[POS UID].&amp;[POS_20230518_3158905]" c="POS_20230518_3158905"/>
        <s v="[Sell Out Customer].[POS UID].&amp;[POS_20230518_3158906]" c="POS_20230518_3158906"/>
        <s v="[Sell Out Customer].[POS UID].&amp;[POS_20230518_3158907]" c="POS_20230518_3158907"/>
        <s v="[Sell Out Customer].[POS UID].&amp;[POS_20230518_3158908]" c="POS_20230518_3158908"/>
        <s v="[Sell Out Customer].[POS UID].&amp;[POS_20230518_3158909]" c="POS_20230518_3158909"/>
        <s v="[Sell Out Customer].[POS UID].&amp;[POS_20230518_3158910]" c="POS_20230518_3158910"/>
        <s v="[Sell Out Customer].[POS UID].&amp;[POS_20230518_3158911]" c="POS_20230518_3158911"/>
        <s v="[Sell Out Customer].[POS UID].&amp;[POS_20230518_3158912]" c="POS_20230518_3158912"/>
        <s v="[Sell Out Customer].[POS UID].&amp;[POS_20230518_3158913]" c="POS_20230518_3158913"/>
        <s v="[Sell Out Customer].[POS UID].&amp;[POS_20230518_3158914]" c="POS_20230518_3158914"/>
        <s v="[Sell Out Customer].[POS UID].&amp;[POS_20230518_3158915]" c="POS_20230518_3158915"/>
        <s v="[Sell Out Customer].[POS UID].&amp;[POS_20230518_3158916]" c="POS_20230518_3158916"/>
        <s v="[Sell Out Customer].[POS UID].&amp;[POS_20230518_3158917]" c="POS_20230518_3158917"/>
        <s v="[Sell Out Customer].[POS UID].&amp;[POS_20230518_3158918]" c="POS_20230518_3158918"/>
        <s v="[Sell Out Customer].[POS UID].&amp;[POS_20230518_3158919]" c="POS_20230518_3158919"/>
        <s v="[Sell Out Customer].[POS UID].&amp;[POS_20230518_3158920]" c="POS_20230518_3158920"/>
        <s v="[Sell Out Customer].[POS UID].&amp;[POS_20230518_3158921]" c="POS_20230518_3158921"/>
        <s v="[Sell Out Customer].[POS UID].&amp;[POS_20230518_3158922]" c="POS_20230518_3158922"/>
        <s v="[Sell Out Customer].[POS UID].&amp;[POS_20230518_3158923]" c="POS_20230518_3158923"/>
        <s v="[Sell Out Customer].[POS UID].&amp;[POS_20230518_3158924]" c="POS_20230518_3158924"/>
        <s v="[Sell Out Customer].[POS UID].&amp;[POS_20230518_3158925]" c="POS_20230518_3158925"/>
        <s v="[Sell Out Customer].[POS UID].&amp;[POS_20230518_3158926]" c="POS_20230518_3158926"/>
        <s v="[Sell Out Customer].[POS UID].&amp;[POS_20230518_3158927]" c="POS_20230518_3158927"/>
        <s v="[Sell Out Customer].[POS UID].&amp;[POS_20230518_3158928]" c="POS_20230518_3158928"/>
        <s v="[Sell Out Customer].[POS UID].&amp;[POS_20230518_3158929]" c="POS_20230518_3158929"/>
        <s v="[Sell Out Customer].[POS UID].&amp;[POS_20230518_3158930]" c="POS_20230518_3158930"/>
        <s v="[Sell Out Customer].[POS UID].&amp;[POS_20230518_3158931]" c="POS_20230518_3158931"/>
        <s v="[Sell Out Customer].[POS UID].&amp;[POS_20230518_3158932]" c="POS_20230518_3158932"/>
        <s v="[Sell Out Customer].[POS UID].&amp;[POS_20230518_3158933]" c="POS_20230518_3158933"/>
        <s v="[Sell Out Customer].[POS UID].&amp;[POS_20230518_3158934]" c="POS_20230518_3158934"/>
        <s v="[Sell Out Customer].[POS UID].&amp;[POS_20230518_3158935]" c="POS_20230518_3158935"/>
        <s v="[Sell Out Customer].[POS UID].&amp;[POS_20230518_3158936]" c="POS_20230518_3158936"/>
        <s v="[Sell Out Customer].[POS UID].&amp;[POS_20230518_3158937]" c="POS_20230518_3158937"/>
        <s v="[Sell Out Customer].[POS UID].&amp;[POS_20230518_3158938]" c="POS_20230518_3158938"/>
        <s v="[Sell Out Customer].[POS UID].&amp;[POS_20230518_3158939]" c="POS_20230518_3158939"/>
        <s v="[Sell Out Customer].[POS UID].&amp;[POS_20230518_3158940]" c="POS_20230518_3158940"/>
        <s v="[Sell Out Customer].[POS UID].&amp;[POS_20230518_3158941]" c="POS_20230518_3158941"/>
        <s v="[Sell Out Customer].[POS UID].&amp;[POS_20150722_577385]" u="1" c="POS_20150722_577385"/>
        <s v="[Sell Out Customer].[POS UID].&amp;[POS_20150722_577387]" u="1" c="POS_20150722_577387"/>
        <s v="[Sell Out Customer].[POS UID].&amp;[POS_20150904_635574]" u="1" c="POS_20150904_635574"/>
        <s v="[Sell Out Customer].[POS UID].&amp;[POS_20150904_635623]" u="1" c="POS_20150904_635623"/>
        <s v="[Sell Out Customer].[POS UID].&amp;[POS_20150904_635628]" u="1" c="POS_20150904_635628"/>
        <s v="[Sell Out Customer].[POS UID].&amp;[POS_20150904_639321]" u="1" c="POS_20150904_639321"/>
        <s v="[Sell Out Customer].[POS UID].&amp;[POS_20151102_687597]" u="1" c="POS_20151102_687597"/>
        <s v="[Sell Out Customer].[POS UID].&amp;[POS_20151118_701668]" u="1" c="POS_20151118_701668"/>
        <s v="[Sell Out Customer].[POS UID].&amp;[POS_20151118_701679]" u="1" c="POS_20151118_701679"/>
        <s v="[Sell Out Customer].[POS UID].&amp;[POS_20151209_712673]" u="1" c="POS_20151209_712673"/>
        <s v="[Sell Out Customer].[POS UID].&amp;[POS_20151209_712674]" u="1" c="POS_20151209_712674"/>
        <s v="[Sell Out Customer].[POS UID].&amp;[POS_20151209_712675]" u="1" c="POS_20151209_712675"/>
        <s v="[Sell Out Customer].[POS UID].&amp;[POS_20151209_712676]" u="1" c="POS_20151209_712676"/>
        <s v="[Sell Out Customer].[POS UID].&amp;[POS_20151209_712677]" u="1" c="POS_20151209_712677"/>
        <s v="[Sell Out Customer].[POS UID].&amp;[POS_20151209_712741]" u="1" c="POS_20151209_712741"/>
        <s v="[Sell Out Customer].[POS UID].&amp;[POS_20151209_712758]" u="1" c="POS_20151209_712758"/>
        <s v="[Sell Out Customer].[POS UID].&amp;[POS_20160114_732657]" u="1" c="POS_20160114_732657"/>
        <s v="[Sell Out Customer].[POS UID].&amp;[POS_20160114_732659]" u="1" c="POS_20160114_732659"/>
        <s v="[Sell Out Customer].[POS UID].&amp;[POS_20160114_732694]" u="1" c="POS_20160114_732694"/>
        <s v="[Sell Out Customer].[POS UID].&amp;[POS_20160114_732718]" u="1" c="POS_20160114_732718"/>
        <s v="[Sell Out Customer].[POS UID].&amp;[POS_20160225_780368]" u="1" c="POS_20160225_780368"/>
        <s v="[Sell Out Customer].[POS UID].&amp;[POS_20160416_817180]" u="1" c="POS_20160416_817180"/>
        <s v="[Sell Out Customer].[POS UID].&amp;[POS_20160416_817207]" u="1" c="POS_20160416_817207"/>
        <s v="[Sell Out Customer].[POS UID].&amp;[POS_20160416_817211]" u="1" c="POS_20160416_817211"/>
        <s v="[Sell Out Customer].[POS UID].&amp;[POS_20160416_817222]" u="1" c="POS_20160416_817222"/>
        <s v="[Sell Out Customer].[POS UID].&amp;[POS_20160518_835436]" u="1" c="POS_20160518_835436"/>
        <s v="[Sell Out Customer].[POS UID].&amp;[POS_20160518_835440]" u="1" c="POS_20160518_835440"/>
        <s v="[Sell Out Customer].[POS UID].&amp;[POS_20160518_835481]" u="1" c="POS_20160518_835481"/>
        <s v="[Sell Out Customer].[POS UID].&amp;[POS_20160622_848983]" u="1" c="POS_20160622_848983"/>
        <s v="[Sell Out Customer].[POS UID].&amp;[POS_20160622_849006]" u="1" c="POS_20160622_849006"/>
        <s v="[Sell Out Customer].[POS UID].&amp;[POS_20160709_857436]" u="1" c="POS_20160709_857436"/>
        <s v="[Sell Out Customer].[POS UID].&amp;[POS_20160827_876901]" u="1" c="POS_20160827_876901"/>
        <s v="[Sell Out Customer].[POS UID].&amp;[POS_20160908_881073]" u="1" c="POS_20160908_881073"/>
        <s v="[Sell Out Customer].[POS UID].&amp;[POS_20161005_893139]" u="1" c="POS_20161005_893139"/>
        <s v="[Sell Out Customer].[POS UID].&amp;[POS_20161015_897316]" u="1" c="POS_20161015_897316"/>
        <s v="[Sell Out Customer].[POS UID].&amp;[POS_20161015_897373]" u="1" c="POS_20161015_897373"/>
        <s v="[Sell Out Customer].[POS UID].&amp;[POS_20161015_897510]" u="1" c="POS_20161015_897510"/>
        <s v="[Sell Out Customer].[POS UID].&amp;[POS_20161109_904545]" u="1" c="POS_20161109_904545"/>
        <s v="[Sell Out Customer].[POS UID].&amp;[POS_20161210_917817]" u="1" c="POS_20161210_917817"/>
        <s v="[Sell Out Customer].[POS UID].&amp;[POS_20161210_917870]" u="1" c="POS_20161210_917870"/>
        <s v="[Sell Out Customer].[POS UID].&amp;[POS_20170114_928049]" u="1" c="POS_20170114_928049"/>
        <s v="[Sell Out Customer].[POS UID].&amp;[POS_20170114_928107]" u="1" c="POS_20170114_928107"/>
        <s v="[Sell Out Customer].[POS UID].&amp;[POS_20170114_928116]" u="1" c="POS_20170114_928116"/>
        <s v="[Sell Out Customer].[POS UID].&amp;[POS_20170114_928208]" u="1" c="POS_20170114_928208"/>
        <s v="[Sell Out Customer].[POS UID].&amp;[POS_20170307_1062688]" u="1" c="POS_20170307_1062688"/>
        <s v="[Sell Out Customer].[POS UID].&amp;[POS_20170307_1062808]" u="1" c="POS_20170307_1062808"/>
        <s v="[Sell Out Customer].[POS UID].&amp;[POS_20170307_1062941]" u="1" c="POS_20170307_1062941"/>
        <s v="[Sell Out Customer].[POS UID].&amp;[POS_20170412_1401047]" u="1" c="POS_20170412_1401047"/>
        <s v="[Sell Out Customer].[POS UID].&amp;[POS_20170412_1401184]" u="1" c="POS_20170412_1401184"/>
        <s v="[Sell Out Customer].[POS UID].&amp;[POS_20170412_1401198]" u="1" c="POS_20170412_1401198"/>
        <s v="[Sell Out Customer].[POS UID].&amp;[POS_20170511_1433079]" u="1" c="POS_20170511_1433079"/>
        <s v="[Sell Out Customer].[POS UID].&amp;[POS_20170511_1433139]" u="1" c="POS_20170511_1433139"/>
        <s v="[Sell Out Customer].[POS UID].&amp;[POS_20170511_1433152]" u="1" c="POS_20170511_1433152"/>
        <s v="[Sell Out Customer].[POS UID].&amp;[POS_20170511_1433158]" u="1" c="POS_20170511_1433158"/>
        <s v="[Sell Out Customer].[POS UID].&amp;[POS_20170511_1433370]" u="1" c="POS_20170511_1433370"/>
        <s v="[Sell Out Customer].[POS UID].&amp;[POS_20170511_1433384]" u="1" c="POS_20170511_1433384"/>
        <s v="[Sell Out Customer].[POS UID].&amp;[POS_20170511_1433493]" u="1" c="POS_20170511_1433493"/>
        <s v="[Sell Out Customer].[POS UID].&amp;[POS_20170511_1433549]" u="1" c="POS_20170511_1433549"/>
        <s v="[Sell Out Customer].[POS UID].&amp;[POS_20170511_1433605]" u="1" c="POS_20170511_1433605"/>
        <s v="[Sell Out Customer].[POS UID].&amp;[POS_20170511_1433760]" u="1" c="POS_20170511_1433760"/>
        <s v="[Sell Out Customer].[POS UID].&amp;[POS_20170511_1433908]" u="1" c="POS_20170511_1433908"/>
        <s v="[Sell Out Customer].[POS UID].&amp;[POS_20170511_1433916]" u="1" c="POS_20170511_1433916"/>
        <s v="[Sell Out Customer].[POS UID].&amp;[POS_20170511_1434123]" u="1" c="POS_20170511_1434123"/>
        <s v="[Sell Out Customer].[POS UID].&amp;[POS_20170511_1434252]" u="1" c="POS_20170511_1434252"/>
        <s v="[Sell Out Customer].[POS UID].&amp;[POS_20170511_1434321]" u="1" c="POS_20170511_1434321"/>
        <s v="[Sell Out Customer].[POS UID].&amp;[POS_20170511_1434408]" u="1" c="POS_20170511_1434408"/>
        <s v="[Sell Out Customer].[POS UID].&amp;[POS_20170511_1434424]" u="1" c="POS_20170511_1434424"/>
        <s v="[Sell Out Customer].[POS UID].&amp;[POS_20170511_1434462]" u="1" c="POS_20170511_1434462"/>
        <s v="[Sell Out Customer].[POS UID].&amp;[POS_20170511_1434724]" u="1" c="POS_20170511_1434724"/>
        <s v="[Sell Out Customer].[POS UID].&amp;[POS_20170511_1434866]" u="1" c="POS_20170511_1434866"/>
        <s v="[Sell Out Customer].[POS UID].&amp;[POS_20170511_1434982]" u="1" c="POS_20170511_1434982"/>
        <s v="[Sell Out Customer].[POS UID].&amp;[POS_20170511_1435085]" u="1" c="POS_20170511_1435085"/>
        <s v="[Sell Out Customer].[POS UID].&amp;[POS_20170511_1435452]" u="1" c="POS_20170511_1435452"/>
        <s v="[Sell Out Customer].[POS UID].&amp;[POS_20170511_1435493]" u="1" c="POS_20170511_1435493"/>
        <s v="[Sell Out Customer].[POS UID].&amp;[POS_20170511_1435680]" u="1" c="POS_20170511_1435680"/>
        <s v="[Sell Out Customer].[POS UID].&amp;[POS_20170511_1435698]" u="1" c="POS_20170511_1435698"/>
        <s v="[Sell Out Customer].[POS UID].&amp;[POS_20170511_1435761]" u="1" c="POS_20170511_1435761"/>
        <s v="[Sell Out Customer].[POS UID].&amp;[POS_20170511_1435842]" u="1" c="POS_20170511_1435842"/>
        <s v="[Sell Out Customer].[POS UID].&amp;[POS_20170511_1435907]" u="1" c="POS_20170511_1435907"/>
        <s v="[Sell Out Customer].[POS UID].&amp;[POS_20170511_1436191]" u="1" c="POS_20170511_1436191"/>
        <s v="[Sell Out Customer].[POS UID].&amp;[POS_20170511_1436202]" u="1" c="POS_20170511_1436202"/>
        <s v="[Sell Out Customer].[POS UID].&amp;[POS_20170511_1436211]" u="1" c="POS_20170511_1436211"/>
        <s v="[Sell Out Customer].[POS UID].&amp;[POS_20170511_1436280]" u="1" c="POS_20170511_1436280"/>
        <s v="[Sell Out Customer].[POS UID].&amp;[POS_20170511_1436446]" u="1" c="POS_20170511_1436446"/>
        <s v="[Sell Out Customer].[POS UID].&amp;[POS_20170511_1436508]" u="1" c="POS_20170511_1436508"/>
        <s v="[Sell Out Customer].[POS UID].&amp;[POS_20170511_1436553]" u="1" c="POS_20170511_1436553"/>
        <s v="[Sell Out Customer].[POS UID].&amp;[POS_20170511_1436735]" u="1" c="POS_20170511_1436735"/>
        <s v="[Sell Out Customer].[POS UID].&amp;[POS_20170511_1436838]" u="1" c="POS_20170511_1436838"/>
        <s v="[Sell Out Customer].[POS UID].&amp;[POS_20170511_1436993]" u="1" c="POS_20170511_1436993"/>
        <s v="[Sell Out Customer].[POS UID].&amp;[POS_20170511_1437258]" u="1" c="POS_20170511_1437258"/>
        <s v="[Sell Out Customer].[POS UID].&amp;[POS_20170511_1437363]" u="1" c="POS_20170511_1437363"/>
        <s v="[Sell Out Customer].[POS UID].&amp;[POS_20170511_1437364]" u="1" c="POS_20170511_1437364"/>
        <s v="[Sell Out Customer].[POS UID].&amp;[POS_20170511_1437394]" u="1" c="POS_20170511_1437394"/>
        <s v="[Sell Out Customer].[POS UID].&amp;[POS_20170511_1437513]" u="1" c="POS_20170511_1437513"/>
        <s v="[Sell Out Customer].[POS UID].&amp;[POS_20170511_1437725]" u="1" c="POS_20170511_1437725"/>
        <s v="[Sell Out Customer].[POS UID].&amp;[POS_20170511_1437885]" u="1" c="POS_20170511_1437885"/>
        <s v="[Sell Out Customer].[POS UID].&amp;[POS_20170511_1438052]" u="1" c="POS_20170511_1438052"/>
        <s v="[Sell Out Customer].[POS UID].&amp;[POS_20170511_1438091]" u="1" c="POS_20170511_1438091"/>
        <s v="[Sell Out Customer].[POS UID].&amp;[POS_20170511_1438127]" u="1" c="POS_20170511_1438127"/>
        <s v="[Sell Out Customer].[POS UID].&amp;[POS_20170511_1438248]" u="1" c="POS_20170511_1438248"/>
        <s v="[Sell Out Customer].[POS UID].&amp;[POS_20170511_1438288]" u="1" c="POS_20170511_1438288"/>
        <s v="[Sell Out Customer].[POS UID].&amp;[POS_20170511_1438290]" u="1" c="POS_20170511_1438290"/>
        <s v="[Sell Out Customer].[POS UID].&amp;[POS_20170511_1438344]" u="1" c="POS_20170511_1438344"/>
        <s v="[Sell Out Customer].[POS UID].&amp;[POS_20170511_1438360]" u="1" c="POS_20170511_1438360"/>
        <s v="[Sell Out Customer].[POS UID].&amp;[POS_20170511_1438465]" u="1" c="POS_20170511_1438465"/>
        <s v="[Sell Out Customer].[POS UID].&amp;[POS_20170511_1438569]" u="1" c="POS_20170511_1438569"/>
        <s v="[Sell Out Customer].[POS UID].&amp;[POS_20170511_1438646]" u="1" c="POS_20170511_1438646"/>
        <s v="[Sell Out Customer].[POS UID].&amp;[POS_20170511_1438891]" u="1" c="POS_20170511_1438891"/>
        <s v="[Sell Out Customer].[POS UID].&amp;[POS_20170511_1439032]" u="1" c="POS_20170511_1439032"/>
        <s v="[Sell Out Customer].[POS UID].&amp;[POS_20170511_1439036]" u="1" c="POS_20170511_1439036"/>
        <s v="[Sell Out Customer].[POS UID].&amp;[POS_20170511_1439085]" u="1" c="POS_20170511_1439085"/>
        <s v="[Sell Out Customer].[POS UID].&amp;[POS_20170511_1439121]" u="1" c="POS_20170511_1439121"/>
        <s v="[Sell Out Customer].[POS UID].&amp;[POS_20170511_1439422]" u="1" c="POS_20170511_1439422"/>
        <s v="[Sell Out Customer].[POS UID].&amp;[POS_20170511_1439665]" u="1" c="POS_20170511_1439665"/>
        <s v="[Sell Out Customer].[POS UID].&amp;[POS_20170511_1439916]" u="1" c="POS_20170511_1439916"/>
        <s v="[Sell Out Customer].[POS UID].&amp;[POS_20170511_1440202]" u="1" c="POS_20170511_1440202"/>
        <s v="[Sell Out Customer].[POS UID].&amp;[POS_20170511_1440296]" u="1" c="POS_20170511_1440296"/>
        <s v="[Sell Out Customer].[POS UID].&amp;[POS_20170511_1440689]" u="1" c="POS_20170511_1440689"/>
        <s v="[Sell Out Customer].[POS UID].&amp;[POS_20170511_1440736]" u="1" c="POS_20170511_1440736"/>
        <s v="[Sell Out Customer].[POS UID].&amp;[POS_20170511_1440937]" u="1" c="POS_20170511_1440937"/>
        <s v="[Sell Out Customer].[POS UID].&amp;[POS_20170511_1441106]" u="1" c="POS_20170511_1441106"/>
        <s v="[Sell Out Customer].[POS UID].&amp;[POS_20170511_1441141]" u="1" c="POS_20170511_1441141"/>
        <s v="[Sell Out Customer].[POS UID].&amp;[POS_20170511_1441158]" u="1" c="POS_20170511_1441158"/>
        <s v="[Sell Out Customer].[POS UID].&amp;[POS_20170511_1441316]" u="1" c="POS_20170511_1441316"/>
        <s v="[Sell Out Customer].[POS UID].&amp;[POS_20170511_1441382]" u="1" c="POS_20170511_1441382"/>
        <s v="[Sell Out Customer].[POS UID].&amp;[POS_20170511_1441424]" u="1" c="POS_20170511_1441424"/>
        <s v="[Sell Out Customer].[POS UID].&amp;[POS_20170511_1441490]" u="1" c="POS_20170511_1441490"/>
        <s v="[Sell Out Customer].[POS UID].&amp;[POS_20170511_1441510]" u="1" c="POS_20170511_1441510"/>
        <s v="[Sell Out Customer].[POS UID].&amp;[POS_20170511_1441568]" u="1" c="POS_20170511_1441568"/>
        <s v="[Sell Out Customer].[POS UID].&amp;[POS_20170511_1441743]" u="1" c="POS_20170511_1441743"/>
        <s v="[Sell Out Customer].[POS UID].&amp;[POS_20170511_1441766]" u="1" c="POS_20170511_1441766"/>
        <s v="[Sell Out Customer].[POS UID].&amp;[POS_20170511_1441891]" u="1" c="POS_20170511_1441891"/>
        <s v="[Sell Out Customer].[POS UID].&amp;[POS_20170511_1441897]" u="1" c="POS_20170511_1441897"/>
        <s v="[Sell Out Customer].[POS UID].&amp;[POS_20170511_1441900]" u="1" c="POS_20170511_1441900"/>
        <s v="[Sell Out Customer].[POS UID].&amp;[POS_20170511_1442160]" u="1" c="POS_20170511_1442160"/>
        <s v="[Sell Out Customer].[POS UID].&amp;[POS_20170511_1442165]" u="1" c="POS_20170511_1442165"/>
        <s v="[Sell Out Customer].[POS UID].&amp;[POS_20170511_1442174]" u="1" c="POS_20170511_1442174"/>
        <s v="[Sell Out Customer].[POS UID].&amp;[POS_20170511_1442274]" u="1" c="POS_20170511_1442274"/>
        <s v="[Sell Out Customer].[POS UID].&amp;[POS_20170511_1442500]" u="1" c="POS_20170511_1442500"/>
        <s v="[Sell Out Customer].[POS UID].&amp;[POS_20170511_1442511]" u="1" c="POS_20170511_1442511"/>
        <s v="[Sell Out Customer].[POS UID].&amp;[POS_20170511_1442687]" u="1" c="POS_20170511_1442687"/>
        <s v="[Sell Out Customer].[POS UID].&amp;[POS_20170511_1442724]" u="1" c="POS_20170511_1442724"/>
        <s v="[Sell Out Customer].[POS UID].&amp;[POS_20170511_1442829]" u="1" c="POS_20170511_1442829"/>
        <s v="[Sell Out Customer].[POS UID].&amp;[POS_20170511_1443170]" u="1" c="POS_20170511_1443170"/>
        <s v="[Sell Out Customer].[POS UID].&amp;[POS_20170511_1452577]" u="1" c="POS_20170511_1452577"/>
        <s v="[Sell Out Customer].[POS UID].&amp;[POS_20170511_1452647]" u="1" c="POS_20170511_1452647"/>
        <s v="[Sell Out Customer].[POS UID].&amp;[POS_20170511_1453056]" u="1" c="POS_20170511_1453056"/>
        <s v="[Sell Out Customer].[POS UID].&amp;[POS_20170511_1453412]" u="1" c="POS_20170511_1453412"/>
        <s v="[Sell Out Customer].[POS UID].&amp;[POS_20170511_1453438]" u="1" c="POS_20170511_1453438"/>
        <s v="[Sell Out Customer].[POS UID].&amp;[POS_20170511_1453533]" u="1" c="POS_20170511_1453533"/>
        <s v="[Sell Out Customer].[POS UID].&amp;[POS_20170511_1453571]" u="1" c="POS_20170511_1453571"/>
        <s v="[Sell Out Customer].[POS UID].&amp;[POS_20170511_1453575]" u="1" c="POS_20170511_1453575"/>
        <s v="[Sell Out Customer].[POS UID].&amp;[POS_20170511_1453766]" u="1" c="POS_20170511_1453766"/>
        <s v="[Sell Out Customer].[POS UID].&amp;[POS_20170511_1453918]" u="1" c="POS_20170511_1453918"/>
        <s v="[Sell Out Customer].[POS UID].&amp;[POS_20170511_1454347]" u="1" c="POS_20170511_1454347"/>
        <s v="[Sell Out Customer].[POS UID].&amp;[POS_20170511_1454587]" u="1" c="POS_20170511_1454587"/>
        <s v="[Sell Out Customer].[POS UID].&amp;[POS_20170511_1454656]" u="1" c="POS_20170511_1454656"/>
        <s v="[Sell Out Customer].[POS UID].&amp;[POS_20170511_1454743]" u="1" c="POS_20170511_1454743"/>
        <s v="[Sell Out Customer].[POS UID].&amp;[POS_20170519_1460008]" u="1" c="POS_20170519_1460008"/>
        <s v="[Sell Out Customer].[POS UID].&amp;[POS_20170519_1461055]" u="1" c="POS_20170519_1461055"/>
        <s v="[Sell Out Customer].[POS UID].&amp;[POS_20170519_1461056]" u="1" c="POS_20170519_1461056"/>
        <s v="[Sell Out Customer].[POS UID].&amp;[POS_20170519_1461057]" u="1" c="POS_20170519_1461057"/>
        <s v="[Sell Out Customer].[POS UID].&amp;[POS_20170519_1461278]" u="1" c="POS_20170519_1461278"/>
        <s v="[Sell Out Customer].[POS UID].&amp;[POS_20170519_1461288]" u="1" c="POS_20170519_1461288"/>
        <s v="[Sell Out Customer].[POS UID].&amp;[POS_20170519_1462343]" u="1" c="POS_20170519_1462343"/>
        <s v="[Sell Out Customer].[POS UID].&amp;[POS_20170608_1470280]" u="1" c="POS_20170608_1470280"/>
        <s v="[Sell Out Customer].[POS UID].&amp;[POS_20170608_1470346]" u="1" c="POS_20170608_1470346"/>
        <s v="[Sell Out Customer].[POS UID].&amp;[POS_20170608_1470431]" u="1" c="POS_20170608_1470431"/>
        <s v="[Sell Out Customer].[POS UID].&amp;[POS_20170608_1470473]" u="1" c="POS_20170608_1470473"/>
        <s v="[Sell Out Customer].[POS UID].&amp;[POS_20170608_1470549]" u="1" c="POS_20170608_1470549"/>
        <s v="[Sell Out Customer].[POS UID].&amp;[POS_20170608_1470595]" u="1" c="POS_20170608_1470595"/>
        <s v="[Sell Out Customer].[POS UID].&amp;[POS_20170608_1470844]" u="1" c="POS_20170608_1470844"/>
        <s v="[Sell Out Customer].[POS UID].&amp;[POS_20170615_1479311]" u="1" c="POS_20170615_1479311"/>
        <s v="[Sell Out Customer].[POS UID].&amp;[POS_20170615_1479422]" u="1" c="POS_20170615_1479422"/>
        <s v="[Sell Out Customer].[POS UID].&amp;[POS_20170615_1479494]" u="1" c="POS_20170615_1479494"/>
        <s v="[Sell Out Customer].[POS UID].&amp;[POS_20170615_1479495]" u="1" c="POS_20170615_1479495"/>
        <s v="[Sell Out Customer].[POS UID].&amp;[POS_20170615_1479528]" u="1" c="POS_20170615_1479528"/>
        <s v="[Sell Out Customer].[POS UID].&amp;[POS_20170615_1479661]" u="1" c="POS_20170615_1479661"/>
        <s v="[Sell Out Customer].[POS UID].&amp;[POS_20170706_1487406]" u="1" c="POS_20170706_1487406"/>
        <s v="[Sell Out Customer].[POS UID].&amp;[POS_20170706_1487577]" u="1" c="POS_20170706_1487577"/>
        <s v="[Sell Out Customer].[POS UID].&amp;[POS_20170706_1487595]" u="1" c="POS_20170706_1487595"/>
        <s v="[Sell Out Customer].[POS UID].&amp;[POS_20170706_1487630]" u="1" c="POS_20170706_1487630"/>
        <s v="[Sell Out Customer].[POS UID].&amp;[POS_20170906_1509265]" u="1" c="POS_20170906_1509265"/>
        <s v="[Sell Out Customer].[POS UID].&amp;[POS_20170906_1509325]" u="1" c="POS_20170906_1509325"/>
        <s v="[Sell Out Customer].[POS UID].&amp;[POS_20170906_1509333]" u="1" c="POS_20170906_1509333"/>
        <s v="[Sell Out Customer].[POS UID].&amp;[POS_20171017_1529630]" u="1" c="POS_20171017_1529630"/>
        <s v="[Sell Out Customer].[POS UID].&amp;[POS_20171017_1529803]" u="1" c="POS_20171017_1529803"/>
        <s v="[Sell Out Customer].[POS UID].&amp;[POS_20171027_1535016]" u="1" c="POS_20171027_1535016"/>
        <s v="[Sell Out Customer].[POS UID].&amp;[POS_20171027_1535103]" u="1" c="POS_20171027_1535103"/>
        <s v="[Sell Out Customer].[POS UID].&amp;[POS_20171028_1535636]" u="1" c="POS_20171028_1535636"/>
        <s v="[Sell Out Customer].[POS UID].&amp;[POS_20171110_1541991]" u="1" c="POS_20171110_1541991"/>
        <s v="[Sell Out Customer].[POS UID].&amp;[POS_20171115_1543391]" u="1" c="POS_20171115_1543391"/>
        <s v="[Sell Out Customer].[POS UID].&amp;[POS_20171115_1543511]" u="1" c="POS_20171115_1543511"/>
        <s v="[Sell Out Customer].[POS UID].&amp;[POS_20171117_1544809]" u="1" c="POS_20171117_1544809"/>
        <s v="[Sell Out Customer].[POS UID].&amp;[POS_20171212_1552404]" u="1" c="POS_20171212_1552404"/>
        <s v="[Sell Out Customer].[POS UID].&amp;[POS_20171212_1552462]" u="1" c="POS_20171212_1552462"/>
        <s v="[Sell Out Customer].[POS UID].&amp;[POS_20171212_1552603]" u="1" c="POS_20171212_1552603"/>
        <s v="[Sell Out Customer].[POS UID].&amp;[POS_20171212_1552637]" u="1" c="POS_20171212_1552637"/>
        <s v="[Sell Out Customer].[POS UID].&amp;[POS_20180111_1563553]" u="1" c="POS_20180111_1563553"/>
        <s v="[Sell Out Customer].[POS UID].&amp;[POS_20180111_1563644]" u="1" c="POS_20180111_1563644"/>
        <s v="[Sell Out Customer].[POS UID].&amp;[POS_20180111_1563699]" u="1" c="POS_20180111_1563699"/>
        <s v="[Sell Out Customer].[POS UID].&amp;[POS_20180131_1597940]" u="1" c="POS_20180131_1597940"/>
        <s v="[Sell Out Customer].[POS UID].&amp;[POS_20180210_1602803]" u="1" c="POS_20180210_1602803"/>
        <s v="[Sell Out Customer].[POS UID].&amp;[POS_20180307_1619191]" u="1" c="POS_20180307_1619191"/>
        <s v="[Sell Out Customer].[POS UID].&amp;[POS_20180307_1619464]" u="1" c="POS_20180307_1619464"/>
        <s v="[Sell Out Customer].[POS UID].&amp;[POS_20180321_1623847]" u="1" c="POS_20180321_1623847"/>
        <s v="[Sell Out Customer].[POS UID].&amp;[POS_20180321_1624064]" u="1" c="POS_20180321_1624064"/>
        <s v="[Sell Out Customer].[POS UID].&amp;[POS_20180321_1624137]" u="1" c="POS_20180321_1624137"/>
        <s v="[Sell Out Customer].[POS UID].&amp;[POS_20180406_1632780]" u="1" c="POS_20180406_1632780"/>
        <s v="[Sell Out Customer].[POS UID].&amp;[POS_20180406_1632786]" u="1" c="POS_20180406_1632786"/>
        <s v="[Sell Out Customer].[POS UID].&amp;[POS_20180406_1632836]" u="1" c="POS_20180406_1632836"/>
        <s v="[Sell Out Customer].[POS UID].&amp;[POS_20180406_1632907]" u="1" c="POS_20180406_1632907"/>
        <s v="[Sell Out Customer].[POS UID].&amp;[POS_20180406_1633153]" u="1" c="POS_20180406_1633153"/>
        <s v="[Sell Out Customer].[POS UID].&amp;[POS_20180406_1633207]" u="1" c="POS_20180406_1633207"/>
        <s v="[Sell Out Customer].[POS UID].&amp;[POS_20180406_1633251]" u="1" c="POS_20180406_1633251"/>
        <s v="[Sell Out Customer].[POS UID].&amp;[POS_20180406_1633259]" u="1" c="POS_20180406_1633259"/>
        <s v="[Sell Out Customer].[POS UID].&amp;[POS_20180406_1633277]" u="1" c="POS_20180406_1633277"/>
        <s v="[Sell Out Customer].[POS UID].&amp;[POS_20180406_1633374]" u="1" c="POS_20180406_1633374"/>
        <s v="[Sell Out Customer].[POS UID].&amp;[POS_20180406_1633417]" u="1" c="POS_20180406_1633417"/>
        <s v="[Sell Out Customer].[POS UID].&amp;[POS_20180406_1633442]" u="1" c="POS_20180406_1633442"/>
        <s v="[Sell Out Customer].[POS UID].&amp;[POS_20180406_1633443]" u="1" c="POS_20180406_1633443"/>
        <s v="[Sell Out Customer].[POS UID].&amp;[POS_20180406_1633449]" u="1" c="POS_20180406_1633449"/>
        <s v="[Sell Out Customer].[POS UID].&amp;[POS_20180406_1633845]" u="1" c="POS_20180406_1633845"/>
        <s v="[Sell Out Customer].[POS UID].&amp;[POS_20180406_1634052]" u="1" c="POS_20180406_1634052"/>
        <s v="[Sell Out Customer].[POS UID].&amp;[POS_20180406_1634120]" u="1" c="POS_20180406_1634120"/>
        <s v="[Sell Out Customer].[POS UID].&amp;[POS_20180410_1635250]" u="1" c="POS_20180410_1635250"/>
        <s v="[Sell Out Customer].[POS UID].&amp;[POS_20180417_1638359]" u="1" c="POS_20180417_1638359"/>
        <s v="[Sell Out Customer].[POS UID].&amp;[POS_20180417_1638361]" u="1" c="POS_20180417_1638361"/>
        <s v="[Sell Out Customer].[POS UID].&amp;[POS_20180417_1638406]" u="1" c="POS_20180417_1638406"/>
        <s v="[Sell Out Customer].[POS UID].&amp;[POS_20180417_1638415]" u="1" c="POS_20180417_1638415"/>
        <s v="[Sell Out Customer].[POS UID].&amp;[POS_20180417_1638536]" u="1" c="POS_20180417_1638536"/>
        <s v="[Sell Out Customer].[POS UID].&amp;[POS_20180509_1647039]" u="1" c="POS_20180509_1647039"/>
        <s v="[Sell Out Customer].[POS UID].&amp;[POS_20180509_1647097]" u="1" c="POS_20180509_1647097"/>
        <s v="[Sell Out Customer].[POS UID].&amp;[POS_20180509_1647102]" u="1" c="POS_20180509_1647102"/>
        <s v="[Sell Out Customer].[POS UID].&amp;[POS_20180509_1647333]" u="1" c="POS_20180509_1647333"/>
        <s v="[Sell Out Customer].[POS UID].&amp;[POS_20180509_1647337]" u="1" c="POS_20180509_1647337"/>
        <s v="[Sell Out Customer].[POS UID].&amp;[POS_20180509_1647369]" u="1" c="POS_20180509_1647369"/>
        <s v="[Sell Out Customer].[POS UID].&amp;[POS_20180509_1647695]" u="1" c="POS_20180509_1647695"/>
        <s v="[Sell Out Customer].[POS UID].&amp;[POS_20180509_1647734]" u="1" c="POS_20180509_1647734"/>
        <s v="[Sell Out Customer].[POS UID].&amp;[POS_20180509_1648058]" u="1" c="POS_20180509_1648058"/>
        <s v="[Sell Out Customer].[POS UID].&amp;[POS_20180509_1648081]" u="1" c="POS_20180509_1648081"/>
        <s v="[Sell Out Customer].[POS UID].&amp;[POS_20180509_1648103]" u="1" c="POS_20180509_1648103"/>
        <s v="[Sell Out Customer].[POS UID].&amp;[POS_20180509_1648143]" u="1" c="POS_20180509_1648143"/>
        <s v="[Sell Out Customer].[POS UID].&amp;[POS_20180509_1648199]" u="1" c="POS_20180509_1648199"/>
        <s v="[Sell Out Customer].[POS UID].&amp;[POS_20180509_1648635]" u="1" c="POS_20180509_1648635"/>
        <s v="[Sell Out Customer].[POS UID].&amp;[POS_20180509_1648642]" u="1" c="POS_20180509_1648642"/>
        <s v="[Sell Out Customer].[POS UID].&amp;[POS_20180511_1649209]" u="1" c="POS_20180511_1649209"/>
        <s v="[Sell Out Customer].[POS UID].&amp;[POS_20180606_1658294]" u="1" c="POS_20180606_1658294"/>
        <s v="[Sell Out Customer].[POS UID].&amp;[POS_20180606_1658302]" u="1" c="POS_20180606_1658302"/>
        <s v="[Sell Out Customer].[POS UID].&amp;[POS_20180606_1658354]" u="1" c="POS_20180606_1658354"/>
        <s v="[Sell Out Customer].[POS UID].&amp;[POS_20180606_1658370]" u="1" c="POS_20180606_1658370"/>
        <s v="[Sell Out Customer].[POS UID].&amp;[POS_20180606_1658447]" u="1" c="POS_20180606_1658447"/>
        <s v="[Sell Out Customer].[POS UID].&amp;[POS_20180627_1664791]" u="1" c="POS_20180627_1664791"/>
        <s v="[Sell Out Customer].[POS UID].&amp;[POS_20180627_1664811]" u="1" c="POS_20180627_1664811"/>
        <s v="[Sell Out Customer].[POS UID].&amp;[POS_20180627_1664817]" u="1" c="POS_20180627_1664817"/>
        <s v="[Sell Out Customer].[POS UID].&amp;[POS_20180710_1670008]" u="1" c="POS_20180710_1670008"/>
        <s v="[Sell Out Customer].[POS UID].&amp;[POS_20180710_1670028]" u="1" c="POS_20180710_1670028"/>
        <s v="[Sell Out Customer].[POS UID].&amp;[POS_20180710_1670038]" u="1" c="POS_20180710_1670038"/>
        <s v="[Sell Out Customer].[POS UID].&amp;[POS_20180710_1670268]" u="1" c="POS_20180710_1670268"/>
        <s v="[Sell Out Customer].[POS UID].&amp;[POS_20180710_1670341]" u="1" c="POS_20180710_1670341"/>
        <s v="[Sell Out Customer].[POS UID].&amp;[POS_20180801_1679641]" u="1" c="POS_20180801_1679641"/>
        <s v="[Sell Out Customer].[POS UID].&amp;[POS_20180807_1686127]" u="1" c="POS_20180807_1686127"/>
        <s v="[Sell Out Customer].[POS UID].&amp;[POS_20180807_1686172]" u="1" c="POS_20180807_1686172"/>
        <s v="[Sell Out Customer].[POS UID].&amp;[POS_20180808_1686947]" u="1" c="POS_20180808_1686947"/>
        <s v="[Sell Out Customer].[POS UID].&amp;[POS_20180808_1687004]" u="1" c="POS_20180808_1687004"/>
        <s v="[Sell Out Customer].[POS UID].&amp;[POS_20180919_1701543]" u="1" c="POS_20180919_1701543"/>
        <s v="[Sell Out Customer].[POS UID].&amp;[POS_20180919_1701546]" u="1" c="POS_20180919_1701546"/>
        <s v="[Sell Out Customer].[POS UID].&amp;[POS_20180921_1703073]" u="1" c="POS_20180921_1703073"/>
        <s v="[Sell Out Customer].[POS UID].&amp;[POS_20180922_1703762]" u="1" c="POS_20180922_1703762"/>
        <s v="[Sell Out Customer].[POS UID].&amp;[POS_20180925_1704380]" u="1" c="POS_20180925_1704380"/>
        <s v="[Sell Out Customer].[POS UID].&amp;[POS_20181005_1707309]" u="1" c="POS_20181005_1707309"/>
        <s v="[Sell Out Customer].[POS UID].&amp;[POS_20181005_1707416]" u="1" c="POS_20181005_1707416"/>
        <s v="[Sell Out Customer].[POS UID].&amp;[POS_20181005_1707477]" u="1" c="POS_20181005_1707477"/>
        <s v="[Sell Out Customer].[POS UID].&amp;[POS_20181018_1712102]" u="1" c="POS_20181018_1712102"/>
        <s v="[Sell Out Customer].[POS UID].&amp;[POS_20181102_1717989]" u="1" c="POS_20181102_1717989"/>
        <s v="[Sell Out Customer].[POS UID].&amp;[POS_20181107_1719918]" u="1" c="POS_20181107_1719918"/>
        <s v="[Sell Out Customer].[POS UID].&amp;[POS_20181107_1720108]" u="1" c="POS_20181107_1720108"/>
        <s v="[Sell Out Customer].[POS UID].&amp;[POS_20181107_1720204]" u="1" c="POS_20181107_1720204"/>
        <s v="[Sell Out Customer].[POS UID].&amp;[POS_20181115_1724077]" u="1" c="POS_20181115_1724077"/>
        <s v="[Sell Out Customer].[POS UID].&amp;[POS_20181120_1724908]" u="1" c="POS_20181120_1724908"/>
        <s v="[Sell Out Customer].[POS UID].&amp;[POS_20181205_1728708]" u="1" c="POS_20181205_1728708"/>
        <s v="[Sell Out Customer].[POS UID].&amp;[POS_20181205_1728714]" u="1" c="POS_20181205_1728714"/>
        <s v="[Sell Out Customer].[POS UID].&amp;[POS_20181205_1728716]" u="1" c="POS_20181205_1728716"/>
        <s v="[Sell Out Customer].[POS UID].&amp;[POS_20181205_1728725]" u="1" c="POS_20181205_1728725"/>
        <s v="[Sell Out Customer].[POS UID].&amp;[POS_20181205_1728742]" u="1" c="POS_20181205_1728742"/>
        <s v="[Sell Out Customer].[POS UID].&amp;[POS_20181205_1728761]" u="1" c="POS_20181205_1728761"/>
        <s v="[Sell Out Customer].[POS UID].&amp;[POS_20181205_1728791]" u="1" c="POS_20181205_1728791"/>
        <s v="[Sell Out Customer].[POS UID].&amp;[POS_20181205_1728792]" u="1" c="POS_20181205_1728792"/>
        <s v="[Sell Out Customer].[POS UID].&amp;[POS_20181205_1728966]" u="1" c="POS_20181205_1728966"/>
        <s v="[Sell Out Customer].[POS UID].&amp;[POS_20181207_1730081]" u="1" c="POS_20181207_1730081"/>
        <s v="[Sell Out Customer].[POS UID].&amp;[POS_20181213_1733190]" u="1" c="POS_20181213_1733190"/>
        <s v="[Sell Out Customer].[POS UID].&amp;[POS_20181213_1733273]" u="1" c="POS_20181213_1733273"/>
        <s v="[Sell Out Customer].[POS UID].&amp;[POS_20190115_1739061]" u="1" c="POS_20190115_1739061"/>
        <s v="[Sell Out Customer].[POS UID].&amp;[POS_20190115_1739068]" u="1" c="POS_20190115_1739068"/>
        <s v="[Sell Out Customer].[POS UID].&amp;[POS_20190115_1739119]" u="1" c="POS_20190115_1739119"/>
        <s v="[Sell Out Customer].[POS UID].&amp;[POS_20190115_1739120]" u="1" c="POS_20190115_1739120"/>
        <s v="[Sell Out Customer].[POS UID].&amp;[POS_20190116_1740493]" u="1" c="POS_20190116_1740493"/>
        <s v="[Sell Out Customer].[POS UID].&amp;[POS_20190116_1740565]" u="1" c="POS_20190116_1740565"/>
        <s v="[Sell Out Customer].[POS UID].&amp;[POS_20190116_1740668]" u="1" c="POS_20190116_1740668"/>
        <s v="[Sell Out Customer].[POS UID].&amp;[POS_20190116_1740752]" u="1" c="POS_20190116_1740752"/>
        <s v="[Sell Out Customer].[POS UID].&amp;[POS_20190202_1745608]" u="1" c="POS_20190202_1745608"/>
        <s v="[Sell Out Customer].[POS UID].&amp;[POS_20190208_1748290]" u="1" c="POS_20190208_1748290"/>
        <s v="[Sell Out Customer].[POS UID].&amp;[POS_20190208_1748318]" u="1" c="POS_20190208_1748318"/>
        <s v="[Sell Out Customer].[POS UID].&amp;[POS_20190208_1748421]" u="1" c="POS_20190208_1748421"/>
        <s v="[Sell Out Customer].[POS UID].&amp;[POS_20190314_1762596]" u="1" c="POS_20190314_1762596"/>
        <s v="[Sell Out Customer].[POS UID].&amp;[POS_20190314_1762626]" u="1" c="POS_20190314_1762626"/>
        <s v="[Sell Out Customer].[POS UID].&amp;[POS_20190314_1762669]" u="1" c="POS_20190314_1762669"/>
        <s v="[Sell Out Customer].[POS UID].&amp;[POS_20190405_1777545]" u="1" c="POS_20190405_1777545"/>
        <s v="[Sell Out Customer].[POS UID].&amp;[POS_20190405_1777566]" u="1" c="POS_20190405_1777566"/>
        <s v="[Sell Out Customer].[POS UID].&amp;[POS_20190405_1777600]" u="1" c="POS_20190405_1777600"/>
        <s v="[Sell Out Customer].[POS UID].&amp;[POS_20190405_1777607]" u="1" c="POS_20190405_1777607"/>
        <s v="[Sell Out Customer].[POS UID].&amp;[POS_20190405_1777742]" u="1" c="POS_20190405_1777742"/>
        <s v="[Sell Out Customer].[POS UID].&amp;[POS_20190405_1777823]" u="1" c="POS_20190405_1777823"/>
        <s v="[Sell Out Customer].[POS UID].&amp;[POS_20190410_1779286]" u="1" c="POS_20190410_1779286"/>
        <s v="[Sell Out Customer].[POS UID].&amp;[POS_20190515_1786983]" u="1" c="POS_20190515_1786983"/>
        <s v="[Sell Out Customer].[POS UID].&amp;[POS_20190521_1789149]" u="1" c="POS_20190521_1789149"/>
        <s v="[Sell Out Customer].[POS UID].&amp;[POS_20190604_1793918]" u="1" c="POS_20190604_1793918"/>
        <s v="[Sell Out Customer].[POS UID].&amp;[POS_20190604_1793955]" u="1" c="POS_20190604_1793955"/>
        <s v="[Sell Out Customer].[POS UID].&amp;[POS_20190604_1794197]" u="1" c="POS_20190604_1794197"/>
        <s v="[Sell Out Customer].[POS UID].&amp;[POS_20190618_1797083]" u="1" c="POS_20190618_1797083"/>
        <s v="[Sell Out Customer].[POS UID].&amp;[POS_20190704_1803809]" u="1" c="POS_20190704_1803809"/>
        <s v="[Sell Out Customer].[POS UID].&amp;[POS_20190704_1803916]" u="1" c="POS_20190704_1803916"/>
        <s v="[Sell Out Customer].[POS UID].&amp;[POS_20190704_1804034]" u="1" c="POS_20190704_1804034"/>
        <s v="[Sell Out Customer].[POS UID].&amp;[POS_20190704_1804038]" u="1" c="POS_20190704_1804038"/>
        <s v="[Sell Out Customer].[POS UID].&amp;[POS_20190704_1804152]" u="1" c="POS_20190704_1804152"/>
        <s v="[Sell Out Customer].[POS UID].&amp;[POS_20190819_1823364]" u="1" c="POS_20190819_1823364"/>
        <s v="[Sell Out Customer].[POS UID].&amp;[POS_20190819_1823438]" u="1" c="POS_20190819_1823438"/>
        <s v="[Sell Out Customer].[POS UID].&amp;[POS_20190905_1831154]" u="1" c="POS_20190905_1831154"/>
        <s v="[Sell Out Customer].[POS UID].&amp;[POS_20190905_1831157]" u="1" c="POS_20190905_1831157"/>
        <s v="[Sell Out Customer].[POS UID].&amp;[POS_20190905_1831182]" u="1" c="POS_20190905_1831182"/>
        <s v="[Sell Out Customer].[POS UID].&amp;[POS_20190905_1831189]" u="1" c="POS_20190905_1831189"/>
        <s v="[Sell Out Customer].[POS UID].&amp;[POS_20190905_1831197]" u="1" c="POS_20190905_1831197"/>
        <s v="[Sell Out Customer].[POS UID].&amp;[POS_20190905_1831324]" u="1" c="POS_20190905_1831324"/>
        <s v="[Sell Out Customer].[POS UID].&amp;[POS_20190905_1831345]" u="1" c="POS_20190905_1831345"/>
        <s v="[Sell Out Customer].[POS UID].&amp;[POS_20190905_1831348]" u="1" c="POS_20190905_1831348"/>
        <s v="[Sell Out Customer].[POS UID].&amp;[POS_20190905_1831354]" u="1" c="POS_20190905_1831354"/>
        <s v="[Sell Out Customer].[POS UID].&amp;[POS_20190905_1831381]" u="1" c="POS_20190905_1831381"/>
        <s v="[Sell Out Customer].[POS UID].&amp;[POS_20190905_1831461]" u="1" c="POS_20190905_1831461"/>
        <s v="[Sell Out Customer].[POS UID].&amp;[POS_20190905_1831528]" u="1" c="POS_20190905_1831528"/>
        <s v="[Sell Out Customer].[POS UID].&amp;[POS_20190918_1834028]" u="1" c="POS_20190918_1834028"/>
        <s v="[Sell Out Customer].[POS UID].&amp;[POS_20190923_1834669]" u="1" c="POS_20190923_1834669"/>
        <s v="[Sell Out Customer].[POS UID].&amp;[POS_20191005_1837628]" u="1" c="POS_20191005_1837628"/>
        <s v="[Sell Out Customer].[POS UID].&amp;[POS_20191005_1837686]" u="1" c="POS_20191005_1837686"/>
        <s v="[Sell Out Customer].[POS UID].&amp;[POS_20191005_1837689]" u="1" c="POS_20191005_1837689"/>
        <s v="[Sell Out Customer].[POS UID].&amp;[POS_20191005_1837699]" u="1" c="POS_20191005_1837699"/>
        <s v="[Sell Out Customer].[POS UID].&amp;[POS_20191005_1837702]" u="1" c="POS_20191005_1837702"/>
        <s v="[Sell Out Customer].[POS UID].&amp;[POS_20191005_1837705]" u="1" c="POS_20191005_1837705"/>
        <s v="[Sell Out Customer].[POS UID].&amp;[POS_20191005_1837734]" u="1" c="POS_20191005_1837734"/>
        <s v="[Sell Out Customer].[POS UID].&amp;[POS_20191005_1837737]" u="1" c="POS_20191005_1837737"/>
        <s v="[Sell Out Customer].[POS UID].&amp;[POS_20191005_1837749]" u="1" c="POS_20191005_1837749"/>
        <s v="[Sell Out Customer].[POS UID].&amp;[POS_20191005_1837767]" u="1" c="POS_20191005_1837767"/>
        <s v="[Sell Out Customer].[POS UID].&amp;[POS_20191005_1837803]" u="1" c="POS_20191005_1837803"/>
        <s v="[Sell Out Customer].[POS UID].&amp;[POS_20191007_1838312]" u="1" c="POS_20191007_1838312"/>
        <s v="[Sell Out Customer].[POS UID].&amp;[POS_20191007_1838815]" u="1" c="POS_20191007_1838815"/>
        <s v="[Sell Out Customer].[POS UID].&amp;[POS_20191009_1839164]" u="1" c="POS_20191009_1839164"/>
        <s v="[Sell Out Customer].[POS UID].&amp;[POS_20191028_1842534]" u="1" c="POS_20191028_1842534"/>
        <s v="[Sell Out Customer].[POS UID].&amp;[POS_20191028_1842563]" u="1" c="POS_20191028_1842563"/>
        <s v="[Sell Out Customer].[POS UID].&amp;[POS_20191106_1844999]" u="1" c="POS_20191106_1844999"/>
        <s v="[Sell Out Customer].[POS UID].&amp;[POS_20191106_1845015]" u="1" c="POS_20191106_1845015"/>
        <s v="[Sell Out Customer].[POS UID].&amp;[POS_20191106_1845043]" u="1" c="POS_20191106_1845043"/>
        <s v="[Sell Out Customer].[POS UID].&amp;[POS_20191106_1845057]" u="1" c="POS_20191106_1845057"/>
        <s v="[Sell Out Customer].[POS UID].&amp;[POS_20191106_1845061]" u="1" c="POS_20191106_1845061"/>
        <s v="[Sell Out Customer].[POS UID].&amp;[POS_20191106_1845070]" u="1" c="POS_20191106_1845070"/>
        <s v="[Sell Out Customer].[POS UID].&amp;[POS_20191106_1845071]" u="1" c="POS_20191106_1845071"/>
        <s v="[Sell Out Customer].[POS UID].&amp;[POS_20191106_1845073]" u="1" c="POS_20191106_1845073"/>
        <s v="[Sell Out Customer].[POS UID].&amp;[POS_20191106_1845112]" u="1" c="POS_20191106_1845112"/>
        <s v="[Sell Out Customer].[POS UID].&amp;[POS_20191106_1845176]" u="1" c="POS_20191106_1845176"/>
        <s v="[Sell Out Customer].[POS UID].&amp;[POS_20191106_1845226]" u="1" c="POS_20191106_1845226"/>
        <s v="[Sell Out Customer].[POS UID].&amp;[POS_20191112_1857716]" u="1" c="POS_20191112_1857716"/>
        <s v="[Sell Out Customer].[POS UID].&amp;[POS_20191127_1866444]" u="1" c="POS_20191127_1866444"/>
        <s v="[Sell Out Customer].[POS UID].&amp;[POS_20191212_1870423]" u="1" c="POS_20191212_1870423"/>
        <s v="[Sell Out Customer].[POS UID].&amp;[POS_20191212_1870433]" u="1" c="POS_20191212_1870433"/>
        <s v="[Sell Out Customer].[POS UID].&amp;[POS_20191212_1870474]" u="1" c="POS_20191212_1870474"/>
        <s v="[Sell Out Customer].[POS UID].&amp;[POS_20191212_1870481]" u="1" c="POS_20191212_1870481"/>
        <s v="[Sell Out Customer].[POS UID].&amp;[POS_20191212_1870482]" u="1" c="POS_20191212_1870482"/>
        <s v="[Sell Out Customer].[POS UID].&amp;[POS_20191212_1870494]" u="1" c="POS_20191212_1870494"/>
        <s v="[Sell Out Customer].[POS UID].&amp;[POS_20191212_1870501]" u="1" c="POS_20191212_1870501"/>
        <s v="[Sell Out Customer].[POS UID].&amp;[POS_20191212_1870554]" u="1" c="POS_20191212_1870554"/>
        <s v="[Sell Out Customer].[POS UID].&amp;[POS_20191212_1870566]" u="1" c="POS_20191212_1870566"/>
        <s v="[Sell Out Customer].[POS UID].&amp;[POS_20191212_1870575]" u="1" c="POS_20191212_1870575"/>
        <s v="[Sell Out Customer].[POS UID].&amp;[POS_20200109_1911557]" u="1" c="POS_20200109_1911557"/>
        <s v="[Sell Out Customer].[POS UID].&amp;[POS_20200109_1911564]" u="1" c="POS_20200109_1911564"/>
        <s v="[Sell Out Customer].[POS UID].&amp;[POS_20200109_1911573]" u="1" c="POS_20200109_1911573"/>
        <s v="[Sell Out Customer].[POS UID].&amp;[POS_20200109_1911587]" u="1" c="POS_20200109_1911587"/>
        <s v="[Sell Out Customer].[POS UID].&amp;[POS_20200109_1911596]" u="1" c="POS_20200109_1911596"/>
        <s v="[Sell Out Customer].[POS UID].&amp;[POS_20200109_1911610]" u="1" c="POS_20200109_1911610"/>
        <s v="[Sell Out Customer].[POS UID].&amp;[POS_20200116_1921582]" u="1" c="POS_20200116_1921582"/>
        <s v="[Sell Out Customer].[POS UID].&amp;[POS_20200116_1921645]" u="1" c="POS_20200116_1921645"/>
        <s v="[Sell Out Customer].[POS UID].&amp;[POS_20200205_1927242]" u="1" c="POS_20200205_1927242"/>
        <s v="[Sell Out Customer].[POS UID].&amp;[POS_20200305_1933817]" u="1" c="POS_20200305_1933817"/>
        <s v="[Sell Out Customer].[POS UID].&amp;[POS_20200305_1933822]" u="1" c="POS_20200305_1933822"/>
        <s v="[Sell Out Customer].[POS UID].&amp;[POS_20200305_1933854]" u="1" c="POS_20200305_1933854"/>
        <s v="[Sell Out Customer].[POS UID].&amp;[POS_20200305_1933863]" u="1" c="POS_20200305_1933863"/>
        <s v="[Sell Out Customer].[POS UID].&amp;[POS_20200305_1933879]" u="1" c="POS_20200305_1933879"/>
        <s v="[Sell Out Customer].[POS UID].&amp;[POS_20200305_1933914]" u="1" c="POS_20200305_1933914"/>
        <s v="[Sell Out Customer].[POS UID].&amp;[POS_20200318_1936991]" u="1" c="POS_20200318_1936991"/>
        <s v="[Sell Out Customer].[POS UID].&amp;[POS_20200403_1945311]" u="1" c="POS_20200403_1945311"/>
        <s v="[Sell Out Customer].[POS UID].&amp;[POS_20200404_1945836]" u="1" c="POS_20200404_1945836"/>
        <s v="[Sell Out Customer].[POS UID].&amp;[POS_20200404_1945863]" u="1" c="POS_20200404_1945863"/>
        <s v="[Sell Out Customer].[POS UID].&amp;[POS_20200404_1945864]" u="1" c="POS_20200404_1945864"/>
        <s v="[Sell Out Customer].[POS UID].&amp;[POS_20200514_2019722]" u="1" c="POS_20200514_2019722"/>
        <s v="[Sell Out Customer].[POS UID].&amp;[POS_20200514_2019745]" u="1" c="POS_20200514_2019745"/>
        <s v="[Sell Out Customer].[POS UID].&amp;[POS_20200514_2019774]" u="1" c="POS_20200514_2019774"/>
        <s v="[Sell Out Customer].[POS UID].&amp;[POS_20200521_2136864]" u="1" c="POS_20200521_2136864"/>
        <s v="[Sell Out Customer].[POS UID].&amp;[POS_20200606_2142205]" u="1" c="POS_20200606_2142205"/>
        <s v="[Sell Out Customer].[POS UID].&amp;[POS_20200710_2154496]" u="1" c="POS_20200710_2154496"/>
        <s v="[Sell Out Customer].[POS UID].&amp;[POS_20200711_2155604]" u="1" c="POS_20200711_2155604"/>
        <s v="[Sell Out Customer].[POS UID].&amp;[POS_20200819_2238180]" u="1" c="POS_20200819_2238180"/>
        <s v="[Sell Out Customer].[POS UID].&amp;[POS_20200910_2260990]" u="1" c="POS_20200910_2260990"/>
        <s v="[Sell Out Customer].[POS UID].&amp;[POS_20201007_2284939]" u="1" c="POS_20201007_2284939"/>
        <s v="[Sell Out Customer].[POS UID].&amp;[POS_20201007_2285000]" u="1" c="POS_20201007_2285000"/>
        <s v="[Sell Out Customer].[POS UID].&amp;[POS_20201107_2341084]" u="1" c="POS_20201107_2341084"/>
        <s v="[Sell Out Customer].[POS UID].&amp;[POS_20201124_2348368]" u="1" c="POS_20201124_2348368"/>
        <s v="[Sell Out Customer].[POS UID].&amp;[POS_20201124_2348369]" u="1" c="POS_20201124_2348369"/>
        <s v="[Sell Out Customer].[POS UID].&amp;[POS_20201209_2360682]" u="1" c="POS_20201209_2360682"/>
        <s v="[Sell Out Customer].[POS UID].&amp;[POS_20201224_2370171]" u="1" c="POS_20201224_2370171"/>
        <s v="[Sell Out Customer].[POS UID].&amp;[POS_20201224_2370209]" u="1" c="POS_20201224_2370209"/>
        <s v="[Sell Out Customer].[POS UID].&amp;[POS_20201225_2371084]" u="1" c="POS_20201225_2371084"/>
        <s v="[Sell Out Customer].[POS UID].&amp;[POS_20210118_2379050]" u="1" c="POS_20210118_2379050"/>
        <s v="[Sell Out Customer].[POS UID].&amp;[POS_20210118_2379051]" u="1" c="POS_20210118_2379051"/>
        <s v="[Sell Out Customer].[POS UID].&amp;[POS_20210118_2379065]" u="1" c="POS_20210118_2379065"/>
        <s v="[Sell Out Customer].[POS UID].&amp;[POS_20210118_2379147]" u="1" c="POS_20210118_2379147"/>
        <s v="[Sell Out Customer].[POS UID].&amp;[POS_20210118_2379228]" u="1" c="POS_20210118_2379228"/>
        <s v="[Sell Out Customer].[POS UID].&amp;[POS_20210209_2384947]" u="1" c="POS_20210209_2384947"/>
        <s v="[Sell Out Customer].[POS UID].&amp;[POS_20210303_2393961]" u="1" c="POS_20210303_2393961"/>
        <s v="[Sell Out Customer].[POS UID].&amp;[POS_20210316_2397138]" u="1" c="POS_20210316_2397138"/>
        <s v="[Sell Out Customer].[POS UID].&amp;[POS_20210412_2412606]" u="1" c="POS_20210412_2412606"/>
        <s v="[Sell Out Customer].[POS UID].&amp;[POS_20210412_2412610]" u="1" c="POS_20210412_2412610"/>
        <s v="[Sell Out Customer].[POS UID].&amp;[POS_20210417_2415584]" u="1" c="POS_20210417_2415584"/>
        <s v="[Sell Out Customer].[POS UID].&amp;[POS_20210617_2465227]" u="1" c="POS_20210617_2465227"/>
        <s v="[Sell Out Customer].[POS UID].&amp;[POS_20210617_2465432]" u="1" c="POS_20210617_2465432"/>
        <s v="[Sell Out Customer].[POS UID].&amp;[POS_20210706_2475732]" u="1" c="POS_20210706_2475732"/>
        <s v="[Sell Out Customer].[POS UID].&amp;[POS_20220117_2737202]" u="1" c="POS_20220117_2737202"/>
        <s v="[Sell Out Customer].[POS UID].&amp;[POS_20220117_2737209]" u="1" c="POS_20220117_2737209"/>
        <s v="[Sell Out Customer].[POS UID].&amp;[POS_20150609_259608]" u="1" c="POS_20150609_259608"/>
        <s v="[Sell Out Customer].[POS UID].&amp;[POS_20150609_261163]" u="1" c="POS_20150609_261163"/>
        <s v="[Sell Out Customer].[POS UID].&amp;[POS_20150609_263197]" u="1" c="POS_20150609_263197"/>
        <s v="[Sell Out Customer].[POS UID].&amp;[POS_20150609_263782]" u="1" c="POS_20150609_263782"/>
        <s v="[Sell Out Customer].[POS UID].&amp;[POS_20150609_271939]" u="1" c="POS_20150609_271939"/>
        <s v="[Sell Out Customer].[POS UID].&amp;[POS_20150609_371340]" u="1" c="POS_20150609_371340"/>
        <s v="[Sell Out Customer].[POS UID].&amp;[POS_20150609_391878]" u="1" c="POS_20150609_391878"/>
        <s v="[Sell Out Customer].[POS UID].&amp;[POS_20150609_480790]" u="1" c="POS_20150609_480790"/>
        <s v="[Sell Out Customer].[POS UID].&amp;[POS_20150609_481414]" u="1" c="POS_20150609_481414"/>
        <s v="[Sell Out Customer].[POS UID].&amp;[POS_20150609_481420]" u="1" c="POS_20150609_481420"/>
        <s v="[Sell Out Customer].[POS UID].&amp;[POS_20150609_481662]" u="1" c="POS_20150609_481662"/>
        <s v="[Sell Out Customer].[POS UID].&amp;[POS_20150609_481729]" u="1" c="POS_20150609_481729"/>
        <s v="[Sell Out Customer].[POS UID].&amp;[POS_20150609_481993]" u="1" c="POS_20150609_481993"/>
        <s v="[Sell Out Customer].[POS UID].&amp;[POS_20150609_482453]" u="1" c="POS_20150609_482453"/>
        <s v="[Sell Out Customer].[POS UID].&amp;[POS_20150609_482653]" u="1" c="POS_20150609_482653"/>
        <s v="[Sell Out Customer].[POS UID].&amp;[POS_20150609_482777]" u="1" c="POS_20150609_482777"/>
        <s v="[Sell Out Customer].[POS UID].&amp;[POS_20150712_531158]" u="1" c="POS_20150712_531158"/>
        <s v="[Sell Out Customer].[POS UID].&amp;[POS_20150712_532440]" u="1" c="POS_20150712_532440"/>
        <s v="[Sell Out Customer].[POS UID].&amp;[POS_20150713_535124]" u="1" c="POS_20150713_535124"/>
        <s v="[Sell Out Customer].[POS UID].&amp;[POS_20150713_551791]" u="1" c="POS_20150713_551791"/>
        <s v="[Sell Out Customer].[POS UID].&amp;[POS_20150817_588070]" u="1" c="POS_20150817_588070"/>
        <s v="[Sell Out Customer].[POS UID].&amp;[POS_20150822_591072]" u="1" c="POS_20150822_591072"/>
        <s v="[Sell Out Customer].[POS UID].&amp;[POS_20151005_662664]" u="1" c="POS_20151005_662664"/>
        <s v="[Sell Out Customer].[POS UID].&amp;[POS_20160221_771905]" u="1" c="POS_20160221_771905"/>
        <s v="[Sell Out Customer].[POS UID].&amp;[POS_20160414_815923]" u="1" c="POS_20160414_815923"/>
        <s v="[Sell Out Customer].[POS UID].&amp;[POS_20160604_842286]" u="1" c="POS_20160604_842286"/>
        <s v="[Sell Out Customer].[POS UID].&amp;[POS_20161020_898951]" u="1" c="POS_20161020_898951"/>
        <s v="[Sell Out Customer].[POS UID].&amp;[POS_20161218_921146]" u="1" c="POS_20161218_921146"/>
        <s v="[Sell Out Customer].[POS UID].&amp;[POS_20161223_922552]" u="1" c="POS_20161223_922552"/>
        <s v="[Sell Out Customer].[POS UID].&amp;[POS_20170131_933814]" u="1" c="POS_20170131_933814"/>
        <s v="[Sell Out Customer].[POS UID].&amp;[POS_20170305_1061764]" u="1" c="POS_20170305_1061764"/>
        <s v="[Sell Out Customer].[POS UID].&amp;[POS_20170712_1489445]" u="1" c="POS_20170712_1489445"/>
        <s v="[Sell Out Customer].[POS UID].&amp;[POS_20170905_1508198]" u="1" c="POS_20170905_1508198"/>
        <s v="[Sell Out Customer].[POS UID].&amp;[POS_20180530_1655476]" u="1" c="POS_20180530_1655476"/>
        <s v="[Sell Out Customer].[POS UID].&amp;[POS_20181101_1717666]" u="1" c="POS_20181101_1717666"/>
        <s v="[Sell Out Customer].[POS UID].&amp;[POS_20181106_1718709]" u="1" c="POS_20181106_1718709"/>
        <s v="[Sell Out Customer].[POS UID].&amp;[POS_20190116_1740071]" u="1" c="POS_20190116_1740071"/>
        <s v="[Sell Out Customer].[POS UID].&amp;[POS_20190206_1747052]" u="1" c="POS_20190206_1747052"/>
        <s v="[Sell Out Customer].[POS UID].&amp;[POS_20190415_1780454]" u="1" c="POS_20190415_1780454"/>
        <s v="[Sell Out Customer].[POS UID].&amp;[POS_20190515_1786255]" u="1" c="POS_20190515_1786255"/>
        <s v="[Sell Out Customer].[POS UID].&amp;[POS_20190515_1786343]" u="1" c="POS_20190515_1786343"/>
        <s v="[Sell Out Customer].[POS UID].&amp;[POS_20190524_1790255]" u="1" c="POS_20190524_1790255"/>
        <s v="[Sell Out Customer].[POS UID].&amp;[POS_20190604_1794010]" u="1" c="POS_20190604_1794010"/>
        <s v="[Sell Out Customer].[POS UID].&amp;[POS_20190701_1800966]" u="1" c="POS_20190701_1800966"/>
        <s v="[Sell Out Customer].[POS UID].&amp;[POS_20190701_1800969]" u="1" c="POS_20190701_1800969"/>
        <s v="[Sell Out Customer].[POS UID].&amp;[POS_20190704_1803811]" u="1" c="POS_20190704_1803811"/>
        <s v="[Sell Out Customer].[POS UID].&amp;[POS_20190708_1807744]" u="1" c="POS_20190708_1807744"/>
        <s v="[Sell Out Customer].[POS UID].&amp;[POS_20190905_1831506]" u="1" c="POS_20190905_1831506"/>
        <s v="[Sell Out Customer].[POS UID].&amp;[POS_20200122_1924074]" u="1" c="POS_20200122_1924074"/>
        <s v="[Sell Out Customer].[POS UID].&amp;[POS_20200122_1924077]" u="1" c="POS_20200122_1924077"/>
        <s v="[Sell Out Customer].[POS UID].&amp;[POS_20200122_1924113]" u="1" c="POS_20200122_1924113"/>
        <s v="[Sell Out Customer].[POS UID].&amp;[POS_20200205_1927125]" u="1" c="POS_20200205_1927125"/>
        <s v="[Sell Out Customer].[POS UID].&amp;[POS_20200228_1931699]" u="1" c="POS_20200228_1931699"/>
        <s v="[Sell Out Customer].[POS UID].&amp;[POS_20200404_1945871]" u="1" c="POS_20200404_1945871"/>
        <s v="[Sell Out Customer].[POS UID].&amp;[POS_20200416_1950735]" u="1" c="POS_20200416_1950735"/>
        <s v="[Sell Out Customer].[POS UID].&amp;[POS_20200416_1950736]" u="1" c="POS_20200416_1950736"/>
        <s v="[Sell Out Customer].[POS UID].&amp;[POS_20200424_1952234]" u="1" c="POS_20200424_1952234"/>
        <s v="[Sell Out Customer].[POS UID].&amp;[POS_20200424_1952235]" u="1" c="POS_20200424_1952235"/>
        <s v="[Sell Out Customer].[POS UID].&amp;[POS_20200504_1957537]" u="1" c="POS_20200504_1957537"/>
        <s v="[Sell Out Customer].[POS UID].&amp;[POS_20200504_1957765]" u="1" c="POS_20200504_1957765"/>
        <s v="[Sell Out Customer].[POS UID].&amp;[POS_20200506_1958561]" u="1" c="POS_20200506_1958561"/>
        <s v="[Sell Out Customer].[POS UID].&amp;[POS_20200506_1958565]" u="1" c="POS_20200506_1958565"/>
        <s v="[Sell Out Customer].[POS UID].&amp;[POS_20200508_2016325]" u="1" c="POS_20200508_2016325"/>
        <s v="[Sell Out Customer].[POS UID].&amp;[POS_20200514_2019852]" u="1" c="POS_20200514_2019852"/>
        <s v="[Sell Out Customer].[POS UID].&amp;[POS_20200519_2021854]" u="1" c="POS_20200519_2021854"/>
        <s v="[Sell Out Customer].[POS UID].&amp;[POS_20200519_2021858]" u="1" c="POS_20200519_2021858"/>
        <s v="[Sell Out Customer].[POS UID].&amp;[POS_20200530_2138731]" u="1" c="POS_20200530_2138731"/>
        <s v="[Sell Out Customer].[POS UID].&amp;[POS_20200718_2157710]" u="1" c="POS_20200718_2157710"/>
        <s v="[Sell Out Customer].[POS UID].&amp;[POS_20200718_2157716]" u="1" c="POS_20200718_2157716"/>
        <s v="[Sell Out Customer].[POS UID].&amp;[POS_20200718_2157725]" u="1" c="POS_20200718_2157725"/>
        <s v="[Sell Out Customer].[POS UID].&amp;[POS_20200718_2157727]" u="1" c="POS_20200718_2157727"/>
        <s v="[Sell Out Customer].[POS UID].&amp;[POS_20200719_2157917]" u="1" c="POS_20200719_2157917"/>
        <s v="[Sell Out Customer].[POS UID].&amp;[POS_20200720_2158042]" u="1" c="POS_20200720_2158042"/>
        <s v="[Sell Out Customer].[POS UID].&amp;[POS_20200721_2158203]" u="1" c="POS_20200721_2158203"/>
        <s v="[Sell Out Customer].[POS UID].&amp;[POS_20200724_2159854]" u="1" c="POS_20200724_2159854"/>
        <s v="[Sell Out Customer].[POS UID].&amp;[POS_20200724_2159856]" u="1" c="POS_20200724_2159856"/>
        <s v="[Sell Out Customer].[POS UID].&amp;[POS_20200725_2161028]" u="1" c="POS_20200725_2161028"/>
        <s v="[Sell Out Customer].[POS UID].&amp;[POS_20200802_2164498]" u="1" c="POS_20200802_2164498"/>
        <s v="[Sell Out Customer].[POS UID].&amp;[POS_20200802_2164499]" u="1" c="POS_20200802_2164499"/>
        <s v="[Sell Out Customer].[POS UID].&amp;[POS_20200804_2165167]" u="1" c="POS_20200804_2165167"/>
        <s v="[Sell Out Customer].[POS UID].&amp;[POS_20200805_2233527]" u="1" c="POS_20200805_2233527"/>
        <s v="[Sell Out Customer].[POS UID].&amp;[POS_20200805_2233530]" u="1" c="POS_20200805_2233530"/>
        <s v="[Sell Out Customer].[POS UID].&amp;[POS_20200825_2239520]" u="1" c="POS_20200825_2239520"/>
        <s v="[Sell Out Customer].[POS UID].&amp;[POS_20200916_2261838]" u="1" c="POS_20200916_2261838"/>
        <s v="[Sell Out Customer].[POS UID].&amp;[POS_20200916_2261839]" u="1" c="POS_20200916_2261839"/>
        <s v="[Sell Out Customer].[POS UID].&amp;[POS_20201028_2338344]" u="1" c="POS_20201028_2338344"/>
        <s v="[Sell Out Customer].[POS UID].&amp;[POS_20201028_2338355]" u="1" c="POS_20201028_2338355"/>
        <s v="[Sell Out Customer].[POS UID].&amp;[POS_20201102_2339461]" u="1" c="POS_20201102_2339461"/>
        <s v="[Sell Out Customer].[POS UID].&amp;[POS_20201114_2342862]" u="1" c="POS_20201114_2342862"/>
        <s v="[Sell Out Customer].[POS UID].&amp;[POS_20201123_2346841]" u="1" c="POS_20201123_2346841"/>
        <s v="[Sell Out Customer].[POS UID].&amp;[POS_20201123_2346842]" u="1" c="POS_20201123_2346842"/>
        <s v="[Sell Out Customer].[POS UID].&amp;[POS_20201123_2346843]" u="1" c="POS_20201123_2346843"/>
        <s v="[Sell Out Customer].[POS UID].&amp;[POS_20201123_2346845]" u="1" c="POS_20201123_2346845"/>
        <s v="[Sell Out Customer].[POS UID].&amp;[POS_20201123_2346846]" u="1" c="POS_20201123_2346846"/>
        <s v="[Sell Out Customer].[POS UID].&amp;[POS_20201123_2347397]" u="1" c="POS_20201123_2347397"/>
        <s v="[Sell Out Customer].[POS UID].&amp;[POS_20201123_2347941]" u="1" c="POS_20201123_2347941"/>
        <s v="[Sell Out Customer].[POS UID].&amp;[POS_20201123_2347942]" u="1" c="POS_20201123_2347942"/>
        <s v="[Sell Out Customer].[POS UID].&amp;[POS_20201123_2347943]" u="1" c="POS_20201123_2347943"/>
        <s v="[Sell Out Customer].[POS UID].&amp;[POS_20201123_2347944]" u="1" c="POS_20201123_2347944"/>
        <s v="[Sell Out Customer].[POS UID].&amp;[POS_20201123_2347945]" u="1" c="POS_20201123_2347945"/>
        <s v="[Sell Out Customer].[POS UID].&amp;[POS_20210221_2388676]" u="1" c="POS_20210221_2388676"/>
        <s v="[Sell Out Customer].[POS UID].&amp;[POS_20210222_2388797]" u="1" c="POS_20210222_2388797"/>
        <s v="[Sell Out Customer].[POS UID].&amp;[POS_20210227_2389682]" u="1" c="POS_20210227_2389682"/>
        <s v="[Sell Out Customer].[POS UID].&amp;[POS_20210404_2409594]" u="1" c="POS_20210404_2409594"/>
        <s v="[Sell Out Customer].[POS UID].&amp;[POS_20210404_2409597]" u="1" c="POS_20210404_2409597"/>
        <s v="[Sell Out Customer].[POS UID].&amp;[POS_20210404_2409599]" u="1" c="POS_20210404_2409599"/>
        <s v="[Sell Out Customer].[POS UID].&amp;[POS_20210413_2413068]" u="1" c="POS_20210413_2413068"/>
        <s v="[Sell Out Customer].[POS UID].&amp;[POS_20210413_2413069]" u="1" c="POS_20210413_2413069"/>
        <s v="[Sell Out Customer].[POS UID].&amp;[POS_20210413_2413070]" u="1" c="POS_20210413_2413070"/>
        <s v="[Sell Out Customer].[POS UID].&amp;[POS_20210413_2413071]" u="1" c="POS_20210413_2413071"/>
        <s v="[Sell Out Customer].[POS UID].&amp;[POS_20210413_2413683]" u="1" c="POS_20210413_2413683"/>
        <s v="[Sell Out Customer].[POS UID].&amp;[POS_20210413_2413684]" u="1" c="POS_20210413_2413684"/>
        <s v="[Sell Out Customer].[POS UID].&amp;[POS_20210413_2414341]" u="1" c="POS_20210413_2414341"/>
        <s v="[Sell Out Customer].[POS UID].&amp;[POS_20210413_2414342]" u="1" c="POS_20210413_2414342"/>
        <s v="[Sell Out Customer].[POS UID].&amp;[POS_20210604_2460017]" u="1" c="POS_20210604_2460017"/>
        <s v="[Sell Out Customer].[POS UID].&amp;[POS_20210622_2468406]" u="1" c="POS_20210622_2468406"/>
        <s v="[Sell Out Customer].[POS UID].&amp;[POS_20210622_2468407]" u="1" c="POS_20210622_2468407"/>
        <s v="[Sell Out Customer].[POS UID].&amp;[POS_20210622_2468408]" u="1" c="POS_20210622_2468408"/>
        <s v="[Sell Out Customer].[POS UID].&amp;[POS_20210622_2468409]" u="1" c="POS_20210622_2468409"/>
        <s v="[Sell Out Customer].[POS UID].&amp;[POS_20210622_2468410]" u="1" c="POS_20210622_2468410"/>
        <s v="[Sell Out Customer].[POS UID].&amp;[POS_20210622_2468411]" u="1" c="POS_20210622_2468411"/>
        <s v="[Sell Out Customer].[POS UID].&amp;[POS_20210622_2468412]" u="1" c="POS_20210622_2468412"/>
        <s v="[Sell Out Customer].[POS UID].&amp;[POS_20210622_2468413]" u="1" c="POS_20210622_2468413"/>
        <s v="[Sell Out Customer].[POS UID].&amp;[POS_20210622_2468414]" u="1" c="POS_20210622_2468414"/>
        <s v="[Sell Out Customer].[POS UID].&amp;[POS_20210622_2468415]" u="1" c="POS_20210622_2468415"/>
        <s v="[Sell Out Customer].[POS UID].&amp;[POS_20210622_2468416]" u="1" c="POS_20210622_2468416"/>
        <s v="[Sell Out Customer].[POS UID].&amp;[POS_20210622_2468417]" u="1" c="POS_20210622_2468417"/>
        <s v="[Sell Out Customer].[POS UID].&amp;[POS_20210622_2468418]" u="1" c="POS_20210622_2468418"/>
        <s v="[Sell Out Customer].[POS UID].&amp;[POS_20210622_2468419]" u="1" c="POS_20210622_2468419"/>
        <s v="[Sell Out Customer].[POS UID].&amp;[POS_20210622_2468420]" u="1" c="POS_20210622_2468420"/>
        <s v="[Sell Out Customer].[POS UID].&amp;[POS_20210622_2468421]" u="1" c="POS_20210622_2468421"/>
        <s v="[Sell Out Customer].[POS UID].&amp;[POS_20210622_2468422]" u="1" c="POS_20210622_2468422"/>
        <s v="[Sell Out Customer].[POS UID].&amp;[POS_20210622_2468424]" u="1" c="POS_20210622_2468424"/>
        <s v="[Sell Out Customer].[POS UID].&amp;[POS_20210622_2468425]" u="1" c="POS_20210622_2468425"/>
        <s v="[Sell Out Customer].[POS UID].&amp;[POS_20210622_2468426]" u="1" c="POS_20210622_2468426"/>
        <s v="[Sell Out Customer].[POS UID].&amp;[POS_20210622_2468427]" u="1" c="POS_20210622_2468427"/>
        <s v="[Sell Out Customer].[POS UID].&amp;[POS_20210622_2468428]" u="1" c="POS_20210622_2468428"/>
        <s v="[Sell Out Customer].[POS UID].&amp;[POS_20210622_2468429]" u="1" c="POS_20210622_2468429"/>
        <s v="[Sell Out Customer].[POS UID].&amp;[POS_20210622_2468430]" u="1" c="POS_20210622_2468430"/>
        <s v="[Sell Out Customer].[POS UID].&amp;[POS_20210622_2468431]" u="1" c="POS_20210622_2468431"/>
        <s v="[Sell Out Customer].[POS UID].&amp;[POS_20210622_2468432]" u="1" c="POS_20210622_2468432"/>
        <s v="[Sell Out Customer].[POS UID].&amp;[POS_20210622_2468433]" u="1" c="POS_20210622_2468433"/>
        <s v="[Sell Out Customer].[POS UID].&amp;[POS_20210622_2468434]" u="1" c="POS_20210622_2468434"/>
        <s v="[Sell Out Customer].[POS UID].&amp;[POS_20210622_2468435]" u="1" c="POS_20210622_2468435"/>
        <s v="[Sell Out Customer].[POS UID].&amp;[POS_20210622_2468436]" u="1" c="POS_20210622_2468436"/>
        <s v="[Sell Out Customer].[POS UID].&amp;[POS_20210622_2468437]" u="1" c="POS_20210622_2468437"/>
        <s v="[Sell Out Customer].[POS UID].&amp;[POS_20210622_2468438]" u="1" c="POS_20210622_2468438"/>
        <s v="[Sell Out Customer].[POS UID].&amp;[POS_20210622_2468439]" u="1" c="POS_20210622_2468439"/>
        <s v="[Sell Out Customer].[POS UID].&amp;[POS_20210622_2468440]" u="1" c="POS_20210622_2468440"/>
        <s v="[Sell Out Customer].[POS UID].&amp;[POS_20210622_2468441]" u="1" c="POS_20210622_2468441"/>
        <s v="[Sell Out Customer].[POS UID].&amp;[POS_20210622_2468442]" u="1" c="POS_20210622_2468442"/>
        <s v="[Sell Out Customer].[POS UID].&amp;[POS_20210622_2468443]" u="1" c="POS_20210622_2468443"/>
        <s v="[Sell Out Customer].[POS UID].&amp;[POS_20210626_2472668]" u="1" c="POS_20210626_2472668"/>
        <s v="[Sell Out Customer].[POS UID].&amp;[POS_20210805_2491654]" u="1" c="POS_20210805_2491654"/>
        <s v="[Sell Out Customer].[POS UID].&amp;[POS_20211120_2553166]" u="1" c="POS_20211120_2553166"/>
        <s v="[Sell Out Customer].[POS UID].&amp;[POS_20211123_2554260]" u="1" c="POS_20211123_2554260"/>
        <s v="[Sell Out Customer].[POS UID].&amp;[POS_20150609_259531]" u="1" c="POS_20150609_259531"/>
        <s v="[Sell Out Customer].[POS UID].&amp;[POS_20150609_266841]" u="1" c="POS_20150609_266841"/>
        <s v="[Sell Out Customer].[POS UID].&amp;[POS_20150609_278251]" u="1" c="POS_20150609_278251"/>
        <s v="[Sell Out Customer].[POS UID].&amp;[POS_20150609_339342]" u="1" c="POS_20150609_339342"/>
        <s v="[Sell Out Customer].[POS UID].&amp;[POS_20150609_481827]" u="1" c="POS_20150609_481827"/>
        <s v="[Sell Out Customer].[POS UID].&amp;[POS_20150713_537227]" u="1" c="POS_20150713_537227"/>
        <s v="[Sell Out Customer].[POS UID].&amp;[POS_20150713_557485]" u="1" c="POS_20150713_557485"/>
        <s v="[Sell Out Customer].[POS UID].&amp;[POS_20150713_561472]" u="1" c="POS_20150713_561472"/>
        <s v="[Sell Out Customer].[POS UID].&amp;[POS_20160114_732696]" u="1" c="POS_20160114_732696"/>
        <s v="[Sell Out Customer].[POS UID].&amp;[POS_20160427_821017]" u="1" c="POS_20160427_821017"/>
        <s v="[Sell Out Customer].[POS UID].&amp;[POS_20160518_835427]" u="1" c="POS_20160518_835427"/>
        <s v="[Sell Out Customer].[POS UID].&amp;[POS_20160709_857214]" u="1" c="POS_20160709_857214"/>
        <s v="[Sell Out Customer].[POS UID].&amp;[POS_20160930_888992]" u="1" c="POS_20160930_888992"/>
        <s v="[Sell Out Customer].[POS UID].&amp;[POS_20161020_898956]" u="1" c="POS_20161020_898956"/>
        <s v="[Sell Out Customer].[POS UID].&amp;[POS_20170511_1438702]" u="1" c="POS_20170511_1438702"/>
        <s v="[Sell Out Customer].[POS UID].&amp;[POS_20170628_1483768]" u="1" c="POS_20170628_1483768"/>
        <s v="[Sell Out Customer].[POS UID].&amp;[POS_20171118_1545017]" u="1" c="POS_20171118_1545017"/>
        <s v="[Sell Out Customer].[POS UID].&amp;[POS_20180622_1662215]" u="1" c="POS_20180622_1662215"/>
        <s v="[Sell Out Customer].[POS UID].&amp;[POS_20180627_1664826]" u="1" c="POS_20180627_1664826"/>
        <s v="[Sell Out Customer].[POS UID].&amp;[POS_20181121_1725131]" u="1" c="POS_20181121_1725131"/>
        <s v="[Sell Out Customer].[POS UID].&amp;[POS_20181207_1729883]" u="1" c="POS_20181207_1729883"/>
        <s v="[Sell Out Customer].[POS UID].&amp;[POS_20190524_1790253]" u="1" c="POS_20190524_1790253"/>
        <s v="[Sell Out Customer].[POS UID].&amp;[POS_20190703_1802817]" u="1" c="POS_20190703_1802817"/>
        <s v="[Sell Out Customer].[POS UID].&amp;[POS_20200216_1929427]" u="1" c="POS_20200216_1929427"/>
        <s v="[Sell Out Customer].[POS UID].&amp;[POS_20201207_2352441]" u="1" c="POS_20201207_2352441"/>
        <s v="[Sell Out Customer].[POS UID].&amp;[POS_20201224_2370249]" u="1" c="POS_20201224_2370249"/>
        <s v="[Sell Out Customer].[POS UID].&amp;[POS_20210114_2377425]" u="1" c="POS_20210114_2377425"/>
        <s v="[Sell Out Customer].[POS UID].&amp;[POS_20210622_2467025]" u="1" c="POS_20210622_2467025"/>
        <s v="[Sell Out Customer].[POS UID].&amp;[POS_20210626_2472673]" u="1" c="POS_20210626_2472673"/>
        <s v="[Sell Out Customer].[POS UID].&amp;[POS_20210727_2481935]" u="1" c="POS_20210727_2481935"/>
        <s v="[Sell Out Customer].[POS UID].&amp;[POS_20211124_2554535]" u="1" c="POS_20211124_2554535"/>
        <s v="[Sell Out Customer].[POS UID].&amp;[POS_20211126_2714152]" u="1" c="POS_20211126_2714152"/>
        <s v="[Sell Out Customer].[POS UID].&amp;[POS_20200825_2239641]" u="1" c="POS_20200825_2239641"/>
        <s v="[Sell Out Customer].[POS UID].&amp;[POS_20210408_2411787]" u="1" c="POS_20210408_2411787"/>
        <s v="[Sell Out Customer].[POS UID].&amp;[POS_20210622_2467793]" u="1" c="POS_20210622_2467793"/>
        <s v="[Sell Out Customer].[POS UID].&amp;[POS_20210714_2478599]" u="1" c="POS_20210714_2478599"/>
        <s v="[Sell Out Customer].[POS UID].&amp;[POS_20211025_2544856]" u="1" c="POS_20211025_2544856"/>
        <s v="[Sell Out Customer].[POS UID].&amp;[POS_20211025_2544858]" u="1" c="POS_20211025_2544858"/>
        <s v="[Sell Out Customer].[POS UID].&amp;[POS_20211105_2550165]" u="1" c="POS_20211105_2550165"/>
        <s v="[Sell Out Customer].[POS UID].&amp;[POS_20211209_2719344]" u="1" c="POS_20211209_2719344"/>
        <s v="[Sell Out Customer].[POS UID].&amp;[POS_20211209_2719346]" u="1" c="POS_20211209_2719346"/>
        <s v="[Sell Out Customer].[POS UID].&amp;[POS_20220116_2736787]" u="1" c="POS_20220116_2736787"/>
        <s v="[Sell Out Customer].[POS UID].&amp;[POS_20191005_1837759]" u="1" c="POS_20191005_1837759"/>
        <s v="[Sell Out Customer].[POS UID].&amp;[POS_20191106_1845211]" u="1" c="POS_20191106_1845211"/>
        <s v="[Sell Out Customer].[POS UID].&amp;[POS_20191106_1845229]" u="1" c="POS_20191106_1845229"/>
        <s v="[Sell Out Customer].[POS UID].&amp;[POS_20191212_1870581]" u="1" c="POS_20191212_1870581"/>
        <s v="[Sell Out Customer].[POS UID].&amp;[POS_20210804_2489745]" u="1" c="POS_20210804_2489745"/>
        <s v="[Sell Out Customer].[POS UID].&amp;[POS_20210804_2489746]" u="1" c="POS_20210804_2489746"/>
        <s v="[Sell Out Customer].[POS UID].&amp;[POS_20210804_2490563]" u="1" c="POS_20210804_2490563"/>
        <s v="[Sell Out Customer].[POS UID].&amp;[POS_20210804_2490564]" u="1" c="POS_20210804_2490564"/>
        <s v="[Sell Out Customer].[POS UID].&amp;[POS_20210804_2490565]" u="1" c="POS_20210804_2490565"/>
        <s v="[Sell Out Customer].[POS UID].&amp;[POS_20210804_2490566]" u="1" c="POS_20210804_2490566"/>
        <s v="[Sell Out Customer].[POS UID].&amp;[POS_20210804_2490567]" u="1" c="POS_20210804_2490567"/>
        <s v="[Sell Out Customer].[POS UID].&amp;[POS_20210804_2490568]" u="1" c="POS_20210804_2490568"/>
        <s v="[Sell Out Customer].[POS UID].&amp;[POS_20220123_2738503]" u="1" c="POS_20220123_2738503"/>
        <s v="[Sell Out Customer].[POS UID].&amp;[POS_20220125_2739562]" u="1" c="POS_20220125_2739562"/>
      </sharedItems>
    </cacheField>
    <cacheField name="[Sell Out Customer].[POS Address].[POS Address]" caption="POS Address" numFmtId="0" hierarchy="160" level="1">
      <sharedItems count="2290">
        <s v="[Sell Out Customer].[POS Address].&amp;[Брестская обл., Берёзовский р-н, г. Белоозёрск, пр-кт Мира, д 13]" c="Брестская обл., Берёзовский р-н, г. Белоозёрск, пр-кт Мира, д 13"/>
        <s v="[Sell Out Customer].[POS Address].&amp;[Брестская обл., Берёзовский р-н, г. Белоозёрск, ул Ленина, д 48А]" c="Брестская обл., Берёзовский р-н, г. Белоозёрск, ул Ленина, д 48А"/>
        <s v="[Sell Out Customer].[POS Address].&amp;[Брестская обл., Берёзовский р-н, г. Белоозёрск, ул Энергетиков, д 10]" c="Брестская обл., Берёзовский р-н, г. Белоозёрск, ул Энергетиков, д 10"/>
        <s v="[Sell Out Customer].[POS Address].&amp;[Брестская обл., Берёзовский р-н, г. Берёза, ул Ленина, д 104/1]" c="Брестская обл., Берёзовский р-н, г. Берёза, ул Ленина, д 104/1"/>
        <s v="[Sell Out Customer].[POS Address].&amp;[Брестская обл., Берёзовский р-н, г. Берёза, ул Ленина, д 153]" c="Брестская обл., Берёзовский р-н, г. Берёза, ул Ленина, д 153"/>
        <s v="[Sell Out Customer].[POS Address].&amp;[Брестская обл., Берёзовский р-н, г. Берёза, ул Ленина, д 93]" c="Брестская обл., Берёзовский р-н, г. Берёза, ул Ленина, д 93"/>
        <s v="[Sell Out Customer].[POS Address].&amp;[Брестская обл., Берёзовский р-н, г. Берёза, ул Юбилейная, д 15Б]" c="Брестская обл., Берёзовский р-н, г. Берёза, ул Юбилейная, д 15Б"/>
        <s v="[Sell Out Customer].[POS Address].&amp;[Брестская обл., Берёзовский р-н, г. Берёза, ул Юбилейная, д 22]" c="Брестская обл., Берёзовский р-н, г. Берёза, ул Юбилейная, д 22"/>
        <s v="[Sell Out Customer].[POS Address].&amp;[Брестская обл., г. Барановичи, б-р Бородинского, д 6]" c="Брестская обл., г. Барановичи, б-р Бородинского, д 6"/>
        <s v="[Sell Out Customer].[POS Address].&amp;[Брестская обл., г. Барановичи, пер Советский 1-й, д 1]" c="Брестская обл., г. Барановичи, пер Советский 1-й, д 1"/>
        <s v="[Sell Out Customer].[POS Address].&amp;[Брестская обл., г. Барановичи, пл Ленина, д 24]" c="Брестская обл., г. Барановичи, пл Ленина, д 24"/>
        <s v="[Sell Out Customer].[POS Address].&amp;[Брестская обл., г. Барановичи, пр-кт Машерова, д 7]" c="Брестская обл., г. Барановичи, пр-кт Машерова, д 7"/>
        <s v="[Sell Out Customer].[POS Address].&amp;[Брестская обл., г. Барановичи, пр-кт Советский, д 19]" c="Брестская обл., г. Барановичи, пр-кт Советский, д 19"/>
        <s v="[Sell Out Customer].[POS Address].&amp;[Брестская обл., г. Барановичи, пр-кт Советский, д 2]" c="Брестская обл., г. Барановичи, пр-кт Советский, д 2"/>
        <s v="[Sell Out Customer].[POS Address].&amp;[Брестская обл., г. Барановичи, пр-кт Советский, д 35]" c="Брестская обл., г. Барановичи, пр-кт Советский, д 35"/>
        <s v="[Sell Out Customer].[POS Address].&amp;[Брестская обл., г. Барановичи, пр-кт Советский, д 5]" c="Брестская обл., г. Барановичи, пр-кт Советский, д 5"/>
        <s v="[Sell Out Customer].[POS Address].&amp;[Брестская обл., г. Барановичи, ул 50 лет БССР, д 86]" c="Брестская обл., г. Барановичи, ул 50 лет БССР, д 86"/>
        <s v="[Sell Out Customer].[POS Address].&amp;[Брестская обл., г. Барановичи, ул Бадака, д 70]" c="Брестская обл., г. Барановичи, ул Бадака, д 70"/>
        <s v="[Sell Out Customer].[POS Address].&amp;[Брестская обл., г. Барановичи, ул Богдановича, д 11А]" c="Брестская обл., г. Барановичи, ул Богдановича, д 11А"/>
        <s v="[Sell Out Customer].[POS Address].&amp;[Брестская обл., г. Барановичи, ул Брестская, д 226]" c="Брестская обл., г. Барановичи, ул Брестская, д 226"/>
        <s v="[Sell Out Customer].[POS Address].&amp;[Брестская обл., г. Барановичи, ул Брестская, д 22б]" c="Брестская обл., г. Барановичи, ул Брестская, д 22б"/>
        <s v="[Sell Out Customer].[POS Address].&amp;[Брестская обл., г. Барановичи, ул Брестская, д 270]" c="Брестская обл., г. Барановичи, ул Брестская, д 270"/>
        <s v="[Sell Out Customer].[POS Address].&amp;[Брестская обл., г. Барановичи, ул Димитрова, д 15]" c="Брестская обл., г. Барановичи, ул Димитрова, д 15"/>
        <s v="[Sell Out Customer].[POS Address].&amp;[Брестская обл., г. Барановичи, ул Домейко, д 1]" c="Брестская обл., г. Барановичи, ул Домейко, д 1"/>
        <s v="[Sell Out Customer].[POS Address].&amp;[Брестская обл., г. Барановичи, ул Заслонова, д 10]" c="Брестская обл., г. Барановичи, ул Заслонова, д 10"/>
        <s v="[Sell Out Customer].[POS Address].&amp;[Брестская обл., г. Барановичи, ул Ивана Андреева, д 1А]" c="Брестская обл., г. Барановичи, ул Ивана Андреева, д 1А"/>
        <s v="[Sell Out Customer].[POS Address].&amp;[Брестская обл., г. Барановичи, ул Ивана Андреева, д 1Б]" c="Брестская обл., г. Барановичи, ул Ивана Андреева, д 1Б"/>
        <s v="[Sell Out Customer].[POS Address].&amp;[Брестская обл., г. Барановичи, ул Кирова, д 56А]" c="Брестская обл., г. Барановичи, ул Кирова, д 56А"/>
        <s v="[Sell Out Customer].[POS Address].&amp;[Брестская обл., г. Барановичи, ул Ленина, д 4]" c="Брестская обл., г. Барановичи, ул Ленина, д 4"/>
        <s v="[Sell Out Customer].[POS Address].&amp;[Брестская обл., г. Барановичи, ул Парковая, д 47А]" c="Брестская обл., г. Барановичи, ул Парковая, д 47А"/>
        <s v="[Sell Out Customer].[POS Address].&amp;[Брестская обл., г. Барановичи, ул Притыцкого, д 77]" c="Брестская обл., г. Барановичи, ул Притыцкого, д 77"/>
        <s v="[Sell Out Customer].[POS Address].&amp;[Брестская обл., г. Барановичи, ул Промышленная, д 32А]" c="Брестская обл., г. Барановичи, ул Промышленная, д 32А"/>
        <s v="[Sell Out Customer].[POS Address].&amp;[Брестская обл., г. Барановичи, ул Репина, д 61]" c="Брестская обл., г. Барановичи, ул Репина, д 61"/>
        <s v="[Sell Out Customer].[POS Address].&amp;[Брестская обл., г. Барановичи, ул Советская, д 121В]" c="Брестская обл., г. Барановичи, ул Советская, д 121В"/>
        <s v="[Sell Out Customer].[POS Address].&amp;[Брестская обл., г. Барановичи, ул Советская, д 142]" c="Брестская обл., г. Барановичи, ул Советская, д 142"/>
        <s v="[Sell Out Customer].[POS Address].&amp;[Брестская обл., г. Барановичи, ул Советская, д 19]" c="Брестская обл., г. Барановичи, ул Советская, д 19"/>
        <s v="[Sell Out Customer].[POS Address].&amp;[Брестская обл., г. Барановичи, ул Советская, д 68]" c="Брестская обл., г. Барановичи, ул Советская, д 68"/>
        <s v="[Sell Out Customer].[POS Address].&amp;[Брестская обл., г. Барановичи, ул Советская, д 75]" c="Брестская обл., г. Барановичи, ул Советская, д 75"/>
        <s v="[Sell Out Customer].[POS Address].&amp;[Брестская обл., г. Барановичи, ул Советская, д 86]" c="Брестская обл., г. Барановичи, ул Советская, д 86"/>
        <s v="[Sell Out Customer].[POS Address].&amp;[Брестская обл., г. Барановичи, ул Текстильная, д 14А]" c="Брестская обл., г. Барановичи, ул Текстильная, д 14А"/>
        <s v="[Sell Out Customer].[POS Address].&amp;[Брестская обл., г. Барановичи, ул Тельмана, д 100]" c="Брестская обл., г. Барановичи, ул Тельмана, д 100"/>
        <s v="[Sell Out Customer].[POS Address].&amp;[Брестская обл., г. Барановичи, ул Тельмана, д 165]" c="Брестская обл., г. Барановичи, ул Тельмана, д 165"/>
        <s v="[Sell Out Customer].[POS Address].&amp;[Брестская обл., г. Барановичи, ул Тельмана, д 98]" c="Брестская обл., г. Барановичи, ул Тельмана, д 98"/>
        <s v="[Sell Out Customer].[POS Address].&amp;[Брестская обл., г. Барановичи, ул Франциска Скорины, д 17А]" c="Брестская обл., г. Барановичи, ул Франциска Скорины, д 17А"/>
        <s v="[Sell Out Customer].[POS Address].&amp;[Брестская обл., г. Барановичи, ул Франциска Скорины, д 4Б]" c="Брестская обл., г. Барановичи, ул Франциска Скорины, д 4Б"/>
        <s v="[Sell Out Customer].[POS Address].&amp;[Брестская обл., г. Барановичи, ул Фроленкова, д 42]" c="Брестская обл., г. Барановичи, ул Фроленкова, д 42"/>
        <s v="[Sell Out Customer].[POS Address].&amp;[Брестская обл., г. Барановичи, ул Фроленкова, д 46]" c="Брестская обл., г. Барановичи, ул Фроленкова, д 46"/>
        <s v="[Sell Out Customer].[POS Address].&amp;[Брестская обл., г. Брест, б-р Космонавтов, д 33]" c="Брестская обл., г. Брест, б-р Космонавтов, д 33"/>
        <s v="[Sell Out Customer].[POS Address].&amp;[Брестская обл., г. Брест, б-р Космонавтов, д 92-61]" c="Брестская обл., г. Брест, б-р Космонавтов, д 92-61"/>
        <s v="[Sell Out Customer].[POS Address].&amp;[Брестская обл., г. Брест, пр-кт Машерова, д 16]" c="Брестская обл., г. Брест, пр-кт Машерова, д 16"/>
        <s v="[Sell Out Customer].[POS Address].&amp;[Брестская обл., г. Брест, пр-кт Машерова, д 17]" c="Брестская обл., г. Брест, пр-кт Машерова, д 17"/>
        <s v="[Sell Out Customer].[POS Address].&amp;[Брестская обл., г. Брест, пр-кт Машерова, д 17/3Б]" c="Брестская обл., г. Брест, пр-кт Машерова, д 17/3Б"/>
        <s v="[Sell Out Customer].[POS Address].&amp;[Брестская обл., г. Брест, пр-кт Машерова, д 17б]" c="Брестская обл., г. Брест, пр-кт Машерова, д 17б"/>
        <s v="[Sell Out Customer].[POS Address].&amp;[Брестская обл., г. Брест, пр-кт Машерова, д 59]" c="Брестская обл., г. Брест, пр-кт Машерова, д 59"/>
        <s v="[Sell Out Customer].[POS Address].&amp;[Брестская обл., г. Брест, пр-кт Партизанский, д 17Б]" c="Брестская обл., г. Брест, пр-кт Партизанский, д 17Б"/>
        <s v="[Sell Out Customer].[POS Address].&amp;[Брестская обл., г. Брест, пр-кт Республики, д 24]" c="Брестская обл., г. Брест, пр-кт Республики, д 24"/>
        <s v="[Sell Out Customer].[POS Address].&amp;[Брестская обл., г. Брест, ул 28 июля, д 33Б]" c="Брестская обл., г. Брест, ул 28 июля, д 33Б"/>
        <s v="[Sell Out Customer].[POS Address].&amp;[Брестская обл., г. Брест, ул 28 июля, д 37А]" c="Брестская обл., г. Брест, ул 28 июля, д 37А"/>
        <s v="[Sell Out Customer].[POS Address].&amp;[Брестская обл., г. Брест, ул Адамковская, д 44]" c="Брестская обл., г. Брест, ул Адамковская, д 44"/>
        <s v="[Sell Out Customer].[POS Address].&amp;[Брестская обл., г. Брест, ул Адамковская, д 44А]" c="Брестская обл., г. Брест, ул Адамковская, д 44А"/>
        <s v="[Sell Out Customer].[POS Address].&amp;[Брестская обл., г. Брест, ул Васнецова, д 60]" c="Брестская обл., г. Брест, ул Васнецова, д 60"/>
        <s v="[Sell Out Customer].[POS Address].&amp;[Брестская обл., г. Брест, ул Волгоградская, д 1]" c="Брестская обл., г. Брест, ул Волгоградская, д 1"/>
        <s v="[Sell Out Customer].[POS Address].&amp;[Брестская обл., г. Брест, ул Волгоградская, д 4А]" c="Брестская обл., г. Брест, ул Волгоградская, д 4А"/>
        <s v="[Sell Out Customer].[POS Address].&amp;[Брестская обл., г. Брест, ул Вульковская, д 88]" c="Брестская обл., г. Брест, ул Вульковская, д 88"/>
        <s v="[Sell Out Customer].[POS Address].&amp;[Брестская обл., г. Брест, ул Гаврилова, д 16]" c="Брестская обл., г. Брест, ул Гаврилова, д 16"/>
        <s v="[Sell Out Customer].[POS Address].&amp;[Брестская обл., г. Брест, ул Гвардейская, д 5]" c="Брестская обл., г. Брест, ул Гвардейская, д 5"/>
        <s v="[Sell Out Customer].[POS Address].&amp;[Брестская обл., г. Брест, ул Гвардейская, д 9]" c="Брестская обл., г. Брест, ул Гвардейская, д 9"/>
        <s v="[Sell Out Customer].[POS Address].&amp;[Брестская обл., г. Брест, ул Дубровская, д 10]" c="Брестская обл., г. Брест, ул Дубровская, д 10"/>
        <s v="[Sell Out Customer].[POS Address].&amp;[Брестская обл., г. Брест, ул Жукова, д 16]" c="Брестская обл., г. Брест, ул Жукова, д 16"/>
        <s v="[Sell Out Customer].[POS Address].&amp;[Брестская обл., г. Брест, ул Жукова, д 7]" c="Брестская обл., г. Брест, ул Жукова, д 7"/>
        <s v="[Sell Out Customer].[POS Address].&amp;[Брестская обл., г. Брест, ул Карбышева, д 21]" c="Брестская обл., г. Брест, ул Карбышева, д 21"/>
        <s v="[Sell Out Customer].[POS Address].&amp;[Брестская обл., г. Брест, ул Карьерная, д 12]" c="Брестская обл., г. Брест, ул Карьерная, д 12"/>
        <s v="[Sell Out Customer].[POS Address].&amp;[Брестская обл., г. Брест, ул Ковельская, д 36 к 2]" c="Брестская обл., г. Брест, ул Ковельская, д 36 к 2"/>
        <s v="[Sell Out Customer].[POS Address].&amp;[Брестская обл., г. Брест, ул Комсомольская, д 8]" c="Брестская обл., г. Брест, ул Комсомольская, д 8"/>
        <s v="[Sell Out Customer].[POS Address].&amp;[Брестская обл., г. Брест, ул Красногвардейская, д 97А]" c="Брестская обл., г. Брест, ул Красногвардейская, д 97А"/>
        <s v="[Sell Out Customer].[POS Address].&amp;[Брестская обл., г. Брест, ул Куйбышева, д 13]" c="Брестская обл., г. Брест, ул Куйбышева, д 13"/>
        <s v="[Sell Out Customer].[POS Address].&amp;[Брестская обл., г. Брест, ул Куйбышева, д 15]" c="Брестская обл., г. Брест, ул Куйбышева, д 15"/>
        <s v="[Sell Out Customer].[POS Address].&amp;[Брестская обл., г. Брест, ул Лактионова, д 44]" c="Брестская обл., г. Брест, ул Лактионова, д 44"/>
        <s v="[Sell Out Customer].[POS Address].&amp;[Брестская обл., г. Брест, ул Лейтенанта Рябцева, д 108Б]" c="Брестская обл., г. Брест, ул Лейтенанта Рябцева, д 108Б"/>
        <s v="[Sell Out Customer].[POS Address].&amp;[Брестская обл., г. Брест, ул Ленинградская, д 35]" c="Брестская обл., г. Брест, ул Ленинградская, д 35"/>
        <s v="[Sell Out Customer].[POS Address].&amp;[Брестская обл., г. Брест, ул Луцкая]" c="Брестская обл., г. Брест, ул Луцкая"/>
        <s v="[Sell Out Customer].[POS Address].&amp;[Брестская обл., г. Брест, ул Луцкая, д 56]" c="Брестская обл., г. Брест, ул Луцкая, д 56"/>
        <s v="[Sell Out Customer].[POS Address].&amp;[Брестская обл., г. Брест, ул Луцкая, д 86]" c="Брестская обл., г. Брест, ул Луцкая, д 86"/>
        <s v="[Sell Out Customer].[POS Address].&amp;[Брестская обл., г. Брест, ул Махновича]" c="Брестская обл., г. Брест, ул Махновича"/>
        <s v="[Sell Out Customer].[POS Address].&amp;[Брестская обл., г. Брест, ул Махновича, д 11]" c="Брестская обл., г. Брест, ул Махновича, д 11"/>
        <s v="[Sell Out Customer].[POS Address].&amp;[Брестская обл., г. Брест, ул Махновича, д 36]" c="Брестская обл., г. Брест, ул Махновича, д 36"/>
        <s v="[Sell Out Customer].[POS Address].&amp;[Брестская обл., г. Брест, ул Махновича, д 6]" c="Брестская обл., г. Брест, ул Махновича, д 6"/>
        <s v="[Sell Out Customer].[POS Address].&amp;[Брестская обл., г. Брест, ул МОПРа, д 4]" c="Брестская обл., г. Брест, ул МОПРа, д 4"/>
        <s v="[Sell Out Customer].[POS Address].&amp;[Брестская обл., г. Брест, ул МОПРа, д 5/2]" c="Брестская обл., г. Брест, ул МОПРа, д 5/2"/>
        <s v="[Sell Out Customer].[POS Address].&amp;[Брестская обл., г. Брест, ул Московская, д 202]" c="Брестская обл., г. Брест, ул Московская, д 202"/>
        <s v="[Sell Out Customer].[POS Address].&amp;[Брестская обл., г. Брест, ул Московская, д 210]" c="Брестская обл., г. Брест, ул Московская, д 210"/>
        <s v="[Sell Out Customer].[POS Address].&amp;[Брестская обл., г. Брест, ул Московская, д 273В]" c="Брестская обл., г. Брест, ул Московская, д 273В"/>
        <s v="[Sell Out Customer].[POS Address].&amp;[Брестская обл., г. Брест, ул Московская, д 328]" c="Брестская обл., г. Брест, ул Московская, д 328"/>
        <s v="[Sell Out Customer].[POS Address].&amp;[Брестская обл., г. Брест, ул Московская, д 32В]" c="Брестская обл., г. Брест, ул Московская, д 32В"/>
        <s v="[Sell Out Customer].[POS Address].&amp;[Брестская обл., г. Брест, ул Московская, д 332]" c="Брестская обл., г. Брест, ул Московская, д 332"/>
        <s v="[Sell Out Customer].[POS Address].&amp;[Брестская обл., г. Брест, ул Московская, д 368]" c="Брестская обл., г. Брест, ул Московская, д 368"/>
        <s v="[Sell Out Customer].[POS Address].&amp;[Брестская обл., г. Брест, ул Московская, д 380А]" c="Брестская обл., г. Брест, ул Московская, д 380А"/>
        <s v="[Sell Out Customer].[POS Address].&amp;[Брестская обл., г. Брест, ул Мошенского, д 82]" c="Брестская обл., г. Брест, ул Мошенского, д 82"/>
        <s v="[Sell Out Customer].[POS Address].&amp;[Брестская обл., г. Брест, ул Орловская, д 24]" c="Брестская обл., г. Брест, ул Орловская, д 24"/>
        <s v="[Sell Out Customer].[POS Address].&amp;[Брестская обл., г. Брест, ул Орловская, д 50-1]" c="Брестская обл., г. Брест, ул Орловская, д 50-1"/>
        <s v="[Sell Out Customer].[POS Address].&amp;[Брестская обл., г. Брест, ул Пригородная, д 32А]" c="Брестская обл., г. Брест, ул Пригородная, д 32А"/>
        <s v="[Sell Out Customer].[POS Address].&amp;[Брестская обл., г. Брест, ул Пушкинская, д 1]" c="Брестская обл., г. Брест, ул Пушкинская, д 1"/>
        <s v="[Sell Out Customer].[POS Address].&amp;[Брестская обл., г. Брест, ул Пушкинская, д 22]" c="Брестская обл., г. Брест, ул Пушкинская, д 22"/>
        <s v="[Sell Out Customer].[POS Address].&amp;[Брестская обл., г. Брест, ул Радужная, д 150]" c="Брестская обл., г. Брест, ул Радужная, д 150"/>
        <s v="[Sell Out Customer].[POS Address].&amp;[Брестская обл., г. Брест, ул Республиканская, д 10]" c="Брестская обл., г. Брест, ул Республиканская, д 10"/>
        <s v="[Sell Out Customer].[POS Address].&amp;[Брестская обл., г. Брест, ул Республиканская, д 10Б]" c="Брестская обл., г. Брест, ул Республиканская, д 10Б"/>
        <s v="[Sell Out Customer].[POS Address].&amp;[Брестская обл., г. Брест, ул Рябиновая, д 26]" c="Брестская обл., г. Брест, ул Рябиновая, д 26"/>
        <s v="[Sell Out Customer].[POS Address].&amp;[Брестская обл., г. Брест, ул Скрипникова, д 123]" c="Брестская обл., г. Брест, ул Скрипникова, д 123"/>
        <s v="[Sell Out Customer].[POS Address].&amp;[Брестская обл., г. Брест, ул Советская, д 126]" c="Брестская обл., г. Брест, ул Советская, д 126"/>
        <s v="[Sell Out Customer].[POS Address].&amp;[Брестская обл., г. Брест, ул Советская, д 34]" c="Брестская обл., г. Брест, ул Советская, д 34"/>
        <s v="[Sell Out Customer].[POS Address].&amp;[Брестская обл., г. Брест, ул Советская, д 48]" c="Брестская обл., г. Брест, ул Советская, д 48"/>
        <s v="[Sell Out Customer].[POS Address].&amp;[Брестская обл., г. Брест, ул Советская, д 80]" c="Брестская обл., г. Брест, ул Советская, д 80"/>
        <s v="[Sell Out Customer].[POS Address].&amp;[Брестская обл., г. Брест, ул Стафеева, д 33]" c="Брестская обл., г. Брест, ул Стафеева, д 33"/>
        <s v="[Sell Out Customer].[POS Address].&amp;[Брестская обл., г. Брест, ул Янки Купалы, д 6]" c="Брестская обл., г. Брест, ул Янки Купалы, д 6"/>
        <s v="[Sell Out Customer].[POS Address].&amp;[Брестская обл., г. Брест, ул Янки Купалы, д 8]" c="Брестская обл., г. Брест, ул Янки Купалы, д 8"/>
        <s v="[Sell Out Customer].[POS Address].&amp;[Брестская обл., г. Брест, ул Ясеневая, д 6А]" c="Брестская обл., г. Брест, ул Ясеневая, д 6А"/>
        <s v="[Sell Out Customer].[POS Address].&amp;[Брестская обл., г. Брест, ш Варшавское, д 11]" c="Брестская обл., г. Брест, ш Варшавское, д 11"/>
        <s v="[Sell Out Customer].[POS Address].&amp;[Брестская обл., г. Пинск, пр-кт Жолтовского, д 13]" c="Брестская обл., г. Пинск, пр-кт Жолтовского, д 13"/>
        <s v="[Sell Out Customer].[POS Address].&amp;[Брестская обл., г. Пинск, пр-кт Жолтовского, д 18]" c="Брестская обл., г. Пинск, пр-кт Жолтовского, д 18"/>
        <s v="[Sell Out Customer].[POS Address].&amp;[Брестская обл., г. Пинск, пр-кт Жолтовского, д 26]" c="Брестская обл., г. Пинск, пр-кт Жолтовского, д 26"/>
        <s v="[Sell Out Customer].[POS Address].&amp;[Брестская обл., г. Пинск, пр-кт Жолтовского, д 51]" c="Брестская обл., г. Пинск, пр-кт Жолтовского, д 51"/>
        <s v="[Sell Out Customer].[POS Address].&amp;[Брестская обл., г. Пинск, ул Белова, д 12]" c="Брестская обл., г. Пинск, ул Белова, д 12"/>
        <s v="[Sell Out Customer].[POS Address].&amp;[Брестская обл., г. Пинск, ул Брестская, д 118]" c="Брестская обл., г. Пинск, ул Брестская, д 118"/>
        <s v="[Sell Out Customer].[POS Address].&amp;[Брестская обл., г. Пинск, ул Брестская, д 61А]" c="Брестская обл., г. Пинск, ул Брестская, д 61А"/>
        <s v="[Sell Out Customer].[POS Address].&amp;[Брестская обл., г. Пинск, ул Брестская, д 61А к 4]" c="Брестская обл., г. Пинск, ул Брестская, д 61А к 4"/>
        <s v="[Sell Out Customer].[POS Address].&amp;[Брестская обл., г. Пинск, ул Днепровской Флотилии, д 53А]" c="Брестская обл., г. Пинск, ул Днепровской Флотилии, д 53А"/>
        <s v="[Sell Out Customer].[POS Address].&amp;[Брестская обл., г. Пинск, ул Иркутско-Пинской Дивизии, д 61А]" c="Брестская обл., г. Пинск, ул Иркутско-Пинской Дивизии, д 61А"/>
        <s v="[Sell Out Customer].[POS Address].&amp;[Брестская обл., г. Пинск, ул Карла Маркса, д 29/1]" c="Брестская обл., г. Пинск, ул Карла Маркса, д 29/1"/>
        <s v="[Sell Out Customer].[POS Address].&amp;[Брестская обл., г. Пинск, ул Ленина, д 1]" c="Брестская обл., г. Пинск, ул Ленина, д 1"/>
        <s v="[Sell Out Customer].[POS Address].&amp;[Брестская обл., г. Пинск, ул Ленина, д 2]" c="Брестская обл., г. Пинск, ул Ленина, д 2"/>
        <s v="[Sell Out Customer].[POS Address].&amp;[Брестская обл., г. Пинск, ул Парковая, д 146А]" c="Брестская обл., г. Пинск, ул Парковая, д 146А"/>
        <s v="[Sell Out Customer].[POS Address].&amp;[Брестская обл., г. Пинск, ул Партизанская, д 42]" c="Брестская обл., г. Пинск, ул Партизанская, д 42"/>
        <s v="[Sell Out Customer].[POS Address].&amp;[Брестская обл., г. Пинск, ул Первомайская, д 12]" c="Брестская обл., г. Пинск, ул Первомайская, д 12"/>
        <s v="[Sell Out Customer].[POS Address].&amp;[Брестская обл., г. Пинск, ул Первомайская, д 90]" c="Брестская обл., г. Пинск, ул Первомайская, д 90"/>
        <s v="[Sell Out Customer].[POS Address].&amp;[Брестская обл., г. Пинск, ул Рокоссовского, д 29А]" c="Брестская обл., г. Пинск, ул Рокоссовского, д 29А"/>
        <s v="[Sell Out Customer].[POS Address].&amp;[Брестская обл., г. Пинск, ул Савича, д 22]" c="Брестская обл., г. Пинск, ул Савича, д 22"/>
        <s v="[Sell Out Customer].[POS Address].&amp;[Брестская обл., г. Пинск, ул Центральная, д 23]" c="Брестская обл., г. Пинск, ул Центральная, д 23"/>
        <s v="[Sell Out Customer].[POS Address].&amp;[Брестская обл., г. Пинск, ул Центральная, д 44А]" c="Брестская обл., г. Пинск, ул Центральная, д 44А"/>
        <s v="[Sell Out Customer].[POS Address].&amp;[Брестская обл., Ганцевичский р-н, г. Ганцевичи, ул Матросова, д 65]" c="Брестская обл., Ганцевичский р-н, г. Ганцевичи, ул Матросова, д 65"/>
        <s v="[Sell Out Customer].[POS Address].&amp;[Брестская обл., Ганцевичский р-н, г. Ганцевичи, ул Матросова, д 65Н-4]" c="Брестская обл., Ганцевичский р-н, г. Ганцевичи, ул Матросова, д 65Н-4"/>
        <s v="[Sell Out Customer].[POS Address].&amp;[Брестская обл., Ганцевичский р-н, г. Ганцевичи, ул Маяковского, д 28А]" c="Брестская обл., Ганцевичский р-н, г. Ганцевичи, ул Маяковского, д 28А"/>
        <s v="[Sell Out Customer].[POS Address].&amp;[Брестская обл., Ганцевичский р-н, г. Ганцевичи, ул Строителей, д 6]" c="Брестская обл., Ганцевичский р-н, г. Ганцевичи, ул Строителей, д 6"/>
        <s v="[Sell Out Customer].[POS Address].&amp;[Брестская обл., Дрогичинский р-н, г. Дрогичин, ул Весёлая, д 2]" c="Брестская обл., Дрогичинский р-н, г. Дрогичин, ул Весёлая, д 2"/>
        <s v="[Sell Out Customer].[POS Address].&amp;[Брестская обл., Дрогичинский р-н, г. Дрогичин, ул Шоссейная, д 37]" c="Брестская обл., Дрогичинский р-н, г. Дрогичин, ул Шоссейная, д 37"/>
        <s v="[Sell Out Customer].[POS Address].&amp;[Брестская обл., Дрогичинский р-н, г. Дрогичин, ул Юбилейная, д 42А]" c="Брестская обл., Дрогичинский р-н, г. Дрогичин, ул Юбилейная, д 42А"/>
        <s v="[Sell Out Customer].[POS Address].&amp;[Брестская обл., Жабинковский р-н, г. Жабинка, ул Кирова, д 77]" c="Брестская обл., Жабинковский р-н, г. Жабинка, ул Кирова, д 77"/>
        <s v="[Sell Out Customer].[POS Address].&amp;[Брестская обл., Жабинковский р-н, г. Жабинка, ул Свободы]" c="Брестская обл., Жабинковский р-н, г. Жабинка, ул Свободы"/>
        <s v="[Sell Out Customer].[POS Address].&amp;[Брестская обл., Ивановский р-н, г. Иваново, ул Карла Маркса, д 43В]" c="Брестская обл., Ивановский р-н, г. Иваново, ул Карла Маркса, д 43В"/>
        <s v="[Sell Out Customer].[POS Address].&amp;[Брестская обл., Ивановский р-н, г. Иваново, ул Комарова, д 15Д]" c="Брестская обл., Ивановский р-н, г. Иваново, ул Комарова, д 15Д"/>
        <s v="[Sell Out Customer].[POS Address].&amp;[Брестская обл., Ивановский р-н, г. Иваново, ул Советская, д 2Г]" c="Брестская обл., Ивановский р-н, г. Иваново, ул Советская, д 2Г"/>
        <s v="[Sell Out Customer].[POS Address].&amp;[Брестская обл., Ивановский р-н, г. Иваново, ул Советская, д 46]" c="Брестская обл., Ивановский р-н, г. Иваново, ул Советская, д 46"/>
        <s v="[Sell Out Customer].[POS Address].&amp;[Брестская обл., Ивановский р-н, г. Иваново, ул Советская, д 79]" c="Брестская обл., Ивановский р-н, г. Иваново, ул Советская, д 79"/>
        <s v="[Sell Out Customer].[POS Address].&amp;[Брестская обл., Ивановский р-н, г. Иваново, ул Советская, д 95]" c="Брестская обл., Ивановский р-н, г. Иваново, ул Советская, д 95"/>
        <s v="[Sell Out Customer].[POS Address].&amp;[Брестская обл., Ивацевичский р-н, г. Ивацевичи, пер Почтовый, д 6]" c="Брестская обл., Ивацевичский р-н, г. Ивацевичи, пер Почтовый, д 6"/>
        <s v="[Sell Out Customer].[POS Address].&amp;[Брестская обл., Ивацевичский р-н, г. Ивацевичи, ул Депутатская, д 43]" c="Брестская обл., Ивацевичский р-н, г. Ивацевичи, ул Депутатская, д 43"/>
        <s v="[Sell Out Customer].[POS Address].&amp;[Брестская обл., Ивацевичский р-н, г. Ивацевичи, ул Ленина, д 15]" c="Брестская обл., Ивацевичский р-н, г. Ивацевичи, ул Ленина, д 15"/>
        <s v="[Sell Out Customer].[POS Address].&amp;[Брестская обл., Ивацевичский р-н, г. Ивацевичи, ул Парковая, д 2]" c="Брестская обл., Ивацевичский р-н, г. Ивацевичи, ул Парковая, д 2"/>
        <s v="[Sell Out Customer].[POS Address].&amp;[Брестская обл., Ивацевичский р-н, г. Ивацевичи, ул Советская, д 1]" c="Брестская обл., Ивацевичский р-н, г. Ивацевичи, ул Советская, д 1"/>
        <s v="[Sell Out Customer].[POS Address].&amp;[Брестская обл., Каменецкий р-н, г. Высокое, ул Ленина, д 11]" c="Брестская обл., Каменецкий р-н, г. Высокое, ул Ленина, д 11"/>
        <s v="[Sell Out Customer].[POS Address].&amp;[Брестская обл., Каменецкий р-н, г. Высокое, ул Социалистическая, д 40]" c="Брестская обл., Каменецкий р-н, г. Высокое, ул Социалистическая, д 40"/>
        <s v="[Sell Out Customer].[POS Address].&amp;[Брестская обл., Каменецкий р-н, г. Каменец, ул Брестская, д 68а]" c="Брестская обл., Каменецкий р-н, г. Каменец, ул Брестская, д 68а"/>
        <s v="[Sell Out Customer].[POS Address].&amp;[Брестская обл., Каменецкий р-н, г. Каменец, ул Брестская, д 71/2]" c="Брестская обл., Каменецкий р-н, г. Каменец, ул Брестская, д 71/2"/>
        <s v="[Sell Out Customer].[POS Address].&amp;[Брестская обл., Каменецкий р-н, г. Каменец, ул Пограничная, д 8]" c="Брестская обл., Каменецкий р-н, г. Каменец, ул Пограничная, д 8"/>
        <s v="[Sell Out Customer].[POS Address].&amp;[Брестская обл., Кобринский р-н, г. Кобрин, пл Ленина, д 200]" c="Брестская обл., Кобринский р-н, г. Кобрин, пл Ленина, д 200"/>
        <s v="[Sell Out Customer].[POS Address].&amp;[Брестская обл., Кобринский р-н, г. Кобрин, ул Дзержинского, д 68]" c="Брестская обл., Кобринский р-н, г. Кобрин, ул Дзержинского, д 68"/>
        <s v="[Sell Out Customer].[POS Address].&amp;[Брестская обл., Кобринский р-н, г. Кобрин, ул Дзержинского, д 68А]" c="Брестская обл., Кобринский р-н, г. Кобрин, ул Дзержинского, д 68А"/>
        <s v="[Sell Out Customer].[POS Address].&amp;[Брестская обл., Кобринский р-н, г. Кобрин, ул Дружбы, д 20]" c="Брестская обл., Кобринский р-н, г. Кобрин, ул Дружбы, д 20"/>
        <s v="[Sell Out Customer].[POS Address].&amp;[Брестская обл., Кобринский р-н, г. Кобрин, ул Дружбы, д 21А]" c="Брестская обл., Кобринский р-н, г. Кобрин, ул Дружбы, д 21А"/>
        <s v="[Sell Out Customer].[POS Address].&amp;[Брестская обл., Кобринский р-н, г. Кобрин, ул Дружбы, д 43]" c="Брестская обл., Кобринский р-н, г. Кобрин, ул Дружбы, д 43"/>
        <s v="[Sell Out Customer].[POS Address].&amp;[Брестская обл., Кобринский р-н, г. Кобрин, ул Королёва, д 16]" c="Брестская обл., Кобринский р-н, г. Кобрин, ул Королёва, д 16"/>
        <s v="[Sell Out Customer].[POS Address].&amp;[Брестская обл., Кобринский р-н, г. Кобрин, ул Ленина, д 13]" c="Брестская обл., Кобринский р-н, г. Кобрин, ул Ленина, д 13"/>
        <s v="[Sell Out Customer].[POS Address].&amp;[Брестская обл., Кобринский р-н, г. Кобрин, ул Ленина, д 19]" c="Брестская обл., Кобринский р-н, г. Кобрин, ул Ленина, д 19"/>
        <s v="[Sell Out Customer].[POS Address].&amp;[Брестская обл., Кобринский р-н, г. Кобрин, ул Парковая, д 11А]" c="Брестская обл., Кобринский р-н, г. Кобрин, ул Парковая, д 11А"/>
        <s v="[Sell Out Customer].[POS Address].&amp;[Брестская обл., Кобринский р-н, г. Кобрин, ул Пушкина]" c="Брестская обл., Кобринский р-н, г. Кобрин, ул Пушкина"/>
        <s v="[Sell Out Customer].[POS Address].&amp;[Брестская обл., Кобринский р-н, г. Кобрин, ул Пушкина, д 14]" c="Брестская обл., Кобринский р-н, г. Кобрин, ул Пушкина, д 14"/>
        <s v="[Sell Out Customer].[POS Address].&amp;[Брестская обл., Кобринский р-н, г. Кобрин, ул Свердлова, д 1]" c="Брестская обл., Кобринский р-н, г. Кобрин, ул Свердлова, д 1"/>
        <s v="[Sell Out Customer].[POS Address].&amp;[Брестская обл., Кобринский р-н, г. Кобрин, ул Советская, д 34]" c="Брестская обл., Кобринский р-н, г. Кобрин, ул Советская, д 34"/>
        <s v="[Sell Out Customer].[POS Address].&amp;[Брестская обл., Кобринский р-н, с/с Буховичский, д. Береза, ул Ленина, д 104-3]" c="Брестская обл., Кобринский р-н, с/с Буховичский, д. Береза, ул Ленина, д 104-3"/>
        <s v="[Sell Out Customer].[POS Address].&amp;[Брестская обл., Кобринский р-н, с/с Буховичский, д. Береза, ул Ленина, д 153]" c="Брестская обл., Кобринский р-н, с/с Буховичский, д. Береза, ул Ленина, д 153"/>
        <s v="[Sell Out Customer].[POS Address].&amp;[Брестская обл., Лунинецкий р-н, г. Лунинец, ул Блока, д 2]" c="Брестская обл., Лунинецкий р-н, г. Лунинец, ул Блока, д 2"/>
        <s v="[Sell Out Customer].[POS Address].&amp;[Брестская обл., Лунинецкий р-н, г. Лунинец, ул Бохоново, д 11]" c="Брестская обл., Лунинецкий р-н, г. Лунинец, ул Бохоново, д 11"/>
        <s v="[Sell Out Customer].[POS Address].&amp;[Брестская обл., Лунинецкий р-н, г. Лунинец, ул Красная, д 109]" c="Брестская обл., Лунинецкий р-н, г. Лунинец, ул Красная, д 109"/>
        <s v="[Sell Out Customer].[POS Address].&amp;[Брестская обл., Лунинецкий р-н, г. Лунинец, ул Советская, д 10]" c="Брестская обл., Лунинецкий р-н, г. Лунинец, ул Советская, д 10"/>
        <s v="[Sell Out Customer].[POS Address].&amp;[Брестская обл., Лунинецкий р-н, г. Микашевичи, ул Первомайская, д 17а]" c="Брестская обл., Лунинецкий р-н, г. Микашевичи, ул Первомайская, д 17а"/>
        <s v="[Sell Out Customer].[POS Address].&amp;[Брестская обл., Лунинецкий р-н, г. Микашевичи, ул Первомайская, д 9Б]" c="Брестская обл., Лунинецкий р-н, г. Микашевичи, ул Первомайская, д 9Б"/>
        <s v="[Sell Out Customer].[POS Address].&amp;[Брестская обл., Ляховичский р-н, г. Ляховичи, ул 17 Сентября, д 17]" c="Брестская обл., Ляховичский р-н, г. Ляховичи, ул 17 Сентября, д 17"/>
        <s v="[Sell Out Customer].[POS Address].&amp;[Брестская обл., Ляховичский р-н, г. Ляховичи, ул Интернациональная, д 11А]" c="Брестская обл., Ляховичский р-н, г. Ляховичи, ул Интернациональная, д 11А"/>
        <s v="[Sell Out Customer].[POS Address].&amp;[Брестская обл., Ляховичский р-н, г. Ляховичи, ул Ленина, д 28]" c="Брестская обл., Ляховичский р-н, г. Ляховичи, ул Ленина, д 28"/>
        <s v="[Sell Out Customer].[POS Address].&amp;[Брестская обл., Ляховичский р-н, г. Ляховичи, ул Южакова, д 16]" c="Брестская обл., Ляховичский р-н, г. Ляховичи, ул Южакова, д 16"/>
        <s v="[Sell Out Customer].[POS Address].&amp;[Брестская обл., Малоритский р-н, г. Малорита, ул Советская, д 36]" c="Брестская обл., Малоритский р-н, г. Малорита, ул Советская, д 36"/>
        <s v="[Sell Out Customer].[POS Address].&amp;[Брестская обл., Малоритский р-н, г. Малорита, ул Советская, д 9]" c="Брестская обл., Малоритский р-н, г. Малорита, ул Советская, д 9"/>
        <s v="[Sell Out Customer].[POS Address].&amp;[Брестская обл., Малоритский р-н, г. Малорита, ул Школьная, д 11]" c="Брестская обл., Малоритский р-н, г. Малорита, ул Школьная, д 11"/>
        <s v="[Sell Out Customer].[POS Address].&amp;[Брестская обл., Пинский р-н, с/с Пинковичский, д. Пинковичи, ул Железнодорожная, д 1]" c="Брестская обл., Пинский р-н, с/с Пинковичский, д. Пинковичи, ул Железнодорожная, д 1"/>
        <s v="[Sell Out Customer].[POS Address].&amp;[Брестская обл., Пинский р-н, с/с Пинковичский, д. Пинковичи, ул Лунинецкая]" c="Брестская обл., Пинский р-н, с/с Пинковичский, д. Пинковичи, ул Лунинецкая"/>
        <s v="[Sell Out Customer].[POS Address].&amp;[Брестская обл., Пружанский р-н, г. Пружаны, ул 8-го Марта, д 1]" c="Брестская обл., Пружанский р-н, г. Пружаны, ул 8-го Марта, д 1"/>
        <s v="[Sell Out Customer].[POS Address].&amp;[Брестская обл., Пружанский р-н, г. Пружаны, ул Заводская, д 15а]" c="Брестская обл., Пружанский р-н, г. Пружаны, ул Заводская, д 15а"/>
        <s v="[Sell Out Customer].[POS Address].&amp;[Брестская обл., Пружанский р-н, г. Пружаны, ул Интернациональная, д 18]" c="Брестская обл., Пружанский р-н, г. Пружаны, ул Интернациональная, д 18"/>
        <s v="[Sell Out Customer].[POS Address].&amp;[Брестская обл., Пружанский р-н, г. Пружаны, ул Интернациональная, д 3]" c="Брестская обл., Пружанский р-н, г. Пружаны, ул Интернациональная, д 3"/>
        <s v="[Sell Out Customer].[POS Address].&amp;[Брестская обл., Пружанский р-н, г. Пружаны, ул Кобринская, д 1]" c="Брестская обл., Пружанский р-н, г. Пружаны, ул Кобринская, д 1"/>
        <s v="[Sell Out Customer].[POS Address].&amp;[Брестская обл., Пружанский р-н, г. Пружаны, ул Парковая, д 3А]" c="Брестская обл., Пружанский р-н, г. Пружаны, ул Парковая, д 3А"/>
        <s v="[Sell Out Customer].[POS Address].&amp;[Брестская обл., Пружанский р-н, г. Пружаны, ул Свободы, д 8А]" c="Брестская обл., Пружанский р-н, г. Пружаны, ул Свободы, д 8А"/>
        <s v="[Sell Out Customer].[POS Address].&amp;[Брестская обл., Пружанский р-н, г. Пружаны, ул Советская, д 5/1]" c="Брестская обл., Пружанский р-н, г. Пружаны, ул Советская, д 5/1"/>
        <s v="[Sell Out Customer].[POS Address].&amp;[Брестская обл., Столинский р-н, г. Давид-Городок, ул Калинина, д 56]" c="Брестская обл., Столинский р-н, г. Давид-Городок, ул Калинина, д 56"/>
        <s v="[Sell Out Customer].[POS Address].&amp;[Брестская обл., Столинский р-н, г. Давид-Городок, ул Советская, д 36]" c="Брестская обл., Столинский р-н, г. Давид-Городок, ул Советская, д 36"/>
        <s v="[Sell Out Customer].[POS Address].&amp;[Брестская обл., Столинский р-н, г. Столин, ул Советская, д 39]" c="Брестская обл., Столинский р-н, г. Столин, ул Советская, д 39"/>
        <s v="[Sell Out Customer].[POS Address].&amp;[Брестская обл., Столинский р-н, г. Столин, ул Советская, д 92В]" c="Брестская обл., Столинский р-н, г. Столин, ул Советская, д 92В"/>
        <s v="[Sell Out Customer].[POS Address].&amp;[Брестская обл., Столинский р-н, г. Столин, ул Терешковой, д 48Б]" c="Брестская обл., Столинский р-н, г. Столин, ул Терешковой, д 48Б"/>
        <s v="[Sell Out Customer].[POS Address].&amp;[Брестская обл., Столинский р-н, с/с Ольшанский, аг. Ольшаны, ул Гагарина, д 48]" c="Брестская обл., Столинский р-н, с/с Ольшанский, аг. Ольшаны, ул Гагарина, д 48"/>
        <s v="[Sell Out Customer].[POS Address].&amp;[Брестская обл., Столинский р-н, с/с Ольшанский, аг. Ольшаны, ул Школьная, д 1-5]" c="Брестская обл., Столинский р-н, с/с Ольшанский, аг. Ольшаны, ул Школьная, д 1-5"/>
        <s v="[Sell Out Customer].[POS Address].&amp;[Витебская обл., Бешенковичский р-н, гп Бешенковичи, ул Карла Маркса, д 12]" c="Витебская обл., Бешенковичский р-н, гп Бешенковичи, ул Карла Маркса, д 12"/>
        <s v="[Sell Out Customer].[POS Address].&amp;[Витебская обл., Бешенковичский р-н, гп Бешенковичи, ул Урицкого, д 13]" c="Витебская обл., Бешенковичский р-н, гп Бешенковичи, ул Урицкого, д 13"/>
        <s v="[Sell Out Customer].[POS Address].&amp;[Витебская обл., Бешенковичский р-н, гп Бешенковичи, ул Урицкого, д 28А]" c="Витебская обл., Бешенковичский р-н, гп Бешенковичи, ул Урицкого, д 28А"/>
        <s v="[Sell Out Customer].[POS Address].&amp;[Витебская обл., Браславский р-н, г. Браслав, ул Октября, д 15]" c="Витебская обл., Браславский р-н, г. Браслав, ул Октября, д 15"/>
        <s v="[Sell Out Customer].[POS Address].&amp;[Витебская обл., Браславский р-н, г. Браслав, ул Садовая, д 1]" c="Витебская обл., Браславский р-н, г. Браслав, ул Садовая, д 1"/>
        <s v="[Sell Out Customer].[POS Address].&amp;[Витебская обл., Браславский р-н, г. Браслав, ул Садовая, д 8]" c="Витебская обл., Браславский р-н, г. Браслав, ул Садовая, д 8"/>
        <s v="[Sell Out Customer].[POS Address].&amp;[Витебская обл., Браславский р-н, г. Браслав, ул Садовая, д 8А]" c="Витебская обл., Браславский р-н, г. Браслав, ул Садовая, д 8А"/>
        <s v="[Sell Out Customer].[POS Address].&amp;[Витебская обл., Верхнедвинский р-н, г. Верхнедвинск, ул Кобзуна, д 3]" c="Витебская обл., Верхнедвинский р-н, г. Верхнедвинск, ул Кобзуна, д 3"/>
        <s v="[Sell Out Customer].[POS Address].&amp;[Витебская обл., Верхнедвинский р-н, г. Верхнедвинск, ул Кочкаря, д 8]" c="Витебская обл., Верхнедвинский р-н, г. Верхнедвинск, ул Кочкаря, д 8"/>
        <s v="[Sell Out Customer].[POS Address].&amp;[Витебская обл., Верхнедвинский р-н, г. Верхнедвинск, ул Советская, д 159]" c="Витебская обл., Верхнедвинский р-н, г. Верхнедвинск, ул Советская, д 159"/>
        <s v="[Sell Out Customer].[POS Address].&amp;[Витебская обл., г. Витебск, пл Смоленская, д 5А]" c="Витебская обл., г. Витебск, пл Смоленская, д 5А"/>
        <s v="[Sell Out Customer].[POS Address].&amp;[Витебская обл., г. Витебск, пл Смоленская, д 6]" c="Витебская обл., г. Витебск, пл Смоленская, д 6"/>
        <s v="[Sell Out Customer].[POS Address].&amp;[Витебская обл., г. Витебск, пр-кт Московский, д 103]" c="Витебская обл., г. Витебск, пр-кт Московский, д 103"/>
        <s v="[Sell Out Customer].[POS Address].&amp;[Витебская обл., г. Витебск, пр-кт Московский, д 13 к 1]" c="Витебская обл., г. Витебск, пр-кт Московский, д 13 к 1"/>
        <s v="[Sell Out Customer].[POS Address].&amp;[Витебская обл., г. Витебск, пр-кт Московский, д 130-1]" c="Витебская обл., г. Витебск, пр-кт Московский, д 130-1"/>
        <s v="[Sell Out Customer].[POS Address].&amp;[Витебская обл., г. Витебск, пр-кт Московский, д 19/1]" c="Витебская обл., г. Витебск, пр-кт Московский, д 19/1"/>
        <s v="[Sell Out Customer].[POS Address].&amp;[Витебская обл., г. Витебск, пр-кт Московский, д 39]" c="Витебская обл., г. Витебск, пр-кт Московский, д 39"/>
        <s v="[Sell Out Customer].[POS Address].&amp;[Витебская обл., г. Витебск, пр-кт Московский, д 60А]" c="Витебская обл., г. Витебск, пр-кт Московский, д 60А"/>
        <s v="[Sell Out Customer].[POS Address].&amp;[Витебская обл., г. Витебск, пр-кт Победы, д 15]" c="Витебская обл., г. Витебск, пр-кт Победы, д 15"/>
        <s v="[Sell Out Customer].[POS Address].&amp;[Витебская обл., г. Витебск, пр-кт Строителей, д 15-1]" c="Витебская обл., г. Витебск, пр-кт Строителей, д 15-1"/>
        <s v="[Sell Out Customer].[POS Address].&amp;[Витебская обл., г. Витебск, пр-кт Строителей, д 15В]" c="Витебская обл., г. Витебск, пр-кт Строителей, д 15В"/>
        <s v="[Sell Out Customer].[POS Address].&amp;[Витебская обл., г. Витебск, пр-кт Строителей, д 22Г]" c="Витебская обл., г. Витебск, пр-кт Строителей, д 22Г"/>
        <s v="[Sell Out Customer].[POS Address].&amp;[Витебская обл., г. Витебск, пр-кт Строителей, д 4]" c="Витебская обл., г. Витебск, пр-кт Строителей, д 4"/>
        <s v="[Sell Out Customer].[POS Address].&amp;[Витебская обл., г. Витебск, пр-кт Фрунзе, д 45]" c="Витебская обл., г. Витебск, пр-кт Фрунзе, д 45"/>
        <s v="[Sell Out Customer].[POS Address].&amp;[Витебская обл., г. Витебск, пр-кт Фрунзе, д 47]" c="Витебская обл., г. Витебск, пр-кт Фрунзе, д 47"/>
        <s v="[Sell Out Customer].[POS Address].&amp;[Витебская обл., г. Витебск, пр-кт Фрунзе, д 76]" c="Витебская обл., г. Витебск, пр-кт Фрунзе, д 76"/>
        <s v="[Sell Out Customer].[POS Address].&amp;[Витебская обл., г. Витебск, пр-кт Фрунзе, д 81]" c="Витебская обл., г. Витебск, пр-кт Фрунзе, д 81"/>
        <s v="[Sell Out Customer].[POS Address].&amp;[Витебская обл., г. Витебск, пр-кт Черняховского, д 1]" c="Витебская обл., г. Витебск, пр-кт Черняховского, д 1"/>
        <s v="[Sell Out Customer].[POS Address].&amp;[Витебская обл., г. Витебск, ул 1-я Пролетарская, д 19а]" c="Витебская обл., г. Витебск, ул 1-я Пролетарская, д 19а"/>
        <s v="[Sell Out Customer].[POS Address].&amp;[Витебская обл., г. Витебск, ул 1-я Пролетарская, д 7]" c="Витебская обл., г. Витебск, ул 1-я Пролетарская, д 7"/>
        <s v="[Sell Out Customer].[POS Address].&amp;[Витебская обл., г. Витебск, ул 39-й Армии, д 12/24]" c="Витебская обл., г. Витебск, ул 39-й Армии, д 12/24"/>
        <s v="[Sell Out Customer].[POS Address].&amp;[Витебская обл., г. Витебск, ул 39-й Армии, д 25]" c="Витебская обл., г. Витебск, ул 39-й Армии, д 25"/>
        <s v="[Sell Out Customer].[POS Address].&amp;[Витебская обл., г. Витебск, ул 39-й Армии, д 27]" c="Витебская обл., г. Витебск, ул 39-й Армии, д 27"/>
        <s v="[Sell Out Customer].[POS Address].&amp;[Витебская обл., г. Витебск, ул Академика Павлова, д 23]" c="Витебская обл., г. Витебск, ул Академика Павлова, д 23"/>
        <s v="[Sell Out Customer].[POS Address].&amp;[Витебская обл., г. Витебск, ул Баграмяна, д 10]" c="Витебская обл., г. Витебск, ул Баграмяна, д 10"/>
        <s v="[Sell Out Customer].[POS Address].&amp;[Витебская обл., г. Витебск, ул Богатырёва, д 24Б]" c="Витебская обл., г. Витебск, ул Богатырёва, д 24Б"/>
        <s v="[Sell Out Customer].[POS Address].&amp;[Витебская обл., г. Витебск, ул Богатырёва, д 28-116]" c="Витебская обл., г. Витебск, ул Богатырёва, д 28-116"/>
        <s v="[Sell Out Customer].[POS Address].&amp;[Витебская обл., г. Витебск, ул Воинов-Интернационалистов, д 11А]" c="Витебская обл., г. Витебск, ул Воинов-Интернационалистов, д 11А"/>
        <s v="[Sell Out Customer].[POS Address].&amp;[Витебская обл., г. Витебск, ул Воинов-Интернационалистов, д 23]" c="Витебская обл., г. Витебск, ул Воинов-Интернационалистов, д 23"/>
        <s v="[Sell Out Customer].[POS Address].&amp;[Витебская обл., г. Витебск, ул Генерала Белобородова, д 2А]" c="Витебская обл., г. Витебск, ул Генерала Белобородова, д 2А"/>
        <s v="[Sell Out Customer].[POS Address].&amp;[Витебская обл., г. Витебск, ул Генерала Белобородова, д 5]" c="Витебская обл., г. Витебск, ул Генерала Белобородова, д 5"/>
        <s v="[Sell Out Customer].[POS Address].&amp;[Витебская обл., г. Витебск, ул Герцена, д 20А]" c="Витебская обл., г. Витебск, ул Герцена, д 20А"/>
        <s v="[Sell Out Customer].[POS Address].&amp;[Витебская обл., г. Витебск, ул Карла Маркса, д 53]" c="Витебская обл., г. Витебск, ул Карла Маркса, д 53"/>
        <s v="[Sell Out Customer].[POS Address].&amp;[Витебская обл., г. Витебск, ул Кирова, д 1-49]" c="Витебская обл., г. Витебск, ул Кирова, д 1-49"/>
        <s v="[Sell Out Customer].[POS Address].&amp;[Витебская обл., г. Витебск, ул Коммунистическая, д 27]" c="Витебская обл., г. Витебск, ул Коммунистическая, д 27"/>
        <s v="[Sell Out Customer].[POS Address].&amp;[Витебская обл., г. Витебск, ул Короткевича, д 24]" c="Витебская обл., г. Витебск, ул Короткевича, д 24"/>
        <s v="[Sell Out Customer].[POS Address].&amp;[Витебская обл., г. Витебск, ул Космонавтов, д 11]" c="Витебская обл., г. Витебск, ул Космонавтов, д 11"/>
        <s v="[Sell Out Customer].[POS Address].&amp;[Витебская обл., г. Витебск, ул Лазо, д 121]" c="Витебская обл., г. Витебск, ул Лазо, д 121"/>
        <s v="[Sell Out Customer].[POS Address].&amp;[Витебская обл., г. Витебск, ул Лазо, д 137]" c="Витебская обл., г. Витебск, ул Лазо, д 137"/>
        <s v="[Sell Out Customer].[POS Address].&amp;[Витебская обл., г. Витебск, ул Ленина, д 1]" c="Витебская обл., г. Витебск, ул Ленина, д 1"/>
        <s v="[Sell Out Customer].[POS Address].&amp;[Витебская обл., г. Витебск, ул Ленина, д 26А]" c="Витебская обл., г. Витебск, ул Ленина, д 26А"/>
        <s v="[Sell Out Customer].[POS Address].&amp;[Витебская обл., г. Витебск, ул Ленина, д 58]" c="Витебская обл., г. Витебск, ул Ленина, д 58"/>
        <s v="[Sell Out Customer].[POS Address].&amp;[Витебская обл., г. Витебск, ул Октябрьская, д 2]" c="Витебская обл., г. Витебск, ул Октябрьская, д 2"/>
        <s v="[Sell Out Customer].[POS Address].&amp;[Витебская обл., г. Витебск, ул Правды, д 60А]" c="Витебская обл., г. Витебск, ул Правды, д 60А"/>
        <s v="[Sell Out Customer].[POS Address].&amp;[Витебская обл., г. Витебск, ул Правды, д 64Б]" c="Витебская обл., г. Витебск, ул Правды, д 64Б"/>
        <s v="[Sell Out Customer].[POS Address].&amp;[Витебская обл., г. Витебск, ул Строителей, д 2]" c="Витебская обл., г. Витебск, ул Строителей, д 2"/>
        <s v="[Sell Out Customer].[POS Address].&amp;[Витебская обл., г. Витебск, ул Терешковой, д 29-1]" c="Витебская обл., г. Витебск, ул Терешковой, д 29-1"/>
        <s v="[Sell Out Customer].[POS Address].&amp;[Витебская обл., г. Витебск, ул Титова, д 12]" c="Витебская обл., г. Витебск, ул Титова, д 12"/>
        <s v="[Sell Out Customer].[POS Address].&amp;[Витебская обл., г. Витебск, ул Титова, д 20]" c="Витебская обл., г. Витебск, ул Титова, д 20"/>
        <s v="[Sell Out Customer].[POS Address].&amp;[Витебская обл., г. Витебск, ул Титова, д 3]" c="Витебская обл., г. Витебск, ул Титова, д 3"/>
        <s v="[Sell Out Customer].[POS Address].&amp;[Витебская обл., г. Витебск, ул Фрунзе 1-я, д 45]" c="Витебская обл., г. Витебск, ул Фрунзе 1-я, д 45"/>
        <s v="[Sell Out Customer].[POS Address].&amp;[Витебская обл., г. Витебск, ул Фрунзе 1-я, д 55]" c="Витебская обл., г. Витебск, ул Фрунзе 1-я, д 55"/>
        <s v="[Sell Out Customer].[POS Address].&amp;[Витебская обл., г. Витебск, ул Фрунзе 1-я, д 76]" c="Витебская обл., г. Витебск, ул Фрунзе 1-я, д 76"/>
        <s v="[Sell Out Customer].[POS Address].&amp;[Витебская обл., г. Витебск, ул Чкалова, д 11]" c="Витебская обл., г. Витебск, ул Чкалова, д 11"/>
        <s v="[Sell Out Customer].[POS Address].&amp;[Витебская обл., г. Витебск, ул Чкалова, д 25]" c="Витебская обл., г. Витебск, ул Чкалова, д 25"/>
        <s v="[Sell Out Customer].[POS Address].&amp;[Витебская обл., г. Витебск, ул Чкалова, д 35]" c="Витебская обл., г. Витебск, ул Чкалова, д 35"/>
        <s v="[Sell Out Customer].[POS Address].&amp;[Витебская обл., г. Витебск, ул Чкалова, д 36]" c="Витебская обл., г. Витебск, ул Чкалова, д 36"/>
        <s v="[Sell Out Customer].[POS Address].&amp;[Витебская обл., г. Витебск, ул Чкалова, д 49]" c="Витебская обл., г. Витебск, ул Чкалова, д 49"/>
        <s v="[Sell Out Customer].[POS Address].&amp;[Витебская обл., г. Витебск, ул Чкалова, д 52 к 1]" c="Витебская обл., г. Витебск, ул Чкалова, д 52 к 1"/>
        <s v="[Sell Out Customer].[POS Address].&amp;[Витебская обл., г. Витебск, ул Чкалова, д 56]" c="Витебская обл., г. Витебск, ул Чкалова, д 56"/>
        <s v="[Sell Out Customer].[POS Address].&amp;[Витебская обл., г. Витебск, ш Бешенковичское, д 3/1]" c="Витебская обл., г. Витебск, ш Бешенковичское, д 3/1"/>
        <s v="[Sell Out Customer].[POS Address].&amp;[Витебская обл., г. Новополоцк, гп Боровуха, ул Армейская, д 16/46]" c="Витебская обл., г. Новополоцк, гп Боровуха, ул Армейская, д 16/46"/>
        <s v="[Sell Out Customer].[POS Address].&amp;[Витебская обл., г. Новополоцк, гп Боровуха, ул Армейская, д 18]" c="Витебская обл., г. Новополоцк, гп Боровуха, ул Армейская, д 18"/>
        <s v="[Sell Out Customer].[POS Address].&amp;[Витебская обл., г. Новополоцк, ул Блохина, д 12]" c="Витебская обл., г. Новополоцк, ул Блохина, д 12"/>
        <s v="[Sell Out Customer].[POS Address].&amp;[Витебская обл., г. Новополоцк, ул Дзержинского, д 5]" c="Витебская обл., г. Новополоцк, ул Дзержинского, д 5"/>
        <s v="[Sell Out Customer].[POS Address].&amp;[Витебская обл., г. Новополоцк, ул Дружбы, д 8]" c="Витебская обл., г. Новополоцк, ул Дружбы, д 8"/>
        <s v="[Sell Out Customer].[POS Address].&amp;[Витебская обл., г. Новополоцк, ул Ктаторова, д 12]" c="Витебская обл., г. Новополоцк, ул Ктаторова, д 12"/>
        <s v="[Sell Out Customer].[POS Address].&amp;[Витебская обл., г. Новополоцк, ул Молодёжная, д 103]" c="Витебская обл., г. Новополоцк, ул Молодёжная, д 103"/>
        <s v="[Sell Out Customer].[POS Address].&amp;[Витебская обл., г. Новополоцк, ул Молодёжная, д 133]" c="Витебская обл., г. Новополоцк, ул Молодёжная, д 133"/>
        <s v="[Sell Out Customer].[POS Address].&amp;[Витебская обл., г. Новополоцк, ул Молодёжная, д 148]" c="Витебская обл., г. Новополоцк, ул Молодёжная, д 148"/>
        <s v="[Sell Out Customer].[POS Address].&amp;[Витебская обл., г. Новополоцк, ул Молодёжная, д 166]" c="Витебская обл., г. Новополоцк, ул Молодёжная, д 166"/>
        <s v="[Sell Out Customer].[POS Address].&amp;[Витебская обл., г. Новополоцк, ул Молодёжная, д 166А]" c="Витебская обл., г. Новополоцк, ул Молодёжная, д 166А"/>
        <s v="[Sell Out Customer].[POS Address].&amp;[Витебская обл., г. Новополоцк, ул Молодёжная, д 237]" c="Витебская обл., г. Новополоцк, ул Молодёжная, д 237"/>
        <s v="[Sell Out Customer].[POS Address].&amp;[Витебская обл., г. Новополоцк, ул Молодёжная, д 25]" c="Витебская обл., г. Новополоцк, ул Молодёжная, д 25"/>
        <s v="[Sell Out Customer].[POS Address].&amp;[Витебская обл., г. Новополоцк, ул Молодёжная, д 45А]" c="Витебская обл., г. Новополоцк, ул Молодёжная, д 45А"/>
        <s v="[Sell Out Customer].[POS Address].&amp;[Витебская обл., г. Новополоцк, ул Молодёжная, д 71]" c="Витебская обл., г. Новополоцк, ул Молодёжная, д 71"/>
        <s v="[Sell Out Customer].[POS Address].&amp;[Витебская обл., г. Новополоцк, ул Молодёжная, д 92А]" c="Витебская обл., г. Новополоцк, ул Молодёжная, д 92А"/>
        <s v="[Sell Out Customer].[POS Address].&amp;[Витебская обл., г. Новополоцк, ул Нефтяников, д 6]" c="Витебская обл., г. Новополоцк, ул Нефтяников, д 6"/>
        <s v="[Sell Out Customer].[POS Address].&amp;[Витебская обл., г. Новополоцк, ул Якуба Коласа, д 26А]" c="Витебская обл., г. Новополоцк, ул Якуба Коласа, д 26А"/>
        <s v="[Sell Out Customer].[POS Address].&amp;[Витебская обл., г. Новополоцк, ул Янки Купалы, д 13]" c="Витебская обл., г. Новополоцк, ул Янки Купалы, д 13"/>
        <s v="[Sell Out Customer].[POS Address].&amp;[Витебская обл., Глубокский р-н, г. Глубокое, ул Дзержинского, д 8]" c="Витебская обл., Глубокский р-н, г. Глубокое, ул Дзержинского, д 8"/>
        <s v="[Sell Out Customer].[POS Address].&amp;[Витебская обл., Глубокский р-н, г. Глубокое, ул Ленина, д 107Б]" c="Витебская обл., Глубокский р-н, г. Глубокое, ул Ленина, д 107Б"/>
        <s v="[Sell Out Customer].[POS Address].&amp;[Витебская обл., Глубокский р-н, г. Глубокое, ул Ленина, д 1Б к 2]" c="Витебская обл., Глубокский р-н, г. Глубокое, ул Ленина, д 1Б к 2"/>
        <s v="[Sell Out Customer].[POS Address].&amp;[Витебская обл., Глубокский р-н, г. Глубокое, ул Ленина, д 44А]" c="Витебская обл., Глубокский р-н, г. Глубокое, ул Ленина, д 44А"/>
        <s v="[Sell Out Customer].[POS Address].&amp;[Витебская обл., Глубокский р-н, г. Глубокое, ул Ленина, д 9А]" c="Витебская обл., Глубокский р-н, г. Глубокое, ул Ленина, д 9А"/>
        <s v="[Sell Out Customer].[POS Address].&amp;[Витебская обл., Глубокский р-н, г. Глубокое, ул Ленина, д 9Б]" c="Витебская обл., Глубокский р-н, г. Глубокое, ул Ленина, д 9Б"/>
        <s v="[Sell Out Customer].[POS Address].&amp;[Витебская обл., Глубокский р-н, г. Глубокое, ул Фридриха Энгельса, д 1]" c="Витебская обл., Глубокский р-н, г. Глубокое, ул Фридриха Энгельса, д 1"/>
        <s v="[Sell Out Customer].[POS Address].&amp;[Витебская обл., Городокский р-н, г. Городок, ул Володарского, д 9]" c="Витебская обл., Городокский р-н, г. Городок, ул Володарского, д 9"/>
        <s v="[Sell Out Customer].[POS Address].&amp;[Витебская обл., Городокский р-н, г. Городок, ул Комсомольская, д 31А]" c="Витебская обл., Городокский р-н, г. Городок, ул Комсомольская, д 31А"/>
        <s v="[Sell Out Customer].[POS Address].&amp;[Витебская обл., Городокский р-н, г. Городок, ул Ленинская, д 16]" c="Витебская обл., Городокский р-н, г. Городок, ул Ленинская, д 16"/>
        <s v="[Sell Out Customer].[POS Address].&amp;[Витебская обл., Городокский р-н, г. Городок, ул Советская, д 22]" c="Витебская обл., Городокский р-н, г. Городок, ул Советская, д 22"/>
        <s v="[Sell Out Customer].[POS Address].&amp;[Витебская обл., Городокский р-н, г. Городок, ул Толкачёва, д 5А]" c="Витебская обл., Городокский р-н, г. Городок, ул Толкачёва, д 5А"/>
        <s v="[Sell Out Customer].[POS Address].&amp;[Витебская обл., Докшицкий р-н, г. Докшицы, пл Полевого, д 1А]" c="Витебская обл., Докшицкий р-н, г. Докшицы, пл Полевого, д 1А"/>
        <s v="[Sell Out Customer].[POS Address].&amp;[Витебская обл., Докшицкий р-н, г. Докшицы, ул Гайдара, д 62]" c="Витебская обл., Докшицкий р-н, г. Докшицы, ул Гайдара, д 62"/>
        <s v="[Sell Out Customer].[POS Address].&amp;[Витебская обл., Докшицкий р-н, г. Докшицы, ул Ленинская, д 12]" c="Витебская обл., Докшицкий р-н, г. Докшицы, ул Ленинская, д 12"/>
        <s v="[Sell Out Customer].[POS Address].&amp;[Витебская обл., Дубровенский р-н, г. Дубровно, ул Горецкая, д 2Б]" c="Витебская обл., Дубровенский р-н, г. Дубровно, ул Горецкая, д 2Б"/>
        <s v="[Sell Out Customer].[POS Address].&amp;[Витебская обл., Лепельский р-н, г. Лепель, ул Войкова, д 122А]" c="Витебская обл., Лепельский р-н, г. Лепель, ул Войкова, д 122А"/>
        <s v="[Sell Out Customer].[POS Address].&amp;[Витебская обл., Лепельский р-н, г. Лепель, ул Войкова, д 124А]" c="Витебская обл., Лепельский р-н, г. Лепель, ул Войкова, д 124А"/>
        <s v="[Sell Out Customer].[POS Address].&amp;[Витебская обл., Лепельский р-н, г. Лепель, ул Чуйкова, д 46д]" c="Витебская обл., Лепельский р-н, г. Лепель, ул Чуйкова, д 46д"/>
        <s v="[Sell Out Customer].[POS Address].&amp;[Витебская обл., Лепельский р-н, г. Лепель, ул Чуйкова, д 68]" c="Витебская обл., Лепельский р-н, г. Лепель, ул Чуйкова, д 68"/>
        <s v="[Sell Out Customer].[POS Address].&amp;[Витебская обл., Лиозненский р-н, гп Лиозно, ул Комсомольская, д 48/2]" c="Витебская обл., Лиозненский р-н, гп Лиозно, ул Комсомольская, д 48/2"/>
        <s v="[Sell Out Customer].[POS Address].&amp;[Витебская обл., Лиозненский р-н, гп Лиозно, ул Ленина]" c="Витебская обл., Лиозненский р-н, гп Лиозно, ул Ленина"/>
        <s v="[Sell Out Customer].[POS Address].&amp;[Витебская обл., Лиозненский р-н, гп Лиозно, ул Ленина, д 75А]" c="Витебская обл., Лиозненский р-н, гп Лиозно, ул Ленина, д 75А"/>
        <s v="[Sell Out Customer].[POS Address].&amp;[Витебская обл., Лиозненский р-н, гп Лиозно, ул Ленина, д 79А]" c="Витебская обл., Лиозненский р-н, гп Лиозно, ул Ленина, д 79А"/>
        <s v="[Sell Out Customer].[POS Address].&amp;[Витебская обл., Лиозненский р-н, гп Лиозно, ул Строителей, д 3]" c="Витебская обл., Лиозненский р-н, гп Лиозно, ул Строителей, д 3"/>
        <s v="[Sell Out Customer].[POS Address].&amp;[Витебская обл., Миорский р-н, г. Миоры, ул Егора Томко, д 11]" c="Витебская обл., Миорский р-н, г. Миоры, ул Егора Томко, д 11"/>
        <s v="[Sell Out Customer].[POS Address].&amp;[Витебская обл., Миорский р-н, г. Миоры, ул Коммунистическая, д 66Б]" c="Витебская обл., Миорский р-н, г. Миоры, ул Коммунистическая, д 66Б"/>
        <s v="[Sell Out Customer].[POS Address].&amp;[Витебская обл., Миорский р-н, г. Миоры, ул Октябрьская, д 1]" c="Витебская обл., Миорский р-н, г. Миоры, ул Октябрьская, д 1"/>
        <s v="[Sell Out Customer].[POS Address].&amp;[Витебская обл., Миорский р-н, г. Миоры, ул Школьная, д 6А]" c="Витебская обл., Миорский р-н, г. Миоры, ул Школьная, д 6А"/>
        <s v="[Sell Out Customer].[POS Address].&amp;[Витебская обл., Оршанский р-н, г. Барань, ул Оршанская, д 19]" c="Витебская обл., Оршанский р-н, г. Барань, ул Оршанская, д 19"/>
        <s v="[Sell Out Customer].[POS Address].&amp;[Витебская обл., Оршанский р-н, г. Барань, ул Оршанская, д 26А]" c="Витебская обл., Оршанский р-н, г. Барань, ул Оршанская, д 26А"/>
        <s v="[Sell Out Customer].[POS Address].&amp;[Витебская обл., Оршанский р-н, г. Барань, ул Оршанская, д 9]" c="Витебская обл., Оршанский р-н, г. Барань, ул Оршанская, д 9"/>
        <s v="[Sell Out Customer].[POS Address].&amp;[Витебская обл., Оршанский р-н, г. Орша, пер Николая Чернышевского 4-й, д 4]" c="Витебская обл., Оршанский р-н, г. Орша, пер Николая Чернышевского 4-й, д 4"/>
        <s v="[Sell Out Customer].[POS Address].&amp;[Витебская обл., Оршанский р-н, г. Орша, пл Базарная, д 2/1]" c="Витебская обл., Оршанский р-н, г. Орша, пл Базарная, д 2/1"/>
        <s v="[Sell Out Customer].[POS Address].&amp;[Витебская обл., Оршанский р-н, г. Орша, пр-кт Текстильщиков, д 11]" c="Витебская обл., Оршанский р-н, г. Орша, пр-кт Текстильщиков, д 11"/>
        <s v="[Sell Out Customer].[POS Address].&amp;[Витебская обл., Оршанский р-н, г. Орша, ул Василия Молокова, д 6/17]" c="Витебская обл., Оршанский р-н, г. Орша, ул Василия Молокова, д 6/17"/>
        <s v="[Sell Out Customer].[POS Address].&amp;[Витебская обл., Оршанский р-н, г. Орша, ул Владимира Ленина, д 54Б]" c="Витебская обл., Оршанский р-н, г. Орша, ул Владимира Ленина, д 54Б"/>
        <s v="[Sell Out Customer].[POS Address].&amp;[Витебская обл., Оршанский р-н, г. Орша, ул Владимира Ленина, д 54В]" c="Витебская обл., Оршанский р-н, г. Орша, ул Владимира Ленина, д 54В"/>
        <s v="[Sell Out Customer].[POS Address].&amp;[Витебская обл., Оршанский р-н, г. Орша, ул Ивана Флёрова, д 11А]" c="Витебская обл., Оршанский р-н, г. Орша, ул Ивана Флёрова, д 11А"/>
        <s v="[Sell Out Customer].[POS Address].&amp;[Витебская обл., Оршанский р-н, г. Орша, ул Ивана Флёрова, д 2А]" c="Витебская обл., Оршанский р-н, г. Орша, ул Ивана Флёрова, д 2А"/>
        <s v="[Sell Out Customer].[POS Address].&amp;[Витебская обл., Оршанский р-н, г. Орша, ул Ивана Якубовского, д 71А]" c="Витебская обл., Оршанский р-н, г. Орша, ул Ивана Якубовского, д 71А"/>
        <s v="[Sell Out Customer].[POS Address].&amp;[Витебская обл., Оршанский р-н, г. Орша, ул Комсомольская, д 20]" c="Витебская обл., Оршанский р-н, г. Орша, ул Комсомольская, д 20"/>
        <s v="[Sell Out Customer].[POS Address].&amp;[Витебская обл., Оршанский р-н, г. Орша, ул Мира, д 4]" c="Витебская обл., Оршанский р-н, г. Орша, ул Мира, д 4"/>
        <s v="[Sell Out Customer].[POS Address].&amp;[Витебская обл., Оршанский р-н, г. Орша, ул Мира, д 74-141]" c="Витебская обл., Оршанский р-н, г. Орша, ул Мира, д 74-141"/>
        <s v="[Sell Out Customer].[POS Address].&amp;[Витебская обл., Оршанский р-н, г. Орша, ул Могилёвская, д 102]" c="Витебская обл., Оршанский р-н, г. Орша, ул Могилёвская, д 102"/>
        <s v="[Sell Out Customer].[POS Address].&amp;[Витебская обл., Оршанский р-н, г. Орша, ул Могилёвская, д 113А/2]" c="Витебская обл., Оршанский р-н, г. Орша, ул Могилёвская, д 113А/2"/>
        <s v="[Sell Out Customer].[POS Address].&amp;[Витебская обл., Оршанский р-н, г. Орша, ул Могилёвская, д 95А]" c="Витебская обл., Оршанский р-н, г. Орша, ул Могилёвская, д 95А"/>
        <s v="[Sell Out Customer].[POS Address].&amp;[Витебская обл., Оршанский р-н, г. Орша, ул Перекопская, д 14А]" c="Витебская обл., Оршанский р-н, г. Орша, ул Перекопская, д 14А"/>
        <s v="[Sell Out Customer].[POS Address].&amp;[Витебская обл., Оршанский р-н, г. Орша, ул Пограничная, д 5А]" c="Витебская обл., Оршанский р-н, г. Орша, ул Пограничная, д 5А"/>
        <s v="[Sell Out Customer].[POS Address].&amp;[Витебская обл., Оршанский р-н, г. Орша, ул Советская, д 2В]" c="Витебская обл., Оршанский р-н, г. Орша, ул Советская, д 2В"/>
        <s v="[Sell Out Customer].[POS Address].&amp;[Витебская обл., Оршанский р-н, г. Орша, ул Строителей]" c="Витебская обл., Оршанский р-н, г. Орша, ул Строителей"/>
        <s v="[Sell Out Customer].[POS Address].&amp;[Витебская обл., Оршанский р-н, г. Орша, ул Фридриха Энгельса]" c="Витебская обл., Оршанский р-н, г. Орша, ул Фридриха Энгельса"/>
        <s v="[Sell Out Customer].[POS Address].&amp;[Витебская обл., Оршанский р-н, г. Орша, ул Якова Свердлова, д 16]" c="Витебская обл., Оршанский р-н, г. Орша, ул Якова Свердлова, д 16"/>
        <s v="[Sell Out Customer].[POS Address].&amp;[Витебская обл., Оршанский р-н, гп Копысь, ул Октябрьская, д 63]" c="Витебская обл., Оршанский р-н, гп Копысь, ул Октябрьская, д 63"/>
        <s v="[Sell Out Customer].[POS Address].&amp;[Витебская обл., Оршанский р-н, гп Ореховск, ул Ленина, д 20]" c="Витебская обл., Оршанский р-н, гп Ореховск, ул Ленина, д 20"/>
        <s v="[Sell Out Customer].[POS Address].&amp;[Витебская обл., Полоцкий р-н, г. Полоцк, пр-кт Франциска Скорины, д 37]" c="Витебская обл., Полоцкий р-н, г. Полоцк, пр-кт Франциска Скорины, д 37"/>
        <s v="[Sell Out Customer].[POS Address].&amp;[Витебская обл., Полоцкий р-н, г. Полоцк, ул Богдановича, д 14]" c="Витебская обл., Полоцкий р-н, г. Полоцк, ул Богдановича, д 14"/>
        <s v="[Sell Out Customer].[POS Address].&amp;[Витебская обл., Полоцкий р-н, г. Полоцк, ул Гоголя, д 19]" c="Витебская обл., Полоцкий р-н, г. Полоцк, ул Гоголя, д 19"/>
        <s v="[Sell Out Customer].[POS Address].&amp;[Витебская обл., Полоцкий р-н, г. Полоцк, ул Космонавтов, д 77]" c="Витебская обл., Полоцкий р-н, г. Полоцк, ул Космонавтов, д 77"/>
        <s v="[Sell Out Customer].[POS Address].&amp;[Витебская обл., Полоцкий р-н, г. Полоцк, ул Невельская, д 61-91]" c="Витебская обл., Полоцкий р-н, г. Полоцк, ул Невельская, д 61-91"/>
        <s v="[Sell Out Customer].[POS Address].&amp;[Витебская обл., Полоцкий р-н, г. Полоцк, ул Октябрьская, д 23]" c="Витебская обл., Полоцкий р-н, г. Полоцк, ул Октябрьская, д 23"/>
        <s v="[Sell Out Customer].[POS Address].&amp;[Витебская обл., Полоцкий р-н, г. Полоцк, ул Октябрьская, д 43]" c="Витебская обл., Полоцкий р-н, г. Полоцк, ул Октябрьская, д 43"/>
        <s v="[Sell Out Customer].[POS Address].&amp;[Витебская обл., Полоцкий р-н, г. Полоцк, ул Октябрьская, д 84]" c="Витебская обл., Полоцкий р-н, г. Полоцк, ул Октябрьская, д 84"/>
        <s v="[Sell Out Customer].[POS Address].&amp;[Витебская обл., Полоцкий р-н, г. Полоцк, ул Петруся Бровки, д 45]" c="Витебская обл., Полоцкий р-н, г. Полоцк, ул Петруся Бровки, д 45"/>
        <s v="[Sell Out Customer].[POS Address].&amp;[Витебская обл., Полоцкий р-н, г. Полоцк, ул Франциска Скорины, д 37]" c="Витебская обл., Полоцкий р-н, г. Полоцк, ул Франциска Скорины, д 37"/>
        <s v="[Sell Out Customer].[POS Address].&amp;[Витебская обл., Полоцкий р-н, г. Полоцк, ул Франциска Скорины, д 45]" c="Витебская обл., Полоцкий р-н, г. Полоцк, ул Франциска Скорины, д 45"/>
        <s v="[Sell Out Customer].[POS Address].&amp;[Витебская обл., Полоцкий р-н, г. Полоцк, ул Хруцкого, д 8]" c="Витебская обл., Полоцкий р-н, г. Полоцк, ул Хруцкого, д 8"/>
        <s v="[Sell Out Customer].[POS Address].&amp;[Витебская обл., Полоцкий р-н, г. Полоцк, ул Юбилейная, д 68]" c="Витебская обл., Полоцкий р-н, г. Полоцк, ул Юбилейная, д 68"/>
        <s v="[Sell Out Customer].[POS Address].&amp;[Витебская обл., Полоцкий р-н, г. Полоцк, ул Юбилейная, д 7Б]" c="Витебская обл., Полоцкий р-н, г. Полоцк, ул Юбилейная, д 7Б"/>
        <s v="[Sell Out Customer].[POS Address].&amp;[Витебская обл., Полоцкий р-н, г. Полоцк, ш Вильнюсское, д 1]" c="Витебская обл., Полоцкий р-н, г. Полоцк, ш Вильнюсское, д 1"/>
        <s v="[Sell Out Customer].[POS Address].&amp;[Витебская обл., Полоцкий р-н, г. Полоцк, ш Вильнюсское, д 1 к 2]" c="Витебская обл., Полоцкий р-н, г. Полоцк, ш Вильнюсское, д 1 к 2"/>
        <s v="[Sell Out Customer].[POS Address].&amp;[Витебская обл., Поставский р-н, г. Поставы, пл Ленина, д 21]" c="Витебская обл., Поставский р-н, г. Поставы, пл Ленина, д 21"/>
        <s v="[Sell Out Customer].[POS Address].&amp;[Витебская обл., Поставский р-н, г. Поставы, ул Вокзальная, д 5]" c="Витебская обл., Поставский р-н, г. Поставы, ул Вокзальная, д 5"/>
        <s v="[Sell Out Customer].[POS Address].&amp;[Витебская обл., Поставский р-н, г. Поставы, ул Зелёная, д 5В]" c="Витебская обл., Поставский р-н, г. Поставы, ул Зелёная, д 5В"/>
        <s v="[Sell Out Customer].[POS Address].&amp;[Витебская обл., Поставский р-н, г. Поставы, ул Ленинская, д 16]" c="Витебская обл., Поставский р-н, г. Поставы, ул Ленинская, д 16"/>
        <s v="[Sell Out Customer].[POS Address].&amp;[Витебская обл., Поставский р-н, г. Поставы, ул Юбилейная]" c="Витебская обл., Поставский р-н, г. Поставы, ул Юбилейная"/>
        <s v="[Sell Out Customer].[POS Address].&amp;[Витебская обл., Поставский р-н, г. Поставы, ул Юбилейная, д 30]" c="Витебская обл., Поставский р-н, г. Поставы, ул Юбилейная, д 30"/>
        <s v="[Sell Out Customer].[POS Address].&amp;[Витебская обл., Сенненский р-н, г. Сенно, ул Назаренко, д 10А]" c="Витебская обл., Сенненский р-н, г. Сенно, ул Назаренко, д 10А"/>
        <s v="[Sell Out Customer].[POS Address].&amp;[Витебская обл., Сенненский р-н, г. Сенно, ул Назаренко, д 10А-1]" c="Витебская обл., Сенненский р-н, г. Сенно, ул Назаренко, д 10А-1"/>
        <s v="[Sell Out Customer].[POS Address].&amp;[Витебская обл., Сенненский р-н, г. Сенно, ул П.М.Машерова, д 10]" c="Витебская обл., Сенненский р-н, г. Сенно, ул П.М.Машерова, д 10"/>
        <s v="[Sell Out Customer].[POS Address].&amp;[Витебская обл., Толочинский р-н, г. Толочин, ул Володарского, д 9]" c="Витебская обл., Толочинский р-н, г. Толочин, ул Володарского, д 9"/>
        <s v="[Sell Out Customer].[POS Address].&amp;[Витебская обл., Толочинский р-н, г. Толочин, ул Ленина, д 6]" c="Витебская обл., Толочинский р-н, г. Толочин, ул Ленина, д 6"/>
        <s v="[Sell Out Customer].[POS Address].&amp;[Витебская обл., Толочинский р-н, г. Толочин, ул Ленина, д 63А]" c="Витебская обл., Толочинский р-н, г. Толочин, ул Ленина, д 63А"/>
        <s v="[Sell Out Customer].[POS Address].&amp;[Витебская обл., Толочинский р-н, г. Толочин, ул Ленина, д 8]" c="Витебская обл., Толочинский р-н, г. Толочин, ул Ленина, д 8"/>
        <s v="[Sell Out Customer].[POS Address].&amp;[Витебская обл., Толочинский р-н, г. Толочин, ул Тракторная, д 30А]" c="Витебская обл., Толочинский р-н, г. Толочин, ул Тракторная, д 30А"/>
        <s v="[Sell Out Customer].[POS Address].&amp;[Витебская обл., Толочинский р-н, с/с Кохановский, гп Коханово]" c="Витебская обл., Толочинский р-н, с/с Кохановский, гп Коханово"/>
        <s v="[Sell Out Customer].[POS Address].&amp;[Витебская обл., Толочинский р-н, с/с Кохановский, гп Коханово, ул Старосельская]" c="Витебская обл., Толочинский р-н, с/с Кохановский, гп Коханово, ул Старосельская"/>
        <s v="[Sell Out Customer].[POS Address].&amp;[Витебская обл., Ушачский р-н, гп Ушачи, ул Дзержинского, д 1А]" c="Витебская обл., Ушачский р-н, гп Ушачи, ул Дзержинского, д 1А"/>
        <s v="[Sell Out Customer].[POS Address].&amp;[Витебская обл., Ушачский р-н, гп Ушачи, ул Ленинская, д 2А]" c="Витебская обл., Ушачский р-н, гп Ушачи, ул Ленинская, д 2А"/>
        <s v="[Sell Out Customer].[POS Address].&amp;[Витебская обл., Ушачский р-н, гп Ушачи, ул Фрунзе, д 19/11]" c="Витебская обл., Ушачский р-н, гп Ушачи, ул Фрунзе, д 19/11"/>
        <s v="[Sell Out Customer].[POS Address].&amp;[Витебская обл., Чашникский р-н, г. Новолукомль, б-р Озмителя, д 10]" c="Витебская обл., Чашникский р-н, г. Новолукомль, б-р Озмителя, д 10"/>
        <s v="[Sell Out Customer].[POS Address].&amp;[Витебская обл., Чашникский р-н, г. Новолукомль, ул Заводская]" c="Витебская обл., Чашникский р-н, г. Новолукомль, ул Заводская"/>
        <s v="[Sell Out Customer].[POS Address].&amp;[Витебская обл., Чашникский р-н, г. Новолукомль, ул Заводская, д 2А]" c="Витебская обл., Чашникский р-н, г. Новолукомль, ул Заводская, д 2А"/>
        <s v="[Sell Out Customer].[POS Address].&amp;[Витебская обл., Чашникский р-н, г. Новолукомль, ул Коммунальная, д 1]" c="Витебская обл., Чашникский р-н, г. Новолукомль, ул Коммунальная, д 1"/>
        <s v="[Sell Out Customer].[POS Address].&amp;[Витебская обл., Чашникский р-н, г. Чашники, ул Космонавтов, д 4]" c="Витебская обл., Чашникский р-н, г. Чашники, ул Космонавтов, д 4"/>
        <s v="[Sell Out Customer].[POS Address].&amp;[Витебская обл., Чашникский р-н, г. Чашники, ул Ленинская, д 1]" c="Витебская обл., Чашникский р-н, г. Чашники, ул Ленинская, д 1"/>
        <s v="[Sell Out Customer].[POS Address].&amp;[Витебская обл., Чашникский р-н, г. Чашники, ул Ленинская, д 121Б]" c="Витебская обл., Чашникский р-н, г. Чашники, ул Ленинская, д 121Б"/>
        <s v="[Sell Out Customer].[POS Address].&amp;[Витебская обл., Чашникский р-н, г. Чашники, ул Советская, д 11]" c="Витебская обл., Чашникский р-н, г. Чашники, ул Советская, д 11"/>
        <s v="[Sell Out Customer].[POS Address].&amp;[Витебская обл., Шарковщинский р-н, гп Шарковщина, пл 1 Мая, д 2]" c="Витебская обл., Шарковщинский р-н, гп Шарковщина, пл 1 Мая, д 2"/>
        <s v="[Sell Out Customer].[POS Address].&amp;[Витебская обл., Шарковщинский р-н, гп Шарковщина, пл Ленина, д 2]" c="Витебская обл., Шарковщинский р-н, гп Шарковщина, пл Ленина, д 2"/>
        <s v="[Sell Out Customer].[POS Address].&amp;[Витебская обл., Шарковщинский р-н, гп Шарковщина, пл Ленина, д 8]" c="Витебская обл., Шарковщинский р-н, гп Шарковщина, пл Ленина, д 8"/>
        <s v="[Sell Out Customer].[POS Address].&amp;[Витебская обл., Шарковщинский р-н, гп Шарковщина, ул Кирова, д 46]" c="Витебская обл., Шарковщинский р-н, гп Шарковщина, ул Кирова, д 46"/>
        <s v="[Sell Out Customer].[POS Address].&amp;[Витебская обл., Шарковщинский р-н, с/с Лужковский, х. Богатырево 1, д 28]" c="Витебская обл., Шарковщинский р-н, с/с Лужковский, х. Богатырево 1, д 28"/>
        <s v="[Sell Out Customer].[POS Address].&amp;[Витебская обл., Шумилинский р-н, гп Шумилино, ул 70 лет БССР, д 18]" c="Витебская обл., Шумилинский р-н, гп Шумилино, ул 70 лет БССР, д 18"/>
        <s v="[Sell Out Customer].[POS Address].&amp;[Витебская обл., Шумилинский р-н, гп Шумилино, ул Ленинская, д 29]" c="Витебская обл., Шумилинский р-н, гп Шумилино, ул Ленинская, д 29"/>
        <s v="[Sell Out Customer].[POS Address].&amp;[Витебская обл., Шумилинский р-н, гп Шумилино, ул Ленинская, д 32]" c="Витебская обл., Шумилинский р-н, гп Шумилино, ул Ленинская, д 32"/>
        <s v="[Sell Out Customer].[POS Address].&amp;[г. Минск, б-р Тракторостроителей, д 3]" c="г. Минск, б-р Тракторостроителей, д 3"/>
        <s v="[Sell Out Customer].[POS Address].&amp;[г. Минск, б-р Тракторостроителей, д 5]" c="г. Минск, б-р Тракторостроителей, д 5"/>
        <s v="[Sell Out Customer].[POS Address].&amp;[г. Минск, б-р Шевченко]" c="г. Минск, б-р Шевченко"/>
        <s v="[Sell Out Customer].[POS Address].&amp;[г. Минск, б-р Шевченко, д 17]" c="г. Минск, б-р Шевченко, д 17"/>
        <s v="[Sell Out Customer].[POS Address].&amp;[г. Минск, б-р Шевченко, д 2]" c="г. Минск, б-р Шевченко, д 2"/>
        <s v="[Sell Out Customer].[POS Address].&amp;[г. Минск, б-р Шевченко, д 24]" c="г. Минск, б-р Шевченко, д 24"/>
        <s v="[Sell Out Customer].[POS Address].&amp;[г. Минск, б-р Шевченко, д 9]" c="г. Минск, б-р Шевченко, д 9"/>
        <s v="[Sell Out Customer].[POS Address].&amp;[г. Минск, пер Братский, д 6А]" c="г. Минск, пер Братский, д 6А"/>
        <s v="[Sell Out Customer].[POS Address].&amp;[г. Минск, пер Велосипедный 2-й, д 32]" c="г. Минск, пер Велосипедный 2-й, д 32"/>
        <s v="[Sell Out Customer].[POS Address].&amp;[г. Минск, пер Загородный 1-й, д 3А]" c="г. Минск, пер Загородный 1-й, д 3А"/>
        <s v="[Sell Out Customer].[POS Address].&amp;[г. Минск, пер Кольцова 4-й, д 51]" c="г. Минск, пер Кольцова 4-й, д 51"/>
        <s v="[Sell Out Customer].[POS Address].&amp;[г. Минск, пер Ольшевского, д 73]" c="г. Минск, пер Ольшевского, д 73"/>
        <s v="[Sell Out Customer].[POS Address].&amp;[г. Минск, пер Рабочий, д 5]" c="г. Минск, пер Рабочий, д 5"/>
        <s v="[Sell Out Customer].[POS Address].&amp;[г. Минск, пер Тучинский, д 2а к 1]" c="г. Минск, пер Тучинский, д 2а к 1"/>
        <s v="[Sell Out Customer].[POS Address].&amp;[г. Минск, пер Тучинский, д 4]" c="г. Минск, пер Тучинский, д 4"/>
        <s v="[Sell Out Customer].[POS Address].&amp;[г. Минск, пл Победы]" c="г. Минск, пл Победы"/>
        <s v="[Sell Out Customer].[POS Address].&amp;[г. Минск, пл Свободы, д 17]" c="г. Минск, пл Свободы, д 17"/>
        <s v="[Sell Out Customer].[POS Address].&amp;[г. Минск, пр-кт Газеты Звязда, д 16]" c="г. Минск, пр-кт Газеты Звязда, д 16"/>
        <s v="[Sell Out Customer].[POS Address].&amp;[г. Минск, пр-кт Газеты Звязда, д 16 к 1]" c="г. Минск, пр-кт Газеты Звязда, д 16 к 1"/>
        <s v="[Sell Out Customer].[POS Address].&amp;[г. Минск, пр-кт Газеты Правда, д 17]" c="г. Минск, пр-кт Газеты Правда, д 17"/>
        <s v="[Sell Out Customer].[POS Address].&amp;[г. Минск, пр-кт Газеты Правда, д 20]" c="г. Минск, пр-кт Газеты Правда, д 20"/>
        <s v="[Sell Out Customer].[POS Address].&amp;[г. Минск, пр-кт Газеты Правда, д 24]" c="г. Минск, пр-кт Газеты Правда, д 24"/>
        <s v="[Sell Out Customer].[POS Address].&amp;[г. Минск, пр-кт Дзержинского, д 104]" c="г. Минск, пр-кт Дзержинского, д 104"/>
        <s v="[Sell Out Customer].[POS Address].&amp;[г. Минск, пр-кт Дзержинского, д 104/110]" c="г. Минск, пр-кт Дзержинского, д 104/110"/>
        <s v="[Sell Out Customer].[POS Address].&amp;[г. Минск, пр-кт Дзержинского, д 104-110]" c="г. Минск, пр-кт Дзержинского, д 104-110"/>
        <s v="[Sell Out Customer].[POS Address].&amp;[г. Минск, пр-кт Дзержинского, д 106]" c="г. Минск, пр-кт Дзержинского, д 106"/>
        <s v="[Sell Out Customer].[POS Address].&amp;[г. Минск, пр-кт Дзержинского, д 115]" c="г. Минск, пр-кт Дзержинского, д 115"/>
        <s v="[Sell Out Customer].[POS Address].&amp;[г. Минск, пр-кт Дзержинского, д 119]" c="г. Минск, пр-кт Дзержинского, д 119"/>
        <s v="[Sell Out Customer].[POS Address].&amp;[г. Минск, пр-кт Дзержинского, д 122]" c="г. Минск, пр-кт Дзержинского, д 122"/>
        <s v="[Sell Out Customer].[POS Address].&amp;[г. Минск, пр-кт Дзержинского, д 127]" c="г. Минск, пр-кт Дзержинского, д 127"/>
        <s v="[Sell Out Customer].[POS Address].&amp;[г. Минск, пр-кт Дзержинского, д 19]" c="г. Минск, пр-кт Дзержинского, д 19"/>
        <s v="[Sell Out Customer].[POS Address].&amp;[г. Минск, пр-кт Дзержинского, д 20]" c="г. Минск, пр-кт Дзержинского, д 20"/>
        <s v="[Sell Out Customer].[POS Address].&amp;[г. Минск, пр-кт Дзержинского, д 22]" c="г. Минск, пр-кт Дзержинского, д 22"/>
        <s v="[Sell Out Customer].[POS Address].&amp;[г. Минск, пр-кт Дзержинского, д 3Б]" c="г. Минск, пр-кт Дзержинского, д 3Б"/>
        <s v="[Sell Out Customer].[POS Address].&amp;[г. Минск, пр-кт Дзержинского, д 3б к 3]" c="г. Минск, пр-кт Дзержинского, д 3б к 3"/>
        <s v="[Sell Out Customer].[POS Address].&amp;[г. Минск, пр-кт Дзержинского, д 91]" c="г. Минск, пр-кт Дзержинского, д 91"/>
        <s v="[Sell Out Customer].[POS Address].&amp;[г. Минск, пр-кт Дзержинского, д 94]" c="г. Минск, пр-кт Дзержинского, д 94"/>
        <s v="[Sell Out Customer].[POS Address].&amp;[г. Минск, пр-кт Жукова, д 44]" c="г. Минск, пр-кт Жукова, д 44"/>
        <s v="[Sell Out Customer].[POS Address].&amp;[г. Минск, пр-кт Любимова, д 17]" c="г. Минск, пр-кт Любимова, д 17"/>
        <s v="[Sell Out Customer].[POS Address].&amp;[г. Минск, пр-кт Любимова, д 26/1]" c="г. Минск, пр-кт Любимова, д 26/1"/>
        <s v="[Sell Out Customer].[POS Address].&amp;[г. Минск, пр-кт Машерова, д 51]" c="г. Минск, пр-кт Машерова, д 51"/>
        <s v="[Sell Out Customer].[POS Address].&amp;[г. Минск, пр-кт Независимости]" c="г. Минск, пр-кт Независимости"/>
        <s v="[Sell Out Customer].[POS Address].&amp;[г. Минск, пр-кт Независимости, д 123]" c="г. Минск, пр-кт Независимости, д 123"/>
        <s v="[Sell Out Customer].[POS Address].&amp;[г. Минск, пр-кт Независимости, д 143 к 1]" c="г. Минск, пр-кт Независимости, д 143 к 1"/>
        <s v="[Sell Out Customer].[POS Address].&amp;[г. Минск, пр-кт Независимости, д 154]" c="г. Минск, пр-кт Независимости, д 154"/>
        <s v="[Sell Out Customer].[POS Address].&amp;[г. Минск, пр-кт Независимости, д 164]" c="г. Минск, пр-кт Независимости, д 164"/>
        <s v="[Sell Out Customer].[POS Address].&amp;[г. Минск, пр-кт Независимости, д 172]" c="г. Минск, пр-кт Независимости, д 172"/>
        <s v="[Sell Out Customer].[POS Address].&amp;[г. Минск, пр-кт Независимости, д 179]" c="г. Минск, пр-кт Независимости, д 179"/>
        <s v="[Sell Out Customer].[POS Address].&amp;[г. Минск, пр-кт Независимости, д 23/1]" c="г. Минск, пр-кт Независимости, д 23/1"/>
        <s v="[Sell Out Customer].[POS Address].&amp;[г. Минск, пр-кт Независимости, д 29]" c="г. Минск, пр-кт Независимости, д 29"/>
        <s v="[Sell Out Customer].[POS Address].&amp;[г. Минск, пр-кт Независимости, д 3]" c="г. Минск, пр-кт Независимости, д 3"/>
        <s v="[Sell Out Customer].[POS Address].&amp;[г. Минск, пр-кт Независимости, д 3/2]" c="г. Минск, пр-кт Независимости, д 3/2"/>
        <s v="[Sell Out Customer].[POS Address].&amp;[г. Минск, пр-кт Независимости, д 48]" c="г. Минск, пр-кт Независимости, д 48"/>
        <s v="[Sell Out Customer].[POS Address].&amp;[г. Минск, пр-кт Независимости, д 52]" c="г. Минск, пр-кт Независимости, д 52"/>
        <s v="[Sell Out Customer].[POS Address].&amp;[г. Минск, пр-кт Независимости, д 52а]" c="г. Минск, пр-кт Независимости, д 52а"/>
        <s v="[Sell Out Customer].[POS Address].&amp;[г. Минск, пр-кт Независимости, д 56А]" c="г. Минск, пр-кт Независимости, д 56А"/>
        <s v="[Sell Out Customer].[POS Address].&amp;[г. Минск, пр-кт Независимости, д 58]" c="г. Минск, пр-кт Независимости, д 58"/>
        <s v="[Sell Out Customer].[POS Address].&amp;[г. Минск, пр-кт Партизанский, д 104]" c="г. Минск, пр-кт Партизанский, д 104"/>
        <s v="[Sell Out Customer].[POS Address].&amp;[г. Минск, пр-кт Партизанский, д 106а]" c="г. Минск, пр-кт Партизанский, д 106а"/>
        <s v="[Sell Out Customer].[POS Address].&amp;[г. Минск, пр-кт Партизанский, д 117]" c="г. Минск, пр-кт Партизанский, д 117"/>
        <s v="[Sell Out Customer].[POS Address].&amp;[г. Минск, пр-кт Партизанский, д 128]" c="г. Минск, пр-кт Партизанский, д 128"/>
        <s v="[Sell Out Customer].[POS Address].&amp;[г. Минск, пр-кт Партизанский, д 147]" c="г. Минск, пр-кт Партизанский, д 147"/>
        <s v="[Sell Out Customer].[POS Address].&amp;[г. Минск, пр-кт Партизанский, д 150А]" c="г. Минск, пр-кт Партизанский, д 150А"/>
        <s v="[Sell Out Customer].[POS Address].&amp;[г. Минск, пр-кт Партизанский, д 153]" c="г. Минск, пр-кт Партизанский, д 153"/>
        <s v="[Sell Out Customer].[POS Address].&amp;[г. Минск, пр-кт Партизанский, д 182]" c="г. Минск, пр-кт Партизанский, д 182"/>
        <s v="[Sell Out Customer].[POS Address].&amp;[г. Минск, пр-кт Партизанский, д 23А]" c="г. Минск, пр-кт Партизанский, д 23А"/>
        <s v="[Sell Out Customer].[POS Address].&amp;[г. Минск, пр-кт Партизанский, д 31]" c="г. Минск, пр-кт Партизанский, д 31"/>
        <s v="[Sell Out Customer].[POS Address].&amp;[г. Минск, пр-кт Партизанский, д 36]" c="г. Минск, пр-кт Партизанский, д 36"/>
        <s v="[Sell Out Customer].[POS Address].&amp;[г. Минск, пр-кт Партизанский, д 37-1н]" c="г. Минск, пр-кт Партизанский, д 37-1н"/>
        <s v="[Sell Out Customer].[POS Address].&amp;[г. Минск, пр-кт Партизанский, д 45]" c="г. Минск, пр-кт Партизанский, д 45"/>
        <s v="[Sell Out Customer].[POS Address].&amp;[г. Минск, пр-кт Партизанский, д 48]" c="г. Минск, пр-кт Партизанский, д 48"/>
        <s v="[Sell Out Customer].[POS Address].&amp;[г. Минск, пр-кт Партизанский, д 56]" c="г. Минск, пр-кт Партизанский, д 56"/>
        <s v="[Sell Out Customer].[POS Address].&amp;[г. Минск, пр-кт Партизанский, д 69]" c="г. Минск, пр-кт Партизанский, д 69"/>
        <s v="[Sell Out Customer].[POS Address].&amp;[г. Минск, пр-кт Партизанский, д 81Д]" c="г. Минск, пр-кт Партизанский, д 81Д"/>
        <s v="[Sell Out Customer].[POS Address].&amp;[г. Минск, пр-кт Победителей, д 3]" c="г. Минск, пр-кт Победителей, д 3"/>
        <s v="[Sell Out Customer].[POS Address].&amp;[г. Минск, пр-кт Победителей, д 49]" c="г. Минск, пр-кт Победителей, д 49"/>
        <s v="[Sell Out Customer].[POS Address].&amp;[г. Минск, пр-кт Победителей, д 65]" c="г. Минск, пр-кт Победителей, д 65"/>
        <s v="[Sell Out Customer].[POS Address].&amp;[г. Минск, пр-кт Победителей, д 75 к 1]" c="г. Минск, пр-кт Победителей, д 75 к 1"/>
        <s v="[Sell Out Customer].[POS Address].&amp;[г. Минск, пр-кт Победителей, д 84]" c="г. Минск, пр-кт Победителей, д 84"/>
        <s v="[Sell Out Customer].[POS Address].&amp;[г. Минск, пр-кт Победителей, д 85]" c="г. Минск, пр-кт Победителей, д 85"/>
        <s v="[Sell Out Customer].[POS Address].&amp;[г. Минск, пр-кт Победителей, д 89]" c="г. Минск, пр-кт Победителей, д 89"/>
        <s v="[Sell Out Customer].[POS Address].&amp;[г. Минск, пр-кт Победителей, д 9]" c="г. Минск, пр-кт Победителей, д 9"/>
        <s v="[Sell Out Customer].[POS Address].&amp;[г. Минск, пр-кт Пушкина, д 12]" c="г. Минск, пр-кт Пушкина, д 12"/>
        <s v="[Sell Out Customer].[POS Address].&amp;[г. Минск, пр-кт Пушкина, д 75]" c="г. Минск, пр-кт Пушкина, д 75"/>
        <s v="[Sell Out Customer].[POS Address].&amp;[г. Минск, пр-кт Рокоссовского]" c="г. Минск, пр-кт Рокоссовского"/>
        <s v="[Sell Out Customer].[POS Address].&amp;[г. Минск, пр-кт Рокоссовского, д 114]" c="г. Минск, пр-кт Рокоссовского, д 114"/>
        <s v="[Sell Out Customer].[POS Address].&amp;[г. Минск, пр-кт Рокоссовского, д 140]" c="г. Минск, пр-кт Рокоссовского, д 140"/>
        <s v="[Sell Out Customer].[POS Address].&amp;[г. Минск, пр-кт Рокоссовского, д 145]" c="г. Минск, пр-кт Рокоссовского, д 145"/>
        <s v="[Sell Out Customer].[POS Address].&amp;[г. Минск, пр-кт Рокоссовского, д 145Б]" c="г. Минск, пр-кт Рокоссовского, д 145Б"/>
        <s v="[Sell Out Customer].[POS Address].&amp;[г. Минск, пр-кт Рокоссовского, д 150В]" c="г. Минск, пр-кт Рокоссовского, д 150В"/>
        <s v="[Sell Out Customer].[POS Address].&amp;[г. Минск, пр-кт Рокоссовского, д 17 к 1]" c="г. Минск, пр-кт Рокоссовского, д 17 к 1"/>
        <s v="[Sell Out Customer].[POS Address].&amp;[г. Минск, пр-кт Рокоссовского, д 2]" c="г. Минск, пр-кт Рокоссовского, д 2"/>
        <s v="[Sell Out Customer].[POS Address].&amp;[г. Минск, пр-кт Рокоссовского, д 39Б]" c="г. Минск, пр-кт Рокоссовского, д 39Б"/>
        <s v="[Sell Out Customer].[POS Address].&amp;[г. Минск, пр-кт Рокоссовского, д 49]" c="г. Минск, пр-кт Рокоссовского, д 49"/>
        <s v="[Sell Out Customer].[POS Address].&amp;[г. Минск, пр-кт Рокоссовского, д 80]" c="г. Минск, пр-кт Рокоссовского, д 80"/>
        <s v="[Sell Out Customer].[POS Address].&amp;[г. Минск, пр-кт Рокоссовского, д 98А]" c="г. Минск, пр-кт Рокоссовского, д 98А"/>
        <s v="[Sell Out Customer].[POS Address].&amp;[г. Минск, тракт Долгиновский, д 178]" c="г. Минск, тракт Долгиновский, д 178"/>
        <s v="[Sell Out Customer].[POS Address].&amp;[г. Минск, тракт Игуменский, д 16]" c="г. Минск, тракт Игуменский, д 16"/>
        <s v="[Sell Out Customer].[POS Address].&amp;[г. Минск, тракт Игуменский, д 20]" c="г. Минск, тракт Игуменский, д 20"/>
        <s v="[Sell Out Customer].[POS Address].&amp;[г. Минск, тракт Игуменский, д 30]" c="г. Минск, тракт Игуменский, д 30"/>
        <s v="[Sell Out Customer].[POS Address].&amp;[г. Минск, тракт Логойский]" c="г. Минск, тракт Логойский"/>
        <s v="[Sell Out Customer].[POS Address].&amp;[г. Минск, тракт Логойский, д 1]" c="г. Минск, тракт Логойский, д 1"/>
        <s v="[Sell Out Customer].[POS Address].&amp;[г. Минск, тракт Логойский, д 15]" c="г. Минск, тракт Логойский, д 15"/>
        <s v="[Sell Out Customer].[POS Address].&amp;[г. Минск, тракт Логойский, д 21/1]" c="г. Минск, тракт Логойский, д 21/1"/>
        <s v="[Sell Out Customer].[POS Address].&amp;[г. Минск, тракт Логойский, д 27]" c="г. Минск, тракт Логойский, д 27"/>
        <s v="[Sell Out Customer].[POS Address].&amp;[г. Минск, тракт Логойский, д 28]" c="г. Минск, тракт Логойский, д 28"/>
        <s v="[Sell Out Customer].[POS Address].&amp;[г. Минск, тракт Логойский, д 36]" c="г. Минск, тракт Логойский, д 36"/>
        <s v="[Sell Out Customer].[POS Address].&amp;[г. Минск, тракт Логойский, д 37]" c="г. Минск, тракт Логойский, д 37"/>
        <s v="[Sell Out Customer].[POS Address].&amp;[г. Минск, тракт Сморговский, д 7]" c="г. Минск, тракт Сморговский, д 7"/>
        <s v="[Sell Out Customer].[POS Address].&amp;[г. Минск, тракт Старовиленский, д 28/1]" c="г. Минск, тракт Старовиленский, д 28/1"/>
        <s v="[Sell Out Customer].[POS Address].&amp;[г. Минск, тракт Старовиленский, д 77-65]" c="г. Минск, тракт Старовиленский, д 77-65"/>
        <s v="[Sell Out Customer].[POS Address].&amp;[г. Минск, ул 50 лет Победы, д 1]" c="г. Минск, ул 50 лет Победы, д 1"/>
        <s v="[Sell Out Customer].[POS Address].&amp;[г. Минск, ул 50 лет Победы, д 5]" c="г. Минск, ул 50 лет Победы, д 5"/>
        <s v="[Sell Out Customer].[POS Address].&amp;[г. Минск, ул 50 лет Победы, д 5А к 42]" c="г. Минск, ул 50 лет Победы, д 5А к 42"/>
        <s v="[Sell Out Customer].[POS Address].&amp;[г. Минск, ул Авроровская, д 8]" c="г. Минск, ул Авроровская, д 8"/>
        <s v="[Sell Out Customer].[POS Address].&amp;[г. Минск, ул Авроровская, д 8-132]" c="г. Минск, ул Авроровская, д 8-132"/>
        <s v="[Sell Out Customer].[POS Address].&amp;[г. Минск, ул Академика Купревича, д 18]" c="г. Минск, ул Академика Купревича, д 18"/>
        <s v="[Sell Out Customer].[POS Address].&amp;[г. Минск, ул Алеся Бачило, д 12]" c="г. Минск, ул Алеся Бачило, д 12"/>
        <s v="[Sell Out Customer].[POS Address].&amp;[г. Минск, ул Алеся Бачило, д 7]" c="г. Минск, ул Алеся Бачило, д 7"/>
        <s v="[Sell Out Customer].[POS Address].&amp;[г. Минск, ул Алибегова, д 13]" c="г. Минск, ул Алибегова, д 13"/>
        <s v="[Sell Out Customer].[POS Address].&amp;[г. Минск, ул Алибегова, д 13 к 1-1]" c="г. Минск, ул Алибегова, д 13 к 1-1"/>
        <s v="[Sell Out Customer].[POS Address].&amp;[г. Минск, ул Ангарская, д 36]" c="г. Минск, ул Ангарская, д 36"/>
        <s v="[Sell Out Customer].[POS Address].&amp;[г. Минск, ул Ангарская, д 38]" c="г. Минск, ул Ангарская, д 38"/>
        <s v="[Sell Out Customer].[POS Address].&amp;[г. Минск, ул Ангарская, д 92-8]" c="г. Минск, ул Ангарская, д 92-8"/>
        <s v="[Sell Out Customer].[POS Address].&amp;[г. Минск, ул Асаналиева, д 40/1]" c="г. Минск, ул Асаналиева, д 40/1"/>
        <s v="[Sell Out Customer].[POS Address].&amp;[г. Минск, ул Асаналиева, д 40Б]" c="г. Минск, ул Асаналиева, д 40Б"/>
        <s v="[Sell Out Customer].[POS Address].&amp;[г. Минск, ул Асаналиева, д 44]" c="г. Минск, ул Асаналиева, д 44"/>
        <s v="[Sell Out Customer].[POS Address].&amp;[г. Минск, ул Аэродромная, д 11а]" c="г. Минск, ул Аэродромная, д 11а"/>
        <s v="[Sell Out Customer].[POS Address].&amp;[г. Минск, ул Аэродромная, д 32]" c="г. Минск, ул Аэродромная, д 32"/>
        <s v="[Sell Out Customer].[POS Address].&amp;[г. Минск, ул Аэродромная, д 32-555]" c="г. Минск, ул Аэродромная, д 32-555"/>
        <s v="[Sell Out Customer].[POS Address].&amp;[г. Минск, ул Багратиона, д 55б]" c="г. Минск, ул Багратиона, д 55б"/>
        <s v="[Sell Out Customer].[POS Address].&amp;[г. Минск, ул Белинского, д 17]" c="г. Минск, ул Белинского, д 17"/>
        <s v="[Sell Out Customer].[POS Address].&amp;[г. Минск, ул Белинского, д 54]" c="г. Минск, ул Белинского, д 54"/>
        <s v="[Sell Out Customer].[POS Address].&amp;[г. Минск, ул Бельского, д 10]" c="г. Минск, ул Бельского, д 10"/>
        <s v="[Sell Out Customer].[POS Address].&amp;[г. Минск, ул Бельского, д 2]" c="г. Минск, ул Бельского, д 2"/>
        <s v="[Sell Out Customer].[POS Address].&amp;[г. Минск, ул Бирюзова, д 11]" c="г. Минск, ул Бирюзова, д 11"/>
        <s v="[Sell Out Customer].[POS Address].&amp;[г. Минск, ул Бобруйская]" c="г. Минск, ул Бобруйская"/>
        <s v="[Sell Out Customer].[POS Address].&amp;[г. Минск, ул Бобруйская, д 15]" c="г. Минск, ул Бобруйская, д 15"/>
        <s v="[Sell Out Customer].[POS Address].&amp;[г. Минск, ул Бобруйская, д 6]" c="г. Минск, ул Бобруйская, д 6"/>
        <s v="[Sell Out Customer].[POS Address].&amp;[г. Минск, ул Болеслава Берута, д 22 к 1]" c="г. Минск, ул Болеслава Берута, д 22 к 1"/>
        <s v="[Sell Out Customer].[POS Address].&amp;[г. Минск, ул Болеслава Берута, д 24]" c="г. Минск, ул Болеслава Берута, д 24"/>
        <s v="[Sell Out Customer].[POS Address].&amp;[г. Минск, ул Брестская, д 56 к 1]" c="г. Минск, ул Брестская, д 56 к 1"/>
        <s v="[Sell Out Customer].[POS Address].&amp;[г. Минск, ул Будённого, д 11]" c="г. Минск, ул Будённого, д 11"/>
        <s v="[Sell Out Customer].[POS Address].&amp;[г. Минск, ул Будславская, д 2-1]" c="г. Минск, ул Будславская, д 2-1"/>
        <s v="[Sell Out Customer].[POS Address].&amp;[г. Минск, ул Бурдейного, д 11]" c="г. Минск, ул Бурдейного, д 11"/>
        <s v="[Sell Out Customer].[POS Address].&amp;[г. Минск, ул Бурдейного, д 13]" c="г. Минск, ул Бурдейного, д 13"/>
        <s v="[Sell Out Customer].[POS Address].&amp;[г. Минск, ул Бурдейного, д 6]" c="г. Минск, ул Бурдейного, д 6"/>
        <s v="[Sell Out Customer].[POS Address].&amp;[г. Минск, ул Бурдейного, д 6В]" c="г. Минск, ул Бурдейного, д 6В"/>
        <s v="[Sell Out Customer].[POS Address].&amp;[г. Минск, ул Бурдейного, д 8]" c="г. Минск, ул Бурдейного, д 8"/>
        <s v="[Sell Out Customer].[POS Address].&amp;[г. Минск, ул Ванеева, д 4-1Н]" c="г. Минск, ул Ванеева, д 4-1Н"/>
        <s v="[Sell Out Customer].[POS Address].&amp;[г. Минск, ул Веры Хоружей, д 17]" c="г. Минск, ул Веры Хоружей, д 17"/>
        <s v="[Sell Out Customer].[POS Address].&amp;[г. Минск, ул Веры Хоружей, д 19]" c="г. Минск, ул Веры Хоружей, д 19"/>
        <s v="[Sell Out Customer].[POS Address].&amp;[г. Минск, ул Веры Хоружей, д 31]" c="г. Минск, ул Веры Хоружей, д 31"/>
        <s v="[Sell Out Customer].[POS Address].&amp;[г. Минск, ул Веры Хоружей, д 31/1h]" c="г. Минск, ул Веры Хоружей, д 31/1h"/>
        <s v="[Sell Out Customer].[POS Address].&amp;[г. Минск, ул Веры Хоружей, д 4/12]" c="г. Минск, ул Веры Хоружей, д 4/12"/>
        <s v="[Sell Out Customer].[POS Address].&amp;[г. Минск, ул Веры Хоружей, д 6Б]" c="г. Минск, ул Веры Хоружей, д 6Б"/>
        <s v="[Sell Out Customer].[POS Address].&amp;[г. Минск, ул Веры Хоружей, д 6В]" c="г. Минск, ул Веры Хоружей, д 6В"/>
        <s v="[Sell Out Customer].[POS Address].&amp;[г. Минск, ул Владислава Голубка, д 2]" c="г. Минск, ул Владислава Голубка, д 2"/>
        <s v="[Sell Out Customer].[POS Address].&amp;[г. Минск, ул Владислава Голубка, д 2-1]" c="г. Минск, ул Владислава Голубка, д 2-1"/>
        <s v="[Sell Out Customer].[POS Address].&amp;[г. Минск, ул Водолажского, д 15]" c="г. Минск, ул Водолажского, д 15"/>
        <s v="[Sell Out Customer].[POS Address].&amp;[г. Минск, ул Волгоградская, д 2А]" c="г. Минск, ул Волгоградская, д 2А"/>
        <s v="[Sell Out Customer].[POS Address].&amp;[г. Минск, ул Волгоградская, д 35]" c="г. Минск, ул Волгоградская, д 35"/>
        <s v="[Sell Out Customer].[POS Address].&amp;[г. Минск, ул Волгоградская, д 4]" c="г. Минск, ул Волгоградская, д 4"/>
        <s v="[Sell Out Customer].[POS Address].&amp;[г. Минск, ул Волгоградская, д 45]" c="г. Минск, ул Волгоградская, д 45"/>
        <s v="[Sell Out Customer].[POS Address].&amp;[г. Минск, ул Волгоградская, д 5]" c="г. Минск, ул Волгоградская, д 5"/>
        <s v="[Sell Out Customer].[POS Address].&amp;[г. Минск, ул Волгоградская, д 69]" c="г. Минск, ул Волгоградская, д 69"/>
        <s v="[Sell Out Customer].[POS Address].&amp;[г. Минск, ул Волоха, д 10]" c="г. Минск, ул Волоха, д 10"/>
        <s v="[Sell Out Customer].[POS Address].&amp;[г. Минск, ул Волоха, д 10 к 3 стр н]" c="г. Минск, ул Волоха, д 10 к 3 стр н"/>
        <s v="[Sell Out Customer].[POS Address].&amp;[г. Минск, ул Воронянского, д 17]" c="г. Минск, ул Воронянского, д 17"/>
        <s v="[Sell Out Customer].[POS Address].&amp;[г. Минск, ул Воронянского, д 1а]" c="г. Минск, ул Воронянского, д 1а"/>
        <s v="[Sell Out Customer].[POS Address].&amp;[г. Минск, ул Восточная, д 129]" c="г. Минск, ул Восточная, д 129"/>
        <s v="[Sell Out Customer].[POS Address].&amp;[г. Минск, ул Восточная, д 46]" c="г. Минск, ул Восточная, д 46"/>
        <s v="[Sell Out Customer].[POS Address].&amp;[г. Минск, ул Гамарника, д 16 к 1]" c="г. Минск, ул Гамарника, д 16 к 1"/>
        <s v="[Sell Out Customer].[POS Address].&amp;[г. Минск, ул Гамарника, д 16/1]" c="г. Минск, ул Гамарника, д 16/1"/>
        <s v="[Sell Out Customer].[POS Address].&amp;[г. Минск, ул Герасименко, д 30]" c="г. Минск, ул Герасименко, д 30"/>
        <s v="[Sell Out Customer].[POS Address].&amp;[г. Минск, ул Германовская, д 177]" c="г. Минск, ул Германовская, д 177"/>
        <s v="[Sell Out Customer].[POS Address].&amp;[г. Минск, ул Героев 120 Дивизии, д 21]" c="г. Минск, ул Героев 120 Дивизии, д 21"/>
        <s v="[Sell Out Customer].[POS Address].&amp;[г. Минск, ул Гикало, д 10]" c="г. Минск, ул Гикало, д 10"/>
        <s v="[Sell Out Customer].[POS Address].&amp;[г. Минск, ул Голодеда, д 15]" c="г. Минск, ул Голодеда, д 15"/>
        <s v="[Sell Out Customer].[POS Address].&amp;[г. Минск, ул Голодеда, д 21 к 1]" c="г. Минск, ул Голодеда, д 21 к 1"/>
        <s v="[Sell Out Customer].[POS Address].&amp;[г. Минск, ул Голодеда, д 31]" c="г. Минск, ул Голодеда, д 31"/>
        <s v="[Sell Out Customer].[POS Address].&amp;[г. Минск, ул Голодеда, д 7]" c="г. Минск, ул Голодеда, д 7"/>
        <s v="[Sell Out Customer].[POS Address].&amp;[г. Минск, ул Голодеда, д 7/2]" c="г. Минск, ул Голодеда, д 7/2"/>
        <s v="[Sell Out Customer].[POS Address].&amp;[г. Минск, ул Городецкая, д 22]" c="г. Минск, ул Городецкая, д 22"/>
        <s v="[Sell Out Customer].[POS Address].&amp;[г. Минск, ул Городецкая, д 30]" c="г. Минск, ул Городецкая, д 30"/>
        <s v="[Sell Out Customer].[POS Address].&amp;[г. Минск, ул Грицевца, д 1]" c="г. Минск, ул Грицевца, д 1"/>
        <s v="[Sell Out Customer].[POS Address].&amp;[г. Минск, ул Громова, д 28]" c="г. Минск, ул Громова, д 28"/>
        <s v="[Sell Out Customer].[POS Address].&amp;[г. Минск, ул Гурского, д 43А]" c="г. Минск, ул Гурского, д 43А"/>
        <s v="[Sell Out Customer].[POS Address].&amp;[г. Минск, ул Гурского, д 43А к 1]" c="г. Минск, ул Гурского, д 43А к 1"/>
        <s v="[Sell Out Customer].[POS Address].&amp;[г. Минск, ул Данилы Сердича, д 48А]" c="г. Минск, ул Данилы Сердича, д 48А"/>
        <s v="[Sell Out Customer].[POS Address].&amp;[г. Минск, ул Данилы Сердича, д 7]" c="г. Минск, ул Данилы Сердича, д 7"/>
        <s v="[Sell Out Customer].[POS Address].&amp;[г. Минск, ул Денисовская, д 41]" c="г. Минск, ул Денисовская, д 41"/>
        <s v="[Sell Out Customer].[POS Address].&amp;[г. Минск, ул Денисовская, д 8]" c="г. Минск, ул Денисовская, д 8"/>
        <s v="[Sell Out Customer].[POS Address].&amp;[г. Минск, ул Денисовская, д 8/2]" c="г. Минск, ул Денисовская, д 8/2"/>
        <s v="[Sell Out Customer].[POS Address].&amp;[г. Минск, ул Долгобродская]" c="г. Минск, ул Долгобродская"/>
        <s v="[Sell Out Customer].[POS Address].&amp;[г. Минск, ул Долгобродская, д 6]" c="г. Минск, ул Долгобродская, д 6"/>
        <s v="[Sell Out Customer].[POS Address].&amp;[г. Минск, ул Долгобродская, д 8]" c="г. Минск, ул Долгобродская, д 8"/>
        <s v="[Sell Out Customer].[POS Address].&amp;[г. Минск, ул Домбровская, д 15]" c="г. Минск, ул Домбровская, д 15"/>
        <s v="[Sell Out Customer].[POS Address].&amp;[г. Минск, ул Дорошевича, д 4/22]" c="г. Минск, ул Дорошевича, д 4/22"/>
        <s v="[Sell Out Customer].[POS Address].&amp;[г. Минск, ул Дунина-Марцинкевича, д 11]" c="г. Минск, ул Дунина-Марцинкевича, д 11"/>
        <s v="[Sell Out Customer].[POS Address].&amp;[г. Минск, ул Жилуновича, д 20]" c="г. Минск, ул Жилуновича, д 20"/>
        <s v="[Sell Out Customer].[POS Address].&amp;[г. Минск, ул Жилуновича, д 2Д]" c="г. Минск, ул Жилуновича, д 2Д"/>
        <s v="[Sell Out Customer].[POS Address].&amp;[г. Минск, ул Жилуновича, д 2д к 3]" c="г. Минск, ул Жилуновича, д 2д к 3"/>
        <s v="[Sell Out Customer].[POS Address].&amp;[г. Минск, ул Жилуновича, д 4]" c="г. Минск, ул Жилуновича, д 4"/>
        <s v="[Sell Out Customer].[POS Address].&amp;[г. Минск, ул Жилуновича, д 41/1h]" c="г. Минск, ул Жилуновича, д 41/1h"/>
        <s v="[Sell Out Customer].[POS Address].&amp;[г. Минск, ул Жудро, д 16]" c="г. Минск, ул Жудро, д 16"/>
        <s v="[Sell Out Customer].[POS Address].&amp;[г. Минск, ул Жудро, д 57]" c="г. Минск, ул Жудро, д 57"/>
        <s v="[Sell Out Customer].[POS Address].&amp;[г. Минск, ул Жуковского, д 1]" c="г. Минск, ул Жуковского, д 1"/>
        <s v="[Sell Out Customer].[POS Address].&amp;[г. Минск, ул Жуковского, д 3]" c="г. Минск, ул Жуковского, д 3"/>
        <s v="[Sell Out Customer].[POS Address].&amp;[г. Минск, ул Жуковского, д 5/1]" c="г. Минск, ул Жуковского, д 5/1"/>
        <s v="[Sell Out Customer].[POS Address].&amp;[г. Минск, ул Жуковского, д 7]" c="г. Минск, ул Жуковского, д 7"/>
        <s v="[Sell Out Customer].[POS Address].&amp;[г. Минск, ул Заславская, д 23]" c="г. Минск, ул Заславская, д 23"/>
        <s v="[Sell Out Customer].[POS Address].&amp;[г. Минск, ул Захарова, д 33]" c="г. Минск, ул Захарова, д 33"/>
        <s v="[Sell Out Customer].[POS Address].&amp;[г. Минск, ул Ивановская, д 36]" c="г. Минск, ул Ивановская, д 36"/>
        <s v="[Sell Out Customer].[POS Address].&amp;[г. Минск, ул Ильянская, д 4]" c="г. Минск, ул Ильянская, д 4"/>
        <s v="[Sell Out Customer].[POS Address].&amp;[г. Минск, ул Ильянская, д 4-130]" c="г. Минск, ул Ильянская, д 4-130"/>
        <s v="[Sell Out Customer].[POS Address].&amp;[г. Минск, ул Иосифа Гошкевича, д 3-2]" c="г. Минск, ул Иосифа Гошкевича, д 3-2"/>
        <s v="[Sell Out Customer].[POS Address].&amp;[г. Минск, ул Иосифа Жиновича, д 1]" c="г. Минск, ул Иосифа Жиновича, д 1"/>
        <s v="[Sell Out Customer].[POS Address].&amp;[г. Минск, ул Иосифа Жиновича, д 20]" c="г. Минск, ул Иосифа Жиновича, д 20"/>
        <s v="[Sell Out Customer].[POS Address].&amp;[г. Минск, ул Иосифа Жиновича, д 7]" c="г. Минск, ул Иосифа Жиновича, д 7"/>
        <s v="[Sell Out Customer].[POS Address].&amp;[г. Минск, ул Казимировская, д 6]" c="г. Минск, ул Казимировская, д 6"/>
        <s v="[Sell Out Customer].[POS Address].&amp;[г. Минск, ул Казинца, д 120]" c="г. Минск, ул Казинца, д 120"/>
        <s v="[Sell Out Customer].[POS Address].&amp;[г. Минск, ул Казинца, д 47]" c="г. Минск, ул Казинца, д 47"/>
        <s v="[Sell Out Customer].[POS Address].&amp;[г. Минск, ул Калинина, д 4-1]" c="г. Минск, ул Калинина, д 4-1"/>
        <s v="[Sell Out Customer].[POS Address].&amp;[г. Минск, ул Калиновского, д 23]" c="г. Минск, ул Калиновского, д 23"/>
        <s v="[Sell Out Customer].[POS Address].&amp;[г. Минск, ул Калиновского, д 55]" c="г. Минск, ул Калиновского, д 55"/>
        <s v="[Sell Out Customer].[POS Address].&amp;[г. Минск, ул Кальварийская, д 2]" c="г. Минск, ул Кальварийская, д 2"/>
        <s v="[Sell Out Customer].[POS Address].&amp;[г. Минск, ул Кальварийская, д 24]" c="г. Минск, ул Кальварийская, д 24"/>
        <s v="[Sell Out Customer].[POS Address].&amp;[г. Минск, ул Кальварийская, д 4-137]" c="г. Минск, ул Кальварийская, д 4-137"/>
        <s v="[Sell Out Customer].[POS Address].&amp;[г. Минск, ул Кальварийская, д 44]" c="г. Минск, ул Кальварийская, д 44"/>
        <s v="[Sell Out Customer].[POS Address].&amp;[г. Минск, ул Кальварийская, д 52]" c="г. Минск, ул Кальварийская, д 52"/>
        <s v="[Sell Out Customer].[POS Address].&amp;[г. Минск, ул Каменногорская, д 3]" c="г. Минск, ул Каменногорская, д 3"/>
        <s v="[Sell Out Customer].[POS Address].&amp;[г. Минск, ул Каменногорская, д 8]" c="г. Минск, ул Каменногорская, д 8"/>
        <s v="[Sell Out Customer].[POS Address].&amp;[г. Минск, ул Карбышева, д 13]" c="г. Минск, ул Карбышева, д 13"/>
        <s v="[Sell Out Customer].[POS Address].&amp;[г. Минск, ул Карбышева, д 7/2]" c="г. Минск, ул Карбышева, д 7/2"/>
        <s v="[Sell Out Customer].[POS Address].&amp;[г. Минск, ул Карвата, д 31А]" c="г. Минск, ул Карвата, д 31А"/>
        <s v="[Sell Out Customer].[POS Address].&amp;[г. Минск, ул Карла Либкнехта, д 92]" c="г. Минск, ул Карла Либкнехта, д 92"/>
        <s v="[Sell Out Customer].[POS Address].&amp;[г. Минск, ул Кедышко, д 2/1]" c="г. Минск, ул Кедышко, д 2/1"/>
        <s v="[Sell Out Customer].[POS Address].&amp;[г. Минск, ул Кирилла Туровского, д 14]" c="г. Минск, ул Кирилла Туровского, д 14"/>
        <s v="[Sell Out Customer].[POS Address].&amp;[г. Минск, ул Кирилла Туровского, д 24]" c="г. Минск, ул Кирилла Туровского, д 24"/>
        <s v="[Sell Out Customer].[POS Address].&amp;[г. Минск, ул Кирилла Туровского, д 4]" c="г. Минск, ул Кирилла Туровского, д 4"/>
        <s v="[Sell Out Customer].[POS Address].&amp;[г. Минск, ул Кирова, д 1]" c="г. Минск, ул Кирова, д 1"/>
        <s v="[Sell Out Customer].[POS Address].&amp;[г. Минск, ул Кирова, д 2]" c="г. Минск, ул Кирова, д 2"/>
        <s v="[Sell Out Customer].[POS Address].&amp;[г. Минск, ул Козлова, д 2]" c="г. Минск, ул Козлова, д 2"/>
        <s v="[Sell Out Customer].[POS Address].&amp;[г. Минск, ул Козлова, д 5]" c="г. Минск, ул Козлова, д 5"/>
        <s v="[Sell Out Customer].[POS Address].&amp;[г. Минск, ул Козлова, д 8]" c="г. Минск, ул Козлова, д 8"/>
        <s v="[Sell Out Customer].[POS Address].&amp;[г. Минск, ул Козыревская, д 33]" c="г. Минск, ул Козыревская, д 33"/>
        <s v="[Sell Out Customer].[POS Address].&amp;[г. Минск, ул Колесникова, д 18]" c="г. Минск, ул Колесникова, д 18"/>
        <s v="[Sell Out Customer].[POS Address].&amp;[г. Минск, ул Кольцова, д 10]" c="г. Минск, ул Кольцова, д 10"/>
        <s v="[Sell Out Customer].[POS Address].&amp;[г. Минск, ул Кольцова, д 10В]" c="г. Минск, ул Кольцова, д 10В"/>
        <s v="[Sell Out Customer].[POS Address].&amp;[г. Минск, ул Кольцова, д 32]" c="г. Минск, ул Кольцова, д 32"/>
        <s v="[Sell Out Customer].[POS Address].&amp;[г. Минск, ул Корженевского, д 10]" c="г. Минск, ул Корженевского, д 10"/>
        <s v="[Sell Out Customer].[POS Address].&amp;[г. Минск, ул Корженевского, д 26]" c="г. Минск, ул Корженевского, д 26"/>
        <s v="[Sell Out Customer].[POS Address].&amp;[г. Минск, ул Корженевского, д 4А]" c="г. Минск, ул Корженевского, д 4А"/>
        <s v="[Sell Out Customer].[POS Address].&amp;[г. Минск, ул Красная, д 13]" c="г. Минск, ул Красная, д 13"/>
        <s v="[Sell Out Customer].[POS Address].&amp;[г. Минск, ул Куйбышева]" c="г. Минск, ул Куйбышева"/>
        <s v="[Sell Out Customer].[POS Address].&amp;[г. Минск, ул Куйбышева, д 46]" c="г. Минск, ул Куйбышева, д 46"/>
        <s v="[Sell Out Customer].[POS Address].&amp;[г. Минск, ул Куйбышева, д 48]" c="г. Минск, ул Куйбышева, д 48"/>
        <s v="[Sell Out Customer].[POS Address].&amp;[г. Минск, ул Куйбышева, д 69]" c="г. Минск, ул Куйбышева, д 69"/>
        <s v="[Sell Out Customer].[POS Address].&amp;[г. Минск, ул Кульман, д 3]" c="г. Минск, ул Кульман, д 3"/>
        <s v="[Sell Out Customer].[POS Address].&amp;[г. Минск, ул Кульман, д 9]" c="г. Минск, ул Кульман, д 9"/>
        <s v="[Sell Out Customer].[POS Address].&amp;[г. Минск, ул Кунцевщина, д 2]" c="г. Минск, ул Кунцевщина, д 2"/>
        <s v="[Sell Out Customer].[POS Address].&amp;[г. Минск, ул Кунцевщина, д 2а]" c="г. Минск, ул Кунцевщина, д 2а"/>
        <s v="[Sell Out Customer].[POS Address].&amp;[г. Минск, ул Кунцевщина, д 35]" c="г. Минск, ул Кунцевщина, д 35"/>
        <s v="[Sell Out Customer].[POS Address].&amp;[г. Минск, ул Ландера, д 22]" c="г. Минск, ул Ландера, д 22"/>
        <s v="[Sell Out Customer].[POS Address].&amp;[г. Минск, ул Ландера, д 88]" c="г. Минск, ул Ландера, д 88"/>
        <s v="[Sell Out Customer].[POS Address].&amp;[г. Минск, ул Левкова, д 30]" c="г. Минск, ул Левкова, д 30"/>
        <s v="[Sell Out Customer].[POS Address].&amp;[г. Минск, ул Левкова, д 9]" c="г. Минск, ул Левкова, д 9"/>
        <s v="[Sell Out Customer].[POS Address].&amp;[г. Минск, ул Лейтенанта Кижеватова]" c="г. Минск, ул Лейтенанта Кижеватова"/>
        <s v="[Sell Out Customer].[POS Address].&amp;[г. Минск, ул Лейтенанта Кижеватова, д 72 к 1]" c="г. Минск, ул Лейтенанта Кижеватова, д 72 к 1"/>
        <s v="[Sell Out Customer].[POS Address].&amp;[г. Минск, ул Лейтенанта Кижеватова, д 80/1]" c="г. Минск, ул Лейтенанта Кижеватова, д 80/1"/>
        <s v="[Sell Out Customer].[POS Address].&amp;[г. Минск, ул Леонида Беды, д 2]" c="г. Минск, ул Леонида Беды, д 2"/>
        <s v="[Sell Out Customer].[POS Address].&amp;[г. Минск, ул Леси Украинки, д 22]" c="г. Минск, ул Леси Украинки, д 22"/>
        <s v="[Sell Out Customer].[POS Address].&amp;[г. Минск, ул Лещинского, д 1]" c="г. Минск, ул Лещинского, д 1"/>
        <s v="[Sell Out Customer].[POS Address].&amp;[г. Минск, ул Ливенцева]" c="г. Минск, ул Ливенцева"/>
        <s v="[Sell Out Customer].[POS Address].&amp;[г. Минск, ул Лидская, д 12]" c="г. Минск, ул Лидская, д 12"/>
        <s v="[Sell Out Customer].[POS Address].&amp;[г. Минск, ул Лобанка, д 22]" c="г. Минск, ул Лобанка, д 22"/>
        <s v="[Sell Out Customer].[POS Address].&amp;[г. Минск, ул Лобанка, д 28]" c="г. Минск, ул Лобанка, д 28"/>
        <s v="[Sell Out Customer].[POS Address].&amp;[г. Минск, ул Лобанка, д 94]" c="г. Минск, ул Лобанка, д 94"/>
        <s v="[Sell Out Customer].[POS Address].&amp;[г. Минск, ул Ложинская, д 22]" c="г. Минск, ул Ложинская, д 22"/>
        <s v="[Sell Out Customer].[POS Address].&amp;[г. Минск, ул Лукьяновича, д 4Б]" c="г. Минск, ул Лукьяновича, д 4Б"/>
        <s v="[Sell Out Customer].[POS Address].&amp;[г. Минск, ул Льва Толстого, д 1]" c="г. Минск, ул Льва Толстого, д 1"/>
        <s v="[Sell Out Customer].[POS Address].&amp;[г. Минск, ул Мазурова, д 24]" c="г. Минск, ул Мазурова, д 24"/>
        <s v="[Sell Out Customer].[POS Address].&amp;[г. Минск, ул Максима Богдановича, д 114]" c="г. Минск, ул Максима Богдановича, д 114"/>
        <s v="[Sell Out Customer].[POS Address].&amp;[г. Минск, ул Максима Богдановича, д 116]" c="г. Минск, ул Максима Богдановича, д 116"/>
        <s v="[Sell Out Customer].[POS Address].&amp;[г. Минск, ул Максима Богдановича, д 134]" c="г. Минск, ул Максима Богдановича, д 134"/>
        <s v="[Sell Out Customer].[POS Address].&amp;[г. Минск, ул Максима Богдановича, д 143]" c="г. Минск, ул Максима Богдановича, д 143"/>
        <s v="[Sell Out Customer].[POS Address].&amp;[г. Минск, ул Максима Богдановича, д 66]" c="г. Минск, ул Максима Богдановича, д 66"/>
        <s v="[Sell Out Customer].[POS Address].&amp;[г. Минск, ул Максима Богдановича, д 78]" c="г. Минск, ул Максима Богдановича, д 78"/>
        <s v="[Sell Out Customer].[POS Address].&amp;[г. Минск, ул Максима Богдановича, д 89]" c="г. Минск, ул Максима Богдановича, д 89"/>
        <s v="[Sell Out Customer].[POS Address].&amp;[г. Минск, ул Максима Богдановича, д 89/2н]" c="г. Минск, ул Максима Богдановича, д 89/2н"/>
        <s v="[Sell Out Customer].[POS Address].&amp;[г. Минск, ул Максима Горецкого, д 2]" c="г. Минск, ул Максима Горецкого, д 2"/>
        <s v="[Sell Out Customer].[POS Address].&amp;[г. Минск, ул Максима Горецкого, д 27]" c="г. Минск, ул Максима Горецкого, д 27"/>
        <s v="[Sell Out Customer].[POS Address].&amp;[г. Минск, ул Максима Горецкого, д 73]" c="г. Минск, ул Максима Горецкого, д 73"/>
        <s v="[Sell Out Customer].[POS Address].&amp;[г. Минск, ул Максима Танка, д 10Б]" c="г. Минск, ул Максима Танка, д 10Б"/>
        <s v="[Sell Out Customer].[POS Address].&amp;[г. Минск, ул Максима Танка, д 4-1В]" c="г. Минск, ул Максима Танка, д 4-1В"/>
        <s v="[Sell Out Customer].[POS Address].&amp;[г. Минск, ул Малинина, д 24]" c="г. Минск, ул Малинина, д 24"/>
        <s v="[Sell Out Customer].[POS Address].&amp;[г. Минск, ул Маршала Лосика, д 31-549]" c="г. Минск, ул Маршала Лосика, д 31-549"/>
        <s v="[Sell Out Customer].[POS Address].&amp;[г. Минск, ул Матусевича, д 35Г]" c="г. Минск, ул Матусевича, д 35Г"/>
        <s v="[Sell Out Customer].[POS Address].&amp;[г. Минск, ул Матусевича, д 68]" c="г. Минск, ул Матусевича, д 68"/>
        <s v="[Sell Out Customer].[POS Address].&amp;[г. Минск, ул Матусевича, д 77]" c="г. Минск, ул Матусевича, д 77"/>
        <s v="[Sell Out Customer].[POS Address].&amp;[г. Минск, ул Маяковского, д 146]" c="г. Минск, ул Маяковского, д 146"/>
        <s v="[Sell Out Customer].[POS Address].&amp;[г. Минск, ул Маяковского, д 154]" c="г. Минск, ул Маяковского, д 154"/>
        <s v="[Sell Out Customer].[POS Address].&amp;[г. Минск, ул Маяковского, д 174]" c="г. Минск, ул Маяковского, д 174"/>
        <s v="[Sell Out Customer].[POS Address].&amp;[г. Минск, ул Маяковского, д 20]" c="г. Минск, ул Маяковского, д 20"/>
        <s v="[Sell Out Customer].[POS Address].&amp;[г. Минск, ул Маяковского, д 22/1]" c="г. Минск, ул Маяковского, д 22/1"/>
        <s v="[Sell Out Customer].[POS Address].&amp;[г. Минск, ул Мележа, д 5/1-102]" c="г. Минск, ул Мележа, д 5/1-102"/>
        <s v="[Sell Out Customer].[POS Address].&amp;[г. Минск, ул Менделеева, д 1/17]" c="г. Минск, ул Менделеева, д 1/17"/>
        <s v="[Sell Out Customer].[POS Address].&amp;[г. Минск, ул Менделеева, д 23]" c="г. Минск, ул Менделеева, д 23"/>
        <s v="[Sell Out Customer].[POS Address].&amp;[г. Минск, ул Мирошниченко, д 3]" c="г. Минск, ул Мирошниченко, д 3"/>
        <s v="[Sell Out Customer].[POS Address].&amp;[г. Минск, ул Мирошниченко, д 55]" c="г. Минск, ул Мирошниченко, д 55"/>
        <s v="[Sell Out Customer].[POS Address].&amp;[г. Минск, ул Михася Лынькова]" c="г. Минск, ул Михася Лынькова"/>
        <s v="[Sell Out Customer].[POS Address].&amp;[г. Минск, ул Михася Лынькова, д 19]" c="г. Минск, ул Михася Лынькова, д 19"/>
        <s v="[Sell Out Customer].[POS Address].&amp;[г. Минск, ул Михася Лынькова, д 35]" c="г. Минск, ул Михася Лынькова, д 35"/>
        <s v="[Sell Out Customer].[POS Address].&amp;[г. Минск, ул Михася Лынькова, д 5]" c="г. Минск, ул Михася Лынькова, д 5"/>
        <s v="[Sell Out Customer].[POS Address].&amp;[г. Минск, ул Михася Лынькова, д 57]" c="г. Минск, ул Михася Лынькова, д 57"/>
        <s v="[Sell Out Customer].[POS Address].&amp;[г. Минск, ул Могилёвская, д 12А]" c="г. Минск, ул Могилёвская, д 12А"/>
        <s v="[Sell Out Customer].[POS Address].&amp;[г. Минск, ул Могилёвская, д 2 к 1]" c="г. Минск, ул Могилёвская, д 2 к 1"/>
        <s v="[Sell Out Customer].[POS Address].&amp;[г. Минск, ул Монтажников, д 2]" c="г. Минск, ул Монтажников, д 2"/>
        <s v="[Sell Out Customer].[POS Address].&amp;[г. Минск, ул Московская, д 22]" c="г. Минск, ул Московская, д 22"/>
        <s v="[Sell Out Customer].[POS Address].&amp;[г. Минск, ул Московская, д 22 к 1]" c="г. Минск, ул Московская, д 22 к 1"/>
        <s v="[Sell Out Customer].[POS Address].&amp;[г. Минск, ул Московская, д 7]" c="г. Минск, ул Московская, д 7"/>
        <s v="[Sell Out Customer].[POS Address].&amp;[г. Минск, ул Мясникова, д 34]" c="г. Минск, ул Мясникова, д 34"/>
        <s v="[Sell Out Customer].[POS Address].&amp;[г. Минск, ул Мястровская, д 24]" c="г. Минск, ул Мястровская, д 24"/>
        <s v="[Sell Out Customer].[POS Address].&amp;[г. Минск, ул Налибокская, д 1]" c="г. Минск, ул Налибокская, д 1"/>
        <s v="[Sell Out Customer].[POS Address].&amp;[г. Минск, ул Налибокская, д 36]" c="г. Минск, ул Налибокская, д 36"/>
        <s v="[Sell Out Customer].[POS Address].&amp;[г. Минск, ул Налибокская, д 36-29]" c="г. Минск, ул Налибокская, д 36-29"/>
        <s v="[Sell Out Customer].[POS Address].&amp;[г. Минск, ул Налибокская, д 3Б]" c="г. Минск, ул Налибокская, д 3Б"/>
        <s v="[Sell Out Customer].[POS Address].&amp;[г. Минск, ул Наполеона Орды, д 23]" c="г. Минск, ул Наполеона Орды, д 23"/>
        <s v="[Sell Out Customer].[POS Address].&amp;[г. Минск, ул Наполеона Орды, д 27]" c="г. Минск, ул Наполеона Орды, д 27"/>
        <s v="[Sell Out Customer].[POS Address].&amp;[г. Минск, ул Наполеона Орды, д 37]" c="г. Минск, ул Наполеона Орды, д 37"/>
        <s v="[Sell Out Customer].[POS Address].&amp;[г. Минск, ул Народная, д 26 к 1]" c="г. Минск, ул Народная, д 26 к 1"/>
        <s v="[Sell Out Customer].[POS Address].&amp;[г. Минск, ул Некрасова]" c="г. Минск, ул Некрасова"/>
        <s v="[Sell Out Customer].[POS Address].&amp;[г. Минск, ул Нёманская, д 45]" c="г. Минск, ул Нёманская, д 45"/>
        <s v="[Sell Out Customer].[POS Address].&amp;[г. Минск, ул Нёманская, д 46]" c="г. Минск, ул Нёманская, д 46"/>
        <s v="[Sell Out Customer].[POS Address].&amp;[г. Минск, ул Нёманская, д 47]" c="г. Минск, ул Нёманская, д 47"/>
        <s v="[Sell Out Customer].[POS Address].&amp;[г. Минск, ул Нёманская, д 67]" c="г. Минск, ул Нёманская, д 67"/>
        <s v="[Sell Out Customer].[POS Address].&amp;[г. Минск, ул Нёманская, д 85]" c="г. Минск, ул Нёманская, д 85"/>
        <s v="[Sell Out Customer].[POS Address].&amp;[г. Минск, ул Немига, д 12]" c="г. Минск, ул Немига, д 12"/>
        <s v="[Sell Out Customer].[POS Address].&amp;[г. Минск, ул Немига, д 12А]" c="г. Минск, ул Немига, д 12А"/>
        <s v="[Sell Out Customer].[POS Address].&amp;[г. Минск, ул Немига, д 5]" c="г. Минск, ул Немига, д 5"/>
        <s v="[Sell Out Customer].[POS Address].&amp;[г. Минск, ул Немига, д 5/1]" c="г. Минск, ул Немига, д 5/1"/>
        <s v="[Sell Out Customer].[POS Address].&amp;[г. Минск, ул Нестерова, д 49]" c="г. Минск, ул Нестерова, д 49"/>
        <s v="[Sell Out Customer].[POS Address].&amp;[г. Минск, ул Нестерова, д 94]" c="г. Минск, ул Нестерова, д 94"/>
        <s v="[Sell Out Customer].[POS Address].&amp;[г. Минск, ул Никифорова, д 2]" c="г. Минск, ул Никифорова, д 2"/>
        <s v="[Sell Out Customer].[POS Address].&amp;[г. Минск, ул Никифорова, д 51]" c="г. Минск, ул Никифорова, д 51"/>
        <s v="[Sell Out Customer].[POS Address].&amp;[г. Минск, ул Одинцова, д 19В]" c="г. Минск, ул Одинцова, д 19В"/>
        <s v="[Sell Out Customer].[POS Address].&amp;[г. Минск, ул Одинцова, д 20]" c="г. Минск, ул Одинцова, д 20"/>
        <s v="[Sell Out Customer].[POS Address].&amp;[г. Минск, ул Одинцова, д 36/1]" c="г. Минск, ул Одинцова, д 36/1"/>
        <s v="[Sell Out Customer].[POS Address].&amp;[г. Минск, ул Одинцова, д 65]" c="г. Минск, ул Одинцова, д 65"/>
        <s v="[Sell Out Customer].[POS Address].&amp;[г. Минск, ул Одинцова, д 69]" c="г. Минск, ул Одинцова, д 69"/>
        <s v="[Sell Out Customer].[POS Address].&amp;[г. Минск, ул Одинцова, д 69 к 1 литер н]" c="г. Минск, ул Одинцова, д 69 к 1 литер н"/>
        <s v="[Sell Out Customer].[POS Address].&amp;[г. Минск, ул Ольшевского, д 45]" c="г. Минск, ул Ольшевского, д 45"/>
        <s v="[Sell Out Customer].[POS Address].&amp;[г. Минск, ул Ольшевского, д 57]" c="г. Минск, ул Ольшевского, д 57"/>
        <s v="[Sell Out Customer].[POS Address].&amp;[г. Минск, ул Ольшевского, д 73]" c="г. Минск, ул Ольшевского, д 73"/>
        <s v="[Sell Out Customer].[POS Address].&amp;[г. Минск, ул Острошицкая, д 6]" c="г. Минск, ул Острошицкая, д 6"/>
        <s v="[Sell Out Customer].[POS Address].&amp;[г. Минск, ул Охотская, д 120]" c="г. Минск, ул Охотская, д 120"/>
        <s v="[Sell Out Customer].[POS Address].&amp;[г. Минск, ул Охотская, д 135 к 3]" c="г. Минск, ул Охотская, д 135 к 3"/>
        <s v="[Sell Out Customer].[POS Address].&amp;[г. Минск, ул Павла Шпилевского, д 60]" c="г. Минск, ул Павла Шпилевского, д 60"/>
        <s v="[Sell Out Customer].[POS Address].&amp;[г. Минск, ул Петра Глебки, д 120]" c="г. Минск, ул Петра Глебки, д 120"/>
        <s v="[Sell Out Customer].[POS Address].&amp;[г. Минск, ул Петра Глебки, д 2]" c="г. Минск, ул Петра Глебки, д 2"/>
        <s v="[Sell Out Customer].[POS Address].&amp;[г. Минск, ул Петра Глебки, д 5]" c="г. Минск, ул Петра Глебки, д 5"/>
        <s v="[Sell Out Customer].[POS Address].&amp;[г. Минск, ул Петра Мстиславца, д 11]" c="г. Минск, ул Петра Мстиславца, д 11"/>
        <s v="[Sell Out Customer].[POS Address].&amp;[г. Минск, ул Пимена Панченко, д 60]" c="г. Минск, ул Пимена Панченко, д 60"/>
        <s v="[Sell Out Customer].[POS Address].&amp;[г. Минск, ул Платонова, д 36]" c="г. Минск, ул Платонова, д 36"/>
        <s v="[Sell Out Customer].[POS Address].&amp;[г. Минск, ул Плеханова, д 38]" c="г. Минск, ул Плеханова, д 38"/>
        <s v="[Sell Out Customer].[POS Address].&amp;[г. Минск, ул Плеханова, д 40]" c="г. Минск, ул Плеханова, д 40"/>
        <s v="[Sell Out Customer].[POS Address].&amp;[г. Минск, ул Плеханова, д 72]" c="г. Минск, ул Плеханова, д 72"/>
        <s v="[Sell Out Customer].[POS Address].&amp;[г. Минск, ул Пономаренко, д 34]" c="г. Минск, ул Пономаренко, д 34"/>
        <s v="[Sell Out Customer].[POS Address].&amp;[г. Минск, ул Почтовая, д 7]" c="г. Минск, ул Почтовая, д 7"/>
        <s v="[Sell Out Customer].[POS Address].&amp;[г. Минск, ул Притыцкого, д 101А]" c="г. Минск, ул Притыцкого, д 101А"/>
        <s v="[Sell Out Customer].[POS Address].&amp;[г. Минск, ул Притыцкого, д 110]" c="г. Минск, ул Притыцкого, д 110"/>
        <s v="[Sell Out Customer].[POS Address].&amp;[г. Минск, ул Притыцкого, д 12]" c="г. Минск, ул Притыцкого, д 12"/>
        <s v="[Sell Out Customer].[POS Address].&amp;[г. Минск, ул Притыцкого, д 156]" c="г. Минск, ул Притыцкого, д 156"/>
        <s v="[Sell Out Customer].[POS Address].&amp;[г. Минск, ул Притыцкого, д 156 к 1]" c="г. Минск, ул Притыцкого, д 156 к 1"/>
        <s v="[Sell Out Customer].[POS Address].&amp;[г. Минск, ул Притыцкого, д 156/1]" c="г. Минск, ул Притыцкого, д 156/1"/>
        <s v="[Sell Out Customer].[POS Address].&amp;[г. Минск, ул Притыцкого, д 17]" c="г. Минск, ул Притыцкого, д 17"/>
        <s v="[Sell Out Customer].[POS Address].&amp;[г. Минск, ул Притыцкого, д 2/3]" c="г. Минск, ул Притыцкого, д 2/3"/>
        <s v="[Sell Out Customer].[POS Address].&amp;[г. Минск, ул Притыцкого, д 29]" c="г. Минск, ул Притыцкого, д 29"/>
        <s v="[Sell Out Customer].[POS Address].&amp;[г. Минск, ул Притыцкого, д 38]" c="г. Минск, ул Притыцкого, д 38"/>
        <s v="[Sell Out Customer].[POS Address].&amp;[г. Минск, ул Притыцкого, д 6]" c="г. Минск, ул Притыцкого, д 6"/>
        <s v="[Sell Out Customer].[POS Address].&amp;[г. Минск, ул Притыцкого, д 66]" c="г. Минск, ул Притыцкого, д 66"/>
        <s v="[Sell Out Customer].[POS Address].&amp;[г. Минск, ул Притыцкого, д 8]" c="г. Минск, ул Притыцкого, д 8"/>
        <s v="[Sell Out Customer].[POS Address].&amp;[г. Минск, ул Притыцкого, д 91]" c="г. Минск, ул Притыцкого, д 91"/>
        <s v="[Sell Out Customer].[POS Address].&amp;[г. Минск, ул Притыцкого, д 93]" c="г. Минск, ул Притыцкого, д 93"/>
        <s v="[Sell Out Customer].[POS Address].&amp;[г. Минск, ул Прушинских, д 2]" c="г. Минск, ул Прушинских, д 2"/>
        <s v="[Sell Out Customer].[POS Address].&amp;[г. Минск, ул Прушинских, д 31А]" c="г. Минск, ул Прушинских, д 31А"/>
        <s v="[Sell Out Customer].[POS Address].&amp;[г. Минск, ул Прушинских, д 34]" c="г. Минск, ул Прушинских, д 34"/>
        <s v="[Sell Out Customer].[POS Address].&amp;[г. Минск, ул Пулихова, д 3]" c="г. Минск, ул Пулихова, д 3"/>
        <s v="[Sell Out Customer].[POS Address].&amp;[г. Минск, ул Рафиева, д 64]" c="г. Минск, ул Рафиева, д 64"/>
        <s v="[Sell Out Customer].[POS Address].&amp;[г. Минск, ул Рафиева, д 88а]" c="г. Минск, ул Рафиева, д 88а"/>
        <s v="[Sell Out Customer].[POS Address].&amp;[г. Минск, ул Ротмистрова, д 42]" c="г. Минск, ул Ротмистрова, д 42"/>
        <s v="[Sell Out Customer].[POS Address].&amp;[г. Минск, ул Ротмистрова, д 42А]" c="г. Минск, ул Ротмистрова, д 42А"/>
        <s v="[Sell Out Customer].[POS Address].&amp;[г. Минск, ул Ротмистрова, д 50Б]" c="г. Минск, ул Ротмистрова, д 50Б"/>
        <s v="[Sell Out Customer].[POS Address].&amp;[г. Минск, ул Руссиянова, д 4]" c="г. Минск, ул Руссиянова, д 4"/>
        <s v="[Sell Out Customer].[POS Address].&amp;[г. Минск, ул Руссиянова, д 7]" c="г. Минск, ул Руссиянова, д 7"/>
        <s v="[Sell Out Customer].[POS Address].&amp;[г. Минск, ул Руссиянова, д 9]" c="г. Минск, ул Руссиянова, д 9"/>
        <s v="[Sell Out Customer].[POS Address].&amp;[г. Минск, ул Связистов, д 11]" c="г. Минск, ул Связистов, д 11"/>
        <s v="[Sell Out Customer].[POS Address].&amp;[г. Минск, ул Связистов, д 13]" c="г. Минск, ул Связистов, д 13"/>
        <s v="[Sell Out Customer].[POS Address].&amp;[г. Минск, ул Седых, д 4]" c="г. Минск, ул Седых, д 4"/>
        <s v="[Sell Out Customer].[POS Address].&amp;[г. Минск, ул Селицкого, д 65]" c="г. Минск, ул Селицкого, д 65"/>
        <s v="[Sell Out Customer].[POS Address].&amp;[г. Минск, ул Селицкого, д 87]" c="г. Минск, ул Селицкого, д 87"/>
        <s v="[Sell Out Customer].[POS Address].&amp;[г. Минск, ул Сергея Есенина]" c="г. Минск, ул Сергея Есенина"/>
        <s v="[Sell Out Customer].[POS Address].&amp;[г. Минск, ул Сергея Есенина, д 12]" c="г. Минск, ул Сергея Есенина, д 12"/>
        <s v="[Sell Out Customer].[POS Address].&amp;[г. Минск, ул Сергея Есенина, д 141-1Н]" c="г. Минск, ул Сергея Есенина, д 141-1Н"/>
        <s v="[Sell Out Customer].[POS Address].&amp;[г. Минск, ул Сергея Есенина, д 6]" c="г. Минск, ул Сергея Есенина, д 6"/>
        <s v="[Sell Out Customer].[POS Address].&amp;[г. Минск, ул Сергея Есенина, д 76]" c="г. Минск, ул Сергея Есенина, д 76"/>
        <s v="[Sell Out Customer].[POS Address].&amp;[г. Минск, ул Скрипникова, д 1]" c="г. Минск, ул Скрипникова, д 1"/>
        <s v="[Sell Out Customer].[POS Address].&amp;[г. Минск, ул Скрипникова, д 10]" c="г. Минск, ул Скрипникова, д 10"/>
        <s v="[Sell Out Customer].[POS Address].&amp;[г. Минск, ул Скрипникова, д 11А]" c="г. Минск, ул Скрипникова, д 11А"/>
        <s v="[Sell Out Customer].[POS Address].&amp;[г. Минск, ул Скрипникова, д 15а]" c="г. Минск, ул Скрипникова, д 15а"/>
        <s v="[Sell Out Customer].[POS Address].&amp;[г. Минск, ул Скрыганова, д 14]" c="г. Минск, ул Скрыганова, д 14"/>
        <s v="[Sell Out Customer].[POS Address].&amp;[г. Минск, ул Славинского, д 37]" c="г. Минск, ул Славинского, д 37"/>
        <s v="[Sell Out Customer].[POS Address].&amp;[г. Минск, ул Слободская, д 131]" c="г. Минск, ул Слободская, д 131"/>
        <s v="[Sell Out Customer].[POS Address].&amp;[г. Минск, ул Слободская, д 135]" c="г. Минск, ул Слободская, д 135"/>
        <s v="[Sell Out Customer].[POS Address].&amp;[г. Минск, ул Слободская, д 37]" c="г. Минск, ул Слободская, д 37"/>
        <s v="[Sell Out Customer].[POS Address].&amp;[г. Минск, ул Солтыса, д 189]" c="г. Минск, ул Солтыса, д 189"/>
        <s v="[Sell Out Customer].[POS Address].&amp;[г. Минск, ул Судмалиса, д 1Г]" c="г. Минск, ул Судмалиса, д 1Г"/>
        <s v="[Sell Out Customer].[POS Address].&amp;[г. Минск, ул Сурганова, д 29]" c="г. Минск, ул Сурганова, д 29"/>
        <s v="[Sell Out Customer].[POS Address].&amp;[г. Минск, ул Сурганова, д 31-3Н]" c="г. Минск, ул Сурганова, д 31-3Н"/>
        <s v="[Sell Out Customer].[POS Address].&amp;[г. Минск, ул Сурганова, д 40]" c="г. Минск, ул Сурганова, д 40"/>
        <s v="[Sell Out Customer].[POS Address].&amp;[г. Минск, ул Сурганова, д 50]" c="г. Минск, ул Сурганова, д 50"/>
        <s v="[Sell Out Customer].[POS Address].&amp;[г. Минск, ул Сухаревская, д 16]" c="г. Минск, ул Сухаревская, д 16"/>
        <s v="[Sell Out Customer].[POS Address].&amp;[г. Минск, ул Сухаревская, д 31]" c="г. Минск, ул Сухаревская, д 31"/>
        <s v="[Sell Out Customer].[POS Address].&amp;[г. Минск, ул Сухаревская, д 46]" c="г. Минск, ул Сухаревская, д 46"/>
        <s v="[Sell Out Customer].[POS Address].&amp;[г. Минск, ул Сухаревская, д 6]" c="г. Минск, ул Сухаревская, д 6"/>
        <s v="[Sell Out Customer].[POS Address].&amp;[г. Минск, ул Сухаревская, д 62]" c="г. Минск, ул Сухаревская, д 62"/>
        <s v="[Sell Out Customer].[POS Address].&amp;[г. Минск, ул Ташкентская, д 16 к 1]" c="г. Минск, ул Ташкентская, д 16 к 1"/>
        <s v="[Sell Out Customer].[POS Address].&amp;[г. Минск, ул Тимирязева, д 10]" c="г. Минск, ул Тимирязева, д 10"/>
        <s v="[Sell Out Customer].[POS Address].&amp;[г. Минск, ул Тимирязева, д 125 к 10]" c="г. Минск, ул Тимирязева, д 125 к 10"/>
        <s v="[Sell Out Customer].[POS Address].&amp;[г. Минск, ул Тимирязева, д 74]" c="г. Минск, ул Тимирязева, д 74"/>
        <s v="[Sell Out Customer].[POS Address].&amp;[г. Минск, ул Тимирязева, д 74А]" c="г. Минск, ул Тимирязева, д 74А"/>
        <s v="[Sell Out Customer].[POS Address].&amp;[г. Минск, ул Толбухина]" c="г. Минск, ул Толбухина"/>
        <s v="[Sell Out Customer].[POS Address].&amp;[г. Минск, ул Толбухина, д 10]" c="г. Минск, ул Толбухина, д 10"/>
        <s v="[Sell Out Customer].[POS Address].&amp;[г. Минск, ул Уборевича, д 176]" c="г. Минск, ул Уборевича, д 176"/>
        <s v="[Sell Out Customer].[POS Address].&amp;[г. Минск, ул Уборевича, д 58]" c="г. Минск, ул Уборевича, д 58"/>
        <s v="[Sell Out Customer].[POS Address].&amp;[г. Минск, ул Уборевича, д 95А]" c="г. Минск, ул Уборевича, д 95А"/>
        <s v="[Sell Out Customer].[POS Address].&amp;[г. Минск, ул Уманская, д 54]" c="г. Минск, ул Уманская, д 54"/>
        <s v="[Sell Out Customer].[POS Address].&amp;[г. Минск, ул Уральская, д 13]" c="г. Минск, ул Уральская, д 13"/>
        <s v="[Sell Out Customer].[POS Address].&amp;[г. Минск, ул Уральская, д 6]" c="г. Минск, ул Уральская, д 6"/>
        <s v="[Sell Out Customer].[POS Address].&amp;[г. Минск, ул Уручская, д 5А]" c="г. Минск, ул Уручская, д 5А"/>
        <s v="[Sell Out Customer].[POS Address].&amp;[г. Минск, ул Филимонова, д 13/1]" c="г. Минск, ул Филимонова, д 13/1"/>
        <s v="[Sell Out Customer].[POS Address].&amp;[г. Минск, ул Филимонова, д 3]" c="г. Минск, ул Филимонова, д 3"/>
        <s v="[Sell Out Customer].[POS Address].&amp;[г. Минск, ул Филимонова, д 45]" c="г. Минск, ул Филимонова, д 45"/>
        <s v="[Sell Out Customer].[POS Address].&amp;[г. Минск, ул Филимонова, д 55/3]" c="г. Минск, ул Филимонова, д 55/3"/>
        <s v="[Sell Out Customer].[POS Address].&amp;[г. Минск, ул Харьковская, д 72]" c="г. Минск, ул Харьковская, д 72"/>
        <s v="[Sell Out Customer].[POS Address].&amp;[г. Минск, ул Хмельницкого, д 4/20]" c="г. Минск, ул Хмельницкого, д 4/20"/>
        <s v="[Sell Out Customer].[POS Address].&amp;[г. Минск, ул Хмельницкого, д 8]" c="г. Минск, ул Хмельницкого, д 8"/>
        <s v="[Sell Out Customer].[POS Address].&amp;[г. Минск, ул Червякова, д 4]" c="г. Минск, ул Червякова, д 4"/>
        <s v="[Sell Out Customer].[POS Address].&amp;[г. Минск, ул Червякова, д 57]" c="г. Минск, ул Червякова, д 57"/>
        <s v="[Sell Out Customer].[POS Address].&amp;[г. Минск, ул Чкалова, д 12/3]" c="г. Минск, ул Чкалова, д 12/3"/>
        <s v="[Sell Out Customer].[POS Address].&amp;[г. Минск, ул Шаранговича, д 25]" c="г. Минск, ул Шаранговича, д 25"/>
        <s v="[Sell Out Customer].[POS Address].&amp;[г. Минск, ул Широкая, д 3]" c="г. Минск, ул Широкая, д 3"/>
        <s v="[Sell Out Customer].[POS Address].&amp;[г. Минск, ул Шишкина, д 26]" c="г. Минск, ул Шишкина, д 26"/>
        <s v="[Sell Out Customer].[POS Address].&amp;[г. Минск, ул Шугаева, д 21]" c="г. Минск, ул Шугаева, д 21"/>
        <s v="[Sell Out Customer].[POS Address].&amp;[г. Минск, ул Щорса]" c="г. Минск, ул Щорса"/>
        <s v="[Sell Out Customer].[POS Address].&amp;[г. Минск, ул Щорса, д 11]" c="г. Минск, ул Щорса, д 11"/>
        <s v="[Sell Out Customer].[POS Address].&amp;[г. Минск, ул Щорса, д 11-398]" c="г. Минск, ул Щорса, д 11-398"/>
        <s v="[Sell Out Customer].[POS Address].&amp;[г. Минск, ул Якуба Коласа, д 34]" c="г. Минск, ул Якуба Коласа, д 34"/>
        <s v="[Sell Out Customer].[POS Address].&amp;[г. Минск, ул Якуба Коласа, д 36]" c="г. Минск, ул Якуба Коласа, д 36"/>
        <s v="[Sell Out Customer].[POS Address].&amp;[г. Минск, ул Якуба Коласа, д 36-1н]" c="г. Минск, ул Якуба Коласа, д 36-1н"/>
        <s v="[Sell Out Customer].[POS Address].&amp;[г. Минск, ул Якуба Коласа, д 39]" c="г. Минск, ул Якуба Коласа, д 39"/>
        <s v="[Sell Out Customer].[POS Address].&amp;[г. Минск, ул Якуба Коласа, д 73/2]" c="г. Минск, ул Якуба Коласа, д 73/2"/>
        <s v="[Sell Out Customer].[POS Address].&amp;[г. Минск, ул Якубова, д 10]" c="г. Минск, ул Якубова, д 10"/>
        <s v="[Sell Out Customer].[POS Address].&amp;[г. Минск, ул Якубова, д 58]" c="г. Минск, ул Якубова, д 58"/>
        <s v="[Sell Out Customer].[POS Address].&amp;[г. Минск, ул Якубова, д 64]" c="г. Минск, ул Якубова, д 64"/>
        <s v="[Sell Out Customer].[POS Address].&amp;[г. Минск, ул Якубова, д 66 к 2]" c="г. Минск, ул Якубова, д 66 к 2"/>
        <s v="[Sell Out Customer].[POS Address].&amp;[г. Минск, ул Якубовского, д 32-3]" c="г. Минск, ул Якубовского, д 32-3"/>
        <s v="[Sell Out Customer].[POS Address].&amp;[г. Минск, ул Якубовского, д 34]" c="г. Минск, ул Якубовского, д 34"/>
        <s v="[Sell Out Customer].[POS Address].&amp;[г. Минск, ул Яна Райниса, д 1Д]" c="г. Минск, ул Яна Райниса, д 1Д"/>
        <s v="[Sell Out Customer].[POS Address].&amp;[г. Минск, ул Яна Райниса, д 2а]" c="г. Минск, ул Яна Райниса, д 2а"/>
        <s v="[Sell Out Customer].[POS Address].&amp;[г. Минск, ул Яна Чечота, д 11]" c="г. Минск, ул Яна Чечота, д 11"/>
        <s v="[Sell Out Customer].[POS Address].&amp;[г. Минск, ул Яна Чечота, д 2]" c="г. Минск, ул Яна Чечота, д 2"/>
        <s v="[Sell Out Customer].[POS Address].&amp;[г. Минск, ул Янки Брыля, д 22-222]" c="г. Минск, ул Янки Брыля, д 22-222"/>
        <s v="[Sell Out Customer].[POS Address].&amp;[г. Минск, ул Янки Брыля, д 24]" c="г. Минск, ул Янки Брыля, д 24"/>
        <s v="[Sell Out Customer].[POS Address].&amp;[г. Минск, ул Янки Лучины, д 10]" c="г. Минск, ул Янки Лучины, д 10"/>
        <s v="[Sell Out Customer].[POS Address].&amp;[г. Минск, ул Янки Лучины, д 44]" c="г. Минск, ул Янки Лучины, д 44"/>
        <s v="[Sell Out Customer].[POS Address].&amp;[г. Минск, ул Янки Мавра, д 18А]" c="г. Минск, ул Янки Мавра, д 18А"/>
        <s v="[Sell Out Customer].[POS Address].&amp;[г. Минск, ул Янки Мавра, д 44]" c="г. Минск, ул Янки Мавра, д 44"/>
        <s v="[Sell Out Customer].[POS Address].&amp;[г. Минск, ул Янковского, д 44]" c="г. Минск, ул Янковского, д 44"/>
        <s v="[Sell Out Customer].[POS Address].&amp;[г. Минск, ул Янковского, д 44-135]" c="г. Минск, ул Янковского, д 44-135"/>
        <s v="[Sell Out Customer].[POS Address].&amp;[Гомельская обл., Брагинский р-н, гп Брагин, ул Советская, д 12]" c="Гомельская обл., Брагинский р-н, гп Брагин, ул Советская, д 12"/>
        <s v="[Sell Out Customer].[POS Address].&amp;[Гомельская обл., Брагинский р-н, гп Брагин, ул Советская, д 21]" c="Гомельская обл., Брагинский р-н, гп Брагин, ул Советская, д 21"/>
        <s v="[Sell Out Customer].[POS Address].&amp;[Гомельская обл., Буда-Кошелевский р-н, г. Буда-Кошелево, ул 50 лет Октября]" c="Гомельская обл., Буда-Кошелевский р-н, г. Буда-Кошелево, ул 50 лет Октября"/>
        <s v="[Sell Out Customer].[POS Address].&amp;[Гомельская обл., Буда-Кошелевский р-н, г. Буда-Кошелево, ул 50 лет Октября, д 2]" c="Гомельская обл., Буда-Кошелевский р-н, г. Буда-Кошелево, ул 50 лет Октября, д 2"/>
        <s v="[Sell Out Customer].[POS Address].&amp;[Гомельская обл., Буда-Кошелевский р-н, г. Буда-Кошелево, ул Ленина В.И., д 58]" c="Гомельская обл., Буда-Кошелевский р-н, г. Буда-Кошелево, ул Ленина В.И., д 58"/>
        <s v="[Sell Out Customer].[POS Address].&amp;[Гомельская обл., Ветковский р-н, г. Ветка, ул Громыко А.А., д 45А]" c="Гомельская обл., Ветковский р-н, г. Ветка, ул Громыко А.А., д 45А"/>
        <s v="[Sell Out Customer].[POS Address].&amp;[Гомельская обл., Ветковский р-н, г. Ветка, ул Заслонова К.С., д 1]" c="Гомельская обл., Ветковский р-н, г. Ветка, ул Заслонова К.С., д 1"/>
        <s v="[Sell Out Customer].[POS Address].&amp;[Гомельская обл., Ветковский р-н, г. Ветка, ул Заслонова К.С., д 1Д]" c="Гомельская обл., Ветковский р-н, г. Ветка, ул Заслонова К.С., д 1Д"/>
        <s v="[Sell Out Customer].[POS Address].&amp;[Гомельская обл., г. Гомель, д 14А]" c="Гомельская обл., г. Гомель, д 14А"/>
        <s v="[Sell Out Customer].[POS Address].&amp;[Гомельская обл., г. Гомель, пл Привокзальная, д 1]" c="Гомельская обл., г. Гомель, пл Привокзальная, д 1"/>
        <s v="[Sell Out Customer].[POS Address].&amp;[Гомельская обл., г. Гомель, пр-кт Космонавтов, д 56]" c="Гомельская обл., г. Гомель, пр-кт Космонавтов, д 56"/>
        <s v="[Sell Out Customer].[POS Address].&amp;[Гомельская обл., г. Гомель, пр-кт Космонавтов, д 61А]" c="Гомельская обл., г. Гомель, пр-кт Космонавтов, д 61А"/>
        <s v="[Sell Out Customer].[POS Address].&amp;[Гомельская обл., г. Гомель, пр-кт Ленина, д 63]" c="Гомельская обл., г. Гомель, пр-кт Ленина, д 63"/>
        <s v="[Sell Out Customer].[POS Address].&amp;[Гомельская обл., г. Гомель, пр-кт Октября, д 15]" c="Гомельская обл., г. Гомель, пр-кт Октября, д 15"/>
        <s v="[Sell Out Customer].[POS Address].&amp;[Гомельская обл., г. Гомель, пр-кт Октября, д 22]" c="Гомельская обл., г. Гомель, пр-кт Октября, д 22"/>
        <s v="[Sell Out Customer].[POS Address].&amp;[Гомельская обл., г. Гомель, пр-кт Октября, д 28В]" c="Гомельская обл., г. Гомель, пр-кт Октября, д 28В"/>
        <s v="[Sell Out Customer].[POS Address].&amp;[Гомельская обл., г. Гомель, пр-кт Победы, д 14]" c="Гомельская обл., г. Гомель, пр-кт Победы, д 14"/>
        <s v="[Sell Out Customer].[POS Address].&amp;[Гомельская обл., г. Гомель, пр-кт Победы, д 18]" c="Гомельская обл., г. Гомель, пр-кт Победы, д 18"/>
        <s v="[Sell Out Customer].[POS Address].&amp;[Гомельская обл., г. Гомель, пр-кт Победы, д 4]" c="Гомельская обл., г. Гомель, пр-кт Победы, д 4"/>
        <s v="[Sell Out Customer].[POS Address].&amp;[Гомельская обл., г. Гомель, пр-кт Речицкий, д 108А]" c="Гомельская обл., г. Гомель, пр-кт Речицкий, д 108А"/>
        <s v="[Sell Out Customer].[POS Address].&amp;[Гомельская обл., г. Гомель, пр-кт Речицкий, д 4 к 2]" c="Гомельская обл., г. Гомель, пр-кт Речицкий, д 4 к 2"/>
        <s v="[Sell Out Customer].[POS Address].&amp;[Гомельская обл., г. Гомель, пр-кт Речицкий, д 5В]" c="Гомельская обл., г. Гомель, пр-кт Речицкий, д 5В"/>
        <s v="[Sell Out Customer].[POS Address].&amp;[Гомельская обл., г. Гомель, пр-кт Речицкий, д 61]" c="Гомельская обл., г. Гомель, пр-кт Речицкий, д 61"/>
        <s v="[Sell Out Customer].[POS Address].&amp;[Гомельская обл., г. Гомель, пр-кт Речицкий, д 62а]" c="Гомельская обл., г. Гомель, пр-кт Речицкий, д 62а"/>
        <s v="[Sell Out Customer].[POS Address].&amp;[Гомельская обл., г. Гомель, пр-кт Речицкий, д 65]" c="Гомельская обл., г. Гомель, пр-кт Речицкий, д 65"/>
        <s v="[Sell Out Customer].[POS Address].&amp;[Гомельская обл., г. Гомель, пр-кт Речицкий, д 80]" c="Гомельская обл., г. Гомель, пр-кт Речицкий, д 80"/>
        <s v="[Sell Out Customer].[POS Address].&amp;[Гомельская обл., г. Гомель, пр-кт Речицкий, д 86А]" c="Гомельская обл., г. Гомель, пр-кт Речицкий, д 86А"/>
        <s v="[Sell Out Customer].[POS Address].&amp;[Гомельская обл., г. Гомель, пр-кт Речицкий, д 91]" c="Гомельская обл., г. Гомель, пр-кт Речицкий, д 91"/>
        <s v="[Sell Out Customer].[POS Address].&amp;[Гомельская обл., г. Гомель, проезд Речицкий, д 108А]" c="Гомельская обл., г. Гомель, проезд Речицкий, д 108А"/>
        <s v="[Sell Out Customer].[POS Address].&amp;[Гомельская обл., г. Гомель, рп Костюковка, ул Октябрьская, д 15]" c="Гомельская обл., г. Гомель, рп Костюковка, ул Октябрьская, д 15"/>
        <s v="[Sell Out Customer].[POS Address].&amp;[Гомельская обл., г. Гомель, ул 60 лет СССР, д 14]" c="Гомельская обл., г. Гомель, ул 60 лет СССР, д 14"/>
        <s v="[Sell Out Customer].[POS Address].&amp;[Гомельская обл., г. Гомель, ул 60 лет СССР, д 24А]" c="Гомельская обл., г. Гомель, ул 60 лет СССР, д 24А"/>
        <s v="[Sell Out Customer].[POS Address].&amp;[Гомельская обл., г. Гомель, ул 60 лет СССР, д 8-1а]" c="Гомельская обл., г. Гомель, ул 60 лет СССР, д 8-1а"/>
        <s v="[Sell Out Customer].[POS Address].&amp;[Гомельская обл., г. Гомель, ул Барыкина, д 183]" c="Гомельская обл., г. Гомель, ул Барыкина, д 183"/>
        <s v="[Sell Out Customer].[POS Address].&amp;[Гомельская обл., г. Гомель, ул Барыкина, д 86]" c="Гомельская обл., г. Гомель, ул Барыкина, д 86"/>
        <s v="[Sell Out Customer].[POS Address].&amp;[Гомельская обл., г. Гомель, ул Белого В.А., д 52А]" c="Гомельская обл., г. Гомель, ул Белого В.А., д 52А"/>
        <s v="[Sell Out Customer].[POS Address].&amp;[Гомельская обл., г. Гомель, ул Богдана Хмельницкого, д 79]" c="Гомельская обл., г. Гомель, ул Богдана Хмельницкого, д 79"/>
        <s v="[Sell Out Customer].[POS Address].&amp;[Гомельская обл., г. Гомель, ул Богдана Хмельницкого, д 81]" c="Гомельская обл., г. Гомель, ул Богдана Хмельницкого, д 81"/>
        <s v="[Sell Out Customer].[POS Address].&amp;[Гомельская обл., г. Гомель, ул Бородина Т.С., д 2]" c="Гомельская обл., г. Гомель, ул Бородина Т.С., д 2"/>
        <s v="[Sell Out Customer].[POS Address].&amp;[Гомельская обл., г. Гомель, ул Бородина Т.С., д 2/57]" c="Гомельская обл., г. Гомель, ул Бородина Т.С., д 2/57"/>
        <s v="[Sell Out Customer].[POS Address].&amp;[Гомельская обл., г. Гомель, ул Быховская, д 107]" c="Гомельская обл., г. Гомель, ул Быховская, д 107"/>
        <s v="[Sell Out Customer].[POS Address].&amp;[Гомельская обл., г. Гомель, ул Быховская, д 112]" c="Гомельская обл., г. Гомель, ул Быховская, д 112"/>
        <s v="[Sell Out Customer].[POS Address].&amp;[Гомельская обл., г. Гомель, ул Быховская, д 115]" c="Гомельская обл., г. Гомель, ул Быховская, д 115"/>
        <s v="[Sell Out Customer].[POS Address].&amp;[Гомельская обл., г. Гомель, ул Владимирова, д 16]" c="Гомельская обл., г. Гомель, ул Владимирова, д 16"/>
        <s v="[Sell Out Customer].[POS Address].&amp;[Гомельская обл., г. Гомель, ул Гагарина, д 65]" c="Гомельская обл., г. Гомель, ул Гагарина, д 65"/>
        <s v="[Sell Out Customer].[POS Address].&amp;[Гомельская обл., г. Гомель, ул Давыдовская, д 14]" c="Гомельская обл., г. Гомель, ул Давыдовская, д 14"/>
        <s v="[Sell Out Customer].[POS Address].&amp;[Гомельская обл., г. Гомель, ул Дубравная, д 11]" c="Гомельская обл., г. Гомель, ул Дубравная, д 11"/>
        <s v="[Sell Out Customer].[POS Address].&amp;[Гомельская обл., г. Гомель, ул Ефремова М.Г.]" c="Гомельская обл., г. Гомель, ул Ефремова М.Г."/>
        <s v="[Sell Out Customer].[POS Address].&amp;[Гомельская обл., г. Гомель, ул Ефремова М.Г., д 1]" c="Гомельская обл., г. Гомель, ул Ефремова М.Г., д 1"/>
        <s v="[Sell Out Customer].[POS Address].&amp;[Гомельская обл., г. Гомель, ул Ефремова М.Г., д 11]" c="Гомельская обл., г. Гомель, ул Ефремова М.Г., д 11"/>
        <s v="[Sell Out Customer].[POS Address].&amp;[Гомельская обл., г. Гомель, ул Ефремова М.Г., д 11-1]" c="Гомельская обл., г. Гомель, ул Ефремова М.Г., д 11-1"/>
        <s v="[Sell Out Customer].[POS Address].&amp;[Гомельская обл., г. Гомель, ул Жемчужная, д 36]" c="Гомельская обл., г. Гомель, ул Жемчужная, д 36"/>
        <s v="[Sell Out Customer].[POS Address].&amp;[Гомельская обл., г. Гомель, ул Ильича]" c="Гомельская обл., г. Гомель, ул Ильича"/>
        <s v="[Sell Out Customer].[POS Address].&amp;[Гомельская обл., г. Гомель, ул Ильича, д 161Ж]" c="Гомельская обл., г. Гомель, ул Ильича, д 161Ж"/>
        <s v="[Sell Out Customer].[POS Address].&amp;[Гомельская обл., г. Гомель, ул Ильича, д 28]" c="Гомельская обл., г. Гомель, ул Ильича, д 28"/>
        <s v="[Sell Out Customer].[POS Address].&amp;[Гомельская обл., г. Гомель, ул Ильича, д 301]" c="Гомельская обл., г. Гомель, ул Ильича, д 301"/>
        <s v="[Sell Out Customer].[POS Address].&amp;[Гомельская обл., г. Гомель, ул Ильича, д 32]" c="Гомельская обл., г. Гомель, ул Ильича, д 32"/>
        <s v="[Sell Out Customer].[POS Address].&amp;[Гомельская обл., г. Гомель, ул Ильича, д 331]" c="Гомельская обл., г. Гомель, ул Ильича, д 331"/>
        <s v="[Sell Out Customer].[POS Address].&amp;[Гомельская обл., г. Гомель, ул Ильича, д 331Т]" c="Гомельская обл., г. Гомель, ул Ильича, д 331Т"/>
        <s v="[Sell Out Customer].[POS Address].&amp;[Гомельская обл., г. Гомель, ул Ильича, д 333]" c="Гомельская обл., г. Гомель, ул Ильича, д 333"/>
        <s v="[Sell Out Customer].[POS Address].&amp;[Гомельская обл., г. Гомель, ул Ильича, д 36]" c="Гомельская обл., г. Гомель, ул Ильича, д 36"/>
        <s v="[Sell Out Customer].[POS Address].&amp;[Гомельская обл., г. Гомель, ул Ильича, д 51]" c="Гомельская обл., г. Гомель, ул Ильича, д 51"/>
        <s v="[Sell Out Customer].[POS Address].&amp;[Гомельская обл., г. Гомель, ул Ильича, д 59А]" c="Гомельская обл., г. Гомель, ул Ильича, д 59А"/>
        <s v="[Sell Out Customer].[POS Address].&amp;[Гомельская обл., г. Гомель, ул Ильича, д 77]" c="Гомельская обл., г. Гомель, ул Ильича, д 77"/>
        <s v="[Sell Out Customer].[POS Address].&amp;[Гомельская обл., г. Гомель, ул Интернациональная]" c="Гомельская обл., г. Гомель, ул Интернациональная"/>
        <s v="[Sell Out Customer].[POS Address].&amp;[Гомельская обл., г. Гомель, ул Интернациональная, д 30]" c="Гомельская обл., г. Гомель, ул Интернациональная, д 30"/>
        <s v="[Sell Out Customer].[POS Address].&amp;[Гомельская обл., г. Гомель, ул Калинина, д 7]" c="Гомельская обл., г. Гомель, ул Калинина, д 7"/>
        <s v="[Sell Out Customer].[POS Address].&amp;[Гомельская обл., г. Гомель, ул Каменщикова, д 3]" c="Гомельская обл., г. Гомель, ул Каменщикова, д 3"/>
        <s v="[Sell Out Customer].[POS Address].&amp;[Гомельская обл., г. Гомель, ул Карповича, д 18]" c="Гомельская обл., г. Гомель, ул Карповича, д 18"/>
        <s v="[Sell Out Customer].[POS Address].&amp;[Гомельская обл., г. Гомель, ул Катунина, д 4]" c="Гомельская обл., г. Гомель, ул Катунина, д 4"/>
        <s v="[Sell Out Customer].[POS Address].&amp;[Гомельская обл., г. Гомель, ул Кирова, д 136]" c="Гомельская обл., г. Гомель, ул Кирова, д 136"/>
        <s v="[Sell Out Customer].[POS Address].&amp;[Гомельская обл., г. Гомель, ул Кожара, д 1]" c="Гомельская обл., г. Гомель, ул Кожара, д 1"/>
        <s v="[Sell Out Customer].[POS Address].&amp;[Гомельская обл., г. Гомель, ул Косарева, д 18]" c="Гомельская обл., г. Гомель, ул Косарева, д 18"/>
        <s v="[Sell Out Customer].[POS Address].&amp;[Гомельская обл., г. Гомель, ул Мазурова, д 1]" c="Гомельская обл., г. Гомель, ул Мазурова, д 1"/>
        <s v="[Sell Out Customer].[POS Address].&amp;[Гомельская обл., г. Гомель, ул Мазурова, д 117]" c="Гомельская обл., г. Гомель, ул Мазурова, д 117"/>
        <s v="[Sell Out Customer].[POS Address].&amp;[Гомельская обл., г. Гомель, ул Мазурова, д 117Г]" c="Гомельская обл., г. Гомель, ул Мазурова, д 117Г"/>
        <s v="[Sell Out Customer].[POS Address].&amp;[Гомельская обл., г. Гомель, ул Мазурова, д 22]" c="Гомельская обл., г. Гомель, ул Мазурова, д 22"/>
        <s v="[Sell Out Customer].[POS Address].&amp;[Гомельская обл., г. Гомель, ул Мазурова, д 28]" c="Гомельская обл., г. Гомель, ул Мазурова, д 28"/>
        <s v="[Sell Out Customer].[POS Address].&amp;[Гомельская обл., г. Гомель, ул Мазурова, д 44]" c="Гомельская обл., г. Гомель, ул Мазурова, д 44"/>
        <s v="[Sell Out Customer].[POS Address].&amp;[Гомельская обл., г. Гомель, ул Мазурова, д 46]" c="Гомельская обл., г. Гомель, ул Мазурова, д 46"/>
        <s v="[Sell Out Customer].[POS Address].&amp;[Гомельская обл., г. Гомель, ул Макаёнка, д 27 к 3]" c="Гомельская обл., г. Гомель, ул Макаёнка, д 27 к 3"/>
        <s v="[Sell Out Customer].[POS Address].&amp;[Гомельская обл., г. Гомель, ул Малайчука, д 9А]" c="Гомельская обл., г. Гомель, ул Малайчука, д 9А"/>
        <s v="[Sell Out Customer].[POS Address].&amp;[Гомельская обл., г. Гомель, ул Микрорайон Энергетиков, д 8]" c="Гомельская обл., г. Гомель, ул Микрорайон Энергетиков, д 8"/>
        <s v="[Sell Out Customer].[POS Address].&amp;[Гомельская обл., г. Гомель, ул Огоренко, д 30]" c="Гомельская обл., г. Гомель, ул Огоренко, д 30"/>
        <s v="[Sell Out Customer].[POS Address].&amp;[Гомельская обл., г. Гомель, ул Павлова, д 26]" c="Гомельская обл., г. Гомель, ул Павлова, д 26"/>
        <s v="[Sell Out Customer].[POS Address].&amp;[Гомельская обл., г. Гомель, ул Первомайская, д 4]" c="Гомельская обл., г. Гомель, ул Первомайская, д 4"/>
        <s v="[Sell Out Customer].[POS Address].&amp;[Гомельская обл., г. Гомель, ул Пушкина, д 39]" c="Гомельская обл., г. Гомель, ул Пушкина, д 39"/>
        <s v="[Sell Out Customer].[POS Address].&amp;[Гомельская обл., г. Гомель, ул Рогачёвская, д 2А]" c="Гомельская обл., г. Гомель, ул Рогачёвская, д 2А"/>
        <s v="[Sell Out Customer].[POS Address].&amp;[Гомельская обл., г. Гомель, ул Рогачёвская, д 4]" c="Гомельская обл., г. Гомель, ул Рогачёвская, д 4"/>
        <s v="[Sell Out Customer].[POS Address].&amp;[Гомельская обл., г. Гомель, ул Свиридова, д 11-247]" c="Гомельская обл., г. Гомель, ул Свиридова, д 11-247"/>
        <s v="[Sell Out Customer].[POS Address].&amp;[Гомельская обл., г. Гомель, ул Свиридова, д 13]" c="Гомельская обл., г. Гомель, ул Свиридова, д 13"/>
        <s v="[Sell Out Customer].[POS Address].&amp;[Гомельская обл., г. Гомель, ул Свиридова, д 15]" c="Гомельская обл., г. Гомель, ул Свиридова, д 15"/>
        <s v="[Sell Out Customer].[POS Address].&amp;[Гомельская обл., г. Гомель, ул Свиридова, д 15-1]" c="Гомельская обл., г. Гомель, ул Свиридова, д 15-1"/>
        <s v="[Sell Out Customer].[POS Address].&amp;[Гомельская обл., г. Гомель, ул Свиридова, д 50]" c="Гомельская обл., г. Гомель, ул Свиридова, д 50"/>
        <s v="[Sell Out Customer].[POS Address].&amp;[Гомельская обл., г. Гомель, ул Свиридова, д 83А]" c="Гомельская обл., г. Гомель, ул Свиридова, д 83А"/>
        <s v="[Sell Out Customer].[POS Address].&amp;[Гомельская обл., г. Гомель, ул Свиридова, д 93Б]" c="Гомельская обл., г. Гомель, ул Свиридова, д 93Б"/>
        <s v="[Sell Out Customer].[POS Address].&amp;[Гомельская обл., г. Гомель, ул Свиридова, д 99]" c="Гомельская обл., г. Гомель, ул Свиридова, д 99"/>
        <s v="[Sell Out Customer].[POS Address].&amp;[Гомельская обл., г. Гомель, ул Советская, д 109]" c="Гомельская обл., г. Гомель, ул Советская, д 109"/>
        <s v="[Sell Out Customer].[POS Address].&amp;[Гомельская обл., г. Гомель, ул Советская, д 111]" c="Гомельская обл., г. Гомель, ул Советская, д 111"/>
        <s v="[Sell Out Customer].[POS Address].&amp;[Гомельская обл., г. Гомель, ул Советская, д 115]" c="Гомельская обл., г. Гомель, ул Советская, д 115"/>
        <s v="[Sell Out Customer].[POS Address].&amp;[Гомельская обл., г. Гомель, ул Советская, д 149]" c="Гомельская обл., г. Гомель, ул Советская, д 149"/>
        <s v="[Sell Out Customer].[POS Address].&amp;[Гомельская обл., г. Гомель, ул Советская, д 200]" c="Гомельская обл., г. Гомель, ул Советская, д 200"/>
        <s v="[Sell Out Customer].[POS Address].&amp;[Гомельская обл., г. Гомель, ул Советская, д 22]" c="Гомельская обл., г. Гомель, ул Советская, д 22"/>
        <s v="[Sell Out Customer].[POS Address].&amp;[Гомельская обл., г. Гомель, ул Советская, д 3]" c="Гомельская обл., г. Гомель, ул Советская, д 3"/>
        <s v="[Sell Out Customer].[POS Address].&amp;[Гомельская обл., г. Гомель, ул Советская, д 40А]" c="Гомельская обл., г. Гомель, ул Советская, д 40А"/>
        <s v="[Sell Out Customer].[POS Address].&amp;[Гомельская обл., г. Гомель, ул Советская, д 40А к 1]" c="Гомельская обл., г. Гомель, ул Советская, д 40А к 1"/>
        <s v="[Sell Out Customer].[POS Address].&amp;[Гомельская обл., г. Гомель, ул Советская, д 97]" c="Гомельская обл., г. Гомель, ул Советская, д 97"/>
        <s v="[Sell Out Customer].[POS Address].&amp;[Гомельская обл., г. Гомель, ул Советская, д 97 к 3]" c="Гомельская обл., г. Гомель, ул Советская, д 97 к 3"/>
        <s v="[Sell Out Customer].[POS Address].&amp;[Гомельская обл., г. Гомель, ул Советская, д 97/2]" c="Гомельская обл., г. Гомель, ул Советская, д 97/2"/>
        <s v="[Sell Out Customer].[POS Address].&amp;[Гомельская обл., г. Гомель, ул Сосновая, д 22]" c="Гомельская обл., г. Гомель, ул Сосновая, д 22"/>
        <s v="[Sell Out Customer].[POS Address].&amp;[Гомельская обл., г. Гомель, ул Сухого, д 1А]" c="Гомельская обл., г. Гомель, ул Сухого, д 1А"/>
        <s v="[Sell Out Customer].[POS Address].&amp;[Гомельская обл., г. Гомель, ул Сухого, д 2]" c="Гомельская обл., г. Гомель, ул Сухого, д 2"/>
        <s v="[Sell Out Customer].[POS Address].&amp;[Гомельская обл., г. Гомель, ул Сухого, д 6]" c="Гомельская обл., г. Гомель, ул Сухого, д 6"/>
        <s v="[Sell Out Customer].[POS Address].&amp;[Гомельская обл., г. Гомель, ул Тереховская, д 1]" c="Гомельская обл., г. Гомель, ул Тереховская, д 1"/>
        <s v="[Sell Out Customer].[POS Address].&amp;[Гомельская обл., г. Гомель, ул Фадеева, д 1А]" c="Гомельская обл., г. Гомель, ул Фадеева, д 1А"/>
        <s v="[Sell Out Customer].[POS Address].&amp;[Гомельская обл., г. Гомель, ул Хатаевича, д 61Б]" c="Гомельская обл., г. Гомель, ул Хатаевича, д 61Б"/>
        <s v="[Sell Out Customer].[POS Address].&amp;[Гомельская обл., г. Гомель, ул Хатаевича, д 9]" c="Гомельская обл., г. Гомель, ул Хатаевича, д 9"/>
        <s v="[Sell Out Customer].[POS Address].&amp;[Гомельская обл., г. Гомель, ул Царикова, д 1]" c="Гомельская обл., г. Гомель, ул Царикова, д 1"/>
        <s v="[Sell Out Customer].[POS Address].&amp;[Гомельская обл., г. Гомель, ул Царикова, д 1А]" c="Гомельская обл., г. Гомель, ул Царикова, д 1А"/>
        <s v="[Sell Out Customer].[POS Address].&amp;[Гомельская обл., г. Гомель, ул Царикова, д 53А]" c="Гомельская обл., г. Гомель, ул Царикова, д 53А"/>
        <s v="[Sell Out Customer].[POS Address].&amp;[Гомельская обл., г. Гомель, ул Царикова, д 59]" c="Гомельская обл., г. Гомель, ул Царикова, д 59"/>
        <s v="[Sell Out Customer].[POS Address].&amp;[Гомельская обл., г. Гомель, ул Царикова, д 5А]" c="Гомельская обл., г. Гомель, ул Царикова, д 5А"/>
        <s v="[Sell Out Customer].[POS Address].&amp;[Гомельская обл., г. Гомель, ул Царикова, д 78]" c="Гомельская обл., г. Гомель, ул Царикова, д 78"/>
        <s v="[Sell Out Customer].[POS Address].&amp;[Гомельская обл., г. Гомель, ул Чечерская, д 1Б]" c="Гомельская обл., г. Гомель, ул Чечерская, д 1Б"/>
        <s v="[Sell Out Customer].[POS Address].&amp;[Гомельская обл., г. Гомель, ул Чечерская, д 3а]" c="Гомельская обл., г. Гомель, ул Чечерская, д 3а"/>
        <s v="[Sell Out Customer].[POS Address].&amp;[Гомельская обл., г. Гомель, ул Юбилейная, д 8-1]" c="Гомельская обл., г. Гомель, ул Юбилейная, д 8-1"/>
        <s v="[Sell Out Customer].[POS Address].&amp;[Гомельская обл., Гомельский р-н, с/с Улуковский, д. Берёзки, ул 60 лет СССР, д 10]" c="Гомельская обл., Гомельский р-н, с/с Улуковский, д. Берёзки, ул 60 лет СССР, д 10"/>
        <s v="[Sell Out Customer].[POS Address].&amp;[Гомельская обл., Гомельский р-н, с/с Чёнковский, п. Чёнки, ул Севруковская, д 5В]" c="Гомельская обл., Гомельский р-н, с/с Чёнковский, п. Чёнки, ул Севруковская, д 5В"/>
        <s v="[Sell Out Customer].[POS Address].&amp;[Гомельская обл., Добрушский р-н, г. Добруш, пр-кт Луначарского, д 18А]" c="Гомельская обл., Добрушский р-н, г. Добруш, пр-кт Луначарского, д 18А"/>
        <s v="[Sell Out Customer].[POS Address].&amp;[Гомельская обл., Добрушский р-н, г. Добруш, пр-кт Луначарского, д 20Б]" c="Гомельская обл., Добрушский р-н, г. Добруш, пр-кт Луначарского, д 20Б"/>
        <s v="[Sell Out Customer].[POS Address].&amp;[Гомельская обл., Добрушский р-н, г. Добруш, пр-кт Мира, д 7]" c="Гомельская обл., Добрушский р-н, г. Добруш, пр-кт Мира, д 7"/>
        <s v="[Sell Out Customer].[POS Address].&amp;[Гомельская обл., Добрушский р-н, г. Добруш, ул князя Паскевича, д 13]" c="Гомельская обл., Добрушский р-н, г. Добруш, ул князя Паскевича, д 13"/>
        <s v="[Sell Out Customer].[POS Address].&amp;[Гомельская обл., Добрушский р-н, с/с Тереховский, гп Тереховка, ул Ленина В.И., д 31В]" c="Гомельская обл., Добрушский р-н, с/с Тереховский, гп Тереховка, ул Ленина В.И., д 31В"/>
        <s v="[Sell Out Customer].[POS Address].&amp;[Гомельская обл., Ельский р-н, г. Ельск, ул 50 лет СССР, д 24А]" c="Гомельская обл., Ельский р-н, г. Ельск, ул 50 лет СССР, д 24А"/>
        <s v="[Sell Out Customer].[POS Address].&amp;[Гомельская обл., Ельский р-н, г. Ельск, ул Ленинская, д 8]" c="Гомельская обл., Ельский р-н, г. Ельск, ул Ленинская, д 8"/>
        <s v="[Sell Out Customer].[POS Address].&amp;[Гомельская обл., Житковичский р-н, г. Житковичи, ул Социалистическая, д 23]" c="Гомельская обл., Житковичский р-н, г. Житковичи, ул Социалистическая, д 23"/>
        <s v="[Sell Out Customer].[POS Address].&amp;[Гомельская обл., Житковичский р-н, г. Житковичи, ул Фрунзе, д 67]" c="Гомельская обл., Житковичский р-н, г. Житковичи, ул Фрунзе, д 67"/>
        <s v="[Sell Out Customer].[POS Address].&amp;[Гомельская обл., Житковичский р-н, г. Житковичи, ул Школьная, д 3]" c="Гомельская обл., Житковичский р-н, г. Житковичи, ул Школьная, д 3"/>
        <s v="[Sell Out Customer].[POS Address].&amp;[Гомельская обл., Жлобинский р-н, г. Жлобин, б-р Металлургов, д 1]" c="Гомельская обл., Жлобинский р-н, г. Жлобин, б-р Металлургов, д 1"/>
        <s v="[Sell Out Customer].[POS Address].&amp;[Гомельская обл., Жлобинский р-н, г. Жлобин, д 12 к 1]" c="Гомельская обл., Жлобинский р-н, г. Жлобин, д 12 к 1"/>
        <s v="[Sell Out Customer].[POS Address].&amp;[Гомельская обл., Жлобинский р-н, г. Жлобин, мкр 19-й, д 34Б]" c="Гомельская обл., Жлобинский р-н, г. Жлобин, мкр 19-й, д 34Б"/>
        <s v="[Sell Out Customer].[POS Address].&amp;[Гомельская обл., Жлобинский р-н, г. Жлобин, мкр 1-й, д 1а]" c="Гомельская обл., Жлобинский р-н, г. Жлобин, мкр 1-й, д 1а"/>
        <s v="[Sell Out Customer].[POS Address].&amp;[Гомельская обл., Жлобинский р-н, г. Жлобин, мкр 1-й, д 1Б]" c="Гомельская обл., Жлобинский р-н, г. Жлобин, мкр 1-й, д 1Б"/>
        <s v="[Sell Out Customer].[POS Address].&amp;[Гомельская обл., Жлобинский р-н, г. Жлобин, мкр 20-й, д 30]" c="Гомельская обл., Жлобинский р-н, г. Жлобин, мкр 20-й, д 30"/>
        <s v="[Sell Out Customer].[POS Address].&amp;[Гомельская обл., Жлобинский р-н, г. Жлобин, ул Войкова, д 8/3]" c="Гомельская обл., Жлобинский р-н, г. Жлобин, ул Войкова, д 8/3"/>
        <s v="[Sell Out Customer].[POS Address].&amp;[Гомельская обл., Жлобинский р-н, г. Жлобин, ул Карла Маркса, д 2Г]" c="Гомельская обл., Жлобинский р-н, г. Жлобин, ул Карла Маркса, д 2Г"/>
        <s v="[Sell Out Customer].[POS Address].&amp;[Гомельская обл., Жлобинский р-н, г. Жлобин, ул Красная, д 40б]" c="Гомельская обл., Жлобинский р-н, г. Жлобин, ул Красная, д 40б"/>
        <s v="[Sell Out Customer].[POS Address].&amp;[Гомельская обл., Жлобинский р-н, г. Жлобин, ул Первомайская, д 57]" c="Гомельская обл., Жлобинский р-н, г. Жлобин, ул Первомайская, д 57"/>
        <s v="[Sell Out Customer].[POS Address].&amp;[Гомельская обл., Жлобинский р-н, г. Жлобин, ул Первомайская, д 57-1в]" c="Гомельская обл., Жлобинский р-н, г. Жлобин, ул Первомайская, д 57-1в"/>
        <s v="[Sell Out Customer].[POS Address].&amp;[Гомельская обл., Жлобинский р-н, г. Жлобин, ул Первомайская, д 59/1]" c="Гомельская обл., Жлобинский р-н, г. Жлобин, ул Первомайская, д 59/1"/>
        <s v="[Sell Out Customer].[POS Address].&amp;[Гомельская обл., Жлобинский р-н, г. Жлобин, ул Первомайская, д 81]" c="Гомельская обл., Жлобинский р-н, г. Жлобин, ул Первомайская, д 81"/>
        <s v="[Sell Out Customer].[POS Address].&amp;[Гомельская обл., Жлобинский р-н, г. Жлобин, ул Рогачёвская, д 2В]" c="Гомельская обл., Жлобинский р-н, г. Жлобин, ул Рогачёвская, д 2В"/>
        <s v="[Sell Out Customer].[POS Address].&amp;[Гомельская обл., Жлобинский р-н, г. Жлобин, ул Шоссейная, д 109А]" c="Гомельская обл., Жлобинский р-н, г. Жлобин, ул Шоссейная, д 109А"/>
        <s v="[Sell Out Customer].[POS Address].&amp;[Гомельская обл., Калинковичский р-н, г. Калинковичи, ул 50 лет Октября, д 42Б]" c="Гомельская обл., Калинковичский р-н, г. Калинковичи, ул 50 лет Октября, д 42Б"/>
        <s v="[Sell Out Customer].[POS Address].&amp;[Гомельская обл., Калинковичский р-н, г. Калинковичи, ул 50 лет Октября, д 83/2]" c="Гомельская обл., Калинковичский р-н, г. Калинковичи, ул 50 лет Октября, д 83/2"/>
        <s v="[Sell Out Customer].[POS Address].&amp;[Гомельская обл., Калинковичский р-н, г. Калинковичи, ул 50 лет Октября, д 83\2]" c="Гомельская обл., Калинковичский р-н, г. Калинковичи, ул 50 лет Октября, д 83\2"/>
        <s v="[Sell Out Customer].[POS Address].&amp;[Гомельская обл., Калинковичский р-н, г. Калинковичи, ул 60 лет БССР, д 2А]" c="Гомельская обл., Калинковичский р-н, г. Калинковичи, ул 60 лет БССР, д 2А"/>
        <s v="[Sell Out Customer].[POS Address].&amp;[Гомельская обл., Калинковичский р-н, г. Калинковичи, ул Батова, д 24]" c="Гомельская обл., Калинковичский р-н, г. Калинковичи, ул Батова, д 24"/>
        <s v="[Sell Out Customer].[POS Address].&amp;[Гомельская обл., Калинковичский р-н, г. Калинковичи, ул Дзержинского, д 31-1]" c="Гомельская обл., Калинковичский р-н, г. Калинковичи, ул Дзержинского, д 31-1"/>
        <s v="[Sell Out Customer].[POS Address].&amp;[Гомельская обл., Калинковичский р-н, г. Калинковичи, ул Куйбышева, д 48]" c="Гомельская обл., Калинковичский р-н, г. Калинковичи, ул Куйбышева, д 48"/>
        <s v="[Sell Out Customer].[POS Address].&amp;[Гомельская обл., Калинковичский р-н, г. Калинковичи, ул Мира, д 74А]" c="Гомельская обл., Калинковичский р-н, г. Калинковичи, ул Мира, д 74А"/>
        <s v="[Sell Out Customer].[POS Address].&amp;[Гомельская обл., Калинковичский р-н, г. Калинковичи, ул Пионерская, д 1]" c="Гомельская обл., Калинковичский р-н, г. Калинковичи, ул Пионерская, д 1"/>
        <s v="[Sell Out Customer].[POS Address].&amp;[Гомельская обл., Калинковичский р-н, г. Калинковичи, ул Советская, д 104]" c="Гомельская обл., Калинковичский р-н, г. Калинковичи, ул Советская, д 104"/>
        <s v="[Sell Out Customer].[POS Address].&amp;[Гомельская обл., Калинковичский р-н, г. Калинковичи, ул Советская, д 124]" c="Гомельская обл., Калинковичский р-н, г. Калинковичи, ул Советская, д 124"/>
        <s v="[Sell Out Customer].[POS Address].&amp;[Гомельская обл., Калинковичский р-н, г. Калинковичи, ул Советская, д 13]" c="Гомельская обл., Калинковичский р-н, г. Калинковичи, ул Советская, д 13"/>
        <s v="[Sell Out Customer].[POS Address].&amp;[Гомельская обл., Калинковичский р-н, г. Калинковичи, ул Советская, д 19/1]" c="Гомельская обл., Калинковичский р-н, г. Калинковичи, ул Советская, д 19/1"/>
        <s v="[Sell Out Customer].[POS Address].&amp;[Гомельская обл., Калинковичский р-н, г. Калинковичи, ул Советская, д 43Б]" c="Гомельская обл., Калинковичский р-н, г. Калинковичи, ул Советская, д 43Б"/>
        <s v="[Sell Out Customer].[POS Address].&amp;[Гомельская обл., Калинковичский р-н, г. Калинковичи, ул Фрунзе, д 7]" c="Гомельская обл., Калинковичский р-н, г. Калинковичи, ул Фрунзе, д 7"/>
        <s v="[Sell Out Customer].[POS Address].&amp;[Гомельская обл., Кормянский р-н, гп Корма, ул Ильющенко, д 14]" c="Гомельская обл., Кормянский р-н, гп Корма, ул Ильющенко, д 14"/>
        <s v="[Sell Out Customer].[POS Address].&amp;[Гомельская обл., Кормянский р-н, гп Корма, ул Ленина, д 36А]" c="Гомельская обл., Кормянский р-н, гп Корма, ул Ленина, д 36А"/>
        <s v="[Sell Out Customer].[POS Address].&amp;[Гомельская обл., Лельчицкий р-н, гп Лельчицы, ул Красноармейская, д 28]" c="Гомельская обл., Лельчицкий р-н, гп Лельчицы, ул Красноармейская, д 28"/>
        <s v="[Sell Out Customer].[POS Address].&amp;[Гомельская обл., Лельчицкий р-н, гп Лельчицы, ул Ленина, д 44Б]" c="Гомельская обл., Лельчицкий р-н, гп Лельчицы, ул Ленина, д 44Б"/>
        <s v="[Sell Out Customer].[POS Address].&amp;[Гомельская обл., Лельчицкий р-н, гп Лельчицы, ул Советская, д 56А]" c="Гомельская обл., Лельчицкий р-н, гп Лельчицы, ул Советская, д 56А"/>
        <s v="[Sell Out Customer].[POS Address].&amp;[Гомельская обл., Лельчицкий р-н, гп Лельчицы, ул Советская, д 63А]" c="Гомельская обл., Лельчицкий р-н, гп Лельчицы, ул Советская, д 63А"/>
        <s v="[Sell Out Customer].[POS Address].&amp;[Гомельская обл., Лоевский р-н, гп Лоев, ул Ленина, д 20]" c="Гомельская обл., Лоевский р-н, гп Лоев, ул Ленина, д 20"/>
        <s v="[Sell Out Customer].[POS Address].&amp;[Гомельская обл., Лоевский р-н, гп Лоев, ул Ленина, д 26]" c="Гомельская обл., Лоевский р-н, гп Лоев, ул Ленина, д 26"/>
        <s v="[Sell Out Customer].[POS Address].&amp;[Гомельская обл., Лоевский р-н, гп Лоев, ул Ленина, д 26А]" c="Гомельская обл., Лоевский р-н, гп Лоев, ул Ленина, д 26А"/>
        <s v="[Sell Out Customer].[POS Address].&amp;[Гомельская обл., Мозырский р-н, г. Мозырь, б-р Дружбы, д 11А]" c="Гомельская обл., Мозырский р-н, г. Мозырь, б-р Дружбы, д 11А"/>
        <s v="[Sell Out Customer].[POS Address].&amp;[Гомельская обл., Мозырский р-н, г. Мозырь, б-р Дружбы, д 1Б]" c="Гомельская обл., Мозырский р-н, г. Мозырь, б-р Дружбы, д 1Б"/>
        <s v="[Sell Out Customer].[POS Address].&amp;[Гомельская обл., Мозырский р-н, г. Мозырь, б-р Юности, д 110А]" c="Гомельская обл., Мозырский р-н, г. Мозырь, б-р Юности, д 110А"/>
        <s v="[Sell Out Customer].[POS Address].&amp;[Гомельская обл., Мозырский р-н, г. Мозырь, б-р Юности, д 59А]" c="Гомельская обл., Мозырский р-н, г. Мозырь, б-р Юности, д 59А"/>
        <s v="[Sell Out Customer].[POS Address].&amp;[Гомельская обл., Мозырский р-н, г. Мозырь, б-р Юности, д 79А]" c="Гомельская обл., Мозырский р-н, г. Мозырь, б-р Юности, д 79А"/>
        <s v="[Sell Out Customer].[POS Address].&amp;[Гомельская обл., Мозырский р-н, г. Мозырь, ул Веры Хоружей, д 11]" c="Гомельская обл., Мозырский р-н, г. Мозырь, ул Веры Хоружей, д 11"/>
        <s v="[Sell Out Customer].[POS Address].&amp;[Гомельская обл., Мозырский р-н, г. Мозырь, ул Интернациональная, д 53]" c="Гомельская обл., Мозырский р-н, г. Мозырь, ул Интернациональная, д 53"/>
        <s v="[Sell Out Customer].[POS Address].&amp;[Гомельская обл., Мозырский р-н, г. Мозырь, ул Интернациональная, д 53Б]" c="Гомельская обл., Мозырский р-н, г. Мозырь, ул Интернациональная, д 53Б"/>
        <s v="[Sell Out Customer].[POS Address].&amp;[Гомельская обл., Мозырский р-н, г. Мозырь, ул Интернациональная, д 96А]" c="Гомельская обл., Мозырский р-н, г. Мозырь, ул Интернациональная, д 96А"/>
        <s v="[Sell Out Customer].[POS Address].&amp;[Гомельская обл., Мозырский р-н, г. Мозырь, ул Малинина Н.И., д 13]" c="Гомельская обл., Мозырский р-н, г. Мозырь, ул Малинина Н.И., д 13"/>
        <s v="[Sell Out Customer].[POS Address].&amp;[Гомельская обл., Мозырский р-н, г. Мозырь, ул Малинина Н.И., д 1А]" c="Гомельская обл., Мозырский р-н, г. Мозырь, ул Малинина Н.И., д 1А"/>
        <s v="[Sell Out Customer].[POS Address].&amp;[Гомельская обл., Мозырский р-н, г. Мозырь, ул Нежнова В.С., д 15]" c="Гомельская обл., Мозырский р-н, г. Мозырь, ул Нежнова В.С., д 15"/>
        <s v="[Sell Out Customer].[POS Address].&amp;[Гомельская обл., Мозырский р-н, г. Мозырь, ул Нефтестроителей, д 26]" c="Гомельская обл., Мозырский р-н, г. Мозырь, ул Нефтестроителей, д 26"/>
        <s v="[Sell Out Customer].[POS Address].&amp;[Гомельская обл., Мозырский р-н, г. Мозырь, ул Нефтестроителей, д 26/1]" c="Гомельская обл., Мозырский р-н, г. Мозырь, ул Нефтестроителей, д 26/1"/>
        <s v="[Sell Out Customer].[POS Address].&amp;[Гомельская обл., Мозырский р-н, г. Мозырь, ул Полесская, д 24А]" c="Гомельская обл., Мозырский р-н, г. Мозырь, ул Полесская, д 24А"/>
        <s v="[Sell Out Customer].[POS Address].&amp;[Гомельская обл., Мозырский р-н, г. Мозырь, ул Притыцкого С.О., д 23А]" c="Гомельская обл., Мозырский р-н, г. Мозырь, ул Притыцкого С.О., д 23А"/>
        <s v="[Sell Out Customer].[POS Address].&amp;[Гомельская обл., Мозырский р-н, г. Мозырь, ул Притыцкого С.О., д 2Г]" c="Гомельская обл., Мозырский р-н, г. Мозырь, ул Притыцкого С.О., д 2Г"/>
        <s v="[Sell Out Customer].[POS Address].&amp;[Гомельская обл., Мозырский р-н, г. Мозырь, ул Притыцкого С.О., д 8]" c="Гомельская обл., Мозырский р-н, г. Мозырь, ул Притыцкого С.О., д 8"/>
        <s v="[Sell Out Customer].[POS Address].&amp;[Гомельская обл., Мозырский р-н, г. Мозырь, ул Рыжкова А.А., д 38]" c="Гомельская обл., Мозырский р-н, г. Мозырь, ул Рыжкова А.А., д 38"/>
        <s v="[Sell Out Customer].[POS Address].&amp;[Гомельская обл., Мозырский р-н, г. Мозырь, ул Рыжкова А.А., д 94]" c="Гомельская обл., Мозырский р-н, г. Мозырь, ул Рыжкова А.А., д 94"/>
        <s v="[Sell Out Customer].[POS Address].&amp;[Гомельская обл., Мозырский р-н, г. Мозырь, ул Советская]" c="Гомельская обл., Мозырский р-н, г. Мозырь, ул Советская"/>
        <s v="[Sell Out Customer].[POS Address].&amp;[Гомельская обл., Мозырский р-н, г. Мозырь, ул Советская, д 122]" c="Гомельская обл., Мозырский р-н, г. Мозырь, ул Советская, д 122"/>
        <s v="[Sell Out Customer].[POS Address].&amp;[Гомельская обл., Мозырский р-н, г. Мозырь, ул Советская, д 138]" c="Гомельская обл., Мозырский р-н, г. Мозырь, ул Советская, д 138"/>
        <s v="[Sell Out Customer].[POS Address].&amp;[Гомельская обл., Мозырский р-н, г. Мозырь, ул Социалистическая, д 115А]" c="Гомельская обл., Мозырский р-н, г. Мозырь, ул Социалистическая, д 115А"/>
        <s v="[Sell Out Customer].[POS Address].&amp;[Гомельская обл., Наровлянский р-н, г. Наровля, ул Корзуна А.Г., д 64]" c="Гомельская обл., Наровлянский р-н, г. Наровля, ул Корзуна А.Г., д 64"/>
        <s v="[Sell Out Customer].[POS Address].&amp;[Гомельская обл., Наровлянский р-н, г. Наровля, ул Ленина В.И., д 3]" c="Гомельская обл., Наровлянский р-н, г. Наровля, ул Ленина В.И., д 3"/>
        <s v="[Sell Out Customer].[POS Address].&amp;[Гомельская обл., Наровлянский р-н, г. Наровля, ул Октябрьская, д 1А]" c="Гомельская обл., Наровлянский р-н, г. Наровля, ул Октябрьская, д 1А"/>
        <s v="[Sell Out Customer].[POS Address].&amp;[Гомельская обл., Октябрьский р-н, гп Октябрьский, ул Советская, д 44]" c="Гомельская обл., Октябрьский р-н, гп Октябрьский, ул Советская, д 44"/>
        <s v="[Sell Out Customer].[POS Address].&amp;[Гомельская обл., Октябрьский р-н, гп Октябрьский, ул Советская, д 48А]" c="Гомельская обл., Октябрьский р-н, гп Октябрьский, ул Советская, д 48А"/>
        <s v="[Sell Out Customer].[POS Address].&amp;[Гомельская обл., Октябрьский р-н, гп Октябрьский, ул Советская, д 59А]" c="Гомельская обл., Октябрьский р-н, гп Октябрьский, ул Советская, д 59А"/>
        <s v="[Sell Out Customer].[POS Address].&amp;[Гомельская обл., Петриковский р-н, г. Петриков, ул Базарная, д 10А]" c="Гомельская обл., Петриковский р-н, г. Петриков, ул Базарная, д 10А"/>
        <s v="[Sell Out Customer].[POS Address].&amp;[Гомельская обл., Петриковский р-н, г. Петриков, ул Бумажкова, д 3В]" c="Гомельская обл., Петриковский р-н, г. Петриков, ул Бумажкова, д 3В"/>
        <s v="[Sell Out Customer].[POS Address].&amp;[Гомельская обл., Петриковский р-н, г. Петриков, ул Гоголя, д 2А]" c="Гомельская обл., Петриковский р-н, г. Петриков, ул Гоголя, д 2А"/>
        <s v="[Sell Out Customer].[POS Address].&amp;[Гомельская обл., Речицкий р-н, г. Речица, ул Григория Ширмы, д 30]" c="Гомельская обл., Речицкий р-н, г. Речица, ул Григория Ширмы, д 30"/>
        <s v="[Sell Out Customer].[POS Address].&amp;[Гомельская обл., Речицкий р-н, г. Речица, ул Достоевского, д 27]" c="Гомельская обл., Речицкий р-н, г. Речица, ул Достоевского, д 27"/>
        <s v="[Sell Out Customer].[POS Address].&amp;[Гомельская обл., Речицкий р-н, г. Речица, ул Достоевского, д 31]" c="Гомельская обл., Речицкий р-н, г. Речица, ул Достоевского, д 31"/>
        <s v="[Sell Out Customer].[POS Address].&amp;[Гомельская обл., Речицкий р-н, г. Речица, ул Комсомольская, д 32]" c="Гомельская обл., Речицкий р-н, г. Речица, ул Комсомольская, д 32"/>
        <s v="[Sell Out Customer].[POS Address].&amp;[Гомельская обл., Речицкий р-н, г. Речица, ул Ленина, д 209А]" c="Гомельская обл., Речицкий р-н, г. Речица, ул Ленина, д 209А"/>
        <s v="[Sell Out Customer].[POS Address].&amp;[Гомельская обл., Речицкий р-н, г. Речица, ул Луначарского, д 5]" c="Гомельская обл., Речицкий р-н, г. Речица, ул Луначарского, д 5"/>
        <s v="[Sell Out Customer].[POS Address].&amp;[Гомельская обл., Речицкий р-н, г. Речица, ул Молодёжная, д 34А]" c="Гомельская обл., Речицкий р-н, г. Речица, ул Молодёжная, д 34А"/>
        <s v="[Sell Out Customer].[POS Address].&amp;[Гомельская обл., Речицкий р-н, г. Речица, ул Молодёжная, д 5Д]" c="Гомельская обл., Речицкий р-н, г. Речица, ул Молодёжная, д 5Д"/>
        <s v="[Sell Out Customer].[POS Address].&amp;[Гомельская обл., Речицкий р-н, г. Речица, ул Пролетарская, д 118]" c="Гомельская обл., Речицкий р-н, г. Речица, ул Пролетарская, д 118"/>
        <s v="[Sell Out Customer].[POS Address].&amp;[Гомельская обл., Речицкий р-н, г. Речица, ул Светлогорское шоссе, д 27]" c="Гомельская обл., Речицкий р-н, г. Речица, ул Светлогорское шоссе, д 27"/>
        <s v="[Sell Out Customer].[POS Address].&amp;[Гомельская обл., Речицкий р-н, г. Речица, ул Снежкова, д 33]" c="Гомельская обл., Речицкий р-н, г. Речица, ул Снежкова, д 33"/>
        <s v="[Sell Out Customer].[POS Address].&amp;[Гомельская обл., Речицкий р-н, г. Речица, ул Советская, д 108]" c="Гомельская обл., Речицкий р-н, г. Речица, ул Советская, д 108"/>
        <s v="[Sell Out Customer].[POS Address].&amp;[Гомельская обл., Речицкий р-н, г. Речица, ул Советская, д 47]" c="Гомельская обл., Речицкий р-н, г. Речица, ул Советская, д 47"/>
        <s v="[Sell Out Customer].[POS Address].&amp;[Гомельская обл., Речицкий р-н, г. Речица, ул Советская, д 51]" c="Гомельская обл., Речицкий р-н, г. Речица, ул Советская, д 51"/>
        <s v="[Sell Out Customer].[POS Address].&amp;[Гомельская обл., Речицкий р-н, г. Речица, ул Советская, д 97Б]" c="Гомельская обл., Речицкий р-н, г. Речица, ул Советская, д 97Б"/>
        <s v="[Sell Out Customer].[POS Address].&amp;[Гомельская обл., Речицкий р-н, г. Речица, ул Строителей, д 11А]" c="Гомельская обл., Речицкий р-н, г. Речица, ул Строителей, д 11А"/>
        <s v="[Sell Out Customer].[POS Address].&amp;[Гомельская обл., Речицкий р-н, г. Речица, ул Строителей, д 4Б]" c="Гомельская обл., Речицкий р-н, г. Речица, ул Строителей, д 4Б"/>
        <s v="[Sell Out Customer].[POS Address].&amp;[Гомельская обл., Речицкий р-н, с/с Озерщинский, д. Озерщина, ул Набережная, д 39А]" c="Гомельская обл., Речицкий р-н, с/с Озерщинский, д. Озерщина, ул Набережная, д 39А"/>
        <s v="[Sell Out Customer].[POS Address].&amp;[Гомельская обл., Рогачевский р-н, г. Рогачев, ул Богатырева, д 114]" c="Гомельская обл., Рогачевский р-н, г. Рогачев, ул Богатырева, д 114"/>
        <s v="[Sell Out Customer].[POS Address].&amp;[Гомельская обл., Рогачевский р-н, г. Рогачев, ул Богатырева, д 114Г]" c="Гомельская обл., Рогачевский р-н, г. Рогачев, ул Богатырева, д 114Г"/>
        <s v="[Sell Out Customer].[POS Address].&amp;[Гомельская обл., Рогачевский р-н, г. Рогачев, ул Богатырева, д 118]" c="Гомельская обл., Рогачевский р-н, г. Рогачев, ул Богатырева, д 118"/>
        <s v="[Sell Out Customer].[POS Address].&amp;[Гомельская обл., Рогачевский р-н, г. Рогачев, ул Богатырева, д 139А]" c="Гомельская обл., Рогачевский р-н, г. Рогачев, ул Богатырева, д 139А"/>
        <s v="[Sell Out Customer].[POS Address].&amp;[Гомельская обл., Рогачевский р-н, г. Рогачев, ул Богатырева, д 155а]" c="Гомельская обл., Рогачевский р-н, г. Рогачев, ул Богатырева, д 155а"/>
        <s v="[Sell Out Customer].[POS Address].&amp;[Гомельская обл., Рогачевский р-н, г. Рогачев, ул Богатырева, д 58-56]" c="Гомельская обл., Рогачевский р-н, г. Рогачев, ул Богатырева, д 58-56"/>
        <s v="[Sell Out Customer].[POS Address].&amp;[Гомельская обл., Рогачевский р-н, г. Рогачев, ул Кирова, д 16]" c="Гомельская обл., Рогачевский р-н, г. Рогачев, ул Кирова, д 16"/>
        <s v="[Sell Out Customer].[POS Address].&amp;[Гомельская обл., Рогачевский р-н, г. Рогачев, ул Кирова, д 7]" c="Гомельская обл., Рогачевский р-н, г. Рогачев, ул Кирова, д 7"/>
        <s v="[Sell Out Customer].[POS Address].&amp;[Гомельская обл., Рогачевский р-н, г. Рогачев, ул Ленина, д 38]" c="Гомельская обл., Рогачевский р-н, г. Рогачев, ул Ленина, д 38"/>
        <s v="[Sell Out Customer].[POS Address].&amp;[Гомельская обл., Рогачевский р-н, г. Рогачев, ул Ленина, д 74]" c="Гомельская обл., Рогачевский р-н, г. Рогачев, ул Ленина, д 74"/>
        <s v="[Sell Out Customer].[POS Address].&amp;[Гомельская обл., Рогачевский р-н, г. Рогачев, ул Ленина, д 78]" c="Гомельская обл., Рогачевский р-н, г. Рогачев, ул Ленина, д 78"/>
        <s v="[Sell Out Customer].[POS Address].&amp;[Гомельская обл., Рогачевский р-н, г. Рогачев, ул Набережная, д 83-1а]" c="Гомельская обл., Рогачевский р-н, г. Рогачев, ул Набережная, д 83-1а"/>
        <s v="[Sell Out Customer].[POS Address].&amp;[Гомельская обл., Рогачевский р-н, г. Рогачев, ул Октябрьская, д 27]" c="Гомельская обл., Рогачевский р-н, г. Рогачев, ул Октябрьская, д 27"/>
        <s v="[Sell Out Customer].[POS Address].&amp;[Гомельская обл., Светлогорский р-н, г. Светлогорск, мкр Березина, д 5а]" c="Гомельская обл., Светлогорский р-н, г. Светлогорск, мкр Березина, д 5а"/>
        <s v="[Sell Out Customer].[POS Address].&amp;[Гомельская обл., Светлогорский р-н, г. Светлогорск, мкр Молодежный, д 52А]" c="Гомельская обл., Светлогорский р-н, г. Светлогорск, мкр Молодежный, д 52А"/>
        <s v="[Sell Out Customer].[POS Address].&amp;[Гомельская обл., Светлогорский р-н, г. Светлогорск, мкр Молодежный, д 78А]" c="Гомельская обл., Светлогорский р-н, г. Светлогорск, мкр Молодежный, д 78А"/>
        <s v="[Sell Out Customer].[POS Address].&amp;[Гомельская обл., Светлогорский р-н, г. Светлогорск, мкр Октябрьский, д 24]" c="Гомельская обл., Светлогорский р-н, г. Светлогорск, мкр Октябрьский, д 24"/>
        <s v="[Sell Out Customer].[POS Address].&amp;[Гомельская обл., Светлогорский р-н, г. Светлогорск, мкр Первомайский]" c="Гомельская обл., Светлогорский р-н, г. Светлогорск, мкр Первомайский"/>
        <s v="[Sell Out Customer].[POS Address].&amp;[Гомельская обл., Светлогорский р-н, г. Светлогорск, мкр Первомайский, д 12]" c="Гомельская обл., Светлогорский р-н, г. Светлогорск, мкр Первомайский, д 12"/>
        <s v="[Sell Out Customer].[POS Address].&amp;[Гомельская обл., Светлогорский р-н, г. Светлогорск, мкр Первомайский, д 3]" c="Гомельская обл., Светлогорский р-н, г. Светлогорск, мкр Первомайский, д 3"/>
        <s v="[Sell Out Customer].[POS Address].&amp;[Гомельская обл., Светлогорский р-н, г. Светлогорск, ул 50 лет Октября, д 3]" c="Гомельская обл., Светлогорский р-н, г. Светлогорск, ул 50 лет Октября, д 3"/>
        <s v="[Sell Out Customer].[POS Address].&amp;[Гомельская обл., Светлогорский р-н, г. Светлогорск, ул Калинина, д 43]" c="Гомельская обл., Светлогорский р-н, г. Светлогорск, ул Калинина, д 43"/>
        <s v="[Sell Out Customer].[POS Address].&amp;[Гомельская обл., Светлогорский р-н, г. Светлогорск, ул Калинина, д 43-1]" c="Гомельская обл., Светлогорский р-н, г. Светлогорск, ул Калинина, д 43-1"/>
        <s v="[Sell Out Customer].[POS Address].&amp;[Гомельская обл., Светлогорский р-н, г. Светлогорск, ул Калинина, д 6]" c="Гомельская обл., Светлогорский р-н, г. Светлогорск, ул Калинина, д 6"/>
        <s v="[Sell Out Customer].[POS Address].&amp;[Гомельская обл., Светлогорский р-н, г. Светлогорск, ул Ленина, д 5В]" c="Гомельская обл., Светлогорский р-н, г. Светлогорск, ул Ленина, д 5В"/>
        <s v="[Sell Out Customer].[POS Address].&amp;[Гомельская обл., Светлогорский р-н, г. Светлогорск, ул Рудобельская, д 3]" c="Гомельская обл., Светлогорский р-н, г. Светлогорск, ул Рудобельская, д 3"/>
        <s v="[Sell Out Customer].[POS Address].&amp;[Гомельская обл., Светлогорский р-н, г. Светлогорск, ул Социалистическая, д 80]" c="Гомельская обл., Светлогорский р-н, г. Светлогорск, ул Социалистическая, д 80"/>
        <s v="[Sell Out Customer].[POS Address].&amp;[Гомельская обл., Светлогорский р-н, г. Светлогорск, ул Социалистическая, д 80/1]" c="Гомельская обл., Светлогорский р-н, г. Светлогорск, ул Социалистическая, д 80/1"/>
        <s v="[Sell Out Customer].[POS Address].&amp;[Гомельская обл., Светлогорский р-н, г. Светлогорск, ул Шоссейная, д 1]" c="Гомельская обл., Светлогорский р-н, г. Светлогорск, ул Шоссейная, д 1"/>
        <s v="[Sell Out Customer].[POS Address].&amp;[Гомельская обл., Хойникский р-н, г. Хойники]" c="Гомельская обл., Хойникский р-н, г. Хойники"/>
        <s v="[Sell Out Customer].[POS Address].&amp;[Гомельская обл., Хойникский р-н, г. Хойники, ул Жукова, д 2Б]" c="Гомельская обл., Хойникский р-н, г. Хойники, ул Жукова, д 2Б"/>
        <s v="[Sell Out Customer].[POS Address].&amp;[Гомельская обл., Хойникский р-н, г. Хойники, ул Карла Маркса, д 11]" c="Гомельская обл., Хойникский р-н, г. Хойники, ул Карла Маркса, д 11"/>
        <s v="[Sell Out Customer].[POS Address].&amp;[Гомельская обл., Хойникский р-н, г. Хойники, ул Колесника, д 2Б]" c="Гомельская обл., Хойникский р-н, г. Хойники, ул Колесника, д 2Б"/>
        <s v="[Sell Out Customer].[POS Address].&amp;[Гомельская обл., Чечерский р-н, г. Чечерск, пер Первомайский, д 4]" c="Гомельская обл., Чечерский р-н, г. Чечерск, пер Первомайский, д 4"/>
        <s v="[Sell Out Customer].[POS Address].&amp;[Гомельская обл., Чечерский р-н, г. Чечерск, ул Ленина, д 1]" c="Гомельская обл., Чечерский р-н, г. Чечерск, ул Ленина, д 1"/>
        <s v="[Sell Out Customer].[POS Address].&amp;[Гомельская обл., Чечерский р-н, г. Чечерск, ул Советская, д 49]" c="Гомельская обл., Чечерский р-н, г. Чечерск, ул Советская, д 49"/>
        <s v="[Sell Out Customer].[POS Address].&amp;[Гродненская обл., Волковысский р-н, г. Волковыск, ул Горбатова, д 2А]" c="Гродненская обл., Волковысский р-н, г. Волковыск, ул Горбатова, д 2А"/>
        <s v="[Sell Out Customer].[POS Address].&amp;[Гродненская обл., Волковысский р-н, г. Волковыск, ул Горбатова, д 4-49]" c="Гродненская обл., Волковысский р-н, г. Волковыск, ул Горбатова, д 4-49"/>
        <s v="[Sell Out Customer].[POS Address].&amp;[Гродненская обл., Волковысский р-н, г. Волковыск, ул Жолудева, д 46]" c="Гродненская обл., Волковысский р-н, г. Волковыск, ул Жолудева, д 46"/>
        <s v="[Sell Out Customer].[POS Address].&amp;[Гродненская обл., Волковысский р-н, г. Волковыск, ул Жолудева, д 51]" c="Гродненская обл., Волковысский р-н, г. Волковыск, ул Жолудева, д 51"/>
        <s v="[Sell Out Customer].[POS Address].&amp;[Гродненская обл., Волковысский р-н, г. Волковыск, ул Ленина, д 2]" c="Гродненская обл., Волковысский р-н, г. Волковыск, ул Ленина, д 2"/>
        <s v="[Sell Out Customer].[POS Address].&amp;[Гродненская обл., Волковысский р-н, г. Волковыск, ул Панковой, д 47Б]" c="Гродненская обл., Волковысский р-н, г. Волковыск, ул Панковой, д 47Б"/>
        <s v="[Sell Out Customer].[POS Address].&amp;[Гродненская обл., Волковысский р-н, г. Волковыск, ул Панковой, д 57а-1]" c="Гродненская обл., Волковысский р-н, г. Волковыск, ул Панковой, д 57а-1"/>
        <s v="[Sell Out Customer].[POS Address].&amp;[Гродненская обл., Волковысский р-н, г. Волковыск, ул Первомайская, д 8]" c="Гродненская обл., Волковысский р-н, г. Волковыск, ул Первомайская, д 8"/>
        <s v="[Sell Out Customer].[POS Address].&amp;[Гродненская обл., Волковысский р-н, г. Волковыск, ул Советская, д 2]" c="Гродненская обл., Волковысский р-н, г. Волковыск, ул Советская, д 2"/>
        <s v="[Sell Out Customer].[POS Address].&amp;[Гродненская обл., Волковысский р-н, г. Волковыск, ул Социалистическая, д 2А]" c="Гродненская обл., Волковысский р-н, г. Волковыск, ул Социалистическая, д 2А"/>
        <s v="[Sell Out Customer].[POS Address].&amp;[Гродненская обл., Волковысский р-н, с/с Красносельский, гп Красносельский, ул Строителей, д 19Б]" c="Гродненская обл., Волковысский р-н, с/с Красносельский, гп Красносельский, ул Строителей, д 19Б"/>
        <s v="[Sell Out Customer].[POS Address].&amp;[Гродненская обл., Волковысский р-н, с/с Красносельский, гп Красносельский, ул Школьная]" c="Гродненская обл., Волковысский р-н, с/с Красносельский, гп Красносельский, ул Школьная"/>
        <s v="[Sell Out Customer].[POS Address].&amp;[Гродненская обл., Волковысский р-н, с/с Красносельский, гп Красносельский, ул Школьная, д 3]" c="Гродненская обл., Волковысский р-н, с/с Красносельский, гп Красносельский, ул Школьная, д 3"/>
        <s v="[Sell Out Customer].[POS Address].&amp;[Гродненская обл., Волковысский р-н, с/с Росский, гп Россь, ул Карла Маркса, д 4]" c="Гродненская обл., Волковысский р-н, с/с Росский, гп Россь, ул Карла Маркса, д 4"/>
        <s v="[Sell Out Customer].[POS Address].&amp;[Гродненская обл., Вороновский р-н, гп Вороново, ул Советская, д 35]" c="Гродненская обл., Вороновский р-н, гп Вороново, ул Советская, д 35"/>
        <s v="[Sell Out Customer].[POS Address].&amp;[Гродненская обл., Вороновский р-н, гп Вороново, ул Советская, д 64]" c="Гродненская обл., Вороновский р-н, гп Вороново, ул Советская, д 64"/>
        <s v="[Sell Out Customer].[POS Address].&amp;[Гродненская обл., Вороновский р-н, гп Радунь, пер Советский, д 60]" c="Гродненская обл., Вороновский р-н, гп Радунь, пер Советский, д 60"/>
        <s v="[Sell Out Customer].[POS Address].&amp;[Гродненская обл., г. Гродно, пер Пороховой]" c="Гродненская обл., г. Гродно, пер Пороховой"/>
        <s v="[Sell Out Customer].[POS Address].&amp;[Гродненская обл., г. Гродно, пр-кт Клецкова, д 11А]" c="Гродненская обл., г. Гродно, пр-кт Клецкова, д 11А"/>
        <s v="[Sell Out Customer].[POS Address].&amp;[Гродненская обл., г. Гродно, пр-кт Клецкова, д 21]" c="Гродненская обл., г. Гродно, пр-кт Клецкова, д 21"/>
        <s v="[Sell Out Customer].[POS Address].&amp;[Гродненская обл., г. Гродно, пр-кт Клецкова, д 21Б]" c="Гродненская обл., г. Гродно, пр-кт Клецкова, д 21Б"/>
        <s v="[Sell Out Customer].[POS Address].&amp;[Гродненская обл., г. Гродно, пр-кт Клецкова, д 3Б]" c="Гродненская обл., г. Гродно, пр-кт Клецкова, д 3Б"/>
        <s v="[Sell Out Customer].[POS Address].&amp;[Гродненская обл., г. Гродно, пр-кт Космонавтов, д 11]" c="Гродненская обл., г. Гродно, пр-кт Космонавтов, д 11"/>
        <s v="[Sell Out Customer].[POS Address].&amp;[Гродненская обл., г. Гродно, пр-кт Космонавтов, д 81]" c="Гродненская обл., г. Гродно, пр-кт Космонавтов, д 81"/>
        <s v="[Sell Out Customer].[POS Address].&amp;[Гродненская обл., г. Гродно, пр-кт Янки Купалы, д 16А]" c="Гродненская обл., г. Гродно, пр-кт Янки Купалы, д 16А"/>
        <s v="[Sell Out Customer].[POS Address].&amp;[Гродненская обл., г. Гродно, пр-кт Янки Купалы, д 78А]" c="Гродненская обл., г. Гродно, пр-кт Янки Купалы, д 78А"/>
        <s v="[Sell Out Customer].[POS Address].&amp;[Гродненская обл., г. Гродно, пр-кт Янки Купалы, д 82А]" c="Гродненская обл., г. Гродно, пр-кт Янки Купалы, д 82А"/>
        <s v="[Sell Out Customer].[POS Address].&amp;[Гродненская обл., г. Гродно, пр-кт Янки Купалы, д 87]" c="Гродненская обл., г. Гродно, пр-кт Янки Купалы, д 87"/>
        <s v="[Sell Out Customer].[POS Address].&amp;[Гродненская обл., г. Гродно, ул Болдина, д 4Б]" c="Гродненская обл., г. Гродно, ул Болдина, д 4Б"/>
        <s v="[Sell Out Customer].[POS Address].&amp;[Гродненская обл., г. Гродно, ул Великая Ольшанка, д 13]" c="Гродненская обл., г. Гродно, ул Великая Ольшанка, д 13"/>
        <s v="[Sell Out Customer].[POS Address].&amp;[Гродненская обл., г. Гродно, ул Великая Ольшанка, д 15а]" c="Гродненская обл., г. Гродно, ул Великая Ольшанка, д 15а"/>
        <s v="[Sell Out Customer].[POS Address].&amp;[Гродненская обл., г. Гродно, ул Великая Ольшанка, д 7А]" c="Гродненская обл., г. Гродно, ул Великая Ольшанка, д 7А"/>
        <s v="[Sell Out Customer].[POS Address].&amp;[Гродненская обл., г. Гродно, ул Дзержинского, д 54А]" c="Гродненская обл., г. Гродно, ул Дзержинского, д 54А"/>
        <s v="[Sell Out Customer].[POS Address].&amp;[Гродненская обл., г. Гродно, ул Доватора, д 7]" c="Гродненская обл., г. Гродно, ул Доватора, д 7"/>
        <s v="[Sell Out Customer].[POS Address].&amp;[Гродненская обл., г. Гродно, ул Домбровского, д 39]" c="Гродненская обл., г. Гродно, ул Домбровского, д 39"/>
        <s v="[Sell Out Customer].[POS Address].&amp;[Гродненская обл., г. Гродно, ул Домбровского, д 47]" c="Гродненская обл., г. Гродно, ул Домбровского, д 47"/>
        <s v="[Sell Out Customer].[POS Address].&amp;[Гродненская обл., г. Гродно, ул Дубко, д 17]" c="Гродненская обл., г. Гродно, ул Дубко, д 17"/>
        <s v="[Sell Out Customer].[POS Address].&amp;[Гродненская обл., г. Гродно, ул Кабяка, д 8]" c="Гродненская обл., г. Гродно, ул Кабяка, д 8"/>
        <s v="[Sell Out Customer].[POS Address].&amp;[Гродненская обл., г. Гродно, ул Комарова, д 22]" c="Гродненская обл., г. Гродно, ул Комарова, д 22"/>
        <s v="[Sell Out Customer].[POS Address].&amp;[Гродненская обл., г. Гродно, ул Комарова, д 26А]" c="Гродненская обл., г. Гродно, ул Комарова, д 26А"/>
        <s v="[Sell Out Customer].[POS Address].&amp;[Гродненская обл., г. Гродно, ул Комсомольская, д 1]" c="Гродненская обл., г. Гродно, ул Комсомольская, д 1"/>
        <s v="[Sell Out Customer].[POS Address].&amp;[Гродненская обл., г. Гродно, ул Лиможа, д 30]" c="Гродненская обл., г. Гродно, ул Лиможа, д 30"/>
        <s v="[Sell Out Customer].[POS Address].&amp;[Гродненская обл., г. Гродно, ул Лиможа, д 32Б]" c="Гродненская обл., г. Гродно, ул Лиможа, д 32Б"/>
        <s v="[Sell Out Customer].[POS Address].&amp;[Гродненская обл., г. Гродно, ул Лиможа, д 45]" c="Гродненская обл., г. Гродно, ул Лиможа, д 45"/>
        <s v="[Sell Out Customer].[POS Address].&amp;[Гродненская обл., г. Гродно, ул Лиможа, д 45/2]" c="Гродненская обл., г. Гродно, ул Лиможа, д 45/2"/>
        <s v="[Sell Out Customer].[POS Address].&amp;[Гродненская обл., г. Гродно, ул Максима Горького, д 71]" c="Гродненская обл., г. Гродно, ул Максима Горького, д 71"/>
        <s v="[Sell Out Customer].[POS Address].&amp;[Гродненская обл., г. Гродно, ул Максима Горького, д 91]" c="Гродненская обл., г. Гродно, ул Максима Горького, д 91"/>
        <s v="[Sell Out Customer].[POS Address].&amp;[Гродненская обл., г. Гродно, ул Огинского, д 12]" c="Гродненская обл., г. Гродно, ул Огинского, д 12"/>
        <s v="[Sell Out Customer].[POS Address].&amp;[Гродненская обл., г. Гродно, ул Огинского, д 2]" c="Гродненская обл., г. Гродно, ул Огинского, д 2"/>
        <s v="[Sell Out Customer].[POS Address].&amp;[Гродненская обл., г. Гродно, ул Огинского, д 35]" c="Гродненская обл., г. Гродно, ул Огинского, д 35"/>
        <s v="[Sell Out Customer].[POS Address].&amp;[Гродненская обл., г. Гродно, ул Победы, д 47]" c="Гродненская обл., г. Гродно, ул Победы, д 47"/>
        <s v="[Sell Out Customer].[POS Address].&amp;[Гродненская обл., г. Гродно, ул Пушкина, д 39]" c="Гродненская обл., г. Гродно, ул Пушкина, д 39"/>
        <s v="[Sell Out Customer].[POS Address].&amp;[Гродненская обл., г. Гродно, ул Садакова, д 1]" c="Гродненская обл., г. Гродно, ул Садакова, д 1"/>
        <s v="[Sell Out Customer].[POS Address].&amp;[Гродненская обл., г. Гродно, ул Советская, д 29]" c="Гродненская обл., г. Гродно, ул Советская, д 29"/>
        <s v="[Sell Out Customer].[POS Address].&amp;[Гродненская обл., г. Гродно, ул Советская, д 3]" c="Гродненская обл., г. Гродно, ул Советская, д 3"/>
        <s v="[Sell Out Customer].[POS Address].&amp;[Гродненская обл., г. Гродно, ул Советских Пограничников, д 106]" c="Гродненская обл., г. Гродно, ул Советских Пограничников, д 106"/>
        <s v="[Sell Out Customer].[POS Address].&amp;[Гродненская обл., г. Гродно, ул Советских Пограничников, д 116А]" c="Гродненская обл., г. Гродно, ул Советских Пограничников, д 116А"/>
        <s v="[Sell Out Customer].[POS Address].&amp;[Гродненская обл., г. Гродно, ул Соломовой, д 104/1]" c="Гродненская обл., г. Гродно, ул Соломовой, д 104/1"/>
        <s v="[Sell Out Customer].[POS Address].&amp;[Гродненская обл., г. Гродно, ул Соломовой, д 131]" c="Гродненская обл., г. Гродно, ул Соломовой, д 131"/>
        <s v="[Sell Out Customer].[POS Address].&amp;[Гродненская обл., г. Гродно, ул Соломовой, д 70-93]" c="Гродненская обл., г. Гродно, ул Соломовой, д 70-93"/>
        <s v="[Sell Out Customer].[POS Address].&amp;[Гродненская обл., г. Гродно, ул Соломовой, д 82]" c="Гродненская обл., г. Гродно, ул Соломовой, д 82"/>
        <s v="[Sell Out Customer].[POS Address].&amp;[Гродненская обл., г. Гродно, ул Стрелковая, д 21]" c="Гродненская обл., г. Гродно, ул Стрелковая, д 21"/>
        <s v="[Sell Out Customer].[POS Address].&amp;[Гродненская обл., г. Гродно, ул Суворова, д 216]" c="Гродненская обл., г. Гродно, ул Суворова, д 216"/>
        <s v="[Sell Out Customer].[POS Address].&amp;[Гродненская обл., г. Гродно, ул Тавлая, д 4]" c="Гродненская обл., г. Гродно, ул Тавлая, д 4"/>
        <s v="[Sell Out Customer].[POS Address].&amp;[Гродненская обл., г. Гродно, ул Тимирязева, д 8]" c="Гродненская обл., г. Гродно, ул Тимирязева, д 8"/>
        <s v="[Sell Out Customer].[POS Address].&amp;[Гродненская обл., г. Гродно, ул Фомичёва, д 2]" c="Гродненская обл., г. Гродно, ул Фомичёва, д 2"/>
        <s v="[Sell Out Customer].[POS Address].&amp;[Гродненская обл., г. Гродно, ул Фомичёва, д 6]" c="Гродненская обл., г. Гродно, ул Фомичёва, д 6"/>
        <s v="[Sell Out Customer].[POS Address].&amp;[Гродненская обл., г. Гродно, ул Франтишка Богушевича, д 48]" c="Гродненская обл., г. Гродно, ул Франтишка Богушевича, д 48"/>
        <s v="[Sell Out Customer].[POS Address].&amp;[Гродненская обл., г. Гродно, ул Центральная, д 12]" c="Гродненская обл., г. Гродно, ул Центральная, д 12"/>
        <s v="[Sell Out Customer].[POS Address].&amp;[Гродненская обл., г. Гродно, ул Щорса, д 11А]" c="Гродненская обл., г. Гродно, ул Щорса, д 11А"/>
        <s v="[Sell Out Customer].[POS Address].&amp;[Гродненская обл., г. Гродно, ул Южная, д 11]" c="Гродненская обл., г. Гродно, ул Южная, д 11"/>
        <s v="[Sell Out Customer].[POS Address].&amp;[Гродненская обл., г. Гродно, ул Южная, д 7А]" c="Гродненская обл., г. Гродно, ул Южная, д 7А"/>
        <s v="[Sell Out Customer].[POS Address].&amp;[Гродненская обл., Гродненский р-н, г. Скидель, ул Ленина, д 40]" c="Гродненская обл., Гродненский р-н, г. Скидель, ул Ленина, д 40"/>
        <s v="[Sell Out Customer].[POS Address].&amp;[Гродненская обл., Гродненский р-н, г. Скидель, ул Ленина, д 6А]" c="Гродненская обл., Гродненский р-н, г. Скидель, ул Ленина, д 6А"/>
        <s v="[Sell Out Customer].[POS Address].&amp;[Гродненская обл., Гродненский р-н, г. Скидель, ул Ленина, д 82А]" c="Гродненская обл., Гродненский р-н, г. Скидель, ул Ленина, д 82А"/>
        <s v="[Sell Out Customer].[POS Address].&amp;[Гродненская обл., Гродненский р-н, г. Скидель, ул Советская, д 36]" c="Гродненская обл., Гродненский р-н, г. Скидель, ул Советская, д 36"/>
        <s v="[Sell Out Customer].[POS Address].&amp;[Гродненская обл., Гродненский р-н, с/с Озерский, аг. Озеры, ул Краснопартизанская, д 29]" c="Гродненская обл., Гродненский р-н, с/с Озерский, аг. Озеры, ул Краснопартизанская, д 29"/>
        <s v="[Sell Out Customer].[POS Address].&amp;[Гродненская обл., Гродненский р-н, с/с Поречский, аг. Поречье, ул Красноармейская, д 7]" c="Гродненская обл., Гродненский р-н, с/с Поречский, аг. Поречье, ул Красноармейская, д 7"/>
        <s v="[Sell Out Customer].[POS Address].&amp;[Гродненская обл., Дятловский р-н, г. Дятлово, пл 17 Сентября, д 7]" c="Гродненская обл., Дятловский р-н, г. Дятлово, пл 17 Сентября, д 7"/>
        <s v="[Sell Out Customer].[POS Address].&amp;[Гродненская обл., Дятловский р-н, г. Дятлово, ул Слонимская, д 6А]" c="Гродненская обл., Дятловский р-н, г. Дятлово, ул Слонимская, д 6А"/>
        <s v="[Sell Out Customer].[POS Address].&amp;[Гродненская обл., Зельвенский р-н, гп Зельва, ул Железнодорожная, д 10]" c="Гродненская обл., Зельвенский р-н, гп Зельва, ул Железнодорожная, д 10"/>
        <s v="[Sell Out Customer].[POS Address].&amp;[Гродненская обл., Зельвенский р-н, гп Зельва, ул Советская, д 23]" c="Гродненская обл., Зельвенский р-н, гп Зельва, ул Советская, д 23"/>
        <s v="[Sell Out Customer].[POS Address].&amp;[Гродненская обл., Ивьевский р-н, г. Ивье, пл Комсомольская, д 14]" c="Гродненская обл., Ивьевский р-н, г. Ивье, пл Комсомольская, д 14"/>
        <s v="[Sell Out Customer].[POS Address].&amp;[Гродненская обл., Ивьевский р-н, г. Ивье, ул 1 Мая, д 14]" c="Гродненская обл., Ивьевский р-н, г. Ивье, ул 1 Мая, д 14"/>
        <s v="[Sell Out Customer].[POS Address].&amp;[Гродненская обл., Ивьевский р-н, г. Ивье, ул 1 Мая, д 7]" c="Гродненская обл., Ивьевский р-н, г. Ивье, ул 1 Мая, д 7"/>
        <s v="[Sell Out Customer].[POS Address].&amp;[Гродненская обл., Ивьевский р-н, г. Ивье, ул Молодёжная, д 6]" c="Гродненская обл., Ивьевский р-н, г. Ивье, ул Молодёжная, д 6"/>
        <s v="[Sell Out Customer].[POS Address].&amp;[Гродненская обл., Ивьевский р-н, г. Ивье, ул Энгельса, д 1]" c="Гродненская обл., Ивьевский р-н, г. Ивье, ул Энгельса, д 1"/>
        <s v="[Sell Out Customer].[POS Address].&amp;[Гродненская обл., Кореличский р-н, гп Кореличи, пер Гастелло, д 1]" c="Гродненская обл., Кореличский р-н, гп Кореличи, пер Гастелло, д 1"/>
        <s v="[Sell Out Customer].[POS Address].&amp;[Гродненская обл., Кореличский р-н, гп Кореличи, пл 17 Сентября, д 8]" c="Гродненская обл., Кореличский р-н, гп Кореличи, пл 17 Сентября, д 8"/>
        <s v="[Sell Out Customer].[POS Address].&amp;[Гродненская обл., Кореличский р-н, гп Кореличи, ул Гагарина, д 2]" c="Гродненская обл., Кореличский р-н, гп Кореличи, ул Гагарина, д 2"/>
        <s v="[Sell Out Customer].[POS Address].&amp;[Гродненская обл., Кореличский р-н, с/с Еремичский, аг. Еремичи, ул Школьная, д 2]" c="Гродненская обл., Кореличский р-н, с/с Еремичский, аг. Еремичи, ул Школьная, д 2"/>
        <s v="[Sell Out Customer].[POS Address].&amp;[Гродненская обл., Кореличский р-н, с/с Мирский, гп Мир, ул Красноармейская, д 36А]" c="Гродненская обл., Кореличский р-н, с/с Мирский, гп Мир, ул Красноармейская, д 36А"/>
        <s v="[Sell Out Customer].[POS Address].&amp;[Гродненская обл., Лидский р-н, г. Березовка, ул Заводская]" c="Гродненская обл., Лидский р-н, г. Березовка, ул Заводская"/>
        <s v="[Sell Out Customer].[POS Address].&amp;[Гродненская обл., Лидский р-н, г. Березовка, ул Заводская, д 5]" c="Гродненская обл., Лидский р-н, г. Березовка, ул Заводская, д 5"/>
        <s v="[Sell Out Customer].[POS Address].&amp;[Гродненская обл., Лидский р-н, г. Березовка, ул Заводская, д 9]" c="Гродненская обл., Лидский р-н, г. Березовка, ул Заводская, д 9"/>
        <s v="[Sell Out Customer].[POS Address].&amp;[Гродненская обл., Лидский р-н, г. Березовка, ул Новогрудская, д 16А]" c="Гродненская обл., Лидский р-н, г. Березовка, ул Новогрудская, д 16А"/>
        <s v="[Sell Out Customer].[POS Address].&amp;[Гродненская обл., Лидский р-н, г. Лида, ул Гагарина, д 27]" c="Гродненская обл., Лидский р-н, г. Лида, ул Гагарина, д 27"/>
        <s v="[Sell Out Customer].[POS Address].&amp;[Гродненская обл., Лидский р-н, г. Лида, ул Качана, д 29]" c="Гродненская обл., Лидский р-н, г. Лида, ул Качана, д 29"/>
        <s v="[Sell Out Customer].[POS Address].&amp;[Гродненская обл., Лидский р-н, г. Лида, ул Кирова, д 8]" c="Гродненская обл., Лидский р-н, г. Лида, ул Кирова, д 8"/>
        <s v="[Sell Out Customer].[POS Address].&amp;[Гродненская обл., Лидский р-н, г. Лида, ул Комсомольская, д 11]" c="Гродненская обл., Лидский р-н, г. Лида, ул Комсомольская, д 11"/>
        <s v="[Sell Out Customer].[POS Address].&amp;[Гродненская обл., Лидский р-н, г. Лида, ул Комсомольская, д 2Б]" c="Гродненская обл., Лидский р-н, г. Лида, ул Комсомольская, д 2Б"/>
        <s v="[Sell Out Customer].[POS Address].&amp;[Гродненская обл., Лидский р-н, г. Лида, ул Красноармейская, д 108]" c="Гродненская обл., Лидский р-н, г. Лида, ул Красноармейская, д 108"/>
        <s v="[Sell Out Customer].[POS Address].&amp;[Гродненская обл., Лидский р-н, г. Лида, ул Красноармейская, д 63]" c="Гродненская обл., Лидский р-н, г. Лида, ул Красноармейская, д 63"/>
        <s v="[Sell Out Customer].[POS Address].&amp;[Гродненская обл., Лидский р-н, г. Лида, ул Ленинская, д 7]" c="Гродненская обл., Лидский р-н, г. Лида, ул Ленинская, д 7"/>
        <s v="[Sell Out Customer].[POS Address].&amp;[Гродненская обл., Лидский р-н, г. Лида, ул Машерова, д 12]" c="Гродненская обл., Лидский р-н, г. Лида, ул Машерова, д 12"/>
        <s v="[Sell Out Customer].[POS Address].&amp;[Гродненская обл., Лидский р-н, г. Лида, ул Машерова, д 23А]" c="Гродненская обл., Лидский р-н, г. Лида, ул Машерова, д 23А"/>
        <s v="[Sell Out Customer].[POS Address].&amp;[Гродненская обл., Лидский р-н, г. Лида, ул Набережная, д 3/1]" c="Гродненская обл., Лидский р-н, г. Лида, ул Набережная, д 3/1"/>
        <s v="[Sell Out Customer].[POS Address].&amp;[Гродненская обл., Лидский р-н, г. Лида, ул Победы]" c="Гродненская обл., Лидский р-н, г. Лида, ул Победы"/>
        <s v="[Sell Out Customer].[POS Address].&amp;[Гродненская обл., Лидский р-н, г. Лида, ул Победы, д 32]" c="Гродненская обл., Лидский р-н, г. Лида, ул Победы, д 32"/>
        <s v="[Sell Out Customer].[POS Address].&amp;[Гродненская обл., Лидский р-н, г. Лида, ул Победы, д 43А]" c="Гродненская обл., Лидский р-н, г. Лида, ул Победы, д 43А"/>
        <s v="[Sell Out Customer].[POS Address].&amp;[Гродненская обл., Лидский р-н, г. Лида, ул Пролыгина, д 18А]" c="Гродненская обл., Лидский р-н, г. Лида, ул Пролыгина, д 18А"/>
        <s v="[Sell Out Customer].[POS Address].&amp;[Гродненская обл., Лидский р-н, г. Лида, ул Пролыгина, д 75]" c="Гродненская обл., Лидский р-н, г. Лида, ул Пролыгина, д 75"/>
        <s v="[Sell Out Customer].[POS Address].&amp;[Гродненская обл., Лидский р-н, г. Лида, ул Советская]" c="Гродненская обл., Лидский р-н, г. Лида, ул Советская"/>
        <s v="[Sell Out Customer].[POS Address].&amp;[Гродненская обл., Лидский р-н, г. Лида, ул Советская, д 13]" c="Гродненская обл., Лидский р-н, г. Лида, ул Советская, д 13"/>
        <s v="[Sell Out Customer].[POS Address].&amp;[Гродненская обл., Лидский р-н, г. Лида, ул Труханова, д 21]" c="Гродненская обл., Лидский р-н, г. Лида, ул Труханова, д 21"/>
        <s v="[Sell Out Customer].[POS Address].&amp;[Гродненская обл., Лидский р-н, г. Лида, ул Шубина, д 11]" c="Гродненская обл., Лидский р-н, г. Лида, ул Шубина, д 11"/>
        <s v="[Sell Out Customer].[POS Address].&amp;[Гродненская обл., Мостовский р-н, г. Мосты, пр-кт Мира, д 2А]" c="Гродненская обл., Мостовский р-н, г. Мосты, пр-кт Мира, д 2А"/>
        <s v="[Sell Out Customer].[POS Address].&amp;[Гродненская обл., Мостовский р-н, г. Мосты, ул 30 лет ВЛКСМ, д 18]" c="Гродненская обл., Мостовский р-н, г. Мосты, ул 30 лет ВЛКСМ, д 18"/>
        <s v="[Sell Out Customer].[POS Address].&amp;[Гродненская обл., Мостовский р-н, г. Мосты, ул Песочная, д 11]" c="Гродненская обл., Мостовский р-н, г. Мосты, ул Песочная, д 11"/>
        <s v="[Sell Out Customer].[POS Address].&amp;[Гродненская обл., Мостовский р-н, г. Мосты, ул Песочная, д 11 к 2]" c="Гродненская обл., Мостовский р-н, г. Мосты, ул Песочная, д 11 к 2"/>
        <s v="[Sell Out Customer].[POS Address].&amp;[Гродненская обл., Мостовский р-н, г. Мосты, ул Советская, д 3]" c="Гродненская обл., Мостовский р-н, г. Мосты, ул Советская, д 3"/>
        <s v="[Sell Out Customer].[POS Address].&amp;[Гродненская обл., Новогрудский р-н, г. Новогрудок, ул Минская, д 7]" c="Гродненская обл., Новогрудский р-н, г. Новогрудок, ул Минская, д 7"/>
        <s v="[Sell Out Customer].[POS Address].&amp;[Гродненская обл., Новогрудский р-н, г. Новогрудок, ул Минская, д 7А]" c="Гродненская обл., Новогрудский р-н, г. Новогрудок, ул Минская, д 7А"/>
        <s v="[Sell Out Customer].[POS Address].&amp;[Гродненская обл., Новогрудский р-н, г. Новогрудок, ул Мицкевича, д 104Б]" c="Гродненская обл., Новогрудский р-н, г. Новогрудок, ул Мицкевича, д 104Б"/>
        <s v="[Sell Out Customer].[POS Address].&amp;[Гродненская обл., Новогрудский р-н, г. Новогрудок, ул Мицкевича, д 48]" c="Гродненская обл., Новогрудский р-н, г. Новогрудок, ул Мицкевича, д 48"/>
        <s v="[Sell Out Customer].[POS Address].&amp;[Гродненская обл., Новогрудский р-н, г. Новогрудок, ул Молодежная, д 103]" c="Гродненская обл., Новогрудский р-н, г. Новогрудок, ул Молодежная, д 103"/>
        <s v="[Sell Out Customer].[POS Address].&amp;[Гродненская обл., Новогрудский р-н, г. Новогрудок, ул Молодежная, д 148]" c="Гродненская обл., Новогрудский р-н, г. Новогрудок, ул Молодежная, д 148"/>
        <s v="[Sell Out Customer].[POS Address].&amp;[Гродненская обл., Новогрудский р-н, г. Новогрудок, ул Советская, д 17]" c="Гродненская обл., Новогрудский р-н, г. Новогрудок, ул Советская, д 17"/>
        <s v="[Sell Out Customer].[POS Address].&amp;[Гродненская обл., Островецкий р-н, г. Островец, ул Аэродромная, д 21]" c="Гродненская обл., Островецкий р-н, г. Островец, ул Аэродромная, д 21"/>
        <s v="[Sell Out Customer].[POS Address].&amp;[Гродненская обл., Островецкий р-н, г. Островец, ул Аэродромная, д 27]" c="Гродненская обл., Островецкий р-н, г. Островец, ул Аэродромная, д 27"/>
        <s v="[Sell Out Customer].[POS Address].&amp;[Гродненская обл., Островецкий р-н, г. Островец, ул Аэродромная, д 5]" c="Гродненская обл., Островецкий р-н, г. Островец, ул Аэродромная, д 5"/>
        <s v="[Sell Out Customer].[POS Address].&amp;[Гродненская обл., Островецкий р-н, г. Островец, ул Владимира Короткевича, д 4]" c="Гродненская обл., Островецкий р-н, г. Островец, ул Владимира Короткевича, д 4"/>
        <s v="[Sell Out Customer].[POS Address].&amp;[Гродненская обл., Островецкий р-н, г. Островец, ул Володарского, д 45]" c="Гродненская обл., Островецкий р-н, г. Островец, ул Володарского, д 45"/>
        <s v="[Sell Out Customer].[POS Address].&amp;[Гродненская обл., Островецкий р-н, г. Островец, ул Володарского, д 59 к А]" c="Гродненская обл., Островецкий р-н, г. Островец, ул Володарского, д 59 к А"/>
        <s v="[Sell Out Customer].[POS Address].&amp;[Гродненская обл., Островецкий р-н, г. Островец, ул Карла Маркса, д 13]" c="Гродненская обл., Островецкий р-н, г. Островец, ул Карла Маркса, д 13"/>
        <s v="[Sell Out Customer].[POS Address].&amp;[Гродненская обл., Островецкий р-н, г. Островец, ул Карла Маркса, д 14]" c="Гродненская обл., Островецкий р-н, г. Островец, ул Карла Маркса, д 14"/>
        <s v="[Sell Out Customer].[POS Address].&amp;[Гродненская обл., Островецкий р-н, г. Островец, ул Октябрьская, д 37]" c="Гродненская обл., Островецкий р-н, г. Островец, ул Октябрьская, д 37"/>
        <s v="[Sell Out Customer].[POS Address].&amp;[Гродненская обл., Ошмянский р-н, г. Ошмяны, пер 17 Сентября, д 6А]" c="Гродненская обл., Ошмянский р-н, г. Ошмяны, пер 17 Сентября, д 6А"/>
        <s v="[Sell Out Customer].[POS Address].&amp;[Гродненская обл., Ошмянский р-н, г. Ошмяны, ул Борунская, д 49В]" c="Гродненская обл., Ошмянский р-н, г. Ошмяны, ул Борунская, д 49В"/>
        <s v="[Sell Out Customer].[POS Address].&amp;[Гродненская обл., Ошмянский р-н, г. Ошмяны, ул Красноармейская, д 9]" c="Гродненская обл., Ошмянский р-н, г. Ошмяны, ул Красноармейская, д 9"/>
        <s v="[Sell Out Customer].[POS Address].&amp;[Гродненская обл., Ошмянский р-н, г. Ошмяны, ул Красноармейская, д 99]" c="Гродненская обл., Ошмянский р-н, г. Ошмяны, ул Красноармейская, д 99"/>
        <s v="[Sell Out Customer].[POS Address].&amp;[Гродненская обл., Ошмянский р-н, г. Ошмяны, ул Советская, д 106]" c="Гродненская обл., Ошмянский р-н, г. Ошмяны, ул Советская, д 106"/>
        <s v="[Sell Out Customer].[POS Address].&amp;[Гродненская обл., Ошмянский р-н, г. Ошмяны, ул Советская, д 82]" c="Гродненская обл., Ошмянский р-н, г. Ошмяны, ул Советская, д 82"/>
        <s v="[Sell Out Customer].[POS Address].&amp;[Гродненская обл., Ошмянский р-н, г. Ошмяны, ул Строителей]" c="Гродненская обл., Ошмянский р-н, г. Ошмяны, ул Строителей"/>
        <s v="[Sell Out Customer].[POS Address].&amp;[Гродненская обл., Ошмянский р-н, г. Ошмяны, ул Строителей, д 2]" c="Гродненская обл., Ошмянский р-н, г. Ошмяны, ул Строителей, д 2"/>
        <s v="[Sell Out Customer].[POS Address].&amp;[Гродненская обл., Свислочский р-н, г. Свислочь, ул Комсомольская, д 12]" c="Гродненская обл., Свислочский р-н, г. Свислочь, ул Комсомольская, д 12"/>
        <s v="[Sell Out Customer].[POS Address].&amp;[Гродненская обл., Свислочский р-н, г. Свислочь, ул Красноармейская, д 23]" c="Гродненская обл., Свислочский р-н, г. Свислочь, ул Красноармейская, д 23"/>
        <s v="[Sell Out Customer].[POS Address].&amp;[Гродненская обл., Свислочский р-н, г. Свислочь, ул Цагельник, д 12]" c="Гродненская обл., Свислочский р-н, г. Свислочь, ул Цагельник, д 12"/>
        <s v="[Sell Out Customer].[POS Address].&amp;[Гродненская обл., Слонимский р-н, г. Слоним, ул Брестская, д 42А]" c="Гродненская обл., Слонимский р-н, г. Слоним, ул Брестская, д 42А"/>
        <s v="[Sell Out Customer].[POS Address].&amp;[Гродненская обл., Слонимский р-н, г. Слоним, ул Брестская, д 81Б]" c="Гродненская обл., Слонимский р-н, г. Слоним, ул Брестская, д 81Б"/>
        <s v="[Sell Out Customer].[POS Address].&amp;[Гродненская обл., Слонимский р-н, г. Слоним, ул Ершова, д 58]" c="Гродненская обл., Слонимский р-н, г. Слоним, ул Ершова, д 58"/>
        <s v="[Sell Out Customer].[POS Address].&amp;[Гродненская обл., Слонимский р-н, г. Слоним, ул Комсомольская, д 5]" c="Гродненская обл., Слонимский р-н, г. Слоним, ул Комсомольская, д 5"/>
        <s v="[Sell Out Customer].[POS Address].&amp;[Гродненская обл., Слонимский р-н, г. Слоним, ул Коссовский тракт, д 96]" c="Гродненская обл., Слонимский р-н, г. Слоним, ул Коссовский тракт, д 96"/>
        <s v="[Sell Out Customer].[POS Address].&amp;[Гродненская обл., Слонимский р-н, г. Слоним, ул Красноармейская, д 6]" c="Гродненская обл., Слонимский р-н, г. Слоним, ул Красноармейская, д 6"/>
        <s v="[Sell Out Customer].[POS Address].&amp;[Гродненская обл., Слонимский р-н, г. Слоним, ул Первомайская, д 12]" c="Гродненская обл., Слонимский р-н, г. Слоним, ул Первомайская, д 12"/>
        <s v="[Sell Out Customer].[POS Address].&amp;[Гродненская обл., Слонимский р-н, г. Слоним, ул Ф.Скорины, д 22]" c="Гродненская обл., Слонимский р-н, г. Слоним, ул Ф.Скорины, д 22"/>
        <s v="[Sell Out Customer].[POS Address].&amp;[Гродненская обл., Сморгонский р-н, г. Сморгонь, ул Заводская, д 62 к 2]" c="Гродненская обл., Сморгонский р-н, г. Сморгонь, ул Заводская, д 62 к 2"/>
        <s v="[Sell Out Customer].[POS Address].&amp;[Гродненская обл., Сморгонский р-н, г. Сморгонь, ул Ленина, д 4]" c="Гродненская обл., Сморгонский р-н, г. Сморгонь, ул Ленина, д 4"/>
        <s v="[Sell Out Customer].[POS Address].&amp;[Гродненская обл., Сморгонский р-н, г. Сморгонь, ул Ленина, д 46Б]" c="Гродненская обл., Сморгонский р-н, г. Сморгонь, ул Ленина, д 46Б"/>
        <s v="[Sell Out Customer].[POS Address].&amp;[Гродненская обл., Сморгонский р-н, г. Сморгонь, ул Ленина, д 46В]" c="Гродненская обл., Сморгонский р-н, г. Сморгонь, ул Ленина, д 46В"/>
        <s v="[Sell Out Customer].[POS Address].&amp;[Гродненская обл., Сморгонский р-н, г. Сморгонь, ул Победы, д 2]" c="Гродненская обл., Сморгонский р-н, г. Сморгонь, ул Победы, д 2"/>
        <s v="[Sell Out Customer].[POS Address].&amp;[Гродненская обл., Сморгонский р-н, г. Сморгонь, ул Советская, д 21]" c="Гродненская обл., Сморгонский р-н, г. Сморгонь, ул Советская, д 21"/>
        <s v="[Sell Out Customer].[POS Address].&amp;[Гродненская обл., Сморгонский р-н, г. Сморгонь, ул Советская, д 6А]" c="Гродненская обл., Сморгонский р-н, г. Сморгонь, ул Советская, д 6А"/>
        <s v="[Sell Out Customer].[POS Address].&amp;[Гродненская обл., Сморгонский р-н, г. Сморгонь, ул Советская, д 8А]" c="Гродненская обл., Сморгонский р-н, г. Сморгонь, ул Советская, д 8А"/>
        <s v="[Sell Out Customer].[POS Address].&amp;[Гродненская обл., Сморгонский р-н, г. Сморгонь, ул Суворова, д 32]" c="Гродненская обл., Сморгонский р-н, г. Сморгонь, ул Суворова, д 32"/>
        <s v="[Sell Out Customer].[POS Address].&amp;[Гродненская обл., Сморгонский р-н, г. Сморгонь, ул Юбилейная, д 8]" c="Гродненская обл., Сморгонский р-н, г. Сморгонь, ул Юбилейная, д 8"/>
        <s v="[Sell Out Customer].[POS Address].&amp;[Гродненская обл., Сморгонский р-н, г. Сморгонь, ул Якуба Коласа, д 120А]" c="Гродненская обл., Сморгонский р-н, г. Сморгонь, ул Якуба Коласа, д 120А"/>
        <s v="[Sell Out Customer].[POS Address].&amp;[Гродненская обл., Сморгонский р-н, г. Сморгонь, ул Якуба Коласа, д 91А]" c="Гродненская обл., Сморгонский р-н, г. Сморгонь, ул Якуба Коласа, д 91А"/>
        <s v="[Sell Out Customer].[POS Address].&amp;[Гродненская обл., Щучинский р-н, г. Щучин, ул Гастелло, д 6]" c="Гродненская обл., Щучинский р-н, г. Щучин, ул Гастелло, д 6"/>
        <s v="[Sell Out Customer].[POS Address].&amp;[Гродненская обл., Щучинский р-н, г. Щучин, ул Заводская, д 9]" c="Гродненская обл., Щучинский р-н, г. Щучин, ул Заводская, д 9"/>
        <s v="[Sell Out Customer].[POS Address].&amp;[Гродненская обл., Щучинский р-н, г. Щучин, ул Ленина, д 36]" c="Гродненская обл., Щучинский р-н, г. Щучин, ул Ленина, д 36"/>
        <s v="[Sell Out Customer].[POS Address].&amp;[Гродненская обл., Щучинский р-н, г. Щучин, ул Октябрьская, д 2]" c="Гродненская обл., Щучинский р-н, г. Щучин, ул Октябрьская, д 2"/>
        <s v="[Sell Out Customer].[POS Address].&amp;[Гродненская обл., Щучинский р-н, г. Щучин, ул Октябрьская, д 2 к 1]" c="Гродненская обл., Щучинский р-н, г. Щучин, ул Октябрьская, д 2 к 1"/>
        <s v="[Sell Out Customer].[POS Address].&amp;[Гродненская обл., Щучинский р-н, гп Желудок, пл Свободы, д 10]" c="Гродненская обл., Щучинский р-н, гп Желудок, пл Свободы, д 10"/>
        <s v="[Sell Out Customer].[POS Address].&amp;[Гродненская обл., Щучинский р-н, с/с Василишковский, аг. Василишки, ул Советская, д 17а к 2]" c="Гродненская обл., Щучинский р-н, с/с Василишковский, аг. Василишки, ул Советская, д 17а к 2"/>
        <s v="[Sell Out Customer].[POS Address].&amp;[Минская обл., Березинский р-н, г. Березино, ул Марии Романович, д 1Б]" c="Минская обл., Березинский р-н, г. Березино, ул Марии Романович, д 1Б"/>
        <s v="[Sell Out Customer].[POS Address].&amp;[Минская обл., Березинский р-н, г. Березино, ул Октябрьская]" c="Минская обл., Березинский р-н, г. Березино, ул Октябрьская"/>
        <s v="[Sell Out Customer].[POS Address].&amp;[Минская обл., Березинский р-н, г. Березино, ул Победы, д 50]" c="Минская обл., Березинский р-н, г. Березино, ул Победы, д 50"/>
        <s v="[Sell Out Customer].[POS Address].&amp;[Минская обл., Березинский р-н, г. Березино, ул Хонинова, д 14/9]" c="Минская обл., Березинский р-н, г. Березино, ул Хонинова, д 14/9"/>
        <s v="[Sell Out Customer].[POS Address].&amp;[Минская обл., Березинский р-н, г. Березино, ул Янки Купалы, д 1/2]" c="Минская обл., Березинский р-н, г. Березино, ул Янки Купалы, д 1/2"/>
        <s v="[Sell Out Customer].[POS Address].&amp;[Минская обл., Борисовский р-н, г. Борисов, пр-кт Революции, д 12В]" c="Минская обл., Борисовский р-н, г. Борисов, пр-кт Революции, д 12В"/>
        <s v="[Sell Out Customer].[POS Address].&amp;[Минская обл., Борисовский р-н, г. Борисов, ул 50 лет БССР, д 17А]" c="Минская обл., Борисовский р-н, г. Борисов, ул 50 лет БССР, д 17А"/>
        <s v="[Sell Out Customer].[POS Address].&amp;[Минская обл., Борисовский р-н, г. Борисов, ул 50 лет БССР, д 39]" c="Минская обл., Борисовский р-н, г. Борисов, ул 50 лет БССР, д 39"/>
        <s v="[Sell Out Customer].[POS Address].&amp;[Минская обл., Борисовский р-н, г. Борисов, ул III интернационала, д 5]" c="Минская обл., Борисовский р-н, г. Борисов, ул III интернационала, д 5"/>
        <s v="[Sell Out Customer].[POS Address].&amp;[Минская обл., Борисовский р-н, г. Борисов, ул III интернационала, д 64]" c="Минская обл., Борисовский р-н, г. Борисов, ул III интернационала, д 64"/>
        <s v="[Sell Out Customer].[POS Address].&amp;[Минская обл., Борисовский р-н, г. Борисов, ул Гагарина, д 107]" c="Минская обл., Борисовский р-н, г. Борисов, ул Гагарина, д 107"/>
        <s v="[Sell Out Customer].[POS Address].&amp;[Минская обл., Борисовский р-н, г. Борисов, ул Гагарина, д 48]" c="Минская обл., Борисовский р-н, г. Борисов, ул Гагарина, д 48"/>
        <s v="[Sell Out Customer].[POS Address].&amp;[Минская обл., Борисовский р-н, г. Борисов, ул Гагарина, д 4А]" c="Минская обл., Борисовский р-н, г. Борисов, ул Гагарина, д 4А"/>
        <s v="[Sell Out Customer].[POS Address].&amp;[Минская обл., Борисовский р-н, г. Борисов, ул Гагарина, д 62]" c="Минская обл., Борисовский р-н, г. Борисов, ул Гагарина, д 62"/>
        <s v="[Sell Out Customer].[POS Address].&amp;[Минская обл., Борисовский р-н, г. Борисов, ул Дзержинского, д 78]" c="Минская обл., Борисовский р-н, г. Борисов, ул Дзержинского, д 78"/>
        <s v="[Sell Out Customer].[POS Address].&amp;[Минская обл., Борисовский р-н, г. Борисов, ул Дзержинского, д 95]" c="Минская обл., Борисовский р-н, г. Борисов, ул Дзержинского, д 95"/>
        <s v="[Sell Out Customer].[POS Address].&amp;[Минская обл., Борисовский р-н, г. Борисов, ул Максима Горького, д 140]" c="Минская обл., Борисовский р-н, г. Борисов, ул Максима Горького, д 140"/>
        <s v="[Sell Out Customer].[POS Address].&amp;[Минская обл., Борисовский р-н, г. Борисов, ул Нормандия-Неман]" c="Минская обл., Борисовский р-н, г. Борисов, ул Нормандия-Неман"/>
        <s v="[Sell Out Customer].[POS Address].&amp;[Минская обл., Борисовский р-н, г. Борисов, ул Нормандия-Неман, д 145]" c="Минская обл., Борисовский р-н, г. Борисов, ул Нормандия-Неман, д 145"/>
        <s v="[Sell Out Customer].[POS Address].&amp;[Минская обл., Борисовский р-н, г. Борисов, ул Нормандия-Неман, д 159А]" c="Минская обл., Борисовский р-н, г. Борисов, ул Нормандия-Неман, д 159А"/>
        <s v="[Sell Out Customer].[POS Address].&amp;[Минская обл., Борисовский р-н, г. Борисов, ул Пирогова, д 2В]" c="Минская обл., Борисовский р-н, г. Борисов, ул Пирогова, д 2В"/>
        <s v="[Sell Out Customer].[POS Address].&amp;[Минская обл., Борисовский р-н, г. Борисов, ул Романовская, д 2]" c="Минская обл., Борисовский р-н, г. Борисов, ул Романовская, д 2"/>
        <s v="[Sell Out Customer].[POS Address].&amp;[Минская обл., Борисовский р-н, г. Борисов, ул Серебренникова, д 20В]" c="Минская обл., Борисовский р-н, г. Борисов, ул Серебренникова, д 20В"/>
        <s v="[Sell Out Customer].[POS Address].&amp;[Минская обл., Борисовский р-н, г. Борисов, ул Строителей, д 26]" c="Минская обл., Борисовский р-н, г. Борисов, ул Строителей, д 26"/>
        <s v="[Sell Out Customer].[POS Address].&amp;[Минская обл., Борисовский р-н, г. Борисов, ул Труда, д 14]" c="Минская обл., Борисовский р-н, г. Борисов, ул Труда, д 14"/>
        <s v="[Sell Out Customer].[POS Address].&amp;[Минская обл., Борисовский р-н, г. Борисов, ул Трусова, д 18А]" c="Минская обл., Борисовский р-н, г. Борисов, ул Трусова, д 18А"/>
        <s v="[Sell Out Customer].[POS Address].&amp;[Минская обл., Борисовский р-н, г. Борисов, ул Трусова, д 32А]" c="Минская обл., Борисовский р-н, г. Борисов, ул Трусова, д 32А"/>
        <s v="[Sell Out Customer].[POS Address].&amp;[Минская обл., Борисовский р-н, г. Борисов, ул Чапаева, д 20А]" c="Минская обл., Борисовский р-н, г. Борисов, ул Чапаева, д 20А"/>
        <s v="[Sell Out Customer].[POS Address].&amp;[Минская обл., Борисовский р-н, г. Борисов, ул Чапаева, д 3А]" c="Минская обл., Борисовский р-н, г. Борисов, ул Чапаева, д 3А"/>
        <s v="[Sell Out Customer].[POS Address].&amp;[Минская обл., Борисовский р-н, г. Борисов, ул Чапаева, д 54]" c="Минская обл., Борисовский р-н, г. Борисов, ул Чапаева, д 54"/>
        <s v="[Sell Out Customer].[POS Address].&amp;[Минская обл., Борисовский р-н, с/с Лошницкий, аг. Лошница, ул Мичурина, д 16А]" c="Минская обл., Борисовский р-н, с/с Лошницкий, аг. Лошница, ул Мичурина, д 16А"/>
        <s v="[Sell Out Customer].[POS Address].&amp;[Минская обл., Вилейский р-н, г. Вилейка, ул Водопьянова, д 19]" c="Минская обл., Вилейский р-н, г. Вилейка, ул Водопьянова, д 19"/>
        <s v="[Sell Out Customer].[POS Address].&amp;[Минская обл., Вилейский р-н, г. Вилейка, ул Водопьянова, д 23]" c="Минская обл., Вилейский р-н, г. Вилейка, ул Водопьянова, д 23"/>
        <s v="[Sell Out Customer].[POS Address].&amp;[Минская обл., Вилейский р-н, г. Вилейка, ул Георгиевская, д 1Б]" c="Минская обл., Вилейский р-н, г. Вилейка, ул Георгиевская, д 1Б"/>
        <s v="[Sell Out Customer].[POS Address].&amp;[Минская обл., Вилейский р-н, г. Вилейка, ул Маркова, д 32]" c="Минская обл., Вилейский р-н, г. Вилейка, ул Маркова, д 32"/>
        <s v="[Sell Out Customer].[POS Address].&amp;[Минская обл., Вилейский р-н, г. Вилейка, ул Незалежности, д 12]" c="Минская обл., Вилейский р-н, г. Вилейка, ул Незалежности, д 12"/>
        <s v="[Sell Out Customer].[POS Address].&amp;[Минская обл., Вилейский р-н, г. Вилейка, ул Чапаева, д 26Г]" c="Минская обл., Вилейский р-н, г. Вилейка, ул Чапаева, д 26Г"/>
        <s v="[Sell Out Customer].[POS Address].&amp;[Минская обл., Вилейский р-н, г. Вилейка, ул Чапаева, д 60]" c="Минская обл., Вилейский р-н, г. Вилейка, ул Чапаева, д 60"/>
        <s v="[Sell Out Customer].[POS Address].&amp;[Минская обл., Вилейский р-н, г. Вилейка, ул Шубина, д 3]" c="Минская обл., Вилейский р-н, г. Вилейка, ул Шубина, д 3"/>
        <s v="[Sell Out Customer].[POS Address].&amp;[Минская обл., Воложинский р-н, г. Воложин, пер Советский, д 95]" c="Минская обл., Воложинский р-н, г. Воложин, пер Советский, д 95"/>
        <s v="[Sell Out Customer].[POS Address].&amp;[Минская обл., Воложинский р-н, г. Воложин, пл Свободы, д 5]" c="Минская обл., Воложинский р-н, г. Воложин, пл Свободы, д 5"/>
        <s v="[Sell Out Customer].[POS Address].&amp;[Минская обл., Воложинский р-н, г. Воложин, ул Белорусская, д 6]" c="Минская обл., Воложинский р-н, г. Воложин, ул Белорусская, д 6"/>
        <s v="[Sell Out Customer].[POS Address].&amp;[Минская обл., Воложинский р-н, г. Воложин, ул Советская, д 95]" c="Минская обл., Воложинский р-н, г. Воложин, ул Советская, д 95"/>
        <s v="[Sell Out Customer].[POS Address].&amp;[Минская обл., Воложинский р-н, гп Ивенец, ул 1 Мая, д 8]" c="Минская обл., Воложинский р-н, гп Ивенец, ул 1 Мая, д 8"/>
        <s v="[Sell Out Customer].[POS Address].&amp;[Минская обл., Воложинский р-н, с/с Раковский, аг. Раков, ул Радошковичская, д 77]" c="Минская обл., Воложинский р-н, с/с Раковский, аг. Раков, ул Радошковичская, д 77"/>
        <s v="[Sell Out Customer].[POS Address].&amp;[Минская обл., г. Жодино, пр-кт Ленина, д 17/2]" c="Минская обл., г. Жодино, пр-кт Ленина, д 17/2"/>
        <s v="[Sell Out Customer].[POS Address].&amp;[Минская обл., г. Жодино, пр-кт Ленина, д 22]" c="Минская обл., г. Жодино, пр-кт Ленина, д 22"/>
        <s v="[Sell Out Customer].[POS Address].&amp;[Минская обл., г. Жодино, пр-кт Ленина, д 8А]" c="Минская обл., г. Жодино, пр-кт Ленина, д 8А"/>
        <s v="[Sell Out Customer].[POS Address].&amp;[Минская обл., г. Жодино, пр-кт Мира]" c="Минская обл., г. Жодино, пр-кт Мира"/>
        <s v="[Sell Out Customer].[POS Address].&amp;[Минская обл., г. Жодино, пр-кт Мира, д 2]" c="Минская обл., г. Жодино, пр-кт Мира, д 2"/>
        <s v="[Sell Out Customer].[POS Address].&amp;[Минская обл., г. Жодино, ул 50 лет Октября, д 15]" c="Минская обл., г. Жодино, ул 50 лет Октября, д 15"/>
        <s v="[Sell Out Customer].[POS Address].&amp;[Минская обл., г. Жодино, ул 50 лет Октября, д 18]" c="Минская обл., г. Жодино, ул 50 лет Октября, д 18"/>
        <s v="[Sell Out Customer].[POS Address].&amp;[Минская обл., г. Жодино, ул 50 лет Октября, д 20]" c="Минская обл., г. Жодино, ул 50 лет Октября, д 20"/>
        <s v="[Sell Out Customer].[POS Address].&amp;[Минская обл., г. Жодино, ул 8 Марта, д 13]" c="Минская обл., г. Жодино, ул 8 Марта, д 13"/>
        <s v="[Sell Out Customer].[POS Address].&amp;[Минская обл., г. Жодино, ул Гагарина, д 4/1]" c="Минская обл., г. Жодино, ул Гагарина, д 4/1"/>
        <s v="[Sell Out Customer].[POS Address].&amp;[Минская обл., г. Жодино, ул Калиновского, д 13]" c="Минская обл., г. Жодино, ул Калиновского, д 13"/>
        <s v="[Sell Out Customer].[POS Address].&amp;[Минская обл., г. Жодино, ул Рокоссовского, д 9 к 1]" c="Минская обл., г. Жодино, ул Рокоссовского, д 9 к 1"/>
        <s v="[Sell Out Customer].[POS Address].&amp;[Минская обл., г. Жодино, ул Советская, д 5]" c="Минская обл., г. Жодино, ул Советская, д 5"/>
        <s v="[Sell Out Customer].[POS Address].&amp;[Минская обл., Дзержинский р-н, г. Дзержинск, ул 11 Июля, д 3А/1]" c="Минская обл., Дзержинский р-н, г. Дзержинск, ул 11 Июля, д 3А/1"/>
        <s v="[Sell Out Customer].[POS Address].&amp;[Минская обл., Дзержинский р-н, г. Дзержинск, ул 1-я Ленинская, д 69]" c="Минская обл., Дзержинский р-н, г. Дзержинск, ул 1-я Ленинская, д 69"/>
        <s v="[Sell Out Customer].[POS Address].&amp;[Минская обл., Дзержинский р-н, г. Дзержинск, ул Карла Маркса, д 10Б]" c="Минская обл., Дзержинский р-н, г. Дзержинск, ул Карла Маркса, д 10Б"/>
        <s v="[Sell Out Customer].[POS Address].&amp;[Минская обл., Дзержинский р-н, г. Дзержинск, ул Минская, д 27]" c="Минская обл., Дзержинский р-н, г. Дзержинск, ул Минская, д 27"/>
        <s v="[Sell Out Customer].[POS Address].&amp;[Минская обл., Дзержинский р-н, г. Дзержинск, ул Минская, д 45]" c="Минская обл., Дзержинский р-н, г. Дзержинск, ул Минская, д 45"/>
        <s v="[Sell Out Customer].[POS Address].&amp;[Минская обл., Дзержинский р-н, г. Дзержинск, ул Советская, д 1]" c="Минская обл., Дзержинский р-н, г. Дзержинск, ул Советская, д 1"/>
        <s v="[Sell Out Customer].[POS Address].&amp;[Минская обл., Дзержинский р-н, г. Дзержинск, ул Тихая, д 2]" c="Минская обл., Дзержинский р-н, г. Дзержинск, ул Тихая, д 2"/>
        <s v="[Sell Out Customer].[POS Address].&amp;[Минская обл., Дзержинский р-н, г. Дзержинск, ул Тихая, д 3А]" c="Минская обл., Дзержинский р-н, г. Дзержинск, ул Тихая, д 3А"/>
        <s v="[Sell Out Customer].[POS Address].&amp;[Минская обл., Дзержинский р-н, г. Дзержинск, ул Фурманова, д 2]" c="Минская обл., Дзержинский р-н, г. Дзержинск, ул Фурманова, д 2"/>
        <s v="[Sell Out Customer].[POS Address].&amp;[Минская обл., Дзержинский р-н, г. Дзержинск, ул Фурманова, д 9А к 2]" c="Минская обл., Дзержинский р-н, г. Дзержинск, ул Фурманова, д 9А к 2"/>
        <s v="[Sell Out Customer].[POS Address].&amp;[Минская обл., Дзержинский р-н, г. Фаниполь, ул Зелёная, д 2В]" c="Минская обл., Дзержинский р-н, г. Фаниполь, ул Зелёная, д 2В"/>
        <s v="[Sell Out Customer].[POS Address].&amp;[Минская обл., Дзержинский р-н, г. Фаниполь, ул Комсомольская, д 8А]" c="Минская обл., Дзержинский р-н, г. Фаниполь, ул Комсомольская, д 8А"/>
        <s v="[Sell Out Customer].[POS Address].&amp;[Минская обл., Дзержинский р-н, г. Фаниполь, ул Шульги А.С., д 2А]" c="Минская обл., Дзержинский р-н, г. Фаниполь, ул Шульги А.С., д 2А"/>
        <s v="[Sell Out Customer].[POS Address].&amp;[Минская обл., Дзержинский р-н, с/с Негорельский, п. Энергетиков, д 7/1]" c="Минская обл., Дзержинский р-н, с/с Негорельский, п. Энергетиков, д 7/1"/>
        <s v="[Sell Out Customer].[POS Address].&amp;[Минская обл., Дзержинский р-н, с/с Негорельский, п. Энергетиков, ул Маяковского, д 3]" c="Минская обл., Дзержинский р-н, с/с Негорельский, п. Энергетиков, ул Маяковского, д 3"/>
        <s v="[Sell Out Customer].[POS Address].&amp;[Минская обл., Дзержинский р-н, с/с Станьковский, д. Станьково, ул Войсковая, д 3а]" c="Минская обл., Дзержинский р-н, с/с Станьковский, д. Станьково, ул Войсковая, д 3а"/>
        <s v="[Sell Out Customer].[POS Address].&amp;[Минская обл., Дзержинский р-н, с/с Фанипольский, д. Вязань, ул Центральная, д 1В]" c="Минская обл., Дзержинский р-н, с/с Фанипольский, д. Вязань, ул Центральная, д 1В"/>
        <s v="[Sell Out Customer].[POS Address].&amp;[Минская обл., Клецкий р-н, г. Клецк, ул Гагарина, д 1]" c="Минская обл., Клецкий р-н, г. Клецк, ул Гагарина, д 1"/>
        <s v="[Sell Out Customer].[POS Address].&amp;[Минская обл., Клецкий р-н, г. Клецк, ул Советская, д 11]" c="Минская обл., Клецкий р-н, г. Клецк, ул Советская, д 11"/>
        <s v="[Sell Out Customer].[POS Address].&amp;[Минская обл., Клецкий р-н, г. Клецк, ул Советская, д 39]" c="Минская обл., Клецкий р-н, г. Клецк, ул Советская, д 39"/>
        <s v="[Sell Out Customer].[POS Address].&amp;[Минская обл., Клецкий р-н, г. Клецк, ул Советская, д 91]" c="Минская обл., Клецкий р-н, г. Клецк, ул Советская, д 91"/>
        <s v="[Sell Out Customer].[POS Address].&amp;[Минская обл., Копыльский р-н, г. Копыль, ул Партизанская, д 1А]" c="Минская обл., Копыльский р-н, г. Копыль, ул Партизанская, д 1А"/>
        <s v="[Sell Out Customer].[POS Address].&amp;[Минская обл., Копыльский р-н, г. Копыль, ул Тракторная, д 1А]" c="Минская обл., Копыльский р-н, г. Копыль, ул Тракторная, д 1А"/>
        <s v="[Sell Out Customer].[POS Address].&amp;[Минская обл., Крупский р-н, г. Крупки, ул Кирова, д 7]" c="Минская обл., Крупский р-н, г. Крупки, ул Кирова, д 7"/>
        <s v="[Sell Out Customer].[POS Address].&amp;[Минская обл., Крупский р-н, г. Крупки, ул Московская, д 15Б]" c="Минская обл., Крупский р-н, г. Крупки, ул Московская, д 15Б"/>
        <s v="[Sell Out Customer].[POS Address].&amp;[Минская обл., Крупский р-н, г. Крупки, ул Московская, д 61]" c="Минская обл., Крупский р-н, г. Крупки, ул Московская, д 61"/>
        <s v="[Sell Out Customer].[POS Address].&amp;[Минская обл., Логойский р-н, г. Логойск, ул Минская, д 9А]" c="Минская обл., Логойский р-н, г. Логойск, ул Минская, д 9А"/>
        <s v="[Sell Out Customer].[POS Address].&amp;[Минская обл., Логойский р-н, г. Логойск, ул Победы, д 27]" c="Минская обл., Логойский р-н, г. Логойск, ул Победы, д 27"/>
        <s v="[Sell Out Customer].[POS Address].&amp;[Минская обл., Логойский р-н, г. Логойск, ш Гайненское, д 13]" c="Минская обл., Логойский р-н, г. Логойск, ш Гайненское, д 13"/>
        <s v="[Sell Out Customer].[POS Address].&amp;[Минская обл., Логойский р-н, гп Плещеницы, ул В.И.Ленина]" c="Минская обл., Логойский р-н, гп Плещеницы, ул В.И.Ленина"/>
        <s v="[Sell Out Customer].[POS Address].&amp;[Минская обл., Любанский р-н, г. Любань, пер Купаловский, д 6]" c="Минская обл., Любанский р-н, г. Любань, пер Купаловский, д 6"/>
        <s v="[Sell Out Customer].[POS Address].&amp;[Минская обл., Любанский р-н, г. Любань, ул Первомайская, д 51]" c="Минская обл., Любанский р-н, г. Любань, ул Первомайская, д 51"/>
        <s v="[Sell Out Customer].[POS Address].&amp;[Минская обл., Любанский р-н, г. Любань, ул Первомайская, д 67]" c="Минская обл., Любанский р-н, г. Любань, ул Первомайская, д 67"/>
        <s v="[Sell Out Customer].[POS Address].&amp;[Минская обл., Любанский р-н, г. Любань, ул Первомайская, д 72а]" c="Минская обл., Любанский р-н, г. Любань, ул Первомайская, д 72а"/>
        <s v="[Sell Out Customer].[POS Address].&amp;[Минская обл., Любанский р-н, г. Любань, ул Социалистическая, д 27Б]" c="Минская обл., Любанский р-н, г. Любань, ул Социалистическая, д 27Б"/>
        <s v="[Sell Out Customer].[POS Address].&amp;[Минская обл., Любанский р-н, г. Любань, ул Чкалова, д 5]" c="Минская обл., Любанский р-н, г. Любань, ул Чкалова, д 5"/>
        <s v="[Sell Out Customer].[POS Address].&amp;[Минская обл., Минский р-н, г. Заславль]" c="Минская обл., Минский р-н, г. Заславль"/>
        <s v="[Sell Out Customer].[POS Address].&amp;[Минская обл., Минский р-н, г. Заславль, пер Студенецкий, д 5]" c="Минская обл., Минский р-н, г. Заславль, пер Студенецкий, д 5"/>
        <s v="[Sell Out Customer].[POS Address].&amp;[Минская обл., Минский р-н, г. Заславль, пер Студенецкий, д 7]" c="Минская обл., Минский р-н, г. Заславль, пер Студенецкий, д 7"/>
        <s v="[Sell Out Customer].[POS Address].&amp;[Минская обл., Минский р-н, г. Заславль, ул Загородная, д 5 к 2]" c="Минская обл., Минский р-н, г. Заславль, ул Загородная, д 5 к 2"/>
        <s v="[Sell Out Customer].[POS Address].&amp;[Минская обл., Минский р-н, г. Заславль, ул Набережная, д 1/2]" c="Минская обл., Минский р-н, г. Заславль, ул Набережная, д 1/2"/>
        <s v="[Sell Out Customer].[POS Address].&amp;[Минская обл., Минский р-н, гп Мачулищи, ул Гвардейская, д 22]" c="Минская обл., Минский р-н, гп Мачулищи, ул Гвардейская, д 22"/>
        <s v="[Sell Out Customer].[POS Address].&amp;[Минская обл., Минский р-н, гп Мачулищи, ул Молодёжная, д 1А]" c="Минская обл., Минский р-н, гп Мачулищи, ул Молодёжная, д 1А"/>
        <s v="[Sell Out Customer].[POS Address].&amp;[Минская обл., Минский р-н, гп Мачулищи, ул Молодёжная, д 29]" c="Минская обл., Минский р-н, гп Мачулищи, ул Молодёжная, д 29"/>
        <s v="[Sell Out Customer].[POS Address].&amp;[Минская обл., Минский р-н, гп Мачулищи, ул Молодёжная, д 39]" c="Минская обл., Минский р-н, гп Мачулищи, ул Молодёжная, д 39"/>
        <s v="[Sell Out Customer].[POS Address].&amp;[Минская обл., Минский р-н, с/с Боровлянский, аг. Лесной, д 24]" c="Минская обл., Минский р-н, с/с Боровлянский, аг. Лесной, д 24"/>
        <s v="[Sell Out Customer].[POS Address].&amp;[Минская обл., Минский р-н, с/с Боровлянский, аг. Лесной, д 35]" c="Минская обл., Минский р-н, с/с Боровлянский, аг. Лесной, д 35"/>
        <s v="[Sell Out Customer].[POS Address].&amp;[Минская обл., Минский р-н, с/с Боровлянский, аг. Лесной, д 3А]" c="Минская обл., Минский р-н, с/с Боровлянский, аг. Лесной, д 3А"/>
        <s v="[Sell Out Customer].[POS Address].&amp;[Минская обл., Минский р-н, с/с Боровлянский, аг. Лесной, д 3а-1]" c="Минская обл., Минский р-н, с/с Боровлянский, аг. Лесной, д 3а-1"/>
        <s v="[Sell Out Customer].[POS Address].&amp;[Минская обл., Минский р-н, с/с Боровлянский, аг. Лесной, ул Н.Н.Александрова, д 10]" c="Минская обл., Минский р-н, с/с Боровлянский, аг. Лесной, ул Н.Н.Александрова, д 10"/>
        <s v="[Sell Out Customer].[POS Address].&amp;[Минская обл., Минский р-н, с/с Боровлянский, аг. Лесной, ул Н.Н.Александрова, д 10-3]" c="Минская обл., Минский р-н, с/с Боровлянский, аг. Лесной, ул Н.Н.Александрова, д 10-3"/>
        <s v="[Sell Out Customer].[POS Address].&amp;[Минская обл., Минский р-н, с/с Боровлянский, аг. Лесной, ул Н.Н.Александрова, д 15]" c="Минская обл., Минский р-н, с/с Боровлянский, аг. Лесной, ул Н.Н.Александрова, д 15"/>
        <s v="[Sell Out Customer].[POS Address].&amp;[Минская обл., Минский р-н, с/с Боровлянский, д. Боровая]" c="Минская обл., Минский р-н, с/с Боровлянский, д. Боровая"/>
        <s v="[Sell Out Customer].[POS Address].&amp;[Минская обл., Минский р-н, с/с Боровлянский, д. Боровая, д 5]" c="Минская обл., Минский р-н, с/с Боровлянский, д. Боровая, д 5"/>
        <s v="[Sell Out Customer].[POS Address].&amp;[Минская обл., Минский р-н, с/с Боровлянский, д. Боровая, д 74/1]" c="Минская обл., Минский р-н, с/с Боровлянский, д. Боровая, д 74/1"/>
        <s v="[Sell Out Customer].[POS Address].&amp;[Минская обл., Минский р-н, с/с Боровлянский, д. Боровляны, д 27/5]" c="Минская обл., Минский р-н, с/с Боровлянский, д. Боровляны, д 27/5"/>
        <s v="[Sell Out Customer].[POS Address].&amp;[Минская обл., Минский р-н, с/с Боровлянский, д. Боровляны, д 43]" c="Минская обл., Минский р-н, с/с Боровлянский, д. Боровляны, д 43"/>
        <s v="[Sell Out Customer].[POS Address].&amp;[Минская обл., Минский р-н, с/с Боровлянский, д. Боровляны, пер Лесной, д 19]" c="Минская обл., Минский р-н, с/с Боровлянский, д. Боровляны, пер Лесной, д 19"/>
        <s v="[Sell Out Customer].[POS Address].&amp;[Минская обл., Минский р-н, с/с Боровлянский, д. Боровляны, пер Лесной, д 40]" c="Минская обл., Минский р-н, с/с Боровлянский, д. Боровляны, пер Лесной, д 40"/>
        <s v="[Sell Out Customer].[POS Address].&amp;[Минская обл., Минский р-н, с/с Боровлянский, д. Боровляны, ул Берёзовая Роща, д 108]" c="Минская обл., Минский р-н, с/с Боровлянский, д. Боровляны, ул Берёзовая Роща, д 108"/>
        <s v="[Sell Out Customer].[POS Address].&amp;[Минская обл., Минский р-н, с/с Боровлянский, д. Боровляны, ул Малиновская, д 2 к Б]" c="Минская обл., Минский р-н, с/с Боровлянский, д. Боровляны, ул Малиновская, д 2 к Б"/>
        <s v="[Sell Out Customer].[POS Address].&amp;[Минская обл., Минский р-н, с/с Боровлянский, д. Дроздово, д 103/3]" c="Минская обл., Минский р-н, с/с Боровлянский, д. Дроздово, д 103/3"/>
        <s v="[Sell Out Customer].[POS Address].&amp;[Минская обл., Минский р-н, с/с Боровлянский, д. Копище, ул Авиационная, д 12]" c="Минская обл., Минский р-н, с/с Боровлянский, д. Копище, ул Авиационная, д 12"/>
        <s v="[Sell Out Customer].[POS Address].&amp;[Минская обл., Минский р-н, с/с Боровлянский, д. Копище, ул Авиационная, д 33]" c="Минская обл., Минский р-н, с/с Боровлянский, д. Копище, ул Авиационная, д 33"/>
        <s v="[Sell Out Customer].[POS Address].&amp;[Минская обл., Минский р-н, с/с Боровлянский, д. Копище, ул Леонардо Да Винчи, д 2]" c="Минская обл., Минский р-н, с/с Боровлянский, д. Копище, ул Леонардо Да Винчи, д 2"/>
        <s v="[Sell Out Customer].[POS Address].&amp;[Минская обл., Минский р-н, с/с Боровлянский, д. Копище, ул Лопатина, д 7А]" c="Минская обл., Минский р-н, с/с Боровлянский, д. Копище, ул Лопатина, д 7А"/>
        <s v="[Sell Out Customer].[POS Address].&amp;[Минская обл., Минский р-н, с/с Боровлянский, д. Копище, ул Лопатина, д 7А к 273]" c="Минская обл., Минский р-н, с/с Боровлянский, д. Копище, ул Лопатина, д 7А к 273"/>
        <s v="[Sell Out Customer].[POS Address].&amp;[Минская обл., Минский р-н, с/с Боровлянский, д. Королев Стан, ул Сосновая]" c="Минская обл., Минский р-н, с/с Боровлянский, д. Королев Стан, ул Сосновая"/>
        <s v="[Sell Out Customer].[POS Address].&amp;[Минская обл., Минский р-н, с/с Боровлянский, п. Опытный, ул Строителей, д 1]" c="Минская обл., Минский р-н, с/с Боровлянский, п. Опытный, ул Строителей, д 1"/>
        <s v="[Sell Out Customer].[POS Address].&amp;[Минская обл., Минский р-н, с/с Боровлянский, снт &quot;Березовая роща-1&quot;, д 108]" c="Минская обл., Минский р-н, с/с Боровлянский, снт &quot;Березовая роща-1&quot;, д 108"/>
        <s v="[Sell Out Customer].[POS Address].&amp;[Минская обл., Минский р-н, с/с Ждановичский, д 125]" c="Минская обл., Минский р-н, с/с Ждановичский, д 125"/>
        <s v="[Sell Out Customer].[POS Address].&amp;[Минская обл., Минский р-н, с/с Ждановичский, д. Тарасово, ул Ратомская, д 1б-1]" c="Минская обл., Минский р-н, с/с Ждановичский, д. Тарасово, ул Ратомская, д 1б-1"/>
        <s v="[Sell Out Customer].[POS Address].&amp;[Минская обл., Минский р-н, с/с Колодищанский, аг. Колодищи, д 227А]" c="Минская обл., Минский р-н, с/с Колодищанский, аг. Колодищи, д 227А"/>
        <s v="[Sell Out Customer].[POS Address].&amp;[Минская обл., Минский р-н, с/с Колодищанский, аг. Колодищи, ул Звёздная, д 1]" c="Минская обл., Минский р-н, с/с Колодищанский, аг. Колодищи, ул Звёздная, д 1"/>
        <s v="[Sell Out Customer].[POS Address].&amp;[Минская обл., Минский р-н, с/с Колодищанский, аг. Колодищи, ул Минская, д 5]" c="Минская обл., Минский р-н, с/с Колодищанский, аг. Колодищи, ул Минская, д 5"/>
        <s v="[Sell Out Customer].[POS Address].&amp;[Минская обл., Минский р-н, с/с Колодищанский, аг. Колодищи, ул Минская, д 5/4]" c="Минская обл., Минский р-н, с/с Колодищанский, аг. Колодищи, ул Минская, д 5/4"/>
        <s v="[Sell Out Customer].[POS Address].&amp;[Минская обл., Минский р-н, с/с Колодищанский, аг. Колодищи, ул Минская, д 69а-1 к 1]" c="Минская обл., Минский р-н, с/с Колодищанский, аг. Колодищи, ул Минская, д 69а-1 к 1"/>
        <s v="[Sell Out Customer].[POS Address].&amp;[Минская обл., Минский р-н, с/с Колодищанский, аг. Колодищи, ул Тюленина, д 14]" c="Минская обл., Минский р-н, с/с Колодищанский, аг. Колодищи, ул Тюленина, д 14"/>
        <s v="[Sell Out Customer].[POS Address].&amp;[Минская обл., Минский р-н, с/с Колодищанский, аг. Колодищи, ул Энтузиастов, д 86]" c="Минская обл., Минский р-н, с/с Колодищанский, аг. Колодищи, ул Энтузиастов, д 86"/>
        <s v="[Sell Out Customer].[POS Address].&amp;[Минская обл., Минский р-н, с/с Михановичский, аг. Михановичи, ул Привокзальная, д 15А]" c="Минская обл., Минский р-н, с/с Михановичский, аг. Михановичи, ул Привокзальная, д 15А"/>
        <s v="[Sell Out Customer].[POS Address].&amp;[Минская обл., Минский р-н, с/с Михановичский, аг. Михановичи, ул Привокзальная, д 2А]" c="Минская обл., Минский р-н, с/с Михановичский, аг. Михановичи, ул Привокзальная, д 2А"/>
        <s v="[Sell Out Customer].[POS Address].&amp;[Минская обл., Минский р-н, с/с Михановичский, аг. Михановичи, ул Ясная]" c="Минская обл., Минский р-н, с/с Михановичский, аг. Михановичи, ул Ясная"/>
        <s v="[Sell Out Customer].[POS Address].&amp;[Минская обл., Минский р-н, с/с Новодворский]" c="Минская обл., Минский р-н, с/с Новодворский"/>
        <s v="[Sell Out Customer].[POS Address].&amp;[Минская обл., Минский р-н, с/с Новодворский, аг. Гатово, ул Металлургическая, д 10А]" c="Минская обл., Минский р-н, с/с Новодворский, аг. Гатово, ул Металлургическая, д 10А"/>
        <s v="[Sell Out Customer].[POS Address].&amp;[Минская обл., Минский р-н, с/с Новодворский, д. Большое Стиклево, пер 1-й, д 126]" c="Минская обл., Минский р-н, с/с Новодворский, д. Большое Стиклево, пер 1-й, д 126"/>
        <s v="[Sell Out Customer].[POS Address].&amp;[Минская обл., Минский р-н, с/с Папернянский, д. Дубовляны]" c="Минская обл., Минский р-н, с/с Папернянский, д. Дубовляны"/>
        <s v="[Sell Out Customer].[POS Address].&amp;[Минская обл., Минский р-н, с/с Сеницкий, аг. Прилуки]" c="Минская обл., Минский р-н, с/с Сеницкий, аг. Прилуки"/>
        <s v="[Sell Out Customer].[POS Address].&amp;[Минская обл., Минский р-н, с/с Сеницкий, аг. Сеница, ул Зелёная, д 1]" c="Минская обл., Минский р-н, с/с Сеницкий, аг. Сеница, ул Зелёная, д 1"/>
        <s v="[Sell Out Customer].[POS Address].&amp;[Минская обл., Минский р-н, с/с Сеницкий, аг. Сеница, ул Зелёная, д 1/5]" c="Минская обл., Минский р-н, с/с Сеницкий, аг. Сеница, ул Зелёная, д 1/5"/>
        <s v="[Sell Out Customer].[POS Address].&amp;[Минская обл., Минский р-н, с/с Сеницкий, п. Юбилейный, ул Полевая, д 1Б]" c="Минская обл., Минский р-н, с/с Сеницкий, п. Юбилейный, ул Полевая, д 1Б"/>
        <s v="[Sell Out Customer].[POS Address].&amp;[Минская обл., Минский р-н, с/с Щомыслицкий, аг. Озерцо, ул Минская, д 14]" c="Минская обл., Минский р-н, с/с Щомыслицкий, аг. Озерцо, ул Минская, д 14"/>
        <s v="[Sell Out Customer].[POS Address].&amp;[Минская обл., Минский р-н, с/с Щомыслицкий, аг. Щомыслица, ул Кирюникова, д 6]" c="Минская обл., Минский р-н, с/с Щомыслицкий, аг. Щомыслица, ул Кирюникова, д 6"/>
        <s v="[Sell Out Customer].[POS Address].&amp;[Минская обл., Минский р-н, с/с Щомыслицкий, д 32 к 4]" c="Минская обл., Минский р-н, с/с Щомыслицкий, д 32 к 4"/>
        <s v="[Sell Out Customer].[POS Address].&amp;[Минская обл., Минский р-н, с/с Щомыслицкий, д 32/4]" c="Минская обл., Минский р-н, с/с Щомыслицкий, д 32/4"/>
        <s v="[Sell Out Customer].[POS Address].&amp;[Минская обл., Минский р-н, с/с Щомыслицкий, д 42/1]" c="Минская обл., Минский р-н, с/с Щомыслицкий, д 42/1"/>
        <s v="[Sell Out Customer].[POS Address].&amp;[Минская обл., Молодечненский р-н, г. Молодечно]" c="Минская обл., Молодечненский р-н, г. Молодечно"/>
        <s v="[Sell Out Customer].[POS Address].&amp;[Минская обл., Молодечненский р-н, г. Молодечно, пл Старое Место, д 21]" c="Минская обл., Молодечненский р-н, г. Молодечно, пл Старое Место, д 21"/>
        <s v="[Sell Out Customer].[POS Address].&amp;[Минская обл., Молодечненский р-н, г. Молодечно, ул Богдана Хмельницкого, д 22Б]" c="Минская обл., Молодечненский р-н, г. Молодечно, ул Богдана Хмельницкого, д 22Б"/>
        <s v="[Sell Out Customer].[POS Address].&amp;[Минская обл., Молодечненский р-н, г. Молодечно, ул Богдана Хмельницкого, д 3В]" c="Минская обл., Молодечненский р-н, г. Молодечно, ул Богдана Хмельницкого, д 3В"/>
        <s v="[Sell Out Customer].[POS Address].&amp;[Минская обл., Молодечненский р-н, г. Молодечно, ул Богдана Хмельницкого, д 3к]" c="Минская обл., Молодечненский р-н, г. Молодечно, ул Богдана Хмельницкого, д 3к"/>
        <s v="[Sell Out Customer].[POS Address].&amp;[Минская обл., Молодечненский р-н, г. Молодечно, ул Будавников, д 17А]" c="Минская обл., Молодечненский р-н, г. Молодечно, ул Будавников, д 17А"/>
        <s v="[Sell Out Customer].[POS Address].&amp;[Минская обл., Молодечненский р-н, г. Молодечно, ул Великий Гостинец, д 143]" c="Минская обл., Молодечненский р-н, г. Молодечно, ул Великий Гостинец, д 143"/>
        <s v="[Sell Out Customer].[POS Address].&amp;[Минская обл., Молодечненский р-н, г. Молодечно, ул Великий Гостинец, д 143Б]" c="Минская обл., Молодечненский р-н, г. Молодечно, ул Великий Гостинец, д 143Б"/>
        <s v="[Sell Out Customer].[POS Address].&amp;[Минская обл., Молодечненский р-н, г. Молодечно, ул Великий Гостинец, д 163А]" c="Минская обл., Молодечненский р-н, г. Молодечно, ул Великий Гостинец, д 163А"/>
        <s v="[Sell Out Customer].[POS Address].&amp;[Минская обл., Молодечненский р-н, г. Молодечно, ул Великий Гостинец, д 54]" c="Минская обл., Молодечненский р-н, г. Молодечно, ул Великий Гостинец, д 54"/>
        <s v="[Sell Out Customer].[POS Address].&amp;[Минская обл., Молодечненский р-н, г. Молодечно, ул Великий Гостинец, д 67]" c="Минская обл., Молодечненский р-н, г. Молодечно, ул Великий Гостинец, д 67"/>
        <s v="[Sell Out Customer].[POS Address].&amp;[Минская обл., Молодечненский р-н, г. Молодечно, ул Великий Гостинец, д 67-3]" c="Минская обл., Молодечненский р-н, г. Молодечно, ул Великий Гостинец, д 67-3"/>
        <s v="[Sell Out Customer].[POS Address].&amp;[Минская обл., Молодечненский р-н, г. Молодечно, ул Великий Гостинец, д 67Г]" c="Минская обл., Молодечненский р-н, г. Молодечно, ул Великий Гостинец, д 67Г"/>
        <s v="[Sell Out Customer].[POS Address].&amp;[Минская обл., Молодечненский р-н, г. Молодечно, ул Великий Гостинец, д 75]" c="Минская обл., Молодечненский р-н, г. Молодечно, ул Великий Гостинец, д 75"/>
        <s v="[Sell Out Customer].[POS Address].&amp;[Минская обл., Молодечненский р-н, г. Молодечно, ул Волынца, д 12]" c="Минская обл., Молодечненский р-н, г. Молодечно, ул Волынца, д 12"/>
        <s v="[Sell Out Customer].[POS Address].&amp;[Минская обл., Молодечненский р-н, г. Молодечно, ул Громадовская, д 6А]" c="Минская обл., Молодечненский р-н, г. Молодечно, ул Громадовская, д 6А"/>
        <s v="[Sell Out Customer].[POS Address].&amp;[Минская обл., Молодечненский р-н, г. Молодечно, ул Громадовская, д 8]" c="Минская обл., Молодечненский р-н, г. Молодечно, ул Громадовская, д 8"/>
        <s v="[Sell Out Customer].[POS Address].&amp;[Минская обл., Молодечненский р-н, г. Молодечно, ул Космонавтов, д 1]" c="Минская обл., Молодечненский р-н, г. Молодечно, ул Космонавтов, д 1"/>
        <s v="[Sell Out Customer].[POS Address].&amp;[Минская обл., Молодечненский р-н, г. Молодечно, ул Льва Толстого, д 10]" c="Минская обл., Молодечненский р-н, г. Молодечно, ул Льва Толстого, д 10"/>
        <s v="[Sell Out Customer].[POS Address].&amp;[Минская обл., Молодечненский р-н, г. Молодечно, ул Машерова, д 19А]" c="Минская обл., Молодечненский р-н, г. Молодечно, ул Машерова, д 19А"/>
        <s v="[Sell Out Customer].[POS Address].&amp;[Минская обл., Молодечненский р-н, г. Молодечно, ул Притыцкого, д 1]" c="Минская обл., Молодечненский р-н, г. Молодечно, ул Притыцкого, д 1"/>
        <s v="[Sell Out Customer].[POS Address].&amp;[Минская обл., Молодечненский р-н, г. Молодечно, ул Притыцкого, д 16]" c="Минская обл., Молодечненский р-н, г. Молодечно, ул Притыцкого, д 16"/>
        <s v="[Sell Out Customer].[POS Address].&amp;[Минская обл., Молодечненский р-н, г. Молодечно, ул Франтишка Скорины, д 16]" c="Минская обл., Молодечненский р-н, г. Молодечно, ул Франтишка Скорины, д 16"/>
        <s v="[Sell Out Customer].[POS Address].&amp;[Минская обл., Молодечненский р-н, г. Молодечно, ул Франтишка Скорины, д 20]" c="Минская обл., Молодечненский р-н, г. Молодечно, ул Франтишка Скорины, д 20"/>
        <s v="[Sell Out Customer].[POS Address].&amp;[Минская обл., Молодечненский р-н, г. Молодечно, ул Франтишка Скорины, д 25]" c="Минская обл., Молодечненский р-н, г. Молодечно, ул Франтишка Скорины, д 25"/>
        <s v="[Sell Out Customer].[POS Address].&amp;[Минская обл., Молодечненский р-н, г. Молодечно, ул Янки Купалы, д 126]" c="Минская обл., Молодечненский р-н, г. Молодечно, ул Янки Купалы, д 126"/>
        <s v="[Sell Out Customer].[POS Address].&amp;[Минская обл., Молодечненский р-н, г. Молодечно, ул Янки Купалы, д 130г-1]" c="Минская обл., Молодечненский р-н, г. Молодечно, ул Янки Купалы, д 130г-1"/>
        <s v="[Sell Out Customer].[POS Address].&amp;[Минская обл., Молодечненский р-н, гп Радошковичи, ул Виленская, д 2А]" c="Минская обл., Молодечненский р-н, гп Радошковичи, ул Виленская, д 2А"/>
        <s v="[Sell Out Customer].[POS Address].&amp;[Минская обл., Молодечненский р-н, гп Радошковичи, ул Минская, д 4]" c="Минская обл., Молодечненский р-н, гп Радошковичи, ул Минская, д 4"/>
        <s v="[Sell Out Customer].[POS Address].&amp;[Минская обл., Молодечненский р-н, гп Радошковичи, ул Советская, д 1]" c="Минская обл., Молодечненский р-н, гп Радошковичи, ул Советская, д 1"/>
        <s v="[Sell Out Customer].[POS Address].&amp;[Минская обл., Молодечненский р-н, с/с Чистинский, п. Чисть, пер Парковый, д 1]" c="Минская обл., Молодечненский р-н, с/с Чистинский, п. Чисть, пер Парковый, д 1"/>
        <s v="[Sell Out Customer].[POS Address].&amp;[Минская обл., Мядельский р-н, г. Мядель, ул Партизанская, д 2]" c="Минская обл., Мядельский р-н, г. Мядель, ул Партизанская, д 2"/>
        <s v="[Sell Out Customer].[POS Address].&amp;[Минская обл., Мядельский р-н, г. Мядель, ул Школьная, д 9]" c="Минская обл., Мядельский р-н, г. Мядель, ул Школьная, д 9"/>
        <s v="[Sell Out Customer].[POS Address].&amp;[Минская обл., Мядельский р-н, г. Мядель, ул Юбилейная, д 17А]" c="Минская обл., Мядельский р-н, г. Мядель, ул Юбилейная, д 17А"/>
        <s v="[Sell Out Customer].[POS Address].&amp;[Минская обл., Мядельский р-н, г. Мядель, ул Юбилейная, д 27]" c="Минская обл., Мядельский р-н, г. Мядель, ул Юбилейная, д 27"/>
        <s v="[Sell Out Customer].[POS Address].&amp;[Минская обл., Мядельский р-н, кп Нарочь, ул Ленинская, д 10]" c="Минская обл., Мядельский р-н, кп Нарочь, ул Ленинская, д 10"/>
        <s v="[Sell Out Customer].[POS Address].&amp;[Минская обл., Несвижский р-н, г. Несвиж, пер 1-й Советский, д 9]" c="Минская обл., Несвижский р-н, г. Несвиж, пер 1-й Советский, д 9"/>
        <s v="[Sell Out Customer].[POS Address].&amp;[Минская обл., Несвижский р-н, г. Несвиж, ул 1-ое Мая, д 36]" c="Минская обл., Несвижский р-н, г. Несвиж, ул 1-ое Мая, д 36"/>
        <s v="[Sell Out Customer].[POS Address].&amp;[Минская обл., Несвижский р-н, г. Несвиж, ул 1-ое Мая, д 44а]" c="Минская обл., Несвижский р-н, г. Несвиж, ул 1-ое Мая, д 44а"/>
        <s v="[Sell Out Customer].[POS Address].&amp;[Минская обл., Несвижский р-н, г. Несвиж, ул Ленинская, д 165А]" c="Минская обл., Несвижский р-н, г. Несвиж, ул Ленинская, д 165А"/>
        <s v="[Sell Out Customer].[POS Address].&amp;[Минская обл., Несвижский р-н, г. Несвиж, ул Советская, д 21]" c="Минская обл., Несвижский р-н, г. Несвиж, ул Советская, д 21"/>
        <s v="[Sell Out Customer].[POS Address].&amp;[Минская обл., Несвижский р-н, гп Городея, ул Белорусская, д 8]" c="Минская обл., Несвижский р-н, гп Городея, ул Белорусская, д 8"/>
        <s v="[Sell Out Customer].[POS Address].&amp;[Минская обл., Несвижский р-н, гп Городея, ул Октябрьская, д 3]" c="Минская обл., Несвижский р-н, гп Городея, ул Октябрьская, д 3"/>
        <s v="[Sell Out Customer].[POS Address].&amp;[Минская обл., Несвижский р-н, с/с Липский, аг. Высокая Липа]" c="Минская обл., Несвижский р-н, с/с Липский, аг. Высокая Липа"/>
        <s v="[Sell Out Customer].[POS Address].&amp;[Минская обл., Пуховичский р-н, г. Марьина Горка, ул Ленинская, д 39]" c="Минская обл., Пуховичский р-н, г. Марьина Горка, ул Ленинская, д 39"/>
        <s v="[Sell Out Customer].[POS Address].&amp;[Минская обл., Пуховичский р-н, г. Марьина Горка, ул Новая Заря, д 34]" c="Минская обл., Пуховичский р-н, г. Марьина Горка, ул Новая Заря, д 34"/>
        <s v="[Sell Out Customer].[POS Address].&amp;[Минская обл., Пуховичский р-н, г. Марьина Горка, ул Новая Заря, д 6]" c="Минская обл., Пуховичский р-н, г. Марьина Горка, ул Новая Заря, д 6"/>
        <s v="[Sell Out Customer].[POS Address].&amp;[Минская обл., Пуховичский р-н, г. Марьина Горка, ул Советская, д 4]" c="Минская обл., Пуховичский р-н, г. Марьина Горка, ул Советская, д 4"/>
        <s v="[Sell Out Customer].[POS Address].&amp;[Минская обл., Пуховичский р-н, г. Марьина Горка, ул Якуба Коласа, д 11]" c="Минская обл., Пуховичский р-н, г. Марьина Горка, ул Якуба Коласа, д 11"/>
        <s v="[Sell Out Customer].[POS Address].&amp;[Минская обл., Пуховичский р-н, гп Руденск, ул Железнодорожная]" c="Минская обл., Пуховичский р-н, гп Руденск, ул Железнодорожная"/>
        <s v="[Sell Out Customer].[POS Address].&amp;[Минская обл., Пуховичский р-н, гп Свислочь, ул Строителей, д 12]" c="Минская обл., Пуховичский р-н, гп Свислочь, ул Строителей, д 12"/>
        <s v="[Sell Out Customer].[POS Address].&amp;[Минская обл., Пуховичский р-н, гп Свислочь, ул Строителей, д 3]" c="Минская обл., Пуховичский р-н, гп Свислочь, ул Строителей, д 3"/>
        <s v="[Sell Out Customer].[POS Address].&amp;[Минская обл., Пуховичский р-н, с/с Свислочский, п. Дружный, ул Чепика]" c="Минская обл., Пуховичский р-н, с/с Свислочский, п. Дружный, ул Чепика"/>
        <s v="[Sell Out Customer].[POS Address].&amp;[Минская обл., Пуховичский р-н, с/с Свислочский, п. Дружный, ул Чепика, д 26]" c="Минская обл., Пуховичский р-н, с/с Свислочский, п. Дружный, ул Чепика, д 26"/>
        <s v="[Sell Out Customer].[POS Address].&amp;[Минская обл., Слуцкий р-н, г. Слуцк, ул 14 Партизан, д 15]" c="Минская обл., Слуцкий р-н, г. Слуцк, ул 14 Партизан, д 15"/>
        <s v="[Sell Out Customer].[POS Address].&amp;[Минская обл., Слуцкий р-н, г. Слуцк, ул Вокзальная, д 1Б]" c="Минская обл., Слуцкий р-н, г. Слуцк, ул Вокзальная, д 1Б"/>
        <s v="[Sell Out Customer].[POS Address].&amp;[Минская обл., Слуцкий р-н, г. Слуцк, ул Ленина, д 118А]" c="Минская обл., Слуцкий р-н, г. Слуцк, ул Ленина, д 118А"/>
        <s v="[Sell Out Customer].[POS Address].&amp;[Минская обл., Слуцкий р-н, г. Слуцк, ул Максима Богдановича, д 3]" c="Минская обл., Слуцкий р-н, г. Слуцк, ул Максима Богдановича, д 3"/>
        <s v="[Sell Out Customer].[POS Address].&amp;[Минская обл., Слуцкий р-н, г. Слуцк, ул Максима Богдановича, д 42]" c="Минская обл., Слуцкий р-н, г. Слуцк, ул Максима Богдановича, д 42"/>
        <s v="[Sell Out Customer].[POS Address].&amp;[Минская обл., Слуцкий р-н, г. Слуцк, ул Мельничная, д 8Б]" c="Минская обл., Слуцкий р-н, г. Слуцк, ул Мельничная, д 8Б"/>
        <s v="[Sell Out Customer].[POS Address].&amp;[Минская обл., Слуцкий р-н, г. Слуцк, ул Парижской Коммуны, д 1]" c="Минская обл., Слуцкий р-н, г. Слуцк, ул Парижской Коммуны, д 1"/>
        <s v="[Sell Out Customer].[POS Address].&amp;[Минская обл., Слуцкий р-н, г. Слуцк, ул Парижской Коммуны, д 2]" c="Минская обл., Слуцкий р-н, г. Слуцк, ул Парижской Коммуны, д 2"/>
        <s v="[Sell Out Customer].[POS Address].&amp;[Минская обл., Слуцкий р-н, г. Слуцк, ул Парижской Коммуны, д 2/1]" c="Минская обл., Слуцкий р-н, г. Слуцк, ул Парижской Коммуны, д 2/1"/>
        <s v="[Sell Out Customer].[POS Address].&amp;[Минская обл., Слуцкий р-н, г. Слуцк, ул Парижской Коммуны, д 2-1]" c="Минская обл., Слуцкий р-н, г. Слуцк, ул Парижской Коммуны, д 2-1"/>
        <s v="[Sell Out Customer].[POS Address].&amp;[Минская обл., Слуцкий р-н, г. Слуцк, ул Социалистическая, д 144]" c="Минская обл., Слуцкий р-н, г. Слуцк, ул Социалистическая, д 144"/>
        <s v="[Sell Out Customer].[POS Address].&amp;[Минская обл., Слуцкий р-н, г. Слуцк, ул Социалистическая, д 2]" c="Минская обл., Слуцкий р-н, г. Слуцк, ул Социалистическая, д 2"/>
        <s v="[Sell Out Customer].[POS Address].&amp;[Минская обл., Слуцкий р-н, г. Слуцк, ул Тутаринова, д 1Б]" c="Минская обл., Слуцкий р-н, г. Слуцк, ул Тутаринова, д 1Б"/>
        <s v="[Sell Out Customer].[POS Address].&amp;[Минская обл., Смолевичский р-н, г. Смолевичи, ул 50 лет Октября, д 4]" c="Минская обл., Смолевичский р-н, г. Смолевичи, ул 50 лет Октября, д 4"/>
        <s v="[Sell Out Customer].[POS Address].&amp;[Минская обл., Смолевичский р-н, г. Смолевичи, ул Александра Лявданского, д 1]" c="Минская обл., Смолевичский р-н, г. Смолевичи, ул Александра Лявданского, д 1"/>
        <s v="[Sell Out Customer].[POS Address].&amp;[Минская обл., Смолевичский р-н, г. Смолевичи, ул Ленинская, д 1А]" c="Минская обл., Смолевичский р-н, г. Смолевичи, ул Ленинская, д 1А"/>
        <s v="[Sell Out Customer].[POS Address].&amp;[Минская обл., Смолевичский р-н, г. Смолевичи, ул Первомайская, д 6]" c="Минская обл., Смолевичский р-н, г. Смолевичи, ул Первомайская, д 6"/>
        <s v="[Sell Out Customer].[POS Address].&amp;[Минская обл., Смолевичский р-н, г. Смолевичи, ул Советская, д 133/2]" c="Минская обл., Смолевичский р-н, г. Смолевичи, ул Советская, д 133/2"/>
        <s v="[Sell Out Customer].[POS Address].&amp;[Минская обл., Смолевичский р-н, г. Смолевичи, ул Центральная, д 13]" c="Минская обл., Смолевичский р-н, г. Смолевичи, ул Центральная, д 13"/>
        <s v="[Sell Out Customer].[POS Address].&amp;[Минская обл., Солигорский р-н, г. Солигорск, б-р Шахтёров, д 26]" c="Минская обл., Солигорский р-н, г. Солигорск, б-р Шахтёров, д 26"/>
        <s v="[Sell Out Customer].[POS Address].&amp;[Минская обл., Солигорский р-н, г. Солигорск, б-р Шахтёров, д 5а]" c="Минская обл., Солигорский р-н, г. Солигорск, б-р Шахтёров, д 5а"/>
        <s v="[Sell Out Customer].[POS Address].&amp;[Минская обл., Солигорский р-н, г. Солигорск, пр-кт Мира, д 5]" c="Минская обл., Солигорский р-н, г. Солигорск, пр-кт Мира, д 5"/>
        <s v="[Sell Out Customer].[POS Address].&amp;[Минская обл., Солигорский р-н, г. Солигорск, ул Богомолова, д 21]" c="Минская обл., Солигорский р-н, г. Солигорск, ул Богомолова, д 21"/>
        <s v="[Sell Out Customer].[POS Address].&amp;[Минская обл., Солигорский р-н, г. Солигорск, ул Железнодорожная, д 12А]" c="Минская обл., Солигорский р-н, г. Солигорск, ул Железнодорожная, д 12А"/>
        <s v="[Sell Out Customer].[POS Address].&amp;[Минская обл., Солигорский р-н, г. Солигорск, ул Железнодорожная, д 21А]" c="Минская обл., Солигорский р-н, г. Солигорск, ул Железнодорожная, д 21А"/>
        <s v="[Sell Out Customer].[POS Address].&amp;[Минская обл., Солигорский р-н, г. Солигорск, ул Козлова, д 19]" c="Минская обл., Солигорский р-н, г. Солигорск, ул Козлова, д 19"/>
        <s v="[Sell Out Customer].[POS Address].&amp;[Минская обл., Солигорский р-н, г. Солигорск, ул Козлова, д 21В]" c="Минская обл., Солигорский р-н, г. Солигорск, ул Козлова, д 21В"/>
        <s v="[Sell Out Customer].[POS Address].&amp;[Минская обл., Солигорский р-н, г. Солигорск, ул Козлова, д 33]" c="Минская обл., Солигорский р-н, г. Солигорск, ул Козлова, д 33"/>
        <s v="[Sell Out Customer].[POS Address].&amp;[Минская обл., Солигорский р-н, г. Солигорск, ул Козлова, д 76]" c="Минская обл., Солигорский р-н, г. Солигорск, ул Козлова, д 76"/>
        <s v="[Sell Out Customer].[POS Address].&amp;[Минская обл., Солигорский р-н, г. Солигорск, ул Константина Заслонова, д 23]" c="Минская обл., Солигорский р-н, г. Солигорск, ул Константина Заслонова, д 23"/>
        <s v="[Sell Out Customer].[POS Address].&amp;[Минская обл., Солигорский р-н, г. Солигорск, ул Константина Заслонова, д 28А]" c="Минская обл., Солигорский р-н, г. Солигорск, ул Константина Заслонова, д 28А"/>
        <s v="[Sell Out Customer].[POS Address].&amp;[Минская обл., Солигорский р-н, г. Солигорск, ул Константина Заслонова, д 29]" c="Минская обл., Солигорский р-н, г. Солигорск, ул Константина Заслонова, д 29"/>
        <s v="[Sell Out Customer].[POS Address].&amp;[Минская обл., Солигорский р-н, г. Солигорск, ул Константина Заслонова, д 54А]" c="Минская обл., Солигорский р-н, г. Солигорск, ул Константина Заслонова, д 54А"/>
        <s v="[Sell Out Customer].[POS Address].&amp;[Минская обл., Солигорский р-н, г. Солигорск, ул Константина Заслонова, д 67В]" c="Минская обл., Солигорский р-н, г. Солигорск, ул Константина Заслонова, д 67В"/>
        <s v="[Sell Out Customer].[POS Address].&amp;[Минская обл., Солигорский р-н, г. Солигорск, ул Ленина, д 20]" c="Минская обл., Солигорский р-н, г. Солигорск, ул Ленина, д 20"/>
        <s v="[Sell Out Customer].[POS Address].&amp;[Минская обл., Солигорский р-н, г. Солигорск, ул Ленина, д 32-51]" c="Минская обл., Солигорский р-н, г. Солигорск, ул Ленина, д 32-51"/>
        <s v="[Sell Out Customer].[POS Address].&amp;[Минская обл., Солигорский р-н, г. Солигорск, ул Ленина, д 32А]" c="Минская обл., Солигорский р-н, г. Солигорск, ул Ленина, д 32А"/>
        <s v="[Sell Out Customer].[POS Address].&amp;[Минская обл., Солигорский р-н, г. Солигорск, ул Ленина, д 36]" c="Минская обл., Солигорский р-н, г. Солигорск, ул Ленина, д 36"/>
        <s v="[Sell Out Customer].[POS Address].&amp;[Минская обл., Солигорский р-н, г. Солигорск, ул Ленинского Комсомола, д 17А]" c="Минская обл., Солигорский р-н, г. Солигорск, ул Ленинского Комсомола, д 17А"/>
        <s v="[Sell Out Customer].[POS Address].&amp;[Минская обл., Солигорский р-н, г. Солигорск, ул Ленинского Комсомола, д 18]" c="Минская обл., Солигорский р-н, г. Солигорск, ул Ленинского Комсомола, д 18"/>
        <s v="[Sell Out Customer].[POS Address].&amp;[Минская обл., Солигорский р-н, г. Солигорск, ул Набережная, д 25А]" c="Минская обл., Солигорский р-н, г. Солигорск, ул Набережная, д 25А"/>
        <s v="[Sell Out Customer].[POS Address].&amp;[Минская обл., Солигорский р-н, г. Солигорск, ул Октябрьская, д 109А]" c="Минская обл., Солигорский р-н, г. Солигорск, ул Октябрьская, д 109А"/>
        <s v="[Sell Out Customer].[POS Address].&amp;[Минская обл., Солигорский р-н, г. Солигорск, ул Октябрьская, д 27А]" c="Минская обл., Солигорский р-н, г. Солигорск, ул Октябрьская, д 27А"/>
        <s v="[Sell Out Customer].[POS Address].&amp;[Минская обл., Солигорский р-н, г. Солигорск, ул Октябрьская, д 38]" c="Минская обл., Солигорский р-н, г. Солигорск, ул Октябрьская, д 38"/>
        <s v="[Sell Out Customer].[POS Address].&amp;[Минская обл., Солигорский р-н, гп Красная Слобода, д 29Г]" c="Минская обл., Солигорский р-н, гп Красная Слобода, д 29Г"/>
        <s v="[Sell Out Customer].[POS Address].&amp;[Минская обл., Солигорский р-н, гп Старобин, ул Советская, д 47]" c="Минская обл., Солигорский р-н, гп Старобин, ул Советская, д 47"/>
        <s v="[Sell Out Customer].[POS Address].&amp;[Минская обл., Стародорожский р-н, г. Старые Дороги, ул Карла Маркса, д 27А]" c="Минская обл., Стародорожский р-н, г. Старые Дороги, ул Карла Маркса, д 27А"/>
        <s v="[Sell Out Customer].[POS Address].&amp;[Минская обл., Стародорожский р-н, г. Старые Дороги, ул Комсомольская, д 1]" c="Минская обл., Стародорожский р-н, г. Старые Дороги, ул Комсомольская, д 1"/>
        <s v="[Sell Out Customer].[POS Address].&amp;[Минская обл., Стародорожский р-н, г. Старые Дороги, ул Комсомольская, д 50В]" c="Минская обл., Стародорожский р-н, г. Старые Дороги, ул Комсомольская, д 50В"/>
        <s v="[Sell Out Customer].[POS Address].&amp;[Минская обл., Стародорожский р-н, г. Старые Дороги, ул Московская, д 84]" c="Минская обл., Стародорожский р-н, г. Старые Дороги, ул Московская, д 84"/>
        <s v="[Sell Out Customer].[POS Address].&amp;[Минская обл., Столбцовский р-н, г. Столбцы, ул Ленинская, д 164В]" c="Минская обл., Столбцовский р-н, г. Столбцы, ул Ленинская, д 164В"/>
        <s v="[Sell Out Customer].[POS Address].&amp;[Минская обл., Столбцовский р-н, г. Столбцы, ул Ленинская, д 74]" c="Минская обл., Столбцовский р-н, г. Столбцы, ул Ленинская, д 74"/>
        <s v="[Sell Out Customer].[POS Address].&amp;[Минская обл., Столбцовский р-н, г. Столбцы, ул Мира, д 17]" c="Минская обл., Столбцовский р-н, г. Столбцы, ул Мира, д 17"/>
        <s v="[Sell Out Customer].[POS Address].&amp;[Минская обл., Столбцовский р-н, г. Столбцы, ул Первомайская, д 1]" c="Минская обл., Столбцовский р-н, г. Столбцы, ул Первомайская, д 1"/>
        <s v="[Sell Out Customer].[POS Address].&amp;[Минская обл., Столбцовский р-н, г. Столбцы, ул Первомайская, д 1б]" c="Минская обл., Столбцовский р-н, г. Столбцы, ул Первомайская, д 1б"/>
        <s v="[Sell Out Customer].[POS Address].&amp;[Минская обл., Столбцовский р-н, г. Столбцы, ул Центральная, д 14]" c="Минская обл., Столбцовский р-н, г. Столбцы, ул Центральная, д 14"/>
        <s v="[Sell Out Customer].[POS Address].&amp;[Минская обл., Столбцовский р-н, г. Столбцы, ул Центральная, д 2]" c="Минская обл., Столбцовский р-н, г. Столбцы, ул Центральная, д 2"/>
        <s v="[Sell Out Customer].[POS Address].&amp;[Минская обл., Узденский р-н, г. Узда, ул Молодежная, д 27Б]" c="Минская обл., Узденский р-н, г. Узда, ул Молодежная, д 27Б"/>
        <s v="[Sell Out Customer].[POS Address].&amp;[Минская обл., Узденский р-н, г. Узда, ул Новицкого, д 11]" c="Минская обл., Узденский р-н, г. Узда, ул Новицкого, д 11"/>
        <s v="[Sell Out Customer].[POS Address].&amp;[Минская обл., Узденский р-н, г. Узда, ул Советская, д 14]" c="Минская обл., Узденский р-н, г. Узда, ул Советская, д 14"/>
        <s v="[Sell Out Customer].[POS Address].&amp;[Минская обл., Узденский р-н, г. Узда, ул Советская, д 19А]" c="Минская обл., Узденский р-н, г. Узда, ул Советская, д 19А"/>
        <s v="[Sell Out Customer].[POS Address].&amp;[Минская обл., Узденский р-н, г. Узда, ул Степанова, д 1]" c="Минская обл., Узденский р-н, г. Узда, ул Степанова, д 1"/>
        <s v="[Sell Out Customer].[POS Address].&amp;[Минская обл., Червенский р-н, г. Червень, ул Барыкина, д 79А]" c="Минская обл., Червенский р-н, г. Червень, ул Барыкина, д 79А"/>
        <s v="[Sell Out Customer].[POS Address].&amp;[Минская обл., Червенский р-н, г. Червень, ул К.Маркса, д 12]" c="Минская обл., Червенский р-н, г. Червень, ул К.Маркса, д 12"/>
        <s v="[Sell Out Customer].[POS Address].&amp;[Минская обл., Червенский р-н, г. Червень, ул К.Маркса, д 8]" c="Минская обл., Червенский р-н, г. Червень, ул К.Маркса, д 8"/>
        <s v="[Sell Out Customer].[POS Address].&amp;[Минская обл., Червенский р-н, г. Червень, ул К.Маркса, д 9]" c="Минская обл., Червенский р-н, г. Червень, ул К.Маркса, д 9"/>
        <s v="[Sell Out Customer].[POS Address].&amp;[Минская обл., Червенский р-н, с/с Смиловичский, гп Смиловичи, ул Дзержинского, д 7В]" c="Минская обл., Червенский р-н, с/с Смиловичский, гп Смиловичи, ул Дзержинского, д 7В"/>
        <s v="[Sell Out Customer].[POS Address].&amp;[Минская обл., Червенский р-н, с/с Смиловичский, гп Смиловичи, ул М.Горького, д 2]" c="Минская обл., Червенский р-н, с/с Смиловичский, гп Смиловичи, ул М.Горького, д 2"/>
        <s v="[Sell Out Customer].[POS Address].&amp;[Могилевская обл., Белыничский р-н, гп Белыничи, ул Калинина, д 42]" c="Могилевская обл., Белыничский р-н, гп Белыничи, ул Калинина, д 42"/>
        <s v="[Sell Out Customer].[POS Address].&amp;[Могилевская обл., Белыничский р-н, гп Белыничи, ул Энгельса, д 4]" c="Могилевская обл., Белыничский р-н, гп Белыничи, ул Энгельса, д 4"/>
        <s v="[Sell Out Customer].[POS Address].&amp;[Могилевская обл., Быховский р-н, г. Быхов, ул Гуляма Якубова, д 31]" c="Могилевская обл., Быховский р-н, г. Быхов, ул Гуляма Якубова, д 31"/>
        <s v="[Sell Out Customer].[POS Address].&amp;[Могилевская обл., Быховский р-н, г. Быхов, ул Космонавтов, д 9]" c="Могилевская обл., Быховский р-н, г. Быхов, ул Космонавтов, д 9"/>
        <s v="[Sell Out Customer].[POS Address].&amp;[Могилевская обл., Быховский р-н, г. Быхов, ул Ленина, д 16]" c="Могилевская обл., Быховский р-н, г. Быхов, ул Ленина, д 16"/>
        <s v="[Sell Out Customer].[POS Address].&amp;[Могилевская обл., г. Бобруйск, пр-кт Строителей, д 24Б]" c="Могилевская обл., г. Бобруйск, пр-кт Строителей, д 24Б"/>
        <s v="[Sell Out Customer].[POS Address].&amp;[Могилевская обл., г. Бобруйск, пр-кт Строителей, д 58]" c="Могилевская обл., г. Бобруйск, пр-кт Строителей, д 58"/>
        <s v="[Sell Out Customer].[POS Address].&amp;[Могилевская обл., г. Бобруйск, пр-кт Строителей, д 88]" c="Могилевская обл., г. Бобруйск, пр-кт Строителей, д 88"/>
        <s v="[Sell Out Customer].[POS Address].&amp;[Могилевская обл., г. Бобруйск, пр-кт Строителей, д 91]" c="Могилевская обл., г. Бобруйск, пр-кт Строителей, д 91"/>
        <s v="[Sell Out Customer].[POS Address].&amp;[Могилевская обл., г. Бобруйск, ул 50 лет ВЛКСМ, д 15]" c="Могилевская обл., г. Бобруйск, ул 50 лет ВЛКСМ, д 15"/>
        <s v="[Sell Out Customer].[POS Address].&amp;[Могилевская обл., г. Бобруйск, ул 50 лет ВЛКСМ, д 33]" c="Могилевская обл., г. Бобруйск, ул 50 лет ВЛКСМ, д 33"/>
        <s v="[Sell Out Customer].[POS Address].&amp;[Могилевская обл., г. Бобруйск, ул 50 лет ВЛКСМ, д 65]" c="Могилевская обл., г. Бобруйск, ул 50 лет ВЛКСМ, д 65"/>
        <s v="[Sell Out Customer].[POS Address].&amp;[Могилевская обл., г. Бобруйск, ул Ванцетти, д 23А]" c="Могилевская обл., г. Бобруйск, ул Ванцетти, д 23А"/>
        <s v="[Sell Out Customer].[POS Address].&amp;[Могилевская обл., г. Бобруйск, ул Ванцетти, д 9]" c="Могилевская обл., г. Бобруйск, ул Ванцетти, д 9"/>
        <s v="[Sell Out Customer].[POS Address].&amp;[Могилевская обл., г. Бобруйск, ул Гагарина, д 16]" c="Могилевская обл., г. Бобруйск, ул Гагарина, д 16"/>
        <s v="[Sell Out Customer].[POS Address].&amp;[Могилевская обл., г. Бобруйск, ул Генерала Батова, д 14]" c="Могилевская обл., г. Бобруйск, ул Генерала Батова, д 14"/>
        <s v="[Sell Out Customer].[POS Address].&amp;[Могилевская обл., г. Бобруйск, ул Генерала Батова, д 19А]" c="Могилевская обл., г. Бобруйск, ул Генерала Батова, д 19А"/>
        <s v="[Sell Out Customer].[POS Address].&amp;[Могилевская обл., г. Бобруйск, ул Горелика, д 20А]" c="Могилевская обл., г. Бобруйск, ул Горелика, д 20А"/>
        <s v="[Sell Out Customer].[POS Address].&amp;[Могилевская обл., г. Бобруйск, ул Дзержинского, д 54]" c="Могилевская обл., г. Бобруйск, ул Дзержинского, д 54"/>
        <s v="[Sell Out Customer].[POS Address].&amp;[Могилевская обл., г. Бобруйск, ул Днепровской Флотилии, д 40]" c="Могилевская обл., г. Бобруйск, ул Днепровской Флотилии, д 40"/>
        <s v="[Sell Out Customer].[POS Address].&amp;[Могилевская обл., г. Бобруйск, ул Интернациональная, д 78]" c="Могилевская обл., г. Бобруйск, ул Интернациональная, д 78"/>
        <s v="[Sell Out Customer].[POS Address].&amp;[Могилевская обл., г. Бобруйск, ул Ковзана, д 11]" c="Могилевская обл., г. Бобруйск, ул Ковзана, д 11"/>
        <s v="[Sell Out Customer].[POS Address].&amp;[Могилевская обл., г. Бобруйск, ул Максима Горького, д 36]" c="Могилевская обл., г. Бобруйск, ул Максима Горького, д 36"/>
        <s v="[Sell Out Customer].[POS Address].&amp;[Могилевская обл., г. Бобруйск, ул Максима Горького, д 6Б]" c="Могилевская обл., г. Бобруйск, ул Максима Горького, д 6Б"/>
        <s v="[Sell Out Customer].[POS Address].&amp;[Могилевская обл., г. Бобруйск, ул Максима Горького, д 7А]" c="Могилевская обл., г. Бобруйск, ул Максима Горького, д 7А"/>
        <s v="[Sell Out Customer].[POS Address].&amp;[Могилевская обл., г. Бобруйск, ул Минская]" c="Могилевская обл., г. Бобруйск, ул Минская"/>
        <s v="[Sell Out Customer].[POS Address].&amp;[Могилевская обл., г. Бобруйск, ул Минская, д 105]" c="Могилевская обл., г. Бобруйск, ул Минская, д 105"/>
        <s v="[Sell Out Customer].[POS Address].&amp;[Могилевская обл., г. Бобруйск, ул Минская, д 111]" c="Могилевская обл., г. Бобруйск, ул Минская, д 111"/>
        <s v="[Sell Out Customer].[POS Address].&amp;[Могилевская обл., г. Бобруйск, ул Минская, д 133]" c="Могилевская обл., г. Бобруйск, ул Минская, д 133"/>
        <s v="[Sell Out Customer].[POS Address].&amp;[Могилевская обл., г. Бобруйск, ул Минская, д 135]" c="Могилевская обл., г. Бобруйск, ул Минская, д 135"/>
        <s v="[Sell Out Customer].[POS Address].&amp;[Могилевская обл., г. Бобруйск, ул Минская, д 18-2]" c="Могилевская обл., г. Бобруйск, ул Минская, д 18-2"/>
        <s v="[Sell Out Customer].[POS Address].&amp;[Могилевская обл., г. Бобруйск, ул Минская, д 20]" c="Могилевская обл., г. Бобруйск, ул Минская, д 20"/>
        <s v="[Sell Out Customer].[POS Address].&amp;[Могилевская обл., г. Бобруйск, ул Минская, д 51]" c="Могилевская обл., г. Бобруйск, ул Минская, д 51"/>
        <s v="[Sell Out Customer].[POS Address].&amp;[Могилевская обл., г. Бобруйск, ул Минская, д 55]" c="Могилевская обл., г. Бобруйск, ул Минская, д 55"/>
        <s v="[Sell Out Customer].[POS Address].&amp;[Могилевская обл., г. Бобруйск, ул Минская, д 56/163]" c="Могилевская обл., г. Бобруйск, ул Минская, д 56/163"/>
        <s v="[Sell Out Customer].[POS Address].&amp;[Могилевская обл., г. Бобруйск, ул Минская, д 89]" c="Могилевская обл., г. Бобруйск, ул Минская, д 89"/>
        <s v="[Sell Out Customer].[POS Address].&amp;[Могилевская обл., г. Бобруйск, ул Октябрьская, д 136]" c="Могилевская обл., г. Бобруйск, ул Октябрьская, д 136"/>
        <s v="[Sell Out Customer].[POS Address].&amp;[Могилевская обл., г. Бобруйск, ул Орджоникидзе, д 18Б]" c="Могилевская обл., г. Бобруйск, ул Орджоникидзе, д 18Б"/>
        <s v="[Sell Out Customer].[POS Address].&amp;[Могилевская обл., г. Бобруйск, ул Парковая, д 68]" c="Могилевская обл., г. Бобруйск, ул Парковая, д 68"/>
        <s v="[Sell Out Customer].[POS Address].&amp;[Могилевская обл., г. Бобруйск, ул Пушкина, д 184]" c="Могилевская обл., г. Бобруйск, ул Пушкина, д 184"/>
        <s v="[Sell Out Customer].[POS Address].&amp;[Могилевская обл., г. Бобруйск, ул Сикорского, д 11]" c="Могилевская обл., г. Бобруйск, ул Сикорского, д 11"/>
        <s v="[Sell Out Customer].[POS Address].&amp;[Могилевская обл., г. Бобруйск, ул Социалистическая, д 40]" c="Могилевская обл., г. Бобруйск, ул Социалистическая, д 40"/>
        <s v="[Sell Out Customer].[POS Address].&amp;[Могилевская обл., г. Бобруйск, ул Социалистическая, д 46]" c="Могилевская обл., г. Бобруйск, ул Социалистическая, д 46"/>
        <s v="[Sell Out Customer].[POS Address].&amp;[Могилевская обл., г. Бобруйск, ул Социалистическая, д 48]" c="Могилевская обл., г. Бобруйск, ул Социалистическая, д 48"/>
        <s v="[Sell Out Customer].[POS Address].&amp;[Могилевская обл., г. Бобруйск, ул Ульяновская, д 49]" c="Могилевская обл., г. Бобруйск, ул Ульяновская, д 49"/>
        <s v="[Sell Out Customer].[POS Address].&amp;[Могилевская обл., г. Бобруйск, ул Ульяновская, д 60]" c="Могилевская обл., г. Бобруйск, ул Ульяновская, д 60"/>
        <s v="[Sell Out Customer].[POS Address].&amp;[Могилевская обл., г. Бобруйск, ул Урицкого, д 137]" c="Могилевская обл., г. Бобруйск, ул Урицкого, д 137"/>
        <s v="[Sell Out Customer].[POS Address].&amp;[Могилевская обл., г. Могилев, б-р Непокоренных, д 35]" c="Могилевская обл., г. Могилев, б-р Непокоренных, д 35"/>
        <s v="[Sell Out Customer].[POS Address].&amp;[Могилевская обл., г. Могилев, б-р Непокоренных, д 50А]" c="Могилевская обл., г. Могилев, б-р Непокоренных, д 50А"/>
        <s v="[Sell Out Customer].[POS Address].&amp;[Могилевская обл., г. Могилев, б-р Непокоренных, д 55А]" c="Могилевская обл., г. Могилев, б-р Непокоренных, д 55А"/>
        <s v="[Sell Out Customer].[POS Address].&amp;[Могилевская обл., г. Могилев, пер Гоголя, д 2Б]" c="Могилевская обл., г. Могилев, пер Гоголя, д 2Б"/>
        <s v="[Sell Out Customer].[POS Address].&amp;[Могилевская обл., г. Могилев, пер Мечникова, д 3]" c="Могилевская обл., г. Могилев, пер Мечникова, д 3"/>
        <s v="[Sell Out Customer].[POS Address].&amp;[Могилевская обл., г. Могилев, пл Привокзальная, д 4]" c="Могилевская обл., г. Могилев, пл Привокзальная, д 4"/>
        <s v="[Sell Out Customer].[POS Address].&amp;[Могилевская обл., г. Могилев, пр-кт Витебский, д 4б]" c="Могилевская обл., г. Могилев, пр-кт Витебский, д 4б"/>
        <s v="[Sell Out Customer].[POS Address].&amp;[Могилевская обл., г. Могилев, пр-кт Димитрова, д 70А]" c="Могилевская обл., г. Могилев, пр-кт Димитрова, д 70А"/>
        <s v="[Sell Out Customer].[POS Address].&amp;[Могилевская обл., г. Могилев, пр-кт Мира, д 1]" c="Могилевская обл., г. Могилев, пр-кт Мира, д 1"/>
        <s v="[Sell Out Customer].[POS Address].&amp;[Могилевская обл., г. Могилев, пр-кт Мира, д 20]" c="Могилевская обл., г. Могилев, пр-кт Мира, д 20"/>
        <s v="[Sell Out Customer].[POS Address].&amp;[Могилевская обл., г. Могилев, пр-кт Мира, д 27]" c="Могилевская обл., г. Могилев, пр-кт Мира, д 27"/>
        <s v="[Sell Out Customer].[POS Address].&amp;[Могилевская обл., г. Могилев, пр-кт Пушкинский, д 24]" c="Могилевская обл., г. Могилев, пр-кт Пушкинский, д 24"/>
        <s v="[Sell Out Customer].[POS Address].&amp;[Могилевская обл., г. Могилев, пр-кт Пушкинский, д 26]" c="Могилевская обл., г. Могилев, пр-кт Пушкинский, д 26"/>
        <s v="[Sell Out Customer].[POS Address].&amp;[Могилевская обл., г. Могилев, пр-кт Пушкинский, д 30]" c="Могилевская обл., г. Могилев, пр-кт Пушкинский, д 30"/>
        <s v="[Sell Out Customer].[POS Address].&amp;[Могилевская обл., г. Могилев, пр-кт Пушкинский, д 35Б]" c="Могилевская обл., г. Могилев, пр-кт Пушкинский, д 35Б"/>
        <s v="[Sell Out Customer].[POS Address].&amp;[Могилевская обл., г. Могилев, пр-кт Пушкинский, д 39]" c="Могилевская обл., г. Могилев, пр-кт Пушкинский, д 39"/>
        <s v="[Sell Out Customer].[POS Address].&amp;[Могилевская обл., г. Могилев, пр-кт Пушкинский, д 75Д]" c="Могилевская обл., г. Могилев, пр-кт Пушкинский, д 75Д"/>
        <s v="[Sell Out Customer].[POS Address].&amp;[Могилевская обл., г. Могилев, пр-кт Шмидта, д 5А]" c="Могилевская обл., г. Могилев, пр-кт Шмидта, д 5А"/>
        <s v="[Sell Out Customer].[POS Address].&amp;[Могилевская обл., г. Могилев, пр-кт Шмидта, д 70А]" c="Могилевская обл., г. Могилев, пр-кт Шмидта, д 70А"/>
        <s v="[Sell Out Customer].[POS Address].&amp;[Могилевская обл., г. Могилев, ул 30 лет Победы, д 14]" c="Могилевская обл., г. Могилев, ул 30 лет Победы, д 14"/>
        <s v="[Sell Out Customer].[POS Address].&amp;[Могилевская обл., г. Могилев, ул Аркадия Кулешова, д 24]" c="Могилевская обл., г. Могилев, ул Аркадия Кулешова, д 24"/>
        <s v="[Sell Out Customer].[POS Address].&amp;[Могилевская обл., г. Могилев, ул Белинского, д 28]" c="Могилевская обл., г. Могилев, ул Белинского, д 28"/>
        <s v="[Sell Out Customer].[POS Address].&amp;[Могилевская обл., г. Могилев, ул Бялыницкого-Бирули, д 2]" c="Могилевская обл., г. Могилев, ул Бялыницкого-Бирули, д 2"/>
        <s v="[Sell Out Customer].[POS Address].&amp;[Могилевская обл., г. Могилев, ул Бялыницкого-Бирули, д 2 к 3]" c="Могилевская обл., г. Могилев, ул Бялыницкого-Бирули, д 2 к 3"/>
        <s v="[Sell Out Customer].[POS Address].&amp;[Могилевская обл., г. Могилев, ул Габровская, д 32]" c="Могилевская обл., г. Могилев, ул Габровская, д 32"/>
        <s v="[Sell Out Customer].[POS Address].&amp;[Могилевская обл., г. Могилев, ул Гагарина, д 79]" c="Могилевская обл., г. Могилев, ул Гагарина, д 79"/>
        <s v="[Sell Out Customer].[POS Address].&amp;[Могилевская обл., г. Могилев, ул Гоголя, д 2а]" c="Могилевская обл., г. Могилев, ул Гоголя, д 2а"/>
        <s v="[Sell Out Customer].[POS Address].&amp;[Могилевская обл., г. Могилев, ул Гришина, д 104Б]" c="Могилевская обл., г. Могилев, ул Гришина, д 104Б"/>
        <s v="[Sell Out Customer].[POS Address].&amp;[Могилевская обл., г. Могилев, ул Гришина, д 106]" c="Могилевская обл., г. Могилев, ул Гришина, д 106"/>
        <s v="[Sell Out Customer].[POS Address].&amp;[Могилевская обл., г. Могилев, ул Гришина, д 4]" c="Могилевская обл., г. Могилев, ул Гришина, д 4"/>
        <s v="[Sell Out Customer].[POS Address].&amp;[Могилевская обл., г. Могилев, ул Калиновского, д 33]" c="Могилевская обл., г. Могилев, ул Калиновского, д 33"/>
        <s v="[Sell Out Customer].[POS Address].&amp;[Могилевская обл., г. Могилев, ул Карабановская, д 86]" c="Могилевская обл., г. Могилев, ул Карабановская, д 86"/>
        <s v="[Sell Out Customer].[POS Address].&amp;[Могилевская обл., г. Могилев, ул Каштановая, д 2]" c="Могилевская обл., г. Могилев, ул Каштановая, д 2"/>
        <s v="[Sell Out Customer].[POS Address].&amp;[Могилевская обл., г. Могилев, ул Каштановая, д 4]" c="Могилевская обл., г. Могилев, ул Каштановая, д 4"/>
        <s v="[Sell Out Customer].[POS Address].&amp;[Могилевская обл., г. Могилев, ул Королева, д 37А]" c="Могилевская обл., г. Могилев, ул Королева, д 37А"/>
        <s v="[Sell Out Customer].[POS Address].&amp;[Могилевская обл., г. Могилев, ул Космонавтов, д 2]" c="Могилевская обл., г. Могилев, ул Космонавтов, д 2"/>
        <s v="[Sell Out Customer].[POS Address].&amp;[Могилевская обл., г. Могилев, ул Космонавтов, д 34]" c="Могилевская обл., г. Могилев, ул Космонавтов, д 34"/>
        <s v="[Sell Out Customer].[POS Address].&amp;[Могилевская обл., г. Могилев, ул Криулина, д 11]" c="Могилевская обл., г. Могилев, ул Криулина, д 11"/>
        <s v="[Sell Out Customer].[POS Address].&amp;[Могилевская обл., г. Могилев, ул Крупской, д 119]" c="Могилевская обл., г. Могилев, ул Крупской, д 119"/>
        <s v="[Sell Out Customer].[POS Address].&amp;[Могилевская обл., г. Могилев, ул Крупской, д 65]" c="Могилевская обл., г. Могилев, ул Крупской, д 65"/>
        <s v="[Sell Out Customer].[POS Address].&amp;[Могилевская обл., г. Могилев, ул Кутепова, д 9]" c="Могилевская обл., г. Могилев, ул Кутепова, д 9"/>
        <s v="[Sell Out Customer].[POS Address].&amp;[Могилевская обл., г. Могилев, ул Лазаренко, д 73Б]" c="Могилевская обл., г. Могилев, ул Лазаренко, д 73Б"/>
        <s v="[Sell Out Customer].[POS Address].&amp;[Могилевская обл., г. Могилев, ул Ленинская, д 14А]" c="Могилевская обл., г. Могилев, ул Ленинская, д 14А"/>
        <s v="[Sell Out Customer].[POS Address].&amp;[Могилевская обл., г. Могилев, ул Ленинская, д 18]" c="Могилевская обл., г. Могилев, ул Ленинская, д 18"/>
        <s v="[Sell Out Customer].[POS Address].&amp;[Могилевская обл., г. Могилев, ул Ленинская, д 85]" c="Могилевская обл., г. Могилев, ул Ленинская, д 85"/>
        <s v="[Sell Out Customer].[POS Address].&amp;[Могилевская обл., г. Могилев, ул Ленинская, д 91]" c="Могилевская обл., г. Могилев, ул Ленинская, д 91"/>
        <s v="[Sell Out Customer].[POS Address].&amp;[Могилевская обл., г. Могилев, ул Минское Шоссе, д 31]" c="Могилевская обл., г. Могилев, ул Минское Шоссе, д 31"/>
        <s v="[Sell Out Customer].[POS Address].&amp;[Могилевская обл., г. Могилев, ул Мовчанского, д 28]" c="Могилевская обл., г. Могилев, ул Мовчанского, д 28"/>
        <s v="[Sell Out Customer].[POS Address].&amp;[Могилевская обл., г. Могилев, ул Мовчанского, д 40]" c="Могилевская обл., г. Могилев, ул Мовчанского, д 40"/>
        <s v="[Sell Out Customer].[POS Address].&amp;[Могилевская обл., г. Могилев, ул Мовчанского, д 53Б]" c="Могилевская обл., г. Могилев, ул Мовчанского, д 53Б"/>
        <s v="[Sell Out Customer].[POS Address].&amp;[Могилевская обл., г. Могилев, ул Мовчанского, д 6]" c="Могилевская обл., г. Могилев, ул Мовчанского, д 6"/>
        <s v="[Sell Out Customer].[POS Address].&amp;[Могилевская обл., г. Могилев, ул Народного Ополчения, д 10]" c="Могилевская обл., г. Могилев, ул Народного Ополчения, д 10"/>
        <s v="[Sell Out Customer].[POS Address].&amp;[Могилевская обл., г. Могилев, ул Орловского, д 17В]" c="Могилевская обл., г. Могилев, ул Орловского, д 17В"/>
        <s v="[Sell Out Customer].[POS Address].&amp;[Могилевская обл., г. Могилев, ул Орловского, д 4]" c="Могилевская обл., г. Могилев, ул Орловского, д 4"/>
        <s v="[Sell Out Customer].[POS Address].&amp;[Могилевская обл., г. Могилев, ул Островского, д 5]" c="Могилевская обл., г. Могилев, ул Островского, д 5"/>
        <s v="[Sell Out Customer].[POS Address].&amp;[Могилевская обл., г. Могилев, ул Пашковская, д 31]" c="Могилевская обл., г. Могилев, ул Пашковская, д 31"/>
        <s v="[Sell Out Customer].[POS Address].&amp;[Могилевская обл., г. Могилев, ул Первомайская, д 160]" c="Могилевская обл., г. Могилев, ул Первомайская, д 160"/>
        <s v="[Sell Out Customer].[POS Address].&amp;[Могилевская обл., г. Могилев, ул Первомайская, д 32/2]" c="Могилевская обл., г. Могилев, ул Первомайская, д 32/2"/>
        <s v="[Sell Out Customer].[POS Address].&amp;[Могилевская обл., г. Могилев, ул Первомайская, д 46]" c="Могилевская обл., г. Могилев, ул Первомайская, д 46"/>
        <s v="[Sell Out Customer].[POS Address].&amp;[Могилевская обл., г. Могилев, ул Первомайская, д 57]" c="Могилевская обл., г. Могилев, ул Первомайская, д 57"/>
        <s v="[Sell Out Customer].[POS Address].&amp;[Могилевская обл., г. Могилев, ул Первомайская, д 91А]" c="Могилевская обл., г. Могилев, ул Первомайская, д 91А"/>
        <s v="[Sell Out Customer].[POS Address].&amp;[Могилевская обл., г. Могилев, ул Привокзальная, д 4]" c="Могилевская обл., г. Могилев, ул Привокзальная, д 4"/>
        <s v="[Sell Out Customer].[POS Address].&amp;[Могилевская обл., г. Могилев, ул Симонова, д 29Б]" c="Могилевская обл., г. Могилев, ул Симонова, д 29Б"/>
        <s v="[Sell Out Customer].[POS Address].&amp;[Могилевская обл., г. Могилев, ул Строителей, д 28]" c="Могилевская обл., г. Могилев, ул Строителей, д 28"/>
        <s v="[Sell Out Customer].[POS Address].&amp;[Могилевская обл., г. Могилев, ул Терехина, д 6А]" c="Могилевская обл., г. Могилев, ул Терехина, д 6А"/>
        <s v="[Sell Out Customer].[POS Address].&amp;[Могилевская обл., г. Могилев, ул Терехина, д 9]" c="Могилевская обл., г. Могилев, ул Терехина, д 9"/>
        <s v="[Sell Out Customer].[POS Address].&amp;[Могилевская обл., г. Могилев, ул Тимирязевская, д 15]" c="Могилевская обл., г. Могилев, ул Тимирязевская, д 15"/>
        <s v="[Sell Out Customer].[POS Address].&amp;[Могилевская обл., г. Могилев, ул Челюскинцев, д 136]" c="Могилевская обл., г. Могилев, ул Челюскинцев, д 136"/>
        <s v="[Sell Out Customer].[POS Address].&amp;[Могилевская обл., г. Могилев, ул Челюскинцев, д 156]" c="Могилевская обл., г. Могилев, ул Челюскинцев, д 156"/>
        <s v="[Sell Out Customer].[POS Address].&amp;[Могилевская обл., г. Могилев, ул Челюскинцев, д 41]" c="Могилевская обл., г. Могилев, ул Челюскинцев, д 41"/>
        <s v="[Sell Out Customer].[POS Address].&amp;[Могилевская обл., г. Могилев, ул Чигринова, д 2А]" c="Могилевская обл., г. Могилев, ул Чигринова, д 2А"/>
        <s v="[Sell Out Customer].[POS Address].&amp;[Могилевская обл., г. Могилев, ул Якубовского, д 37]" c="Могилевская обл., г. Могилев, ул Якубовского, д 37"/>
        <s v="[Sell Out Customer].[POS Address].&amp;[Могилевская обл., г. Могилев, ул Якубовского, д 37А]" c="Могилевская обл., г. Могилев, ул Якубовского, д 37А"/>
        <s v="[Sell Out Customer].[POS Address].&amp;[Могилевская обл., г. Могилев, ул Якубовского, д 44]" c="Могилевская обл., г. Могилев, ул Якубовского, д 44"/>
        <s v="[Sell Out Customer].[POS Address].&amp;[Могилевская обл., г. Могилев, ул Якубовского, д 51Б]" c="Могилевская обл., г. Могилев, ул Якубовского, д 51Б"/>
        <s v="[Sell Out Customer].[POS Address].&amp;[Могилевская обл., г. Могилев, ул Ямницкая, д 97Б]" c="Могилевская обл., г. Могилев, ул Ямницкая, д 97Б"/>
        <s v="[Sell Out Customer].[POS Address].&amp;[Могилевская обл., г. Могилев, ш Минское, д 5]" c="Могилевская обл., г. Могилев, ш Минское, д 5"/>
        <s v="[Sell Out Customer].[POS Address].&amp;[Могилевская обл., Глусский р-н, гп Глуск, ул Гагарина, д 25]" c="Могилевская обл., Глусский р-н, гп Глуск, ул Гагарина, д 25"/>
        <s v="[Sell Out Customer].[POS Address].&amp;[Могилевская обл., Глусский р-н, гп Глуск, ул Мира, д 1]" c="Могилевская обл., Глусский р-н, гп Глуск, ул Мира, д 1"/>
        <s v="[Sell Out Customer].[POS Address].&amp;[Могилевская обл., Глусский р-н, гп Глуск, ул Мира, д 11а]" c="Могилевская обл., Глусский р-н, гп Глуск, ул Мира, д 11а"/>
        <s v="[Sell Out Customer].[POS Address].&amp;[Могилевская обл., Горецкий р-н, г. Горки, пр-кт Интернациональный, д 6А]" c="Могилевская обл., Горецкий р-н, г. Горки, пр-кт Интернациональный, д 6А"/>
        <s v="[Sell Out Customer].[POS Address].&amp;[Могилевская обл., Горецкий р-н, г. Горки, ул Вокзальная, д 29Б]" c="Могилевская обл., Горецкий р-н, г. Горки, ул Вокзальная, д 29Б"/>
        <s v="[Sell Out Customer].[POS Address].&amp;[Могилевская обл., Горецкий р-н, г. Горки, ул Новопроектная, д 2/2]" c="Могилевская обл., Горецкий р-н, г. Горки, ул Новопроектная, д 2/2"/>
        <s v="[Sell Out Customer].[POS Address].&amp;[Могилевская обл., Горецкий р-н, г. Горки, ул Строителей, д 24]" c="Могилевская обл., Горецкий р-н, г. Горки, ул Строителей, д 24"/>
        <s v="[Sell Out Customer].[POS Address].&amp;[Могилевская обл., Горецкий р-н, г. Горки, ул Сурганова, д 3]" c="Могилевская обл., Горецкий р-н, г. Горки, ул Сурганова, д 3"/>
        <s v="[Sell Out Customer].[POS Address].&amp;[Могилевская обл., Горецкий р-н, г. Горки, ул Якубовского, д 23А]" c="Могилевская обл., Горецкий р-н, г. Горки, ул Якубовского, д 23А"/>
        <s v="[Sell Out Customer].[POS Address].&amp;[Могилевская обл., Горецкий р-н, г. Горки, ул Якубовского, д 28]" c="Могилевская обл., Горецкий р-н, г. Горки, ул Якубовского, д 28"/>
        <s v="[Sell Out Customer].[POS Address].&amp;[Могилевская обл., Горецкий р-н, г. Горки, ул Якубовского, д 3А]" c="Могилевская обл., Горецкий р-н, г. Горки, ул Якубовского, д 3А"/>
        <s v="[Sell Out Customer].[POS Address].&amp;[Могилевская обл., Горецкий р-н, г. Горки, ул Якубовского, д 6]" c="Могилевская обл., Горецкий р-н, г. Горки, ул Якубовского, д 6"/>
        <s v="[Sell Out Customer].[POS Address].&amp;[Могилевская обл., Кировский р-н, г. Кировск, ул Ленинская, д 18]" c="Могилевская обл., Кировский р-н, г. Кировск, ул Ленинская, д 18"/>
        <s v="[Sell Out Customer].[POS Address].&amp;[Могилевская обл., Кировский р-н, г. Кировск, ул Пушкинская, д 15]" c="Могилевская обл., Кировский р-н, г. Кировск, ул Пушкинская, д 15"/>
        <s v="[Sell Out Customer].[POS Address].&amp;[Могилевская обл., Кировский р-н, г. Кировск, ул Пушкинская, д 20]" c="Могилевская обл., Кировский р-н, г. Кировск, ул Пушкинская, д 20"/>
        <s v="[Sell Out Customer].[POS Address].&amp;[Могилевская обл., Климовичский р-н, г. Климовичи, ул 50 лет СССР, д 23Б]" c="Могилевская обл., Климовичский р-н, г. Климовичи, ул 50 лет СССР, д 23Б"/>
        <s v="[Sell Out Customer].[POS Address].&amp;[Могилевская обл., Климовичский р-н, г. Климовичи, ул Комсомольская, д 8]" c="Могилевская обл., Климовичский р-н, г. Климовичи, ул Комсомольская, д 8"/>
        <s v="[Sell Out Customer].[POS Address].&amp;[Могилевская обл., Климовичский р-н, г. Климовичи, ул Комсомольская, д 9А]" c="Могилевская обл., Климовичский р-н, г. Климовичи, ул Комсомольская, д 9А"/>
        <s v="[Sell Out Customer].[POS Address].&amp;[Могилевская обл., Климовичский р-н, г. Климовичи, ул Ленина, д 16Б]" c="Могилевская обл., Климовичский р-н, г. Климовичи, ул Ленина, д 16Б"/>
        <s v="[Sell Out Customer].[POS Address].&amp;[Могилевская обл., Климовичский р-н, г. Климовичи, ул Строителей, д 16]" c="Могилевская обл., Климовичский р-н, г. Климовичи, ул Строителей, д 16"/>
        <s v="[Sell Out Customer].[POS Address].&amp;[Могилевская обл., Кличевский р-н, г. Кличев, ул Пролетарская, д 66]" c="Могилевская обл., Кличевский р-н, г. Кличев, ул Пролетарская, д 66"/>
        <s v="[Sell Out Customer].[POS Address].&amp;[Могилевская обл., Кличевский р-н, г. Кличев, ул Якова Зайца, д 4А]" c="Могилевская обл., Кличевский р-н, г. Кличев, ул Якова Зайца, д 4А"/>
        <s v="[Sell Out Customer].[POS Address].&amp;[Могилевская обл., Костюковичский р-н, г. Костюковичи, мкр Молодежный, д 13]" c="Могилевская обл., Костюковичский р-н, г. Костюковичи, мкр Молодежный, д 13"/>
        <s v="[Sell Out Customer].[POS Address].&amp;[Могилевская обл., Костюковичский р-н, г. Костюковичи, ул Бонч-Бруевича, д 9]" c="Могилевская обл., Костюковичский р-н, г. Костюковичи, ул Бонч-Бруевича, д 9"/>
        <s v="[Sell Out Customer].[POS Address].&amp;[Могилевская обл., Костюковичский р-н, г. Костюковичи, ул Комсомольская, д 23]" c="Могилевская обл., Костюковичский р-н, г. Костюковичи, ул Комсомольская, д 23"/>
        <s v="[Sell Out Customer].[POS Address].&amp;[Могилевская обл., Костюковичский р-н, г. Костюковичи, ул Молодежная, д 13]" c="Могилевская обл., Костюковичский р-н, г. Костюковичи, ул Молодежная, д 13"/>
        <s v="[Sell Out Customer].[POS Address].&amp;[Могилевская обл., Костюковичский р-н, с/с Бороньковский, д. Боровая, д 1]" c="Могилевская обл., Костюковичский р-н, с/с Бороньковский, д. Боровая, д 1"/>
        <s v="[Sell Out Customer].[POS Address].&amp;[Могилевская обл., Краснопольский р-н, гп Краснополье, ул Ленинская, д 8]" c="Могилевская обл., Краснопольский р-н, гп Краснополье, ул Ленинская, д 8"/>
        <s v="[Sell Out Customer].[POS Address].&amp;[Могилевская обл., Краснопольский р-н, гп Краснополье, ул Октября, д 1]" c="Могилевская обл., Краснопольский р-н, гп Краснополье, ул Октября, д 1"/>
        <s v="[Sell Out Customer].[POS Address].&amp;[Могилевская обл., Краснопольский р-н, гп Краснополье, ул Советская]" c="Могилевская обл., Краснопольский р-н, гп Краснополье, ул Советская"/>
        <s v="[Sell Out Customer].[POS Address].&amp;[Могилевская обл., Краснопольский р-н, гп Краснополье, ул Советская, д 18]" c="Могилевская обл., Краснопольский р-н, гп Краснополье, ул Советская, д 18"/>
        <s v="[Sell Out Customer].[POS Address].&amp;[Могилевская обл., Кричевский р-н, г. Кричев, ул Ленинская, д 42]" c="Могилевская обл., Кричевский р-н, г. Кричев, ул Ленинская, д 42"/>
        <s v="[Sell Out Customer].[POS Address].&amp;[Могилевская обл., Кричевский р-н, г. Кричев, ул Микрорайон Комсомольский, д 19]" c="Могилевская обл., Кричевский р-н, г. Кричев, ул Микрорайон Комсомольский, д 19"/>
        <s v="[Sell Out Customer].[POS Address].&amp;[Могилевская обл., Кричевский р-н, г. Кричев, ул Микрорайон Комсомольский, д 21]" c="Могилевская обл., Кричевский р-н, г. Кричев, ул Микрорайон Комсомольский, д 21"/>
        <s v="[Sell Out Customer].[POS Address].&amp;[Могилевская обл., Кричевский р-н, г. Кричев, ул Парковая, д 8]" c="Могилевская обл., Кричевский р-н, г. Кричев, ул Парковая, д 8"/>
        <s v="[Sell Out Customer].[POS Address].&amp;[Могилевская обл., Кричевский р-н, г. Кричев, ул Советская]" c="Могилевская обл., Кричевский р-н, г. Кричев, ул Советская"/>
        <s v="[Sell Out Customer].[POS Address].&amp;[Могилевская обл., Кричевский р-н, г. Кричев, ул Советская, д 8А]" c="Могилевская обл., Кричевский р-н, г. Кричев, ул Советская, д 8А"/>
        <s v="[Sell Out Customer].[POS Address].&amp;[Могилевская обл., Кричевский р-н, г. Кричев, ул Тимирязева, д 1А]" c="Могилевская обл., Кричевский р-н, г. Кричев, ул Тимирязева, д 1А"/>
        <s v="[Sell Out Customer].[POS Address].&amp;[Могилевская обл., Кричевский р-н, г. Кричев, ул Фрунзе, д 1А]" c="Могилевская обл., Кричевский р-н, г. Кричев, ул Фрунзе, д 1А"/>
        <s v="[Sell Out Customer].[POS Address].&amp;[Могилевская обл., Круглянский р-н, гп Круглое, ул Могилёвская, д 2]" c="Могилевская обл., Круглянский р-н, гп Круглое, ул Могилёвская, д 2"/>
        <s v="[Sell Out Customer].[POS Address].&amp;[Могилевская обл., Круглянский р-н, гп Круглое, ул Мопровская, д 6]" c="Могилевская обл., Круглянский р-н, гп Круглое, ул Мопровская, д 6"/>
        <s v="[Sell Out Customer].[POS Address].&amp;[Могилевская обл., Могилевский р-н, с/с Буйничский, снт Буйничи]" c="Могилевская обл., Могилевский р-н, с/с Буйничский, снт Буйничи"/>
        <s v="[Sell Out Customer].[POS Address].&amp;[Могилевская обл., Могилевский р-н, с/с Кадинский, аг. Кадино, ул Советская, д 18А]" c="Могилевская обл., Могилевский р-н, с/с Кадинский, аг. Кадино, ул Советская, д 18А"/>
        <s v="[Sell Out Customer].[POS Address].&amp;[Могилевская обл., Мстиславский р-н, г. Мстиславль, ул Петра Мстиславца, д 1]" c="Могилевская обл., Мстиславский р-н, г. Мстиславль, ул Петра Мстиславца, д 1"/>
        <s v="[Sell Out Customer].[POS Address].&amp;[Могилевская обл., Мстиславский р-н, г. Мстиславль, ул Петра Мстиславца, д 1А]" c="Могилевская обл., Мстиславский р-н, г. Мстиславль, ул Петра Мстиславца, д 1А"/>
        <s v="[Sell Out Customer].[POS Address].&amp;[Могилевская обл., Осиповичский р-н, г. Осиповичи, въезд Рабоче-Крестьянский, д 30]" c="Могилевская обл., Осиповичский р-н, г. Осиповичи, въезд Рабоче-Крестьянский, д 30"/>
        <s v="[Sell Out Customer].[POS Address].&amp;[Могилевская обл., Осиповичский р-н, г. Осиповичи, ул 60 лет Октября, д 11]" c="Могилевская обл., Осиповичский р-н, г. Осиповичи, ул 60 лет Октября, д 11"/>
        <s v="[Sell Out Customer].[POS Address].&amp;[Могилевская обл., Осиповичский р-н, г. Осиповичи, ул Королева, д 37]" c="Могилевская обл., Осиповичский р-н, г. Осиповичи, ул Королева, д 37"/>
        <s v="[Sell Out Customer].[POS Address].&amp;[Могилевская обл., Осиповичский р-н, г. Осиповичи, ул Крыловича, д 14]" c="Могилевская обл., Осиповичский р-н, г. Осиповичи, ул Крыловича, д 14"/>
        <s v="[Sell Out Customer].[POS Address].&amp;[Могилевская обл., Осиповичский р-н, г. Осиповичи, ул Рабоче-Крестьянская, д 7]" c="Могилевская обл., Осиповичский р-н, г. Осиповичи, ул Рабоче-Крестьянская, д 7"/>
        <s v="[Sell Out Customer].[POS Address].&amp;[Могилевская обл., Осиповичский р-н, г. Осиповичи, ул Сумченко, д 27]" c="Могилевская обл., Осиповичский р-н, г. Осиповичи, ул Сумченко, д 27"/>
        <s v="[Sell Out Customer].[POS Address].&amp;[Могилевская обл., Осиповичский р-н, г. Осиповичи, ул Сумченко, д 63Б]" c="Могилевская обл., Осиповичский р-н, г. Осиповичи, ул Сумченко, д 63Б"/>
        <s v="[Sell Out Customer].[POS Address].&amp;[Могилевская обл., Осиповичский р-н, г. Осиповичи, ул Сумченко, д 65]" c="Могилевская обл., Осиповичский р-н, г. Осиповичи, ул Сумченко, д 65"/>
        <s v="[Sell Out Customer].[POS Address].&amp;[Могилевская обл., Осиповичский р-н, г. Осиповичи, ул Черняховского, д 30А]" c="Могилевская обл., Осиповичский р-н, г. Осиповичи, ул Черняховского, д 30А"/>
        <s v="[Sell Out Customer].[POS Address].&amp;[Могилевская обл., Славгородский р-н, г. Славгород, ул Кирова, д 2]" c="Могилевская обл., Славгородский р-н, г. Славгород, ул Кирова, д 2"/>
        <s v="[Sell Out Customer].[POS Address].&amp;[Могилевская обл., Славгородский р-н, г. Славгород, ул Ленинская, д 34]" c="Могилевская обл., Славгородский р-н, г. Славгород, ул Ленинская, д 34"/>
        <s v="[Sell Out Customer].[POS Address].&amp;[Могилевская обл., Славгородский р-н, г. Славгород, ул Ленинская, д 37Б]" c="Могилевская обл., Славгородский р-н, г. Славгород, ул Ленинская, д 37Б"/>
        <s v="[Sell Out Customer].[POS Address].&amp;[Могилевская обл., Славгородский р-н, г. Славгород, ул Октябрьская, д 25]" c="Могилевская обл., Славгородский р-н, г. Славгород, ул Октябрьская, д 25"/>
        <s v="[Sell Out Customer].[POS Address].&amp;[Могилевская обл., Славгородский р-н, г. Славгород, ул Октябрьская, д 40]" c="Могилевская обл., Славгородский р-н, г. Славгород, ул Октябрьская, д 40"/>
        <s v="[Sell Out Customer].[POS Address].&amp;[Могилевская обл., Хотимский р-н, гп Хотимск, ул Болдина, д 2А]" c="Могилевская обл., Хотимский р-н, гп Хотимск, ул Болдина, д 2А"/>
        <s v="[Sell Out Customer].[POS Address].&amp;[Могилевская обл., Хотимский р-н, гп Хотимск, ул Ленинская, д 1]" c="Могилевская обл., Хотимский р-н, гп Хотимск, ул Ленинская, д 1"/>
        <s v="[Sell Out Customer].[POS Address].&amp;[Могилевская обл., Чаусский р-н, г. Чаусы, пер Первомайский, д 2А]" c="Могилевская обл., Чаусский р-н, г. Чаусы, пер Первомайский, д 2А"/>
        <s v="[Sell Out Customer].[POS Address].&amp;[Могилевская обл., Чаусский р-н, г. Чаусы, пер Первомайский, д 5А]" c="Могилевская обл., Чаусский р-н, г. Чаусы, пер Первомайский, д 5А"/>
        <s v="[Sell Out Customer].[POS Address].&amp;[Могилевская обл., Чаусский р-н, г. Чаусы, ул Первомайская, д 30]" c="Могилевская обл., Чаусский р-н, г. Чаусы, ул Первомайская, д 30"/>
        <s v="[Sell Out Customer].[POS Address].&amp;[Могилевская обл., Чаусский р-н, г. Чаусы, ул Фрунзе, д 35]" c="Могилевская обл., Чаусский р-н, г. Чаусы, ул Фрунзе, д 35"/>
        <s v="[Sell Out Customer].[POS Address].&amp;[Могилевская обл., Чериковский р-н, г. Чериков, ул Космонавтов, д 36]" c="Могилевская обл., Чериковский р-н, г. Чериков, ул Космонавтов, д 36"/>
        <s v="[Sell Out Customer].[POS Address].&amp;[Могилевская обл., Чериковский р-н, г. Чериков, ул Ленинская, д 178]" c="Могилевская обл., Чериковский р-н, г. Чериков, ул Ленинская, д 178"/>
        <s v="[Sell Out Customer].[POS Address].&amp;[Могилевская обл., Чериковский р-н, г. Чериков, ул Рокоссовского, д 27]" c="Могилевская обл., Чериковский р-н, г. Чериков, ул Рокоссовского, д 27"/>
        <s v="[Sell Out Customer].[POS Address].&amp;[Могилевская обл., Шкловский р-н, г. Шклов, ул Гончарная, д 47]" c="Могилевская обл., Шкловский р-н, г. Шклов, ул Гончарная, д 47"/>
        <s v="[Sell Out Customer].[POS Address].&amp;[Могилевская обл., Шкловский р-н, г. Шклов, ул Советская, д 1А]" c="Могилевская обл., Шкловский р-н, г. Шклов, ул Советская, д 1А"/>
        <s v="[Sell Out Customer].[POS Address].&amp;[Могилевская обл., Шкловский р-н, г. Шклов, ул Энтузиастов, д 5]" c="Могилевская обл., Шкловский р-н, г. Шклов, ул Энтузиастов, д 5"/>
        <s v="[Sell Out Customer].[POS Address].&amp;[Архангельская обл, Вельский р-н, г Вельск, ул Гагарина, д 21]" u="1" c="Архангельская обл, Вельский р-н, г Вельск, ул Гагарина, д 21"/>
        <s v="[Sell Out Customer].[POS Address].&amp;[Архангельская обл, Вельский р-н, г Вельск, ул Дзержинского, д 107]" u="1" c="Архангельская обл, Вельский р-н, г Вельск, ул Дзержинского, д 107"/>
        <s v="[Sell Out Customer].[POS Address].&amp;[Архангельская обл, Вельский р-н, г Вельск, ул Дзержинского, д 139]" u="1" c="Архангельская обл, Вельский р-н, г Вельск, ул Дзержинского, д 139"/>
        <s v="[Sell Out Customer].[POS Address].&amp;[Архангельская обл, Вельский р-н, г Вельск, ул Дзержинского, д 60]" u="1" c="Архангельская обл, Вельский р-н, г Вельск, ул Дзержинского, д 60"/>
        <s v="[Sell Out Customer].[POS Address].&amp;[Архангельская обл, Вельский р-н, г Вельск, ул Дзержинского, д 62а]" u="1" c="Архангельская обл, Вельский р-н, г Вельск, ул Дзержинского, д 62а"/>
        <s v="[Sell Out Customer].[POS Address].&amp;[Архангельская обл, Вельский р-н, г Вельск, ул Дзержинского, д 86 стр 3]" u="1" c="Архангельская обл, Вельский р-н, г Вельск, ул Дзержинского, д 86 стр 3"/>
        <s v="[Sell Out Customer].[POS Address].&amp;[Архангельская обл, Вельский р-н, г Вельск, ул Красная, д 24А]" u="1" c="Архангельская обл, Вельский р-н, г Вельск, ул Красная, д 24А"/>
        <s v="[Sell Out Customer].[POS Address].&amp;[Архангельская обл, Вельский р-н, г Вельск, ул Красная, д 28]" u="1" c="Архангельская обл, Вельский р-н, г Вельск, ул Красная, д 28"/>
        <s v="[Sell Out Customer].[POS Address].&amp;[Архангельская обл, Вельский р-н, г Вельск, ул Красная, д 32]" u="1" c="Архангельская обл, Вельский р-н, г Вельск, ул Красная, д 32"/>
        <s v="[Sell Out Customer].[POS Address].&amp;[Архангельская обл, Вельский р-н, г Вельск, ул Октябрьская, д 96А]" u="1" c="Архангельская обл, Вельский р-н, г Вельск, ул Октябрьская, д 96А"/>
        <s v="[Sell Out Customer].[POS Address].&amp;[Архангельская обл, Вельский р-н, г Вельск, ул Советская, д 104]" u="1" c="Архангельская обл, Вельский р-н, г Вельск, ул Советская, д 104"/>
        <s v="[Sell Out Customer].[POS Address].&amp;[Архангельская обл, Вельский р-н, д Горка-Муравьевская, ул Школьная, д 13]" u="1" c="Архангельская обл, Вельский р-н, д Горка-Муравьевская, ул Школьная, д 13"/>
        <s v="[Sell Out Customer].[POS Address].&amp;[Архангельская обл, Вельский р-н, рп Кулой, ул Калинина, д 21]" u="1" c="Архангельская обл, Вельский р-н, рп Кулой, ул Калинина, д 21"/>
        <s v="[Sell Out Customer].[POS Address].&amp;[Архангельская обл, Вельский р-н, рп Кулой, ул Комсомольская, д 67]" u="1" c="Архангельская обл, Вельский р-н, рп Кулой, ул Комсомольская, д 67"/>
        <s v="[Sell Out Customer].[POS Address].&amp;[Архангельская обл, Вилегодский р-н, с Ильинско-Подомское, ул Советская, д 21]" u="1" c="Архангельская обл, Вилегодский р-н, с Ильинско-Подомское, ул Советская, д 21"/>
        <s v="[Sell Out Customer].[POS Address].&amp;[Архангельская обл, Вилегодский р-н, с Ильинско-Подомское, ул Советская, д 31]" u="1" c="Архангельская обл, Вилегодский р-н, с Ильинско-Подомское, ул Советская, д 31"/>
        <s v="[Sell Out Customer].[POS Address].&amp;[Архангельская обл, Вилегодский р-н, с Ильинско-Подомское, ул Советская, д 52]" u="1" c="Архангельская обл, Вилегодский р-н, с Ильинско-Подомское, ул Советская, д 52"/>
        <s v="[Sell Out Customer].[POS Address].&amp;[Архангельская обл, г Архангельск, Аэропорт Талаги тер, д 8]" u="1" c="Архангельская обл, г Архангельск, Аэропорт Талаги тер, д 8"/>
        <s v="[Sell Out Customer].[POS Address].&amp;[Архангельская обл, г Архангельск, наб Северной Двины, д 29]" u="1" c="Архангельская обл, г Архангельск, наб Северной Двины, д 29"/>
        <s v="[Sell Out Customer].[POS Address].&amp;[Архангельская обл, г Архангельск, пл 60-летия Октября, д 3]" u="1" c="Архангельская обл, г Архангельск, пл 60-летия Октября, д 3"/>
        <s v="[Sell Out Customer].[POS Address].&amp;[Архангельская обл, г Архангельск, пр-кт Дзержинского, д 17]" u="1" c="Архангельская обл, г Архангельск, пр-кт Дзержинского, д 17"/>
        <s v="[Sell Out Customer].[POS Address].&amp;[Архангельская обл, г Архангельск, пр-кт Дзержинского, д 7 к 4]" u="1" c="Архангельская обл, г Архангельск, пр-кт Дзержинского, д 7 к 4"/>
        <s v="[Sell Out Customer].[POS Address].&amp;[Архангельская обл, г Архангельск, пр-кт Ленинградский, д 167]" u="1" c="Архангельская обл, г Архангельск, пр-кт Ленинградский, д 167"/>
        <s v="[Sell Out Customer].[POS Address].&amp;[Архангельская обл, г Архангельск, пр-кт Ленинградский, д 275 к 1]" u="1" c="Архангельская обл, г Архангельск, пр-кт Ленинградский, д 275 к 1"/>
        <s v="[Sell Out Customer].[POS Address].&amp;[Архангельская обл, г Архангельск, пр-кт Ленинградский, д 323]" u="1" c="Архангельская обл, г Архангельск, пр-кт Ленинградский, д 323"/>
        <s v="[Sell Out Customer].[POS Address].&amp;[Архангельская обл, г Архангельск, пр-кт Ленинградский, д 327]" u="1" c="Архангельская обл, г Архангельск, пр-кт Ленинградский, д 327"/>
        <s v="[Sell Out Customer].[POS Address].&amp;[Архангельская обл, г Архангельск, пр-кт Ленинградский, д 335 к 1]" u="1" c="Архангельская обл, г Архангельск, пр-кт Ленинградский, д 335 к 1"/>
        <s v="[Sell Out Customer].[POS Address].&amp;[Архангельская обл, г Архангельск, пр-кт Ленинградский, д 352]" u="1" c="Архангельская обл, г Архангельск, пр-кт Ленинградский, д 352"/>
        <s v="[Sell Out Customer].[POS Address].&amp;[Архангельская обл, г Архангельск, пр-кт Ленинградский, д 38]" u="1" c="Архангельская обл, г Архангельск, пр-кт Ленинградский, д 38"/>
        <s v="[Sell Out Customer].[POS Address].&amp;[Архангельская обл, г Архангельск, пр-кт Ленинградский, д 390]" u="1" c="Архангельская обл, г Архангельск, пр-кт Ленинградский, д 390"/>
        <s v="[Sell Out Customer].[POS Address].&amp;[Архангельская обл, г Архангельск, пр-кт Ломоносова]" u="1" c="Архангельская обл, г Архангельск, пр-кт Ломоносова"/>
        <s v="[Sell Out Customer].[POS Address].&amp;[Архангельская обл, г Архангельск, пр-кт Ломоносова, д 15]" u="1" c="Архангельская обл, г Архангельск, пр-кт Ломоносова, д 15"/>
        <s v="[Sell Out Customer].[POS Address].&amp;[Архангельская обл, г Архангельск, пр-кт Ломоносова, д 15 к 2]" u="1" c="Архангельская обл, г Архангельск, пр-кт Ломоносова, д 15 к 2"/>
        <s v="[Sell Out Customer].[POS Address].&amp;[Архангельская обл, г Архангельск, пр-кт Ломоносова, д 255]" u="1" c="Архангельская обл, г Архангельск, пр-кт Ломоносова, д 255"/>
        <s v="[Sell Out Customer].[POS Address].&amp;[Архангельская обл, г Архангельск, пр-кт Ломоносова, д 286]" u="1" c="Архангельская обл, г Архангельск, пр-кт Ломоносова, д 286"/>
        <s v="[Sell Out Customer].[POS Address].&amp;[Архангельская обл, г Архангельск, пр-кт Ломоносова, д 81]" u="1" c="Архангельская обл, г Архангельск, пр-кт Ломоносова, д 81"/>
        <s v="[Sell Out Customer].[POS Address].&amp;[Архангельская обл, г Архангельск, пр-кт Ломоносова, д 88]" u="1" c="Архангельская обл, г Архангельск, пр-кт Ломоносова, д 88"/>
        <s v="[Sell Out Customer].[POS Address].&amp;[Архангельская обл, г Архангельск, пр-кт Московский, д 2 к 1]" u="1" c="Архангельская обл, г Архангельск, пр-кт Московский, д 2 к 1"/>
        <s v="[Sell Out Customer].[POS Address].&amp;[Архангельская обл, г Архангельск, пр-кт Московский, д 25]" u="1" c="Архангельская обл, г Архангельск, пр-кт Московский, д 25"/>
        <s v="[Sell Out Customer].[POS Address].&amp;[Архангельская обл, г Архангельск, пр-кт Московский, д 43]" u="1" c="Архангельская обл, г Архангельск, пр-кт Московский, д 43"/>
        <s v="[Sell Out Customer].[POS Address].&amp;[Архангельская обл, г Архангельск, пр-кт Московский, д 46]" u="1" c="Архангельская обл, г Архангельск, пр-кт Московский, д 46"/>
        <s v="[Sell Out Customer].[POS Address].&amp;[Архангельская обл, г Архангельск, пр-кт Московский, д 49]" u="1" c="Архангельская обл, г Архангельск, пр-кт Московский, д 49"/>
        <s v="[Sell Out Customer].[POS Address].&amp;[Архангельская обл, г Архангельск, пр-кт Московский, д 53]" u="1" c="Архангельская обл, г Архангельск, пр-кт Московский, д 53"/>
        <s v="[Sell Out Customer].[POS Address].&amp;[Архангельская обл, г Архангельск, пр-кт Никольский, д 34]" u="1" c="Архангельская обл, г Архангельск, пр-кт Никольский, д 34"/>
        <s v="[Sell Out Customer].[POS Address].&amp;[Архангельская обл, г Архангельск, пр-кт Никольский, д 60]" u="1" c="Архангельская обл, г Архангельск, пр-кт Никольский, д 60"/>
        <s v="[Sell Out Customer].[POS Address].&amp;[Архангельская обл, г Архангельск, пр-кт Никольский, д 94]" u="1" c="Архангельская обл, г Архангельск, пр-кт Никольский, д 94"/>
        <s v="[Sell Out Customer].[POS Address].&amp;[Архангельская обл, г Архангельск, пр-кт Никольский, д 96]" u="1" c="Архангельская обл, г Архангельск, пр-кт Никольский, д 96"/>
        <s v="[Sell Out Customer].[POS Address].&amp;[Архангельская обл, г Архангельск, пр-кт Новгородский, д 181]" u="1" c="Архангельская обл, г Архангельск, пр-кт Новгородский, д 181"/>
        <s v="[Sell Out Customer].[POS Address].&amp;[Архангельская обл, г Архангельск, пр-кт Обводный Канал, д 22]" u="1" c="Архангельская обл, г Архангельск, пр-кт Обводный Канал, д 22"/>
        <s v="[Sell Out Customer].[POS Address].&amp;[Архангельская обл, г Архангельск, пр-кт Обводный Канал, д 29]" u="1" c="Архангельская обл, г Архангельск, пр-кт Обводный Канал, д 29"/>
        <s v="[Sell Out Customer].[POS Address].&amp;[Архангельская обл, г Архангельск, пр-кт Обводный Канал, д 36]" u="1" c="Архангельская обл, г Архангельск, пр-кт Обводный Канал, д 36"/>
        <s v="[Sell Out Customer].[POS Address].&amp;[Архангельская обл, г Архангельск, пр-кт Обводный Канал, д 6]" u="1" c="Архангельская обл, г Архангельск, пр-кт Обводный Канал, д 6"/>
        <s v="[Sell Out Customer].[POS Address].&amp;[Архангельская обл, г Архангельск, пр-кт Обводный Канал, д 74]" u="1" c="Архангельская обл, г Архангельск, пр-кт Обводный Канал, д 74"/>
        <s v="[Sell Out Customer].[POS Address].&amp;[Архангельская обл, г Архангельск, пр-кт Обводный Канал, д 76]" u="1" c="Архангельская обл, г Архангельск, пр-кт Обводный Канал, д 76"/>
        <s v="[Sell Out Customer].[POS Address].&amp;[Архангельская обл, г Архангельск, пр-кт Обводный Канал, д 91]" u="1" c="Архангельская обл, г Архангельск, пр-кт Обводный Канал, д 91"/>
        <s v="[Sell Out Customer].[POS Address].&amp;[Архангельская обл, г Архангельск, пр-кт Советских Космонавтов, д 154]" u="1" c="Архангельская обл, г Архангельск, пр-кт Советских Космонавтов, д 154"/>
        <s v="[Sell Out Customer].[POS Address].&amp;[Архангельская обл, г Архангельск, пр-кт Троицкий, д 10]" u="1" c="Архангельская обл, г Архангельск, пр-кт Троицкий, д 10"/>
        <s v="[Sell Out Customer].[POS Address].&amp;[Архангельская обл, г Архангельск, пр-кт Троицкий, д 106]" u="1" c="Архангельская обл, г Архангельск, пр-кт Троицкий, д 106"/>
        <s v="[Sell Out Customer].[POS Address].&amp;[Архангельская обл, г Архангельск, пр-кт Троицкий, д 17]" u="1" c="Архангельская обл, г Архангельск, пр-кт Троицкий, д 17"/>
        <s v="[Sell Out Customer].[POS Address].&amp;[Архангельская обл, г Архангельск, пр-кт Троицкий, д 198]" u="1" c="Архангельская обл, г Архангельск, пр-кт Троицкий, д 198"/>
        <s v="[Sell Out Customer].[POS Address].&amp;[Архангельская обл, г Архангельск, пр-кт Троицкий, д 3]" u="1" c="Архангельская обл, г Архангельск, пр-кт Троицкий, д 3"/>
        <s v="[Sell Out Customer].[POS Address].&amp;[Архангельская обл, г Архангельск, пр-кт Троицкий, д 52 к 1]" u="1" c="Архангельская обл, г Архангельск, пр-кт Троицкий, д 52 к 1"/>
        <s v="[Sell Out Customer].[POS Address].&amp;[Архангельская обл, г Архангельск, проезд Приорова Н.Н., д 1 к 1]" u="1" c="Архангельская обл, г Архангельск, проезд Приорова Н.Н., д 1 к 1"/>
        <s v="[Sell Out Customer].[POS Address].&amp;[Архангельская обл, г Архангельск, проезд Приорова Н.Н., д 5]" u="1" c="Архангельская обл, г Архангельск, проезд Приорова Н.Н., д 5"/>
        <s v="[Sell Out Customer].[POS Address].&amp;[Архангельская обл, г Архангельск, ул 40-летия Великой Победы, д 7]" u="1" c="Архангельская обл, г Архангельск, ул 40-летия Великой Победы, д 7"/>
        <s v="[Sell Out Customer].[POS Address].&amp;[Архангельская обл, г Архангельск, ул Адмирала Кузнецова, д 13]" u="1" c="Архангельская обл, г Архангельск, ул Адмирала Кузнецова, д 13"/>
        <s v="[Sell Out Customer].[POS Address].&amp;[Архангельская обл, г Архангельск, ул Александра Петрова, д 6 к 1]" u="1" c="Архангельская обл, г Архангельск, ул Александра Петрова, д 6 к 1"/>
        <s v="[Sell Out Customer].[POS Address].&amp;[Архангельская обл, г Архангельск, ул Вельможного, д 2]" u="1" c="Архангельская обл, г Архангельск, ул Вельможного, д 2"/>
        <s v="[Sell Out Customer].[POS Address].&amp;[Архангельская обл, г Архангельск, ул Вельможного, д 6]" u="1" c="Архангельская обл, г Архангельск, ул Вельможного, д 6"/>
        <s v="[Sell Out Customer].[POS Address].&amp;[Архангельская обл, г Архангельск, ул Вельская, д 3]" u="1" c="Архангельская обл, г Архангельск, ул Вельская, д 3"/>
        <s v="[Sell Out Customer].[POS Address].&amp;[Архангельская обл, г Архангельск, ул Вологодская, д 53]" u="1" c="Архангельская обл, г Архангельск, ул Вологодская, д 53"/>
        <s v="[Sell Out Customer].[POS Address].&amp;[Архангельская обл, г Архангельск, ул Воронина В.И., д 43]" u="1" c="Архангельская обл, г Архангельск, ул Воронина В.И., д 43"/>
        <s v="[Sell Out Customer].[POS Address].&amp;[Архангельская обл, г Архангельск, ул Воронина В.И., д 45 к 4]" u="1" c="Архангельская обл, г Архангельск, ул Воронина В.И., д 45 к 4"/>
        <s v="[Sell Out Customer].[POS Address].&amp;[Архангельская обл, г Архангельск, ул Воскресенская, д 105]" u="1" c="Архангельская обл, г Архангельск, ул Воскресенская, д 105"/>
        <s v="[Sell Out Customer].[POS Address].&amp;[Архангельская обл, г Архангельск, ул Воскресенская, д 112]" u="1" c="Архангельская обл, г Архангельск, ул Воскресенская, д 112"/>
        <s v="[Sell Out Customer].[POS Address].&amp;[Архангельская обл, г Архангельск, ул Воскресенская, д 116]" u="1" c="Архангельская обл, г Архангельск, ул Воскресенская, д 116"/>
        <s v="[Sell Out Customer].[POS Address].&amp;[Архангельская обл, г Архангельск, ул Воскресенская, д 14]" u="1" c="Архангельская обл, г Архангельск, ул Воскресенская, д 14"/>
        <s v="[Sell Out Customer].[POS Address].&amp;[Архангельская обл, г Архангельск, ул Воскресенская, д 20]" u="1" c="Архангельская обл, г Архангельск, ул Воскресенская, д 20"/>
        <s v="[Sell Out Customer].[POS Address].&amp;[Архангельская обл, г Архангельск, ул Воскресенская, д 59]" u="1" c="Архангельская обл, г Архангельск, ул Воскресенская, д 59"/>
        <s v="[Sell Out Customer].[POS Address].&amp;[Архангельская обл, г Архангельск, ул Воскресенская, д 7 к 2]" u="1" c="Архангельская обл, г Архангельск, ул Воскресенская, д 7 к 2"/>
        <s v="[Sell Out Customer].[POS Address].&amp;[Архангельская обл, г Архангельск, ул Воскресенская, д 89]" u="1" c="Архангельская обл, г Архангельск, ул Воскресенская, д 89"/>
        <s v="[Sell Out Customer].[POS Address].&amp;[Архангельская обл, г Архангельск, ул Воскресенская, д 91]" u="1" c="Архангельская обл, г Архангельск, ул Воскресенская, д 91"/>
        <s v="[Sell Out Customer].[POS Address].&amp;[Архангельская обл, г Архангельск, ул Воскресенская, д 92]" u="1" c="Архангельская обл, г Архангельск, ул Воскресенская, д 92"/>
        <s v="[Sell Out Customer].[POS Address].&amp;[Архангельская обл, г Архангельск, ул Воскресенская, д 95]" u="1" c="Архангельская обл, г Архангельск, ул Воскресенская, д 95"/>
        <s v="[Sell Out Customer].[POS Address].&amp;[Архангельская обл, г Архангельск, ул Выучейского, д 28]" u="1" c="Архангельская обл, г Архангельск, ул Выучейского, д 28"/>
        <s v="[Sell Out Customer].[POS Address].&amp;[Архангельская обл, г Архангельск, ул Гагарина, д 13]" u="1" c="Архангельская обл, г Архангельск, ул Гагарина, д 13"/>
        <s v="[Sell Out Customer].[POS Address].&amp;[Архангельская обл, г Архангельск, ул Гагарина, д 61]" u="1" c="Архангельская обл, г Архангельск, ул Гагарина, д 61"/>
        <s v="[Sell Out Customer].[POS Address].&amp;[Архангельская обл, г Архангельск, ул Гайдара, д 18]" u="1" c="Архангельская обл, г Архангельск, ул Гайдара, д 18"/>
        <s v="[Sell Out Customer].[POS Address].&amp;[Архангельская обл, г Архангельск, ул Гайдара, д 52]" u="1" c="Архангельская обл, г Архангельск, ул Гайдара, д 52"/>
        <s v="[Sell Out Customer].[POS Address].&amp;[Архангельская обл, г Архангельск, ул Дачная, д 44]" u="1" c="Архангельская обл, г Архангельск, ул Дачная, д 44"/>
        <s v="[Sell Out Customer].[POS Address].&amp;[Архангельская обл, г Архангельск, ул Дачная, д 51 к 3]" u="1" c="Архангельская обл, г Архангельск, ул Дачная, д 51 к 3"/>
        <s v="[Sell Out Customer].[POS Address].&amp;[Архангельская обл, г Архангельск, ул Дежневцев, д 9 к 1]" u="1" c="Архангельская обл, г Архангельск, ул Дежневцев, д 9 к 1"/>
        <s v="[Sell Out Customer].[POS Address].&amp;[Архангельская обл, г Архангельск, ул Добролюбова, д 9]" u="1" c="Архангельская обл, г Архангельск, ул Добролюбова, д 9"/>
        <s v="[Sell Out Customer].[POS Address].&amp;[Архангельская обл, г Архангельск, ул Зеньковича, д 19]" u="1" c="Архангельская обл, г Архангельск, ул Зеньковича, д 19"/>
        <s v="[Sell Out Customer].[POS Address].&amp;[Архангельская обл, г Архангельск, ул Ильича, д 29]" u="1" c="Архангельская обл, г Архангельск, ул Ильича, д 29"/>
        <s v="[Sell Out Customer].[POS Address].&amp;[Архангельская обл, г Архангельск, ул Ильича, д 6]" u="1" c="Архангельская обл, г Архангельск, ул Ильича, д 6"/>
        <s v="[Sell Out Customer].[POS Address].&amp;[Архангельская обл, г Архангельск, ул Калинина, д 19 к 2]" u="1" c="Архангельская обл, г Архангельск, ул Калинина, д 19 к 2"/>
        <s v="[Sell Out Customer].[POS Address].&amp;[Архангельская обл, г Архангельск, ул Капитана Хромцова, д 5]" u="1" c="Архангельская обл, г Архангельск, ул Капитана Хромцова, д 5"/>
        <s v="[Sell Out Customer].[POS Address].&amp;[Архангельская обл, г Архангельск, ул Карла Либкнехта, д 22]" u="1" c="Архангельская обл, г Архангельск, ул Карла Либкнехта, д 22"/>
        <s v="[Sell Out Customer].[POS Address].&amp;[Архангельская обл, г Архангельск, ул Карла Маркса, д 12 к 2]" u="1" c="Архангельская обл, г Архангельск, ул Карла Маркса, д 12 к 2"/>
        <s v="[Sell Out Customer].[POS Address].&amp;[Архангельская обл, г Архангельск, ул Карла Маркса, д 39]" u="1" c="Архангельская обл, г Архангельск, ул Карла Маркса, д 39"/>
        <s v="[Sell Out Customer].[POS Address].&amp;[Архангельская обл, г Архангельск, ул Карпогорская, д 12 к 4]" u="1" c="Архангельская обл, г Архангельск, ул Карпогорская, д 12 к 4"/>
        <s v="[Sell Out Customer].[POS Address].&amp;[Архангельская обл, г Архангельск, ул Касаткиной, д 3 к 1]" u="1" c="Архангельская обл, г Архангельск, ул Касаткиной, д 3 к 1"/>
        <s v="[Sell Out Customer].[POS Address].&amp;[Архангельская обл, г Архангельск, ул Кедрова, д 26]" u="1" c="Архангельская обл, г Архангельск, ул Кедрова, д 26"/>
        <s v="[Sell Out Customer].[POS Address].&amp;[Архангельская обл, г Архангельск, ул Кировская, д 10 к 2]" u="1" c="Архангельская обл, г Архангельск, ул Кировская, д 10 к 2"/>
        <s v="[Sell Out Customer].[POS Address].&amp;[Архангельская обл, г Архангельск, ул Кировская, д 6]" u="1" c="Архангельская обл, г Архангельск, ул Кировская, д 6"/>
        <s v="[Sell Out Customer].[POS Address].&amp;[Архангельская обл, г Архангельск, ул Коммунальная, д 6 стр 2]" u="1" c="Архангельская обл, г Архангельск, ул Коммунальная, д 6 стр 2"/>
        <s v="[Sell Out Customer].[POS Address].&amp;[Архангельская обл, г Архангельск, ул Красной Звезды, д 3]" u="1" c="Архангельская обл, г Архангельск, ул Красной Звезды, д 3"/>
        <s v="[Sell Out Customer].[POS Address].&amp;[Архангельская обл, г Архангельск, ул Красных маршалов, д 22]" u="1" c="Архангельская обл, г Архангельск, ул Красных маршалов, д 22"/>
        <s v="[Sell Out Customer].[POS Address].&amp;[Архангельская обл, г Архангельск, ул Красных партизан, д 14]" u="1" c="Архангельская обл, г Архангельск, ул Красных партизан, д 14"/>
        <s v="[Sell Out Customer].[POS Address].&amp;[Архангельская обл, г Архангельск, ул Красных партизан, д 28]" u="1" c="Архангельская обл, г Архангельск, ул Красных партизан, д 28"/>
        <s v="[Sell Out Customer].[POS Address].&amp;[Архангельская обл, г Архангельск, ул Л.Н.Лочехина, д 9]" u="1" c="Архангельская обл, г Архангельск, ул Л.Н.Лочехина, д 9"/>
        <s v="[Sell Out Customer].[POS Address].&amp;[Архангельская обл, г Архангельск, ул Логинова, д 20]" u="1" c="Архангельская обл, г Архангельск, ул Логинова, д 20"/>
        <s v="[Sell Out Customer].[POS Address].&amp;[Архангельская обл, г Архангельск, ул Логинова, д 51]" u="1" c="Архангельская обл, г Архангельск, ул Логинова, д 51"/>
        <s v="[Sell Out Customer].[POS Address].&amp;[Архангельская обл, г Архангельск, ул Локомотивная, д 31 к 1]" u="1" c="Архангельская обл, г Архангельск, ул Локомотивная, д 31 к 1"/>
        <s v="[Sell Out Customer].[POS Address].&amp;[Архангельская обл, г Архангельск, ул Магистральная, д 43]" u="1" c="Архангельская обл, г Архангельск, ул Магистральная, д 43"/>
        <s v="[Sell Out Customer].[POS Address].&amp;[Архангельская обл, г Архангельск, ул Малиновского, д 10 к 1]" u="1" c="Архангельская обл, г Архангельск, ул Малиновского, д 10 к 1"/>
        <s v="[Sell Out Customer].[POS Address].&amp;[Архангельская обл, г Архангельск, ул Маяковского, д 25]" u="1" c="Архангельская обл, г Архангельск, ул Маяковского, д 25"/>
        <s v="[Sell Out Customer].[POS Address].&amp;[Архангельская обл, г Архангельск, ул Мира, д 3 к 2]" u="1" c="Архангельская обл, г Архангельск, ул Мира, д 3 к 2"/>
        <s v="[Sell Out Customer].[POS Address].&amp;[Архангельская обл, г Архангельск, ул Нахимова, д 6]" u="1" c="Архангельская обл, г Архангельск, ул Нахимова, д 6"/>
        <s v="[Sell Out Customer].[POS Address].&amp;[Архангельская обл, г Архангельск, ул Никитова, д 10]" u="1" c="Архангельская обл, г Архангельск, ул Никитова, д 10"/>
        <s v="[Sell Out Customer].[POS Address].&amp;[Архангельская обл, г Архангельск, ул Никитова, д 10 к 1]" u="1" c="Архангельская обл, г Архангельск, ул Никитова, д 10 к 1"/>
        <s v="[Sell Out Customer].[POS Address].&amp;[Архангельская обл, г Архангельск, ул Никитова, д 9]" u="1" c="Архангельская обл, г Архангельск, ул Никитова, д 9"/>
        <s v="[Sell Out Customer].[POS Address].&amp;[Архангельская обл, г Архангельск, ул Октябрьская, д 20 к 1]" u="1" c="Архангельская обл, г Архангельск, ул Октябрьская, д 20 к 1"/>
        <s v="[Sell Out Customer].[POS Address].&amp;[Архангельская обл, г Архангельск, ул Орджоникидзе, д 28]" u="1" c="Архангельская обл, г Архангельск, ул Орджоникидзе, д 28"/>
        <s v="[Sell Out Customer].[POS Address].&amp;[Архангельская обл, г Архангельск, ул Партизанская, д 49 к 3]" u="1" c="Архангельская обл, г Архангельск, ул Партизанская, д 49 к 3"/>
        <s v="[Sell Out Customer].[POS Address].&amp;[Архангельская обл, г Архангельск, ул Партизанская, д 66 к 1]" u="1" c="Архангельская обл, г Архангельск, ул Партизанская, д 66 к 1"/>
        <s v="[Sell Out Customer].[POS Address].&amp;[Архангельская обл, г Архангельск, ул Первомайская, д 8]" u="1" c="Архангельская обл, г Архангельск, ул Первомайская, д 8"/>
        <s v="[Sell Out Customer].[POS Address].&amp;[Архангельская обл, г Архангельск, ул Победы, д 112]" u="1" c="Архангельская обл, г Архангельск, ул Победы, д 112"/>
        <s v="[Sell Out Customer].[POS Address].&amp;[Архангельская обл, г Архангельск, ул Победы, д 112 к 1]" u="1" c="Архангельская обл, г Архангельск, ул Победы, д 112 к 1"/>
        <s v="[Sell Out Customer].[POS Address].&amp;[Архангельская обл, г Архангельск, ул Победы, д 35]" u="1" c="Архангельская обл, г Архангельск, ул Победы, д 35"/>
        <s v="[Sell Out Customer].[POS Address].&amp;[Архангельская обл, г Архангельск, ул Полярная, д 17 к 1]" u="1" c="Архангельская обл, г Архангельск, ул Полярная, д 17 к 1"/>
        <s v="[Sell Out Customer].[POS Address].&amp;[Архангельская обл, г Архангельск, ул Поморская, д 24]" u="1" c="Архангельская обл, г Архангельск, ул Поморская, д 24"/>
        <s v="[Sell Out Customer].[POS Address].&amp;[Архангельская обл, г Архангельск, ул Попова, д 16]" u="1" c="Архангельская обл, г Архангельск, ул Попова, д 16"/>
        <s v="[Sell Out Customer].[POS Address].&amp;[Архангельская обл, г Архангельск, ул Попова, д 45]" u="1" c="Архангельская обл, г Архангельск, ул Попова, д 45"/>
        <s v="[Sell Out Customer].[POS Address].&amp;[Архангельская обл, г Архангельск, ул Прокопия Галушина, д 21 к 1]" u="1" c="Архангельская обл, г Архангельск, ул Прокопия Галушина, д 21 к 1"/>
        <s v="[Sell Out Customer].[POS Address].&amp;[Архангельская обл, г Архангельск, ул Прокопия Галушина, д 30 к 3]" u="1" c="Архангельская обл, г Архангельск, ул Прокопия Галушина, д 30 к 3"/>
        <s v="[Sell Out Customer].[POS Address].&amp;[Архангельская обл, г Архангельск, ул Прокопия Галушина, д 9 к 3]" u="1" c="Архангельская обл, г Архангельск, ул Прокопия Галушина, д 9 к 3"/>
        <s v="[Sell Out Customer].[POS Address].&amp;[Архангельская обл, г Архангельск, ул Речников, д 1 к 1]" u="1" c="Архангельская обл, г Архангельск, ул Речников, д 1 к 1"/>
        <s v="[Sell Out Customer].[POS Address].&amp;[Архангельская обл, г Архангельск, ул Розинга, д 10]" u="1" c="Архангельская обл, г Архангельск, ул Розинга, д 10"/>
        <s v="[Sell Out Customer].[POS Address].&amp;[Архангельская обл, г Архангельск, ул Розы Люксембург, д 7]" u="1" c="Архангельская обл, г Архангельск, ул Розы Люксембург, д 7"/>
        <s v="[Sell Out Customer].[POS Address].&amp;[Архангельская обл, г Архангельск, ул Розы Шаниной, д 4]" u="1" c="Архангельская обл, г Архангельск, ул Розы Шаниной, д 4"/>
        <s v="[Sell Out Customer].[POS Address].&amp;[Архангельская обл, г Архангельск, ул Русанова, д 4]" u="1" c="Архангельская обл, г Архангельск, ул Русанова, д 4"/>
        <s v="[Sell Out Customer].[POS Address].&amp;[Архангельская обл, г Архангельск, ул Садовая, д 23]" u="1" c="Архангельская обл, г Архангельск, ул Садовая, д 23"/>
        <s v="[Sell Out Customer].[POS Address].&amp;[Архангельская обл, г Архангельск, ул Самойло, д 15]" u="1" c="Архангельская обл, г Архангельск, ул Самойло, д 15"/>
        <s v="[Sell Out Customer].[POS Address].&amp;[Архангельская обл, г Архангельск, ул Свободы, д 29]" u="1" c="Архангельская обл, г Архангельск, ул Свободы, д 29"/>
        <s v="[Sell Out Customer].[POS Address].&amp;[Архангельская обл, г Архангельск, ул Северодвинская, д 31]" u="1" c="Архангельская обл, г Архангельск, ул Северодвинская, д 31"/>
        <s v="[Sell Out Customer].[POS Address].&amp;[Архангельская обл, г Архангельск, ул Северодвинская, д 44/24]" u="1" c="Архангельская обл, г Архангельск, ул Северодвинская, д 44/24"/>
        <s v="[Sell Out Customer].[POS Address].&amp;[Архангельская обл, г Архангельск, ул Силикатчиков, д 3 к 4]" u="1" c="Архангельская обл, г Архангельск, ул Силикатчиков, д 3 к 4"/>
        <s v="[Sell Out Customer].[POS Address].&amp;[Архангельская обл, г Архангельск, ул Советская, д 10]" u="1" c="Архангельская обл, г Архангельск, ул Советская, д 10"/>
        <s v="[Sell Out Customer].[POS Address].&amp;[Архангельская обл, г Архангельск, ул Советская, д 17]" u="1" c="Архангельская обл, г Архангельск, ул Советская, д 17"/>
        <s v="[Sell Out Customer].[POS Address].&amp;[Архангельская обл, г Архангельск, ул Советская, д 25]" u="1" c="Архангельская обл, г Архангельск, ул Советская, д 25"/>
        <s v="[Sell Out Customer].[POS Address].&amp;[Архангельская обл, г Архангельск, ул Суворова, д 2Н]" u="1" c="Архангельская обл, г Архангельск, ул Суворова, д 2Н"/>
        <s v="[Sell Out Customer].[POS Address].&amp;[Архангельская обл, г Архангельск, ул Тимме Я., д 1]" u="1" c="Архангельская обл, г Архангельск, ул Тимме Я., д 1"/>
        <s v="[Sell Out Customer].[POS Address].&amp;[Архангельская обл, г Архангельск, ул Тимме Я., д 18]" u="1" c="Архангельская обл, г Архангельск, ул Тимме Я., д 18"/>
        <s v="[Sell Out Customer].[POS Address].&amp;[Архангельская обл, г Архангельск, ул Тимме Я., д 26]" u="1" c="Архангельская обл, г Архангельск, ул Тимме Я., д 26"/>
        <s v="[Sell Out Customer].[POS Address].&amp;[Архангельская обл, г Архангельск, ул Тимме Я., д 28]" u="1" c="Архангельская обл, г Архангельск, ул Тимме Я., д 28"/>
        <s v="[Sell Out Customer].[POS Address].&amp;[Архангельская обл, г Архангельск, ул Тимме Я., д 4]" u="1" c="Архангельская обл, г Архангельск, ул Тимме Я., д 4"/>
        <s v="[Sell Out Customer].[POS Address].&amp;[Архангельская обл, г Архангельск, ул Тимме Я., д 4 к 5]" u="1" c="Архангельская обл, г Архангельск, ул Тимме Я., д 4 к 5"/>
        <s v="[Sell Out Customer].[POS Address].&amp;[Архангельская обл, г Архангельск, ул Тимме Я., д 6 к 1]" u="1" c="Архангельская обл, г Архангельск, ул Тимме Я., д 6 к 1"/>
        <s v="[Sell Out Customer].[POS Address].&amp;[Архангельская обл, г Архангельск, ул Урицкого, д 1]" u="1" c="Архангельская обл, г Архангельск, ул Урицкого, д 1"/>
        <s v="[Sell Out Customer].[POS Address].&amp;[Архангельская обл, г Архангельск, ул Урицкого, д 45 к 3]" u="1" c="Архангельская обл, г Архангельск, ул Урицкого, д 45 к 3"/>
        <s v="[Sell Out Customer].[POS Address].&amp;[Архангельская обл, г Архангельск, ул Урицкого, д 47]" u="1" c="Архангельская обл, г Архангельск, ул Урицкого, д 47"/>
        <s v="[Sell Out Customer].[POS Address].&amp;[Архангельская обл, г Архангельск, ул Федора Абрамова, д 9]" u="1" c="Архангельская обл, г Архангельск, ул Федора Абрамова, д 9"/>
        <s v="[Sell Out Customer].[POS Address].&amp;[Архангельская обл, г Архангельск, ул Химиков, д 6]" u="1" c="Архангельская обл, г Архангельск, ул Химиков, д 6"/>
        <s v="[Sell Out Customer].[POS Address].&amp;[Архангельская обл, г Архангельск, ул Шабалина А.О., д 20 к 1]" u="1" c="Архангельская обл, г Архангельск, ул Шабалина А.О., д 20 к 1"/>
        <s v="[Sell Out Customer].[POS Address].&amp;[Архангельская обл, г Архангельск, ул Шабалина А.О., д 29]" u="1" c="Архангельская обл, г Архангельск, ул Шабалина А.О., д 29"/>
        <s v="[Sell Out Customer].[POS Address].&amp;[Архангельская обл, г Коряжма, пр-кт Имени М.В.Ломоносова, д 10]" u="1" c="Архангельская обл, г Коряжма, пр-кт Имени М.В.Ломоносова, д 10"/>
        <s v="[Sell Out Customer].[POS Address].&amp;[Архангельская обл, г Коряжма, пр-кт Имени М.В.Ломоносова, д 16]" u="1" c="Архангельская обл, г Коряжма, пр-кт Имени М.В.Ломоносова, д 16"/>
        <s v="[Sell Out Customer].[POS Address].&amp;[Архангельская обл, г Коряжма, пр-кт Имени М.В.Ломоносова, д 5А]" u="1" c="Архангельская обл, г Коряжма, пр-кт Имени М.В.Ломоносова, д 5А"/>
        <s v="[Sell Out Customer].[POS Address].&amp;[Архангельская обл, г Коряжма, пр-кт Имени М.В.Ломоносова, д 9 стр 1]" u="1" c="Архангельская обл, г Коряжма, пр-кт Имени М.В.Ломоносова, д 9 стр 1"/>
        <s v="[Sell Out Customer].[POS Address].&amp;[Архангельская обл, г Коряжма, пр-кт Ленина, д 25]" u="1" c="Архангельская обл, г Коряжма, пр-кт Ленина, д 25"/>
        <s v="[Sell Out Customer].[POS Address].&amp;[Архангельская обл, г Коряжма, пр-кт Ленина, д 30]" u="1" c="Архангельская обл, г Коряжма, пр-кт Ленина, д 30"/>
        <s v="[Sell Out Customer].[POS Address].&amp;[Архангельская обл, г Коряжма, пр-кт Ленина, д 34А]" u="1" c="Архангельская обл, г Коряжма, пр-кт Ленина, д 34А"/>
        <s v="[Sell Out Customer].[POS Address].&amp;[Архангельская обл, г Коряжма, пр-кт Ленина, д 41]" u="1" c="Архангельская обл, г Коряжма, пр-кт Ленина, д 41"/>
        <s v="[Sell Out Customer].[POS Address].&amp;[Архангельская обл, г Коряжма, пр-кт Ленина, д 41В]" u="1" c="Архангельская обл, г Коряжма, пр-кт Ленина, д 41В"/>
        <s v="[Sell Out Customer].[POS Address].&amp;[Архангельская обл, г Коряжма, пр-кт Ленина, д 46А]" u="1" c="Архангельская обл, г Коряжма, пр-кт Ленина, д 46А"/>
        <s v="[Sell Out Customer].[POS Address].&amp;[Архангельская обл, г Коряжма, пр-кт Ленина, д 46Б]" u="1" c="Архангельская обл, г Коряжма, пр-кт Ленина, д 46Б"/>
        <s v="[Sell Out Customer].[POS Address].&amp;[Архангельская обл, г Коряжма, ул Архангельская, д 2]" u="1" c="Архангельская обл, г Коряжма, ул Архангельская, д 2"/>
        <s v="[Sell Out Customer].[POS Address].&amp;[Архангельская обл, г Коряжма, ул Архангельская, д 27В]" u="1" c="Архангельская обл, г Коряжма, ул Архангельская, д 27В"/>
        <s v="[Sell Out Customer].[POS Address].&amp;[Архангельская обл, г Коряжма, ул Архангельская, д 4]" u="1" c="Архангельская обл, г Коряжма, ул Архангельская, д 4"/>
        <s v="[Sell Out Customer].[POS Address].&amp;[Архангельская обл, г Коряжма, ул Имени Дыбцына, д 1]" u="1" c="Архангельская обл, г Коряжма, ул Имени Дыбцына, д 1"/>
        <s v="[Sell Out Customer].[POS Address].&amp;[Архангельская обл, г Коряжма, ул Имени Дыбцына, д 14]" u="1" c="Архангельская обл, г Коряжма, ул Имени Дыбцына, д 14"/>
        <s v="[Sell Out Customer].[POS Address].&amp;[Архангельская обл, г Коряжма, ул Имени Дыбцына, д 2]" u="1" c="Архангельская обл, г Коряжма, ул Имени Дыбцына, д 2"/>
        <s v="[Sell Out Customer].[POS Address].&amp;[Архангельская обл, г Коряжма, ул Имени Дыбцына, д 6]" u="1" c="Архангельская обл, г Коряжма, ул Имени Дыбцына, д 6"/>
        <s v="[Sell Out Customer].[POS Address].&amp;[Архангельская обл, г Коряжма, ул Имени М.Х.Сафьяна, д 9]" u="1" c="Архангельская обл, г Коряжма, ул Имени М.Х.Сафьяна, д 9"/>
        <s v="[Sell Out Customer].[POS Address].&amp;[Архангельская обл, г Коряжма, ул Кирова, д 17]" u="1" c="Архангельская обл, г Коряжма, ул Кирова, д 17"/>
        <s v="[Sell Out Customer].[POS Address].&amp;[Архангельская обл, г Коряжма, ул Кирова, д 24]" u="1" c="Архангельская обл, г Коряжма, ул Кирова, д 24"/>
        <s v="[Sell Out Customer].[POS Address].&amp;[Архангельская обл, г Коряжма, ул Пушкина, д 4]" u="1" c="Архангельская обл, г Коряжма, ул Пушкина, д 4"/>
        <s v="[Sell Out Customer].[POS Address].&amp;[Архангельская обл, г Коряжма, ул Советская, д 10]" u="1" c="Архангельская обл, г Коряжма, ул Советская, д 10"/>
        <s v="[Sell Out Customer].[POS Address].&amp;[Архангельская обл, г Коряжма, ул Советская, д 10А]" u="1" c="Архангельская обл, г Коряжма, ул Советская, д 10А"/>
        <s v="[Sell Out Customer].[POS Address].&amp;[Архангельская обл, г Мирный, пер Школьный, д 10]" u="1" c="Архангельская обл, г Мирный, пер Школьный, д 10"/>
        <s v="[Sell Out Customer].[POS Address].&amp;[Архангельская обл, г Мирный, ул Ленина, д 3]" u="1" c="Архангельская обл, г Мирный, ул Ленина, д 3"/>
        <s v="[Sell Out Customer].[POS Address].&amp;[Архангельская обл, г Мирный, ул Ленина, д 55]" u="1" c="Архангельская обл, г Мирный, ул Ленина, д 55"/>
        <s v="[Sell Out Customer].[POS Address].&amp;[Архангельская обл, г Мирный, ул Ленина, д 73П к 1]" u="1" c="Архангельская обл, г Мирный, ул Ленина, д 73П к 1"/>
        <s v="[Sell Out Customer].[POS Address].&amp;[Архангельская обл, г Мирный, ул Неделина, д 14 к 1]" u="1" c="Архангельская обл, г Мирный, ул Неделина, д 14 к 1"/>
        <s v="[Sell Out Customer].[POS Address].&amp;[Архангельская обл, г Мирный, ул Советская, д 8]" u="1" c="Архангельская обл, г Мирный, ул Советская, д 8"/>
        <s v="[Sell Out Customer].[POS Address].&amp;[Архангельская обл, г Мирный, ул Циргвава, д 11]" u="1" c="Архангельская обл, г Мирный, ул Циргвава, д 11"/>
        <s v="[Sell Out Customer].[POS Address].&amp;[Архангельская обл, г Мирный, ул Циргвава, д 8]" u="1" c="Архангельская обл, г Мирный, ул Циргвава, д 8"/>
        <s v="[Sell Out Customer].[POS Address].&amp;[Архангельская обл, г Мирный, ул Чайковского, д 6Б]" u="1" c="Архангельская обл, г Мирный, ул Чайковского, д 6Б"/>
        <s v="[Sell Out Customer].[POS Address].&amp;[Архангельская обл, г Новодвинск, ул 50-летия Октября, д 43]" u="1" c="Архангельская обл, г Новодвинск, ул 50-летия Октября, д 43"/>
        <s v="[Sell Out Customer].[POS Address].&amp;[Архангельская обл, г Новодвинск, ул 50-летия Октября, д 50]" u="1" c="Архангельская обл, г Новодвинск, ул 50-летия Октября, д 50"/>
        <s v="[Sell Out Customer].[POS Address].&amp;[Архангельская обл, г Новодвинск, ул Димитрова, д 12]" u="1" c="Архангельская обл, г Новодвинск, ул Димитрова, д 12"/>
        <s v="[Sell Out Customer].[POS Address].&amp;[Архангельская обл, г Новодвинск, ул Димитрова, д 4]" u="1" c="Архангельская обл, г Новодвинск, ул Димитрова, д 4"/>
        <s v="[Sell Out Customer].[POS Address].&amp;[Архангельская обл, г Новодвинск, ул Добровольского, д 2/20]" u="1" c="Архангельская обл, г Новодвинск, ул Добровольского, д 2/20"/>
        <s v="[Sell Out Customer].[POS Address].&amp;[Архангельская обл, г Новодвинск, ул Космонавтов, д 7]" u="1" c="Архангельская обл, г Новодвинск, ул Космонавтов, д 7"/>
        <s v="[Sell Out Customer].[POS Address].&amp;[Архангельская обл, г Новодвинск, ул Мира, д 5 к 3]" u="1" c="Архангельская обл, г Новодвинск, ул Мира, д 5 к 3"/>
        <s v="[Sell Out Customer].[POS Address].&amp;[Архангельская обл, г Новодвинск, ул Пролетарская, д 47 к 1]" u="1" c="Архангельская обл, г Новодвинск, ул Пролетарская, д 47 к 1"/>
        <s v="[Sell Out Customer].[POS Address].&amp;[Архангельская обл, г Новодвинск, ул Пролетарская, д 61]" u="1" c="Архангельская обл, г Новодвинск, ул Пролетарская, д 61"/>
        <s v="[Sell Out Customer].[POS Address].&amp;[Архангельская обл, г Новодвинск, ул Советов, д 29 к 2]" u="1" c="Архангельская обл, г Новодвинск, ул Советов, д 29 к 2"/>
        <s v="[Sell Out Customer].[POS Address].&amp;[Архангельская обл, г Новодвинск, ул Советов, д 7]" u="1" c="Архангельская обл, г Новодвинск, ул Советов, д 7"/>
        <s v="[Sell Out Customer].[POS Address].&amp;[Архангельская обл, г Северодвинск, б-р Приморский, д 16]" u="1" c="Архангельская обл, г Северодвинск, б-р Приморский, д 16"/>
        <s v="[Sell Out Customer].[POS Address].&amp;[Архангельская обл, г Северодвинск, пр-кт Беломорский, д 18/52]" u="1" c="Архангельская обл, г Северодвинск, пр-кт Беломорский, д 18/52"/>
        <s v="[Sell Out Customer].[POS Address].&amp;[Архангельская обл, г Северодвинск, пр-кт Беломорский, д 43]" u="1" c="Архангельская обл, г Северодвинск, пр-кт Беломорский, д 43"/>
        <s v="[Sell Out Customer].[POS Address].&amp;[Архангельская обл, г Северодвинск, пр-кт Беломорский, д 52/18]" u="1" c="Архангельская обл, г Северодвинск, пр-кт Беломорский, д 52/18"/>
        <s v="[Sell Out Customer].[POS Address].&amp;[Архангельская обл, г Северодвинск, пр-кт Бутомы, д 14]" u="1" c="Архангельская обл, г Северодвинск, пр-кт Бутомы, д 14"/>
        <s v="[Sell Out Customer].[POS Address].&amp;[Архангельская обл, г Северодвинск, пр-кт Бутомы, д 6]" u="1" c="Архангельская обл, г Северодвинск, пр-кт Бутомы, д 6"/>
        <s v="[Sell Out Customer].[POS Address].&amp;[Архангельская обл, г Северодвинск, пр-кт Бутомы, д 9]" u="1" c="Архангельская обл, г Северодвинск, пр-кт Бутомы, д 9"/>
        <s v="[Sell Out Customer].[POS Address].&amp;[Архангельская обл, г Северодвинск, пр-кт Ленина, д 26]" u="1" c="Архангельская обл, г Северодвинск, пр-кт Ленина, д 26"/>
        <s v="[Sell Out Customer].[POS Address].&amp;[Архангельская обл, г Северодвинск, пр-кт Ленина, д 43]" u="1" c="Архангельская обл, г Северодвинск, пр-кт Ленина, д 43"/>
        <s v="[Sell Out Customer].[POS Address].&amp;[Архангельская обл, г Северодвинск, пр-кт Морской, д 1Б]" u="1" c="Архангельская обл, г Северодвинск, пр-кт Морской, д 1Б"/>
        <s v="[Sell Out Customer].[POS Address].&amp;[Архангельская обл, г Северодвинск, пр-кт Морской, д 40А]" u="1" c="Архангельская обл, г Северодвинск, пр-кт Морской, д 40А"/>
        <s v="[Sell Out Customer].[POS Address].&amp;[Архангельская обл, г Северодвинск, пр-кт Морской, д 49А]" u="1" c="Архангельская обл, г Северодвинск, пр-кт Морской, д 49А"/>
        <s v="[Sell Out Customer].[POS Address].&amp;[Архангельская обл, г Северодвинск, пр-кт Морской, д 56]" u="1" c="Архангельская обл, г Северодвинск, пр-кт Морской, д 56"/>
        <s v="[Sell Out Customer].[POS Address].&amp;[Архангельская обл, г Северодвинск, пр-кт Морской, д 70]" u="1" c="Архангельская обл, г Северодвинск, пр-кт Морской, д 70"/>
        <s v="[Sell Out Customer].[POS Address].&amp;[Архангельская обл, г Северодвинск, пр-кт Победы, д 37]" u="1" c="Архангельская обл, г Северодвинск, пр-кт Победы, д 37"/>
        <s v="[Sell Out Customer].[POS Address].&amp;[Архангельская обл, г Северодвинск, пр-кт Победы, д 4]" u="1" c="Архангельская обл, г Северодвинск, пр-кт Победы, д 4"/>
        <s v="[Sell Out Customer].[POS Address].&amp;[Архангельская обл, г Северодвинск, пр-кт Труда, д 10]" u="1" c="Архангельская обл, г Северодвинск, пр-кт Труда, д 10"/>
        <s v="[Sell Out Customer].[POS Address].&amp;[Архангельская обл, г Северодвинск, пр-кт Труда, д 16]" u="1" c="Архангельская обл, г Северодвинск, пр-кт Труда, д 16"/>
        <s v="[Sell Out Customer].[POS Address].&amp;[Архангельская обл, г Северодвинск, пр-кт Труда, д 30]" u="1" c="Архангельская обл, г Северодвинск, пр-кт Труда, д 30"/>
        <s v="[Sell Out Customer].[POS Address].&amp;[Архангельская обл, г Северодвинск, пр-кт Труда, д 49]" u="1" c="Архангельская обл, г Северодвинск, пр-кт Труда, д 49"/>
        <s v="[Sell Out Customer].[POS Address].&amp;[Архангельская обл, г Северодвинск, пр-кт Труда, д 64]" u="1" c="Архангельская обл, г Северодвинск, пр-кт Труда, д 64"/>
        <s v="[Sell Out Customer].[POS Address].&amp;[Архангельская обл, г Северодвинск, пр-кт Труда, д 72]" u="1" c="Архангельская обл, г Северодвинск, пр-кт Труда, д 72"/>
        <s v="[Sell Out Customer].[POS Address].&amp;[Архангельская обл, г Северодвинск, ул Арктическая, д 18]" u="1" c="Архангельская обл, г Северодвинск, ул Арктическая, д 18"/>
        <s v="[Sell Out Customer].[POS Address].&amp;[Архангельская обл, г Северодвинск, ул Арктическая, д 6]" u="1" c="Архангельская обл, г Северодвинск, ул Арктическая, д 6"/>
        <s v="[Sell Out Customer].[POS Address].&amp;[Архангельская обл, г Северодвинск, ул Дзержинского, д 3]" u="1" c="Архангельская обл, г Северодвинск, ул Дзержинского, д 3"/>
        <s v="[Sell Out Customer].[POS Address].&amp;[Архангельская обл, г Северодвинск, ул Дзержинского, д 9]" u="1" c="Архангельская обл, г Северодвинск, ул Дзержинского, д 9"/>
        <s v="[Sell Out Customer].[POS Address].&amp;[Архангельская обл, г Северодвинск, ул Железнодорожная, д 50/1]" u="1" c="Архангельская обл, г Северодвинск, ул Железнодорожная, д 50/1"/>
        <s v="[Sell Out Customer].[POS Address].&amp;[Архангельская обл, г Северодвинск, ул Индустриальная, д 66]" u="1" c="Архангельская обл, г Северодвинск, ул Индустриальная, д 66"/>
        <s v="[Sell Out Customer].[POS Address].&amp;[Архангельская обл, г Северодвинск, ул Капитана Воронина, д 2]" u="1" c="Архангельская обл, г Северодвинск, ул Капитана Воронина, д 2"/>
        <s v="[Sell Out Customer].[POS Address].&amp;[Архангельская обл, г Северодвинск, ул Карла Маркса, д 10]" u="1" c="Архангельская обл, г Северодвинск, ул Карла Маркса, д 10"/>
        <s v="[Sell Out Customer].[POS Address].&amp;[Архангельская обл, г Северодвинск, ул Кирилкина, д 1]" u="1" c="Архангельская обл, г Северодвинск, ул Кирилкина, д 1"/>
        <s v="[Sell Out Customer].[POS Address].&amp;[Архангельская обл, г Северодвинск, ул Кирилкина, д 8Б]" u="1" c="Архангельская обл, г Северодвинск, ул Кирилкина, д 8Б"/>
        <s v="[Sell Out Customer].[POS Address].&amp;[Архангельская обл, г Северодвинск, ул Комсомольская, д 11]" u="1" c="Архангельская обл, г Северодвинск, ул Комсомольская, д 11"/>
        <s v="[Sell Out Customer].[POS Address].&amp;[Архангельская обл, г Северодвинск, ул Комсомольская, д 9]" u="1" c="Архангельская обл, г Северодвинск, ул Комсомольская, д 9"/>
        <s v="[Sell Out Customer].[POS Address].&amp;[Архангельская обл, г Северодвинск, ул Лебедева, д 5 к а]" u="1" c="Архангельская обл, г Северодвинск, ул Лебедева, д 5 к а"/>
        <s v="[Sell Out Customer].[POS Address].&amp;[Архангельская обл, г Северодвинск, ул Лебедева, д 8]" u="1" c="Архангельская обл, г Северодвинск, ул Лебедева, д 8"/>
        <s v="[Sell Out Customer].[POS Address].&amp;[Архангельская обл, г Северодвинск, ул Ломоносова, д 104]" u="1" c="Архангельская обл, г Северодвинск, ул Ломоносова, д 104"/>
        <s v="[Sell Out Customer].[POS Address].&amp;[Архангельская обл, г Северодвинск, ул Ломоносова, д 114]" u="1" c="Архангельская обл, г Северодвинск, ул Ломоносова, д 114"/>
        <s v="[Sell Out Customer].[POS Address].&amp;[Архангельская обл, г Северодвинск, ул Ломоносова, д 118]" u="1" c="Архангельская обл, г Северодвинск, ул Ломоносова, д 118"/>
        <s v="[Sell Out Customer].[POS Address].&amp;[Архангельская обл, г Северодвинск, ул Ломоносова, д 85/2]" u="1" c="Архангельская обл, г Северодвинск, ул Ломоносова, д 85/2"/>
        <s v="[Sell Out Customer].[POS Address].&amp;[Архангельская обл, г Северодвинск, ул Ломоносова, д 88]" u="1" c="Архангельская обл, г Северодвинск, ул Ломоносова, д 88"/>
        <s v="[Sell Out Customer].[POS Address].&amp;[Архангельская обл, г Северодвинск, ул Ломоносова, д 98А]" u="1" c="Архангельская обл, г Северодвинск, ул Ломоносова, д 98А"/>
        <s v="[Sell Out Customer].[POS Address].&amp;[Архангельская обл, г Северодвинск, ул Мира, д 10]" u="1" c="Архангельская обл, г Северодвинск, ул Мира, д 10"/>
        <s v="[Sell Out Customer].[POS Address].&amp;[Архангельская обл, г Северодвинск, ул Полярная, д 29В]" u="1" c="Архангельская обл, г Северодвинск, ул Полярная, д 29В"/>
        <s v="[Sell Out Customer].[POS Address].&amp;[Архангельская обл, г Северодвинск, ул Профсоюзная, д 21]" u="1" c="Архангельская обл, г Северодвинск, ул Профсоюзная, д 21"/>
        <s v="[Sell Out Customer].[POS Address].&amp;[Архангельская обл, г Северодвинск, ул Ричарда Ченслера, д 17]" u="1" c="Архангельская обл, г Северодвинск, ул Ричарда Ченслера, д 17"/>
        <s v="[Sell Out Customer].[POS Address].&amp;[Архангельская обл, г Северодвинск, ул Серго Орджоникидзе, д 8]" u="1" c="Архангельская обл, г Северодвинск, ул Серго Орджоникидзе, д 8"/>
        <s v="[Sell Out Customer].[POS Address].&amp;[Архангельская обл, г Северодвинск, ул Советских Космонавтов, д 8/26]" u="1" c="Архангельская обл, г Северодвинск, ул Советских Космонавтов, д 8/26"/>
        <s v="[Sell Out Customer].[POS Address].&amp;[Архангельская обл, г Северодвинск, ул Торцева, д 14]" u="1" c="Архангельская обл, г Северодвинск, ул Торцева, д 14"/>
        <s v="[Sell Out Customer].[POS Address].&amp;[Архангельская обл, г Северодвинск, ул Торцева, д 2А]" u="1" c="Архангельская обл, г Северодвинск, ул Торцева, д 2А"/>
        <s v="[Sell Out Customer].[POS Address].&amp;[Архангельская обл, г Северодвинск, ул Тургенева, д 6]" u="1" c="Архангельская обл, г Северодвинск, ул Тургенева, д 6"/>
        <s v="[Sell Out Customer].[POS Address].&amp;[Архангельская обл, г Северодвинск, ул Южная, д 144]" u="1" c="Архангельская обл, г Северодвинск, ул Южная, д 144"/>
        <s v="[Sell Out Customer].[POS Address].&amp;[Архангельская обл, г Северодвинск, ул Южная, д 2]" u="1" c="Архангельская обл, г Северодвинск, ул Южная, д 2"/>
        <s v="[Sell Out Customer].[POS Address].&amp;[Архангельская обл, г Северодвинск, ш Архангельское, д 120]" u="1" c="Архангельская обл, г Северодвинск, ш Архангельское, д 120"/>
        <s v="[Sell Out Customer].[POS Address].&amp;[Архангельская обл, г Северодвинск, ш Архангельское, д 65]" u="1" c="Архангельская обл, г Северодвинск, ш Архангельское, д 65"/>
        <s v="[Sell Out Customer].[POS Address].&amp;[Архангельская обл, Каргопольский р-н, г Каргополь, пр-кт Октябрьский, д 96]" u="1" c="Архангельская обл, Каргопольский р-н, г Каргополь, пр-кт Октябрьский, д 96"/>
        <s v="[Sell Out Customer].[POS Address].&amp;[Архангельская обл, Каргопольский р-н, г Каргополь, ул Архангельская, д 48]" u="1" c="Архангельская обл, Каргопольский р-н, г Каргополь, ул Архангельская, д 48"/>
        <s v="[Sell Out Customer].[POS Address].&amp;[Архангельская обл, Каргопольский р-н, г Каргополь, ул Ленина, д 57]" u="1" c="Архангельская обл, Каргопольский р-н, г Каргополь, ул Ленина, д 57"/>
        <s v="[Sell Out Customer].[POS Address].&amp;[Архангельская обл, Каргопольский р-н, г Каргополь, ул Ленинградская, д 13]" u="1" c="Архангельская обл, Каргопольский р-н, г Каргополь, ул Ленинградская, д 13"/>
        <s v="[Sell Out Customer].[POS Address].&amp;[Архангельская обл, Каргопольский р-н, г Каргополь, ул Ленинградская, д 7]" u="1" c="Архангельская обл, Каргопольский р-н, г Каргополь, ул Ленинградская, д 7"/>
        <s v="[Sell Out Customer].[POS Address].&amp;[Архангельская обл, Коношский р-н, рп Коноша, пр-кт Октябрьский, д 20]" u="1" c="Архангельская обл, Коношский р-н, рп Коноша, пр-кт Октябрьский, д 20"/>
        <s v="[Sell Out Customer].[POS Address].&amp;[Архангельская обл, Коношский р-н, рп Коноша, пр-кт Октябрьский, д 24]" u="1" c="Архангельская обл, Коношский р-н, рп Коноша, пр-кт Октябрьский, д 24"/>
        <s v="[Sell Out Customer].[POS Address].&amp;[Архангельская обл, Коношский р-н, рп Коноша, пр-кт Октябрьский, д 25]" u="1" c="Архангельская обл, Коношский р-н, рп Коноша, пр-кт Октябрьский, д 25"/>
        <s v="[Sell Out Customer].[POS Address].&amp;[Архангельская обл, Коношский р-н, рп Коноша, ул Красные Зори, д 2]" u="1" c="Архангельская обл, Коношский р-н, рп Коноша, ул Красные Зори, д 2"/>
        <s v="[Sell Out Customer].[POS Address].&amp;[Архангельская обл, Коношский р-н, рп Коноша, ул Молодежная, д 3]" u="1" c="Архангельская обл, Коношский р-н, рп Коноша, ул Молодежная, д 3"/>
        <s v="[Sell Out Customer].[POS Address].&amp;[Архангельская обл, Коношский р-н, рп Коноша, ул Свободы, д 22]" u="1" c="Архангельская обл, Коношский р-н, рп Коноша, ул Свободы, д 22"/>
        <s v="[Sell Out Customer].[POS Address].&amp;[Архангельская обл, Котласский р-н, г Котлас, пр-кт Мира, д 18]" u="1" c="Архангельская обл, Котласский р-н, г Котлас, пр-кт Мира, д 18"/>
        <s v="[Sell Out Customer].[POS Address].&amp;[Архангельская обл, Котласский р-н, г Котлас, пр-кт Мира, д 21]" u="1" c="Архангельская обл, Котласский р-н, г Котлас, пр-кт Мира, д 21"/>
        <s v="[Sell Out Customer].[POS Address].&amp;[Архангельская обл, Котласский р-н, г Котлас, пр-кт Мира, д 29]" u="1" c="Архангельская обл, Котласский р-н, г Котлас, пр-кт Мира, д 29"/>
        <s v="[Sell Out Customer].[POS Address].&amp;[Архангельская обл, Котласский р-н, г Котлас, пр-кт Мира, д 33]" u="1" c="Архангельская обл, Котласский р-н, г Котлас, пр-кт Мира, д 33"/>
        <s v="[Sell Out Customer].[POS Address].&amp;[Архангельская обл, Котласский р-н, г Котлас, пр-кт Мира, д 33А]" u="1" c="Архангельская обл, Котласский р-н, г Котлас, пр-кт Мира, д 33А"/>
        <s v="[Sell Out Customer].[POS Address].&amp;[Архангельская обл, Котласский р-н, г Котлас, пр-кт Мира, д 43]" u="1" c="Архангельская обл, Котласский р-н, г Котлас, пр-кт Мира, д 43"/>
        <s v="[Sell Out Customer].[POS Address].&amp;[Архангельская обл, Котласский р-н, г Котлас, пр-кт Мира, д 9А]" u="1" c="Архангельская обл, Котласский р-н, г Котлас, пр-кт Мира, д 9А"/>
        <s v="[Sell Out Customer].[POS Address].&amp;[Архангельская обл, Котласский р-н, г Котлас, рп Вычегодский, ул Ленина, д 52]" u="1" c="Архангельская обл, Котласский р-н, г Котлас, рп Вычегодский, ул Ленина, д 52"/>
        <s v="[Sell Out Customer].[POS Address].&amp;[Архангельская обл, Котласский р-н, г Котлас, рп Вычегодский, ул Ленина, д 54]" u="1" c="Архангельская обл, Котласский р-н, г Котлас, рп Вычегодский, ул Ленина, д 54"/>
        <s v="[Sell Out Customer].[POS Address].&amp;[Архангельская обл, Котласский р-н, г Котлас, рп Вычегодский, ул Театральная, д 15А]" u="1" c="Архангельская обл, Котласский р-н, г Котлас, рп Вычегодский, ул Театральная, д 15А"/>
        <s v="[Sell Out Customer].[POS Address].&amp;[Архангельская обл, Котласский р-н, г Котлас, рп Вычегодский, ул Ульянова, д 10]" u="1" c="Архангельская обл, Котласский р-н, г Котлас, рп Вычегодский, ул Ульянова, д 10"/>
        <s v="[Sell Out Customer].[POS Address].&amp;[Архангельская обл, Котласский р-н, г Котлас, рп Вычегодский, ул Ульянова, д 4]" u="1" c="Архангельская обл, Котласский р-н, г Котлас, рп Вычегодский, ул Ульянова, д 4"/>
        <s v="[Sell Out Customer].[POS Address].&amp;[Архангельская обл, Котласский р-н, г Котлас, ул Виноградова, д 12]" u="1" c="Архангельская обл, Котласский р-н, г Котлас, ул Виноградова, д 12"/>
        <s v="[Sell Out Customer].[POS Address].&amp;[Архангельская обл, Котласский р-н, г Котлас, ул Володарского, д 117]" u="1" c="Архангельская обл, Котласский р-н, г Котлас, ул Володарского, д 117"/>
        <s v="[Sell Out Customer].[POS Address].&amp;[Архангельская обл, Котласский р-н, г Котлас, ул Володарского, д 23]" u="1" c="Архангельская обл, Котласский р-н, г Котлас, ул Володарского, д 23"/>
        <s v="[Sell Out Customer].[POS Address].&amp;[Архангельская обл, Котласский р-н, г Котлас, ул Кирова, д 51]" u="1" c="Архангельская обл, Котласский р-н, г Котлас, ул Кирова, д 51"/>
        <s v="[Sell Out Customer].[POS Address].&amp;[Архангельская обл, Котласский р-н, г Котлас, ул Кирова, д 58]" u="1" c="Архангельская обл, Котласский р-н, г Котлас, ул Кирова, д 58"/>
        <s v="[Sell Out Customer].[POS Address].&amp;[Архангельская обл, Котласский р-н, г Котлас, ул Ленина, д 176 к 1]" u="1" c="Архангельская обл, Котласский р-н, г Котлас, ул Ленина, д 176 к 1"/>
        <s v="[Sell Out Customer].[POS Address].&amp;[Архангельская обл, Котласский р-н, г Котлас, ул Ленина, д 67Б]" u="1" c="Архангельская обл, Котласский р-н, г Котлас, ул Ленина, д 67Б"/>
        <s v="[Sell Out Customer].[POS Address].&amp;[Архангельская обл, Котласский р-н, г Котлас, ул Маяковского, д 25]" u="1" c="Архангельская обл, Котласский р-н, г Котлас, ул Маяковского, д 25"/>
        <s v="[Sell Out Customer].[POS Address].&amp;[Архангельская обл, Котласский р-н, г Котлас, ул Маяковского, д 34]" u="1" c="Архангельская обл, Котласский р-н, г Котлас, ул Маяковского, д 34"/>
        <s v="[Sell Out Customer].[POS Address].&amp;[Архангельская обл, Котласский р-н, г Котлас, ул Мелентьева, д 9]" u="1" c="Архангельская обл, Котласский р-н, г Котлас, ул Мелентьева, д 9"/>
        <s v="[Sell Out Customer].[POS Address].&amp;[Архангельская обл, Котласский р-н, г Котлас, ул Невского, д 11]" u="1" c="Архангельская обл, Котласский р-н, г Котлас, ул Невского, д 11"/>
        <s v="[Sell Out Customer].[POS Address].&amp;[Архангельская обл, Котласский р-н, г Котлас, ул Садовая, д 6]" u="1" c="Архангельская обл, Котласский р-н, г Котлас, ул Садовая, д 6"/>
        <s v="[Sell Out Customer].[POS Address].&amp;[Архангельская обл, Котласский р-н, г Котлас, ул Советская, д 13]" u="1" c="Архангельская обл, Котласский р-н, г Котлас, ул Советская, д 13"/>
        <s v="[Sell Out Customer].[POS Address].&amp;[Архангельская обл, Котласский р-н, г Котлас, ул Спортивная, д 17А]" u="1" c="Архангельская обл, Котласский р-н, г Котлас, ул Спортивная, д 17А"/>
        <s v="[Sell Out Customer].[POS Address].&amp;[Архангельская обл, Котласский р-н, г Котлас, ул У.Громовой, д 8]" u="1" c="Архангельская обл, Котласский р-н, г Котлас, ул У.Громовой, д 8"/>
        <s v="[Sell Out Customer].[POS Address].&amp;[Архангельская обл, Котласский р-н, г Котлас, ул Ушинского, д 28]" u="1" c="Архангельская обл, Котласский р-н, г Котлас, ул Ушинского, д 28"/>
        <s v="[Sell Out Customer].[POS Address].&amp;[Архангельская обл, Котласский р-н, г Котлас, ш Болтинское, д 1]" u="1" c="Архангельская обл, Котласский р-н, г Котлас, ш Болтинское, д 1"/>
        <s v="[Sell Out Customer].[POS Address].&amp;[Архангельская обл, Котласский р-н, г Сольвычегодск, ул Володарского, д 13]" u="1" c="Архангельская обл, Котласский р-н, г Сольвычегодск, ул Володарского, д 13"/>
        <s v="[Sell Out Customer].[POS Address].&amp;[Архангельская обл, Котласский р-н, рп Приводино, ул Лесная, д 7 к 1]" u="1" c="Архангельская обл, Котласский р-н, рп Приводино, ул Лесная, д 7 к 1"/>
        <s v="[Sell Out Customer].[POS Address].&amp;[Архангельская обл, Котласский р-н, рп Приводино, ул Молодежная, д 4/2]" u="1" c="Архангельская обл, Котласский р-н, рп Приводино, ул Молодежная, д 4/2"/>
        <s v="[Sell Out Customer].[POS Address].&amp;[Архангельская обл, Котласский р-н, рп Приводино, ул Строителей, д 4А]" u="1" c="Архангельская обл, Котласский р-н, рп Приводино, ул Строителей, д 4А"/>
        <s v="[Sell Out Customer].[POS Address].&amp;[Архангельская обл, Котласский р-н, рп Шипицыно, ул Краснофлотская, д 53]" u="1" c="Архангельская обл, Котласский р-н, рп Шипицыно, ул Краснофлотская, д 53"/>
        <s v="[Sell Out Customer].[POS Address].&amp;[Архангельская обл, Котласский р-н, рп Шипицыно, ул Краснофлотская, д 54]" u="1" c="Архангельская обл, Котласский р-н, рп Шипицыно, ул Краснофлотская, д 54"/>
        <s v="[Sell Out Customer].[POS Address].&amp;[Архангельская обл, Красноборский р-н, с Красноборск, ул Гагарина, д 41]" u="1" c="Архангельская обл, Красноборский р-н, с Красноборск, ул Гагарина, д 41"/>
        <s v="[Sell Out Customer].[POS Address].&amp;[Архангельская обл, Красноборский р-н, с Красноборск, ул Гагарина, д 51]" u="1" c="Архангельская обл, Красноборский р-н, с Красноборск, ул Гагарина, д 51"/>
        <s v="[Sell Out Customer].[POS Address].&amp;[Архангельская обл, Красноборский р-н, с Красноборск, ул Свердлова, д 13А]" u="1" c="Архангельская обл, Красноборский р-н, с Красноборск, ул Свердлова, д 13А"/>
        <s v="[Sell Out Customer].[POS Address].&amp;[Архангельская обл, Красноборский р-н, с Черевково, ул Первомайская, д 2]" u="1" c="Архангельская обл, Красноборский р-н, с Черевково, ул Первомайская, д 2"/>
        <s v="[Sell Out Customer].[POS Address].&amp;[Архангельская обл, Ленский р-н, рп Урдома, ул Паламышская, д 8]" u="1" c="Архангельская обл, Ленский р-н, рп Урдома, ул Паламышская, д 8"/>
        <s v="[Sell Out Customer].[POS Address].&amp;[Архангельская обл, Ленский р-н, рп Урдома, ул Паламышская, д 8А]" u="1" c="Архангельская обл, Ленский р-н, рп Урдома, ул Паламышская, д 8А"/>
        <s v="[Sell Out Customer].[POS Address].&amp;[Архангельская обл, Ленский р-н, с Яренск, ул Трудовая, д 19]" u="1" c="Архангельская обл, Ленский р-н, с Яренск, ул Трудовая, д 19"/>
        <s v="[Sell Out Customer].[POS Address].&amp;[Архангельская обл, Ленский р-н, с Яренск, ул Трудовая, д 21А]" u="1" c="Архангельская обл, Ленский р-н, с Яренск, ул Трудовая, д 21А"/>
        <s v="[Sell Out Customer].[POS Address].&amp;[Архангельская обл, Няндомский р-н, г Няндома, ул 60 лет Октября, д 18В]" u="1" c="Архангельская обл, Няндомский р-н, г Няндома, ул 60 лет Октября, д 18В"/>
        <s v="[Sell Out Customer].[POS Address].&amp;[Архангельская обл, Няндомский р-н, г Няндома, ул 60 лет Октября, д 23]" u="1" c="Архангельская обл, Няндомский р-н, г Няндома, ул 60 лет Октября, д 23"/>
        <s v="[Sell Out Customer].[POS Address].&amp;[Архангельская обл, Няндомский р-н, г Няндома, ул 60 лет Октября, д 29]" u="1" c="Архангельская обл, Няндомский р-н, г Няндома, ул 60 лет Октября, д 29"/>
        <s v="[Sell Out Customer].[POS Address].&amp;[Архангельская обл, Няндомский р-н, г Няндома, ул Красноармейская, д 58А]" u="1" c="Архангельская обл, Няндомский р-н, г Няндома, ул Красноармейская, д 58А"/>
        <s v="[Sell Out Customer].[POS Address].&amp;[Архангельская обл, Няндомский р-н, г Няндома, ул Леваневского, д 40]" u="1" c="Архангельская обл, Няндомский р-н, г Няндома, ул Леваневского, д 40"/>
        <s v="[Sell Out Customer].[POS Address].&amp;[Архангельская обл, Няндомский р-н, г Няндома, ул Ленина, д 45]" u="1" c="Архангельская обл, Няндомский р-н, г Няндома, ул Ленина, д 45"/>
        <s v="[Sell Out Customer].[POS Address].&amp;[Архангельская обл, Няндомский р-н, г Няндома, ул Первомайская, д 10]" u="1" c="Архангельская обл, Няндомский р-н, г Няндома, ул Первомайская, д 10"/>
        <s v="[Sell Out Customer].[POS Address].&amp;[Архангельская обл, Няндомский р-н, г Няндома, ул Советская, д 16]" u="1" c="Архангельская обл, Няндомский р-н, г Няндома, ул Советская, д 16"/>
        <s v="[Sell Out Customer].[POS Address].&amp;[Архангельская обл, Няндомский р-н, г Няндома, ул Ф.Платтена, д 15]" u="1" c="Архангельская обл, Няндомский р-н, г Няндома, ул Ф.Платтена, д 15"/>
        <s v="[Sell Out Customer].[POS Address].&amp;[Архангельская обл, Няндомский р-н, г Няндома, ул Фадеева, д 4А]" u="1" c="Архангельская обл, Няндомский р-н, г Няндома, ул Фадеева, д 4А"/>
        <s v="[Sell Out Customer].[POS Address].&amp;[Архангельская обл, Онежский р-н, г. Онега, пр-кт Ленина, д 199]" u="1" c="Архангельская обл, Онежский р-н, г. Онега, пр-кт Ленина, д 199"/>
        <s v="[Sell Out Customer].[POS Address].&amp;[Архангельская обл, Онежский р-н, г. Онега, ул Гутина, д 4]" u="1" c="Архангельская обл, Онежский р-н, г. Онега, ул Гутина, д 4"/>
        <s v="[Sell Out Customer].[POS Address].&amp;[Архангельская обл, Онежский р-н, г. Онега, ул Матросова, д 21]" u="1" c="Архангельская обл, Онежский р-н, г. Онега, ул Матросова, д 21"/>
        <s v="[Sell Out Customer].[POS Address].&amp;[Архангельская обл, Пинежский р-н, п Пинега, ул Кудрина, д 102]" u="1" c="Архангельская обл, Пинежский р-н, п Пинега, ул Кудрина, д 102"/>
        <s v="[Sell Out Customer].[POS Address].&amp;[Архангельская обл, Пинежский р-н, с Карпогоры, ул Комарова, д 19Б]" u="1" c="Архангельская обл, Пинежский р-н, с Карпогоры, ул Комарова, д 19Б"/>
        <s v="[Sell Out Customer].[POS Address].&amp;[Архангельская обл, Плесецкий р-н, п Оксовский, ул Торговая, д 1]" u="1" c="Архангельская обл, Плесецкий р-н, п Оксовский, ул Торговая, д 1"/>
        <s v="[Sell Out Customer].[POS Address].&amp;[Архангельская обл, Плесецкий р-н, рп Обозерский, ул Лесная, д 37]" u="1" c="Архангельская обл, Плесецкий р-н, рп Обозерский, ул Лесная, д 37"/>
        <s v="[Sell Out Customer].[POS Address].&amp;[Архангельская обл, Плесецкий р-н, рп Плесецк, ул Гагарина, д 18]" u="1" c="Архангельская обл, Плесецкий р-н, рп Плесецк, ул Гагарина, д 18"/>
        <s v="[Sell Out Customer].[POS Address].&amp;[Архангельская обл, Плесецкий р-н, рп Плесецк, ул Индустриальная, д 24]" u="1" c="Архангельская обл, Плесецкий р-н, рп Плесецк, ул Индустриальная, д 24"/>
        <s v="[Sell Out Customer].[POS Address].&amp;[Архангельская обл, Плесецкий р-н, рп Плесецк, ул Ленина, д 47]" u="1" c="Архангельская обл, Плесецкий р-н, рп Плесецк, ул Ленина, д 47"/>
        <s v="[Sell Out Customer].[POS Address].&amp;[Архангельская обл, Плесецкий р-н, рп Плесецк, ул Октябрьская, д 24]" u="1" c="Архангельская обл, Плесецкий р-н, рп Плесецк, ул Октябрьская, д 24"/>
        <s v="[Sell Out Customer].[POS Address].&amp;[Архангельская обл, Плесецкий р-н, рп Плесецк, ул Октябрьская, д 69А]" u="1" c="Архангельская обл, Плесецкий р-н, рп Плесецк, ул Октябрьская, д 69А"/>
        <s v="[Sell Out Customer].[POS Address].&amp;[Архангельская обл, Плесецкий р-н, рп Плесецк, ул Партизанская, д 12]" u="1" c="Архангельская обл, Плесецкий р-н, рп Плесецк, ул Партизанская, д 12"/>
        <s v="[Sell Out Customer].[POS Address].&amp;[Архангельская обл, Плесецкий р-н, рп Плесецк, ул Уборевича, д 13]" u="1" c="Архангельская обл, Плесецкий р-н, рп Плесецк, ул Уборевича, д 13"/>
        <s v="[Sell Out Customer].[POS Address].&amp;[Архангельская обл, Плесецкий р-н, рп Савинский, ул Октябрьская, д 18]" u="1" c="Архангельская обл, Плесецкий р-н, рп Савинский, ул Октябрьская, д 18"/>
        <s v="[Sell Out Customer].[POS Address].&amp;[Архангельская обл, Плесецкий р-н, рп Савинский, ул Цементников, д 9]" u="1" c="Архангельская обл, Плесецкий р-н, рп Савинский, ул Цементников, д 9"/>
        <s v="[Sell Out Customer].[POS Address].&amp;[Архангельская обл, Плесецкий р-н, рп Североонежск, мкр 1-й, д 12/2]" u="1" c="Архангельская обл, Плесецкий р-н, рп Североонежск, мкр 1-й, д 12/2"/>
        <s v="[Sell Out Customer].[POS Address].&amp;[Архангельская обл, Плесецкий р-н, рп Североонежск, мкр 1-й, д 6]" u="1" c="Архангельская обл, Плесецкий р-н, рп Североонежск, мкр 1-й, д 6"/>
        <s v="[Sell Out Customer].[POS Address].&amp;[Архангельская обл, Плесецкий р-н, рп Североонежск, мкр 2-й, д 3]" u="1" c="Архангельская обл, Плесецкий р-н, рп Североонежск, мкр 2-й, д 3"/>
        <s v="[Sell Out Customer].[POS Address].&amp;[Архангельская обл, Плесецкий р-н, с Конево, ул Ленинградская, д 75]" u="1" c="Архангельская обл, Плесецкий р-н, с Конево, ул Ленинградская, д 75"/>
        <s v="[Sell Out Customer].[POS Address].&amp;[Архангельская обл, Приморский р-н, д Большое Анисимово, ул 60 лет Октября, д 4]" u="1" c="Архангельская обл, Приморский р-н, д Большое Анисимово, ул 60 лет Октября, д 4"/>
        <s v="[Sell Out Customer].[POS Address].&amp;[Архангельская обл, Приморский р-н, д Рикасиха, д 64А]" u="1" c="Архангельская обл, Приморский р-н, д Рикасиха, д 64А"/>
        <s v="[Sell Out Customer].[POS Address].&amp;[Архангельская обл, Приморский р-н, нп Талажское шоссе, д 22 стр 31]" u="1" c="Архангельская обл, Приморский р-н, нп Талажское шоссе, д 22 стр 31"/>
        <s v="[Sell Out Customer].[POS Address].&amp;[Архангельская обл, Приморский р-н, п Катунино, ул Катунина, д 2А]" u="1" c="Архангельская обл, Приморский р-н, п Катунино, ул Катунина, д 2А"/>
        <s v="[Sell Out Customer].[POS Address].&amp;[Архангельская обл, Приморский р-н, п Катунино, ул Маркина, д 3]" u="1" c="Архангельская обл, Приморский р-н, п Катунино, ул Маркина, д 3"/>
        <s v="[Sell Out Customer].[POS Address].&amp;[Архангельская обл, Приморский р-н, п Талаги, д 27 к 3]" u="1" c="Архангельская обл, Приморский р-н, п Талаги, д 27 к 3"/>
        <s v="[Sell Out Customer].[POS Address].&amp;[Архангельская обл, Приморский р-н, п Уемский, ул Большесельская, д 48]" u="1" c="Архангельская обл, Приморский р-н, п Уемский, ул Большесельская, д 48"/>
        <s v="[Sell Out Customer].[POS Address].&amp;[Архангельская обл, Приморский р-н, п Уемский, ул Устьянская, д 187]" u="1" c="Архангельская обл, Приморский р-н, п Уемский, ул Устьянская, д 187"/>
        <s v="[Sell Out Customer].[POS Address].&amp;[Архангельская обл, Устьянский р-н, рп Октябрьский, ул Заводская, д 16Б]" u="1" c="Архангельская обл, Устьянский р-н, рп Октябрьский, ул Заводская, д 16Б"/>
        <s v="[Sell Out Customer].[POS Address].&amp;[Архангельская обл, Устьянский р-н, рп Октябрьский, ул Загородная, д 3Б]" u="1" c="Архангельская обл, Устьянский р-н, рп Октябрьский, ул Загородная, д 3Б"/>
        <s v="[Sell Out Customer].[POS Address].&amp;[Архангельская обл, Устьянский р-н, рп Октябрьский, ул Комсомольская, д 5]" u="1" c="Архангельская обл, Устьянский р-н, рп Октябрьский, ул Комсомольская, д 5"/>
        <s v="[Sell Out Customer].[POS Address].&amp;[Архангельская обл, Устьянский р-н, рп Октябрьский, ул Магистральная, д 3 к в]" u="1" c="Архангельская обл, Устьянский р-н, рп Октябрьский, ул Магистральная, д 3 к в"/>
        <s v="[Sell Out Customer].[POS Address].&amp;[Архангельская обл, Устьянский р-н, рп Октябрьский, ул Победы, д 12]" u="1" c="Архангельская обл, Устьянский р-н, рп Октябрьский, ул Победы, д 12"/>
        <s v="[Sell Out Customer].[POS Address].&amp;[Архангельская обл, Устьянский р-н, рп Октябрьский, ул Советская, д 3]" u="1" c="Архангельская обл, Устьянский р-н, рп Октябрьский, ул Советская, д 3"/>
        <s v="[Sell Out Customer].[POS Address].&amp;[Архангельская обл, Устьянский р-н, рп Октябрьский, ул Советская, д 38]" u="1" c="Архангельская обл, Устьянский р-н, рп Октябрьский, ул Советская, д 38"/>
        <s v="[Sell Out Customer].[POS Address].&amp;[Архангельская обл, Устьянский р-н, с Шангалы, ул Ленина, д 62]" u="1" c="Архангельская обл, Устьянский р-н, с Шангалы, ул Ленина, д 62"/>
        <s v="[Sell Out Customer].[POS Address].&amp;[Архангельская обл, Холмогорский р-н, п Луковецкий, ул Советская, д 6]" u="1" c="Архангельская обл, Холмогорский р-н, п Луковецкий, ул Советская, д 6"/>
        <s v="[Sell Out Customer].[POS Address].&amp;[Архангельская обл, Холмогорский р-н, с Емецк, ул Горончаровского, д 44]" u="1" c="Архангельская обл, Холмогорский р-н, с Емецк, ул Горончаровского, д 44"/>
        <s v="[Sell Out Customer].[POS Address].&amp;[Архангельская обл, Холмогорский р-н, с Емецк, ул Горончаровского, д 60]" u="1" c="Архангельская обл, Холмогорский р-н, с Емецк, ул Горончаровского, д 60"/>
        <s v="[Sell Out Customer].[POS Address].&amp;[Архангельская обл, Холмогорский р-н, с Холмогоры, пл Морозова, д 12]" u="1" c="Архангельская обл, Холмогорский р-н, с Холмогоры, пл Морозова, д 12"/>
        <s v="[Sell Out Customer].[POS Address].&amp;[Архангельская обл, Холмогорский р-н, с Холмогоры, ул Галушина, д 4]" u="1" c="Архангельская обл, Холмогорский р-н, с Холмогоры, ул Галушина, д 4"/>
        <s v="[Sell Out Customer].[POS Address].&amp;[Архангельская обл, Холмогорский р-н, с Холмогоры, ул Ломоносова, д 33]" u="1" c="Архангельская обл, Холмогорский р-н, с Холмогоры, ул Ломоносова, д 33"/>
        <s v="[Sell Out Customer].[POS Address].&amp;[Архангельская обл, Шенкурский р-н, г Шенкурск, ул К.Либкнехта, д 8]" u="1" c="Архангельская обл, Шенкурский р-н, г Шенкурск, ул К.Либкнехта, д 8"/>
        <s v="[Sell Out Customer].[POS Address].&amp;[Архангельская обл, Вельский р-н, г Вельск, ул Дзержинского, д 125]" u="1" c="Архангельская обл, Вельский р-н, г Вельск, ул Дзержинского, д 125"/>
        <s v="[Sell Out Customer].[POS Address].&amp;[Архангельская обл, Вельский р-н, г Вельск, ул Дзержинского, д 197А]" u="1" c="Архангельская обл, Вельский р-н, г Вельск, ул Дзержинского, д 197А"/>
        <s v="[Sell Out Customer].[POS Address].&amp;[Архангельская обл, Вельский р-н, г Вельск, ул Дзержинского, д 86]" u="1" c="Архангельская обл, Вельский р-н, г Вельск, ул Дзержинского, д 86"/>
        <s v="[Sell Out Customer].[POS Address].&amp;[Архангельская обл, Вельский р-н, г Вельск, ул Некрасова, д 13 стр 1/2]" u="1" c="Архангельская обл, Вельский р-н, г Вельск, ул Некрасова, д 13 стр 1/2"/>
        <s v="[Sell Out Customer].[POS Address].&amp;[Архангельская обл, Вельский р-н, г Вельск, ул Советская, д 91/11 к 2]" u="1" c="Архангельская обл, Вельский р-н, г Вельск, ул Советская, д 91/11 к 2"/>
        <s v="[Sell Out Customer].[POS Address].&amp;[Архангельская обл, Вельский р-н, рп Кулой, ул Ленина, д 58А]" u="1" c="Архангельская обл, Вельский р-н, рп Кулой, ул Ленина, д 58А"/>
        <s v="[Sell Out Customer].[POS Address].&amp;[Архангельская обл, Вельский р-н, рп Кулой, ул Мира, д 8]" u="1" c="Архангельская обл, Вельский р-н, рп Кулой, ул Мира, д 8"/>
        <s v="[Sell Out Customer].[POS Address].&amp;[Архангельская обл, г Архангельск]" u="1" c="Архангельская обл, г Архангельск"/>
        <s v="[Sell Out Customer].[POS Address].&amp;[Архангельская обл, г Архангельск, гск N1, д 121]" u="1" c="Архангельская обл, г Архангельск, гск N1, д 121"/>
        <s v="[Sell Out Customer].[POS Address].&amp;[Архангельская обл, г Архангельск, наб Северной Двины, д 125]" u="1" c="Архангельская обл, г Архангельск, наб Северной Двины, д 125"/>
        <s v="[Sell Out Customer].[POS Address].&amp;[Архангельская обл, г Архангельск, пр-кт Ленинградский, д 40 стр 3]" u="1" c="Архангельская обл, г Архангельск, пр-кт Ленинградский, д 40 стр 3"/>
        <s v="[Sell Out Customer].[POS Address].&amp;[Архангельская обл, г Архангельск, пр-кт Ломоносова, д 16 к 1]" u="1" c="Архангельская обл, г Архангельск, пр-кт Ломоносова, д 16 к 1"/>
        <s v="[Sell Out Customer].[POS Address].&amp;[Архангельская обл, г Архангельск, пр-кт Ломоносова, д 79]" u="1" c="Архангельская обл, г Архангельск, пр-кт Ломоносова, д 79"/>
        <s v="[Sell Out Customer].[POS Address].&amp;[Архангельская обл, г Архангельск, пр-кт Новгородский, д 175]" u="1" c="Архангельская обл, г Архангельск, пр-кт Новгородский, д 175"/>
        <s v="[Sell Out Customer].[POS Address].&amp;[Архангельская обл, г Архангельск, пр-кт Новгородский, д 32]" u="1" c="Архангельская обл, г Архангельск, пр-кт Новгородский, д 32"/>
        <s v="[Sell Out Customer].[POS Address].&amp;[Архангельская обл, г Архангельск, пр-кт Обводный Канал, д 18 к 1]" u="1" c="Архангельская обл, г Архангельск, пр-кт Обводный Канал, д 18 к 1"/>
        <s v="[Sell Out Customer].[POS Address].&amp;[Архангельская обл, г Архангельск, пр-кт Троицкий, д 12]" u="1" c="Архангельская обл, г Архангельск, пр-кт Троицкий, д 12"/>
        <s v="[Sell Out Customer].[POS Address].&amp;[Архангельская обл, г Архангельск, пр-кт Троицкий, д 121]" u="1" c="Архангельская обл, г Архангельск, пр-кт Троицкий, д 121"/>
        <s v="[Sell Out Customer].[POS Address].&amp;[Архангельская обл, г Архангельск, пр-кт Троицкий, д 121 к 1]" u="1" c="Архангельская обл, г Архангельск, пр-кт Троицкий, д 121 к 1"/>
        <s v="[Sell Out Customer].[POS Address].&amp;[Архангельская обл, г Архангельск, пр-кт Чумбарова-Лучинского, д 2]" u="1" c="Архангельская обл, г Архангельск, пр-кт Чумбарова-Лучинского, д 2"/>
        <s v="[Sell Out Customer].[POS Address].&amp;[Архангельская обл, г Архангельск, ул 40-летия Великой Победы, д 5/1]" u="1" c="Архангельская обл, г Архангельск, ул 40-летия Великой Победы, д 5/1"/>
        <s v="[Sell Out Customer].[POS Address].&amp;[Архангельская обл, г Архангельск, ул Валявкина, д 13]" u="1" c="Архангельская обл, г Архангельск, ул Валявкина, д 13"/>
        <s v="[Sell Out Customer].[POS Address].&amp;[Архангельская обл, г Архангельск, ул Воскресенская, д 101]" u="1" c="Архангельская обл, г Архангельск, ул Воскресенская, д 101"/>
        <s v="[Sell Out Customer].[POS Address].&amp;[Архангельская обл, г Архангельск, ул Воскресенская, д 114]" u="1" c="Архангельская обл, г Архангельск, ул Воскресенская, д 114"/>
        <s v="[Sell Out Customer].[POS Address].&amp;[Архангельская обл, г Архангельск, ул Воскресенская, д 17]" u="1" c="Архангельская обл, г Архангельск, ул Воскресенская, д 17"/>
        <s v="[Sell Out Customer].[POS Address].&amp;[Архангельская обл, г Архангельск, ул Воскресенская, д 19]" u="1" c="Архангельская обл, г Архангельск, ул Воскресенская, д 19"/>
        <s v="[Sell Out Customer].[POS Address].&amp;[Архангельская обл, г Архангельск, ул Воскресенская, д 6]" u="1" c="Архангельская обл, г Архангельск, ул Воскресенская, д 6"/>
        <s v="[Sell Out Customer].[POS Address].&amp;[Архангельская обл, г Архангельск, ул Воскресенская, д 79]" u="1" c="Архангельская обл, г Архангельск, ул Воскресенская, д 79"/>
        <s v="[Sell Out Customer].[POS Address].&amp;[Архангельская обл, г Архангельск, ул Выучейского, д 98]" u="1" c="Архангельская обл, г Архангельск, ул Выучейского, д 98"/>
        <s v="[Sell Out Customer].[POS Address].&amp;[Архангельская обл, г Архангельск, ул Гайдара, д 17]" u="1" c="Архангельская обл, г Архангельск, ул Гайдара, д 17"/>
        <s v="[Sell Out Customer].[POS Address].&amp;[Архангельская обл, г Архангельск, ул Гайдара, д 55]" u="1" c="Архангельская обл, г Архангельск, ул Гайдара, д 55"/>
        <s v="[Sell Out Customer].[POS Address].&amp;[Архангельская обл, г Архангельск, ул Ильича, д 2/3]" u="1" c="Архангельская обл, г Архангельск, ул Ильича, д 2/3"/>
        <s v="[Sell Out Customer].[POS Address].&amp;[Архангельская обл, г Архангельск, ул Карельская, д 29]" u="1" c="Архангельская обл, г Архангельск, ул Карельская, д 29"/>
        <s v="[Sell Out Customer].[POS Address].&amp;[Архангельская обл, г Архангельск, ул Кировская, д 10]" u="1" c="Архангельская обл, г Архангельск, ул Кировская, д 10"/>
        <s v="[Sell Out Customer].[POS Address].&amp;[Архангельская обл, г Архангельск, ул Кировская, д 17 к 1]" u="1" c="Архангельская обл, г Архангельск, ул Кировская, д 17 к 1"/>
        <s v="[Sell Out Customer].[POS Address].&amp;[Архангельская обл, г Архангельск, ул Кирпичного завода, д 16]" u="1" c="Архангельская обл, г Архангельск, ул Кирпичного завода, д 16"/>
        <s v="[Sell Out Customer].[POS Address].&amp;[Архангельская обл, г Архангельск, ул Никитова, д 9 к 1]" u="1" c="Архангельская обл, г Архангельск, ул Никитова, д 9 к 1"/>
        <s v="[Sell Out Customer].[POS Address].&amp;[Архангельская обл, г Архангельск, ул Павла Усова, д 25]" u="1" c="Архангельская обл, г Архангельск, ул Павла Усова, д 25"/>
        <s v="[Sell Out Customer].[POS Address].&amp;[Архангельская обл, г Архангельск, ул Поморская, д 51]" u="1" c="Архангельская обл, г Архангельск, ул Поморская, д 51"/>
        <s v="[Sell Out Customer].[POS Address].&amp;[Архангельская обл, г Архангельск, ул Попова, д 18]" u="1" c="Архангельская обл, г Архангельск, ул Попова, д 18"/>
        <s v="[Sell Out Customer].[POS Address].&amp;[Архангельская обл, г Архангельск, ул Рейдовая, д 9]" u="1" c="Архангельская обл, г Архангельск, ул Рейдовая, д 9"/>
        <s v="[Sell Out Customer].[POS Address].&amp;[Архангельская обл, г Архангельск, ул Суворова, д 1]" u="1" c="Архангельская обл, г Архангельск, ул Суворова, д 1"/>
        <s v="[Sell Out Customer].[POS Address].&amp;[Архангельская обл, г Архангельск, ул Терехина, д 5]" u="1" c="Архангельская обл, г Архангельск, ул Терехина, д 5"/>
        <s v="[Sell Out Customer].[POS Address].&amp;[Архангельская обл, г Коряжма, пр-кт Ленина, д 17]" u="1" c="Архангельская обл, г Коряжма, пр-кт Ленина, д 17"/>
        <s v="[Sell Out Customer].[POS Address].&amp;[Архангельская обл, г Коряжма, пр-кт Ленина, д 36]" u="1" c="Архангельская обл, г Коряжма, пр-кт Ленина, д 36"/>
        <s v="[Sell Out Customer].[POS Address].&amp;[Архангельская обл, г Коряжма, ул Имени Дыбцына, стр 55]" u="1" c="Архангельская обл, г Коряжма, ул Имени Дыбцына, стр 55"/>
        <s v="[Sell Out Customer].[POS Address].&amp;[Архангельская обл, г Мирный, ул Гагарина, д 9]" u="1" c="Архангельская обл, г Мирный, ул Гагарина, д 9"/>
        <s v="[Sell Out Customer].[POS Address].&amp;[Архангельская обл, г Мирный, ул Степанченко, д 5А]" u="1" c="Архангельская обл, г Мирный, ул Степанченко, д 5А"/>
        <s v="[Sell Out Customer].[POS Address].&amp;[Архангельская обл, г Новодвинск, ул Димитрова, д 15]" u="1" c="Архангельская обл, г Новодвинск, ул Димитрова, д 15"/>
        <s v="[Sell Out Customer].[POS Address].&amp;[Архангельская обл, г Новодвинск, ул Советов, д 29 к 1]" u="1" c="Архангельская обл, г Новодвинск, ул Советов, д 29 к 1"/>
        <s v="[Sell Out Customer].[POS Address].&amp;[Архангельская обл, г Северодвинск, пр-кт Бутомы, д 11]" u="1" c="Архангельская обл, г Северодвинск, пр-кт Бутомы, д 11"/>
        <s v="[Sell Out Customer].[POS Address].&amp;[Архангельская обл, г Северодвинск, пр-кт Труда, д 55]" u="1" c="Архангельская обл, г Северодвинск, пр-кт Труда, д 55"/>
        <s v="[Sell Out Customer].[POS Address].&amp;[Архангельская обл, г Северодвинск, ул Железнодорожная, д 22]" u="1" c="Архангельская обл, г Северодвинск, ул Железнодорожная, д 22"/>
        <s v="[Sell Out Customer].[POS Address].&amp;[Архангельская обл, г Северодвинск, ул Железнодорожная, д 41/33]" u="1" c="Архангельская обл, г Северодвинск, ул Железнодорожная, д 41/33"/>
        <s v="[Sell Out Customer].[POS Address].&amp;[Архангельская обл, г Северодвинск, ул Карла Маркса, д 47]" u="1" c="Архангельская обл, г Северодвинск, ул Карла Маркса, д 47"/>
        <s v="[Sell Out Customer].[POS Address].&amp;[Архангельская обл, г Северодвинск, ул Ломоносова, д 116]" u="1" c="Архангельская обл, г Северодвинск, ул Ломоносова, д 116"/>
        <s v="[Sell Out Customer].[POS Address].&amp;[Архангельская обл, г Северодвинск, ул Ломоносова, д 56а]" u="1" c="Архангельская обл, г Северодвинск, ул Ломоносова, д 56а"/>
        <s v="[Sell Out Customer].[POS Address].&amp;[Архангельская обл, г Северодвинск, ул Ломоносова, д 74]" u="1" c="Архангельская обл, г Северодвинск, ул Ломоносова, д 74"/>
        <s v="[Sell Out Customer].[POS Address].&amp;[Архангельская обл, г Северодвинск, ул Ломоносова, д 90]" u="1" c="Архангельская обл, г Северодвинск, ул Ломоносова, д 90"/>
        <s v="[Sell Out Customer].[POS Address].&amp;[Архангельская обл, г Северодвинск, ул Первомайская, д 59]" u="1" c="Архангельская обл, г Северодвинск, ул Первомайская, д 59"/>
        <s v="[Sell Out Customer].[POS Address].&amp;[Архангельская обл, г Северодвинск, ул Советская, д 62]" u="1" c="Архангельская обл, г Северодвинск, ул Советская, д 62"/>
        <s v="[Sell Out Customer].[POS Address].&amp;[Архангельская обл, Каргопольский р-н, г Каргополь, ул Советская, д 55]" u="1" c="Архангельская обл, Каргопольский р-н, г Каргополь, ул Советская, д 55"/>
        <s v="[Sell Out Customer].[POS Address].&amp;[Архангельская обл, Коношский р-н, рп Коноша, пр-кт Октябрьский, д 37]" u="1" c="Архангельская обл, Коношский р-н, рп Коноша, пр-кт Октябрьский, д 37"/>
        <s v="[Sell Out Customer].[POS Address].&amp;[Архангельская обл, Коношский р-н, рп Коноша, ул Советская, д 33]" u="1" c="Архангельская обл, Коношский р-н, рп Коноша, ул Советская, д 33"/>
        <s v="[Sell Out Customer].[POS Address].&amp;[Архангельская обл, Котласский р-н, г Котлас, пр-кт Мира, д 19А]" u="1" c="Архангельская обл, Котласский р-н, г Котлас, пр-кт Мира, д 19А"/>
        <s v="[Sell Out Customer].[POS Address].&amp;[Архангельская обл, Котласский р-н, г Котлас, пр-кт Мира, д 34]" u="1" c="Архангельская обл, Котласский р-н, г Котлас, пр-кт Мира, д 34"/>
        <s v="[Sell Out Customer].[POS Address].&amp;[Архангельская обл, Котласский р-н, г Котлас, пр-кт Мира, д 37]" u="1" c="Архангельская обл, Котласский р-н, г Котлас, пр-кт Мира, д 37"/>
        <s v="[Sell Out Customer].[POS Address].&amp;[Архангельская обл, Котласский р-н, г Котлас, пр-кт Мира, д 38]" u="1" c="Архангельская обл, Котласский р-н, г Котлас, пр-кт Мира, д 38"/>
        <s v="[Sell Out Customer].[POS Address].&amp;[Архангельская обл, Котласский р-н, г Котлас, ул 70 лет Октября, д 22]" u="1" c="Архангельская обл, Котласский р-н, г Котлас, ул 70 лет Октября, д 22"/>
        <s v="[Sell Out Customer].[POS Address].&amp;[Архангельская обл, Котласский р-н, г Котлас, ул Виноградова, д 40]" u="1" c="Архангельская обл, Котласский р-н, г Котлас, ул Виноградова, д 40"/>
        <s v="[Sell Out Customer].[POS Address].&amp;[Архангельская обл, Котласский р-н, г Котлас, ул Герцена, д 27]" u="1" c="Архангельская обл, Котласский р-н, г Котлас, ул Герцена, д 27"/>
        <s v="[Sell Out Customer].[POS Address].&amp;[Архангельская обл, Котласский р-н, г Котлас, ул Кузнецова, д 5]" u="1" c="Архангельская обл, Котласский р-н, г Котлас, ул Кузнецова, д 5"/>
        <s v="[Sell Out Customer].[POS Address].&amp;[Архангельская обл, Котласский р-н, г Котлас, ул Ленина, д 69Г]" u="1" c="Архангельская обл, Котласский р-н, г Котлас, ул Ленина, д 69Г"/>
        <s v="[Sell Out Customer].[POS Address].&amp;[Архангельская обл, Котласский р-н, г Котлас, ул Маяковского, д 16]" u="1" c="Архангельская обл, Котласский р-н, г Котлас, ул Маяковского, д 16"/>
        <s v="[Sell Out Customer].[POS Address].&amp;[Архангельская обл, Котласский р-н, г Котлас, ул Маяковского, д 20]" u="1" c="Архангельская обл, Котласский р-н, г Котлас, ул Маяковского, д 20"/>
        <s v="[Sell Out Customer].[POS Address].&amp;[Архангельская обл, Котласский р-н, г Котлас, ул Маяковского, д 27]" u="1" c="Архангельская обл, Котласский р-н, г Котлас, ул Маяковского, д 27"/>
        <s v="[Sell Out Customer].[POS Address].&amp;[Архангельская обл, Котласский р-н, г Котлас, ул Мелентьева, д 11]" u="1" c="Архангельская обл, Котласский р-н, г Котлас, ул Мелентьева, д 11"/>
        <s v="[Sell Out Customer].[POS Address].&amp;[Архангельская обл, Котласский р-н, г Котлас, ул Советская, д 54]" u="1" c="Архангельская обл, Котласский р-н, г Котлас, ул Советская, д 54"/>
        <s v="[Sell Out Customer].[POS Address].&amp;[Архангельская обл, Котласский р-н, г Котлас, ул Урицкого, д 10А]" u="1" c="Архангельская обл, Котласский р-н, г Котлас, ул Урицкого, д 10А"/>
        <s v="[Sell Out Customer].[POS Address].&amp;[Архангельская обл, Красноборский р-н, с Красноборск, ул Свердлова, д 13]" u="1" c="Архангельская обл, Красноборский р-н, с Красноборск, ул Свердлова, д 13"/>
        <s v="[Sell Out Customer].[POS Address].&amp;[Архангельская обл, Ленский р-н, рп Урдома, ул Карла Либкнехта, д 40]" u="1" c="Архангельская обл, Ленский р-н, рп Урдома, ул Карла Либкнехта, д 40"/>
        <s v="[Sell Out Customer].[POS Address].&amp;[Архангельская обл, Ленский р-н, с Яренск, ул Трудовая, д 6]" u="1" c="Архангельская обл, Ленский р-н, с Яренск, ул Трудовая, д 6"/>
        <s v="[Sell Out Customer].[POS Address].&amp;[Архангельская обл, Няндомский р-н, г Няндома]" u="1" c="Архангельская обл, Няндомский р-н, г Няндома"/>
        <s v="[Sell Out Customer].[POS Address].&amp;[Архангельская обл, Няндомский р-н, г Няндома, ул 60 лет Октября, д 12]" u="1" c="Архангельская обл, Няндомский р-н, г Няндома, ул 60 лет Октября, д 12"/>
        <s v="[Sell Out Customer].[POS Address].&amp;[Архангельская обл, Няндомский р-н, г Няндома, ул 60 лет Октября, д 16]" u="1" c="Архангельская обл, Няндомский р-н, г Няндома, ул 60 лет Октября, д 16"/>
        <s v="[Sell Out Customer].[POS Address].&amp;[Архангельская обл, Онежский р-н, г. Онега, пр-кт Ленина, д 184 стр 1]" u="1" c="Архангельская обл, Онежский р-н, г. Онега, пр-кт Ленина, д 184 стр 1"/>
        <s v="[Sell Out Customer].[POS Address].&amp;[Архангельская обл, Онежский р-н, г. Онега, пр-кт Ленина, д 205А]" u="1" c="Архангельская обл, Онежский р-н, г. Онега, пр-кт Ленина, д 205А"/>
        <s v="[Sell Out Customer].[POS Address].&amp;[Архангельская обл, Плесецкий р-н, рп Плесецк, ул Октябрьская, д 26]" u="1" c="Архангельская обл, Плесецкий р-н, рп Плесецк, ул Октябрьская, д 26"/>
        <s v="[Sell Out Customer].[POS Address].&amp;[Архангельская обл, Плесецкий р-н, рп Плесецк, ул Партизанская, д 9]" u="1" c="Архангельская обл, Плесецкий р-н, рп Плесецк, ул Партизанская, д 9"/>
        <s v="[Sell Out Customer].[POS Address].&amp;[Архангельская обл, Вельский р-н, г Вельск, ул Конева, д 16А]" u="1" c="Архангельская обл, Вельский р-н, г Вельск, ул Конева, д 16А"/>
        <s v="[Sell Out Customer].[POS Address].&amp;[Архангельская обл, Вельский р-н, г Вельск, ул Советская, д 6]" u="1" c="Архангельская обл, Вельский р-н, г Вельск, ул Советская, д 6"/>
        <s v="[Sell Out Customer].[POS Address].&amp;[Архангельская обл, Верхнетоемский р-н, п Авнюгский, ул Садовая, д 2]" u="1" c="Архангельская обл, Верхнетоемский р-н, п Авнюгский, ул Садовая, д 2"/>
        <s v="[Sell Out Customer].[POS Address].&amp;[Архангельская обл, г Архангельск, наб Северной Двины, д 34 к 1]" u="1" c="Архангельская обл, г Архангельск, наб Северной Двины, д 34 к 1"/>
        <s v="[Sell Out Customer].[POS Address].&amp;[Архангельская обл, г Архангельск, пр-кт Никольский, д 54]" u="1" c="Архангельская обл, г Архангельск, пр-кт Никольский, д 54"/>
        <s v="[Sell Out Customer].[POS Address].&amp;[Архангельская обл, г Архангельск, ул Воскресенская, д 93 к 2]" u="1" c="Архангельская обл, г Архангельск, ул Воскресенская, д 93 к 2"/>
        <s v="[Sell Out Customer].[POS Address].&amp;[Архангельская обл, г Архангельск, ул Дачная]" u="1" c="Архангельская обл, г Архангельск, ул Дачная"/>
        <s v="[Sell Out Customer].[POS Address].&amp;[Архангельская обл, г Архангельск, ул Прокопия Галушина, д 15]" u="1" c="Архангельская обл, г Архангельск, ул Прокопия Галушина, д 15"/>
        <s v="[Sell Out Customer].[POS Address].&amp;[Архангельская обл, г Архангельск, ул Тимме Я., д 2 к 5]" u="1" c="Архангельская обл, г Архангельск, ул Тимме Я., д 2 к 5"/>
        <s v="[Sell Out Customer].[POS Address].&amp;[Архангельская обл, г Архангельск, ул Урицкого, д 43]" u="1" c="Архангельская обл, г Архангельск, ул Урицкого, д 43"/>
        <s v="[Sell Out Customer].[POS Address].&amp;[Архангельская обл, г Мирный, ул Гагарина, д 22]" u="1" c="Архангельская обл, г Мирный, ул Гагарина, д 22"/>
        <s v="[Sell Out Customer].[POS Address].&amp;[Архангельская обл, г Северодвинск, пр-кт Морской, д 15]" u="1" c="Архангельская обл, г Северодвинск, пр-кт Морской, д 15"/>
        <s v="[Sell Out Customer].[POS Address].&amp;[Архангельская обл, г Северодвинск, ул Георгия Седова, д 4]" u="1" c="Архангельская обл, г Северодвинск, ул Георгия Седова, д 4"/>
        <s v="[Sell Out Customer].[POS Address].&amp;[Архангельская обл, г Северодвинск, ул Ломоносова, д 16]" u="1" c="Архангельская обл, г Северодвинск, ул Ломоносова, д 16"/>
        <s v="[Sell Out Customer].[POS Address].&amp;[Архангельская обл, г Северодвинск, ул Первомайская, д 1/2Д]" u="1" c="Архангельская обл, г Северодвинск, ул Первомайская, д 1/2Д"/>
        <s v="[Sell Out Customer].[POS Address].&amp;[Архангельская обл, Котласский р-н, г Котлас, ул 7-го Съезда Советов, д 55А]" u="1" c="Архангельская обл, Котласский р-н, г Котлас, ул 7-го Съезда Советов, д 55А"/>
        <s v="[Sell Out Customer].[POS Address].&amp;[Архангельская обл, Котласский р-н, г Котлас, ул Ленина, д 69 к Д]" u="1" c="Архангельская обл, Котласский р-н, г Котлас, ул Ленина, д 69 к Д"/>
        <s v="[Sell Out Customer].[POS Address].&amp;[Архангельская обл, Котласский р-н, рп Приводино, ул Молодежная, д 4 к 1]" u="1" c="Архангельская обл, Котласский р-н, рп Приводино, ул Молодежная, д 4 к 1"/>
        <s v="[Sell Out Customer].[POS Address].&amp;[Архангельская обл, Онежский р-н, г. Онега, пр-кт Ленина, д 184]" u="1" c="Архангельская обл, Онежский р-н, г. Онега, пр-кт Ленина, д 184"/>
        <s v="[Sell Out Customer].[POS Address].&amp;[Архангельская обл, Плесецкий р-н, рп Плесецк, ул Гагарина, д 55]" u="1" c="Архангельская обл, Плесецкий р-н, рп Плесецк, ул Гагарина, д 55"/>
        <s v="[Sell Out Customer].[POS Address].&amp;[Архангельская обл, Плесецкий р-н, рп Плесецк, ул Партизанская, д 19А]" u="1" c="Архангельская обл, Плесецкий р-н, рп Плесецк, ул Партизанская, д 19А"/>
        <s v="[Sell Out Customer].[POS Address].&amp;[Архангельская обл, Приморский р-н, п Талаги, д 25А]" u="1" c="Архангельская обл, Приморский р-н, п Талаги, д 25А"/>
        <s v="[Sell Out Customer].[POS Address].&amp;[Архангельская обл, Устьянский р-н, рп Октябрьский, ул Победы, д 9]" u="1" c="Архангельская обл, Устьянский р-н, рп Октябрьский, ул Победы, д 9"/>
        <s v="[Sell Out Customer].[POS Address].&amp;[Архангельская обл, Холмогорский р-н, д Харлово, д 8]" u="1" c="Архангельская обл, Холмогорский р-н, д Харлово, д 8"/>
        <s v="[Sell Out Customer].[POS Address].&amp;[Архангельская обл, Холмогорский р-н, п Усть-Пинега, ул Гаражная, д 33]" u="1" c="Архангельская обл, Холмогорский р-н, п Усть-Пинега, ул Гаражная, д 33"/>
        <s v="[Sell Out Customer].[POS Address].&amp;[Архангельская обл, Шенкурский р-н, с Ровдино, ул Ленина, д 33]" u="1" c="Архангельская обл, Шенкурский р-н, с Ровдино, ул Ленина, д 33"/>
        <s v="[Sell Out Customer].[POS Address].&amp;[Архангельская обл, Вельский р-н, рп Кулой, ул Мира, д 13]" u="1" c="Архангельская обл, Вельский р-н, рп Кулой, ул Мира, д 13"/>
        <s v="[Sell Out Customer].[POS Address].&amp;[Архангельская обл, г Архангельск, пр-кт Никольский, д 17]" u="1" c="Архангельская обл, г Архангельск, пр-кт Никольский, д 17"/>
        <s v="[Sell Out Customer].[POS Address].&amp;[Архангельская обл, г Архангельск, ул Малоникольская, д 32]" u="1" c="Архангельская обл, г Архангельск, ул Малоникольская, д 32"/>
        <s v="[Sell Out Customer].[POS Address].&amp;[Архангельская обл, г Архангельск, ул Урицкого, д 45/3]" u="1" c="Архангельская обл, г Архангельск, ул Урицкого, д 45/3"/>
        <s v="[Sell Out Customer].[POS Address].&amp;[Архангельская обл, г Северодвинск, ул Ломоносова]" u="1" c="Архангельская обл, г Северодвинск, ул Ломоносова"/>
        <s v="[Sell Out Customer].[POS Address].&amp;[Архангельская обл, г Северодвинск, ул Ломоносова, д 81А]" u="1" c="Архангельская обл, г Северодвинск, ул Ломоносова, д 81А"/>
        <s v="[Sell Out Customer].[POS Address].&amp;[Архангельская обл, г Архангельск, ул Смольный Буян, д 50]" u="1" c="Архангельская обл, г Архангельск, ул Смольный Буян, д 50"/>
      </sharedItems>
    </cacheField>
    <cacheField name="[Sell Out Channel 2 - POS Format].[Sell Out Channel 2 - POS Format].[Sell Out Channel 2 - POS Format]" caption="Sell Out Channel 2 - POS Format" numFmtId="0" hierarchy="145" level="1" mappingCount="2">
      <sharedItems count="6">
        <s v="[Sell Out Channel 2 - POS Format].[Sell Out Channel 2 - POS Format].&amp;[2]" c="Гипермаркет"/>
        <s v="[Sell Out Channel 2 - POS Format].[Sell Out Channel 2 - POS Format].&amp;[3]" c="Детский магазин"/>
        <s v="[Sell Out Channel 2 - POS Format].[Sell Out Channel 2 - POS Format].&amp;[10]" c="Парфюмерные и хозяйственные магазины"/>
        <s v="[Sell Out Channel 2 - POS Format].[Sell Out Channel 2 - POS Format].&amp;[8]" c="Супермаркет"/>
        <s v="[Sell Out Channel 2 - POS Format].[Sell Out Channel 2 - POS Format].&amp;[4]" u="1" c="Минимаркет"/>
        <s v="[Sell Out Channel 2 - POS Format].[Sell Out Channel 2 - POS Format].&amp;[1]" u="1" c="Аптека"/>
      </sharedItems>
      <mpMap v="32"/>
      <mpMap v="33"/>
    </cacheField>
    <cacheField name="[Sell Out Channel 2 - POS Format].[Sell Out Channel 2 - POS Format].[Sell Out Channel 2 - POS Format].[ID_]" caption="ID_" propertyName="ID_" numFmtId="0" hierarchy="145" level="1" memberPropertyField="1">
      <sharedItems count="4">
        <s v="HY"/>
        <s v="BS"/>
        <s v="P&amp;H"/>
        <s v="SU"/>
      </sharedItems>
    </cacheField>
    <cacheField name="[Sell Out Channel 2 - POS Format].[Sell Out Channel 2 - POS Format].[Sell Out Channel 2 - POS Format].[POS Format EN]" caption="POS Format EN" propertyName="POS Format EN" numFmtId="0" hierarchy="145" level="1" memberPropertyField="1">
      <sharedItems count="4">
        <s v="Hypermarkets"/>
        <s v="Baby Store"/>
        <s v="Perfumeries &amp; Household"/>
        <s v="Supermarkets"/>
      </sharedItems>
    </cacheField>
    <cacheField name="[Sell Out Channel 3 - POS Type].[Sell Out Channel 3 - POS Type].[Sell Out Channel 3 - POS Type]" caption="Sell Out Channel 3 - POS Type" numFmtId="0" hierarchy="146" level="1" mappingCount="2">
      <sharedItems count="12">
        <s v="[Sell Out Channel 3 - POS Type].[Sell Out Channel 3 - POS Type].&amp;[4]" c="Гипермаркет"/>
        <s v="[Sell Out Channel 3 - POS Type].[Sell Out Channel 3 - POS Type].&amp;[5]" c="Детский магазин (большой)"/>
        <s v="[Sell Out Channel 3 - POS Type].[Sell Out Channel 3 - POS Type].&amp;[6]" c="Детский магазин (малый)"/>
        <s v="[Sell Out Channel 3 - POS Type].[Sell Out Channel 3 - POS Type].&amp;[20]" c="Парфюмерно-Хозяйственный магазин (Большой)"/>
        <s v="[Sell Out Channel 3 - POS Type].[Sell Out Channel 3 - POS Type].&amp;[22]" c="Парфюмерно-Хозяйственный магазин (Малый)"/>
        <s v="[Sell Out Channel 3 - POS Type].[Sell Out Channel 3 - POS Type].&amp;[21]" c="Парфюмерно-Хозяйственный магазин (Средний)"/>
        <s v="[Sell Out Channel 3 - POS Type].[Sell Out Channel 3 - POS Type].&amp;[14]" c="Супермаркет (большой)"/>
        <s v="[Sell Out Channel 3 - POS Type].[Sell Out Channel 3 - POS Type].&amp;[15]" c="Супермаркет (малый)"/>
        <s v="[Sell Out Channel 3 - POS Type].[Sell Out Channel 3 - POS Type].&amp;[7]" u="1" c="Минимаркет"/>
        <s v="[Sell Out Channel 3 - POS Type].[Sell Out Channel 3 - POS Type].&amp;[2]" u="1" c="Аптека (малый формат)"/>
        <s v="[Sell Out Channel 3 - POS Type].[Sell Out Channel 3 - POS Type].&amp;[3]" u="1" c="Аптечный киоск"/>
        <s v="[Sell Out Channel 3 - POS Type].[Sell Out Channel 3 - POS Type].&amp;[13]" u="1" c="Парфюмерный магазин"/>
      </sharedItems>
      <mpMap v="35"/>
      <mpMap v="36"/>
    </cacheField>
    <cacheField name="[Sell Out Channel 3 - POS Type].[Sell Out Channel 3 - POS Type].[Sell Out Channel 3 - POS Type].[ID_]" caption="ID_" propertyName="ID_" numFmtId="0" hierarchy="146" level="1" memberPropertyField="1">
      <sharedItems containsSemiMixedTypes="0" containsString="0" containsNumber="1" containsInteger="1" minValue="4" maxValue="22" count="8">
        <n v="4"/>
        <n v="5"/>
        <n v="6"/>
        <n v="20"/>
        <n v="22"/>
        <n v="21"/>
        <n v="14"/>
        <n v="15"/>
      </sharedItems>
    </cacheField>
    <cacheField name="[Sell Out Channel 3 - POS Type].[Sell Out Channel 3 - POS Type].[Sell Out Channel 3 - POS Type].[POS Type EN]" caption="POS Type EN" propertyName="POS Type EN" numFmtId="0" hierarchy="146" level="1" memberPropertyField="1">
      <sharedItems containsSemiMixedTypes="0" containsString="0" containsNumber="1" containsInteger="1" minValue="4" maxValue="22" count="8">
        <n v="4"/>
        <n v="5"/>
        <n v="6"/>
        <n v="20"/>
        <n v="22"/>
        <n v="21"/>
        <n v="14"/>
        <n v="15"/>
      </sharedItems>
    </cacheField>
    <cacheField name="[POS Format].[POS Format].[POS Format]" caption="POS Format" numFmtId="0" hierarchy="17" level="1" mappingCount="2">
      <sharedItems count="44">
        <s v="[POS Format].[POS Format].&amp;[256]" c="10 (Буслик)"/>
        <s v="[POS Format].[POS Format].&amp;[249]" c="E 60 (Евроопт)"/>
        <s v="[POS Format].[POS Format].&amp;[-1]" c="Unknown"/>
        <s v="[POS Format].[POS Format].&amp;[3792]" c="ГМ (Гиппо)"/>
        <s v="[POS Format].[POS Format].&amp;[3802]" c="ГМ (Гринрозница)"/>
        <s v="[POS Format].[POS Format].&amp;[3793]" c="ГМ малый (Гиппо)"/>
        <s v="[POS Format].[POS Format].&amp;[9694]" c="Детский (Детмир Бел)"/>
        <s v="[POS Format].[POS Format].&amp;[228]" c="Единый формат (Остров чистоты)"/>
        <s v="[POS Format].[POS Format].&amp;[3801]" c="СМ (Гринрозница)"/>
        <s v="[POS Format].[POS Format].&amp;[3794]" c="СМ большой (Гиппо)"/>
        <s v="[POS Format].[POS Format].&amp;[3795]" c="СМ малый (Гиппо)"/>
        <s v="[POS Format].[POS Format].&amp;[3798]" c="Ф1 (Белмаркет)"/>
        <s v="[POS Format].[POS Format].&amp;[3857]" c="Ф1 (Корона)"/>
        <s v="[POS Format].[POS Format].&amp;[3799]" c="Ф2 (Белмаркет)"/>
        <s v="[POS Format].[POS Format].&amp;[3789]" c="Ф2 (Корона)"/>
        <s v="[POS Format].[POS Format].&amp;[3800]" c="Ф3 (Белмаркет)"/>
        <s v="[POS Format].[POS Format].&amp;[3790]" c="Ф3 (Корона)"/>
        <s v="[POS Format].[POS Format].&amp;[3791]" c="Ф4 (Корона)"/>
        <s v="[POS Format].[POS Format].&amp;[9822]" c="Ф5 (Корона)"/>
        <s v="[POS Format].[POS Format].&amp;[237]" c="Формат 1 (Мила)"/>
        <s v="[POS Format].[POS Format].&amp;[3865]" c="Х50 (Евроопт)"/>
        <s v="[POS Format].[POS Format].&amp;[2583]" u="1" c="A1 (Дикси)"/>
        <s v="[POS Format].[POS Format].&amp;[2582]" u="1" c="B2 (Дикси)"/>
        <s v="[POS Format].[POS Format].&amp;[2581]" u="1" c="C3 (Дикси)"/>
        <s v="[POS Format].[POS Format].&amp;[10226]" u="1" c="ГМ (Лента)"/>
        <s v="[POS Format].[POS Format].&amp;[365]" u="1" c="ГМ (Макси)"/>
        <s v="[POS Format].[POS Format].&amp;[3846]" u="1" c="ГМ_К1 (Макси)"/>
        <s v="[POS Format].[POS Format].&amp;[3854]" u="1" c="Кластер 2+ (Детский Мир)"/>
        <s v="[POS Format].[POS Format].&amp;[3855]" u="1" c="Кластер 3 (Детский Мир)"/>
        <s v="[POS Format].[POS Format].&amp;[9830]" u="1" c="Кластер 4 (Детский Мир)"/>
        <s v="[POS Format].[POS Format].&amp;[2455]" u="1" c="М3 A (Метро)"/>
        <s v="[POS Format].[POS Format].&amp;[41]" u="1" c="МГ (Магнит)"/>
        <s v="[POS Format].[POS Format].&amp;[2559]" u="1" c="МК (Магнит)"/>
        <s v="[POS Format].[POS Format].&amp;[39]" u="1" c="ММ (Магнит)"/>
        <s v="[POS Format].[POS Format].&amp;[367]" u="1" c="ММ (Макси)"/>
        <s v="[POS Format].[POS Format].&amp;[10264]" u="1" c="Неизвестный (Пятерочка)"/>
        <s v="[POS Format].[POS Format].&amp;[3848]" u="1" c="СМ_К (Макси)"/>
        <s v="[POS Format].[POS Format].&amp;[9310]" u="1" c="МА (Магнит)"/>
        <s v="[POS Format].[POS Format].&amp;[10239]" u="1" c="FEM 15 GOOD BETTER - BCC 5 GOOD BETTER BEST"/>
        <s v="[POS Format].[POS Format].&amp;[10259]" u="1" c="FEM 4 GOOD BETTER - Неизвестный (Пятерочка)"/>
        <s v="[POS Format].[POS Format].&amp;[10240]" u="1" c="FEM 5 GOOD BETTER - BCC 5 GOOD BETTER BEST"/>
        <s v="[POS Format].[POS Format].&amp;[10260]" u="1" c="FEM 5 GOOD BETTER - Неизвестный (Пятерочка)"/>
        <s v="[POS Format].[POS Format].&amp;[10187]" u="1" c="Кластер 1 (Дочки Сыночки)"/>
        <s v="[POS Format].[POS Format].&amp;[10234]" u="1" c="Кластер 2 (Детский Мир) + Kleenex"/>
      </sharedItems>
      <mpMap v="38"/>
      <mpMap v="39"/>
    </cacheField>
    <cacheField name="[POS Format].[POS Format].[POS Format].[ID_]" caption="ID_" propertyName="ID_" numFmtId="0" hierarchy="17" level="1" memberPropertyField="1">
      <sharedItems count="1">
        <s v=""/>
      </sharedItems>
    </cacheField>
    <cacheField name="[POS Format].[POS Format].[POS Format].[POS Area]" caption="POS Area" propertyName="POS Area" numFmtId="0" hierarchy="17" level="1" memberPropertyField="1">
      <sharedItems count="5">
        <s v="Кол-во стеллажей в категории подгузников 10"/>
        <s v="площадь ?5000 кв.м"/>
        <s v=""/>
        <s v="Единый формат"/>
        <s v="стелаж, см 630,5"/>
      </sharedItems>
    </cacheField>
    <cacheField name="[Sell Out Geography].[Sell Out Division].[Sell Out Division]" caption="Sell Out Division" numFmtId="0" hierarchy="170" level="1">
      <sharedItems containsSemiMixedTypes="0" containsString="0"/>
    </cacheField>
  </cacheFields>
  <cacheHierarchies count="331">
    <cacheHierarchy uniqueName="[Calculated On Price].[Calculated On Price]" caption="Calculated On Price" attribute="1" keyAttribute="1" defaultMemberUniqueName="[Calculated On Price].[Calculated On Price].[All]" allUniqueName="[Calculated On Price].[Calculated On Price].[All]" dimensionUniqueName="[Calculated On Price]" displayFolder="" count="0" unbalanced="0"/>
    <cacheHierarchy uniqueName="[Customer All].[ID]" caption="ID" attribute="1" keyAttribute="1" defaultMemberUniqueName="[Customer All].[ID].[All]" allUniqueName="[Customer All].[ID].[All]" dimensionUniqueName="[Customer All]" displayFolder="" count="0" unbalanced="0"/>
    <cacheHierarchy uniqueName="[Data Source].[Data Source Level1]" caption="Data Source Level1" attribute="1" defaultMemberUniqueName="[Data Source].[Data Source Level1].[All]" allUniqueName="[Data Source].[Data Source Level1].[All]" dimensionUniqueName="[Data Source]" displayFolder="" count="0" unbalanced="0"/>
    <cacheHierarchy uniqueName="[Data Source].[Data Source Level2]" caption="Data Source Level2" attribute="1" defaultMemberUniqueName="[Data Source].[Data Source Level2].[All]" allUniqueName="[Data Source].[Data Source Level2].[All]" dimensionUniqueName="[Data Source]" displayFolder="" count="0" unbalanced="0"/>
    <cacheHierarchy uniqueName="[Date].[Date]" caption="Date" time="1" defaultMemberUniqueName="[Date].[Date].[All]" allUniqueName="[Date].[Date].[All]" dimensionUniqueName="[Date]" displayFolder="" count="0" unbalanced="0"/>
    <cacheHierarchy uniqueName="[Date].[Day]" caption="Day" attribute="1" time="1" keyAttribute="1" defaultMemberUniqueName="[Date].[Day].[All]" allUniqueName="[Date].[Day].[All]" dimensionUniqueName="[Date]" displayFolder="" count="0" memberValueDatatype="3" unbalanced="0"/>
    <cacheHierarchy uniqueName="[Date].[Month]" caption="Month" attribute="1" time="1" defaultMemberUniqueName="[Date].[Month].[All]" allUniqueName="[Date].[Month].[All]" dimensionUniqueName="[Date]" displayFolder="" count="2" unbalanced="0">
      <fieldsUsage count="2">
        <fieldUsage x="-1"/>
        <fieldUsage x="18"/>
      </fieldsUsage>
    </cacheHierarchy>
    <cacheHierarchy uniqueName="[Date].[Month in Year]" caption="Month in Year" attribute="1" time="1" defaultMemberUniqueName="[Date].[Month in Year].[All]" allUniqueName="[Date].[Month in Year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2" unbalanced="0">
      <fieldsUsage count="2">
        <fieldUsage x="-1"/>
        <fieldUsage x="8"/>
      </fieldsUsage>
    </cacheHierarchy>
    <cacheHierarchy uniqueName="[Date].[Quarter in Year]" caption="Quarter in Year" attribute="1" time="1" defaultMemberUniqueName="[Date].[Quarter in Year].[All]" allUniqueName="[Date].[Quarter in Year].[All]" dimensionUniqueName="[Date]" displayFolder="" count="0" unbalanced="0"/>
    <cacheHierarchy uniqueName="[Date].[Week]" caption="Week" attribute="1" time="1" defaultMemberUniqueName="[Date].[Week].[All]" allUniqueName="[Date].[Week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Forecast Sell In Version].[Forecast Sell In Version]" caption="Forecast Sell In Version" attribute="1" keyAttribute="1" defaultMemberUniqueName="[Forecast Sell In Version].[Forecast Sell In Version].[All]" allUniqueName="[Forecast Sell In Version].[Forecast Sell In Version].[All]" dimensionUniqueName="[Forecast Sell In Version]" displayFolder="" count="0" unbalanced="0"/>
    <cacheHierarchy uniqueName="[MML].[MML]" caption="MML" attribute="1" defaultMemberUniqueName="[MML].[MML].[All]" allUniqueName="[MML].[MML].[All]" dimensionUniqueName="[MML]" displayFolder="" count="0" unbalanced="0"/>
    <cacheHierarchy uniqueName="[MML].[MMLList]" caption="MMLList" attribute="1" keyAttribute="1" defaultMemberUniqueName="[MML].[MMLList].[All]" allUniqueName="[MML].[MMLList].[All]" dimensionUniqueName="[MML]" displayFolder="" count="0" unbalanced="0"/>
    <cacheHierarchy uniqueName="[MML].[MMLType]" caption="MMLType" attribute="1" defaultMemberUniqueName="[MML].[MMLType].[All]" allUniqueName="[MML].[MMLType].[All]" dimensionUniqueName="[MML]" displayFolder="" count="0" unbalanced="0"/>
    <cacheHierarchy uniqueName="[POS Format].[POS Area]" caption="POS Area" attribute="1" defaultMemberUniqueName="[POS Format].[POS Area].[All]" allUniqueName="[POS Format].[POS Area].[All]" dimensionUniqueName="[POS Format]" displayFolder="" count="0" unbalanced="0"/>
    <cacheHierarchy uniqueName="[POS Format].[POS Format]" caption="POS Format" attribute="1" keyAttribute="1" defaultMemberUniqueName="[POS Format].[POS Format].[All]" allUniqueName="[POS Format].[POS Format].[All]" dimensionUniqueName="[POS Format]" displayFolder="" count="2" unbalanced="0">
      <fieldsUsage count="2">
        <fieldUsage x="-1"/>
        <fieldUsage x="37"/>
      </fieldsUsage>
    </cacheHierarchy>
    <cacheHierarchy uniqueName="[Product].[Article]" caption="Article" attribute="1" defaultMemberUniqueName="[Product].[Article].[All]" allUniqueName="[Product].[Article].[All]" dimensionUniqueName="[Product]" displayFolder="" count="0" unbalanced="0"/>
    <cacheHierarchy uniqueName="[Product].[Brand]" caption="Brand" attribute="1" defaultMemberUniqueName="[Product].[Brand].[All]" allUniqueName="[Product].[Brand].[All]" dimensionUniqueName="[Product]" displayFolder="" count="2" unbalanced="0">
      <fieldsUsage count="2">
        <fieldUsage x="-1"/>
        <fieldUsage x="4"/>
      </fieldsUsage>
    </cacheHierarchy>
    <cacheHierarchy uniqueName="[Product].[Business Sector]" caption="Business Sector" attribute="1" defaultMemberUniqueName="[Product].[Business Sector].[All]" allUniqueName="[Product].[Business Sector].[All]" dimensionUniqueName="[Product]" displayFolder="" count="0" unbalanced="0"/>
    <cacheHierarchy uniqueName="[Product].[DFU Name EN]" caption="DFU Name EN" attribute="1" defaultMemberUniqueName="[Product].[DFU Name EN].[All]" allUniqueName="[Product].[DFU Name EN].[All]" dimensionUniqueName="[Product]" displayFolder="" count="0" unbalanced="0"/>
    <cacheHierarchy uniqueName="[Product].[DFU State]" caption="DFU State" attribute="1" defaultMemberUniqueName="[Product].[DFU State].[All]" allUniqueName="[Product].[DFU State].[All]" dimensionUniqueName="[Product]" displayFolder="" count="0" unbalanced="0"/>
    <cacheHierarchy uniqueName="[Product].[EAN]" caption="EAN" attribute="1" defaultMemberUniqueName="[Product].[EAN].[All]" allUniqueName="[Product].[EAN].[All]" dimensionUniqueName="[Product]" displayFolder="" count="0" unbalanced="0"/>
    <cacheHierarchy uniqueName="[Product].[ITAS Status Name]" caption="ITAS Status Name" attribute="1" defaultMemberUniqueName="[Product].[ITAS Status Name].[All]" allUniqueName="[Product].[ITAS Status Name].[All]" dimensionUniqueName="[Product]" displayFolder="" count="0" unbalanced="0"/>
    <cacheHierarchy uniqueName="[Product].[Material]" caption="Material" attribute="1" defaultMemberUniqueName="[Product].[Material].[All]" allUniqueName="[Product].[Material].[All]" dimensionUniqueName="[Product]" displayFolder="" count="0" unbalanced="0"/>
    <cacheHierarchy uniqueName="[Product].[Material EAN]" caption="Material EAN" attribute="1" defaultMemberUniqueName="[Product].[Material EAN].[All]" allUniqueName="[Product].[Material EAN].[All]" dimensionUniqueName="[Product]" displayFolder="" count="0" unbalanced="0"/>
    <cacheHierarchy uniqueName="[Product].[P01 - Segment]" caption="P01 - Segment" attribute="1" defaultMemberUniqueName="[Product].[P01 - Segment].[All]" allUniqueName="[Product].[P01 - Segment].[All]" dimensionUniqueName="[Product]" displayFolder="" count="0" unbalanced="0"/>
    <cacheHierarchy uniqueName="[Product].[P02 - Sector]" caption="P02 - Sector" attribute="1" defaultMemberUniqueName="[Product].[P02 - Sector].[All]" allUniqueName="[Product].[P02 - Sector].[All]" dimensionUniqueName="[Product]" displayFolder="" count="0" unbalanced="0"/>
    <cacheHierarchy uniqueName="[Product].[P03 - Sell Business]" caption="P03 - Sell Business" attribute="1" defaultMemberUniqueName="[Product].[P03 - Sell Business].[All]" allUniqueName="[Product].[P03 - Sell Business].[All]" dimensionUniqueName="[Product]" displayFolder="" count="0" unbalanced="0"/>
    <cacheHierarchy uniqueName="[Product].[P04 - Sell Category]" caption="P04 - Sell Category" attribute="1" defaultMemberUniqueName="[Product].[P04 - Sell Category].[All]" allUniqueName="[Product].[P04 - Sell Category].[All]" dimensionUniqueName="[Product]" displayFolder="" count="0" unbalanced="0"/>
    <cacheHierarchy uniqueName="[Product].[P05 - CRM SubCat]" caption="P05 - CRM SubCat" attribute="1" defaultMemberUniqueName="[Product].[P05 - CRM SubCat].[All]" allUniqueName="[Product].[P05 - CRM SubCat].[All]" dimensionUniqueName="[Product]" displayFolder="" count="0" unbalanced="0"/>
    <cacheHierarchy uniqueName="[Product].[P06 - Brand Category]" caption="P06 - Brand Category" attribute="1" defaultMemberUniqueName="[Product].[P06 - Brand Category].[All]" allUniqueName="[Product].[P06 - Brand Category].[All]" dimensionUniqueName="[Product]" displayFolder="" count="0" unbalanced="0"/>
    <cacheHierarchy uniqueName="[Product].[P07 - Product Group]" caption="P07 - Product Group" attribute="1" defaultMemberUniqueName="[Product].[P07 - Product Group].[All]" allUniqueName="[Product].[P07 - Product Group].[All]" dimensionUniqueName="[Product]" displayFolder="" count="0" unbalanced="0"/>
    <cacheHierarchy uniqueName="[Product].[P08a - Product Variant]" caption="P08a - Product Variant" attribute="1" defaultMemberUniqueName="[Product].[P08a - Product Variant].[All]" allUniqueName="[Product].[P08a - Product Variant].[All]" dimensionUniqueName="[Product]" displayFolder="" count="0" unbalanced="0"/>
    <cacheHierarchy uniqueName="[Product].[P09a - Packing]" caption="P09a - Packing" attribute="1" defaultMemberUniqueName="[Product].[P09a - Packing].[All]" allUniqueName="[Product].[P09a - Packing].[All]" dimensionUniqueName="[Product]" displayFolder="" count="0" unbalanced="0"/>
    <cacheHierarchy uniqueName="[Product].[P09b - Pack Size]" caption="P09b - Pack Size" attribute="1" defaultMemberUniqueName="[Product].[P09b - Pack Size].[All]" allUniqueName="[Product].[P09b - Pack Size].[All]" dimensionUniqueName="[Product]" displayFolder="" count="0" unbalanced="0"/>
    <cacheHierarchy uniqueName="[Product].[P10 - Order SKU]" caption="P10 - Order SKU" attribute="1" defaultMemberUniqueName="[Product].[P10 - Order SKU].[All]" allUniqueName="[Product].[P10 - Order SKU].[All]" dimensionUniqueName="[Product]" displayFolder="" count="0" unbalanced="0"/>
    <cacheHierarchy uniqueName="[Product].[Packing]" caption="Packing" attribute="1" defaultMemberUniqueName="[Product].[Packing].[All]" allUniqueName="[Product].[Packing].[All]" dimensionUniqueName="[Product]" displayFolder="" count="0" unbalanced="0"/>
    <cacheHierarchy uniqueName="[Product].[P-Analysis]" caption="P-Analysis" attribute="1" defaultMemberUniqueName="[Product].[P-Analysis].[All]" allUniqueName="[Product].[P-Analysis].[All]" dimensionUniqueName="[Product]" displayFolder="" count="0" unbalanced="0"/>
    <cacheHierarchy uniqueName="[Product].[Product]" caption="Product" defaultMemberUniqueName="[Product].[Product].[All]" allUniqueName="[Product].[Product].[All]" dimensionUniqueName="[Product]" displayFolder="" count="0" unbalanced="0"/>
    <cacheHierarchy uniqueName="[Product].[Product Line]" caption="Product Line" attribute="1" defaultMemberUniqueName="[Product].[Product Line].[All]" allUniqueName="[Product].[Product Line].[All]" dimensionUniqueName="[Product]" displayFolder="" count="0" unbalanced="0"/>
    <cacheHierarchy uniqueName="[Product].[Project]" caption="Project" attribute="1" defaultMemberUniqueName="[Product].[Project].[All]" allUniqueName="[Product].[Project].[All]" dimensionUniqueName="[Product]" displayFolder="" count="0" unbalanced="0"/>
    <cacheHierarchy uniqueName="[Product].[SAP Hierarchy]" caption="SAP Hierarchy" defaultMemberUniqueName="[Product].[SAP Hierarchy].[All]" allUniqueName="[Product].[SAP Hierarchy].[All]" dimensionUniqueName="[Product]" displayFolder="" count="0" unbalanced="0"/>
    <cacheHierarchy uniqueName="[Product].[Segment]" caption="Segment" attribute="1" defaultMemberUniqueName="[Product].[Segment].[All]" allUniqueName="[Product].[Segment].[All]" dimensionUniqueName="[Product]" displayFolder="" count="2" unbalanced="0">
      <fieldsUsage count="2">
        <fieldUsage x="-1"/>
        <fieldUsage x="0"/>
      </fieldsUsage>
    </cacheHierarchy>
    <cacheHierarchy uniqueName="[Product].[Size-Variant]" caption="Size-Variant" attribute="1" defaultMemberUniqueName="[Product].[Size-Variant].[All]" allUniqueName="[Product].[Size-Variant].[All]" dimensionUniqueName="[Product]" displayFolder="" count="0" unbalanced="0"/>
    <cacheHierarchy uniqueName="[Product].[SKU]" caption="SKU" attribute="1" defaultMemberUniqueName="[Product].[SKU].[All]" allUniqueName="[Product].[SKU].[All]" dimensionUniqueName="[Product]" displayFolder="" count="0" unbalanced="0"/>
    <cacheHierarchy uniqueName="[Product].[Sub-Brand]" caption="Sub-Brand" attribute="1" defaultMemberUniqueName="[Product].[Sub-Brand].[All]" allUniqueName="[Product].[Sub-Brand].[All]" dimensionUniqueName="[Product]" displayFolder="" count="0" unbalanced="0"/>
    <cacheHierarchy uniqueName="[Sales Force].[1 lvl Employee Post]" caption="1 lvl Employee Post" attribute="1" defaultMemberUniqueName="[Sales Force].[1 lvl Employee Post].[All]" allUniqueName="[Sales Force].[1 lvl Employee Post].[All]" dimensionUniqueName="[Sales Force]" displayFolder="Level 1" count="0" unbalanced="0"/>
    <cacheHierarchy uniqueName="[Sales Force].[2 lvl Employee Post]" caption="2 lvl Employee Post" attribute="1" defaultMemberUniqueName="[Sales Force].[2 lvl Employee Post].[All]" allUniqueName="[Sales Force].[2 lvl Employee Post].[All]" dimensionUniqueName="[Sales Force]" displayFolder="Level 2" count="0" unbalanced="0"/>
    <cacheHierarchy uniqueName="[Sales Force].[3 lvl Employee Post]" caption="3 lvl Employee Post" attribute="1" defaultMemberUniqueName="[Sales Force].[3 lvl Employee Post].[All]" allUniqueName="[Sales Force].[3 lvl Employee Post].[All]" dimensionUniqueName="[Sales Force]" displayFolder="Level 3" count="0" unbalanced="0"/>
    <cacheHierarchy uniqueName="[Sales Force].[4 lvl Employee Post]" caption="4 lvl Employee Post" attribute="1" defaultMemberUniqueName="[Sales Force].[4 lvl Employee Post].[All]" allUniqueName="[Sales Force].[4 lvl Employee Post].[All]" dimensionUniqueName="[Sales Force]" displayFolder="Level 4" count="0" unbalanced="0"/>
    <cacheHierarchy uniqueName="[Sales Force].[5 lvl Employee Post]" caption="5 lvl Employee Post" attribute="1" defaultMemberUniqueName="[Sales Force].[5 lvl Employee Post].[All]" allUniqueName="[Sales Force].[5 lvl Employee Post].[All]" dimensionUniqueName="[Sales Force]" displayFolder="Level 5" count="0" unbalanced="0"/>
    <cacheHierarchy uniqueName="[Sales Force].[6 lvl Employee Post]" caption="6 lvl Employee Post" attribute="1" defaultMemberUniqueName="[Sales Force].[6 lvl Employee Post].[All]" allUniqueName="[Sales Force].[6 lvl Employee Post].[All]" dimensionUniqueName="[Sales Force]" displayFolder="Level 6" count="0" unbalanced="0"/>
    <cacheHierarchy uniqueName="[Sales Force].[7 lvl Employee Post]" caption="7 lvl Employee Post" attribute="1" defaultMemberUniqueName="[Sales Force].[7 lvl Employee Post].[All]" allUniqueName="[Sales Force].[7 lvl Employee Post].[All]" dimensionUniqueName="[Sales Force]" displayFolder="Level 7" count="0" unbalanced="0"/>
    <cacheHierarchy uniqueName="[Sales Force].[8 lvl Employee Post]" caption="8 lvl Employee Post" attribute="1" defaultMemberUniqueName="[Sales Force].[8 lvl Employee Post].[All]" allUniqueName="[Sales Force].[8 lvl Employee Post].[All]" dimensionUniqueName="[Sales Force]" displayFolder="Level 8" count="0" unbalanced="0"/>
    <cacheHierarchy uniqueName="[Sales Force].[9 lvl Employee Post]" caption="9 lvl Employee Post" attribute="1" defaultMemberUniqueName="[Sales Force].[9 lvl Employee Post].[All]" allUniqueName="[Sales Force].[9 lvl Employee Post].[All]" dimensionUniqueName="[Sales Force]" displayFolder="Level 9" count="0" unbalanced="0"/>
    <cacheHierarchy uniqueName="[Sales Force].[CD]" caption="CD" attribute="1" defaultMemberUniqueName="[Sales Force].[CD].[All]" allUniqueName="[Sales Force].[CD].[All]" dimensionUniqueName="[Sales Force]" displayFolder="Level 1" count="0" unbalanced="0"/>
    <cacheHierarchy uniqueName="[Sales Force].[DSM-TMM-ADM]" caption="DSM-TMM-ADM" attribute="1" defaultMemberUniqueName="[Sales Force].[DSM-TMM-ADM].[All]" allUniqueName="[Sales Force].[DSM-TMM-ADM].[All]" dimensionUniqueName="[Sales Force]" displayFolder="Level 3" count="0" unbalanced="0"/>
    <cacheHierarchy uniqueName="[Sales Force].[GBD]" caption="GBD" attribute="1" defaultMemberUniqueName="[Sales Force].[GBD].[All]" allUniqueName="[Sales Force].[GBD].[All]" dimensionUniqueName="[Sales Force]" displayFolder="Level 2" count="0" unbalanced="0"/>
    <cacheHierarchy uniqueName="[Sales Force].[MR]" caption="MR" attribute="1" defaultMemberUniqueName="[Sales Force].[MR].[All]" allUniqueName="[Sales Force].[MR].[All]" dimensionUniqueName="[Sales Force]" displayFolder="Level 9" count="0" unbalanced="0"/>
    <cacheHierarchy uniqueName="[Sales Force].[Sales Force]" caption="Sales Force" defaultMemberUniqueName="[Sales Force].[Sales Force].[All]" allUniqueName="[Sales Force].[Sales Force].[All]" dimensionUniqueName="[Sales Force]" displayFolder="" count="0" unbalanced="0"/>
    <cacheHierarchy uniqueName="[Sales Force].[Sales Support]" caption="Sales Support" attribute="1" defaultMemberUniqueName="[Sales Force].[Sales Support].[All]" allUniqueName="[Sales Force].[Sales Support].[All]" dimensionUniqueName="[Sales Force]" displayFolder="Level 6" count="0" unbalanced="0"/>
    <cacheHierarchy uniqueName="[Sales Force].[SR-KAE]" caption="SR-KAE" attribute="1" defaultMemberUniqueName="[Sales Force].[SR-KAE].[All]" allUniqueName="[Sales Force].[SR-KAE].[All]" dimensionUniqueName="[Sales Force]" displayFolder="Level 8" count="0" unbalanced="0"/>
    <cacheHierarchy uniqueName="[Sales Force].[SV-KAS-NKAR-PromoCr]" caption="SV-KAS-NKAR-PromoCr" attribute="1" defaultMemberUniqueName="[Sales Force].[SV-KAS-NKAR-PromoCr].[All]" allUniqueName="[Sales Force].[SV-KAS-NKAR-PromoCr].[All]" dimensionUniqueName="[Sales Force]" displayFolder="Level 7" count="0" unbalanced="0"/>
    <cacheHierarchy uniqueName="[Sales Force].[TSE-KAM]" caption="TSE-KAM" attribute="1" defaultMemberUniqueName="[Sales Force].[TSE-KAM].[All]" allUniqueName="[Sales Force].[TSE-KAM].[All]" dimensionUniqueName="[Sales Force]" displayFolder="Level 5" count="0" unbalanced="0"/>
    <cacheHierarchy uniqueName="[Sales Force].[TSM-SKAM-NKAM]" caption="TSM-SKAM-NKAM" attribute="1" defaultMemberUniqueName="[Sales Force].[TSM-SKAM-NKAM].[All]" allUniqueName="[Sales Force].[TSM-SKAM-NKAM].[All]" dimensionUniqueName="[Sales Force]" displayFolder="Level 4" count="0" unbalanced="0"/>
    <cacheHierarchy uniqueName="[Sales Force Current].[1 lvl Employee Post Current]" caption="1 lvl Employee Post Current" attribute="1" defaultMemberUniqueName="[Sales Force Current].[1 lvl Employee Post Current].[All]" allUniqueName="[Sales Force Current].[1 lvl Employee Post Current].[All]" dimensionUniqueName="[Sales Force Current]" displayFolder="Level 1" count="0" unbalanced="0"/>
    <cacheHierarchy uniqueName="[Sales Force Current].[2 lvl Employee Post Current]" caption="2 lvl Employee Post Current" attribute="1" defaultMemberUniqueName="[Sales Force Current].[2 lvl Employee Post Current].[All]" allUniqueName="[Sales Force Current].[2 lvl Employee Post Current].[All]" dimensionUniqueName="[Sales Force Current]" displayFolder="Level 2" count="0" unbalanced="0"/>
    <cacheHierarchy uniqueName="[Sales Force Current].[3 lvl Employee Post Current]" caption="3 lvl Employee Post Current" attribute="1" defaultMemberUniqueName="[Sales Force Current].[3 lvl Employee Post Current].[All]" allUniqueName="[Sales Force Current].[3 lvl Employee Post Current].[All]" dimensionUniqueName="[Sales Force Current]" displayFolder="Level 3" count="0" unbalanced="0"/>
    <cacheHierarchy uniqueName="[Sales Force Current].[4 lvl Employee Post Current]" caption="4 lvl Employee Post Current" attribute="1" defaultMemberUniqueName="[Sales Force Current].[4 lvl Employee Post Current].[All]" allUniqueName="[Sales Force Current].[4 lvl Employee Post Current].[All]" dimensionUniqueName="[Sales Force Current]" displayFolder="Level 4" count="0" unbalanced="0"/>
    <cacheHierarchy uniqueName="[Sales Force Current].[5 lvl Employee Post Current]" caption="5 lvl Employee Post Current" attribute="1" defaultMemberUniqueName="[Sales Force Current].[5 lvl Employee Post Current].[All]" allUniqueName="[Sales Force Current].[5 lvl Employee Post Current].[All]" dimensionUniqueName="[Sales Force Current]" displayFolder="Level 5" count="0" unbalanced="0"/>
    <cacheHierarchy uniqueName="[Sales Force Current].[6 lvl Employee Post Current]" caption="6 lvl Employee Post Current" attribute="1" defaultMemberUniqueName="[Sales Force Current].[6 lvl Employee Post Current].[All]" allUniqueName="[Sales Force Current].[6 lvl Employee Post Current].[All]" dimensionUniqueName="[Sales Force Current]" displayFolder="Level 6" count="0" unbalanced="0"/>
    <cacheHierarchy uniqueName="[Sales Force Current].[7 lvl Employee Post Current]" caption="7 lvl Employee Post Current" attribute="1" defaultMemberUniqueName="[Sales Force Current].[7 lvl Employee Post Current].[All]" allUniqueName="[Sales Force Current].[7 lvl Employee Post Current].[All]" dimensionUniqueName="[Sales Force Current]" displayFolder="Level 7" count="0" unbalanced="0"/>
    <cacheHierarchy uniqueName="[Sales Force Current].[8 lvl Employee Post Current]" caption="8 lvl Employee Post Current" attribute="1" defaultMemberUniqueName="[Sales Force Current].[8 lvl Employee Post Current].[All]" allUniqueName="[Sales Force Current].[8 lvl Employee Post Current].[All]" dimensionUniqueName="[Sales Force Current]" displayFolder="Level 8" count="0" unbalanced="0"/>
    <cacheHierarchy uniqueName="[Sales Force Current].[9 lvl Employee Post Current]" caption="9 lvl Employee Post Current" attribute="1" defaultMemberUniqueName="[Sales Force Current].[9 lvl Employee Post Current].[All]" allUniqueName="[Sales Force Current].[9 lvl Employee Post Current].[All]" dimensionUniqueName="[Sales Force Current]" displayFolder="Level 9" count="0" unbalanced="0"/>
    <cacheHierarchy uniqueName="[Sales Force Current].[CD Current]" caption="CD Current" attribute="1" defaultMemberUniqueName="[Sales Force Current].[CD Current].[All]" allUniqueName="[Sales Force Current].[CD Current].[All]" dimensionUniqueName="[Sales Force Current]" displayFolder="Level 1" count="0" unbalanced="0"/>
    <cacheHierarchy uniqueName="[Sales Force Current].[DSM-TMM-ADM Current]" caption="DSM-TMM-ADM Current" attribute="1" defaultMemberUniqueName="[Sales Force Current].[DSM-TMM-ADM Current].[All]" allUniqueName="[Sales Force Current].[DSM-TMM-ADM Current].[All]" dimensionUniqueName="[Sales Force Current]" displayFolder="Level 3" count="0" unbalanced="0"/>
    <cacheHierarchy uniqueName="[Sales Force Current].[GBD Current]" caption="GBD Current" attribute="1" defaultMemberUniqueName="[Sales Force Current].[GBD Current].[All]" allUniqueName="[Sales Force Current].[GBD Current].[All]" dimensionUniqueName="[Sales Force Current]" displayFolder="Level 2" count="0" unbalanced="0"/>
    <cacheHierarchy uniqueName="[Sales Force Current].[MR Current]" caption="MR Current" attribute="1" defaultMemberUniqueName="[Sales Force Current].[MR Current].[All]" allUniqueName="[Sales Force Current].[MR Current].[All]" dimensionUniqueName="[Sales Force Current]" displayFolder="Level 9" count="0" unbalanced="0"/>
    <cacheHierarchy uniqueName="[Sales Force Current].[Sales Force Current]" caption="Sales Force Current" defaultMemberUniqueName="[Sales Force Current].[Sales Force Current].[All]" allUniqueName="[Sales Force Current].[Sales Force Current].[All]" dimensionUniqueName="[Sales Force Current]" displayFolder="" count="0" unbalanced="0"/>
    <cacheHierarchy uniqueName="[Sales Force Current].[Sales Support Current]" caption="Sales Support Current" attribute="1" defaultMemberUniqueName="[Sales Force Current].[Sales Support Current].[All]" allUniqueName="[Sales Force Current].[Sales Support Current].[All]" dimensionUniqueName="[Sales Force Current]" displayFolder="Level 6" count="0" unbalanced="0"/>
    <cacheHierarchy uniqueName="[Sales Force Current].[SR-KAE Current]" caption="SR-KAE Current" attribute="1" defaultMemberUniqueName="[Sales Force Current].[SR-KAE Current].[All]" allUniqueName="[Sales Force Current].[SR-KAE Current].[All]" dimensionUniqueName="[Sales Force Current]" displayFolder="Level 8" count="2" unbalanced="0">
      <fieldsUsage count="2">
        <fieldUsage x="-1"/>
        <fieldUsage x="11"/>
      </fieldsUsage>
    </cacheHierarchy>
    <cacheHierarchy uniqueName="[Sales Force Current].[SV-KAS-NKAR-PromoCr Current]" caption="SV-KAS-NKAR-PromoCr Current" attribute="1" defaultMemberUniqueName="[Sales Force Current].[SV-KAS-NKAR-PromoCr Current].[All]" allUniqueName="[Sales Force Current].[SV-KAS-NKAR-PromoCr Current].[All]" dimensionUniqueName="[Sales Force Current]" displayFolder="Level 7" count="0" unbalanced="0"/>
    <cacheHierarchy uniqueName="[Sales Force Current].[TSE-KAM Current]" caption="TSE-KAM Current" attribute="1" defaultMemberUniqueName="[Sales Force Current].[TSE-KAM Current].[All]" allUniqueName="[Sales Force Current].[TSE-KAM Current].[All]" dimensionUniqueName="[Sales Force Current]" displayFolder="Level 5" count="0" unbalanced="0"/>
    <cacheHierarchy uniqueName="[Sales Force Current].[TSM-SKAM-NKAM Current]" caption="TSM-SKAM-NKAM Current" attribute="1" defaultMemberUniqueName="[Sales Force Current].[TSM-SKAM-NKAM Current].[All]" allUniqueName="[Sales Force Current].[TSM-SKAM-NKAM Current].[All]" dimensionUniqueName="[Sales Force Current]" displayFolder="Level 4" count="0" unbalanced="0"/>
    <cacheHierarchy uniqueName="[Sales Force Route].[1 lvl Employee Post Route]" caption="1 lvl Employee Post Route" attribute="1" defaultMemberUniqueName="[Sales Force Route].[1 lvl Employee Post Route].[All]" allUniqueName="[Sales Force Route].[1 lvl Employee Post Route].[All]" dimensionUniqueName="[Sales Force Route]" displayFolder="Level 1" count="0" unbalanced="0"/>
    <cacheHierarchy uniqueName="[Sales Force Route].[2 lvl Employee Post Route]" caption="2 lvl Employee Post Route" attribute="1" defaultMemberUniqueName="[Sales Force Route].[2 lvl Employee Post Route].[All]" allUniqueName="[Sales Force Route].[2 lvl Employee Post Route].[All]" dimensionUniqueName="[Sales Force Route]" displayFolder="Level 2" count="0" unbalanced="0"/>
    <cacheHierarchy uniqueName="[Sales Force Route].[3 lvl Employee Post Route]" caption="3 lvl Employee Post Route" attribute="1" defaultMemberUniqueName="[Sales Force Route].[3 lvl Employee Post Route].[All]" allUniqueName="[Sales Force Route].[3 lvl Employee Post Route].[All]" dimensionUniqueName="[Sales Force Route]" displayFolder="Level 3" count="0" unbalanced="0"/>
    <cacheHierarchy uniqueName="[Sales Force Route].[4 lvl Employee Post Route]" caption="4 lvl Employee Post Route" attribute="1" defaultMemberUniqueName="[Sales Force Route].[4 lvl Employee Post Route].[All]" allUniqueName="[Sales Force Route].[4 lvl Employee Post Route].[All]" dimensionUniqueName="[Sales Force Route]" displayFolder="Level 4" count="0" unbalanced="0"/>
    <cacheHierarchy uniqueName="[Sales Force Route].[5 lvl Employee Post Route]" caption="5 lvl Employee Post Route" attribute="1" defaultMemberUniqueName="[Sales Force Route].[5 lvl Employee Post Route].[All]" allUniqueName="[Sales Force Route].[5 lvl Employee Post Route].[All]" dimensionUniqueName="[Sales Force Route]" displayFolder="Level 5" count="0" unbalanced="0"/>
    <cacheHierarchy uniqueName="[Sales Force Route].[6 lvl Employee Post Route]" caption="6 lvl Employee Post Route" attribute="1" defaultMemberUniqueName="[Sales Force Route].[6 lvl Employee Post Route].[All]" allUniqueName="[Sales Force Route].[6 lvl Employee Post Route].[All]" dimensionUniqueName="[Sales Force Route]" displayFolder="Level 6" count="0" unbalanced="0"/>
    <cacheHierarchy uniqueName="[Sales Force Route].[7 lvl Employee Post Route]" caption="7 lvl Employee Post Route" attribute="1" defaultMemberUniqueName="[Sales Force Route].[7 lvl Employee Post Route].[All]" allUniqueName="[Sales Force Route].[7 lvl Employee Post Route].[All]" dimensionUniqueName="[Sales Force Route]" displayFolder="Level 7" count="0" unbalanced="0"/>
    <cacheHierarchy uniqueName="[Sales Force Route].[8 lvl Employee Post Route]" caption="8 lvl Employee Post Route" attribute="1" defaultMemberUniqueName="[Sales Force Route].[8 lvl Employee Post Route].[All]" allUniqueName="[Sales Force Route].[8 lvl Employee Post Route].[All]" dimensionUniqueName="[Sales Force Route]" displayFolder="Level 8" count="0" unbalanced="0"/>
    <cacheHierarchy uniqueName="[Sales Force Route].[9 lvl Employee Post Route]" caption="9 lvl Employee Post Route" attribute="1" defaultMemberUniqueName="[Sales Force Route].[9 lvl Employee Post Route].[All]" allUniqueName="[Sales Force Route].[9 lvl Employee Post Route].[All]" dimensionUniqueName="[Sales Force Route]" displayFolder="Level 9" count="0" unbalanced="0"/>
    <cacheHierarchy uniqueName="[Sales Force Route].[CD Route]" caption="CD Route" attribute="1" defaultMemberUniqueName="[Sales Force Route].[CD Route].[All]" allUniqueName="[Sales Force Route].[CD Route].[All]" dimensionUniqueName="[Sales Force Route]" displayFolder="Level 1" count="0" unbalanced="0"/>
    <cacheHierarchy uniqueName="[Sales Force Route].[DSM-TMM-ADM Route]" caption="DSM-TMM-ADM Route" attribute="1" defaultMemberUniqueName="[Sales Force Route].[DSM-TMM-ADM Route].[All]" allUniqueName="[Sales Force Route].[DSM-TMM-ADM Route].[All]" dimensionUniqueName="[Sales Force Route]" displayFolder="Level 3" count="0" unbalanced="0"/>
    <cacheHierarchy uniqueName="[Sales Force Route].[GBD Route]" caption="GBD Route" attribute="1" defaultMemberUniqueName="[Sales Force Route].[GBD Route].[All]" allUniqueName="[Sales Force Route].[GBD Route].[All]" dimensionUniqueName="[Sales Force Route]" displayFolder="Level 2" count="0" unbalanced="0"/>
    <cacheHierarchy uniqueName="[Sales Force Route].[MR Route]" caption="MR Route" attribute="1" defaultMemberUniqueName="[Sales Force Route].[MR Route].[All]" allUniqueName="[Sales Force Route].[MR Route].[All]" dimensionUniqueName="[Sales Force Route]" displayFolder="Level 9" count="0" unbalanced="0"/>
    <cacheHierarchy uniqueName="[Sales Force Route].[Sales Force Route]" caption="Sales Force Route" defaultMemberUniqueName="[Sales Force Route].[Sales Force Route].[All]" allUniqueName="[Sales Force Route].[Sales Force Route].[All]" dimensionUniqueName="[Sales Force Route]" displayFolder="" count="0" unbalanced="0"/>
    <cacheHierarchy uniqueName="[Sales Force Route].[Sales Support Route]" caption="Sales Support Route" attribute="1" defaultMemberUniqueName="[Sales Force Route].[Sales Support Route].[All]" allUniqueName="[Sales Force Route].[Sales Support Route].[All]" dimensionUniqueName="[Sales Force Route]" displayFolder="Level 6" count="0" unbalanced="0"/>
    <cacheHierarchy uniqueName="[Sales Force Route].[SR-KAE Route]" caption="SR-KAE Route" attribute="1" defaultMemberUniqueName="[Sales Force Route].[SR-KAE Route].[All]" allUniqueName="[Sales Force Route].[SR-KAE Route].[All]" dimensionUniqueName="[Sales Force Route]" displayFolder="Level 8" count="0" unbalanced="0"/>
    <cacheHierarchy uniqueName="[Sales Force Route].[SV-KAS-NKAR-PromoCr Route]" caption="SV-KAS-NKAR-PromoCr Route" attribute="1" defaultMemberUniqueName="[Sales Force Route].[SV-KAS-NKAR-PromoCr Route].[All]" allUniqueName="[Sales Force Route].[SV-KAS-NKAR-PromoCr Route].[All]" dimensionUniqueName="[Sales Force Route]" displayFolder="Level 7" count="0" unbalanced="0"/>
    <cacheHierarchy uniqueName="[Sales Force Route].[TSE-KAM Route]" caption="TSE-KAM Route" attribute="1" defaultMemberUniqueName="[Sales Force Route].[TSE-KAM Route].[All]" allUniqueName="[Sales Force Route].[TSE-KAM Route].[All]" dimensionUniqueName="[Sales Force Route]" displayFolder="Level 5" count="0" unbalanced="0"/>
    <cacheHierarchy uniqueName="[Sales Force Route].[TSM-SKAM-NKAM Route]" caption="TSM-SKAM-NKAM Route" attribute="1" defaultMemberUniqueName="[Sales Force Route].[TSM-SKAM-NKAM Route].[All]" allUniqueName="[Sales Force Route].[TSM-SKAM-NKAM Route].[All]" dimensionUniqueName="[Sales Force Route]" displayFolder="Level 4" count="0" unbalanced="0"/>
    <cacheHierarchy uniqueName="[Sales Type].[Sales Type]" caption="Sales Type" attribute="1" keyAttribute="1" defaultMemberUniqueName="[Sales Type].[Sales Type].[All]" allUniqueName="[Sales Type].[Sales Type].[All]" dimensionUniqueName="[Sales Type]" displayFolder="" count="0" unbalanced="0"/>
    <cacheHierarchy uniqueName="[SAP Customer].[C01 - Client Type]" caption="C01 - Client Type" attribute="1" defaultMemberUniqueName="[SAP Customer].[C01 - Client Type].[All]" allUniqueName="[SAP Customer].[C01 - Client Type].[All]" dimensionUniqueName="[SAP Customer]" displayFolder="" count="0" unbalanced="0"/>
    <cacheHierarchy uniqueName="[SAP Customer].[C02 - Split by GBA]" caption="C02 - Split by GBA" attribute="1" defaultMemberUniqueName="[SAP Customer].[C02 - Split by GBA].[All]" allUniqueName="[SAP Customer].[C02 - Split by GBA].[All]" dimensionUniqueName="[SAP Customer]" displayFolder="" count="0" unbalanced="0"/>
    <cacheHierarchy uniqueName="[SAP Customer].[C03 - NKA split - GBA split]" caption="C03 - NKA split - GBA split" attribute="1" defaultMemberUniqueName="[SAP Customer].[C03 - NKA split - GBA split].[All]" allUniqueName="[SAP Customer].[C03 - NKA split - GBA split].[All]" dimensionUniqueName="[SAP Customer]" displayFolder="" count="0" unbalanced="0"/>
    <cacheHierarchy uniqueName="[SAP Customer].[C04 - Warehouse Geography]" caption="C04 - Warehouse Geography" attribute="1" defaultMemberUniqueName="[SAP Customer].[C04 - Warehouse Geography].[All]" allUniqueName="[SAP Customer].[C04 - Warehouse Geography].[All]" dimensionUniqueName="[SAP Customer]" displayFolder="" count="0" unbalanced="0"/>
    <cacheHierarchy uniqueName="[SAP Customer].[C05 - Region]" caption="C05 - Region" attribute="1" defaultMemberUniqueName="[SAP Customer].[C05 - Region].[All]" allUniqueName="[SAP Customer].[C05 - Region].[All]" dimensionUniqueName="[SAP Customer]" displayFolder="" count="0" unbalanced="0"/>
    <cacheHierarchy uniqueName="[SAP Customer].[C06 - Main City]" caption="C06 - Main City" attribute="1" defaultMemberUniqueName="[SAP Customer].[C06 - Main City].[All]" allUniqueName="[SAP Customer].[C06 - Main City].[All]" dimensionUniqueName="[SAP Customer]" displayFolder="" count="0" unbalanced="0"/>
    <cacheHierarchy uniqueName="[SAP Customer].[C07 - Shipment City]" caption="C07 - Shipment City" attribute="1" defaultMemberUniqueName="[SAP Customer].[C07 - Shipment City].[All]" allUniqueName="[SAP Customer].[C07 - Shipment City].[All]" dimensionUniqueName="[SAP Customer]" displayFolder="" count="0" unbalanced="0"/>
    <cacheHierarchy uniqueName="[SAP Customer].[SAP Customer Hierarchy]" caption="SAP Customer Hierarchy" defaultMemberUniqueName="[SAP Customer].[SAP Customer Hierarchy].[All]" allUniqueName="[SAP Customer].[SAP Customer Hierarchy].[All]" dimensionUniqueName="[SAP Customer]" displayFolder="" count="0" unbalanced="0"/>
    <cacheHierarchy uniqueName="[SAP Customer].[SAP Customer Ship-To]" caption="SAP Customer Ship-To" attribute="1" defaultMemberUniqueName="[SAP Customer].[SAP Customer Ship-To].[All]" allUniqueName="[SAP Customer].[SAP Customer Ship-To].[All]" dimensionUniqueName="[SAP Customer]" displayFolder="" count="0" unbalanced="0"/>
    <cacheHierarchy uniqueName="[SAP Customer].[SAP Customer Sold-To]" caption="SAP Customer Sold-To" attribute="1" defaultMemberUniqueName="[SAP Customer].[SAP Customer Sold-To].[All]" allUniqueName="[SAP Customer].[SAP Customer Sold-To].[All]" dimensionUniqueName="[SAP Customer]" displayFolder="" count="0" unbalanced="0"/>
    <cacheHierarchy uniqueName="[Sell In Business Unit].[Sell In Business Unit]" caption="Sell In Business Unit" attribute="1" keyAttribute="1" defaultMemberUniqueName="[Sell In Business Unit].[Sell In Business Unit].[All]" allUniqueName="[Sell In Business Unit].[Sell In Business Unit].[All]" dimensionUniqueName="[Sell In Business Unit]" displayFolder="" count="0" unbalanced="0"/>
    <cacheHierarchy uniqueName="[Sell In Customer].[01 - Sell In Customer Type]" caption="01 - Sell In Customer Type" attribute="1" defaultMemberUniqueName="[Sell In Customer].[01 - Sell In Customer Type].[All]" allUniqueName="[Sell In Customer].[01 - Sell In Customer Type].[All]" dimensionUniqueName="[Sell In Customer]" displayFolder="" count="0" unbalanced="0"/>
    <cacheHierarchy uniqueName="[Sell In Customer].[02 - Customer]" caption="02 - Customer" attribute="1" defaultMemberUniqueName="[Sell In Customer].[02 - Customer].[All]" allUniqueName="[Sell In Customer].[02 - Customer].[All]" dimensionUniqueName="[Sell In Customer]" displayFolder="" count="0" unbalanced="0"/>
    <cacheHierarchy uniqueName="[Sell In Customer].[03a - Branch]" caption="03a - Branch" attribute="1" defaultMemberUniqueName="[Sell In Customer].[03a - Branch].[All]" allUniqueName="[Sell In Customer].[03a - Branch].[All]" dimensionUniqueName="[Sell In Customer]" displayFolder="" count="2" unbalanced="0">
      <fieldsUsage count="2">
        <fieldUsage x="-1"/>
        <fieldUsage x="16"/>
      </fieldsUsage>
    </cacheHierarchy>
    <cacheHierarchy uniqueName="[Sell In Customer].[03b - Sold-To]" caption="03b - Sold-To" attribute="1" defaultMemberUniqueName="[Sell In Customer].[03b - Sold-To].[All]" allUniqueName="[Sell In Customer].[03b - Sold-To].[All]" dimensionUniqueName="[Sell In Customer]" displayFolder="" count="0" unbalanced="0"/>
    <cacheHierarchy uniqueName="[Sell In Customer].[04a - Ship-To]" caption="04a - Ship-To" attribute="1" defaultMemberUniqueName="[Sell In Customer].[04a - Ship-To].[All]" allUniqueName="[Sell In Customer].[04a - Ship-To].[All]" dimensionUniqueName="[Sell In Customer]" displayFolder="" count="0" unbalanced="0"/>
    <cacheHierarchy uniqueName="[Sell In Customer].[04b - Sell Out Warehouse]" caption="04b - Sell Out Warehouse" attribute="1" defaultMemberUniqueName="[Sell In Customer].[04b - Sell Out Warehouse].[All]" allUniqueName="[Sell In Customer].[04b - Sell Out Warehouse].[All]" dimensionUniqueName="[Sell In Customer]" displayFolder="" count="0" unbalanced="0"/>
    <cacheHierarchy uniqueName="[Sell In Customer].[3rd Geo - Sell In City]" caption="3rd Geo - Sell In City" attribute="1" defaultMemberUniqueName="[Sell In Customer].[3rd Geo - Sell In City].[All]" allUniqueName="[Sell In Customer].[3rd Geo - Sell In City].[All]" dimensionUniqueName="[Sell In Customer]" displayFolder="3rd GEO for Analytics" count="0" unbalanced="0"/>
    <cacheHierarchy uniqueName="[Sell In Customer].[3rd Geo - Sell In City Type]" caption="3rd Geo - Sell In City Type" attribute="1" defaultMemberUniqueName="[Sell In Customer].[3rd Geo - Sell In City Type].[All]" allUniqueName="[Sell In Customer].[3rd Geo - Sell In City Type].[All]" dimensionUniqueName="[Sell In Customer]" displayFolder="3rd GEO for Analytics" count="0" unbalanced="0"/>
    <cacheHierarchy uniqueName="[Sell In Customer].[3rd Geo - Sell In Division]" caption="3rd Geo - Sell In Division" attribute="1" defaultMemberUniqueName="[Sell In Customer].[3rd Geo - Sell In Division].[All]" allUniqueName="[Sell In Customer].[3rd Geo - Sell In Division].[All]" dimensionUniqueName="[Sell In Customer]" displayFolder="3rd GEO for Analytics" count="0" unbalanced="0"/>
    <cacheHierarchy uniqueName="[Sell In Customer].[3rd Geo - Sell In Location]" caption="3rd Geo - Sell In Location" attribute="1" defaultMemberUniqueName="[Sell In Customer].[3rd Geo - Sell In Location].[All]" allUniqueName="[Sell In Customer].[3rd Geo - Sell In Location].[All]" dimensionUniqueName="[Sell In Customer]" displayFolder="3rd GEO for Analytics" count="0" unbalanced="0"/>
    <cacheHierarchy uniqueName="[Sell In Customer].[3rd Geo - Sell In Location Type]" caption="3rd Geo - Sell In Location Type" attribute="1" defaultMemberUniqueName="[Sell In Customer].[3rd Geo - Sell In Location Type].[All]" allUniqueName="[Sell In Customer].[3rd Geo - Sell In Location Type].[All]" dimensionUniqueName="[Sell In Customer]" displayFolder="3rd GEO for Analytics" count="0" unbalanced="0"/>
    <cacheHierarchy uniqueName="[Sell In Customer].[3rd Geo - Sell In Territory]" caption="3rd Geo - Sell In Territory" attribute="1" defaultMemberUniqueName="[Sell In Customer].[3rd Geo - Sell In Territory].[All]" allUniqueName="[Sell In Customer].[3rd Geo - Sell In Territory].[All]" dimensionUniqueName="[Sell In Customer]" displayFolder="3rd GEO for Analytics" count="0" unbalanced="0"/>
    <cacheHierarchy uniqueName="[Sell In Customer].[3rd Geo - Sell In Territory Type]" caption="3rd Geo - Sell In Territory Type" attribute="1" defaultMemberUniqueName="[Sell In Customer].[3rd Geo - Sell In Territory Type].[All]" allUniqueName="[Sell In Customer].[3rd Geo - Sell In Territory Type].[All]" dimensionUniqueName="[Sell In Customer]" displayFolder="3rd GEO for Analytics" count="0" unbalanced="0"/>
    <cacheHierarchy uniqueName="[Sell In Customer].[Bonus Customer]" caption="Bonus Customer" attribute="1" defaultMemberUniqueName="[Sell In Customer].[Bonus Customer].[All]" allUniqueName="[Sell In Customer].[Bonus Customer].[All]" dimensionUniqueName="[Sell In Customer]" displayFolder="" count="0" unbalanced="0"/>
    <cacheHierarchy uniqueName="[Sell In Customer].[Sell In Customer]" caption="Sell In Customer" defaultMemberUniqueName="[Sell In Customer].[Sell In Customer].[All]" allUniqueName="[Sell In Customer].[Sell In Customer].[All]" dimensionUniqueName="[Sell In Customer]" displayFolder="" count="0" unbalanced="0"/>
    <cacheHierarchy uniqueName="[Sell In Customer].[Sell In Customer CISLink]" caption="Sell In Customer CISLink" attribute="1" defaultMemberUniqueName="[Sell In Customer].[Sell In Customer CISLink].[All]" allUniqueName="[Sell In Customer].[Sell In Customer CISLink].[All]" dimensionUniqueName="[Sell In Customer]" displayFolder="" count="0" unbalanced="0"/>
    <cacheHierarchy uniqueName="[Sell In Document TTN].[Sell In Document TTN]" caption="Sell In Document TTN" attribute="1" keyAttribute="1" defaultMemberUniqueName="[Sell In Document TTN].[Sell In Document TTN].[All]" allUniqueName="[Sell In Document TTN].[Sell In Document TTN].[All]" dimensionUniqueName="[Sell In Document TTN]" displayFolder="" count="0" unbalanced="0"/>
    <cacheHierarchy uniqueName="[Sell In Document TTN].[Sell In Document TTN Type]" caption="Sell In Document TTN Type" attribute="1" defaultMemberUniqueName="[Sell In Document TTN].[Sell In Document TTN Type].[All]" allUniqueName="[Sell In Document TTN].[Sell In Document TTN Type].[All]" dimensionUniqueName="[Sell In Document TTN]" displayFolder="" count="0" unbalanced="0"/>
    <cacheHierarchy uniqueName="[Sell In Geography].[Sell In City]" caption="Sell In City" attribute="1" defaultMemberUniqueName="[Sell In Geography].[Sell In City].[All]" allUniqueName="[Sell In Geography].[Sell In City].[All]" dimensionUniqueName="[Sell In Geography]" displayFolder="" count="0" unbalanced="0"/>
    <cacheHierarchy uniqueName="[Sell In Geography].[Sell In City Type]" caption="Sell In City Type" attribute="1" defaultMemberUniqueName="[Sell In Geography].[Sell In City Type].[All]" allUniqueName="[Sell In Geography].[Sell In City Type].[All]" dimensionUniqueName="[Sell In Geography]" displayFolder="" count="0" unbalanced="0"/>
    <cacheHierarchy uniqueName="[Sell In Geography].[Sell In Division]" caption="Sell In Division" attribute="1" defaultMemberUniqueName="[Sell In Geography].[Sell In Division].[All]" allUniqueName="[Sell In Geography].[Sell In Division].[All]" dimensionUniqueName="[Sell In Geography]" displayFolder="" count="0" unbalanced="0"/>
    <cacheHierarchy uniqueName="[Sell In Geography].[Sell In Geography]" caption="Sell In Geography" defaultMemberUniqueName="[Sell In Geography].[Sell In Geography].[All]" allUniqueName="[Sell In Geography].[Sell In Geography].[All]" dimensionUniqueName="[Sell In Geography]" displayFolder="" count="0" unbalanced="0"/>
    <cacheHierarchy uniqueName="[Sell In Geography].[Sell In Location]" caption="Sell In Location" attribute="1" defaultMemberUniqueName="[Sell In Geography].[Sell In Location].[All]" allUniqueName="[Sell In Geography].[Sell In Location].[All]" dimensionUniqueName="[Sell In Geography]" displayFolder="" count="0" unbalanced="0"/>
    <cacheHierarchy uniqueName="[Sell In Geography].[Sell In Location Type]" caption="Sell In Location Type" attribute="1" defaultMemberUniqueName="[Sell In Geography].[Sell In Location Type].[All]" allUniqueName="[Sell In Geography].[Sell In Location Type].[All]" dimensionUniqueName="[Sell In Geography]" displayFolder="" count="0" unbalanced="0"/>
    <cacheHierarchy uniqueName="[Sell In Geography].[Sell In Territory]" caption="Sell In Territory" attribute="1" defaultMemberUniqueName="[Sell In Geography].[Sell In Territory].[All]" allUniqueName="[Sell In Geography].[Sell In Territory].[All]" dimensionUniqueName="[Sell In Geography]" displayFolder="" count="0" unbalanced="0"/>
    <cacheHierarchy uniqueName="[Sell In Geography].[Sell In Territory Type]" caption="Sell In Territory Type" attribute="1" defaultMemberUniqueName="[Sell In Geography].[Sell In Territory Type].[All]" allUniqueName="[Sell In Geography].[Sell In Territory Type].[All]" dimensionUniqueName="[Sell In Geography]" displayFolder="" count="0" unbalanced="0"/>
    <cacheHierarchy uniqueName="[Sell Out Business Unit].[Sell Out Business Unit]" caption="Sell Out Business Unit" attribute="1" keyAttribute="1" defaultMemberUniqueName="[Sell Out Business Unit].[Sell Out Business Unit].[All]" allUniqueName="[Sell Out Business Unit].[Sell Out Business Unit].[All]" dimensionUniqueName="[Sell Out Business Unit]" displayFolder="" count="0" unbalanced="0"/>
    <cacheHierarchy uniqueName="[Sell Out Channel 1 - Trade Channel].[Sell Out Channel 1 - Trade Channel]" caption="Sell Out Channel 1 - Trade Channel" attribute="1" keyAttribute="1" defaultMemberUniqueName="[Sell Out Channel 1 - Trade Channel].[Sell Out Channel 1 - Trade Channel].[All]" allUniqueName="[Sell Out Channel 1 - Trade Channel].[Sell Out Channel 1 - Trade Channel].[All]" dimensionUniqueName="[Sell Out Channel 1 - Trade Channel]" displayFolder="" count="2" unbalanced="0">
      <fieldsUsage count="2">
        <fieldUsage x="-1"/>
        <fieldUsage x="25"/>
      </fieldsUsage>
    </cacheHierarchy>
    <cacheHierarchy uniqueName="[Sell Out Channel 2 - POS Format].[Sell Out Channel 2 - POS Format]" caption="Sell Out Channel 2 - POS Format" attribute="1" keyAttribute="1" defaultMemberUniqueName="[Sell Out Channel 2 - POS Format].[Sell Out Channel 2 - POS Format].[All]" allUniqueName="[Sell Out Channel 2 - POS Format].[Sell Out Channel 2 - POS Format].[All]" dimensionUniqueName="[Sell Out Channel 2 - POS Format]" displayFolder="" count="2" unbalanced="0">
      <fieldsUsage count="2">
        <fieldUsage x="-1"/>
        <fieldUsage x="31"/>
      </fieldsUsage>
    </cacheHierarchy>
    <cacheHierarchy uniqueName="[Sell Out Channel 3 - POS Type].[Sell Out Channel 3 - POS Type]" caption="Sell Out Channel 3 - POS Type" attribute="1" keyAttribute="1" defaultMemberUniqueName="[Sell Out Channel 3 - POS Type].[Sell Out Channel 3 - POS Type].[All]" allUniqueName="[Sell Out Channel 3 - POS Type].[Sell Out Channel 3 - POS Type].[All]" dimensionUniqueName="[Sell Out Channel 3 - POS Type]" displayFolder="" count="2" unbalanced="0">
      <fieldsUsage count="2">
        <fieldUsage x="-1"/>
        <fieldUsage x="34"/>
      </fieldsUsage>
    </cacheHierarchy>
    <cacheHierarchy uniqueName="[Sell Out Channel 4 - POS Location].[Sell Out Channel 4 - POS Location]" caption="Sell Out Channel 4 - POS Location" attribute="1" keyAttribute="1" defaultMemberUniqueName="[Sell Out Channel 4 - POS Location].[Sell Out Channel 4 - POS Location].[All]" allUniqueName="[Sell Out Channel 4 - POS Location].[Sell Out Channel 4 - POS Location].[All]" dimensionUniqueName="[Sell Out Channel 4 - POS Location]" displayFolder="" count="0" unbalanced="0"/>
    <cacheHierarchy uniqueName="[Sell Out Customer].[Agency]" caption="Agency" attribute="1" defaultMemberUniqueName="[Sell Out Customer].[Agency].[All]" allUniqueName="[Sell Out Customer].[Agency].[All]" dimensionUniqueName="[Sell Out Customer]" displayFolder="" count="0" unbalanced="0"/>
    <cacheHierarchy uniqueName="[Sell Out Customer].[AutoOrder Status]" caption="AutoOrder Status" attribute="1" defaultMemberUniqueName="[Sell Out Customer].[AutoOrder Status].[All]" allUniqueName="[Sell Out Customer].[AutoOrder Status].[All]" dimensionUniqueName="[Sell Out Customer]" displayFolder="" count="0" unbalanced="0"/>
    <cacheHierarchy uniqueName="[Sell Out Customer].[Chain]" caption="Chain" attribute="1" defaultMemberUniqueName="[Sell Out Customer].[Chain].[All]" allUniqueName="[Sell Out Customer].[Chain].[All]" dimensionUniqueName="[Sell Out Customer]" displayFolder="" count="2" unbalanced="0">
      <fieldsUsage count="2">
        <fieldUsage x="-1"/>
        <fieldUsage x="12"/>
      </fieldsUsage>
    </cacheHierarchy>
    <cacheHierarchy uniqueName="[Sell Out Customer].[Chain Geography]" caption="Chain Geography" attribute="1" defaultMemberUniqueName="[Sell Out Customer].[Chain Geography].[All]" allUniqueName="[Sell Out Customer].[Chain Geography].[All]" dimensionUniqueName="[Sell Out Customer]" displayFolder="" count="0" unbalanced="0"/>
    <cacheHierarchy uniqueName="[Sell Out Customer].[Chain Level]" caption="Chain Level" attribute="1" defaultMemberUniqueName="[Sell Out Customer].[Chain Level].[All]" allUniqueName="[Sell Out Customer].[Chain Level].[All]" dimensionUniqueName="[Sell Out Customer]" displayFolder="" count="0" unbalanced="0"/>
    <cacheHierarchy uniqueName="[Sell Out Customer].[Chain Parent]" caption="Chain Parent" attribute="1" defaultMemberUniqueName="[Sell Out Customer].[Chain Parent].[All]" allUniqueName="[Sell Out Customer].[Chain Parent].[All]" dimensionUniqueName="[Sell Out Customer]" displayFolder="" count="0" unbalanced="0"/>
    <cacheHierarchy uniqueName="[Sell Out Customer].[Chain Segment]" caption="Chain Segment" attribute="1" defaultMemberUniqueName="[Sell Out Customer].[Chain Segment].[All]" allUniqueName="[Sell Out Customer].[Chain Segment].[All]" dimensionUniqueName="[Sell Out Customer]" displayFolder="" count="0" unbalanced="0"/>
    <cacheHierarchy uniqueName="[Sell Out Customer].[Client Classification]" caption="Client Classification" attribute="1" defaultMemberUniqueName="[Sell Out Customer].[Client Classification].[All]" allUniqueName="[Sell Out Customer].[Client Classification].[All]" dimensionUniqueName="[Sell Out Customer]" displayFolder="" count="2" unbalanced="0">
      <fieldsUsage count="2">
        <fieldUsage x="-1"/>
        <fieldUsage x="22"/>
      </fieldsUsage>
    </cacheHierarchy>
    <cacheHierarchy uniqueName="[Sell Out Customer].[Legal Entity]" caption="Legal Entity" attribute="1" defaultMemberUniqueName="[Sell Out Customer].[Legal Entity].[All]" allUniqueName="[Sell Out Customer].[Legal Entity].[All]" dimensionUniqueName="[Sell Out Customer]" displayFolder="" count="0" unbalanced="0"/>
    <cacheHierarchy uniqueName="[Sell Out Customer].[Legal Entity INN]" caption="Legal Entity INN" attribute="1" defaultMemberUniqueName="[Sell Out Customer].[Legal Entity INN].[All]" allUniqueName="[Sell Out Customer].[Legal Entity INN].[All]" dimensionUniqueName="[Sell Out Customer]" displayFolder="" count="0" unbalanced="0"/>
    <cacheHierarchy uniqueName="[Sell Out Customer].[Nielsen]" caption="Nielsen" attribute="1" defaultMemberUniqueName="[Sell Out Customer].[Nielsen].[All]" allUniqueName="[Sell Out Customer].[Nielsen].[All]" dimensionUniqueName="[Sell Out Customer]" displayFolder="" count="0" unbalanced="0"/>
    <cacheHierarchy uniqueName="[Sell Out Customer].[POS]" caption="POS" attribute="1" defaultMemberUniqueName="[Sell Out Customer].[POS].[All]" allUniqueName="[Sell Out Customer].[POS].[All]" dimensionUniqueName="[Sell Out Customer]" displayFolder="" count="0" unbalanced="0"/>
    <cacheHierarchy uniqueName="[Sell Out Customer].[POS Address]" caption="POS Address" attribute="1" defaultMemberUniqueName="[Sell Out Customer].[POS Address].[All]" allUniqueName="[Sell Out Customer].[POS Address].[All]" dimensionUniqueName="[Sell Out Customer]" displayFolder="" count="2" unbalanced="0">
      <fieldsUsage count="2">
        <fieldUsage x="-1"/>
        <fieldUsage x="30"/>
      </fieldsUsage>
    </cacheHierarchy>
    <cacheHierarchy uniqueName="[Sell Out Customer].[POS FIAS Latitude]" caption="POS FIAS Latitude" attribute="1" defaultMemberUniqueName="[Sell Out Customer].[POS FIAS Latitude].[All]" allUniqueName="[Sell Out Customer].[POS FIAS Latitude].[All]" dimensionUniqueName="[Sell Out Customer]" displayFolder="" count="0" unbalanced="0"/>
    <cacheHierarchy uniqueName="[Sell Out Customer].[POS FIAS Longitude]" caption="POS FIAS Longitude" attribute="1" defaultMemberUniqueName="[Sell Out Customer].[POS FIAS Longitude].[All]" allUniqueName="[Sell Out Customer].[POS FIAS Longitude].[All]" dimensionUniqueName="[Sell Out Customer]" displayFolder="" count="0" unbalanced="0"/>
    <cacheHierarchy uniqueName="[Sell Out Customer].[POS Merchandising Level]" caption="POS Merchandising Level" attribute="1" defaultMemberUniqueName="[Sell Out Customer].[POS Merchandising Level].[All]" allUniqueName="[Sell Out Customer].[POS Merchandising Level].[All]" dimensionUniqueName="[Sell Out Customer]" displayFolder="" count="0" unbalanced="0"/>
    <cacheHierarchy uniqueName="[Sell Out Customer].[POS UID]" caption="POS UID" attribute="1" defaultMemberUniqueName="[Sell Out Customer].[POS UID].[All]" allUniqueName="[Sell Out Customer].[POS UID].[All]" dimensionUniqueName="[Sell Out Customer]" displayFolder="" count="2" unbalanced="0">
      <fieldsUsage count="2">
        <fieldUsage x="-1"/>
        <fieldUsage x="29"/>
      </fieldsUsage>
    </cacheHierarchy>
    <cacheHierarchy uniqueName="[Sell Out Customer].[POS URL]" caption="POS URL" attribute="1" defaultMemberUniqueName="[Sell Out Customer].[POS URL].[All]" allUniqueName="[Sell Out Customer].[POS URL].[All]" dimensionUniqueName="[Sell Out Customer]" displayFolder="" count="0" unbalanced="0"/>
    <cacheHierarchy uniqueName="[Sell Out Customer].[Sell Out Customer]" caption="Sell Out Customer" defaultMemberUniqueName="[Sell Out Customer].[Sell Out Customer].[All]" allUniqueName="[Sell Out Customer].[Sell Out Customer].[All]" dimensionUniqueName="[Sell Out Customer]" displayFolder="" count="0" unbalanced="0"/>
    <cacheHierarchy uniqueName="[Sell Out Customer].[Sell Out Customer Type]" caption="Sell Out Customer Type" attribute="1" defaultMemberUniqueName="[Sell Out Customer].[Sell Out Customer Type].[All]" allUniqueName="[Sell Out Customer].[Sell Out Customer Type].[All]" dimensionUniqueName="[Sell Out Customer]" displayFolder="" count="0" unbalanced="0"/>
    <cacheHierarchy uniqueName="[Sell Out Geography].[Sell Out City]" caption="Sell Out City" attribute="1" defaultMemberUniqueName="[Sell Out Geography].[Sell Out City].[All]" allUniqueName="[Sell Out Geography].[Sell Out City].[All]" dimensionUniqueName="[Sell Out Geography]" displayFolder="" count="0" unbalanced="0"/>
    <cacheHierarchy uniqueName="[Sell Out Geography].[Sell Out City Type]" caption="Sell Out City Type" attribute="1" defaultMemberUniqueName="[Sell Out Geography].[Sell Out City Type].[All]" allUniqueName="[Sell Out Geography].[Sell Out City Type].[All]" dimensionUniqueName="[Sell Out Geography]" displayFolder="" count="0" unbalanced="0"/>
    <cacheHierarchy uniqueName="[Sell Out Geography].[Sell Out Division]" caption="Sell Out Division" attribute="1" defaultMemberUniqueName="[Sell Out Geography].[Sell Out Division].[All]" allUniqueName="[Sell Out Geography].[Sell Out Division].[All]" dimensionUniqueName="[Sell Out Geography]" displayFolder="" count="2" unbalanced="0">
      <fieldsUsage count="2">
        <fieldUsage x="-1"/>
        <fieldUsage x="40"/>
      </fieldsUsage>
    </cacheHierarchy>
    <cacheHierarchy uniqueName="[Sell Out Geography].[Sell Out Geography]" caption="Sell Out Geography" defaultMemberUniqueName="[Sell Out Geography].[Sell Out Geography].[All]" allUniqueName="[Sell Out Geography].[Sell Out Geography].[All]" dimensionUniqueName="[Sell Out Geography]" displayFolder="" count="0" unbalanced="0"/>
    <cacheHierarchy uniqueName="[Sell Out Geography].[Sell Out Location]" caption="Sell Out Location" attribute="1" defaultMemberUniqueName="[Sell Out Geography].[Sell Out Location].[All]" allUniqueName="[Sell Out Geography].[Sell Out Location].[All]" dimensionUniqueName="[Sell Out Geography]" displayFolder="" count="0" unbalanced="0"/>
    <cacheHierarchy uniqueName="[Sell Out Geography].[Sell Out Location Type]" caption="Sell Out Location Type" attribute="1" defaultMemberUniqueName="[Sell Out Geography].[Sell Out Location Type].[All]" allUniqueName="[Sell Out Geography].[Sell Out Location Type].[All]" dimensionUniqueName="[Sell Out Geography]" displayFolder="" count="0" unbalanced="0"/>
    <cacheHierarchy uniqueName="[Sell Out Geography].[Sell Out Territory]" caption="Sell Out Territory" attribute="1" defaultMemberUniqueName="[Sell Out Geography].[Sell Out Territory].[All]" allUniqueName="[Sell Out Geography].[Sell Out Territory].[All]" dimensionUniqueName="[Sell Out Geography]" displayFolder="" count="2" unbalanced="0">
      <fieldsUsage count="2">
        <fieldUsage x="-1"/>
        <fieldUsage x="23"/>
      </fieldsUsage>
    </cacheHierarchy>
    <cacheHierarchy uniqueName="[Sell Out Geography].[Sell Out Territory Type]" caption="Sell Out Territory Type" attribute="1" defaultMemberUniqueName="[Sell Out Geography].[Sell Out Territory Type].[All]" allUniqueName="[Sell Out Geography].[Sell Out Territory Type].[All]" dimensionUniqueName="[Sell Out Geography]" displayFolder="" count="0" unbalanced="0"/>
    <cacheHierarchy uniqueName="[SF Function].[SF Function]" caption="SF Function" attribute="1" keyAttribute="1" defaultMemberUniqueName="[SF Function].[SF Function].[All]" allUniqueName="[SF Function].[SF Function].[All]" dimensionUniqueName="[SF Function]" displayFolder="" count="0" unbalanced="0"/>
    <cacheHierarchy uniqueName="[SF Function Current].[SF Function Current]" caption="SF Function Current" attribute="1" keyAttribute="1" defaultMemberUniqueName="[SF Function Current].[SF Function Current].[All]" allUniqueName="[SF Function Current].[SF Function Current].[All]" dimensionUniqueName="[SF Function Current]" displayFolder="" count="0" unbalanced="0"/>
    <cacheHierarchy uniqueName="[Data Source].[ID]" caption="ID" attribute="1" keyAttribute="1" defaultMemberUniqueName="[Data Source].[ID].[All]" allUniqueName="[Data Source].[ID].[All]" dimensionUniqueName="[Data Source]" displayFolder="" count="0" unbalanced="0" hidden="1"/>
    <cacheHierarchy uniqueName="[Employee KC].[Employee KC]" caption="Employee KC" attribute="1" keyAttribute="1" defaultMemberUniqueName="[Employee KC].[Employee KC].[All]" allUniqueName="[Employee KC].[Employee KC].[All]" dimensionUniqueName="[Employee KC]" displayFolder="" count="0" unbalanced="0" hidden="1"/>
    <cacheHierarchy uniqueName="[Employee KC].[Login]" caption="Login" attribute="1" defaultMemberUniqueName="[Employee KC].[Login].[All]" allUniqueName="[Employee KC].[Login].[All]" dimensionUniqueName="[Employee KC]" displayFolder="" count="0" unbalanced="0" hidden="1"/>
    <cacheHierarchy uniqueName="[Empty].[Empty]" caption="Empty" attribute="1" keyAttribute="1" defaultMemberUniqueName="[Empty].[Empty].[All]" allUniqueName="[Empty].[Empty].[All]" dimensionUniqueName="[Empty]" displayFolder="" count="0" unbalanced="0" hidden="1"/>
    <cacheHierarchy uniqueName="[POS].[POS]" caption="POS" attribute="1" keyAttribute="1" defaultMemberUniqueName="[POS].[POS].[All]" allUniqueName="[POS].[POS].[All]" dimensionUniqueName="[POS]" displayFolder="" count="0" unbalanced="0" hidden="1"/>
    <cacheHierarchy uniqueName="[Product].[ID_P_Analysis_Segment]" caption="ID_P_Analysis_Segment" attribute="1" defaultMemberUniqueName="[Product].[ID_P_Analysis_Segment].[All]" allUniqueName="[Product].[ID_P_Analysis_Segment].[All]" dimensionUniqueName="[Product]" displayFolder="" count="0" unbalanced="0" hidden="1"/>
    <cacheHierarchy uniqueName="[Product].[ID_Product]" caption="ID_Product" attribute="1" keyAttribute="1" defaultMemberUniqueName="[Product].[ID_Product].[All]" allUniqueName="[Product].[ID_Product].[All]" dimensionUniqueName="[Product]" displayFolder="" count="0" unbalanced="0" hidden="1"/>
    <cacheHierarchy uniqueName="[Sales Force].[ID]" caption="ID" attribute="1" keyAttribute="1" defaultMemberUniqueName="[Sales Force].[ID].[All]" allUniqueName="[Sales Force].[ID].[All]" dimensionUniqueName="[Sales Force]" displayFolder="" count="0" unbalanced="0" hidden="1"/>
    <cacheHierarchy uniqueName="[Sales Force Current].[ID]" caption="ID" attribute="1" keyAttribute="1" defaultMemberUniqueName="[Sales Force Current].[ID].[All]" allUniqueName="[Sales Force Current].[ID].[All]" dimensionUniqueName="[Sales Force Current]" displayFolder="" count="0" unbalanced="0" hidden="1"/>
    <cacheHierarchy uniqueName="[Sales Force Route].[ID]" caption="ID" attribute="1" keyAttribute="1" defaultMemberUniqueName="[Sales Force Route].[ID].[All]" allUniqueName="[Sales Force Route].[ID].[All]" dimensionUniqueName="[Sales Force Route]" displayFolder="" count="0" unbalanced="0" hidden="1"/>
    <cacheHierarchy uniqueName="[SAP Customer].[ID]" caption="ID" attribute="1" keyAttribute="1" defaultMemberUniqueName="[SAP Customer].[ID].[All]" allUniqueName="[SAP Customer].[ID].[All]" dimensionUniqueName="[SAP Customer]" displayFolder="" count="0" unbalanced="0" hidden="1"/>
    <cacheHierarchy uniqueName="[Sell In Customer].[ID]" caption="ID" attribute="1" keyAttribute="1" defaultMemberUniqueName="[Sell In Customer].[ID].[All]" allUniqueName="[Sell In Customer].[ID].[All]" dimensionUniqueName="[Sell In Customer]" displayFolder="" count="0" unbalanced="0" hidden="1"/>
    <cacheHierarchy uniqueName="[Sell In Geography].[ID Geography Sell In]" caption="ID Geography Sell In" attribute="1" keyAttribute="1" defaultMemberUniqueName="[Sell In Geography].[ID Geography Sell In].[All]" allUniqueName="[Sell In Geography].[ID Geography Sell In].[All]" dimensionUniqueName="[Sell In Geography]" displayFolder="" count="0" unbalanced="0" hidden="1"/>
    <cacheHierarchy uniqueName="[Sell Out Customer].[ID]" caption="ID" attribute="1" keyAttribute="1" defaultMemberUniqueName="[Sell Out Customer].[ID].[All]" allUniqueName="[Sell Out Customer].[ID].[All]" dimensionUniqueName="[Sell Out Customer]" displayFolder="" count="0" unbalanced="0" hidden="1"/>
    <cacheHierarchy uniqueName="[Sell Out Customer].[POS UID OLD]" caption="POS UID OLD" attribute="1" defaultMemberUniqueName="[Sell Out Customer].[POS UID OLD].[All]" allUniqueName="[Sell Out Customer].[POS UID OLD].[All]" dimensionUniqueName="[Sell Out Customer]" displayFolder="" count="0" unbalanced="0" hidden="1"/>
    <cacheHierarchy uniqueName="[Sell Out Geography].[ID Geography Sell Out]" caption="ID Geography Sell Out" attribute="1" keyAttribute="1" defaultMemberUniqueName="[Sell Out Geography].[ID Geography Sell Out].[All]" allUniqueName="[Sell Out Geography].[ID Geography Sell Out].[All]" dimensionUniqueName="[Sell Out Geography]" displayFolder="" count="0" unbalanced="0" hidden="1"/>
    <cacheHierarchy uniqueName="[SKU].[SKU]" caption="SKU" attribute="1" keyAttribute="1" defaultMemberUniqueName="[SKU].[SKU].[All]" allUniqueName="[SKU].[SKU].[All]" dimensionUniqueName="[SKU]" displayFolder="" count="0" unbalanced="0" hidden="1"/>
    <cacheHierarchy uniqueName="[Measures].[Sell Out PC - уп]" caption="Sell Out PC - уп" measure="1" displayFolder="" measureGroup="Sell Out" count="0"/>
    <cacheHierarchy uniqueName="[Measures].[Sell Out SU]" caption="Sell Out SU" measure="1" displayFolder="" measureGroup="Sell Out" count="0"/>
    <cacheHierarchy uniqueName="[Measures].[Sell Out CS - кор]" caption="Sell Out CS - кор" measure="1" displayFolder="" measureGroup="Sell Out" count="0"/>
    <cacheHierarchy uniqueName="[Measures].[Sell Out RUR]" caption="Sell Out RUR" measure="1" displayFolder="" measureGroup="Sell Out" count="0"/>
    <cacheHierarchy uniqueName="[Measures].[Sell Out RUR Price Calculation NEW]" caption="Sell Out RUR Price Calculation NEW" measure="1" displayFolder="" measureGroup="Sell Out" count="0" oneField="1">
      <fieldsUsage count="1">
        <fieldUsage x="28"/>
      </fieldsUsage>
    </cacheHierarchy>
    <cacheHierarchy uniqueName="[Measures].[Sell In PC - уп]" caption="Sell In PC - уп" measure="1" displayFolder="" measureGroup="Sell In" count="0"/>
    <cacheHierarchy uniqueName="[Measures].[Sell In M3]" caption="Sell In M3" measure="1" displayFolder="Archive" measureGroup="Sell In" count="0"/>
    <cacheHierarchy uniqueName="[Measures].[Sell In USD]" caption="Sell In USD" measure="1" displayFolder="Archive" measureGroup="Sell In" count="0"/>
    <cacheHierarchy uniqueName="[Measures].[Sell In CS - кор]" caption="Sell In CS - кор" measure="1" displayFolder="" measureGroup="Sell In" count="0"/>
    <cacheHierarchy uniqueName="[Measures].[Sell In SU]" caption="Sell In SU" measure="1" displayFolder="" measureGroup="Sell In" count="0"/>
    <cacheHierarchy uniqueName="[Measures].[Sell In RUR ISV]" caption="Sell In RUR ISV" measure="1" displayFolder="" measureGroup="Sell In" count="0"/>
    <cacheHierarchy uniqueName="[Measures].[Sell In RUR GSV]" caption="Sell In RUR GSV" measure="1" displayFolder="" measureGroup="Sell In" count="0"/>
    <cacheHierarchy uniqueName="[Measures].[Stock POS Transit PC - уп]" caption="Stock POS Transit PC - уп" measure="1" displayFolder="" measureGroup="Stock Transit" count="0"/>
    <cacheHierarchy uniqueName="[Measures].[Stock CS - кор]" caption="Stock CS - кор" measure="1" displayFolder="" measureGroup="Stock" count="0"/>
    <cacheHierarchy uniqueName="[Measures].[Stock SU]" caption="Stock SU" measure="1" displayFolder="" measureGroup="Stock" count="0"/>
    <cacheHierarchy uniqueName="[Measures].[Stock PC - уп]" caption="Stock PC - уп" measure="1" displayFolder="" measureGroup="Stock" count="0"/>
    <cacheHierarchy uniqueName="[Measures].[Stock RUR]" caption="Stock RUR" measure="1" displayFolder="" measureGroup="Stock" count="0"/>
    <cacheHierarchy uniqueName="[Measures].[Open Orders RUR ISV]" caption="Open Orders RUR ISV" measure="1" displayFolder="" measureGroup="Open Orders" count="0"/>
    <cacheHierarchy uniqueName="[Measures].[Open Orders PC - уп]" caption="Open Orders PC - уп" measure="1" displayFolder="" measureGroup="Open Orders" count="0"/>
    <cacheHierarchy uniqueName="[Measures].[Open Orders M3]" caption="Open Orders M3" measure="1" displayFolder="Archive" measureGroup="Open Orders" count="0"/>
    <cacheHierarchy uniqueName="[Measures].[Open Orders USD]" caption="Open Orders USD" measure="1" displayFolder="Archive" measureGroup="Open Orders" count="0"/>
    <cacheHierarchy uniqueName="[Measures].[Open Orders CS - кор]" caption="Open Orders CS - кор" measure="1" displayFolder="" measureGroup="Open Orders" count="0"/>
    <cacheHierarchy uniqueName="[Measures].[Open Orders SU]" caption="Open Orders SU" measure="1" displayFolder="" measureGroup="Open Orders" count="0"/>
    <cacheHierarchy uniqueName="[Measures].[Forecast Sell In ISV]" caption="Forecast Sell In ISV" measure="1" displayFolder="" measureGroup="Forecast Sell In" count="0"/>
    <cacheHierarchy uniqueName="[Measures].[Forecast Sell In USD]" caption="Forecast Sell In USD" measure="1" displayFolder="Archive" measureGroup="Forecast Sell In" count="0"/>
    <cacheHierarchy uniqueName="[Measures].[Forecast Sell In SU]" caption="Forecast Sell In SU" measure="1" displayFolder="" measureGroup="Forecast Sell In" count="0"/>
    <cacheHierarchy uniqueName="[Measures].[Forecast Sell In CS - кор]" caption="Forecast Sell In CS - кор" measure="1" displayFolder="Archive" measureGroup="Forecast Sell In" count="0"/>
    <cacheHierarchy uniqueName="[Measures].[Offtake SU]" caption="Offtake SU" measure="1" displayFolder="" measureGroup="Offtake" count="0"/>
    <cacheHierarchy uniqueName="[Measures].[Offtake Price Calculation NEW]" caption="Offtake Price Calculation NEW" measure="1" displayFolder="" measureGroup="Offtake" count="0"/>
    <cacheHierarchy uniqueName="[Measures].[Offtake RUR]" caption="Offtake RUR" measure="1" displayFolder="" measureGroup="Offtake" count="0"/>
    <cacheHierarchy uniqueName="[Measures].[Offtake PC - уп]" caption="Offtake PC - уп" measure="1" displayFolder="" measureGroup="Offtake" count="0"/>
    <cacheHierarchy uniqueName="[Measures].[Offtake CS - кор]" caption="Offtake CS - кор" measure="1" displayFolder="" measureGroup="Offtake" count="0"/>
    <cacheHierarchy uniqueName="[Measures].[Offtake POS Count]" caption="Offtake POS Count" measure="1" displayFolder="" measureGroup="Offtake" count="0"/>
    <cacheHierarchy uniqueName="[Measures].[Sell Out Orders RUR]" caption="Sell Out Orders RUR" measure="1" displayFolder="" measureGroup="Sell Out Orders" count="0"/>
    <cacheHierarchy uniqueName="[Measures].[Sell Out Orders PC - уп]" caption="Sell Out Orders PC - уп" measure="1" displayFolder="" measureGroup="Sell Out Orders" count="0"/>
    <cacheHierarchy uniqueName="[Measures].[Sell Out Orders SU]" caption="Sell Out Orders SU" measure="1" displayFolder="" measureGroup="Sell Out Orders" count="0"/>
    <cacheHierarchy uniqueName="[Measures].[Sell Out Orders CS - кор]" caption="Sell Out Orders CS - кор" measure="1" displayFolder="" measureGroup="Sell Out Orders" count="0"/>
    <cacheHierarchy uniqueName="[Measures].[Processing Date]" caption="Processing Date" measure="1" displayFolder="System" count="0"/>
    <cacheHierarchy uniqueName="[Measures].[OLAP DB size, Mb]" caption="OLAP DB size, Mb" measure="1" displayFolder="System" count="0"/>
    <cacheHierarchy uniqueName="[Measures].[SSAS Version]" caption="SSAS Version" measure="1" displayFolder="System" count="0"/>
    <cacheHierarchy uniqueName="[Measures].[Active POS]" caption="Active POS" measure="1" displayFolder="" measureGroup="Sell Out" count="0"/>
    <cacheHierarchy uniqueName="[Measures].[New POS]" caption="New POS" measure="1" displayFolder="" measureGroup="Sell Out" count="0"/>
    <cacheHierarchy uniqueName="[Measures].[New POS by Product]" caption="New POS by Product" measure="1" displayFolder="" measureGroup="Sell Out" count="0"/>
    <cacheHierarchy uniqueName="[Measures].[Count SKU]" caption="Count SKU" measure="1" displayFolder="" measureGroup="Sell Out" count="0"/>
    <cacheHierarchy uniqueName="[Measures].[Cumulative SKU Count]" caption="Cumulative SKU Count" measure="1" displayFolder="" measureGroup="Sell Out" count="0"/>
    <cacheHierarchy uniqueName="[Measures].[Average SKU by POS]" caption="Average SKU by POS" measure="1" displayFolder="" measureGroup="Sell Out" count="0"/>
    <cacheHierarchy uniqueName="[Measures].[Sell In Transit PC - уп]" caption="Sell In Transit PC - уп" measure="1" displayFolder="with Transit" measureGroup="Sell In" count="0"/>
    <cacheHierarchy uniqueName="[Measures].[Sell In Transit SU]" caption="Sell In Transit SU" measure="1" displayFolder="with Transit" measureGroup="Sell In" count="0"/>
    <cacheHierarchy uniqueName="[Measures].[Sell In Transit CS - кор]" caption="Sell In Transit CS - кор" measure="1" displayFolder="with Transit" measureGroup="Sell In" count="0"/>
    <cacheHierarchy uniqueName="[Measures].[Sell In Transit RUR ISV]" caption="Sell In Transit RUR ISV" measure="1" displayFolder="with Transit" measureGroup="Sell In" count="0"/>
    <cacheHierarchy uniqueName="[Measures].[Sell In Transit USD]" caption="Sell In Transit USD" measure="1" displayFolder="Archive" measureGroup="Sell In" count="0"/>
    <cacheHierarchy uniqueName="[Measures].[Sell In Transit M3]" caption="Sell In Transit M3" measure="1" displayFolder="Archive" measureGroup="Sell In" count="0"/>
    <cacheHierarchy uniqueName="[Measures].[Sell In Transit days of delay]" caption="Sell In Transit days of delay" measure="1" displayFolder="with Transit" measureGroup="Sell In" count="0"/>
    <cacheHierarchy uniqueName="[Measures].[Stock Transit SU]" caption="Stock Transit SU" measure="1" displayFolder="Stock Warehouse with Transit" measureGroup="Stock" count="0"/>
    <cacheHierarchy uniqueName="[Measures].[Stock Transit CS - кор]" caption="Stock Transit CS - кор" measure="1" displayFolder="Stock Warehouse with Transit" measureGroup="Stock" count="0"/>
    <cacheHierarchy uniqueName="[Measures].[Stock Transit PC - уп]" caption="Stock Transit PC - уп" measure="1" displayFolder="Stock Warehouse with Transit" measureGroup="Stock" count="0"/>
    <cacheHierarchy uniqueName="[Measures].[Stock Transit RUR]" caption="Stock Transit RUR" measure="1" displayFolder="Stock Warehouse with Transit" measureGroup="Stock" count="0"/>
    <cacheHierarchy uniqueName="[Measures].[Sell Out RUR Price calculation OLD]" caption="Sell Out RUR Price calculation OLD" measure="1" displayFolder="Archive" measureGroup="Sell Out" count="0"/>
    <cacheHierarchy uniqueName="[Measures].[Stock days RUR]" caption="Stock days RUR" measure="1" displayFolder="" measureGroup="Stock days" count="0"/>
    <cacheHierarchy uniqueName="[Measures].[Stock days SU]" caption="Stock days SU" measure="1" displayFolder="" measureGroup="Stock days" count="0"/>
    <cacheHierarchy uniqueName="[Measures].[Stock days CS - кор]" caption="Stock days CS - кор" measure="1" displayFolder="" measureGroup="Stock days" count="0"/>
    <cacheHierarchy uniqueName="[Measures].[Stock days PC - уп]" caption="Stock days PC - уп" measure="1" displayFolder="" measureGroup="Stock days" count="0"/>
    <cacheHierarchy uniqueName="[Measures].[Stock days Transit SU]" caption="Stock days Transit SU" measure="1" displayFolder="Stock days Warehouse with Transit" measureGroup="Stock days" count="0"/>
    <cacheHierarchy uniqueName="[Measures].[Stock days Transit CS - кор]" caption="Stock days Transit CS - кор" measure="1" displayFolder="Stock days Warehouse with Transit" measureGroup="Stock days" count="0"/>
    <cacheHierarchy uniqueName="[Measures].[Stock days Transit PC - уп]" caption="Stock days Transit PC - уп" measure="1" displayFolder="Stock days Warehouse with Transit" measureGroup="Stock days" count="0"/>
    <cacheHierarchy uniqueName="[Measures].[ActualWarehouse]" caption="ActualWarehouse" measure="1" displayFolder="" measureGroup="Sell Out" count="0"/>
    <cacheHierarchy uniqueName="[Measures].[Presence In Route]" caption="Presence In Route" measure="1" displayFolder="" measureGroup="Sales Force Route" count="0"/>
    <cacheHierarchy uniqueName="[Measures].[Active POS Stock]" caption="Active POS Stock" measure="1" displayFolder="" measureGroup="Stock" count="0"/>
    <cacheHierarchy uniqueName="[Measures].[Offtake Cumulative SKU Count]" caption="Offtake Cumulative SKU Count" measure="1" displayFolder="" measureGroup="Offtake" count="0"/>
    <cacheHierarchy uniqueName="[Measures].[Offtake Count SKU]" caption="Offtake Count SKU" measure="1" displayFolder="" measureGroup="Offtake" count="0"/>
    <cacheHierarchy uniqueName="[Measures].[Offtake Active POS]" caption="Offtake Active POS" measure="1" displayFolder="" measureGroup="Offtake" count="0"/>
    <cacheHierarchy uniqueName="[Measures].[Stock POS with Transit SU]" caption="Stock POS with Transit SU" measure="1" displayFolder="Stock POS with Transit" measureGroup="Stock" count="0"/>
    <cacheHierarchy uniqueName="[Measures].[Stock POS with Transit CS - кор]" caption="Stock POS with Transit CS - кор" measure="1" displayFolder="Stock POS with Transit" measureGroup="Stock" count="0"/>
    <cacheHierarchy uniqueName="[Measures].[Stock POS with Transit PC - уп]" caption="Stock POS with Transit PC - уп" measure="1" displayFolder="Stock POS with Transit" measureGroup="Stock" count="0"/>
    <cacheHierarchy uniqueName="[Measures].[Stock POS with Transit RUR]" caption="Stock POS with Transit RUR" measure="1" displayFolder="Stock POS with Transit" measureGroup="Stock" count="0"/>
    <cacheHierarchy uniqueName="[Measures].[Stock days POS Transit SU]" caption="Stock days POS Transit SU" measure="1" displayFolder="Stock days POS with Transit" measureGroup="Stock days" count="0"/>
    <cacheHierarchy uniqueName="[Measures].[Stock days POS Transit CS - кор]" caption="Stock days POS Transit CS - кор" measure="1" displayFolder="Stock days POS with Transit" measureGroup="Stock days" count="0"/>
    <cacheHierarchy uniqueName="[Measures].[Stock days POS Transit PC - уп]" caption="Stock days POS Transit PC - уп" measure="1" displayFolder="Stock days POS with Transit" measureGroup="Stock days" count="0"/>
    <cacheHierarchy uniqueName="[Measures].[OSA %]" caption="OSA %" measure="1" displayFolder="" measureGroup="DPSM" count="0"/>
    <cacheHierarchy uniqueName="[Measures].[Share of Shelf %]" caption="Share of Shelf %" measure="1" displayFolder="" measureGroup="DPSM" count="0"/>
    <cacheHierarchy uniqueName="[Measures].[POS Count]" caption="POS Count" measure="1" displayFolder="" measureGroup="Sell Out" count="0" hidden="1"/>
    <cacheHierarchy uniqueName="[Measures].[POS Count New]" caption="POS Count New" measure="1" displayFolder="" measureGroup="Sell Out" count="0" hidden="1"/>
    <cacheHierarchy uniqueName="[Measures].[POS New Product]" caption="POS New Product" measure="1" displayFolder="" measureGroup="Sell Out" count="0" hidden="1"/>
    <cacheHierarchy uniqueName="[Measures].[Total Sales Volume Not Null Max]" caption="Total Sales Volume Not Null Max" measure="1" displayFolder="" measureGroup="Sell Out" count="0" hidden="1"/>
    <cacheHierarchy uniqueName="[Measures].[Calulated on Price]" caption="Calulated on Price" measure="1" displayFolder="" measureGroup="Sell Out" count="0" hidden="1"/>
    <cacheHierarchy uniqueName="[Measures].[Transit CS - кор]" caption="Transit CS - кор" measure="1" displayFolder="" measureGroup="Sell In Transit" count="0" hidden="1"/>
    <cacheHierarchy uniqueName="[Measures].[Transit PC - уп]" caption="Transit PC - уп" measure="1" displayFolder="" measureGroup="Sell In Transit" count="0" hidden="1"/>
    <cacheHierarchy uniqueName="[Measures].[Transit RUR ISV]" caption="Transit RUR ISV" measure="1" displayFolder="" measureGroup="Sell In Transit" count="0" hidden="1"/>
    <cacheHierarchy uniqueName="[Measures].[Transit SU]" caption="Transit SU" measure="1" displayFolder="" measureGroup="Sell In Transit" count="0" hidden="1"/>
    <cacheHierarchy uniqueName="[Measures].[Transit M3]" caption="Transit M3" measure="1" displayFolder="" measureGroup="Sell In Transit" count="0" hidden="1"/>
    <cacheHierarchy uniqueName="[Measures].[Transit USD]" caption="Transit USD" measure="1" displayFolder="" measureGroup="Sell In Transit" count="0" hidden="1"/>
    <cacheHierarchy uniqueName="[Measures].[Transit Time Overflow]" caption="Transit Time Overflow" measure="1" displayFolder="" measureGroup="Sell In Transit" count="0" hidden="1"/>
    <cacheHierarchy uniqueName="[Measures].[Stock POS Transit SU]" caption="Stock POS Transit SU" measure="1" displayFolder="" measureGroup="Stock Transit" count="0" hidden="1"/>
    <cacheHierarchy uniqueName="[Measures].[Stock POS Transit CS - кор]" caption="Stock POS Transit CS - кор" measure="1" displayFolder="" measureGroup="Stock Transit" count="0" hidden="1"/>
    <cacheHierarchy uniqueName="[Measures].[Stock POS Transit RUR]" caption="Stock POS Transit RUR" measure="1" displayFolder="" measureGroup="Stock Transit" count="0" hidden="1"/>
    <cacheHierarchy uniqueName="[Measures].[Stock POS Transit RUR ISV]" caption="Stock POS Transit RUR ISV" measure="1" displayFolder="" measureGroup="Stock Transit" count="0" hidden="1"/>
    <cacheHierarchy uniqueName="[Measures].[Stock PC - уп Open]" caption="Stock PC - уп Open" measure="1" displayFolder="Archive" measureGroup="Stock" count="0" hidden="1"/>
    <cacheHierarchy uniqueName="[Measures].[Stock SU Open]" caption="Stock SU Open" measure="1" displayFolder="Archive" measureGroup="Stock" count="0" hidden="1"/>
    <cacheHierarchy uniqueName="[Measures].[Stock CS - кор Open]" caption="Stock CS - кор Open" measure="1" displayFolder="Archive" measureGroup="Stock" count="0" hidden="1"/>
    <cacheHierarchy uniqueName="[Measures].[Stock RUR Open]" caption="Stock RUR Open" measure="1" displayFolder="Archive" measureGroup="Stock" count="0" hidden="1"/>
    <cacheHierarchy uniqueName="[Measures].[Stock PC - уп In]" caption="Stock PC - уп In" measure="1" displayFolder="Archive" measureGroup="Stock" count="0" hidden="1"/>
    <cacheHierarchy uniqueName="[Measures].[Stock SU In]" caption="Stock SU In" measure="1" displayFolder="Archive" measureGroup="Stock" count="0" hidden="1"/>
    <cacheHierarchy uniqueName="[Measures].[Stock CS - кор In]" caption="Stock CS - кор In" measure="1" displayFolder="Archive" measureGroup="Stock" count="0" hidden="1"/>
    <cacheHierarchy uniqueName="[Measures].[Stock RUR In]" caption="Stock RUR In" measure="1" displayFolder="Archive" measureGroup="Stock" count="0" hidden="1"/>
    <cacheHierarchy uniqueName="[Measures].[Stock PC - уп Out]" caption="Stock PC - уп Out" measure="1" displayFolder="Archive" measureGroup="Stock" count="0" hidden="1"/>
    <cacheHierarchy uniqueName="[Measures].[Stock SU Out]" caption="Stock SU Out" measure="1" displayFolder="Archive" measureGroup="Stock" count="0" hidden="1"/>
    <cacheHierarchy uniqueName="[Measures].[Stock CS - кор Out]" caption="Stock CS - кор Out" measure="1" displayFolder="Archive" measureGroup="Stock" count="0" hidden="1"/>
    <cacheHierarchy uniqueName="[Measures].[Stock RUR Out]" caption="Stock RUR Out" measure="1" displayFolder="Archive" measureGroup="Stock" count="0" hidden="1"/>
    <cacheHierarchy uniqueName="[Measures].[Stock Price List RUR]" caption="Stock Price List RUR" measure="1" displayFolder="" measureGroup="Stock" count="0" hidden="1"/>
    <cacheHierarchy uniqueName="[Measures].[POS Stock Count]" caption="POS Stock Count" measure="1" displayFolder="" measureGroup="Stock" count="0" hidden="1"/>
    <cacheHierarchy uniqueName="[Measures].[Position Count]" caption="Position Count" measure="1" displayFolder="" measureGroup="Sales Force" count="0" hidden="1"/>
    <cacheHierarchy uniqueName="[Measures].[Position Current Count]" caption="Position Current Count" measure="1" displayFolder="" measureGroup="Sales Force Current" count="0" hidden="1"/>
    <cacheHierarchy uniqueName="[Measures].[Empty]" caption="Empty" measure="1" displayFolder="" measureGroup="Stock days" count="0" hidden="1"/>
    <cacheHierarchy uniqueName="[Measures].[Null Measure]" caption="Null Measure" measure="1" displayFolder="" measureGroup="MML" count="0" hidden="1"/>
    <cacheHierarchy uniqueName="[Measures].[_ActualWarehouse]" caption="_ActualWarehouse" measure="1" displayFolder="" measureGroup="Warehouse Include TSO" count="0" hidden="1"/>
    <cacheHierarchy uniqueName="[Measures].[_Employee Count]" caption="_Employee Count" measure="1" displayFolder="" measureGroup="Sales Force Route" count="0" hidden="1"/>
    <cacheHierarchy uniqueName="[Measures].[Access]" caption="Access" measure="1" displayFolder="" measureGroup="Access Data" count="0" hidden="1"/>
    <cacheHierarchy uniqueName="[Measures].[Offtake Total Sales Volume Not Null]" caption="Offtake Total Sales Volume Not Null" measure="1" displayFolder="" measureGroup="Offtake" count="0" hidden="1"/>
    <cacheHierarchy uniqueName="[Measures].[Shelf Len]" caption="Shelf Len" measure="1" displayFolder="" measureGroup="Shelf Length" count="0" hidden="1"/>
    <cacheHierarchy uniqueName="[Measures].[Shelf Len Total]" caption="Shelf Len Total" measure="1" displayFolder="" measureGroup="Shelf Length Total" count="0" hidden="1"/>
    <cacheHierarchy uniqueName="[Measures].[OSA Value]" caption="OSA Value" measure="1" displayFolder="" measureGroup="DPSM" count="0" hidden="1"/>
    <cacheHierarchy uniqueName="[Measures].[OSA Value Count]" caption="OSA Value Count" measure="1" displayFolder="" measureGroup="DPSM" count="0" hidden="1"/>
    <cacheHierarchy uniqueName="[Measures].[VirtualDefaultMember]" caption="VirtualDefaultMember" measure="1" displayFolder="" count="0" hidden="1"/>
    <cacheHierarchy uniqueName="[Measures].[DateMaxDistributorMovements]" caption="DateMaxDistributorMovements" measure="1" displayFolder="" count="0" hidden="1"/>
    <cacheHierarchy uniqueName="[Measures].[DateCurrent]" caption="DateCurrent" measure="1" displayFolder="" count="0" hidden="1"/>
    <cacheHierarchy uniqueName="[Measures].[DateCurrentTEST]" caption="DateCurrentTEST" measure="1" displayFolder="" count="0" hidden="1"/>
    <cacheHierarchy uniqueName="[Measures].[EndPeriod]" caption="EndPeriod" measure="1" displayFolder="" count="0" hidden="1"/>
    <cacheHierarchy uniqueName="[Measures].[StartPeriod]" caption="StartPeriod" measure="1" displayFolder="" count="0" hidden="1"/>
    <cacheHierarchy uniqueName="[Measures].[Sales days 3 Month]" caption="Sales days 3 Month" measure="1" displayFolder="" count="0" hidden="1"/>
    <cacheHierarchy uniqueName="[Measures].[Sell Out RUR Avg 3 Month]" caption="Sell Out RUR Avg 3 Month" measure="1" displayFolder="" count="0" hidden="1"/>
    <cacheHierarchy uniqueName="[Measures].[Sell Out RUR Price calculation Avg 3 Month]" caption="Sell Out RUR Price calculation Avg 3 Month" measure="1" displayFolder="" count="0" hidden="1"/>
    <cacheHierarchy uniqueName="[Measures].[Sell Out RUR Price calculation new Avg 3 Month]" caption="Sell Out RUR Price calculation new Avg 3 Month" measure="1" displayFolder="" count="0" hidden="1"/>
    <cacheHierarchy uniqueName="[Measures].[Sell Out SU Avg 3 Month]" caption="Sell Out SU Avg 3 Month" measure="1" displayFolder="" count="0" hidden="1"/>
    <cacheHierarchy uniqueName="[Measures].[Sell Out CS Avg 3 Month]" caption="Sell Out CS Avg 3 Month" measure="1" displayFolder="" count="0" hidden="1"/>
    <cacheHierarchy uniqueName="[Measures].[Sell Out PC Avg 3 Month]" caption="Sell Out PC Avg 3 Month" measure="1" displayFolder="" count="0" hidden="1"/>
    <cacheHierarchy uniqueName="[Measures].[Stock days RUR Price calculation]" caption="Stock days RUR Price calculation" measure="1" displayFolder="" measureGroup="Stock days" count="0" hidden="1"/>
  </cacheHierarchies>
  <kpis count="0"/>
  <dimensions count="27">
    <dimension name="Calculated On Price" uniqueName="[Calculated On Price]" caption="Calculated On Price"/>
    <dimension name="Customer All" uniqueName="[Customer All]" caption="Customer All"/>
    <dimension name="Data Source" uniqueName="[Data Source]" caption="Data Source"/>
    <dimension name="Date" uniqueName="[Date]" caption="Date"/>
    <dimension name="Forecast Sell In Version" uniqueName="[Forecast Sell In Version]" caption="Forecast Sell In Version"/>
    <dimension measure="1" name="Measures" uniqueName="[Measures]" caption="Measures"/>
    <dimension name="MML" uniqueName="[MML]" caption="MML"/>
    <dimension name="POS Format" uniqueName="[POS Format]" caption="POS Format"/>
    <dimension name="Product" uniqueName="[Product]" caption="Product"/>
    <dimension name="Sales Force" uniqueName="[Sales Force]" caption="Sales Force"/>
    <dimension name="Sales Force Current" uniqueName="[Sales Force Current]" caption="Sales Force Current"/>
    <dimension name="Sales Force Route" uniqueName="[Sales Force Route]" caption="Sales Force Route"/>
    <dimension name="Sales Type" uniqueName="[Sales Type]" caption="Sales Type"/>
    <dimension name="SAP Customer" uniqueName="[SAP Customer]" caption="SAP Customer"/>
    <dimension name="Sell In Business Unit" uniqueName="[Sell In Business Unit]" caption="Sell In Business Unit"/>
    <dimension name="Sell In Customer" uniqueName="[Sell In Customer]" caption="Sell In Customer"/>
    <dimension name="Sell In Document TTN" uniqueName="[Sell In Document TTN]" caption="Sell In Document TTN"/>
    <dimension name="Sell In Geography" uniqueName="[Sell In Geography]" caption="Sell In Geography"/>
    <dimension name="Sell Out Business Unit" uniqueName="[Sell Out Business Unit]" caption="Sell Out Business Unit"/>
    <dimension name="Sell Out Channel 1 - Trade Channel" uniqueName="[Sell Out Channel 1 - Trade Channel]" caption="Sell Out Channel 1 - Trade Channel"/>
    <dimension name="Sell Out Channel 2 - POS Format" uniqueName="[Sell Out Channel 2 - POS Format]" caption="Sell Out Channel 2 - POS Format"/>
    <dimension name="Sell Out Channel 3 - POS Type" uniqueName="[Sell Out Channel 3 - POS Type]" caption="Sell Out Channel 3 - POS Type"/>
    <dimension name="Sell Out Channel 4 - POS Location" uniqueName="[Sell Out Channel 4 - POS Location]" caption="Sell Out Channel 4 - POS Location"/>
    <dimension name="Sell Out Customer" uniqueName="[Sell Out Customer]" caption="Sell Out Customer"/>
    <dimension name="Sell Out Geography" uniqueName="[Sell Out Geography]" caption="Sell Out Geography"/>
    <dimension name="SF Function" uniqueName="[SF Function]" caption="SF Function"/>
    <dimension name="SF Function Current" uniqueName="[SF Function Current]" caption="SF Function Current"/>
  </dimensions>
  <measureGroups count="19">
    <measureGroup name="Access Data" caption="Access Data"/>
    <measureGroup name="DPSM" caption="DPSM"/>
    <measureGroup name="Forecast Sell In" caption="Forecast Sell In"/>
    <measureGroup name="MML" caption="MML"/>
    <measureGroup name="Offtake" caption="Offtake"/>
    <measureGroup name="Open Orders" caption="Open Orders"/>
    <measureGroup name="Sales Force" caption="Sales Force"/>
    <measureGroup name="Sales Force Current" caption="Sales Force Current"/>
    <measureGroup name="Sales Force Route" caption="Sales Force Route"/>
    <measureGroup name="Sell In" caption="Sell In"/>
    <measureGroup name="Sell In Transit" caption="Sell In Transit"/>
    <measureGroup name="Sell Out" caption="Sell Out"/>
    <measureGroup name="Sell Out Orders" caption="Sell Out Orders"/>
    <measureGroup name="Shelf Length" caption="Shelf Length"/>
    <measureGroup name="Shelf Length Total" caption="Shelf Length Total"/>
    <measureGroup name="Stock" caption="Stock"/>
    <measureGroup name="Stock days" caption="Stock days"/>
    <measureGroup name="Stock Transit" caption="Stock Transit"/>
    <measureGroup name="Warehouse Include TSO" caption="Warehouse Include TSO"/>
  </measureGroups>
  <maps count="212">
    <map measureGroup="0" dimension="1"/>
    <map measureGroup="1" dimension="3"/>
    <map measureGroup="1" dimension="7"/>
    <map measureGroup="1" dimension="8"/>
    <map measureGroup="1" dimension="9"/>
    <map measureGroup="1" dimension="10"/>
    <map measureGroup="1" dimension="12"/>
    <map measureGroup="1" dimension="18"/>
    <map measureGroup="1" dimension="19"/>
    <map measureGroup="1" dimension="20"/>
    <map measureGroup="1" dimension="21"/>
    <map measureGroup="1" dimension="22"/>
    <map measureGroup="1" dimension="23"/>
    <map measureGroup="1" dimension="24"/>
    <map measureGroup="1" dimension="25"/>
    <map measureGroup="1" dimension="26"/>
    <map measureGroup="2" dimension="3"/>
    <map measureGroup="2" dimension="4"/>
    <map measureGroup="2" dimension="8"/>
    <map measureGroup="2" dimension="14"/>
    <map measureGroup="3" dimension="3"/>
    <map measureGroup="3" dimension="6"/>
    <map measureGroup="3" dimension="7"/>
    <map measureGroup="3" dimension="8"/>
    <map measureGroup="3" dimension="18"/>
    <map measureGroup="3" dimension="19"/>
    <map measureGroup="3" dimension="20"/>
    <map measureGroup="3" dimension="21"/>
    <map measureGroup="3" dimension="22"/>
    <map measureGroup="3" dimension="23"/>
    <map measureGroup="3" dimension="24"/>
    <map measureGroup="4" dimension="2"/>
    <map measureGroup="4" dimension="3"/>
    <map measureGroup="4" dimension="7"/>
    <map measureGroup="4" dimension="8"/>
    <map measureGroup="4" dimension="9"/>
    <map measureGroup="4" dimension="10"/>
    <map measureGroup="4" dimension="13"/>
    <map measureGroup="4" dimension="14"/>
    <map measureGroup="4" dimension="15"/>
    <map measureGroup="4" dimension="17"/>
    <map measureGroup="4" dimension="18"/>
    <map measureGroup="4" dimension="19"/>
    <map measureGroup="4" dimension="20"/>
    <map measureGroup="4" dimension="21"/>
    <map measureGroup="4" dimension="22"/>
    <map measureGroup="4" dimension="23"/>
    <map measureGroup="4" dimension="24"/>
    <map measureGroup="4" dimension="25"/>
    <map measureGroup="4" dimension="26"/>
    <map measureGroup="5" dimension="2"/>
    <map measureGroup="5" dimension="3"/>
    <map measureGroup="5" dimension="8"/>
    <map measureGroup="5" dimension="9"/>
    <map measureGroup="5" dimension="10"/>
    <map measureGroup="5" dimension="13"/>
    <map measureGroup="5" dimension="14"/>
    <map measureGroup="5" dimension="15"/>
    <map measureGroup="5" dimension="17"/>
    <map measureGroup="6" dimension="1"/>
    <map measureGroup="6" dimension="3"/>
    <map measureGroup="6" dimension="9"/>
    <map measureGroup="6" dimension="15"/>
    <map measureGroup="6" dimension="23"/>
    <map measureGroup="6" dimension="25"/>
    <map measureGroup="7" dimension="1"/>
    <map measureGroup="7" dimension="10"/>
    <map measureGroup="7" dimension="12"/>
    <map measureGroup="7" dimension="15"/>
    <map measureGroup="7" dimension="23"/>
    <map measureGroup="7" dimension="26"/>
    <map measureGroup="8" dimension="11"/>
    <map measureGroup="8" dimension="23"/>
    <map measureGroup="9" dimension="1"/>
    <map measureGroup="9" dimension="2"/>
    <map measureGroup="9" dimension="3"/>
    <map measureGroup="9" dimension="7"/>
    <map measureGroup="9" dimension="8"/>
    <map measureGroup="9" dimension="9"/>
    <map measureGroup="9" dimension="10"/>
    <map measureGroup="9" dimension="11"/>
    <map measureGroup="9" dimension="13"/>
    <map measureGroup="9" dimension="14"/>
    <map measureGroup="9" dimension="15"/>
    <map measureGroup="9" dimension="16"/>
    <map measureGroup="9" dimension="17"/>
    <map measureGroup="9" dimension="18"/>
    <map measureGroup="9" dimension="19"/>
    <map measureGroup="9" dimension="20"/>
    <map measureGroup="9" dimension="21"/>
    <map measureGroup="9" dimension="22"/>
    <map measureGroup="9" dimension="23"/>
    <map measureGroup="9" dimension="24"/>
    <map measureGroup="9" dimension="25"/>
    <map measureGroup="9" dimension="26"/>
    <map measureGroup="10" dimension="1"/>
    <map measureGroup="10" dimension="2"/>
    <map measureGroup="10" dimension="3"/>
    <map measureGroup="10" dimension="7"/>
    <map measureGroup="10" dimension="8"/>
    <map measureGroup="10" dimension="9"/>
    <map measureGroup="10" dimension="10"/>
    <map measureGroup="10" dimension="11"/>
    <map measureGroup="10" dimension="13"/>
    <map measureGroup="10" dimension="14"/>
    <map measureGroup="10" dimension="15"/>
    <map measureGroup="10" dimension="16"/>
    <map measureGroup="10" dimension="17"/>
    <map measureGroup="10" dimension="18"/>
    <map measureGroup="10" dimension="19"/>
    <map measureGroup="10" dimension="20"/>
    <map measureGroup="10" dimension="21"/>
    <map measureGroup="10" dimension="22"/>
    <map measureGroup="10" dimension="23"/>
    <map measureGroup="10" dimension="24"/>
    <map measureGroup="10" dimension="25"/>
    <map measureGroup="10" dimension="26"/>
    <map measureGroup="11" dimension="0"/>
    <map measureGroup="11" dimension="1"/>
    <map measureGroup="11" dimension="2"/>
    <map measureGroup="11" dimension="3"/>
    <map measureGroup="11" dimension="6"/>
    <map measureGroup="11" dimension="7"/>
    <map measureGroup="11" dimension="8"/>
    <map measureGroup="11" dimension="9"/>
    <map measureGroup="11" dimension="10"/>
    <map measureGroup="11" dimension="11"/>
    <map measureGroup="11" dimension="12"/>
    <map measureGroup="11" dimension="13"/>
    <map measureGroup="11" dimension="14"/>
    <map measureGroup="11" dimension="15"/>
    <map measureGroup="11" dimension="17"/>
    <map measureGroup="11" dimension="18"/>
    <map measureGroup="11" dimension="19"/>
    <map measureGroup="11" dimension="20"/>
    <map measureGroup="11" dimension="21"/>
    <map measureGroup="11" dimension="22"/>
    <map measureGroup="11" dimension="23"/>
    <map measureGroup="11" dimension="24"/>
    <map measureGroup="11" dimension="25"/>
    <map measureGroup="11" dimension="26"/>
    <map measureGroup="12" dimension="2"/>
    <map measureGroup="12" dimension="3"/>
    <map measureGroup="12" dimension="8"/>
    <map measureGroup="12" dimension="13"/>
    <map measureGroup="12" dimension="15"/>
    <map measureGroup="12" dimension="23"/>
    <map measureGroup="13" dimension="3"/>
    <map measureGroup="13" dimension="7"/>
    <map measureGroup="13" dimension="8"/>
    <map measureGroup="13" dimension="9"/>
    <map measureGroup="13" dimension="10"/>
    <map measureGroup="13" dimension="12"/>
    <map measureGroup="13" dimension="18"/>
    <map measureGroup="13" dimension="19"/>
    <map measureGroup="13" dimension="20"/>
    <map measureGroup="13" dimension="21"/>
    <map measureGroup="13" dimension="22"/>
    <map measureGroup="13" dimension="23"/>
    <map measureGroup="13" dimension="24"/>
    <map measureGroup="13" dimension="25"/>
    <map measureGroup="13" dimension="26"/>
    <map measureGroup="14" dimension="3"/>
    <map measureGroup="14" dimension="7"/>
    <map measureGroup="14" dimension="8"/>
    <map measureGroup="14" dimension="9"/>
    <map measureGroup="14" dimension="10"/>
    <map measureGroup="14" dimension="12"/>
    <map measureGroup="14" dimension="18"/>
    <map measureGroup="14" dimension="19"/>
    <map measureGroup="14" dimension="20"/>
    <map measureGroup="14" dimension="21"/>
    <map measureGroup="14" dimension="22"/>
    <map measureGroup="14" dimension="23"/>
    <map measureGroup="14" dimension="24"/>
    <map measureGroup="14" dimension="25"/>
    <map measureGroup="14" dimension="26"/>
    <map measureGroup="15" dimension="1"/>
    <map measureGroup="15" dimension="2"/>
    <map measureGroup="15" dimension="3"/>
    <map measureGroup="15" dimension="7"/>
    <map measureGroup="15" dimension="8"/>
    <map measureGroup="15" dimension="9"/>
    <map measureGroup="15" dimension="10"/>
    <map measureGroup="15" dimension="13"/>
    <map measureGroup="15" dimension="14"/>
    <map measureGroup="15" dimension="15"/>
    <map measureGroup="15" dimension="17"/>
    <map measureGroup="15" dimension="19"/>
    <map measureGroup="15" dimension="20"/>
    <map measureGroup="15" dimension="21"/>
    <map measureGroup="15" dimension="22"/>
    <map measureGroup="15" dimension="23"/>
    <map measureGroup="15" dimension="24"/>
    <map measureGroup="17" dimension="1"/>
    <map measureGroup="17" dimension="2"/>
    <map measureGroup="17" dimension="3"/>
    <map measureGroup="17" dimension="7"/>
    <map measureGroup="17" dimension="8"/>
    <map measureGroup="17" dimension="9"/>
    <map measureGroup="17" dimension="10"/>
    <map measureGroup="17" dimension="14"/>
    <map measureGroup="17" dimension="15"/>
    <map measureGroup="17" dimension="17"/>
    <map measureGroup="17" dimension="19"/>
    <map measureGroup="17" dimension="20"/>
    <map measureGroup="17" dimension="21"/>
    <map measureGroup="17" dimension="22"/>
    <map measureGroup="17" dimension="23"/>
    <map measureGroup="17" dimension="24"/>
    <map measureGroup="18" dimension="3"/>
    <map measureGroup="18" dimension="1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uznetsov, Alexandr" refreshedDate="45174.688436342592" backgroundQuery="1" createdVersion="6" refreshedVersion="8" minRefreshableVersion="3" recordCount="0" supportSubquery="1" supportAdvancedDrill="1" xr:uid="{00000000-000A-0000-FFFF-FFFF01000000}">
  <cacheSource type="external" connectionId="1"/>
  <cacheFields count="41">
    <cacheField name="[Product].[Segment].[Segment]" caption="Segment" numFmtId="0" hierarchy="44" level="1">
      <sharedItems count="15">
        <s v="[Product].[Segment].&amp;[6]" c="BCC WW"/>
        <s v="[Product].[Segment].&amp;[5]" c="Child Care total"/>
        <s v="[Product].[Segment].&amp;[4]" c="Diapers &amp; Pants"/>
        <s v="[Product].[Segment].&amp;[12]" c="Liners"/>
        <s v="[Product].[Segment].&amp;[13]" c="Pads"/>
        <s v="[Product].[Segment].&amp;[11]" c="Tampons"/>
        <s v="[Product].[Segment].&amp;[1]" u="1" c="Bath Tissue"/>
        <s v="[Product].[Segment].&amp;[8]" u="1" c="Boxes"/>
        <s v="[Product].[Segment].&amp;[2]" u="1" c="Depend Pads"/>
        <s v="[Product].[Segment].&amp;[3]" u="1" c="Depend Pants"/>
        <s v="[Product].[Segment].&amp;[10]" u="1" c="Hanks"/>
        <s v="[Product].[Segment].&amp;[16]" u="1" c="Hydroknit"/>
        <s v="[Product].[Segment].&amp;[7]" u="1" c="Kitchen Towels"/>
        <s v="[Product].[Segment].&amp;[14]" u="1" c="Lidie"/>
        <s v="[Product].[Segment].&amp;[9]" u="1" c="Wet Wipes"/>
      </sharedItems>
    </cacheField>
    <cacheField name="[Product].[Segment].[Segment].[Brand]" caption="Brand" propertyName="Brand" numFmtId="0" hierarchy="44" level="1" memberPropertyField="1">
      <sharedItems containsSemiMixedTypes="0" containsString="0"/>
    </cacheField>
    <cacheField name="[Product].[Segment].[Segment].[Segment Code]" caption="Segment Code" propertyName="Segment Code" numFmtId="0" hierarchy="44" level="1" memberPropertyField="1">
      <sharedItems containsSemiMixedTypes="0" containsString="0"/>
    </cacheField>
    <cacheField name="[Product].[Segment].[Segment].[Segment EN]" caption="Segment EN" propertyName="Segment EN" numFmtId="0" hierarchy="44" level="1" memberPropertyField="1">
      <sharedItems containsSemiMixedTypes="0" containsString="0"/>
    </cacheField>
    <cacheField name="[Product].[Brand].[Brand]" caption="Brand" numFmtId="0" hierarchy="19" level="1">
      <sharedItems count="2">
        <s v="[Product].[Brand].&amp;[3]" c="Huggies"/>
        <s v="[Product].[Brand].&amp;[4]" c="Kotex"/>
      </sharedItems>
    </cacheField>
    <cacheField name="[Product].[Brand].[Brand].[Brand Code]" caption="Brand Code" propertyName="Brand Code" numFmtId="0" hierarchy="19" level="1" memberPropertyField="1">
      <sharedItems containsSemiMixedTypes="0" containsString="0"/>
    </cacheField>
    <cacheField name="[Product].[Brand].[Brand].[Brand EN]" caption="Brand EN" propertyName="Brand EN" numFmtId="0" hierarchy="19" level="1" memberPropertyField="1">
      <sharedItems containsSemiMixedTypes="0" containsString="0"/>
    </cacheField>
    <cacheField name="[Product].[Brand].[Brand].[Business Sector]" caption="Business Sector" propertyName="Business Sector" numFmtId="0" hierarchy="19" level="1" memberPropertyField="1">
      <sharedItems containsSemiMixedTypes="0" containsString="0"/>
    </cacheField>
    <cacheField name="[Date].[Quarter].[Quarter]" caption="Quarter" numFmtId="0" hierarchy="8" level="1">
      <sharedItems count="2">
        <s v="[Date].[Quarter].&amp;[202101]" c="Квартал-1 2021"/>
        <s v="[Date].[Quarter].&amp;[202102]" c="Квартал-2 2021"/>
      </sharedItems>
    </cacheField>
    <cacheField name="[Date].[Quarter].[Quarter].[Current Quarter]" caption="Current Quarter" propertyName="Current Quarter" numFmtId="0" hierarchy="8" level="1" memberPropertyField="1">
      <sharedItems containsSemiMixedTypes="0" containsString="0"/>
    </cacheField>
    <cacheField name="[Date].[Quarter].[Quarter].[Year]" caption="Year" propertyName="Year" numFmtId="0" hierarchy="8" level="1" memberPropertyField="1">
      <sharedItems containsSemiMixedTypes="0" containsString="0"/>
    </cacheField>
    <cacheField name="[Sales Force Current].[SR-KAE Current].[SR-KAE Current]" caption="SR-KAE Current" numFmtId="0" hierarchy="82" level="1">
      <sharedItems count="1">
        <s v="[Sales Force Current].[SR-KAE Current].&amp;[3171]" c="Будаширапова Балма Баирбиликтоевна"/>
      </sharedItems>
    </cacheField>
    <cacheField name="[Sell Out Customer].[Chain].[Chain]" caption="Chain" numFmtId="0" hierarchy="150" level="1" mappingCount="3">
      <sharedItems count="48">
        <s v="[Sell Out Customer].[Chain].&amp;[7527]" c="Fix Price"/>
        <s v="[Sell Out Customer].[Chain].&amp;[8448]" c="InLek"/>
        <s v="[Sell Out Customer].[Chain].&amp;[8423]" c="United Company"/>
        <s v="[Sell Out Customer].[Chain].&amp;[-1]" c="Unknown"/>
        <s v="[Sell Out Customer].[Chain].&amp;[4183]" c="АЛМИ (Беларусь)"/>
        <s v="[Sell Out Customer].[Chain].&amp;[3072]" c="Белмаркет"/>
        <s v="[Sell Out Customer].[Chain].&amp;[3075]" c="Буслик"/>
        <s v="[Sell Out Customer].[Chain].&amp;[3076]" c="Веста-Борисов"/>
        <s v="[Sell Out Customer].[Chain].&amp;[3079]" c="Гиппо"/>
        <s v="[Sell Out Customer].[Chain].&amp;[3082]" c="Гринрозница"/>
        <s v="[Sell Out Customer].[Chain].&amp;[8395]" c="Грошык"/>
        <s v="[Sell Out Customer].[Chain].&amp;[7571]" c="Детмир Бел"/>
        <s v="[Sell Out Customer].[Chain].&amp;[8383]" c="Добры грош"/>
        <s v="[Sell Out Customer].[Chain].&amp;[3084]" c="Евроопт"/>
        <s v="[Sell Out Customer].[Chain].&amp;[3085]" c="Зеленый клен"/>
        <s v="[Sell Out Customer].[Chain].&amp;[6707]" c="Интернет (Беларусь)"/>
        <s v="[Sell Out Customer].[Chain].&amp;[8221]" c="Квартал вкуса"/>
        <s v="[Sell Out Customer].[Chain].&amp;[3088]" c="Корона"/>
        <s v="[Sell Out Customer].[Chain].&amp;[3092]" c="Мила"/>
        <s v="[Sell Out Customer].[Chain].&amp;[8421]" c="ОМА"/>
        <s v="[Sell Out Customer].[Chain].&amp;[3095]" c="Остров чистоты"/>
        <s v="[Sell Out Customer].[Chain].&amp;[3096]" c="Перекресток"/>
        <s v="[Sell Out Customer].[Chain].&amp;[3098]" c="Простор"/>
        <s v="[Sell Out Customer].[Chain].&amp;[3103]" c="Санта"/>
        <s v="[Sell Out Customer].[Chain].&amp;[8245]" c="Светофор (Беларусь)"/>
        <s v="[Sell Out Customer].[Chain].&amp;[7517]" c="Солстройкомплект"/>
        <s v="[Sell Out Customer].[Chain].&amp;[147]" c="Соседи"/>
        <s v="[Sell Out Customer].[Chain].&amp;[8230]" c="Фармация (Могилев)"/>
        <s v="[Sell Out Customer].[Chain].&amp;[8449]" c="Хит!"/>
        <s v="[Sell Out Customer].[Chain].&amp;[477]" u="1" c="Детский Мир"/>
        <s v="[Sell Out Customer].[Chain].&amp;[1488]" u="1" c="Дикси"/>
        <s v="[Sell Out Customer].[Chain].&amp;[481]" u="1" c="Лента"/>
        <s v="[Sell Out Customer].[Chain].&amp;[8263]" u="1" c="Магнит Гипермаркет"/>
        <s v="[Sell Out Customer].[Chain].&amp;[3713]" u="1" c="Магнит Косметик"/>
        <s v="[Sell Out Customer].[Chain].&amp;[11]" u="1" c="Магнит у Дома"/>
        <s v="[Sell Out Customer].[Chain].&amp;[1219]" u="1" c="Метро"/>
        <s v="[Sell Out Customer].[Chain].&amp;[1461]" u="1" c="Пятерочка"/>
        <s v="[Sell Out Customer].[Chain].&amp;[780]" u="1" c="АСНА"/>
        <s v="[Sell Out Customer].[Chain].&amp;[1842]" u="1" c="Дочки Сыночки"/>
        <s v="[Sell Out Customer].[Chain].&amp;[424]" u="1" c="Светофор"/>
        <s v="[Sell Out Customer].[Chain].&amp;[1663]" u="1" c="Макси"/>
        <s v="[Sell Out Customer].[Chain].&amp;[7816]" u="1" c="Apteka.ru"/>
        <s v="[Sell Out Customer].[Chain].&amp;[358]" u="1" c="Апрель ФК"/>
        <s v="[Sell Out Customer].[Chain].&amp;[1850]" u="1" c="Имплозия"/>
        <s v="[Sell Out Customer].[Chain].&amp;[8240]" u="1" c="Магнит Аптеки"/>
        <s v="[Sell Out Customer].[Chain].&amp;[1883]" u="1" c="Мелодия здоровья"/>
        <s v="[Sell Out Customer].[Chain].&amp;[1890]" u="1" c="Ригла"/>
        <s v="[Sell Out Customer].[Chain].&amp;[1794]" u="1" c="Таймер"/>
      </sharedItems>
      <mpMap v="13"/>
      <mpMap v="14"/>
      <mpMap v="15"/>
    </cacheField>
    <cacheField name="[Sell Out Customer].[Chain].[Chain].[Chain Code]" caption="Chain Code" propertyName="Chain Code" numFmtId="0" hierarchy="150" level="1" memberPropertyField="1">
      <sharedItems count="1">
        <s v=""/>
      </sharedItems>
    </cacheField>
    <cacheField name="[Sell Out Customer].[Chain].[Chain].[Chain ID]" caption="Chain ID" propertyName="Chain ID" numFmtId="0" hierarchy="150" level="1" memberPropertyField="1">
      <sharedItems containsSemiMixedTypes="0" containsString="0" containsNumber="1" containsInteger="1" minValue="-1" maxValue="8449" count="29">
        <n v="7527"/>
        <n v="8448"/>
        <n v="8423"/>
        <n v="-1"/>
        <n v="4183"/>
        <n v="3072"/>
        <n v="3075"/>
        <n v="3076"/>
        <n v="3079"/>
        <n v="3082"/>
        <n v="8395"/>
        <n v="7571"/>
        <n v="8383"/>
        <n v="3084"/>
        <n v="3085"/>
        <n v="6707"/>
        <n v="8221"/>
        <n v="3088"/>
        <n v="3092"/>
        <n v="8421"/>
        <n v="3095"/>
        <n v="3096"/>
        <n v="3098"/>
        <n v="3103"/>
        <n v="8245"/>
        <n v="7517"/>
        <n v="147"/>
        <n v="8230"/>
        <n v="8449"/>
      </sharedItems>
    </cacheField>
    <cacheField name="[Sell Out Customer].[Chain].[Chain].[ID MDT Chain]" caption="ID MDT Chain" propertyName="ID MDT Chain" numFmtId="0" hierarchy="150" level="1" memberPropertyField="1">
      <sharedItems containsSemiMixedTypes="0" containsString="0" containsNumber="1" containsInteger="1" minValue="-1" maxValue="8449" count="29">
        <n v="7527"/>
        <n v="8448"/>
        <n v="8423"/>
        <n v="-1"/>
        <n v="4183"/>
        <n v="3072"/>
        <n v="3075"/>
        <n v="3076"/>
        <n v="3079"/>
        <n v="3082"/>
        <n v="8395"/>
        <n v="7571"/>
        <n v="8383"/>
        <n v="3084"/>
        <n v="3085"/>
        <n v="6707"/>
        <n v="8221"/>
        <n v="3088"/>
        <n v="3092"/>
        <n v="8421"/>
        <n v="3095"/>
        <n v="3096"/>
        <n v="3098"/>
        <n v="3103"/>
        <n v="8245"/>
        <n v="7517"/>
        <n v="147"/>
        <n v="8230"/>
        <n v="8449"/>
      </sharedItems>
    </cacheField>
    <cacheField name="[Sell In Customer].[03a - Branch].[03a - Branch]" caption="03a - Branch" numFmtId="0" hierarchy="119" level="1">
      <sharedItems count="2">
        <s v="[Sell In Customer].[03a - Branch].&amp;[3]" c="X5-Перекресток"/>
        <s v="[Sell In Customer].[03a - Branch].&amp;[637]" c="X5-Пятерочка"/>
      </sharedItems>
    </cacheField>
    <cacheField name="[Sell In Customer].[03a - Branch].[03a - Branch].[Branch Code]" caption="Branch Code" propertyName="Branch Code" numFmtId="0" hierarchy="119" level="1" memberPropertyField="1">
      <sharedItems containsSemiMixedTypes="0" containsString="0"/>
    </cacheField>
    <cacheField name="[Date].[Month].[Month]" caption="Month" numFmtId="0" hierarchy="6" level="1" mappingCount="3">
      <sharedItems count="3">
        <s v="[Date].[Month].&amp;[202306]" c="Июнь 2023"/>
        <s v="[Date].[Month].&amp;[202307]" c="Июль 2023"/>
        <s v="[Date].[Month].&amp;[202308]" c="Август 2023"/>
      </sharedItems>
      <mpMap v="19"/>
      <mpMap v="20"/>
      <mpMap v="21"/>
    </cacheField>
    <cacheField name="[Date].[Month].[Month].[Current Month]" caption="Current Month" propertyName="Current Month" numFmtId="0" hierarchy="6" level="1" memberPropertyField="1">
      <sharedItems count="1">
        <s v="0"/>
      </sharedItems>
    </cacheField>
    <cacheField name="[Date].[Month].[Month].[Month Starting Date]" caption="Month Starting Date" propertyName="Month Starting Date" numFmtId="0" hierarchy="6" level="1" memberPropertyField="1">
      <sharedItems count="3">
        <s v="2023-06-01 00:00:00"/>
        <s v="2023-07-01 00:00:00"/>
        <s v="2023-08-01 00:00:00"/>
      </sharedItems>
    </cacheField>
    <cacheField name="[Date].[Month].[Month].[Quarter]" caption="Quarter" propertyName="Quarter" numFmtId="0" hierarchy="6" level="1" memberPropertyField="1">
      <sharedItems count="2">
        <s v="Квартал-2 2023"/>
        <s v="Квартал-3 2023"/>
      </sharedItems>
    </cacheField>
    <cacheField name="[Sell Out Customer].[Client Classification].[Client Classification]" caption="Client Classification" numFmtId="0" hierarchy="155" level="1">
      <sharedItems containsSemiMixedTypes="0" containsString="0"/>
    </cacheField>
    <cacheField name="[Sell Out Geography].[Sell Out Territory].[Sell Out Territory]" caption="Sell Out Territory" numFmtId="0" hierarchy="174" level="1" mappingCount="1">
      <sharedItems count="7">
        <s v="[Sell Out Geography].[Sell Out Territory].&amp;[1254716]" c="Брестская обл."/>
        <s v="[Sell Out Geography].[Sell Out Territory].&amp;[1250434]" c="Витебская обл."/>
        <s v="[Sell Out Geography].[Sell Out Territory].&amp;[1337180]" c="г. Минск"/>
        <s v="[Sell Out Geography].[Sell Out Territory].&amp;[1256911]" c="Гомельская обл."/>
        <s v="[Sell Out Geography].[Sell Out Territory].&amp;[1315250]" c="Гродненская обл."/>
        <s v="[Sell Out Geography].[Sell Out Territory].&amp;[1333129]" c="Минская обл."/>
        <s v="[Sell Out Geography].[Sell Out Territory].&amp;[1260459]" c="Могилевская обл."/>
      </sharedItems>
      <mpMap v="24"/>
    </cacheField>
    <cacheField name="[Sell Out Geography].[Sell Out Territory].[Sell Out Territory].[Sell In Region KC]" caption="Sell In Region KC" propertyName="Sell In Region KC" numFmtId="0" hierarchy="174" level="1" memberPropertyField="1">
      <sharedItems count="1">
        <s v="Беларусь"/>
      </sharedItems>
    </cacheField>
    <cacheField name="[Sell Out Channel 1 - Trade Channel].[Sell Out Channel 1 - Trade Channel].[Sell Out Channel 1 - Trade Channel]" caption="Sell Out Channel 1 - Trade Channel" numFmtId="0" hierarchy="144" level="1" mappingCount="2">
      <sharedItems count="5">
        <s v="[Sell Out Channel 1 - Trade Channel].[Sell Out Channel 1 - Trade Channel].&amp;[5]" c="Другое"/>
        <s v="[Sell Out Channel 1 - Trade Channel].[Sell Out Channel 1 - Trade Channel].&amp;[1]" c="Интернет канал"/>
        <s v="[Sell Out Channel 1 - Trade Channel].[Sell Out Channel 1 - Trade Channel].&amp;[4]" c="Канал Специалисты"/>
        <s v="[Sell Out Channel 1 - Trade Channel].[Sell Out Channel 1 - Trade Channel].&amp;[-1]" c="Не определен"/>
        <s v="[Sell Out Channel 1 - Trade Channel].[Sell Out Channel 1 - Trade Channel].&amp;[3]" c="Смешанный канал"/>
      </sharedItems>
      <mpMap v="26"/>
      <mpMap v="27"/>
    </cacheField>
    <cacheField name="[Sell Out Channel 1 - Trade Channel].[Sell Out Channel 1 - Trade Channel].[Sell Out Channel 1 - Trade Channel].[ID_]" caption="ID_" propertyName="ID_" numFmtId="0" hierarchy="144" level="1" memberPropertyField="1">
      <sharedItems count="5">
        <s v="O"/>
        <s v="I"/>
        <s v="S"/>
        <s v="Unknown"/>
        <s v="G"/>
      </sharedItems>
    </cacheField>
    <cacheField name="[Sell Out Channel 1 - Trade Channel].[Sell Out Channel 1 - Trade Channel].[Sell Out Channel 1 - Trade Channel].[Trade Channel EN]" caption="Trade Channel EN" propertyName="Trade Channel EN" numFmtId="0" hierarchy="144" level="1" memberPropertyField="1">
      <sharedItems count="5">
        <s v="Others"/>
        <s v="Internet channel"/>
        <s v="Specialists channel"/>
        <s v="Unknown"/>
        <s v="Grocery channel"/>
      </sharedItems>
    </cacheField>
    <cacheField name="[Measures].[Sell Out RUR Price Calculation NEW]" caption="Sell Out RUR Price Calculation NEW" numFmtId="0" hierarchy="199" level="32767"/>
    <cacheField name="[Sell Out Customer].[POS UID].[POS UID]" caption="POS UID" numFmtId="0" hierarchy="164" level="1">
      <sharedItems count="4242">
        <s v="[Sell Out Customer].[POS UID].&amp;[POS_20160202_741172]" c="POS_20160202_741172"/>
        <s v="[Sell Out Customer].[POS UID].&amp;[POS_20160204_741798]" c="POS_20160204_741798"/>
        <s v="[Sell Out Customer].[POS UID].&amp;[POS_20160204_741802]" c="POS_20160204_741802"/>
        <s v="[Sell Out Customer].[POS UID].&amp;[POS_20160204_741829]" c="POS_20160204_741829"/>
        <s v="[Sell Out Customer].[POS UID].&amp;[POS_20160204_741831]" c="POS_20160204_741831"/>
        <s v="[Sell Out Customer].[POS UID].&amp;[POS_20160204_741845]" c="POS_20160204_741845"/>
        <s v="[Sell Out Customer].[POS UID].&amp;[POS_20160204_741855]" c="POS_20160204_741855"/>
        <s v="[Sell Out Customer].[POS UID].&amp;[POS_20160204_741865]" c="POS_20160204_741865"/>
        <s v="[Sell Out Customer].[POS UID].&amp;[POS_20160204_741870]" c="POS_20160204_741870"/>
        <s v="[Sell Out Customer].[POS UID].&amp;[POS_20160204_741872]" c="POS_20160204_741872"/>
        <s v="[Sell Out Customer].[POS UID].&amp;[POS_20160204_741875]" c="POS_20160204_741875"/>
        <s v="[Sell Out Customer].[POS UID].&amp;[POS_20160204_741883]" c="POS_20160204_741883"/>
        <s v="[Sell Out Customer].[POS UID].&amp;[POS_20160204_741884]" c="POS_20160204_741884"/>
        <s v="[Sell Out Customer].[POS UID].&amp;[POS_20160204_741893]" c="POS_20160204_741893"/>
        <s v="[Sell Out Customer].[POS UID].&amp;[POS_20160204_741895]" c="POS_20160204_741895"/>
        <s v="[Sell Out Customer].[POS UID].&amp;[POS_20160204_741910]" c="POS_20160204_741910"/>
        <s v="[Sell Out Customer].[POS UID].&amp;[POS_20160204_741931]" c="POS_20160204_741931"/>
        <s v="[Sell Out Customer].[POS UID].&amp;[POS_20160204_741947]" c="POS_20160204_741947"/>
        <s v="[Sell Out Customer].[POS UID].&amp;[POS_20160204_741960]" c="POS_20160204_741960"/>
        <s v="[Sell Out Customer].[POS UID].&amp;[POS_20160204_741970]" c="POS_20160204_741970"/>
        <s v="[Sell Out Customer].[POS UID].&amp;[POS_20160204_741971]" c="POS_20160204_741971"/>
        <s v="[Sell Out Customer].[POS UID].&amp;[POS_20160204_741977]" c="POS_20160204_741977"/>
        <s v="[Sell Out Customer].[POS UID].&amp;[POS_20160204_741978]" c="POS_20160204_741978"/>
        <s v="[Sell Out Customer].[POS UID].&amp;[POS_20160204_741980]" c="POS_20160204_741980"/>
        <s v="[Sell Out Customer].[POS UID].&amp;[POS_20160204_741981]" c="POS_20160204_741981"/>
        <s v="[Sell Out Customer].[POS UID].&amp;[POS_20160204_741984]" c="POS_20160204_741984"/>
        <s v="[Sell Out Customer].[POS UID].&amp;[POS_20160204_741986]" c="POS_20160204_741986"/>
        <s v="[Sell Out Customer].[POS UID].&amp;[POS_20160204_741990]" c="POS_20160204_741990"/>
        <s v="[Sell Out Customer].[POS UID].&amp;[POS_20160204_742000]" c="POS_20160204_742000"/>
        <s v="[Sell Out Customer].[POS UID].&amp;[POS_20160204_742006]" c="POS_20160204_742006"/>
        <s v="[Sell Out Customer].[POS UID].&amp;[POS_20160204_742011]" c="POS_20160204_742011"/>
        <s v="[Sell Out Customer].[POS UID].&amp;[POS_20160204_742021]" c="POS_20160204_742021"/>
        <s v="[Sell Out Customer].[POS UID].&amp;[POS_20160204_742029]" c="POS_20160204_742029"/>
        <s v="[Sell Out Customer].[POS UID].&amp;[POS_20160204_742038]" c="POS_20160204_742038"/>
        <s v="[Sell Out Customer].[POS UID].&amp;[POS_20160204_742060]" c="POS_20160204_742060"/>
        <s v="[Sell Out Customer].[POS UID].&amp;[POS_20160204_742067]" c="POS_20160204_742067"/>
        <s v="[Sell Out Customer].[POS UID].&amp;[POS_20160204_742073]" c="POS_20160204_742073"/>
        <s v="[Sell Out Customer].[POS UID].&amp;[POS_20160204_742115]" c="POS_20160204_742115"/>
        <s v="[Sell Out Customer].[POS UID].&amp;[POS_20160204_742121]" c="POS_20160204_742121"/>
        <s v="[Sell Out Customer].[POS UID].&amp;[POS_20160204_742123]" c="POS_20160204_742123"/>
        <s v="[Sell Out Customer].[POS UID].&amp;[POS_20160204_742139]" c="POS_20160204_742139"/>
        <s v="[Sell Out Customer].[POS UID].&amp;[POS_20160204_742149]" c="POS_20160204_742149"/>
        <s v="[Sell Out Customer].[POS UID].&amp;[POS_20160204_742150]" c="POS_20160204_742150"/>
        <s v="[Sell Out Customer].[POS UID].&amp;[POS_20160204_742170]" c="POS_20160204_742170"/>
        <s v="[Sell Out Customer].[POS UID].&amp;[POS_20160204_742173]" c="POS_20160204_742173"/>
        <s v="[Sell Out Customer].[POS UID].&amp;[POS_20160204_742208]" c="POS_20160204_742208"/>
        <s v="[Sell Out Customer].[POS UID].&amp;[POS_20160204_742222]" c="POS_20160204_742222"/>
        <s v="[Sell Out Customer].[POS UID].&amp;[POS_20160204_742227]" c="POS_20160204_742227"/>
        <s v="[Sell Out Customer].[POS UID].&amp;[POS_20160204_742240]" c="POS_20160204_742240"/>
        <s v="[Sell Out Customer].[POS UID].&amp;[POS_20160204_742260]" c="POS_20160204_742260"/>
        <s v="[Sell Out Customer].[POS UID].&amp;[POS_20160204_742291]" c="POS_20160204_742291"/>
        <s v="[Sell Out Customer].[POS UID].&amp;[POS_20160204_742292]" c="POS_20160204_742292"/>
        <s v="[Sell Out Customer].[POS UID].&amp;[POS_20160204_742299]" c="POS_20160204_742299"/>
        <s v="[Sell Out Customer].[POS UID].&amp;[POS_20160204_742325]" c="POS_20160204_742325"/>
        <s v="[Sell Out Customer].[POS UID].&amp;[POS_20160204_742335]" c="POS_20160204_742335"/>
        <s v="[Sell Out Customer].[POS UID].&amp;[POS_20160204_742344]" c="POS_20160204_742344"/>
        <s v="[Sell Out Customer].[POS UID].&amp;[POS_20160204_742354]" c="POS_20160204_742354"/>
        <s v="[Sell Out Customer].[POS UID].&amp;[POS_20160204_742361]" c="POS_20160204_742361"/>
        <s v="[Sell Out Customer].[POS UID].&amp;[POS_20160204_742375]" c="POS_20160204_742375"/>
        <s v="[Sell Out Customer].[POS UID].&amp;[POS_20160204_742406]" c="POS_20160204_742406"/>
        <s v="[Sell Out Customer].[POS UID].&amp;[POS_20160204_742445]" c="POS_20160204_742445"/>
        <s v="[Sell Out Customer].[POS UID].&amp;[POS_20160204_742475]" c="POS_20160204_742475"/>
        <s v="[Sell Out Customer].[POS UID].&amp;[POS_20160204_742602]" c="POS_20160204_742602"/>
        <s v="[Sell Out Customer].[POS UID].&amp;[POS_20160204_742622]" c="POS_20160204_742622"/>
        <s v="[Sell Out Customer].[POS UID].&amp;[POS_20160204_742630]" c="POS_20160204_742630"/>
        <s v="[Sell Out Customer].[POS UID].&amp;[POS_20160204_742639]" c="POS_20160204_742639"/>
        <s v="[Sell Out Customer].[POS UID].&amp;[POS_20160204_742658]" c="POS_20160204_742658"/>
        <s v="[Sell Out Customer].[POS UID].&amp;[POS_20160204_742669]" c="POS_20160204_742669"/>
        <s v="[Sell Out Customer].[POS UID].&amp;[POS_20160204_742714]" c="POS_20160204_742714"/>
        <s v="[Sell Out Customer].[POS UID].&amp;[POS_20160204_742715]" c="POS_20160204_742715"/>
        <s v="[Sell Out Customer].[POS UID].&amp;[POS_20160205_743015]" c="POS_20160205_743015"/>
        <s v="[Sell Out Customer].[POS UID].&amp;[POS_20160209_745108]" c="POS_20160209_745108"/>
        <s v="[Sell Out Customer].[POS UID].&amp;[POS_20160209_745119]" c="POS_20160209_745119"/>
        <s v="[Sell Out Customer].[POS UID].&amp;[POS_20160209_745147]" c="POS_20160209_745147"/>
        <s v="[Sell Out Customer].[POS UID].&amp;[POS_20160210_765988]" c="POS_20160210_765988"/>
        <s v="[Sell Out Customer].[POS UID].&amp;[POS_20160218_771047]" c="POS_20160218_771047"/>
        <s v="[Sell Out Customer].[POS UID].&amp;[POS_20160218_771054]" c="POS_20160218_771054"/>
        <s v="[Sell Out Customer].[POS UID].&amp;[POS_20160218_771086]" c="POS_20160218_771086"/>
        <s v="[Sell Out Customer].[POS UID].&amp;[POS_20160218_771131]" c="POS_20160218_771131"/>
        <s v="[Sell Out Customer].[POS UID].&amp;[POS_20160220_771706]" c="POS_20160220_771706"/>
        <s v="[Sell Out Customer].[POS UID].&amp;[POS_20160220_771747]" c="POS_20160220_771747"/>
        <s v="[Sell Out Customer].[POS UID].&amp;[POS_20160220_771759]" c="POS_20160220_771759"/>
        <s v="[Sell Out Customer].[POS UID].&amp;[POS_20160221_772051]" c="POS_20160221_772051"/>
        <s v="[Sell Out Customer].[POS UID].&amp;[POS_20160225_780091]" c="POS_20160225_780091"/>
        <s v="[Sell Out Customer].[POS UID].&amp;[POS_20160225_780097]" c="POS_20160225_780097"/>
        <s v="[Sell Out Customer].[POS UID].&amp;[POS_20160226_780677]" c="POS_20160226_780677"/>
        <s v="[Sell Out Customer].[POS UID].&amp;[POS_20160304_782404]" c="POS_20160304_782404"/>
        <s v="[Sell Out Customer].[POS UID].&amp;[POS_20160308_783259]" c="POS_20160308_783259"/>
        <s v="[Sell Out Customer].[POS UID].&amp;[POS_20160322_796454]" c="POS_20160322_796454"/>
        <s v="[Sell Out Customer].[POS UID].&amp;[POS_20160324_808750]" c="POS_20160324_808750"/>
        <s v="[Sell Out Customer].[POS UID].&amp;[POS_20160324_808793]" c="POS_20160324_808793"/>
        <s v="[Sell Out Customer].[POS UID].&amp;[POS_20160328_809832]" c="POS_20160328_809832"/>
        <s v="[Sell Out Customer].[POS UID].&amp;[POS_20160328_809839]" c="POS_20160328_809839"/>
        <s v="[Sell Out Customer].[POS UID].&amp;[POS_20160416_817044]" c="POS_20160416_817044"/>
        <s v="[Sell Out Customer].[POS UID].&amp;[POS_20160418_817566]" c="POS_20160418_817566"/>
        <s v="[Sell Out Customer].[POS UID].&amp;[POS_20160504_823055]" c="POS_20160504_823055"/>
        <s v="[Sell Out Customer].[POS UID].&amp;[POS_20160507_824595]" c="POS_20160507_824595"/>
        <s v="[Sell Out Customer].[POS UID].&amp;[POS_20160517_832532]" c="POS_20160517_832532"/>
        <s v="[Sell Out Customer].[POS UID].&amp;[POS_20160529_840420]" c="POS_20160529_840420"/>
        <s v="[Sell Out Customer].[POS UID].&amp;[POS_20160615_846342]" c="POS_20160615_846342"/>
        <s v="[Sell Out Customer].[POS UID].&amp;[POS_20160615_846346]" c="POS_20160615_846346"/>
        <s v="[Sell Out Customer].[POS UID].&amp;[POS_20160617_847150]" c="POS_20160617_847150"/>
        <s v="[Sell Out Customer].[POS UID].&amp;[POS_20160718_860077]" c="POS_20160718_860077"/>
        <s v="[Sell Out Customer].[POS UID].&amp;[POS_20160718_860081]" c="POS_20160718_860081"/>
        <s v="[Sell Out Customer].[POS UID].&amp;[POS_20160802_865542]" c="POS_20160802_865542"/>
        <s v="[Sell Out Customer].[POS UID].&amp;[POS_20160809_867587]" c="POS_20160809_867587"/>
        <s v="[Sell Out Customer].[POS UID].&amp;[POS_20160823_875809]" c="POS_20160823_875809"/>
        <s v="[Sell Out Customer].[POS UID].&amp;[POS_20160826_876631]" c="POS_20160826_876631"/>
        <s v="[Sell Out Customer].[POS UID].&amp;[POS_20160902_879239]" c="POS_20160902_879239"/>
        <s v="[Sell Out Customer].[POS UID].&amp;[POS_20160929_888551]" c="POS_20160929_888551"/>
        <s v="[Sell Out Customer].[POS UID].&amp;[POS_20161012_895674]" c="POS_20161012_895674"/>
        <s v="[Sell Out Customer].[POS UID].&amp;[POS_20161014_896579]" c="POS_20161014_896579"/>
        <s v="[Sell Out Customer].[POS UID].&amp;[POS_20161022_899567]" c="POS_20161022_899567"/>
        <s v="[Sell Out Customer].[POS UID].&amp;[POS_20161118_908889]" c="POS_20161118_908889"/>
        <s v="[Sell Out Customer].[POS UID].&amp;[POS_20161122_909808]" c="POS_20161122_909808"/>
        <s v="[Sell Out Customer].[POS UID].&amp;[POS_20161126_911337]" c="POS_20161126_911337"/>
        <s v="[Sell Out Customer].[POS UID].&amp;[POS_20161228_924420]" c="POS_20161228_924420"/>
        <s v="[Sell Out Customer].[POS UID].&amp;[POS_20170210_1049864]" c="POS_20170210_1049864"/>
        <s v="[Sell Out Customer].[POS UID].&amp;[POS_20170214_1050922]" c="POS_20170214_1050922"/>
        <s v="[Sell Out Customer].[POS UID].&amp;[POS_20170419_1405354]" c="POS_20170419_1405354"/>
        <s v="[Sell Out Customer].[POS UID].&amp;[POS_20170504_1409350]" c="POS_20170504_1409350"/>
        <s v="[Sell Out Customer].[POS UID].&amp;[POS_20170623_1482172]" c="POS_20170623_1482172"/>
        <s v="[Sell Out Customer].[POS UID].&amp;[POS_20170812_1500116]" c="POS_20170812_1500116"/>
        <s v="[Sell Out Customer].[POS UID].&amp;[POS_20170825_1505669]" c="POS_20170825_1505669"/>
        <s v="[Sell Out Customer].[POS UID].&amp;[POS_20170926_1515699]" c="POS_20170926_1515699"/>
        <s v="[Sell Out Customer].[POS UID].&amp;[POS_20171025_1533390]" c="POS_20171025_1533390"/>
        <s v="[Sell Out Customer].[POS UID].&amp;[POS_20180320_1622904]" c="POS_20180320_1622904"/>
        <s v="[Sell Out Customer].[POS UID].&amp;[POS_20180404_1630019]" c="POS_20180404_1630019"/>
        <s v="[Sell Out Customer].[POS UID].&amp;[POS_20180522_1653087]" c="POS_20180522_1653087"/>
        <s v="[Sell Out Customer].[POS UID].&amp;[POS_20180626_1663733]" c="POS_20180626_1663733"/>
        <s v="[Sell Out Customer].[POS UID].&amp;[POS_20180710_1669954]" c="POS_20180710_1669954"/>
        <s v="[Sell Out Customer].[POS UID].&amp;[POS_20180710_1669956]" c="POS_20180710_1669956"/>
        <s v="[Sell Out Customer].[POS UID].&amp;[POS_20180717_1673914]" c="POS_20180717_1673914"/>
        <s v="[Sell Out Customer].[POS UID].&amp;[POS_20180816_1689246]" c="POS_20180816_1689246"/>
        <s v="[Sell Out Customer].[POS UID].&amp;[POS_20180828_1691914]" c="POS_20180828_1691914"/>
        <s v="[Sell Out Customer].[POS UID].&amp;[POS_20180831_1693530]" c="POS_20180831_1693530"/>
        <s v="[Sell Out Customer].[POS UID].&amp;[POS_20180918_1700484]" c="POS_20180918_1700484"/>
        <s v="[Sell Out Customer].[POS UID].&amp;[POS_20180919_1700745]" c="POS_20180919_1700745"/>
        <s v="[Sell Out Customer].[POS UID].&amp;[POS_20181003_1706463]" c="POS_20181003_1706463"/>
        <s v="[Sell Out Customer].[POS UID].&amp;[POS_20181003_1706464]" c="POS_20181003_1706464"/>
        <s v="[Sell Out Customer].[POS UID].&amp;[POS_20181009_1708794]" c="POS_20181009_1708794"/>
        <s v="[Sell Out Customer].[POS UID].&amp;[POS_20181019_1712587]" c="POS_20181019_1712587"/>
        <s v="[Sell Out Customer].[POS UID].&amp;[POS_20181030_1716931]" c="POS_20181030_1716931"/>
        <s v="[Sell Out Customer].[POS UID].&amp;[POS_20181117_1724687]" c="POS_20181117_1724687"/>
        <s v="[Sell Out Customer].[POS UID].&amp;[POS_20181120_1724938]" c="POS_20181120_1724938"/>
        <s v="[Sell Out Customer].[POS UID].&amp;[POS_20181120_1724950]" c="POS_20181120_1724950"/>
        <s v="[Sell Out Customer].[POS UID].&amp;[POS_20181204_1727887]" c="POS_20181204_1727887"/>
        <s v="[Sell Out Customer].[POS UID].&amp;[POS_20181208_1730400]" c="POS_20181208_1730400"/>
        <s v="[Sell Out Customer].[POS UID].&amp;[POS_20190214_1753876]" c="POS_20190214_1753876"/>
        <s v="[Sell Out Customer].[POS UID].&amp;[POS_20190214_1753877]" c="POS_20190214_1753877"/>
        <s v="[Sell Out Customer].[POS UID].&amp;[POS_20190216_1754443]" c="POS_20190216_1754443"/>
        <s v="[Sell Out Customer].[POS UID].&amp;[POS_20190301_1757448]" c="POS_20190301_1757448"/>
        <s v="[Sell Out Customer].[POS UID].&amp;[POS_20190314_1762142]" c="POS_20190314_1762142"/>
        <s v="[Sell Out Customer].[POS UID].&amp;[POS_20190326_1767376]" c="POS_20190326_1767376"/>
        <s v="[Sell Out Customer].[POS UID].&amp;[POS_20190329_1768308]" c="POS_20190329_1768308"/>
        <s v="[Sell Out Customer].[POS UID].&amp;[POS_20190415_1780633]" c="POS_20190415_1780633"/>
        <s v="[Sell Out Customer].[POS UID].&amp;[POS_20190424_1782901]" c="POS_20190424_1782901"/>
        <s v="[Sell Out Customer].[POS UID].&amp;[POS_20190425_1783095]" c="POS_20190425_1783095"/>
        <s v="[Sell Out Customer].[POS UID].&amp;[POS_20190524_1790301]" c="POS_20190524_1790301"/>
        <s v="[Sell Out Customer].[POS UID].&amp;[POS_20190531_1791549]" c="POS_20190531_1791549"/>
        <s v="[Sell Out Customer].[POS UID].&amp;[POS_20190531_1791550]" c="POS_20190531_1791550"/>
        <s v="[Sell Out Customer].[POS UID].&amp;[POS_20190531_1791551]" c="POS_20190531_1791551"/>
        <s v="[Sell Out Customer].[POS UID].&amp;[POS_20190531_1791552]" c="POS_20190531_1791552"/>
        <s v="[Sell Out Customer].[POS UID].&amp;[POS_20190531_1791553]" c="POS_20190531_1791553"/>
        <s v="[Sell Out Customer].[POS UID].&amp;[POS_20190531_1791554]" c="POS_20190531_1791554"/>
        <s v="[Sell Out Customer].[POS UID].&amp;[POS_20190723_1812872]" c="POS_20190723_1812872"/>
        <s v="[Sell Out Customer].[POS UID].&amp;[POS_20190807_1817114]" c="POS_20190807_1817114"/>
        <s v="[Sell Out Customer].[POS UID].&amp;[POS_20190819_1823321]" c="POS_20190819_1823321"/>
        <s v="[Sell Out Customer].[POS UID].&amp;[POS_20190829_1829121]" c="POS_20190829_1829121"/>
        <s v="[Sell Out Customer].[POS UID].&amp;[POS_20191014_1840237]" c="POS_20191014_1840237"/>
        <s v="[Sell Out Customer].[POS UID].&amp;[POS_20191014_1840238]" c="POS_20191014_1840238"/>
        <s v="[Sell Out Customer].[POS UID].&amp;[POS_20191106_1844915]" c="POS_20191106_1844915"/>
        <s v="[Sell Out Customer].[POS UID].&amp;[POS_20191114_1862599]" c="POS_20191114_1862599"/>
        <s v="[Sell Out Customer].[POS UID].&amp;[POS_20191121_1865195]" c="POS_20191121_1865195"/>
        <s v="[Sell Out Customer].[POS UID].&amp;[POS_20191125_1866131]" c="POS_20191125_1866131"/>
        <s v="[Sell Out Customer].[POS UID].&amp;[POS_20191125_1866133]" c="POS_20191125_1866133"/>
        <s v="[Sell Out Customer].[POS UID].&amp;[POS_20191217_1893635]" c="POS_20191217_1893635"/>
        <s v="[Sell Out Customer].[POS UID].&amp;[POS_20191217_1893643]" c="POS_20191217_1893643"/>
        <s v="[Sell Out Customer].[POS UID].&amp;[POS_20200117_1922014]" c="POS_20200117_1922014"/>
        <s v="[Sell Out Customer].[POS UID].&amp;[POS_20200124_1924535]" c="POS_20200124_1924535"/>
        <s v="[Sell Out Customer].[POS UID].&amp;[POS_20200206_1927715]" c="POS_20200206_1927715"/>
        <s v="[Sell Out Customer].[POS UID].&amp;[POS_20200218_1930174]" c="POS_20200218_1930174"/>
        <s v="[Sell Out Customer].[POS UID].&amp;[POS_20200317_1936726]" c="POS_20200317_1936726"/>
        <s v="[Sell Out Customer].[POS UID].&amp;[POS_20200317_1936727]" c="POS_20200317_1936727"/>
        <s v="[Sell Out Customer].[POS UID].&amp;[POS_20200317_1936728]" c="POS_20200317_1936728"/>
        <s v="[Sell Out Customer].[POS UID].&amp;[POS_20200317_1936758]" c="POS_20200317_1936758"/>
        <s v="[Sell Out Customer].[POS UID].&amp;[POS_20200320_1938739]" c="POS_20200320_1938739"/>
        <s v="[Sell Out Customer].[POS UID].&amp;[POS_20200320_1938740]" c="POS_20200320_1938740"/>
        <s v="[Sell Out Customer].[POS UID].&amp;[POS_20200320_1938741]" c="POS_20200320_1938741"/>
        <s v="[Sell Out Customer].[POS UID].&amp;[POS_20200320_1938742]" c="POS_20200320_1938742"/>
        <s v="[Sell Out Customer].[POS UID].&amp;[POS_20200320_1938743]" c="POS_20200320_1938743"/>
        <s v="[Sell Out Customer].[POS UID].&amp;[POS_20200320_1938744]" c="POS_20200320_1938744"/>
        <s v="[Sell Out Customer].[POS UID].&amp;[POS_20200320_1938745]" c="POS_20200320_1938745"/>
        <s v="[Sell Out Customer].[POS UID].&amp;[POS_20200320_1938746]" c="POS_20200320_1938746"/>
        <s v="[Sell Out Customer].[POS UID].&amp;[POS_20200320_1938747]" c="POS_20200320_1938747"/>
        <s v="[Sell Out Customer].[POS UID].&amp;[POS_20200320_1938748]" c="POS_20200320_1938748"/>
        <s v="[Sell Out Customer].[POS UID].&amp;[POS_20200320_1938749]" c="POS_20200320_1938749"/>
        <s v="[Sell Out Customer].[POS UID].&amp;[POS_20200320_1938750]" c="POS_20200320_1938750"/>
        <s v="[Sell Out Customer].[POS UID].&amp;[POS_20200320_1938751]" c="POS_20200320_1938751"/>
        <s v="[Sell Out Customer].[POS UID].&amp;[POS_20200320_1938752]" c="POS_20200320_1938752"/>
        <s v="[Sell Out Customer].[POS UID].&amp;[POS_20200320_1938753]" c="POS_20200320_1938753"/>
        <s v="[Sell Out Customer].[POS UID].&amp;[POS_20200320_1938754]" c="POS_20200320_1938754"/>
        <s v="[Sell Out Customer].[POS UID].&amp;[POS_20200320_1938755]" c="POS_20200320_1938755"/>
        <s v="[Sell Out Customer].[POS UID].&amp;[POS_20200320_1938756]" c="POS_20200320_1938756"/>
        <s v="[Sell Out Customer].[POS UID].&amp;[POS_20200320_1938757]" c="POS_20200320_1938757"/>
        <s v="[Sell Out Customer].[POS UID].&amp;[POS_20200320_1938758]" c="POS_20200320_1938758"/>
        <s v="[Sell Out Customer].[POS UID].&amp;[POS_20200320_1938759]" c="POS_20200320_1938759"/>
        <s v="[Sell Out Customer].[POS UID].&amp;[POS_20200320_1938760]" c="POS_20200320_1938760"/>
        <s v="[Sell Out Customer].[POS UID].&amp;[POS_20200320_1938761]" c="POS_20200320_1938761"/>
        <s v="[Sell Out Customer].[POS UID].&amp;[POS_20200320_1938762]" c="POS_20200320_1938762"/>
        <s v="[Sell Out Customer].[POS UID].&amp;[POS_20200320_1938763]" c="POS_20200320_1938763"/>
        <s v="[Sell Out Customer].[POS UID].&amp;[POS_20200320_1938764]" c="POS_20200320_1938764"/>
        <s v="[Sell Out Customer].[POS UID].&amp;[POS_20200320_1938765]" c="POS_20200320_1938765"/>
        <s v="[Sell Out Customer].[POS UID].&amp;[POS_20200320_1938766]" c="POS_20200320_1938766"/>
        <s v="[Sell Out Customer].[POS UID].&amp;[POS_20200320_1938767]" c="POS_20200320_1938767"/>
        <s v="[Sell Out Customer].[POS UID].&amp;[POS_20200320_1938768]" c="POS_20200320_1938768"/>
        <s v="[Sell Out Customer].[POS UID].&amp;[POS_20200320_1938769]" c="POS_20200320_1938769"/>
        <s v="[Sell Out Customer].[POS UID].&amp;[POS_20200320_1938770]" c="POS_20200320_1938770"/>
        <s v="[Sell Out Customer].[POS UID].&amp;[POS_20200320_1938771]" c="POS_20200320_1938771"/>
        <s v="[Sell Out Customer].[POS UID].&amp;[POS_20200320_1938772]" c="POS_20200320_1938772"/>
        <s v="[Sell Out Customer].[POS UID].&amp;[POS_20200320_1938773]" c="POS_20200320_1938773"/>
        <s v="[Sell Out Customer].[POS UID].&amp;[POS_20200320_1938774]" c="POS_20200320_1938774"/>
        <s v="[Sell Out Customer].[POS UID].&amp;[POS_20200320_1938775]" c="POS_20200320_1938775"/>
        <s v="[Sell Out Customer].[POS UID].&amp;[POS_20200320_1938776]" c="POS_20200320_1938776"/>
        <s v="[Sell Out Customer].[POS UID].&amp;[POS_20200320_1938777]" c="POS_20200320_1938777"/>
        <s v="[Sell Out Customer].[POS UID].&amp;[POS_20200320_1938778]" c="POS_20200320_1938778"/>
        <s v="[Sell Out Customer].[POS UID].&amp;[POS_20200320_1938779]" c="POS_20200320_1938779"/>
        <s v="[Sell Out Customer].[POS UID].&amp;[POS_20200320_1938780]" c="POS_20200320_1938780"/>
        <s v="[Sell Out Customer].[POS UID].&amp;[POS_20200320_1938781]" c="POS_20200320_1938781"/>
        <s v="[Sell Out Customer].[POS UID].&amp;[POS_20200320_1938782]" c="POS_20200320_1938782"/>
        <s v="[Sell Out Customer].[POS UID].&amp;[POS_20200320_1938783]" c="POS_20200320_1938783"/>
        <s v="[Sell Out Customer].[POS UID].&amp;[POS_20200320_1938784]" c="POS_20200320_1938784"/>
        <s v="[Sell Out Customer].[POS UID].&amp;[POS_20200320_1938785]" c="POS_20200320_1938785"/>
        <s v="[Sell Out Customer].[POS UID].&amp;[POS_20200320_1938786]" c="POS_20200320_1938786"/>
        <s v="[Sell Out Customer].[POS UID].&amp;[POS_20200320_1938787]" c="POS_20200320_1938787"/>
        <s v="[Sell Out Customer].[POS UID].&amp;[POS_20200320_1938788]" c="POS_20200320_1938788"/>
        <s v="[Sell Out Customer].[POS UID].&amp;[POS_20200320_1938789]" c="POS_20200320_1938789"/>
        <s v="[Sell Out Customer].[POS UID].&amp;[POS_20200320_1938790]" c="POS_20200320_1938790"/>
        <s v="[Sell Out Customer].[POS UID].&amp;[POS_20200320_1938791]" c="POS_20200320_1938791"/>
        <s v="[Sell Out Customer].[POS UID].&amp;[POS_20200320_1938792]" c="POS_20200320_1938792"/>
        <s v="[Sell Out Customer].[POS UID].&amp;[POS_20200320_1938793]" c="POS_20200320_1938793"/>
        <s v="[Sell Out Customer].[POS UID].&amp;[POS_20200320_1938794]" c="POS_20200320_1938794"/>
        <s v="[Sell Out Customer].[POS UID].&amp;[POS_20200320_1938795]" c="POS_20200320_1938795"/>
        <s v="[Sell Out Customer].[POS UID].&amp;[POS_20200320_1938796]" c="POS_20200320_1938796"/>
        <s v="[Sell Out Customer].[POS UID].&amp;[POS_20200320_1938797]" c="POS_20200320_1938797"/>
        <s v="[Sell Out Customer].[POS UID].&amp;[POS_20200320_1938798]" c="POS_20200320_1938798"/>
        <s v="[Sell Out Customer].[POS UID].&amp;[POS_20200320_1938799]" c="POS_20200320_1938799"/>
        <s v="[Sell Out Customer].[POS UID].&amp;[POS_20200320_1938800]" c="POS_20200320_1938800"/>
        <s v="[Sell Out Customer].[POS UID].&amp;[POS_20200320_1938801]" c="POS_20200320_1938801"/>
        <s v="[Sell Out Customer].[POS UID].&amp;[POS_20200320_1938802]" c="POS_20200320_1938802"/>
        <s v="[Sell Out Customer].[POS UID].&amp;[POS_20200320_1938803]" c="POS_20200320_1938803"/>
        <s v="[Sell Out Customer].[POS UID].&amp;[POS_20200320_1938804]" c="POS_20200320_1938804"/>
        <s v="[Sell Out Customer].[POS UID].&amp;[POS_20200320_1938805]" c="POS_20200320_1938805"/>
        <s v="[Sell Out Customer].[POS UID].&amp;[POS_20200320_1938806]" c="POS_20200320_1938806"/>
        <s v="[Sell Out Customer].[POS UID].&amp;[POS_20200320_1938807]" c="POS_20200320_1938807"/>
        <s v="[Sell Out Customer].[POS UID].&amp;[POS_20200320_1938808]" c="POS_20200320_1938808"/>
        <s v="[Sell Out Customer].[POS UID].&amp;[POS_20200320_1938809]" c="POS_20200320_1938809"/>
        <s v="[Sell Out Customer].[POS UID].&amp;[POS_20200320_1938810]" c="POS_20200320_1938810"/>
        <s v="[Sell Out Customer].[POS UID].&amp;[POS_20200320_1938811]" c="POS_20200320_1938811"/>
        <s v="[Sell Out Customer].[POS UID].&amp;[POS_20200320_1938812]" c="POS_20200320_1938812"/>
        <s v="[Sell Out Customer].[POS UID].&amp;[POS_20200320_1938813]" c="POS_20200320_1938813"/>
        <s v="[Sell Out Customer].[POS UID].&amp;[POS_20200320_1938814]" c="POS_20200320_1938814"/>
        <s v="[Sell Out Customer].[POS UID].&amp;[POS_20200320_1938815]" c="POS_20200320_1938815"/>
        <s v="[Sell Out Customer].[POS UID].&amp;[POS_20200320_1938816]" c="POS_20200320_1938816"/>
        <s v="[Sell Out Customer].[POS UID].&amp;[POS_20200320_1938817]" c="POS_20200320_1938817"/>
        <s v="[Sell Out Customer].[POS UID].&amp;[POS_20200320_1938818]" c="POS_20200320_1938818"/>
        <s v="[Sell Out Customer].[POS UID].&amp;[POS_20200320_1938819]" c="POS_20200320_1938819"/>
        <s v="[Sell Out Customer].[POS UID].&amp;[POS_20200320_1938820]" c="POS_20200320_1938820"/>
        <s v="[Sell Out Customer].[POS UID].&amp;[POS_20200320_1938821]" c="POS_20200320_1938821"/>
        <s v="[Sell Out Customer].[POS UID].&amp;[POS_20200320_1938822]" c="POS_20200320_1938822"/>
        <s v="[Sell Out Customer].[POS UID].&amp;[POS_20200320_1938823]" c="POS_20200320_1938823"/>
        <s v="[Sell Out Customer].[POS UID].&amp;[POS_20200320_1938824]" c="POS_20200320_1938824"/>
        <s v="[Sell Out Customer].[POS UID].&amp;[POS_20200320_1938825]" c="POS_20200320_1938825"/>
        <s v="[Sell Out Customer].[POS UID].&amp;[POS_20200320_1938826]" c="POS_20200320_1938826"/>
        <s v="[Sell Out Customer].[POS UID].&amp;[POS_20200320_1938827]" c="POS_20200320_1938827"/>
        <s v="[Sell Out Customer].[POS UID].&amp;[POS_20200320_1938828]" c="POS_20200320_1938828"/>
        <s v="[Sell Out Customer].[POS UID].&amp;[POS_20200320_1938829]" c="POS_20200320_1938829"/>
        <s v="[Sell Out Customer].[POS UID].&amp;[POS_20200320_1938830]" c="POS_20200320_1938830"/>
        <s v="[Sell Out Customer].[POS UID].&amp;[POS_20200320_1938831]" c="POS_20200320_1938831"/>
        <s v="[Sell Out Customer].[POS UID].&amp;[POS_20200320_1938832]" c="POS_20200320_1938832"/>
        <s v="[Sell Out Customer].[POS UID].&amp;[POS_20200320_1938833]" c="POS_20200320_1938833"/>
        <s v="[Sell Out Customer].[POS UID].&amp;[POS_20200320_1938834]" c="POS_20200320_1938834"/>
        <s v="[Sell Out Customer].[POS UID].&amp;[POS_20200320_1938835]" c="POS_20200320_1938835"/>
        <s v="[Sell Out Customer].[POS UID].&amp;[POS_20200320_1938836]" c="POS_20200320_1938836"/>
        <s v="[Sell Out Customer].[POS UID].&amp;[POS_20200320_1938837]" c="POS_20200320_1938837"/>
        <s v="[Sell Out Customer].[POS UID].&amp;[POS_20200320_1938838]" c="POS_20200320_1938838"/>
        <s v="[Sell Out Customer].[POS UID].&amp;[POS_20200320_1938839]" c="POS_20200320_1938839"/>
        <s v="[Sell Out Customer].[POS UID].&amp;[POS_20200320_1938840]" c="POS_20200320_1938840"/>
        <s v="[Sell Out Customer].[POS UID].&amp;[POS_20200320_1938841]" c="POS_20200320_1938841"/>
        <s v="[Sell Out Customer].[POS UID].&amp;[POS_20200320_1938842]" c="POS_20200320_1938842"/>
        <s v="[Sell Out Customer].[POS UID].&amp;[POS_20200320_1938843]" c="POS_20200320_1938843"/>
        <s v="[Sell Out Customer].[POS UID].&amp;[POS_20200320_1938844]" c="POS_20200320_1938844"/>
        <s v="[Sell Out Customer].[POS UID].&amp;[POS_20200320_1938845]" c="POS_20200320_1938845"/>
        <s v="[Sell Out Customer].[POS UID].&amp;[POS_20200320_1938846]" c="POS_20200320_1938846"/>
        <s v="[Sell Out Customer].[POS UID].&amp;[POS_20200320_1938847]" c="POS_20200320_1938847"/>
        <s v="[Sell Out Customer].[POS UID].&amp;[POS_20200320_1938848]" c="POS_20200320_1938848"/>
        <s v="[Sell Out Customer].[POS UID].&amp;[POS_20200320_1938849]" c="POS_20200320_1938849"/>
        <s v="[Sell Out Customer].[POS UID].&amp;[POS_20200320_1938850]" c="POS_20200320_1938850"/>
        <s v="[Sell Out Customer].[POS UID].&amp;[POS_20200320_1938851]" c="POS_20200320_1938851"/>
        <s v="[Sell Out Customer].[POS UID].&amp;[POS_20200320_1938852]" c="POS_20200320_1938852"/>
        <s v="[Sell Out Customer].[POS UID].&amp;[POS_20200320_1938853]" c="POS_20200320_1938853"/>
        <s v="[Sell Out Customer].[POS UID].&amp;[POS_20200320_1938854]" c="POS_20200320_1938854"/>
        <s v="[Sell Out Customer].[POS UID].&amp;[POS_20200320_1938855]" c="POS_20200320_1938855"/>
        <s v="[Sell Out Customer].[POS UID].&amp;[POS_20200320_1938856]" c="POS_20200320_1938856"/>
        <s v="[Sell Out Customer].[POS UID].&amp;[POS_20200320_1938857]" c="POS_20200320_1938857"/>
        <s v="[Sell Out Customer].[POS UID].&amp;[POS_20200320_1938858]" c="POS_20200320_1938858"/>
        <s v="[Sell Out Customer].[POS UID].&amp;[POS_20200320_1938859]" c="POS_20200320_1938859"/>
        <s v="[Sell Out Customer].[POS UID].&amp;[POS_20200320_1938860]" c="POS_20200320_1938860"/>
        <s v="[Sell Out Customer].[POS UID].&amp;[POS_20200320_1938861]" c="POS_20200320_1938861"/>
        <s v="[Sell Out Customer].[POS UID].&amp;[POS_20200320_1938862]" c="POS_20200320_1938862"/>
        <s v="[Sell Out Customer].[POS UID].&amp;[POS_20200320_1938863]" c="POS_20200320_1938863"/>
        <s v="[Sell Out Customer].[POS UID].&amp;[POS_20200320_1938864]" c="POS_20200320_1938864"/>
        <s v="[Sell Out Customer].[POS UID].&amp;[POS_20200320_1938865]" c="POS_20200320_1938865"/>
        <s v="[Sell Out Customer].[POS UID].&amp;[POS_20200320_1938866]" c="POS_20200320_1938866"/>
        <s v="[Sell Out Customer].[POS UID].&amp;[POS_20200320_1938867]" c="POS_20200320_1938867"/>
        <s v="[Sell Out Customer].[POS UID].&amp;[POS_20200320_1938868]" c="POS_20200320_1938868"/>
        <s v="[Sell Out Customer].[POS UID].&amp;[POS_20200320_1938869]" c="POS_20200320_1938869"/>
        <s v="[Sell Out Customer].[POS UID].&amp;[POS_20200320_1938870]" c="POS_20200320_1938870"/>
        <s v="[Sell Out Customer].[POS UID].&amp;[POS_20200320_1938871]" c="POS_20200320_1938871"/>
        <s v="[Sell Out Customer].[POS UID].&amp;[POS_20200320_1938872]" c="POS_20200320_1938872"/>
        <s v="[Sell Out Customer].[POS UID].&amp;[POS_20200320_1938873]" c="POS_20200320_1938873"/>
        <s v="[Sell Out Customer].[POS UID].&amp;[POS_20200320_1938874]" c="POS_20200320_1938874"/>
        <s v="[Sell Out Customer].[POS UID].&amp;[POS_20200320_1938875]" c="POS_20200320_1938875"/>
        <s v="[Sell Out Customer].[POS UID].&amp;[POS_20200320_1938876]" c="POS_20200320_1938876"/>
        <s v="[Sell Out Customer].[POS UID].&amp;[POS_20200320_1938877]" c="POS_20200320_1938877"/>
        <s v="[Sell Out Customer].[POS UID].&amp;[POS_20200320_1938878]" c="POS_20200320_1938878"/>
        <s v="[Sell Out Customer].[POS UID].&amp;[POS_20200320_1938879]" c="POS_20200320_1938879"/>
        <s v="[Sell Out Customer].[POS UID].&amp;[POS_20200320_1938880]" c="POS_20200320_1938880"/>
        <s v="[Sell Out Customer].[POS UID].&amp;[POS_20200320_1938881]" c="POS_20200320_1938881"/>
        <s v="[Sell Out Customer].[POS UID].&amp;[POS_20200320_1938882]" c="POS_20200320_1938882"/>
        <s v="[Sell Out Customer].[POS UID].&amp;[POS_20200320_1938883]" c="POS_20200320_1938883"/>
        <s v="[Sell Out Customer].[POS UID].&amp;[POS_20200320_1938884]" c="POS_20200320_1938884"/>
        <s v="[Sell Out Customer].[POS UID].&amp;[POS_20200320_1938885]" c="POS_20200320_1938885"/>
        <s v="[Sell Out Customer].[POS UID].&amp;[POS_20200320_1938886]" c="POS_20200320_1938886"/>
        <s v="[Sell Out Customer].[POS UID].&amp;[POS_20200320_1938887]" c="POS_20200320_1938887"/>
        <s v="[Sell Out Customer].[POS UID].&amp;[POS_20200320_1938888]" c="POS_20200320_1938888"/>
        <s v="[Sell Out Customer].[POS UID].&amp;[POS_20200320_1938889]" c="POS_20200320_1938889"/>
        <s v="[Sell Out Customer].[POS UID].&amp;[POS_20200320_1938890]" c="POS_20200320_1938890"/>
        <s v="[Sell Out Customer].[POS UID].&amp;[POS_20200320_1938891]" c="POS_20200320_1938891"/>
        <s v="[Sell Out Customer].[POS UID].&amp;[POS_20200320_1938892]" c="POS_20200320_1938892"/>
        <s v="[Sell Out Customer].[POS UID].&amp;[POS_20200320_1938893]" c="POS_20200320_1938893"/>
        <s v="[Sell Out Customer].[POS UID].&amp;[POS_20200320_1938894]" c="POS_20200320_1938894"/>
        <s v="[Sell Out Customer].[POS UID].&amp;[POS_20200320_1938895]" c="POS_20200320_1938895"/>
        <s v="[Sell Out Customer].[POS UID].&amp;[POS_20200320_1938896]" c="POS_20200320_1938896"/>
        <s v="[Sell Out Customer].[POS UID].&amp;[POS_20200320_1938897]" c="POS_20200320_1938897"/>
        <s v="[Sell Out Customer].[POS UID].&amp;[POS_20200320_1938898]" c="POS_20200320_1938898"/>
        <s v="[Sell Out Customer].[POS UID].&amp;[POS_20200320_1938899]" c="POS_20200320_1938899"/>
        <s v="[Sell Out Customer].[POS UID].&amp;[POS_20200320_1938900]" c="POS_20200320_1938900"/>
        <s v="[Sell Out Customer].[POS UID].&amp;[POS_20200320_1938901]" c="POS_20200320_1938901"/>
        <s v="[Sell Out Customer].[POS UID].&amp;[POS_20200320_1938902]" c="POS_20200320_1938902"/>
        <s v="[Sell Out Customer].[POS UID].&amp;[POS_20200320_1938903]" c="POS_20200320_1938903"/>
        <s v="[Sell Out Customer].[POS UID].&amp;[POS_20200320_1938904]" c="POS_20200320_1938904"/>
        <s v="[Sell Out Customer].[POS UID].&amp;[POS_20200320_1938905]" c="POS_20200320_1938905"/>
        <s v="[Sell Out Customer].[POS UID].&amp;[POS_20200320_1938906]" c="POS_20200320_1938906"/>
        <s v="[Sell Out Customer].[POS UID].&amp;[POS_20200320_1938907]" c="POS_20200320_1938907"/>
        <s v="[Sell Out Customer].[POS UID].&amp;[POS_20200320_1938908]" c="POS_20200320_1938908"/>
        <s v="[Sell Out Customer].[POS UID].&amp;[POS_20200320_1938909]" c="POS_20200320_1938909"/>
        <s v="[Sell Out Customer].[POS UID].&amp;[POS_20200320_1938910]" c="POS_20200320_1938910"/>
        <s v="[Sell Out Customer].[POS UID].&amp;[POS_20200320_1938911]" c="POS_20200320_1938911"/>
        <s v="[Sell Out Customer].[POS UID].&amp;[POS_20200320_1938912]" c="POS_20200320_1938912"/>
        <s v="[Sell Out Customer].[POS UID].&amp;[POS_20200320_1938913]" c="POS_20200320_1938913"/>
        <s v="[Sell Out Customer].[POS UID].&amp;[POS_20200320_1938914]" c="POS_20200320_1938914"/>
        <s v="[Sell Out Customer].[POS UID].&amp;[POS_20200320_1938915]" c="POS_20200320_1938915"/>
        <s v="[Sell Out Customer].[POS UID].&amp;[POS_20200320_1938916]" c="POS_20200320_1938916"/>
        <s v="[Sell Out Customer].[POS UID].&amp;[POS_20200320_1938917]" c="POS_20200320_1938917"/>
        <s v="[Sell Out Customer].[POS UID].&amp;[POS_20200320_1938918]" c="POS_20200320_1938918"/>
        <s v="[Sell Out Customer].[POS UID].&amp;[POS_20200320_1938919]" c="POS_20200320_1938919"/>
        <s v="[Sell Out Customer].[POS UID].&amp;[POS_20200320_1938920]" c="POS_20200320_1938920"/>
        <s v="[Sell Out Customer].[POS UID].&amp;[POS_20200320_1938921]" c="POS_20200320_1938921"/>
        <s v="[Sell Out Customer].[POS UID].&amp;[POS_20200320_1938922]" c="POS_20200320_1938922"/>
        <s v="[Sell Out Customer].[POS UID].&amp;[POS_20200320_1938923]" c="POS_20200320_1938923"/>
        <s v="[Sell Out Customer].[POS UID].&amp;[POS_20200320_1938924]" c="POS_20200320_1938924"/>
        <s v="[Sell Out Customer].[POS UID].&amp;[POS_20200320_1938925]" c="POS_20200320_1938925"/>
        <s v="[Sell Out Customer].[POS UID].&amp;[POS_20200320_1938926]" c="POS_20200320_1938926"/>
        <s v="[Sell Out Customer].[POS UID].&amp;[POS_20200320_1938927]" c="POS_20200320_1938927"/>
        <s v="[Sell Out Customer].[POS UID].&amp;[POS_20200320_1938928]" c="POS_20200320_1938928"/>
        <s v="[Sell Out Customer].[POS UID].&amp;[POS_20200320_1938929]" c="POS_20200320_1938929"/>
        <s v="[Sell Out Customer].[POS UID].&amp;[POS_20200320_1938930]" c="POS_20200320_1938930"/>
        <s v="[Sell Out Customer].[POS UID].&amp;[POS_20200320_1938931]" c="POS_20200320_1938931"/>
        <s v="[Sell Out Customer].[POS UID].&amp;[POS_20200320_1938932]" c="POS_20200320_1938932"/>
        <s v="[Sell Out Customer].[POS UID].&amp;[POS_20200320_1938933]" c="POS_20200320_1938933"/>
        <s v="[Sell Out Customer].[POS UID].&amp;[POS_20200320_1938934]" c="POS_20200320_1938934"/>
        <s v="[Sell Out Customer].[POS UID].&amp;[POS_20200320_1938935]" c="POS_20200320_1938935"/>
        <s v="[Sell Out Customer].[POS UID].&amp;[POS_20200320_1938936]" c="POS_20200320_1938936"/>
        <s v="[Sell Out Customer].[POS UID].&amp;[POS_20200320_1938937]" c="POS_20200320_1938937"/>
        <s v="[Sell Out Customer].[POS UID].&amp;[POS_20200320_1938938]" c="POS_20200320_1938938"/>
        <s v="[Sell Out Customer].[POS UID].&amp;[POS_20200320_1938939]" c="POS_20200320_1938939"/>
        <s v="[Sell Out Customer].[POS UID].&amp;[POS_20200320_1938940]" c="POS_20200320_1938940"/>
        <s v="[Sell Out Customer].[POS UID].&amp;[POS_20200320_1938941]" c="POS_20200320_1938941"/>
        <s v="[Sell Out Customer].[POS UID].&amp;[POS_20200320_1938942]" c="POS_20200320_1938942"/>
        <s v="[Sell Out Customer].[POS UID].&amp;[POS_20200320_1938943]" c="POS_20200320_1938943"/>
        <s v="[Sell Out Customer].[POS UID].&amp;[POS_20200320_1938944]" c="POS_20200320_1938944"/>
        <s v="[Sell Out Customer].[POS UID].&amp;[POS_20200320_1938945]" c="POS_20200320_1938945"/>
        <s v="[Sell Out Customer].[POS UID].&amp;[POS_20200320_1938946]" c="POS_20200320_1938946"/>
        <s v="[Sell Out Customer].[POS UID].&amp;[POS_20200320_1938947]" c="POS_20200320_1938947"/>
        <s v="[Sell Out Customer].[POS UID].&amp;[POS_20200320_1938948]" c="POS_20200320_1938948"/>
        <s v="[Sell Out Customer].[POS UID].&amp;[POS_20200320_1938949]" c="POS_20200320_1938949"/>
        <s v="[Sell Out Customer].[POS UID].&amp;[POS_20200320_1938950]" c="POS_20200320_1938950"/>
        <s v="[Sell Out Customer].[POS UID].&amp;[POS_20200320_1938951]" c="POS_20200320_1938951"/>
        <s v="[Sell Out Customer].[POS UID].&amp;[POS_20200320_1938952]" c="POS_20200320_1938952"/>
        <s v="[Sell Out Customer].[POS UID].&amp;[POS_20200320_1938953]" c="POS_20200320_1938953"/>
        <s v="[Sell Out Customer].[POS UID].&amp;[POS_20200320_1938954]" c="POS_20200320_1938954"/>
        <s v="[Sell Out Customer].[POS UID].&amp;[POS_20200320_1938955]" c="POS_20200320_1938955"/>
        <s v="[Sell Out Customer].[POS UID].&amp;[POS_20200320_1938956]" c="POS_20200320_1938956"/>
        <s v="[Sell Out Customer].[POS UID].&amp;[POS_20200320_1938957]" c="POS_20200320_1938957"/>
        <s v="[Sell Out Customer].[POS UID].&amp;[POS_20200320_1938958]" c="POS_20200320_1938958"/>
        <s v="[Sell Out Customer].[POS UID].&amp;[POS_20200320_1938959]" c="POS_20200320_1938959"/>
        <s v="[Sell Out Customer].[POS UID].&amp;[POS_20200320_1938960]" c="POS_20200320_1938960"/>
        <s v="[Sell Out Customer].[POS UID].&amp;[POS_20200320_1938961]" c="POS_20200320_1938961"/>
        <s v="[Sell Out Customer].[POS UID].&amp;[POS_20200320_1938962]" c="POS_20200320_1938962"/>
        <s v="[Sell Out Customer].[POS UID].&amp;[POS_20200320_1938963]" c="POS_20200320_1938963"/>
        <s v="[Sell Out Customer].[POS UID].&amp;[POS_20200320_1938964]" c="POS_20200320_1938964"/>
        <s v="[Sell Out Customer].[POS UID].&amp;[POS_20200320_1938965]" c="POS_20200320_1938965"/>
        <s v="[Sell Out Customer].[POS UID].&amp;[POS_20200320_1938966]" c="POS_20200320_1938966"/>
        <s v="[Sell Out Customer].[POS UID].&amp;[POS_20200320_1938967]" c="POS_20200320_1938967"/>
        <s v="[Sell Out Customer].[POS UID].&amp;[POS_20200320_1938968]" c="POS_20200320_1938968"/>
        <s v="[Sell Out Customer].[POS UID].&amp;[POS_20200320_1938969]" c="POS_20200320_1938969"/>
        <s v="[Sell Out Customer].[POS UID].&amp;[POS_20200320_1938970]" c="POS_20200320_1938970"/>
        <s v="[Sell Out Customer].[POS UID].&amp;[POS_20200320_1938971]" c="POS_20200320_1938971"/>
        <s v="[Sell Out Customer].[POS UID].&amp;[POS_20200320_1938972]" c="POS_20200320_1938972"/>
        <s v="[Sell Out Customer].[POS UID].&amp;[POS_20200320_1938973]" c="POS_20200320_1938973"/>
        <s v="[Sell Out Customer].[POS UID].&amp;[POS_20200320_1938974]" c="POS_20200320_1938974"/>
        <s v="[Sell Out Customer].[POS UID].&amp;[POS_20200320_1938975]" c="POS_20200320_1938975"/>
        <s v="[Sell Out Customer].[POS UID].&amp;[POS_20200320_1938976]" c="POS_20200320_1938976"/>
        <s v="[Sell Out Customer].[POS UID].&amp;[POS_20200320_1938977]" c="POS_20200320_1938977"/>
        <s v="[Sell Out Customer].[POS UID].&amp;[POS_20200320_1938978]" c="POS_20200320_1938978"/>
        <s v="[Sell Out Customer].[POS UID].&amp;[POS_20200320_1938979]" c="POS_20200320_1938979"/>
        <s v="[Sell Out Customer].[POS UID].&amp;[POS_20200320_1938980]" c="POS_20200320_1938980"/>
        <s v="[Sell Out Customer].[POS UID].&amp;[POS_20200320_1938981]" c="POS_20200320_1938981"/>
        <s v="[Sell Out Customer].[POS UID].&amp;[POS_20200320_1938982]" c="POS_20200320_1938982"/>
        <s v="[Sell Out Customer].[POS UID].&amp;[POS_20200320_1938983]" c="POS_20200320_1938983"/>
        <s v="[Sell Out Customer].[POS UID].&amp;[POS_20200320_1938984]" c="POS_20200320_1938984"/>
        <s v="[Sell Out Customer].[POS UID].&amp;[POS_20200320_1938985]" c="POS_20200320_1938985"/>
        <s v="[Sell Out Customer].[POS UID].&amp;[POS_20200320_1938986]" c="POS_20200320_1938986"/>
        <s v="[Sell Out Customer].[POS UID].&amp;[POS_20200320_1938987]" c="POS_20200320_1938987"/>
        <s v="[Sell Out Customer].[POS UID].&amp;[POS_20200320_1938988]" c="POS_20200320_1938988"/>
        <s v="[Sell Out Customer].[POS UID].&amp;[POS_20200320_1938989]" c="POS_20200320_1938989"/>
        <s v="[Sell Out Customer].[POS UID].&amp;[POS_20200320_1938990]" c="POS_20200320_1938990"/>
        <s v="[Sell Out Customer].[POS UID].&amp;[POS_20200320_1938991]" c="POS_20200320_1938991"/>
        <s v="[Sell Out Customer].[POS UID].&amp;[POS_20200320_1938992]" c="POS_20200320_1938992"/>
        <s v="[Sell Out Customer].[POS UID].&amp;[POS_20200320_1938993]" c="POS_20200320_1938993"/>
        <s v="[Sell Out Customer].[POS UID].&amp;[POS_20200320_1938994]" c="POS_20200320_1938994"/>
        <s v="[Sell Out Customer].[POS UID].&amp;[POS_20200320_1938995]" c="POS_20200320_1938995"/>
        <s v="[Sell Out Customer].[POS UID].&amp;[POS_20200320_1938996]" c="POS_20200320_1938996"/>
        <s v="[Sell Out Customer].[POS UID].&amp;[POS_20200320_1938997]" c="POS_20200320_1938997"/>
        <s v="[Sell Out Customer].[POS UID].&amp;[POS_20200320_1938998]" c="POS_20200320_1938998"/>
        <s v="[Sell Out Customer].[POS UID].&amp;[POS_20200320_1938999]" c="POS_20200320_1938999"/>
        <s v="[Sell Out Customer].[POS UID].&amp;[POS_20200320_1939000]" c="POS_20200320_1939000"/>
        <s v="[Sell Out Customer].[POS UID].&amp;[POS_20200320_1939001]" c="POS_20200320_1939001"/>
        <s v="[Sell Out Customer].[POS UID].&amp;[POS_20200320_1939002]" c="POS_20200320_1939002"/>
        <s v="[Sell Out Customer].[POS UID].&amp;[POS_20200320_1939003]" c="POS_20200320_1939003"/>
        <s v="[Sell Out Customer].[POS UID].&amp;[POS_20200320_1939004]" c="POS_20200320_1939004"/>
        <s v="[Sell Out Customer].[POS UID].&amp;[POS_20200320_1939005]" c="POS_20200320_1939005"/>
        <s v="[Sell Out Customer].[POS UID].&amp;[POS_20200320_1939006]" c="POS_20200320_1939006"/>
        <s v="[Sell Out Customer].[POS UID].&amp;[POS_20200320_1939007]" c="POS_20200320_1939007"/>
        <s v="[Sell Out Customer].[POS UID].&amp;[POS_20200320_1939008]" c="POS_20200320_1939008"/>
        <s v="[Sell Out Customer].[POS UID].&amp;[POS_20200320_1939009]" c="POS_20200320_1939009"/>
        <s v="[Sell Out Customer].[POS UID].&amp;[POS_20200320_1939010]" c="POS_20200320_1939010"/>
        <s v="[Sell Out Customer].[POS UID].&amp;[POS_20200320_1939011]" c="POS_20200320_1939011"/>
        <s v="[Sell Out Customer].[POS UID].&amp;[POS_20200320_1939012]" c="POS_20200320_1939012"/>
        <s v="[Sell Out Customer].[POS UID].&amp;[POS_20200320_1939013]" c="POS_20200320_1939013"/>
        <s v="[Sell Out Customer].[POS UID].&amp;[POS_20200320_1939014]" c="POS_20200320_1939014"/>
        <s v="[Sell Out Customer].[POS UID].&amp;[POS_20200320_1939015]" c="POS_20200320_1939015"/>
        <s v="[Sell Out Customer].[POS UID].&amp;[POS_20200320_1939016]" c="POS_20200320_1939016"/>
        <s v="[Sell Out Customer].[POS UID].&amp;[POS_20200320_1939017]" c="POS_20200320_1939017"/>
        <s v="[Sell Out Customer].[POS UID].&amp;[POS_20200320_1939018]" c="POS_20200320_1939018"/>
        <s v="[Sell Out Customer].[POS UID].&amp;[POS_20200320_1939019]" c="POS_20200320_1939019"/>
        <s v="[Sell Out Customer].[POS UID].&amp;[POS_20200320_1939020]" c="POS_20200320_1939020"/>
        <s v="[Sell Out Customer].[POS UID].&amp;[POS_20200320_1939021]" c="POS_20200320_1939021"/>
        <s v="[Sell Out Customer].[POS UID].&amp;[POS_20200320_1939022]" c="POS_20200320_1939022"/>
        <s v="[Sell Out Customer].[POS UID].&amp;[POS_20200320_1939023]" c="POS_20200320_1939023"/>
        <s v="[Sell Out Customer].[POS UID].&amp;[POS_20200320_1939024]" c="POS_20200320_1939024"/>
        <s v="[Sell Out Customer].[POS UID].&amp;[POS_20200320_1939025]" c="POS_20200320_1939025"/>
        <s v="[Sell Out Customer].[POS UID].&amp;[POS_20200320_1939026]" c="POS_20200320_1939026"/>
        <s v="[Sell Out Customer].[POS UID].&amp;[POS_20200320_1939027]" c="POS_20200320_1939027"/>
        <s v="[Sell Out Customer].[POS UID].&amp;[POS_20200320_1939028]" c="POS_20200320_1939028"/>
        <s v="[Sell Out Customer].[POS UID].&amp;[POS_20200320_1939029]" c="POS_20200320_1939029"/>
        <s v="[Sell Out Customer].[POS UID].&amp;[POS_20200320_1939030]" c="POS_20200320_1939030"/>
        <s v="[Sell Out Customer].[POS UID].&amp;[POS_20200320_1939031]" c="POS_20200320_1939031"/>
        <s v="[Sell Out Customer].[POS UID].&amp;[POS_20200320_1939032]" c="POS_20200320_1939032"/>
        <s v="[Sell Out Customer].[POS UID].&amp;[POS_20200320_1939033]" c="POS_20200320_1939033"/>
        <s v="[Sell Out Customer].[POS UID].&amp;[POS_20200320_1939034]" c="POS_20200320_1939034"/>
        <s v="[Sell Out Customer].[POS UID].&amp;[POS_20200320_1939035]" c="POS_20200320_1939035"/>
        <s v="[Sell Out Customer].[POS UID].&amp;[POS_20200320_1939036]" c="POS_20200320_1939036"/>
        <s v="[Sell Out Customer].[POS UID].&amp;[POS_20200320_1939037]" c="POS_20200320_1939037"/>
        <s v="[Sell Out Customer].[POS UID].&amp;[POS_20200320_1939038]" c="POS_20200320_1939038"/>
        <s v="[Sell Out Customer].[POS UID].&amp;[POS_20200320_1939039]" c="POS_20200320_1939039"/>
        <s v="[Sell Out Customer].[POS UID].&amp;[POS_20200320_1939040]" c="POS_20200320_1939040"/>
        <s v="[Sell Out Customer].[POS UID].&amp;[POS_20200320_1939041]" c="POS_20200320_1939041"/>
        <s v="[Sell Out Customer].[POS UID].&amp;[POS_20200320_1939042]" c="POS_20200320_1939042"/>
        <s v="[Sell Out Customer].[POS UID].&amp;[POS_20200320_1939043]" c="POS_20200320_1939043"/>
        <s v="[Sell Out Customer].[POS UID].&amp;[POS_20200320_1939044]" c="POS_20200320_1939044"/>
        <s v="[Sell Out Customer].[POS UID].&amp;[POS_20200320_1939045]" c="POS_20200320_1939045"/>
        <s v="[Sell Out Customer].[POS UID].&amp;[POS_20200320_1939046]" c="POS_20200320_1939046"/>
        <s v="[Sell Out Customer].[POS UID].&amp;[POS_20200320_1939047]" c="POS_20200320_1939047"/>
        <s v="[Sell Out Customer].[POS UID].&amp;[POS_20200320_1939048]" c="POS_20200320_1939048"/>
        <s v="[Sell Out Customer].[POS UID].&amp;[POS_20200320_1939049]" c="POS_20200320_1939049"/>
        <s v="[Sell Out Customer].[POS UID].&amp;[POS_20200320_1939050]" c="POS_20200320_1939050"/>
        <s v="[Sell Out Customer].[POS UID].&amp;[POS_20200320_1939051]" c="POS_20200320_1939051"/>
        <s v="[Sell Out Customer].[POS UID].&amp;[POS_20200320_1939052]" c="POS_20200320_1939052"/>
        <s v="[Sell Out Customer].[POS UID].&amp;[POS_20200320_1939053]" c="POS_20200320_1939053"/>
        <s v="[Sell Out Customer].[POS UID].&amp;[POS_20200320_1939054]" c="POS_20200320_1939054"/>
        <s v="[Sell Out Customer].[POS UID].&amp;[POS_20200320_1939055]" c="POS_20200320_1939055"/>
        <s v="[Sell Out Customer].[POS UID].&amp;[POS_20200320_1939056]" c="POS_20200320_1939056"/>
        <s v="[Sell Out Customer].[POS UID].&amp;[POS_20200320_1939057]" c="POS_20200320_1939057"/>
        <s v="[Sell Out Customer].[POS UID].&amp;[POS_20200320_1939058]" c="POS_20200320_1939058"/>
        <s v="[Sell Out Customer].[POS UID].&amp;[POS_20200320_1939059]" c="POS_20200320_1939059"/>
        <s v="[Sell Out Customer].[POS UID].&amp;[POS_20200320_1939060]" c="POS_20200320_1939060"/>
        <s v="[Sell Out Customer].[POS UID].&amp;[POS_20200320_1939061]" c="POS_20200320_1939061"/>
        <s v="[Sell Out Customer].[POS UID].&amp;[POS_20200320_1939062]" c="POS_20200320_1939062"/>
        <s v="[Sell Out Customer].[POS UID].&amp;[POS_20200320_1939063]" c="POS_20200320_1939063"/>
        <s v="[Sell Out Customer].[POS UID].&amp;[POS_20200320_1939064]" c="POS_20200320_1939064"/>
        <s v="[Sell Out Customer].[POS UID].&amp;[POS_20200320_1939065]" c="POS_20200320_1939065"/>
        <s v="[Sell Out Customer].[POS UID].&amp;[POS_20200320_1939066]" c="POS_20200320_1939066"/>
        <s v="[Sell Out Customer].[POS UID].&amp;[POS_20200320_1939067]" c="POS_20200320_1939067"/>
        <s v="[Sell Out Customer].[POS UID].&amp;[POS_20200320_1939068]" c="POS_20200320_1939068"/>
        <s v="[Sell Out Customer].[POS UID].&amp;[POS_20200320_1939069]" c="POS_20200320_1939069"/>
        <s v="[Sell Out Customer].[POS UID].&amp;[POS_20200320_1939070]" c="POS_20200320_1939070"/>
        <s v="[Sell Out Customer].[POS UID].&amp;[POS_20200320_1939071]" c="POS_20200320_1939071"/>
        <s v="[Sell Out Customer].[POS UID].&amp;[POS_20200320_1939072]" c="POS_20200320_1939072"/>
        <s v="[Sell Out Customer].[POS UID].&amp;[POS_20200320_1939073]" c="POS_20200320_1939073"/>
        <s v="[Sell Out Customer].[POS UID].&amp;[POS_20200320_1939074]" c="POS_20200320_1939074"/>
        <s v="[Sell Out Customer].[POS UID].&amp;[POS_20200320_1939075]" c="POS_20200320_1939075"/>
        <s v="[Sell Out Customer].[POS UID].&amp;[POS_20200320_1939076]" c="POS_20200320_1939076"/>
        <s v="[Sell Out Customer].[POS UID].&amp;[POS_20200320_1939077]" c="POS_20200320_1939077"/>
        <s v="[Sell Out Customer].[POS UID].&amp;[POS_20200320_1939078]" c="POS_20200320_1939078"/>
        <s v="[Sell Out Customer].[POS UID].&amp;[POS_20200320_1939079]" c="POS_20200320_1939079"/>
        <s v="[Sell Out Customer].[POS UID].&amp;[POS_20200320_1939080]" c="POS_20200320_1939080"/>
        <s v="[Sell Out Customer].[POS UID].&amp;[POS_20200320_1939081]" c="POS_20200320_1939081"/>
        <s v="[Sell Out Customer].[POS UID].&amp;[POS_20200320_1939082]" c="POS_20200320_1939082"/>
        <s v="[Sell Out Customer].[POS UID].&amp;[POS_20200320_1939083]" c="POS_20200320_1939083"/>
        <s v="[Sell Out Customer].[POS UID].&amp;[POS_20200320_1939084]" c="POS_20200320_1939084"/>
        <s v="[Sell Out Customer].[POS UID].&amp;[POS_20200320_1939085]" c="POS_20200320_1939085"/>
        <s v="[Sell Out Customer].[POS UID].&amp;[POS_20200320_1939086]" c="POS_20200320_1939086"/>
        <s v="[Sell Out Customer].[POS UID].&amp;[POS_20200320_1939087]" c="POS_20200320_1939087"/>
        <s v="[Sell Out Customer].[POS UID].&amp;[POS_20200320_1939088]" c="POS_20200320_1939088"/>
        <s v="[Sell Out Customer].[POS UID].&amp;[POS_20200320_1939089]" c="POS_20200320_1939089"/>
        <s v="[Sell Out Customer].[POS UID].&amp;[POS_20200320_1939090]" c="POS_20200320_1939090"/>
        <s v="[Sell Out Customer].[POS UID].&amp;[POS_20200320_1939091]" c="POS_20200320_1939091"/>
        <s v="[Sell Out Customer].[POS UID].&amp;[POS_20200320_1939092]" c="POS_20200320_1939092"/>
        <s v="[Sell Out Customer].[POS UID].&amp;[POS_20200320_1939093]" c="POS_20200320_1939093"/>
        <s v="[Sell Out Customer].[POS UID].&amp;[POS_20200320_1939094]" c="POS_20200320_1939094"/>
        <s v="[Sell Out Customer].[POS UID].&amp;[POS_20200320_1939095]" c="POS_20200320_1939095"/>
        <s v="[Sell Out Customer].[POS UID].&amp;[POS_20200320_1939096]" c="POS_20200320_1939096"/>
        <s v="[Sell Out Customer].[POS UID].&amp;[POS_20200320_1939097]" c="POS_20200320_1939097"/>
        <s v="[Sell Out Customer].[POS UID].&amp;[POS_20200320_1939098]" c="POS_20200320_1939098"/>
        <s v="[Sell Out Customer].[POS UID].&amp;[POS_20200320_1939099]" c="POS_20200320_1939099"/>
        <s v="[Sell Out Customer].[POS UID].&amp;[POS_20200320_1939100]" c="POS_20200320_1939100"/>
        <s v="[Sell Out Customer].[POS UID].&amp;[POS_20200320_1939101]" c="POS_20200320_1939101"/>
        <s v="[Sell Out Customer].[POS UID].&amp;[POS_20200320_1939102]" c="POS_20200320_1939102"/>
        <s v="[Sell Out Customer].[POS UID].&amp;[POS_20200320_1939103]" c="POS_20200320_1939103"/>
        <s v="[Sell Out Customer].[POS UID].&amp;[POS_20200320_1939104]" c="POS_20200320_1939104"/>
        <s v="[Sell Out Customer].[POS UID].&amp;[POS_20200320_1939105]" c="POS_20200320_1939105"/>
        <s v="[Sell Out Customer].[POS UID].&amp;[POS_20200320_1939106]" c="POS_20200320_1939106"/>
        <s v="[Sell Out Customer].[POS UID].&amp;[POS_20200320_1939107]" c="POS_20200320_1939107"/>
        <s v="[Sell Out Customer].[POS UID].&amp;[POS_20200320_1939108]" c="POS_20200320_1939108"/>
        <s v="[Sell Out Customer].[POS UID].&amp;[POS_20200320_1939109]" c="POS_20200320_1939109"/>
        <s v="[Sell Out Customer].[POS UID].&amp;[POS_20200320_1939110]" c="POS_20200320_1939110"/>
        <s v="[Sell Out Customer].[POS UID].&amp;[POS_20200320_1939111]" c="POS_20200320_1939111"/>
        <s v="[Sell Out Customer].[POS UID].&amp;[POS_20200320_1939112]" c="POS_20200320_1939112"/>
        <s v="[Sell Out Customer].[POS UID].&amp;[POS_20200320_1939113]" c="POS_20200320_1939113"/>
        <s v="[Sell Out Customer].[POS UID].&amp;[POS_20200320_1939114]" c="POS_20200320_1939114"/>
        <s v="[Sell Out Customer].[POS UID].&amp;[POS_20200320_1939115]" c="POS_20200320_1939115"/>
        <s v="[Sell Out Customer].[POS UID].&amp;[POS_20200320_1939116]" c="POS_20200320_1939116"/>
        <s v="[Sell Out Customer].[POS UID].&amp;[POS_20200320_1939117]" c="POS_20200320_1939117"/>
        <s v="[Sell Out Customer].[POS UID].&amp;[POS_20200320_1939118]" c="POS_20200320_1939118"/>
        <s v="[Sell Out Customer].[POS UID].&amp;[POS_20200320_1939119]" c="POS_20200320_1939119"/>
        <s v="[Sell Out Customer].[POS UID].&amp;[POS_20200320_1939120]" c="POS_20200320_1939120"/>
        <s v="[Sell Out Customer].[POS UID].&amp;[POS_20200320_1939121]" c="POS_20200320_1939121"/>
        <s v="[Sell Out Customer].[POS UID].&amp;[POS_20200320_1939122]" c="POS_20200320_1939122"/>
        <s v="[Sell Out Customer].[POS UID].&amp;[POS_20200320_1939123]" c="POS_20200320_1939123"/>
        <s v="[Sell Out Customer].[POS UID].&amp;[POS_20200320_1939124]" c="POS_20200320_1939124"/>
        <s v="[Sell Out Customer].[POS UID].&amp;[POS_20200320_1939125]" c="POS_20200320_1939125"/>
        <s v="[Sell Out Customer].[POS UID].&amp;[POS_20200320_1939126]" c="POS_20200320_1939126"/>
        <s v="[Sell Out Customer].[POS UID].&amp;[POS_20200320_1939127]" c="POS_20200320_1939127"/>
        <s v="[Sell Out Customer].[POS UID].&amp;[POS_20200320_1939128]" c="POS_20200320_1939128"/>
        <s v="[Sell Out Customer].[POS UID].&amp;[POS_20200320_1939129]" c="POS_20200320_1939129"/>
        <s v="[Sell Out Customer].[POS UID].&amp;[POS_20200320_1939130]" c="POS_20200320_1939130"/>
        <s v="[Sell Out Customer].[POS UID].&amp;[POS_20200320_1939131]" c="POS_20200320_1939131"/>
        <s v="[Sell Out Customer].[POS UID].&amp;[POS_20200320_1939132]" c="POS_20200320_1939132"/>
        <s v="[Sell Out Customer].[POS UID].&amp;[POS_20200320_1939133]" c="POS_20200320_1939133"/>
        <s v="[Sell Out Customer].[POS UID].&amp;[POS_20200320_1939134]" c="POS_20200320_1939134"/>
        <s v="[Sell Out Customer].[POS UID].&amp;[POS_20200320_1939135]" c="POS_20200320_1939135"/>
        <s v="[Sell Out Customer].[POS UID].&amp;[POS_20200320_1939136]" c="POS_20200320_1939136"/>
        <s v="[Sell Out Customer].[POS UID].&amp;[POS_20200320_1939137]" c="POS_20200320_1939137"/>
        <s v="[Sell Out Customer].[POS UID].&amp;[POS_20200320_1939138]" c="POS_20200320_1939138"/>
        <s v="[Sell Out Customer].[POS UID].&amp;[POS_20200320_1939139]" c="POS_20200320_1939139"/>
        <s v="[Sell Out Customer].[POS UID].&amp;[POS_20200320_1939140]" c="POS_20200320_1939140"/>
        <s v="[Sell Out Customer].[POS UID].&amp;[POS_20200320_1939141]" c="POS_20200320_1939141"/>
        <s v="[Sell Out Customer].[POS UID].&amp;[POS_20200320_1939143]" c="POS_20200320_1939143"/>
        <s v="[Sell Out Customer].[POS UID].&amp;[POS_20200320_1939144]" c="POS_20200320_1939144"/>
        <s v="[Sell Out Customer].[POS UID].&amp;[POS_20200320_1939145]" c="POS_20200320_1939145"/>
        <s v="[Sell Out Customer].[POS UID].&amp;[POS_20200320_1939146]" c="POS_20200320_1939146"/>
        <s v="[Sell Out Customer].[POS UID].&amp;[POS_20200320_1939147]" c="POS_20200320_1939147"/>
        <s v="[Sell Out Customer].[POS UID].&amp;[POS_20200320_1939148]" c="POS_20200320_1939148"/>
        <s v="[Sell Out Customer].[POS UID].&amp;[POS_20200320_1939149]" c="POS_20200320_1939149"/>
        <s v="[Sell Out Customer].[POS UID].&amp;[POS_20200320_1939150]" c="POS_20200320_1939150"/>
        <s v="[Sell Out Customer].[POS UID].&amp;[POS_20200320_1939151]" c="POS_20200320_1939151"/>
        <s v="[Sell Out Customer].[POS UID].&amp;[POS_20200320_1939152]" c="POS_20200320_1939152"/>
        <s v="[Sell Out Customer].[POS UID].&amp;[POS_20200320_1939153]" c="POS_20200320_1939153"/>
        <s v="[Sell Out Customer].[POS UID].&amp;[POS_20200320_1939154]" c="POS_20200320_1939154"/>
        <s v="[Sell Out Customer].[POS UID].&amp;[POS_20200320_1939155]" c="POS_20200320_1939155"/>
        <s v="[Sell Out Customer].[POS UID].&amp;[POS_20200320_1939156]" c="POS_20200320_1939156"/>
        <s v="[Sell Out Customer].[POS UID].&amp;[POS_20200320_1939157]" c="POS_20200320_1939157"/>
        <s v="[Sell Out Customer].[POS UID].&amp;[POS_20200320_1939158]" c="POS_20200320_1939158"/>
        <s v="[Sell Out Customer].[POS UID].&amp;[POS_20200320_1939159]" c="POS_20200320_1939159"/>
        <s v="[Sell Out Customer].[POS UID].&amp;[POS_20200320_1939160]" c="POS_20200320_1939160"/>
        <s v="[Sell Out Customer].[POS UID].&amp;[POS_20200320_1939161]" c="POS_20200320_1939161"/>
        <s v="[Sell Out Customer].[POS UID].&amp;[POS_20200320_1939162]" c="POS_20200320_1939162"/>
        <s v="[Sell Out Customer].[POS UID].&amp;[POS_20200320_1939163]" c="POS_20200320_1939163"/>
        <s v="[Sell Out Customer].[POS UID].&amp;[POS_20200320_1939164]" c="POS_20200320_1939164"/>
        <s v="[Sell Out Customer].[POS UID].&amp;[POS_20200320_1939165]" c="POS_20200320_1939165"/>
        <s v="[Sell Out Customer].[POS UID].&amp;[POS_20200320_1939166]" c="POS_20200320_1939166"/>
        <s v="[Sell Out Customer].[POS UID].&amp;[POS_20200320_1939167]" c="POS_20200320_1939167"/>
        <s v="[Sell Out Customer].[POS UID].&amp;[POS_20200320_1939168]" c="POS_20200320_1939168"/>
        <s v="[Sell Out Customer].[POS UID].&amp;[POS_20200320_1939169]" c="POS_20200320_1939169"/>
        <s v="[Sell Out Customer].[POS UID].&amp;[POS_20200320_1939170]" c="POS_20200320_1939170"/>
        <s v="[Sell Out Customer].[POS UID].&amp;[POS_20200320_1939171]" c="POS_20200320_1939171"/>
        <s v="[Sell Out Customer].[POS UID].&amp;[POS_20200320_1939172]" c="POS_20200320_1939172"/>
        <s v="[Sell Out Customer].[POS UID].&amp;[POS_20200320_1939173]" c="POS_20200320_1939173"/>
        <s v="[Sell Out Customer].[POS UID].&amp;[POS_20200320_1939174]" c="POS_20200320_1939174"/>
        <s v="[Sell Out Customer].[POS UID].&amp;[POS_20200320_1939175]" c="POS_20200320_1939175"/>
        <s v="[Sell Out Customer].[POS UID].&amp;[POS_20200320_1939176]" c="POS_20200320_1939176"/>
        <s v="[Sell Out Customer].[POS UID].&amp;[POS_20200320_1939177]" c="POS_20200320_1939177"/>
        <s v="[Sell Out Customer].[POS UID].&amp;[POS_20200320_1939178]" c="POS_20200320_1939178"/>
        <s v="[Sell Out Customer].[POS UID].&amp;[POS_20200320_1939179]" c="POS_20200320_1939179"/>
        <s v="[Sell Out Customer].[POS UID].&amp;[POS_20200320_1939180]" c="POS_20200320_1939180"/>
        <s v="[Sell Out Customer].[POS UID].&amp;[POS_20200320_1939181]" c="POS_20200320_1939181"/>
        <s v="[Sell Out Customer].[POS UID].&amp;[POS_20200320_1939182]" c="POS_20200320_1939182"/>
        <s v="[Sell Out Customer].[POS UID].&amp;[POS_20200320_1939183]" c="POS_20200320_1939183"/>
        <s v="[Sell Out Customer].[POS UID].&amp;[POS_20200320_1939184]" c="POS_20200320_1939184"/>
        <s v="[Sell Out Customer].[POS UID].&amp;[POS_20200320_1939185]" c="POS_20200320_1939185"/>
        <s v="[Sell Out Customer].[POS UID].&amp;[POS_20200320_1939186]" c="POS_20200320_1939186"/>
        <s v="[Sell Out Customer].[POS UID].&amp;[POS_20200320_1939187]" c="POS_20200320_1939187"/>
        <s v="[Sell Out Customer].[POS UID].&amp;[POS_20200320_1939188]" c="POS_20200320_1939188"/>
        <s v="[Sell Out Customer].[POS UID].&amp;[POS_20200320_1939189]" c="POS_20200320_1939189"/>
        <s v="[Sell Out Customer].[POS UID].&amp;[POS_20200320_1939190]" c="POS_20200320_1939190"/>
        <s v="[Sell Out Customer].[POS UID].&amp;[POS_20200320_1939191]" c="POS_20200320_1939191"/>
        <s v="[Sell Out Customer].[POS UID].&amp;[POS_20200320_1939192]" c="POS_20200320_1939192"/>
        <s v="[Sell Out Customer].[POS UID].&amp;[POS_20200320_1939193]" c="POS_20200320_1939193"/>
        <s v="[Sell Out Customer].[POS UID].&amp;[POS_20200320_1939194]" c="POS_20200320_1939194"/>
        <s v="[Sell Out Customer].[POS UID].&amp;[POS_20200320_1939195]" c="POS_20200320_1939195"/>
        <s v="[Sell Out Customer].[POS UID].&amp;[POS_20200320_1939196]" c="POS_20200320_1939196"/>
        <s v="[Sell Out Customer].[POS UID].&amp;[POS_20200320_1939197]" c="POS_20200320_1939197"/>
        <s v="[Sell Out Customer].[POS UID].&amp;[POS_20200320_1939198]" c="POS_20200320_1939198"/>
        <s v="[Sell Out Customer].[POS UID].&amp;[POS_20200320_1939199]" c="POS_20200320_1939199"/>
        <s v="[Sell Out Customer].[POS UID].&amp;[POS_20200320_1939200]" c="POS_20200320_1939200"/>
        <s v="[Sell Out Customer].[POS UID].&amp;[POS_20200320_1939201]" c="POS_20200320_1939201"/>
        <s v="[Sell Out Customer].[POS UID].&amp;[POS_20200320_1939202]" c="POS_20200320_1939202"/>
        <s v="[Sell Out Customer].[POS UID].&amp;[POS_20200320_1939203]" c="POS_20200320_1939203"/>
        <s v="[Sell Out Customer].[POS UID].&amp;[POS_20200320_1939204]" c="POS_20200320_1939204"/>
        <s v="[Sell Out Customer].[POS UID].&amp;[POS_20200320_1939205]" c="POS_20200320_1939205"/>
        <s v="[Sell Out Customer].[POS UID].&amp;[POS_20200320_1939206]" c="POS_20200320_1939206"/>
        <s v="[Sell Out Customer].[POS UID].&amp;[POS_20200320_1939207]" c="POS_20200320_1939207"/>
        <s v="[Sell Out Customer].[POS UID].&amp;[POS_20200320_1939208]" c="POS_20200320_1939208"/>
        <s v="[Sell Out Customer].[POS UID].&amp;[POS_20200320_1939209]" c="POS_20200320_1939209"/>
        <s v="[Sell Out Customer].[POS UID].&amp;[POS_20200320_1939210]" c="POS_20200320_1939210"/>
        <s v="[Sell Out Customer].[POS UID].&amp;[POS_20200320_1939211]" c="POS_20200320_1939211"/>
        <s v="[Sell Out Customer].[POS UID].&amp;[POS_20200320_1939212]" c="POS_20200320_1939212"/>
        <s v="[Sell Out Customer].[POS UID].&amp;[POS_20200320_1939213]" c="POS_20200320_1939213"/>
        <s v="[Sell Out Customer].[POS UID].&amp;[POS_20200320_1939214]" c="POS_20200320_1939214"/>
        <s v="[Sell Out Customer].[POS UID].&amp;[POS_20200320_1939215]" c="POS_20200320_1939215"/>
        <s v="[Sell Out Customer].[POS UID].&amp;[POS_20200320_1939216]" c="POS_20200320_1939216"/>
        <s v="[Sell Out Customer].[POS UID].&amp;[POS_20200320_1939217]" c="POS_20200320_1939217"/>
        <s v="[Sell Out Customer].[POS UID].&amp;[POS_20200320_1939218]" c="POS_20200320_1939218"/>
        <s v="[Sell Out Customer].[POS UID].&amp;[POS_20200320_1939219]" c="POS_20200320_1939219"/>
        <s v="[Sell Out Customer].[POS UID].&amp;[POS_20200320_1939220]" c="POS_20200320_1939220"/>
        <s v="[Sell Out Customer].[POS UID].&amp;[POS_20200320_1939221]" c="POS_20200320_1939221"/>
        <s v="[Sell Out Customer].[POS UID].&amp;[POS_20200320_1939222]" c="POS_20200320_1939222"/>
        <s v="[Sell Out Customer].[POS UID].&amp;[POS_20200320_1939223]" c="POS_20200320_1939223"/>
        <s v="[Sell Out Customer].[POS UID].&amp;[POS_20200320_1939224]" c="POS_20200320_1939224"/>
        <s v="[Sell Out Customer].[POS UID].&amp;[POS_20200320_1939225]" c="POS_20200320_1939225"/>
        <s v="[Sell Out Customer].[POS UID].&amp;[POS_20200320_1939226]" c="POS_20200320_1939226"/>
        <s v="[Sell Out Customer].[POS UID].&amp;[POS_20200320_1939227]" c="POS_20200320_1939227"/>
        <s v="[Sell Out Customer].[POS UID].&amp;[POS_20200320_1939228]" c="POS_20200320_1939228"/>
        <s v="[Sell Out Customer].[POS UID].&amp;[POS_20200320_1939229]" c="POS_20200320_1939229"/>
        <s v="[Sell Out Customer].[POS UID].&amp;[POS_20200320_1939230]" c="POS_20200320_1939230"/>
        <s v="[Sell Out Customer].[POS UID].&amp;[POS_20200326_1940093]" c="POS_20200326_1940093"/>
        <s v="[Sell Out Customer].[POS UID].&amp;[POS_20200408_1949043]" c="POS_20200408_1949043"/>
        <s v="[Sell Out Customer].[POS UID].&amp;[POS_20200524_2137642]" c="POS_20200524_2137642"/>
        <s v="[Sell Out Customer].[POS UID].&amp;[POS_20200711_2155768]" c="POS_20200711_2155768"/>
        <s v="[Sell Out Customer].[POS UID].&amp;[POS_20200714_2156686]" c="POS_20200714_2156686"/>
        <s v="[Sell Out Customer].[POS UID].&amp;[POS_20200714_2156695]" c="POS_20200714_2156695"/>
        <s v="[Sell Out Customer].[POS UID].&amp;[POS_20200714_2156696]" c="POS_20200714_2156696"/>
        <s v="[Sell Out Customer].[POS UID].&amp;[POS_20200728_2161417]" c="POS_20200728_2161417"/>
        <s v="[Sell Out Customer].[POS UID].&amp;[POS_20200804_2165125]" c="POS_20200804_2165125"/>
        <s v="[Sell Out Customer].[POS UID].&amp;[POS_20200820_2238424]" c="POS_20200820_2238424"/>
        <s v="[Sell Out Customer].[POS UID].&amp;[POS_20200820_2238431]" c="POS_20200820_2238431"/>
        <s v="[Sell Out Customer].[POS UID].&amp;[POS_20200820_2238455]" c="POS_20200820_2238455"/>
        <s v="[Sell Out Customer].[POS UID].&amp;[POS_20200820_2238457]" c="POS_20200820_2238457"/>
        <s v="[Sell Out Customer].[POS UID].&amp;[POS_20200820_2238458]" c="POS_20200820_2238458"/>
        <s v="[Sell Out Customer].[POS UID].&amp;[POS_20200820_2238459]" c="POS_20200820_2238459"/>
        <s v="[Sell Out Customer].[POS UID].&amp;[POS_20200820_2238460]" c="POS_20200820_2238460"/>
        <s v="[Sell Out Customer].[POS UID].&amp;[POS_20200820_2238461]" c="POS_20200820_2238461"/>
        <s v="[Sell Out Customer].[POS UID].&amp;[POS_20200820_2238462]" c="POS_20200820_2238462"/>
        <s v="[Sell Out Customer].[POS UID].&amp;[POS_20200820_2238463]" c="POS_20200820_2238463"/>
        <s v="[Sell Out Customer].[POS UID].&amp;[POS_20200820_2238464]" c="POS_20200820_2238464"/>
        <s v="[Sell Out Customer].[POS UID].&amp;[POS_20200820_2238465]" c="POS_20200820_2238465"/>
        <s v="[Sell Out Customer].[POS UID].&amp;[POS_20200820_2238471]" c="POS_20200820_2238471"/>
        <s v="[Sell Out Customer].[POS UID].&amp;[POS_20200820_2238474]" c="POS_20200820_2238474"/>
        <s v="[Sell Out Customer].[POS UID].&amp;[POS_20200820_2238475]" c="POS_20200820_2238475"/>
        <s v="[Sell Out Customer].[POS UID].&amp;[POS_20200820_2238476]" c="POS_20200820_2238476"/>
        <s v="[Sell Out Customer].[POS UID].&amp;[POS_20200820_2238477]" c="POS_20200820_2238477"/>
        <s v="[Sell Out Customer].[POS UID].&amp;[POS_20200820_2238478]" c="POS_20200820_2238478"/>
        <s v="[Sell Out Customer].[POS UID].&amp;[POS_20200820_2238479]" c="POS_20200820_2238479"/>
        <s v="[Sell Out Customer].[POS UID].&amp;[POS_20200820_2238521]" c="POS_20200820_2238521"/>
        <s v="[Sell Out Customer].[POS UID].&amp;[POS_20200820_2238522]" c="POS_20200820_2238522"/>
        <s v="[Sell Out Customer].[POS UID].&amp;[POS_20200820_2238523]" c="POS_20200820_2238523"/>
        <s v="[Sell Out Customer].[POS UID].&amp;[POS_20200820_2238524]" c="POS_20200820_2238524"/>
        <s v="[Sell Out Customer].[POS UID].&amp;[POS_20200820_2238526]" c="POS_20200820_2238526"/>
        <s v="[Sell Out Customer].[POS UID].&amp;[POS_20200820_2238527]" c="POS_20200820_2238527"/>
        <s v="[Sell Out Customer].[POS UID].&amp;[POS_20200820_2238541]" c="POS_20200820_2238541"/>
        <s v="[Sell Out Customer].[POS UID].&amp;[POS_20200820_2238542]" c="POS_20200820_2238542"/>
        <s v="[Sell Out Customer].[POS UID].&amp;[POS_20200820_2238543]" c="POS_20200820_2238543"/>
        <s v="[Sell Out Customer].[POS UID].&amp;[POS_20200820_2238544]" c="POS_20200820_2238544"/>
        <s v="[Sell Out Customer].[POS UID].&amp;[POS_20200903_2241956]" c="POS_20200903_2241956"/>
        <s v="[Sell Out Customer].[POS UID].&amp;[POS_20200903_2241957]" c="POS_20200903_2241957"/>
        <s v="[Sell Out Customer].[POS UID].&amp;[POS_20200903_2241960]" c="POS_20200903_2241960"/>
        <s v="[Sell Out Customer].[POS UID].&amp;[POS_20200903_2241972]" c="POS_20200903_2241972"/>
        <s v="[Sell Out Customer].[POS UID].&amp;[POS_20200903_2241973]" c="POS_20200903_2241973"/>
        <s v="[Sell Out Customer].[POS UID].&amp;[POS_20200903_2241983]" c="POS_20200903_2241983"/>
        <s v="[Sell Out Customer].[POS UID].&amp;[POS_20200904_2258753]" c="POS_20200904_2258753"/>
        <s v="[Sell Out Customer].[POS UID].&amp;[POS_20200910_2261184]" c="POS_20200910_2261184"/>
        <s v="[Sell Out Customer].[POS UID].&amp;[POS_20200910_2261185]" c="POS_20200910_2261185"/>
        <s v="[Sell Out Customer].[POS UID].&amp;[POS_20200910_2261186]" c="POS_20200910_2261186"/>
        <s v="[Sell Out Customer].[POS UID].&amp;[POS_20200910_2261187]" c="POS_20200910_2261187"/>
        <s v="[Sell Out Customer].[POS UID].&amp;[POS_20200910_2261188]" c="POS_20200910_2261188"/>
        <s v="[Sell Out Customer].[POS UID].&amp;[POS_20200910_2261189]" c="POS_20200910_2261189"/>
        <s v="[Sell Out Customer].[POS UID].&amp;[POS_20200917_2262442]" c="POS_20200917_2262442"/>
        <s v="[Sell Out Customer].[POS UID].&amp;[POS_20200917_2262443]" c="POS_20200917_2262443"/>
        <s v="[Sell Out Customer].[POS UID].&amp;[POS_20200923_2263980]" c="POS_20200923_2263980"/>
        <s v="[Sell Out Customer].[POS UID].&amp;[POS_20200923_2263993]" c="POS_20200923_2263993"/>
        <s v="[Sell Out Customer].[POS UID].&amp;[POS_20200923_2263994]" c="POS_20200923_2263994"/>
        <s v="[Sell Out Customer].[POS UID].&amp;[POS_20200923_2264000]" c="POS_20200923_2264000"/>
        <s v="[Sell Out Customer].[POS UID].&amp;[POS_20200923_2264001]" c="POS_20200923_2264001"/>
        <s v="[Sell Out Customer].[POS UID].&amp;[POS_20200923_2264002]" c="POS_20200923_2264002"/>
        <s v="[Sell Out Customer].[POS UID].&amp;[POS_20200923_2264003]" c="POS_20200923_2264003"/>
        <s v="[Sell Out Customer].[POS UID].&amp;[POS_20200923_2264004]" c="POS_20200923_2264004"/>
        <s v="[Sell Out Customer].[POS UID].&amp;[POS_20200923_2264005]" c="POS_20200923_2264005"/>
        <s v="[Sell Out Customer].[POS UID].&amp;[POS_20200923_2264006]" c="POS_20200923_2264006"/>
        <s v="[Sell Out Customer].[POS UID].&amp;[POS_20200923_2264007]" c="POS_20200923_2264007"/>
        <s v="[Sell Out Customer].[POS UID].&amp;[POS_20200923_2264008]" c="POS_20200923_2264008"/>
        <s v="[Sell Out Customer].[POS UID].&amp;[POS_20200923_2264009]" c="POS_20200923_2264009"/>
        <s v="[Sell Out Customer].[POS UID].&amp;[POS_20200923_2264010]" c="POS_20200923_2264010"/>
        <s v="[Sell Out Customer].[POS UID].&amp;[POS_20200923_2264011]" c="POS_20200923_2264011"/>
        <s v="[Sell Out Customer].[POS UID].&amp;[POS_20200923_2264012]" c="POS_20200923_2264012"/>
        <s v="[Sell Out Customer].[POS UID].&amp;[POS_20200923_2264013]" c="POS_20200923_2264013"/>
        <s v="[Sell Out Customer].[POS UID].&amp;[POS_20200923_2264014]" c="POS_20200923_2264014"/>
        <s v="[Sell Out Customer].[POS UID].&amp;[POS_20200923_2264015]" c="POS_20200923_2264015"/>
        <s v="[Sell Out Customer].[POS UID].&amp;[POS_20200923_2264016]" c="POS_20200923_2264016"/>
        <s v="[Sell Out Customer].[POS UID].&amp;[POS_20200923_2264017]" c="POS_20200923_2264017"/>
        <s v="[Sell Out Customer].[POS UID].&amp;[POS_20200923_2264018]" c="POS_20200923_2264018"/>
        <s v="[Sell Out Customer].[POS UID].&amp;[POS_20200923_2264019]" c="POS_20200923_2264019"/>
        <s v="[Sell Out Customer].[POS UID].&amp;[POS_20200923_2264020]" c="POS_20200923_2264020"/>
        <s v="[Sell Out Customer].[POS UID].&amp;[POS_20200923_2264021]" c="POS_20200923_2264021"/>
        <s v="[Sell Out Customer].[POS UID].&amp;[POS_20200923_2264022]" c="POS_20200923_2264022"/>
        <s v="[Sell Out Customer].[POS UID].&amp;[POS_20200923_2264023]" c="POS_20200923_2264023"/>
        <s v="[Sell Out Customer].[POS UID].&amp;[POS_20200923_2264024]" c="POS_20200923_2264024"/>
        <s v="[Sell Out Customer].[POS UID].&amp;[POS_20200923_2264025]" c="POS_20200923_2264025"/>
        <s v="[Sell Out Customer].[POS UID].&amp;[POS_20200923_2264026]" c="POS_20200923_2264026"/>
        <s v="[Sell Out Customer].[POS UID].&amp;[POS_20200923_2264027]" c="POS_20200923_2264027"/>
        <s v="[Sell Out Customer].[POS UID].&amp;[POS_20200923_2264028]" c="POS_20200923_2264028"/>
        <s v="[Sell Out Customer].[POS UID].&amp;[POS_20200923_2264029]" c="POS_20200923_2264029"/>
        <s v="[Sell Out Customer].[POS UID].&amp;[POS_20200923_2264030]" c="POS_20200923_2264030"/>
        <s v="[Sell Out Customer].[POS UID].&amp;[POS_20200923_2264031]" c="POS_20200923_2264031"/>
        <s v="[Sell Out Customer].[POS UID].&amp;[POS_20200923_2264032]" c="POS_20200923_2264032"/>
        <s v="[Sell Out Customer].[POS UID].&amp;[POS_20200923_2264033]" c="POS_20200923_2264033"/>
        <s v="[Sell Out Customer].[POS UID].&amp;[POS_20200923_2264034]" c="POS_20200923_2264034"/>
        <s v="[Sell Out Customer].[POS UID].&amp;[POS_20200923_2264035]" c="POS_20200923_2264035"/>
        <s v="[Sell Out Customer].[POS UID].&amp;[POS_20200923_2264036]" c="POS_20200923_2264036"/>
        <s v="[Sell Out Customer].[POS UID].&amp;[POS_20200923_2264037]" c="POS_20200923_2264037"/>
        <s v="[Sell Out Customer].[POS UID].&amp;[POS_20200923_2264038]" c="POS_20200923_2264038"/>
        <s v="[Sell Out Customer].[POS UID].&amp;[POS_20200923_2264039]" c="POS_20200923_2264039"/>
        <s v="[Sell Out Customer].[POS UID].&amp;[POS_20200923_2264040]" c="POS_20200923_2264040"/>
        <s v="[Sell Out Customer].[POS UID].&amp;[POS_20200923_2264041]" c="POS_20200923_2264041"/>
        <s v="[Sell Out Customer].[POS UID].&amp;[POS_20200923_2264042]" c="POS_20200923_2264042"/>
        <s v="[Sell Out Customer].[POS UID].&amp;[POS_20200923_2264043]" c="POS_20200923_2264043"/>
        <s v="[Sell Out Customer].[POS UID].&amp;[POS_20200923_2264044]" c="POS_20200923_2264044"/>
        <s v="[Sell Out Customer].[POS UID].&amp;[POS_20200923_2264045]" c="POS_20200923_2264045"/>
        <s v="[Sell Out Customer].[POS UID].&amp;[POS_20200923_2264046]" c="POS_20200923_2264046"/>
        <s v="[Sell Out Customer].[POS UID].&amp;[POS_20200923_2264047]" c="POS_20200923_2264047"/>
        <s v="[Sell Out Customer].[POS UID].&amp;[POS_20200923_2264048]" c="POS_20200923_2264048"/>
        <s v="[Sell Out Customer].[POS UID].&amp;[POS_20200923_2264049]" c="POS_20200923_2264049"/>
        <s v="[Sell Out Customer].[POS UID].&amp;[POS_20200923_2264050]" c="POS_20200923_2264050"/>
        <s v="[Sell Out Customer].[POS UID].&amp;[POS_20200923_2264051]" c="POS_20200923_2264051"/>
        <s v="[Sell Out Customer].[POS UID].&amp;[POS_20200923_2264052]" c="POS_20200923_2264052"/>
        <s v="[Sell Out Customer].[POS UID].&amp;[POS_20200923_2264053]" c="POS_20200923_2264053"/>
        <s v="[Sell Out Customer].[POS UID].&amp;[POS_20200923_2264054]" c="POS_20200923_2264054"/>
        <s v="[Sell Out Customer].[POS UID].&amp;[POS_20200923_2264055]" c="POS_20200923_2264055"/>
        <s v="[Sell Out Customer].[POS UID].&amp;[POS_20200923_2264056]" c="POS_20200923_2264056"/>
        <s v="[Sell Out Customer].[POS UID].&amp;[POS_20200923_2264057]" c="POS_20200923_2264057"/>
        <s v="[Sell Out Customer].[POS UID].&amp;[POS_20200923_2264058]" c="POS_20200923_2264058"/>
        <s v="[Sell Out Customer].[POS UID].&amp;[POS_20200923_2264059]" c="POS_20200923_2264059"/>
        <s v="[Sell Out Customer].[POS UID].&amp;[POS_20201102_2339592]" c="POS_20201102_2339592"/>
        <s v="[Sell Out Customer].[POS UID].&amp;[POS_20201106_2340942]" c="POS_20201106_2340942"/>
        <s v="[Sell Out Customer].[POS UID].&amp;[POS_20201106_2340943]" c="POS_20201106_2340943"/>
        <s v="[Sell Out Customer].[POS UID].&amp;[POS_20201106_2340948]" c="POS_20201106_2340948"/>
        <s v="[Sell Out Customer].[POS UID].&amp;[POS_20201106_2340950]" c="POS_20201106_2340950"/>
        <s v="[Sell Out Customer].[POS UID].&amp;[POS_20201106_2340951]" c="POS_20201106_2340951"/>
        <s v="[Sell Out Customer].[POS UID].&amp;[POS_20201106_2340953]" c="POS_20201106_2340953"/>
        <s v="[Sell Out Customer].[POS UID].&amp;[POS_20201119_2343698]" c="POS_20201119_2343698"/>
        <s v="[Sell Out Customer].[POS UID].&amp;[POS_20201119_2343699]" c="POS_20201119_2343699"/>
        <s v="[Sell Out Customer].[POS UID].&amp;[POS_20201120_2344159]" c="POS_20201120_2344159"/>
        <s v="[Sell Out Customer].[POS UID].&amp;[POS_20201120_2344160]" c="POS_20201120_2344160"/>
        <s v="[Sell Out Customer].[POS UID].&amp;[POS_20201120_2344161]" c="POS_20201120_2344161"/>
        <s v="[Sell Out Customer].[POS UID].&amp;[POS_20201120_2344162]" c="POS_20201120_2344162"/>
        <s v="[Sell Out Customer].[POS UID].&amp;[POS_20201124_2348326]" c="POS_20201124_2348326"/>
        <s v="[Sell Out Customer].[POS UID].&amp;[POS_20201204_2352023]" c="POS_20201204_2352023"/>
        <s v="[Sell Out Customer].[POS UID].&amp;[POS_20201204_2352026]" c="POS_20201204_2352026"/>
        <s v="[Sell Out Customer].[POS UID].&amp;[POS_20201204_2352027]" c="POS_20201204_2352027"/>
        <s v="[Sell Out Customer].[POS UID].&amp;[POS_20201217_2368243]" c="POS_20201217_2368243"/>
        <s v="[Sell Out Customer].[POS UID].&amp;[POS_20201217_2368244]" c="POS_20201217_2368244"/>
        <s v="[Sell Out Customer].[POS UID].&amp;[POS_20201217_2368245]" c="POS_20201217_2368245"/>
        <s v="[Sell Out Customer].[POS UID].&amp;[POS_20201217_2368246]" c="POS_20201217_2368246"/>
        <s v="[Sell Out Customer].[POS UID].&amp;[POS_20201217_2368247]" c="POS_20201217_2368247"/>
        <s v="[Sell Out Customer].[POS UID].&amp;[POS_20201217_2368248]" c="POS_20201217_2368248"/>
        <s v="[Sell Out Customer].[POS UID].&amp;[POS_20201217_2368249]" c="POS_20201217_2368249"/>
        <s v="[Sell Out Customer].[POS UID].&amp;[POS_20201217_2368250]" c="POS_20201217_2368250"/>
        <s v="[Sell Out Customer].[POS UID].&amp;[POS_20201217_2368251]" c="POS_20201217_2368251"/>
        <s v="[Sell Out Customer].[POS UID].&amp;[POS_20201217_2368252]" c="POS_20201217_2368252"/>
        <s v="[Sell Out Customer].[POS UID].&amp;[POS_20201217_2368253]" c="POS_20201217_2368253"/>
        <s v="[Sell Out Customer].[POS UID].&amp;[POS_20201217_2368254]" c="POS_20201217_2368254"/>
        <s v="[Sell Out Customer].[POS UID].&amp;[POS_20201217_2368255]" c="POS_20201217_2368255"/>
        <s v="[Sell Out Customer].[POS UID].&amp;[POS_20201217_2368256]" c="POS_20201217_2368256"/>
        <s v="[Sell Out Customer].[POS UID].&amp;[POS_20201217_2368257]" c="POS_20201217_2368257"/>
        <s v="[Sell Out Customer].[POS UID].&amp;[POS_20201217_2368258]" c="POS_20201217_2368258"/>
        <s v="[Sell Out Customer].[POS UID].&amp;[POS_20201217_2368259]" c="POS_20201217_2368259"/>
        <s v="[Sell Out Customer].[POS UID].&amp;[POS_20201217_2368260]" c="POS_20201217_2368260"/>
        <s v="[Sell Out Customer].[POS UID].&amp;[POS_20201217_2368261]" c="POS_20201217_2368261"/>
        <s v="[Sell Out Customer].[POS UID].&amp;[POS_20201217_2368262]" c="POS_20201217_2368262"/>
        <s v="[Sell Out Customer].[POS UID].&amp;[POS_20201217_2368263]" c="POS_20201217_2368263"/>
        <s v="[Sell Out Customer].[POS UID].&amp;[POS_20201217_2368264]" c="POS_20201217_2368264"/>
        <s v="[Sell Out Customer].[POS UID].&amp;[POS_20201217_2368265]" c="POS_20201217_2368265"/>
        <s v="[Sell Out Customer].[POS UID].&amp;[POS_20201217_2368266]" c="POS_20201217_2368266"/>
        <s v="[Sell Out Customer].[POS UID].&amp;[POS_20201217_2368267]" c="POS_20201217_2368267"/>
        <s v="[Sell Out Customer].[POS UID].&amp;[POS_20201217_2368268]" c="POS_20201217_2368268"/>
        <s v="[Sell Out Customer].[POS UID].&amp;[POS_20201217_2368269]" c="POS_20201217_2368269"/>
        <s v="[Sell Out Customer].[POS UID].&amp;[POS_20201217_2368270]" c="POS_20201217_2368270"/>
        <s v="[Sell Out Customer].[POS UID].&amp;[POS_20201217_2368271]" c="POS_20201217_2368271"/>
        <s v="[Sell Out Customer].[POS UID].&amp;[POS_20201217_2368272]" c="POS_20201217_2368272"/>
        <s v="[Sell Out Customer].[POS UID].&amp;[POS_20201217_2368273]" c="POS_20201217_2368273"/>
        <s v="[Sell Out Customer].[POS UID].&amp;[POS_20201217_2368274]" c="POS_20201217_2368274"/>
        <s v="[Sell Out Customer].[POS UID].&amp;[POS_20201217_2368275]" c="POS_20201217_2368275"/>
        <s v="[Sell Out Customer].[POS UID].&amp;[POS_20201217_2368276]" c="POS_20201217_2368276"/>
        <s v="[Sell Out Customer].[POS UID].&amp;[POS_20201217_2368277]" c="POS_20201217_2368277"/>
        <s v="[Sell Out Customer].[POS UID].&amp;[POS_20201217_2368278]" c="POS_20201217_2368278"/>
        <s v="[Sell Out Customer].[POS UID].&amp;[POS_20201217_2368279]" c="POS_20201217_2368279"/>
        <s v="[Sell Out Customer].[POS UID].&amp;[POS_20201217_2368280]" c="POS_20201217_2368280"/>
        <s v="[Sell Out Customer].[POS UID].&amp;[POS_20201217_2368281]" c="POS_20201217_2368281"/>
        <s v="[Sell Out Customer].[POS UID].&amp;[POS_20201217_2368282]" c="POS_20201217_2368282"/>
        <s v="[Sell Out Customer].[POS UID].&amp;[POS_20201217_2368283]" c="POS_20201217_2368283"/>
        <s v="[Sell Out Customer].[POS UID].&amp;[POS_20201217_2368284]" c="POS_20201217_2368284"/>
        <s v="[Sell Out Customer].[POS UID].&amp;[POS_20201217_2368285]" c="POS_20201217_2368285"/>
        <s v="[Sell Out Customer].[POS UID].&amp;[POS_20201217_2368286]" c="POS_20201217_2368286"/>
        <s v="[Sell Out Customer].[POS UID].&amp;[POS_20201217_2368287]" c="POS_20201217_2368287"/>
        <s v="[Sell Out Customer].[POS UID].&amp;[POS_20201217_2368288]" c="POS_20201217_2368288"/>
        <s v="[Sell Out Customer].[POS UID].&amp;[POS_20201217_2368289]" c="POS_20201217_2368289"/>
        <s v="[Sell Out Customer].[POS UID].&amp;[POS_20201217_2368290]" c="POS_20201217_2368290"/>
        <s v="[Sell Out Customer].[POS UID].&amp;[POS_20201217_2368291]" c="POS_20201217_2368291"/>
        <s v="[Sell Out Customer].[POS UID].&amp;[POS_20201217_2368292]" c="POS_20201217_2368292"/>
        <s v="[Sell Out Customer].[POS UID].&amp;[POS_20201217_2368293]" c="POS_20201217_2368293"/>
        <s v="[Sell Out Customer].[POS UID].&amp;[POS_20201223_2369156]" c="POS_20201223_2369156"/>
        <s v="[Sell Out Customer].[POS UID].&amp;[POS_20201223_2369160]" c="POS_20201223_2369160"/>
        <s v="[Sell Out Customer].[POS UID].&amp;[POS_20201223_2369162]" c="POS_20201223_2369162"/>
        <s v="[Sell Out Customer].[POS UID].&amp;[POS_20201223_2369166]" c="POS_20201223_2369166"/>
        <s v="[Sell Out Customer].[POS UID].&amp;[POS_20201223_2369170]" c="POS_20201223_2369170"/>
        <s v="[Sell Out Customer].[POS UID].&amp;[POS_20201223_2369172]" c="POS_20201223_2369172"/>
        <s v="[Sell Out Customer].[POS UID].&amp;[POS_20201223_2369173]" c="POS_20201223_2369173"/>
        <s v="[Sell Out Customer].[POS UID].&amp;[POS_20201223_2369174]" c="POS_20201223_2369174"/>
        <s v="[Sell Out Customer].[POS UID].&amp;[POS_20201223_2369175]" c="POS_20201223_2369175"/>
        <s v="[Sell Out Customer].[POS UID].&amp;[POS_20201223_2369179]" c="POS_20201223_2369179"/>
        <s v="[Sell Out Customer].[POS UID].&amp;[POS_20201223_2369180]" c="POS_20201223_2369180"/>
        <s v="[Sell Out Customer].[POS UID].&amp;[POS_20201223_2369181]" c="POS_20201223_2369181"/>
        <s v="[Sell Out Customer].[POS UID].&amp;[POS_20201223_2369182]" c="POS_20201223_2369182"/>
        <s v="[Sell Out Customer].[POS UID].&amp;[POS_20201223_2369185]" c="POS_20201223_2369185"/>
        <s v="[Sell Out Customer].[POS UID].&amp;[POS_20201223_2369186]" c="POS_20201223_2369186"/>
        <s v="[Sell Out Customer].[POS UID].&amp;[POS_20201223_2369187]" c="POS_20201223_2369187"/>
        <s v="[Sell Out Customer].[POS UID].&amp;[POS_20201223_2369188]" c="POS_20201223_2369188"/>
        <s v="[Sell Out Customer].[POS UID].&amp;[POS_20201223_2369190]" c="POS_20201223_2369190"/>
        <s v="[Sell Out Customer].[POS UID].&amp;[POS_20201223_2369191]" c="POS_20201223_2369191"/>
        <s v="[Sell Out Customer].[POS UID].&amp;[POS_20201223_2369192]" c="POS_20201223_2369192"/>
        <s v="[Sell Out Customer].[POS UID].&amp;[POS_20201223_2369193]" c="POS_20201223_2369193"/>
        <s v="[Sell Out Customer].[POS UID].&amp;[POS_20201223_2369194]" c="POS_20201223_2369194"/>
        <s v="[Sell Out Customer].[POS UID].&amp;[POS_20201223_2369196]" c="POS_20201223_2369196"/>
        <s v="[Sell Out Customer].[POS UID].&amp;[POS_20201223_2369198]" c="POS_20201223_2369198"/>
        <s v="[Sell Out Customer].[POS UID].&amp;[POS_20201223_2369199]" c="POS_20201223_2369199"/>
        <s v="[Sell Out Customer].[POS UID].&amp;[POS_20201223_2369200]" c="POS_20201223_2369200"/>
        <s v="[Sell Out Customer].[POS UID].&amp;[POS_20201223_2369213]" c="POS_20201223_2369213"/>
        <s v="[Sell Out Customer].[POS UID].&amp;[POS_20201223_2369215]" c="POS_20201223_2369215"/>
        <s v="[Sell Out Customer].[POS UID].&amp;[POS_20201223_2369219]" c="POS_20201223_2369219"/>
        <s v="[Sell Out Customer].[POS UID].&amp;[POS_20201223_2369220]" c="POS_20201223_2369220"/>
        <s v="[Sell Out Customer].[POS UID].&amp;[POS_20201223_2369222]" c="POS_20201223_2369222"/>
        <s v="[Sell Out Customer].[POS UID].&amp;[POS_20201223_2369224]" c="POS_20201223_2369224"/>
        <s v="[Sell Out Customer].[POS UID].&amp;[POS_20201223_2369225]" c="POS_20201223_2369225"/>
        <s v="[Sell Out Customer].[POS UID].&amp;[POS_20201223_2369227]" c="POS_20201223_2369227"/>
        <s v="[Sell Out Customer].[POS UID].&amp;[POS_20201223_2369228]" c="POS_20201223_2369228"/>
        <s v="[Sell Out Customer].[POS UID].&amp;[POS_20201223_2369229]" c="POS_20201223_2369229"/>
        <s v="[Sell Out Customer].[POS UID].&amp;[POS_20201223_2369230]" c="POS_20201223_2369230"/>
        <s v="[Sell Out Customer].[POS UID].&amp;[POS_20201223_2369231]" c="POS_20201223_2369231"/>
        <s v="[Sell Out Customer].[POS UID].&amp;[POS_20201223_2369232]" c="POS_20201223_2369232"/>
        <s v="[Sell Out Customer].[POS UID].&amp;[POS_20201223_2369233]" c="POS_20201223_2369233"/>
        <s v="[Sell Out Customer].[POS UID].&amp;[POS_20201223_2369235]" c="POS_20201223_2369235"/>
        <s v="[Sell Out Customer].[POS UID].&amp;[POS_20201223_2369236]" c="POS_20201223_2369236"/>
        <s v="[Sell Out Customer].[POS UID].&amp;[POS_20201223_2369237]" c="POS_20201223_2369237"/>
        <s v="[Sell Out Customer].[POS UID].&amp;[POS_20201223_2369240]" c="POS_20201223_2369240"/>
        <s v="[Sell Out Customer].[POS UID].&amp;[POS_20201223_2369241]" c="POS_20201223_2369241"/>
        <s v="[Sell Out Customer].[POS UID].&amp;[POS_20201223_2369243]" c="POS_20201223_2369243"/>
        <s v="[Sell Out Customer].[POS UID].&amp;[POS_20201224_2370058]" c="POS_20201224_2370058"/>
        <s v="[Sell Out Customer].[POS UID].&amp;[POS_20201224_2370059]" c="POS_20201224_2370059"/>
        <s v="[Sell Out Customer].[POS UID].&amp;[POS_20201224_2370060]" c="POS_20201224_2370060"/>
        <s v="[Sell Out Customer].[POS UID].&amp;[POS_20201224_2370063]" c="POS_20201224_2370063"/>
        <s v="[Sell Out Customer].[POS UID].&amp;[POS_20201224_2370065]" c="POS_20201224_2370065"/>
        <s v="[Sell Out Customer].[POS UID].&amp;[POS_20201224_2370067]" c="POS_20201224_2370067"/>
        <s v="[Sell Out Customer].[POS UID].&amp;[POS_20201224_2370068]" c="POS_20201224_2370068"/>
        <s v="[Sell Out Customer].[POS UID].&amp;[POS_20201224_2370070]" c="POS_20201224_2370070"/>
        <s v="[Sell Out Customer].[POS UID].&amp;[POS_20201224_2370072]" c="POS_20201224_2370072"/>
        <s v="[Sell Out Customer].[POS UID].&amp;[POS_20210113_2377154]" c="POS_20210113_2377154"/>
        <s v="[Sell Out Customer].[POS UID].&amp;[POS_20210130_2381824]" c="POS_20210130_2381824"/>
        <s v="[Sell Out Customer].[POS UID].&amp;[POS_20210130_2381827]" c="POS_20210130_2381827"/>
        <s v="[Sell Out Customer].[POS UID].&amp;[POS_20210204_2383673]" c="POS_20210204_2383673"/>
        <s v="[Sell Out Customer].[POS UID].&amp;[POS_20210306_2394882]" c="POS_20210306_2394882"/>
        <s v="[Sell Out Customer].[POS UID].&amp;[POS_20210316_2397043]" c="POS_20210316_2397043"/>
        <s v="[Sell Out Customer].[POS UID].&amp;[POS_20210318_2397543]" c="POS_20210318_2397543"/>
        <s v="[Sell Out Customer].[POS UID].&amp;[POS_20210325_2398646]" c="POS_20210325_2398646"/>
        <s v="[Sell Out Customer].[POS UID].&amp;[POS_20210325_2398647]" c="POS_20210325_2398647"/>
        <s v="[Sell Out Customer].[POS UID].&amp;[POS_20210325_2398649]" c="POS_20210325_2398649"/>
        <s v="[Sell Out Customer].[POS UID].&amp;[POS_20210325_2398650]" c="POS_20210325_2398650"/>
        <s v="[Sell Out Customer].[POS UID].&amp;[POS_20210330_2408019]" c="POS_20210330_2408019"/>
        <s v="[Sell Out Customer].[POS UID].&amp;[POS_20210331_2408974]" c="POS_20210331_2408974"/>
        <s v="[Sell Out Customer].[POS UID].&amp;[POS_20210331_2408975]" c="POS_20210331_2408975"/>
        <s v="[Sell Out Customer].[POS UID].&amp;[POS_20210415_2414982]" c="POS_20210415_2414982"/>
        <s v="[Sell Out Customer].[POS UID].&amp;[POS_20210415_2414985]" c="POS_20210415_2414985"/>
        <s v="[Sell Out Customer].[POS UID].&amp;[POS_20210420_2437674]" c="POS_20210420_2437674"/>
        <s v="[Sell Out Customer].[POS UID].&amp;[POS_20210420_2437675]" c="POS_20210420_2437675"/>
        <s v="[Sell Out Customer].[POS UID].&amp;[POS_20210423_2438092]" c="POS_20210423_2438092"/>
        <s v="[Sell Out Customer].[POS UID].&amp;[POS_20210505_2440462]" c="POS_20210505_2440462"/>
        <s v="[Sell Out Customer].[POS UID].&amp;[POS_20210505_2440467]" c="POS_20210505_2440467"/>
        <s v="[Sell Out Customer].[POS UID].&amp;[POS_20210505_2440468]" c="POS_20210505_2440468"/>
        <s v="[Sell Out Customer].[POS UID].&amp;[POS_20210505_2440469]" c="POS_20210505_2440469"/>
        <s v="[Sell Out Customer].[POS UID].&amp;[POS_20210512_2453249]" c="POS_20210512_2453249"/>
        <s v="[Sell Out Customer].[POS UID].&amp;[POS_20210522_2458355]" c="POS_20210522_2458355"/>
        <s v="[Sell Out Customer].[POS UID].&amp;[POS_20210608_2462106]" c="POS_20210608_2462106"/>
        <s v="[Sell Out Customer].[POS UID].&amp;[POS_20210611_2463083]" c="POS_20210611_2463083"/>
        <s v="[Sell Out Customer].[POS UID].&amp;[POS_20210622_2467556]" c="POS_20210622_2467556"/>
        <s v="[Sell Out Customer].[POS UID].&amp;[POS_20210720_2479893]" c="POS_20210720_2479893"/>
        <s v="[Sell Out Customer].[POS UID].&amp;[POS_20210811_2495351]" c="POS_20210811_2495351"/>
        <s v="[Sell Out Customer].[POS UID].&amp;[POS_20210824_2498141]" c="POS_20210824_2498141"/>
        <s v="[Sell Out Customer].[POS UID].&amp;[POS_20210824_2498144]" c="POS_20210824_2498144"/>
        <s v="[Sell Out Customer].[POS UID].&amp;[POS_20210831_2499548]" c="POS_20210831_2499548"/>
        <s v="[Sell Out Customer].[POS UID].&amp;[POS_20210907_2515920]" c="POS_20210907_2515920"/>
        <s v="[Sell Out Customer].[POS UID].&amp;[POS_20210914_2524860]" c="POS_20210914_2524860"/>
        <s v="[Sell Out Customer].[POS UID].&amp;[POS_20210914_2524864]" c="POS_20210914_2524864"/>
        <s v="[Sell Out Customer].[POS UID].&amp;[POS_20211001_2536142]" c="POS_20211001_2536142"/>
        <s v="[Sell Out Customer].[POS UID].&amp;[POS_20211001_2536143]" c="POS_20211001_2536143"/>
        <s v="[Sell Out Customer].[POS UID].&amp;[POS_20211001_2536144]" c="POS_20211001_2536144"/>
        <s v="[Sell Out Customer].[POS UID].&amp;[POS_20211001_2536145]" c="POS_20211001_2536145"/>
        <s v="[Sell Out Customer].[POS UID].&amp;[POS_20211001_2536146]" c="POS_20211001_2536146"/>
        <s v="[Sell Out Customer].[POS UID].&amp;[POS_20211001_2536147]" c="POS_20211001_2536147"/>
        <s v="[Sell Out Customer].[POS UID].&amp;[POS_20211001_2536148]" c="POS_20211001_2536148"/>
        <s v="[Sell Out Customer].[POS UID].&amp;[POS_20211001_2536149]" c="POS_20211001_2536149"/>
        <s v="[Sell Out Customer].[POS UID].&amp;[POS_20211001_2536150]" c="POS_20211001_2536150"/>
        <s v="[Sell Out Customer].[POS UID].&amp;[POS_20211001_2536151]" c="POS_20211001_2536151"/>
        <s v="[Sell Out Customer].[POS UID].&amp;[POS_20211001_2536152]" c="POS_20211001_2536152"/>
        <s v="[Sell Out Customer].[POS UID].&amp;[POS_20211001_2536153]" c="POS_20211001_2536153"/>
        <s v="[Sell Out Customer].[POS UID].&amp;[POS_20211001_2536154]" c="POS_20211001_2536154"/>
        <s v="[Sell Out Customer].[POS UID].&amp;[POS_20211001_2536155]" c="POS_20211001_2536155"/>
        <s v="[Sell Out Customer].[POS UID].&amp;[POS_20211001_2536156]" c="POS_20211001_2536156"/>
        <s v="[Sell Out Customer].[POS UID].&amp;[POS_20211001_2536157]" c="POS_20211001_2536157"/>
        <s v="[Sell Out Customer].[POS UID].&amp;[POS_20211001_2536158]" c="POS_20211001_2536158"/>
        <s v="[Sell Out Customer].[POS UID].&amp;[POS_20211001_2536159]" c="POS_20211001_2536159"/>
        <s v="[Sell Out Customer].[POS UID].&amp;[POS_20211001_2536160]" c="POS_20211001_2536160"/>
        <s v="[Sell Out Customer].[POS UID].&amp;[POS_20211001_2536161]" c="POS_20211001_2536161"/>
        <s v="[Sell Out Customer].[POS UID].&amp;[POS_20211001_2536162]" c="POS_20211001_2536162"/>
        <s v="[Sell Out Customer].[POS UID].&amp;[POS_20211001_2536163]" c="POS_20211001_2536163"/>
        <s v="[Sell Out Customer].[POS UID].&amp;[POS_20211001_2536164]" c="POS_20211001_2536164"/>
        <s v="[Sell Out Customer].[POS UID].&amp;[POS_20211001_2536165]" c="POS_20211001_2536165"/>
        <s v="[Sell Out Customer].[POS UID].&amp;[POS_20211001_2536166]" c="POS_20211001_2536166"/>
        <s v="[Sell Out Customer].[POS UID].&amp;[POS_20211001_2536167]" c="POS_20211001_2536167"/>
        <s v="[Sell Out Customer].[POS UID].&amp;[POS_20211001_2536168]" c="POS_20211001_2536168"/>
        <s v="[Sell Out Customer].[POS UID].&amp;[POS_20211001_2536169]" c="POS_20211001_2536169"/>
        <s v="[Sell Out Customer].[POS UID].&amp;[POS_20211001_2536170]" c="POS_20211001_2536170"/>
        <s v="[Sell Out Customer].[POS UID].&amp;[POS_20211001_2536171]" c="POS_20211001_2536171"/>
        <s v="[Sell Out Customer].[POS UID].&amp;[POS_20211001_2536172]" c="POS_20211001_2536172"/>
        <s v="[Sell Out Customer].[POS UID].&amp;[POS_20211001_2536173]" c="POS_20211001_2536173"/>
        <s v="[Sell Out Customer].[POS UID].&amp;[POS_20211001_2536174]" c="POS_20211001_2536174"/>
        <s v="[Sell Out Customer].[POS UID].&amp;[POS_20211001_2536175]" c="POS_20211001_2536175"/>
        <s v="[Sell Out Customer].[POS UID].&amp;[POS_20211001_2536176]" c="POS_20211001_2536176"/>
        <s v="[Sell Out Customer].[POS UID].&amp;[POS_20211001_2536177]" c="POS_20211001_2536177"/>
        <s v="[Sell Out Customer].[POS UID].&amp;[POS_20211001_2536178]" c="POS_20211001_2536178"/>
        <s v="[Sell Out Customer].[POS UID].&amp;[POS_20211001_2536179]" c="POS_20211001_2536179"/>
        <s v="[Sell Out Customer].[POS UID].&amp;[POS_20211001_2536180]" c="POS_20211001_2536180"/>
        <s v="[Sell Out Customer].[POS UID].&amp;[POS_20211001_2536181]" c="POS_20211001_2536181"/>
        <s v="[Sell Out Customer].[POS UID].&amp;[POS_20211001_2536182]" c="POS_20211001_2536182"/>
        <s v="[Sell Out Customer].[POS UID].&amp;[POS_20211001_2536183]" c="POS_20211001_2536183"/>
        <s v="[Sell Out Customer].[POS UID].&amp;[POS_20211001_2536184]" c="POS_20211001_2536184"/>
        <s v="[Sell Out Customer].[POS UID].&amp;[POS_20211001_2536185]" c="POS_20211001_2536185"/>
        <s v="[Sell Out Customer].[POS UID].&amp;[POS_20211001_2536186]" c="POS_20211001_2536186"/>
        <s v="[Sell Out Customer].[POS UID].&amp;[POS_20211001_2536187]" c="POS_20211001_2536187"/>
        <s v="[Sell Out Customer].[POS UID].&amp;[POS_20211001_2536188]" c="POS_20211001_2536188"/>
        <s v="[Sell Out Customer].[POS UID].&amp;[POS_20211001_2536189]" c="POS_20211001_2536189"/>
        <s v="[Sell Out Customer].[POS UID].&amp;[POS_20211001_2536190]" c="POS_20211001_2536190"/>
        <s v="[Sell Out Customer].[POS UID].&amp;[POS_20211027_2545694]" c="POS_20211027_2545694"/>
        <s v="[Sell Out Customer].[POS UID].&amp;[POS_20211027_2545999]" c="POS_20211027_2545999"/>
        <s v="[Sell Out Customer].[POS UID].&amp;[POS_20211030_2547641]" c="POS_20211030_2547641"/>
        <s v="[Sell Out Customer].[POS UID].&amp;[POS_20211103_2548801]" c="POS_20211103_2548801"/>
        <s v="[Sell Out Customer].[POS UID].&amp;[POS_20211120_2553159]" c="POS_20211120_2553159"/>
        <s v="[Sell Out Customer].[POS UID].&amp;[POS_20211120_2553160]" c="POS_20211120_2553160"/>
        <s v="[Sell Out Customer].[POS UID].&amp;[POS_20211120_2553163]" c="POS_20211120_2553163"/>
        <s v="[Sell Out Customer].[POS UID].&amp;[POS_20211130_2715734]" c="POS_20211130_2715734"/>
        <s v="[Sell Out Customer].[POS UID].&amp;[POS_20211130_2715735]" c="POS_20211130_2715735"/>
        <s v="[Sell Out Customer].[POS UID].&amp;[POS_20211204_2717194]" c="POS_20211204_2717194"/>
        <s v="[Sell Out Customer].[POS UID].&amp;[POS_20211204_2717204]" c="POS_20211204_2717204"/>
        <s v="[Sell Out Customer].[POS UID].&amp;[POS_20211210_2720435]" c="POS_20211210_2720435"/>
        <s v="[Sell Out Customer].[POS UID].&amp;[POS_20211210_2720436]" c="POS_20211210_2720436"/>
        <s v="[Sell Out Customer].[POS UID].&amp;[POS_20211210_2720437]" c="POS_20211210_2720437"/>
        <s v="[Sell Out Customer].[POS UID].&amp;[POS_20211210_2720438]" c="POS_20211210_2720438"/>
        <s v="[Sell Out Customer].[POS UID].&amp;[POS_20211210_2720439]" c="POS_20211210_2720439"/>
        <s v="[Sell Out Customer].[POS UID].&amp;[POS_20211210_2720440]" c="POS_20211210_2720440"/>
        <s v="[Sell Out Customer].[POS UID].&amp;[POS_20211210_2720441]" c="POS_20211210_2720441"/>
        <s v="[Sell Out Customer].[POS UID].&amp;[POS_20211210_2720442]" c="POS_20211210_2720442"/>
        <s v="[Sell Out Customer].[POS UID].&amp;[POS_20211210_2720443]" c="POS_20211210_2720443"/>
        <s v="[Sell Out Customer].[POS UID].&amp;[POS_20211210_2720444]" c="POS_20211210_2720444"/>
        <s v="[Sell Out Customer].[POS UID].&amp;[POS_20211210_2720445]" c="POS_20211210_2720445"/>
        <s v="[Sell Out Customer].[POS UID].&amp;[POS_20211210_2720446]" c="POS_20211210_2720446"/>
        <s v="[Sell Out Customer].[POS UID].&amp;[POS_20211210_2720447]" c="POS_20211210_2720447"/>
        <s v="[Sell Out Customer].[POS UID].&amp;[POS_20211210_2720448]" c="POS_20211210_2720448"/>
        <s v="[Sell Out Customer].[POS UID].&amp;[POS_20211210_2720449]" c="POS_20211210_2720449"/>
        <s v="[Sell Out Customer].[POS UID].&amp;[POS_20211210_2720450]" c="POS_20211210_2720450"/>
        <s v="[Sell Out Customer].[POS UID].&amp;[POS_20211210_2720451]" c="POS_20211210_2720451"/>
        <s v="[Sell Out Customer].[POS UID].&amp;[POS_20211210_2720452]" c="POS_20211210_2720452"/>
        <s v="[Sell Out Customer].[POS UID].&amp;[POS_20211210_2720453]" c="POS_20211210_2720453"/>
        <s v="[Sell Out Customer].[POS UID].&amp;[POS_20211210_2720454]" c="POS_20211210_2720454"/>
        <s v="[Sell Out Customer].[POS UID].&amp;[POS_20211210_2720455]" c="POS_20211210_2720455"/>
        <s v="[Sell Out Customer].[POS UID].&amp;[POS_20211210_2720456]" c="POS_20211210_2720456"/>
        <s v="[Sell Out Customer].[POS UID].&amp;[POS_20211210_2720457]" c="POS_20211210_2720457"/>
        <s v="[Sell Out Customer].[POS UID].&amp;[POS_20211210_2720458]" c="POS_20211210_2720458"/>
        <s v="[Sell Out Customer].[POS UID].&amp;[POS_20211210_2720459]" c="POS_20211210_2720459"/>
        <s v="[Sell Out Customer].[POS UID].&amp;[POS_20211210_2720460]" c="POS_20211210_2720460"/>
        <s v="[Sell Out Customer].[POS UID].&amp;[POS_20211210_2720461]" c="POS_20211210_2720461"/>
        <s v="[Sell Out Customer].[POS UID].&amp;[POS_20211210_2720462]" c="POS_20211210_2720462"/>
        <s v="[Sell Out Customer].[POS UID].&amp;[POS_20211210_2720463]" c="POS_20211210_2720463"/>
        <s v="[Sell Out Customer].[POS UID].&amp;[POS_20211210_2720464]" c="POS_20211210_2720464"/>
        <s v="[Sell Out Customer].[POS UID].&amp;[POS_20211210_2720465]" c="POS_20211210_2720465"/>
        <s v="[Sell Out Customer].[POS UID].&amp;[POS_20211210_2720466]" c="POS_20211210_2720466"/>
        <s v="[Sell Out Customer].[POS UID].&amp;[POS_20211210_2720467]" c="POS_20211210_2720467"/>
        <s v="[Sell Out Customer].[POS UID].&amp;[POS_20211210_2720468]" c="POS_20211210_2720468"/>
        <s v="[Sell Out Customer].[POS UID].&amp;[POS_20211210_2720469]" c="POS_20211210_2720469"/>
        <s v="[Sell Out Customer].[POS UID].&amp;[POS_20211210_2720470]" c="POS_20211210_2720470"/>
        <s v="[Sell Out Customer].[POS UID].&amp;[POS_20211210_2720471]" c="POS_20211210_2720471"/>
        <s v="[Sell Out Customer].[POS UID].&amp;[POS_20211210_2720472]" c="POS_20211210_2720472"/>
        <s v="[Sell Out Customer].[POS UID].&amp;[POS_20211210_2720473]" c="POS_20211210_2720473"/>
        <s v="[Sell Out Customer].[POS UID].&amp;[POS_20211210_2720474]" c="POS_20211210_2720474"/>
        <s v="[Sell Out Customer].[POS UID].&amp;[POS_20211210_2720475]" c="POS_20211210_2720475"/>
        <s v="[Sell Out Customer].[POS UID].&amp;[POS_20211210_2720476]" c="POS_20211210_2720476"/>
        <s v="[Sell Out Customer].[POS UID].&amp;[POS_20211210_2720477]" c="POS_20211210_2720477"/>
        <s v="[Sell Out Customer].[POS UID].&amp;[POS_20211210_2720478]" c="POS_20211210_2720478"/>
        <s v="[Sell Out Customer].[POS UID].&amp;[POS_20211210_2720479]" c="POS_20211210_2720479"/>
        <s v="[Sell Out Customer].[POS UID].&amp;[POS_20211210_2720480]" c="POS_20211210_2720480"/>
        <s v="[Sell Out Customer].[POS UID].&amp;[POS_20211210_2720481]" c="POS_20211210_2720481"/>
        <s v="[Sell Out Customer].[POS UID].&amp;[POS_20211210_2720482]" c="POS_20211210_2720482"/>
        <s v="[Sell Out Customer].[POS UID].&amp;[POS_20211210_2720483]" c="POS_20211210_2720483"/>
        <s v="[Sell Out Customer].[POS UID].&amp;[POS_20211210_2720484]" c="POS_20211210_2720484"/>
        <s v="[Sell Out Customer].[POS UID].&amp;[POS_20211210_2720485]" c="POS_20211210_2720485"/>
        <s v="[Sell Out Customer].[POS UID].&amp;[POS_20211210_2720486]" c="POS_20211210_2720486"/>
        <s v="[Sell Out Customer].[POS UID].&amp;[POS_20211210_2720487]" c="POS_20211210_2720487"/>
        <s v="[Sell Out Customer].[POS UID].&amp;[POS_20211210_2720488]" c="POS_20211210_2720488"/>
        <s v="[Sell Out Customer].[POS UID].&amp;[POS_20211210_2720489]" c="POS_20211210_2720489"/>
        <s v="[Sell Out Customer].[POS UID].&amp;[POS_20211210_2720490]" c="POS_20211210_2720490"/>
        <s v="[Sell Out Customer].[POS UID].&amp;[POS_20211210_2720491]" c="POS_20211210_2720491"/>
        <s v="[Sell Out Customer].[POS UID].&amp;[POS_20211210_2720492]" c="POS_20211210_2720492"/>
        <s v="[Sell Out Customer].[POS UID].&amp;[POS_20211210_2720493]" c="POS_20211210_2720493"/>
        <s v="[Sell Out Customer].[POS UID].&amp;[POS_20211210_2720494]" c="POS_20211210_2720494"/>
        <s v="[Sell Out Customer].[POS UID].&amp;[POS_20211210_2720495]" c="POS_20211210_2720495"/>
        <s v="[Sell Out Customer].[POS UID].&amp;[POS_20211210_2720496]" c="POS_20211210_2720496"/>
        <s v="[Sell Out Customer].[POS UID].&amp;[POS_20211210_2720497]" c="POS_20211210_2720497"/>
        <s v="[Sell Out Customer].[POS UID].&amp;[POS_20211210_2720498]" c="POS_20211210_2720498"/>
        <s v="[Sell Out Customer].[POS UID].&amp;[POS_20211210_2720499]" c="POS_20211210_2720499"/>
        <s v="[Sell Out Customer].[POS UID].&amp;[POS_20211210_2720500]" c="POS_20211210_2720500"/>
        <s v="[Sell Out Customer].[POS UID].&amp;[POS_20211210_2720501]" c="POS_20211210_2720501"/>
        <s v="[Sell Out Customer].[POS UID].&amp;[POS_20211210_2720502]" c="POS_20211210_2720502"/>
        <s v="[Sell Out Customer].[POS UID].&amp;[POS_20211210_2720503]" c="POS_20211210_2720503"/>
        <s v="[Sell Out Customer].[POS UID].&amp;[POS_20211210_2720504]" c="POS_20211210_2720504"/>
        <s v="[Sell Out Customer].[POS UID].&amp;[POS_20211210_2720505]" c="POS_20211210_2720505"/>
        <s v="[Sell Out Customer].[POS UID].&amp;[POS_20211210_2720506]" c="POS_20211210_2720506"/>
        <s v="[Sell Out Customer].[POS UID].&amp;[POS_20211210_2720507]" c="POS_20211210_2720507"/>
        <s v="[Sell Out Customer].[POS UID].&amp;[POS_20211210_2720508]" c="POS_20211210_2720508"/>
        <s v="[Sell Out Customer].[POS UID].&amp;[POS_20211210_2720509]" c="POS_20211210_2720509"/>
        <s v="[Sell Out Customer].[POS UID].&amp;[POS_20211210_2720510]" c="POS_20211210_2720510"/>
        <s v="[Sell Out Customer].[POS UID].&amp;[POS_20211210_2720511]" c="POS_20211210_2720511"/>
        <s v="[Sell Out Customer].[POS UID].&amp;[POS_20211210_2720512]" c="POS_20211210_2720512"/>
        <s v="[Sell Out Customer].[POS UID].&amp;[POS_20211210_2720513]" c="POS_20211210_2720513"/>
        <s v="[Sell Out Customer].[POS UID].&amp;[POS_20211210_2720514]" c="POS_20211210_2720514"/>
        <s v="[Sell Out Customer].[POS UID].&amp;[POS_20211210_2720515]" c="POS_20211210_2720515"/>
        <s v="[Sell Out Customer].[POS UID].&amp;[POS_20211210_2720516]" c="POS_20211210_2720516"/>
        <s v="[Sell Out Customer].[POS UID].&amp;[POS_20211210_2720517]" c="POS_20211210_2720517"/>
        <s v="[Sell Out Customer].[POS UID].&amp;[POS_20211210_2720518]" c="POS_20211210_2720518"/>
        <s v="[Sell Out Customer].[POS UID].&amp;[POS_20211210_2720519]" c="POS_20211210_2720519"/>
        <s v="[Sell Out Customer].[POS UID].&amp;[POS_20211210_2720520]" c="POS_20211210_2720520"/>
        <s v="[Sell Out Customer].[POS UID].&amp;[POS_20211210_2720521]" c="POS_20211210_2720521"/>
        <s v="[Sell Out Customer].[POS UID].&amp;[POS_20211210_2720522]" c="POS_20211210_2720522"/>
        <s v="[Sell Out Customer].[POS UID].&amp;[POS_20211210_2720523]" c="POS_20211210_2720523"/>
        <s v="[Sell Out Customer].[POS UID].&amp;[POS_20211210_2720524]" c="POS_20211210_2720524"/>
        <s v="[Sell Out Customer].[POS UID].&amp;[POS_20211210_2720525]" c="POS_20211210_2720525"/>
        <s v="[Sell Out Customer].[POS UID].&amp;[POS_20211210_2720526]" c="POS_20211210_2720526"/>
        <s v="[Sell Out Customer].[POS UID].&amp;[POS_20211210_2720527]" c="POS_20211210_2720527"/>
        <s v="[Sell Out Customer].[POS UID].&amp;[POS_20211210_2720528]" c="POS_20211210_2720528"/>
        <s v="[Sell Out Customer].[POS UID].&amp;[POS_20211210_2720529]" c="POS_20211210_2720529"/>
        <s v="[Sell Out Customer].[POS UID].&amp;[POS_20211210_2720530]" c="POS_20211210_2720530"/>
        <s v="[Sell Out Customer].[POS UID].&amp;[POS_20211210_2720531]" c="POS_20211210_2720531"/>
        <s v="[Sell Out Customer].[POS UID].&amp;[POS_20211210_2720532]" c="POS_20211210_2720532"/>
        <s v="[Sell Out Customer].[POS UID].&amp;[POS_20211210_2720533]" c="POS_20211210_2720533"/>
        <s v="[Sell Out Customer].[POS UID].&amp;[POS_20211210_2720534]" c="POS_20211210_2720534"/>
        <s v="[Sell Out Customer].[POS UID].&amp;[POS_20211210_2720535]" c="POS_20211210_2720535"/>
        <s v="[Sell Out Customer].[POS UID].&amp;[POS_20211210_2720536]" c="POS_20211210_2720536"/>
        <s v="[Sell Out Customer].[POS UID].&amp;[POS_20211210_2720537]" c="POS_20211210_2720537"/>
        <s v="[Sell Out Customer].[POS UID].&amp;[POS_20211210_2720538]" c="POS_20211210_2720538"/>
        <s v="[Sell Out Customer].[POS UID].&amp;[POS_20211210_2720539]" c="POS_20211210_2720539"/>
        <s v="[Sell Out Customer].[POS UID].&amp;[POS_20211210_2720540]" c="POS_20211210_2720540"/>
        <s v="[Sell Out Customer].[POS UID].&amp;[POS_20211210_2720541]" c="POS_20211210_2720541"/>
        <s v="[Sell Out Customer].[POS UID].&amp;[POS_20211210_2720542]" c="POS_20211210_2720542"/>
        <s v="[Sell Out Customer].[POS UID].&amp;[POS_20211210_2720543]" c="POS_20211210_2720543"/>
        <s v="[Sell Out Customer].[POS UID].&amp;[POS_20211210_2720544]" c="POS_20211210_2720544"/>
        <s v="[Sell Out Customer].[POS UID].&amp;[POS_20211210_2720545]" c="POS_20211210_2720545"/>
        <s v="[Sell Out Customer].[POS UID].&amp;[POS_20211210_2720546]" c="POS_20211210_2720546"/>
        <s v="[Sell Out Customer].[POS UID].&amp;[POS_20211210_2720547]" c="POS_20211210_2720547"/>
        <s v="[Sell Out Customer].[POS UID].&amp;[POS_20211210_2720548]" c="POS_20211210_2720548"/>
        <s v="[Sell Out Customer].[POS UID].&amp;[POS_20211210_2720549]" c="POS_20211210_2720549"/>
        <s v="[Sell Out Customer].[POS UID].&amp;[POS_20211210_2720550]" c="POS_20211210_2720550"/>
        <s v="[Sell Out Customer].[POS UID].&amp;[POS_20211210_2720551]" c="POS_20211210_2720551"/>
        <s v="[Sell Out Customer].[POS UID].&amp;[POS_20211210_2720552]" c="POS_20211210_2720552"/>
        <s v="[Sell Out Customer].[POS UID].&amp;[POS_20211210_2720553]" c="POS_20211210_2720553"/>
        <s v="[Sell Out Customer].[POS UID].&amp;[POS_20211210_2720554]" c="POS_20211210_2720554"/>
        <s v="[Sell Out Customer].[POS UID].&amp;[POS_20211210_2720555]" c="POS_20211210_2720555"/>
        <s v="[Sell Out Customer].[POS UID].&amp;[POS_20211210_2720556]" c="POS_20211210_2720556"/>
        <s v="[Sell Out Customer].[POS UID].&amp;[POS_20211210_2720557]" c="POS_20211210_2720557"/>
        <s v="[Sell Out Customer].[POS UID].&amp;[POS_20211210_2720558]" c="POS_20211210_2720558"/>
        <s v="[Sell Out Customer].[POS UID].&amp;[POS_20211210_2720559]" c="POS_20211210_2720559"/>
        <s v="[Sell Out Customer].[POS UID].&amp;[POS_20211210_2720560]" c="POS_20211210_2720560"/>
        <s v="[Sell Out Customer].[POS UID].&amp;[POS_20211210_2720561]" c="POS_20211210_2720561"/>
        <s v="[Sell Out Customer].[POS UID].&amp;[POS_20211210_2720562]" c="POS_20211210_2720562"/>
        <s v="[Sell Out Customer].[POS UID].&amp;[POS_20211210_2720563]" c="POS_20211210_2720563"/>
        <s v="[Sell Out Customer].[POS UID].&amp;[POS_20211210_2720564]" c="POS_20211210_2720564"/>
        <s v="[Sell Out Customer].[POS UID].&amp;[POS_20211210_2720565]" c="POS_20211210_2720565"/>
        <s v="[Sell Out Customer].[POS UID].&amp;[POS_20211210_2720566]" c="POS_20211210_2720566"/>
        <s v="[Sell Out Customer].[POS UID].&amp;[POS_20211210_2720567]" c="POS_20211210_2720567"/>
        <s v="[Sell Out Customer].[POS UID].&amp;[POS_20211210_2720568]" c="POS_20211210_2720568"/>
        <s v="[Sell Out Customer].[POS UID].&amp;[POS_20211210_2720569]" c="POS_20211210_2720569"/>
        <s v="[Sell Out Customer].[POS UID].&amp;[POS_20211210_2720570]" c="POS_20211210_2720570"/>
        <s v="[Sell Out Customer].[POS UID].&amp;[POS_20211210_2720571]" c="POS_20211210_2720571"/>
        <s v="[Sell Out Customer].[POS UID].&amp;[POS_20211210_2720572]" c="POS_20211210_2720572"/>
        <s v="[Sell Out Customer].[POS UID].&amp;[POS_20211210_2720573]" c="POS_20211210_2720573"/>
        <s v="[Sell Out Customer].[POS UID].&amp;[POS_20211210_2720574]" c="POS_20211210_2720574"/>
        <s v="[Sell Out Customer].[POS UID].&amp;[POS_20211210_2720575]" c="POS_20211210_2720575"/>
        <s v="[Sell Out Customer].[POS UID].&amp;[POS_20211210_2720576]" c="POS_20211210_2720576"/>
        <s v="[Sell Out Customer].[POS UID].&amp;[POS_20211210_2720577]" c="POS_20211210_2720577"/>
        <s v="[Sell Out Customer].[POS UID].&amp;[POS_20211210_2720578]" c="POS_20211210_2720578"/>
        <s v="[Sell Out Customer].[POS UID].&amp;[POS_20211210_2720579]" c="POS_20211210_2720579"/>
        <s v="[Sell Out Customer].[POS UID].&amp;[POS_20211210_2720580]" c="POS_20211210_2720580"/>
        <s v="[Sell Out Customer].[POS UID].&amp;[POS_20211210_2720581]" c="POS_20211210_2720581"/>
        <s v="[Sell Out Customer].[POS UID].&amp;[POS_20211210_2720582]" c="POS_20211210_2720582"/>
        <s v="[Sell Out Customer].[POS UID].&amp;[POS_20211210_2720583]" c="POS_20211210_2720583"/>
        <s v="[Sell Out Customer].[POS UID].&amp;[POS_20211210_2720584]" c="POS_20211210_2720584"/>
        <s v="[Sell Out Customer].[POS UID].&amp;[POS_20211210_2720585]" c="POS_20211210_2720585"/>
        <s v="[Sell Out Customer].[POS UID].&amp;[POS_20211210_2720586]" c="POS_20211210_2720586"/>
        <s v="[Sell Out Customer].[POS UID].&amp;[POS_20211210_2720587]" c="POS_20211210_2720587"/>
        <s v="[Sell Out Customer].[POS UID].&amp;[POS_20211210_2720588]" c="POS_20211210_2720588"/>
        <s v="[Sell Out Customer].[POS UID].&amp;[POS_20211210_2720589]" c="POS_20211210_2720589"/>
        <s v="[Sell Out Customer].[POS UID].&amp;[POS_20211210_2720590]" c="POS_20211210_2720590"/>
        <s v="[Sell Out Customer].[POS UID].&amp;[POS_20211210_2720591]" c="POS_20211210_2720591"/>
        <s v="[Sell Out Customer].[POS UID].&amp;[POS_20211210_2720592]" c="POS_20211210_2720592"/>
        <s v="[Sell Out Customer].[POS UID].&amp;[POS_20211210_2720593]" c="POS_20211210_2720593"/>
        <s v="[Sell Out Customer].[POS UID].&amp;[POS_20211210_2720594]" c="POS_20211210_2720594"/>
        <s v="[Sell Out Customer].[POS UID].&amp;[POS_20211210_2720595]" c="POS_20211210_2720595"/>
        <s v="[Sell Out Customer].[POS UID].&amp;[POS_20211210_2720596]" c="POS_20211210_2720596"/>
        <s v="[Sell Out Customer].[POS UID].&amp;[POS_20211210_2720597]" c="POS_20211210_2720597"/>
        <s v="[Sell Out Customer].[POS UID].&amp;[POS_20211210_2720598]" c="POS_20211210_2720598"/>
        <s v="[Sell Out Customer].[POS UID].&amp;[POS_20211210_2720599]" c="POS_20211210_2720599"/>
        <s v="[Sell Out Customer].[POS UID].&amp;[POS_20211210_2720600]" c="POS_20211210_2720600"/>
        <s v="[Sell Out Customer].[POS UID].&amp;[POS_20211210_2720601]" c="POS_20211210_2720601"/>
        <s v="[Sell Out Customer].[POS UID].&amp;[POS_20211210_2720602]" c="POS_20211210_2720602"/>
        <s v="[Sell Out Customer].[POS UID].&amp;[POS_20211210_2720603]" c="POS_20211210_2720603"/>
        <s v="[Sell Out Customer].[POS UID].&amp;[POS_20211210_2720604]" c="POS_20211210_2720604"/>
        <s v="[Sell Out Customer].[POS UID].&amp;[POS_20211210_2720605]" c="POS_20211210_2720605"/>
        <s v="[Sell Out Customer].[POS UID].&amp;[POS_20211210_2720606]" c="POS_20211210_2720606"/>
        <s v="[Sell Out Customer].[POS UID].&amp;[POS_20211210_2720607]" c="POS_20211210_2720607"/>
        <s v="[Sell Out Customer].[POS UID].&amp;[POS_20211210_2720608]" c="POS_20211210_2720608"/>
        <s v="[Sell Out Customer].[POS UID].&amp;[POS_20211210_2720609]" c="POS_20211210_2720609"/>
        <s v="[Sell Out Customer].[POS UID].&amp;[POS_20211210_2720610]" c="POS_20211210_2720610"/>
        <s v="[Sell Out Customer].[POS UID].&amp;[POS_20211210_2720611]" c="POS_20211210_2720611"/>
        <s v="[Sell Out Customer].[POS UID].&amp;[POS_20211210_2720612]" c="POS_20211210_2720612"/>
        <s v="[Sell Out Customer].[POS UID].&amp;[POS_20211210_2720613]" c="POS_20211210_2720613"/>
        <s v="[Sell Out Customer].[POS UID].&amp;[POS_20211210_2720614]" c="POS_20211210_2720614"/>
        <s v="[Sell Out Customer].[POS UID].&amp;[POS_20211210_2720615]" c="POS_20211210_2720615"/>
        <s v="[Sell Out Customer].[POS UID].&amp;[POS_20211210_2720616]" c="POS_20211210_2720616"/>
        <s v="[Sell Out Customer].[POS UID].&amp;[POS_20211210_2720617]" c="POS_20211210_2720617"/>
        <s v="[Sell Out Customer].[POS UID].&amp;[POS_20211210_2720618]" c="POS_20211210_2720618"/>
        <s v="[Sell Out Customer].[POS UID].&amp;[POS_20211210_2720619]" c="POS_20211210_2720619"/>
        <s v="[Sell Out Customer].[POS UID].&amp;[POS_20211210_2720620]" c="POS_20211210_2720620"/>
        <s v="[Sell Out Customer].[POS UID].&amp;[POS_20211210_2720621]" c="POS_20211210_2720621"/>
        <s v="[Sell Out Customer].[POS UID].&amp;[POS_20211210_2720622]" c="POS_20211210_2720622"/>
        <s v="[Sell Out Customer].[POS UID].&amp;[POS_20211210_2720623]" c="POS_20211210_2720623"/>
        <s v="[Sell Out Customer].[POS UID].&amp;[POS_20211210_2720624]" c="POS_20211210_2720624"/>
        <s v="[Sell Out Customer].[POS UID].&amp;[POS_20211210_2720625]" c="POS_20211210_2720625"/>
        <s v="[Sell Out Customer].[POS UID].&amp;[POS_20211210_2720626]" c="POS_20211210_2720626"/>
        <s v="[Sell Out Customer].[POS UID].&amp;[POS_20211210_2720627]" c="POS_20211210_2720627"/>
        <s v="[Sell Out Customer].[POS UID].&amp;[POS_20211210_2720628]" c="POS_20211210_2720628"/>
        <s v="[Sell Out Customer].[POS UID].&amp;[POS_20211210_2720629]" c="POS_20211210_2720629"/>
        <s v="[Sell Out Customer].[POS UID].&amp;[POS_20211210_2720630]" c="POS_20211210_2720630"/>
        <s v="[Sell Out Customer].[POS UID].&amp;[POS_20211210_2720631]" c="POS_20211210_2720631"/>
        <s v="[Sell Out Customer].[POS UID].&amp;[POS_20211210_2720632]" c="POS_20211210_2720632"/>
        <s v="[Sell Out Customer].[POS UID].&amp;[POS_20211210_2720633]" c="POS_20211210_2720633"/>
        <s v="[Sell Out Customer].[POS UID].&amp;[POS_20211210_2720634]" c="POS_20211210_2720634"/>
        <s v="[Sell Out Customer].[POS UID].&amp;[POS_20211210_2720635]" c="POS_20211210_2720635"/>
        <s v="[Sell Out Customer].[POS UID].&amp;[POS_20211210_2720636]" c="POS_20211210_2720636"/>
        <s v="[Sell Out Customer].[POS UID].&amp;[POS_20211210_2720637]" c="POS_20211210_2720637"/>
        <s v="[Sell Out Customer].[POS UID].&amp;[POS_20211210_2720638]" c="POS_20211210_2720638"/>
        <s v="[Sell Out Customer].[POS UID].&amp;[POS_20211210_2720639]" c="POS_20211210_2720639"/>
        <s v="[Sell Out Customer].[POS UID].&amp;[POS_20211210_2720640]" c="POS_20211210_2720640"/>
        <s v="[Sell Out Customer].[POS UID].&amp;[POS_20211210_2720641]" c="POS_20211210_2720641"/>
        <s v="[Sell Out Customer].[POS UID].&amp;[POS_20211210_2720642]" c="POS_20211210_2720642"/>
        <s v="[Sell Out Customer].[POS UID].&amp;[POS_20211210_2720643]" c="POS_20211210_2720643"/>
        <s v="[Sell Out Customer].[POS UID].&amp;[POS_20211210_2720644]" c="POS_20211210_2720644"/>
        <s v="[Sell Out Customer].[POS UID].&amp;[POS_20211210_2720645]" c="POS_20211210_2720645"/>
        <s v="[Sell Out Customer].[POS UID].&amp;[POS_20211210_2720646]" c="POS_20211210_2720646"/>
        <s v="[Sell Out Customer].[POS UID].&amp;[POS_20211210_2720647]" c="POS_20211210_2720647"/>
        <s v="[Sell Out Customer].[POS UID].&amp;[POS_20211210_2720648]" c="POS_20211210_2720648"/>
        <s v="[Sell Out Customer].[POS UID].&amp;[POS_20211210_2720649]" c="POS_20211210_2720649"/>
        <s v="[Sell Out Customer].[POS UID].&amp;[POS_20211210_2720650]" c="POS_20211210_2720650"/>
        <s v="[Sell Out Customer].[POS UID].&amp;[POS_20211210_2720651]" c="POS_20211210_2720651"/>
        <s v="[Sell Out Customer].[POS UID].&amp;[POS_20211210_2720652]" c="POS_20211210_2720652"/>
        <s v="[Sell Out Customer].[POS UID].&amp;[POS_20211210_2720653]" c="POS_20211210_2720653"/>
        <s v="[Sell Out Customer].[POS UID].&amp;[POS_20211210_2720654]" c="POS_20211210_2720654"/>
        <s v="[Sell Out Customer].[POS UID].&amp;[POS_20211210_2720655]" c="POS_20211210_2720655"/>
        <s v="[Sell Out Customer].[POS UID].&amp;[POS_20211210_2720656]" c="POS_20211210_2720656"/>
        <s v="[Sell Out Customer].[POS UID].&amp;[POS_20211210_2720657]" c="POS_20211210_2720657"/>
        <s v="[Sell Out Customer].[POS UID].&amp;[POS_20211210_2720658]" c="POS_20211210_2720658"/>
        <s v="[Sell Out Customer].[POS UID].&amp;[POS_20211210_2720659]" c="POS_20211210_2720659"/>
        <s v="[Sell Out Customer].[POS UID].&amp;[POS_20211210_2720660]" c="POS_20211210_2720660"/>
        <s v="[Sell Out Customer].[POS UID].&amp;[POS_20211210_2720661]" c="POS_20211210_2720661"/>
        <s v="[Sell Out Customer].[POS UID].&amp;[POS_20211210_2720662]" c="POS_20211210_2720662"/>
        <s v="[Sell Out Customer].[POS UID].&amp;[POS_20211210_2720663]" c="POS_20211210_2720663"/>
        <s v="[Sell Out Customer].[POS UID].&amp;[POS_20211210_2720664]" c="POS_20211210_2720664"/>
        <s v="[Sell Out Customer].[POS UID].&amp;[POS_20211210_2720665]" c="POS_20211210_2720665"/>
        <s v="[Sell Out Customer].[POS UID].&amp;[POS_20211210_2720666]" c="POS_20211210_2720666"/>
        <s v="[Sell Out Customer].[POS UID].&amp;[POS_20211210_2720667]" c="POS_20211210_2720667"/>
        <s v="[Sell Out Customer].[POS UID].&amp;[POS_20211210_2720668]" c="POS_20211210_2720668"/>
        <s v="[Sell Out Customer].[POS UID].&amp;[POS_20211210_2720669]" c="POS_20211210_2720669"/>
        <s v="[Sell Out Customer].[POS UID].&amp;[POS_20211210_2720670]" c="POS_20211210_2720670"/>
        <s v="[Sell Out Customer].[POS UID].&amp;[POS_20211210_2720671]" c="POS_20211210_2720671"/>
        <s v="[Sell Out Customer].[POS UID].&amp;[POS_20211210_2720672]" c="POS_20211210_2720672"/>
        <s v="[Sell Out Customer].[POS UID].&amp;[POS_20211210_2720673]" c="POS_20211210_2720673"/>
        <s v="[Sell Out Customer].[POS UID].&amp;[POS_20211210_2720674]" c="POS_20211210_2720674"/>
        <s v="[Sell Out Customer].[POS UID].&amp;[POS_20211210_2720675]" c="POS_20211210_2720675"/>
        <s v="[Sell Out Customer].[POS UID].&amp;[POS_20211210_2720676]" c="POS_20211210_2720676"/>
        <s v="[Sell Out Customer].[POS UID].&amp;[POS_20211210_2720677]" c="POS_20211210_2720677"/>
        <s v="[Sell Out Customer].[POS UID].&amp;[POS_20211210_2720678]" c="POS_20211210_2720678"/>
        <s v="[Sell Out Customer].[POS UID].&amp;[POS_20211210_2720679]" c="POS_20211210_2720679"/>
        <s v="[Sell Out Customer].[POS UID].&amp;[POS_20211210_2720680]" c="POS_20211210_2720680"/>
        <s v="[Sell Out Customer].[POS UID].&amp;[POS_20211210_2720681]" c="POS_20211210_2720681"/>
        <s v="[Sell Out Customer].[POS UID].&amp;[POS_20211210_2720682]" c="POS_20211210_2720682"/>
        <s v="[Sell Out Customer].[POS UID].&amp;[POS_20211210_2720683]" c="POS_20211210_2720683"/>
        <s v="[Sell Out Customer].[POS UID].&amp;[POS_20211210_2720684]" c="POS_20211210_2720684"/>
        <s v="[Sell Out Customer].[POS UID].&amp;[POS_20211210_2720685]" c="POS_20211210_2720685"/>
        <s v="[Sell Out Customer].[POS UID].&amp;[POS_20211210_2720686]" c="POS_20211210_2720686"/>
        <s v="[Sell Out Customer].[POS UID].&amp;[POS_20211210_2720687]" c="POS_20211210_2720687"/>
        <s v="[Sell Out Customer].[POS UID].&amp;[POS_20211210_2720688]" c="POS_20211210_2720688"/>
        <s v="[Sell Out Customer].[POS UID].&amp;[POS_20211210_2720689]" c="POS_20211210_2720689"/>
        <s v="[Sell Out Customer].[POS UID].&amp;[POS_20211210_2720690]" c="POS_20211210_2720690"/>
        <s v="[Sell Out Customer].[POS UID].&amp;[POS_20211210_2720691]" c="POS_20211210_2720691"/>
        <s v="[Sell Out Customer].[POS UID].&amp;[POS_20211210_2720692]" c="POS_20211210_2720692"/>
        <s v="[Sell Out Customer].[POS UID].&amp;[POS_20211210_2720693]" c="POS_20211210_2720693"/>
        <s v="[Sell Out Customer].[POS UID].&amp;[POS_20211210_2720694]" c="POS_20211210_2720694"/>
        <s v="[Sell Out Customer].[POS UID].&amp;[POS_20211210_2720695]" c="POS_20211210_2720695"/>
        <s v="[Sell Out Customer].[POS UID].&amp;[POS_20211210_2720696]" c="POS_20211210_2720696"/>
        <s v="[Sell Out Customer].[POS UID].&amp;[POS_20211210_2720697]" c="POS_20211210_2720697"/>
        <s v="[Sell Out Customer].[POS UID].&amp;[POS_20211210_2720698]" c="POS_20211210_2720698"/>
        <s v="[Sell Out Customer].[POS UID].&amp;[POS_20211210_2720699]" c="POS_20211210_2720699"/>
        <s v="[Sell Out Customer].[POS UID].&amp;[POS_20211210_2720700]" c="POS_20211210_2720700"/>
        <s v="[Sell Out Customer].[POS UID].&amp;[POS_20211210_2720701]" c="POS_20211210_2720701"/>
        <s v="[Sell Out Customer].[POS UID].&amp;[POS_20211210_2720702]" c="POS_20211210_2720702"/>
        <s v="[Sell Out Customer].[POS UID].&amp;[POS_20211210_2720703]" c="POS_20211210_2720703"/>
        <s v="[Sell Out Customer].[POS UID].&amp;[POS_20211210_2720704]" c="POS_20211210_2720704"/>
        <s v="[Sell Out Customer].[POS UID].&amp;[POS_20211210_2720705]" c="POS_20211210_2720705"/>
        <s v="[Sell Out Customer].[POS UID].&amp;[POS_20211210_2720706]" c="POS_20211210_2720706"/>
        <s v="[Sell Out Customer].[POS UID].&amp;[POS_20211210_2720707]" c="POS_20211210_2720707"/>
        <s v="[Sell Out Customer].[POS UID].&amp;[POS_20211210_2720708]" c="POS_20211210_2720708"/>
        <s v="[Sell Out Customer].[POS UID].&amp;[POS_20211210_2720709]" c="POS_20211210_2720709"/>
        <s v="[Sell Out Customer].[POS UID].&amp;[POS_20211210_2720710]" c="POS_20211210_2720710"/>
        <s v="[Sell Out Customer].[POS UID].&amp;[POS_20211210_2720711]" c="POS_20211210_2720711"/>
        <s v="[Sell Out Customer].[POS UID].&amp;[POS_20211210_2720712]" c="POS_20211210_2720712"/>
        <s v="[Sell Out Customer].[POS UID].&amp;[POS_20211210_2720713]" c="POS_20211210_2720713"/>
        <s v="[Sell Out Customer].[POS UID].&amp;[POS_20211210_2720714]" c="POS_20211210_2720714"/>
        <s v="[Sell Out Customer].[POS UID].&amp;[POS_20211210_2720715]" c="POS_20211210_2720715"/>
        <s v="[Sell Out Customer].[POS UID].&amp;[POS_20211210_2720716]" c="POS_20211210_2720716"/>
        <s v="[Sell Out Customer].[POS UID].&amp;[POS_20211210_2720717]" c="POS_20211210_2720717"/>
        <s v="[Sell Out Customer].[POS UID].&amp;[POS_20211210_2720718]" c="POS_20211210_2720718"/>
        <s v="[Sell Out Customer].[POS UID].&amp;[POS_20211210_2720719]" c="POS_20211210_2720719"/>
        <s v="[Sell Out Customer].[POS UID].&amp;[POS_20211210_2720720]" c="POS_20211210_2720720"/>
        <s v="[Sell Out Customer].[POS UID].&amp;[POS_20211210_2720721]" c="POS_20211210_2720721"/>
        <s v="[Sell Out Customer].[POS UID].&amp;[POS_20211210_2720722]" c="POS_20211210_2720722"/>
        <s v="[Sell Out Customer].[POS UID].&amp;[POS_20211210_2720723]" c="POS_20211210_2720723"/>
        <s v="[Sell Out Customer].[POS UID].&amp;[POS_20211210_2720724]" c="POS_20211210_2720724"/>
        <s v="[Sell Out Customer].[POS UID].&amp;[POS_20211210_2720725]" c="POS_20211210_2720725"/>
        <s v="[Sell Out Customer].[POS UID].&amp;[POS_20211210_2720726]" c="POS_20211210_2720726"/>
        <s v="[Sell Out Customer].[POS UID].&amp;[POS_20211210_2720727]" c="POS_20211210_2720727"/>
        <s v="[Sell Out Customer].[POS UID].&amp;[POS_20211210_2720728]" c="POS_20211210_2720728"/>
        <s v="[Sell Out Customer].[POS UID].&amp;[POS_20211210_2720729]" c="POS_20211210_2720729"/>
        <s v="[Sell Out Customer].[POS UID].&amp;[POS_20211210_2720730]" c="POS_20211210_2720730"/>
        <s v="[Sell Out Customer].[POS UID].&amp;[POS_20211210_2720731]" c="POS_20211210_2720731"/>
        <s v="[Sell Out Customer].[POS UID].&amp;[POS_20211210_2720732]" c="POS_20211210_2720732"/>
        <s v="[Sell Out Customer].[POS UID].&amp;[POS_20211210_2720733]" c="POS_20211210_2720733"/>
        <s v="[Sell Out Customer].[POS UID].&amp;[POS_20211210_2720734]" c="POS_20211210_2720734"/>
        <s v="[Sell Out Customer].[POS UID].&amp;[POS_20211210_2720735]" c="POS_20211210_2720735"/>
        <s v="[Sell Out Customer].[POS UID].&amp;[POS_20211210_2720736]" c="POS_20211210_2720736"/>
        <s v="[Sell Out Customer].[POS UID].&amp;[POS_20211210_2720737]" c="POS_20211210_2720737"/>
        <s v="[Sell Out Customer].[POS UID].&amp;[POS_20211210_2720738]" c="POS_20211210_2720738"/>
        <s v="[Sell Out Customer].[POS UID].&amp;[POS_20211210_2720739]" c="POS_20211210_2720739"/>
        <s v="[Sell Out Customer].[POS UID].&amp;[POS_20211210_2720740]" c="POS_20211210_2720740"/>
        <s v="[Sell Out Customer].[POS UID].&amp;[POS_20211210_2720741]" c="POS_20211210_2720741"/>
        <s v="[Sell Out Customer].[POS UID].&amp;[POS_20211210_2720742]" c="POS_20211210_2720742"/>
        <s v="[Sell Out Customer].[POS UID].&amp;[POS_20211210_2720743]" c="POS_20211210_2720743"/>
        <s v="[Sell Out Customer].[POS UID].&amp;[POS_20211210_2720744]" c="POS_20211210_2720744"/>
        <s v="[Sell Out Customer].[POS UID].&amp;[POS_20211210_2720745]" c="POS_20211210_2720745"/>
        <s v="[Sell Out Customer].[POS UID].&amp;[POS_20211210_2720746]" c="POS_20211210_2720746"/>
        <s v="[Sell Out Customer].[POS UID].&amp;[POS_20211210_2720747]" c="POS_20211210_2720747"/>
        <s v="[Sell Out Customer].[POS UID].&amp;[POS_20211210_2720748]" c="POS_20211210_2720748"/>
        <s v="[Sell Out Customer].[POS UID].&amp;[POS_20211210_2720749]" c="POS_20211210_2720749"/>
        <s v="[Sell Out Customer].[POS UID].&amp;[POS_20211210_2720750]" c="POS_20211210_2720750"/>
        <s v="[Sell Out Customer].[POS UID].&amp;[POS_20211210_2720751]" c="POS_20211210_2720751"/>
        <s v="[Sell Out Customer].[POS UID].&amp;[POS_20211210_2720752]" c="POS_20211210_2720752"/>
        <s v="[Sell Out Customer].[POS UID].&amp;[POS_20211210_2720753]" c="POS_20211210_2720753"/>
        <s v="[Sell Out Customer].[POS UID].&amp;[POS_20211210_2720754]" c="POS_20211210_2720754"/>
        <s v="[Sell Out Customer].[POS UID].&amp;[POS_20211210_2720755]" c="POS_20211210_2720755"/>
        <s v="[Sell Out Customer].[POS UID].&amp;[POS_20211210_2720756]" c="POS_20211210_2720756"/>
        <s v="[Sell Out Customer].[POS UID].&amp;[POS_20211210_2720757]" c="POS_20211210_2720757"/>
        <s v="[Sell Out Customer].[POS UID].&amp;[POS_20211210_2720758]" c="POS_20211210_2720758"/>
        <s v="[Sell Out Customer].[POS UID].&amp;[POS_20211210_2720759]" c="POS_20211210_2720759"/>
        <s v="[Sell Out Customer].[POS UID].&amp;[POS_20211210_2720760]" c="POS_20211210_2720760"/>
        <s v="[Sell Out Customer].[POS UID].&amp;[POS_20211210_2720761]" c="POS_20211210_2720761"/>
        <s v="[Sell Out Customer].[POS UID].&amp;[POS_20211210_2720762]" c="POS_20211210_2720762"/>
        <s v="[Sell Out Customer].[POS UID].&amp;[POS_20211210_2720763]" c="POS_20211210_2720763"/>
        <s v="[Sell Out Customer].[POS UID].&amp;[POS_20211210_2720764]" c="POS_20211210_2720764"/>
        <s v="[Sell Out Customer].[POS UID].&amp;[POS_20211210_2720765]" c="POS_20211210_2720765"/>
        <s v="[Sell Out Customer].[POS UID].&amp;[POS_20211210_2720766]" c="POS_20211210_2720766"/>
        <s v="[Sell Out Customer].[POS UID].&amp;[POS_20211210_2720767]" c="POS_20211210_2720767"/>
        <s v="[Sell Out Customer].[POS UID].&amp;[POS_20211210_2720768]" c="POS_20211210_2720768"/>
        <s v="[Sell Out Customer].[POS UID].&amp;[POS_20211210_2720769]" c="POS_20211210_2720769"/>
        <s v="[Sell Out Customer].[POS UID].&amp;[POS_20211210_2720770]" c="POS_20211210_2720770"/>
        <s v="[Sell Out Customer].[POS UID].&amp;[POS_20211210_2720771]" c="POS_20211210_2720771"/>
        <s v="[Sell Out Customer].[POS UID].&amp;[POS_20211210_2720772]" c="POS_20211210_2720772"/>
        <s v="[Sell Out Customer].[POS UID].&amp;[POS_20211210_2720773]" c="POS_20211210_2720773"/>
        <s v="[Sell Out Customer].[POS UID].&amp;[POS_20211210_2720774]" c="POS_20211210_2720774"/>
        <s v="[Sell Out Customer].[POS UID].&amp;[POS_20211210_2720775]" c="POS_20211210_2720775"/>
        <s v="[Sell Out Customer].[POS UID].&amp;[POS_20211210_2720776]" c="POS_20211210_2720776"/>
        <s v="[Sell Out Customer].[POS UID].&amp;[POS_20211210_2720777]" c="POS_20211210_2720777"/>
        <s v="[Sell Out Customer].[POS UID].&amp;[POS_20211210_2720778]" c="POS_20211210_2720778"/>
        <s v="[Sell Out Customer].[POS UID].&amp;[POS_20211210_2720779]" c="POS_20211210_2720779"/>
        <s v="[Sell Out Customer].[POS UID].&amp;[POS_20211210_2720780]" c="POS_20211210_2720780"/>
        <s v="[Sell Out Customer].[POS UID].&amp;[POS_20211210_2720781]" c="POS_20211210_2720781"/>
        <s v="[Sell Out Customer].[POS UID].&amp;[POS_20211210_2720782]" c="POS_20211210_2720782"/>
        <s v="[Sell Out Customer].[POS UID].&amp;[POS_20211210_2720783]" c="POS_20211210_2720783"/>
        <s v="[Sell Out Customer].[POS UID].&amp;[POS_20211210_2720784]" c="POS_20211210_2720784"/>
        <s v="[Sell Out Customer].[POS UID].&amp;[POS_20211210_2720785]" c="POS_20211210_2720785"/>
        <s v="[Sell Out Customer].[POS UID].&amp;[POS_20211210_2720786]" c="POS_20211210_2720786"/>
        <s v="[Sell Out Customer].[POS UID].&amp;[POS_20211210_2720787]" c="POS_20211210_2720787"/>
        <s v="[Sell Out Customer].[POS UID].&amp;[POS_20211210_2720788]" c="POS_20211210_2720788"/>
        <s v="[Sell Out Customer].[POS UID].&amp;[POS_20211210_2720789]" c="POS_20211210_2720789"/>
        <s v="[Sell Out Customer].[POS UID].&amp;[POS_20211210_2720790]" c="POS_20211210_2720790"/>
        <s v="[Sell Out Customer].[POS UID].&amp;[POS_20211210_2720791]" c="POS_20211210_2720791"/>
        <s v="[Sell Out Customer].[POS UID].&amp;[POS_20211210_2720792]" c="POS_20211210_2720792"/>
        <s v="[Sell Out Customer].[POS UID].&amp;[POS_20211210_2720793]" c="POS_20211210_2720793"/>
        <s v="[Sell Out Customer].[POS UID].&amp;[POS_20211210_2720794]" c="POS_20211210_2720794"/>
        <s v="[Sell Out Customer].[POS UID].&amp;[POS_20211210_2720795]" c="POS_20211210_2720795"/>
        <s v="[Sell Out Customer].[POS UID].&amp;[POS_20211210_2720796]" c="POS_20211210_2720796"/>
        <s v="[Sell Out Customer].[POS UID].&amp;[POS_20211210_2720797]" c="POS_20211210_2720797"/>
        <s v="[Sell Out Customer].[POS UID].&amp;[POS_20211210_2720798]" c="POS_20211210_2720798"/>
        <s v="[Sell Out Customer].[POS UID].&amp;[POS_20211210_2720799]" c="POS_20211210_2720799"/>
        <s v="[Sell Out Customer].[POS UID].&amp;[POS_20211210_2720800]" c="POS_20211210_2720800"/>
        <s v="[Sell Out Customer].[POS UID].&amp;[POS_20211210_2720801]" c="POS_20211210_2720801"/>
        <s v="[Sell Out Customer].[POS UID].&amp;[POS_20211210_2720802]" c="POS_20211210_2720802"/>
        <s v="[Sell Out Customer].[POS UID].&amp;[POS_20211210_2720803]" c="POS_20211210_2720803"/>
        <s v="[Sell Out Customer].[POS UID].&amp;[POS_20211210_2720804]" c="POS_20211210_2720804"/>
        <s v="[Sell Out Customer].[POS UID].&amp;[POS_20211210_2720805]" c="POS_20211210_2720805"/>
        <s v="[Sell Out Customer].[POS UID].&amp;[POS_20211210_2720806]" c="POS_20211210_2720806"/>
        <s v="[Sell Out Customer].[POS UID].&amp;[POS_20211210_2720807]" c="POS_20211210_2720807"/>
        <s v="[Sell Out Customer].[POS UID].&amp;[POS_20211210_2720808]" c="POS_20211210_2720808"/>
        <s v="[Sell Out Customer].[POS UID].&amp;[POS_20211210_2720809]" c="POS_20211210_2720809"/>
        <s v="[Sell Out Customer].[POS UID].&amp;[POS_20211210_2720810]" c="POS_20211210_2720810"/>
        <s v="[Sell Out Customer].[POS UID].&amp;[POS_20211210_2720811]" c="POS_20211210_2720811"/>
        <s v="[Sell Out Customer].[POS UID].&amp;[POS_20211210_2720812]" c="POS_20211210_2720812"/>
        <s v="[Sell Out Customer].[POS UID].&amp;[POS_20211210_2720813]" c="POS_20211210_2720813"/>
        <s v="[Sell Out Customer].[POS UID].&amp;[POS_20211210_2720814]" c="POS_20211210_2720814"/>
        <s v="[Sell Out Customer].[POS UID].&amp;[POS_20211210_2720815]" c="POS_20211210_2720815"/>
        <s v="[Sell Out Customer].[POS UID].&amp;[POS_20211210_2720816]" c="POS_20211210_2720816"/>
        <s v="[Sell Out Customer].[POS UID].&amp;[POS_20211210_2720817]" c="POS_20211210_2720817"/>
        <s v="[Sell Out Customer].[POS UID].&amp;[POS_20211210_2720818]" c="POS_20211210_2720818"/>
        <s v="[Sell Out Customer].[POS UID].&amp;[POS_20211210_2720819]" c="POS_20211210_2720819"/>
        <s v="[Sell Out Customer].[POS UID].&amp;[POS_20211210_2720820]" c="POS_20211210_2720820"/>
        <s v="[Sell Out Customer].[POS UID].&amp;[POS_20211210_2720821]" c="POS_20211210_2720821"/>
        <s v="[Sell Out Customer].[POS UID].&amp;[POS_20211210_2720822]" c="POS_20211210_2720822"/>
        <s v="[Sell Out Customer].[POS UID].&amp;[POS_20211210_2720823]" c="POS_20211210_2720823"/>
        <s v="[Sell Out Customer].[POS UID].&amp;[POS_20211210_2720824]" c="POS_20211210_2720824"/>
        <s v="[Sell Out Customer].[POS UID].&amp;[POS_20211210_2720825]" c="POS_20211210_2720825"/>
        <s v="[Sell Out Customer].[POS UID].&amp;[POS_20211210_2720826]" c="POS_20211210_2720826"/>
        <s v="[Sell Out Customer].[POS UID].&amp;[POS_20211210_2720827]" c="POS_20211210_2720827"/>
        <s v="[Sell Out Customer].[POS UID].&amp;[POS_20211210_2720828]" c="POS_20211210_2720828"/>
        <s v="[Sell Out Customer].[POS UID].&amp;[POS_20211210_2720829]" c="POS_20211210_2720829"/>
        <s v="[Sell Out Customer].[POS UID].&amp;[POS_20211210_2720830]" c="POS_20211210_2720830"/>
        <s v="[Sell Out Customer].[POS UID].&amp;[POS_20211210_2720831]" c="POS_20211210_2720831"/>
        <s v="[Sell Out Customer].[POS UID].&amp;[POS_20211210_2720832]" c="POS_20211210_2720832"/>
        <s v="[Sell Out Customer].[POS UID].&amp;[POS_20211210_2720833]" c="POS_20211210_2720833"/>
        <s v="[Sell Out Customer].[POS UID].&amp;[POS_20211210_2720834]" c="POS_20211210_2720834"/>
        <s v="[Sell Out Customer].[POS UID].&amp;[POS_20211210_2720835]" c="POS_20211210_2720835"/>
        <s v="[Sell Out Customer].[POS UID].&amp;[POS_20211210_2720836]" c="POS_20211210_2720836"/>
        <s v="[Sell Out Customer].[POS UID].&amp;[POS_20211210_2720837]" c="POS_20211210_2720837"/>
        <s v="[Sell Out Customer].[POS UID].&amp;[POS_20211210_2720838]" c="POS_20211210_2720838"/>
        <s v="[Sell Out Customer].[POS UID].&amp;[POS_20211210_2720839]" c="POS_20211210_2720839"/>
        <s v="[Sell Out Customer].[POS UID].&amp;[POS_20211210_2720840]" c="POS_20211210_2720840"/>
        <s v="[Sell Out Customer].[POS UID].&amp;[POS_20211210_2720841]" c="POS_20211210_2720841"/>
        <s v="[Sell Out Customer].[POS UID].&amp;[POS_20211210_2720842]" c="POS_20211210_2720842"/>
        <s v="[Sell Out Customer].[POS UID].&amp;[POS_20211210_2720843]" c="POS_20211210_2720843"/>
        <s v="[Sell Out Customer].[POS UID].&amp;[POS_20211210_2720844]" c="POS_20211210_2720844"/>
        <s v="[Sell Out Customer].[POS UID].&amp;[POS_20211210_2720845]" c="POS_20211210_2720845"/>
        <s v="[Sell Out Customer].[POS UID].&amp;[POS_20211210_2720846]" c="POS_20211210_2720846"/>
        <s v="[Sell Out Customer].[POS UID].&amp;[POS_20211210_2720847]" c="POS_20211210_2720847"/>
        <s v="[Sell Out Customer].[POS UID].&amp;[POS_20211210_2720848]" c="POS_20211210_2720848"/>
        <s v="[Sell Out Customer].[POS UID].&amp;[POS_20211210_2720849]" c="POS_20211210_2720849"/>
        <s v="[Sell Out Customer].[POS UID].&amp;[POS_20211210_2720850]" c="POS_20211210_2720850"/>
        <s v="[Sell Out Customer].[POS UID].&amp;[POS_20211210_2720851]" c="POS_20211210_2720851"/>
        <s v="[Sell Out Customer].[POS UID].&amp;[POS_20211210_2720852]" c="POS_20211210_2720852"/>
        <s v="[Sell Out Customer].[POS UID].&amp;[POS_20211210_2720853]" c="POS_20211210_2720853"/>
        <s v="[Sell Out Customer].[POS UID].&amp;[POS_20211210_2720854]" c="POS_20211210_2720854"/>
        <s v="[Sell Out Customer].[POS UID].&amp;[POS_20211210_2720855]" c="POS_20211210_2720855"/>
        <s v="[Sell Out Customer].[POS UID].&amp;[POS_20211210_2720856]" c="POS_20211210_2720856"/>
        <s v="[Sell Out Customer].[POS UID].&amp;[POS_20211210_2720857]" c="POS_20211210_2720857"/>
        <s v="[Sell Out Customer].[POS UID].&amp;[POS_20211210_2720858]" c="POS_20211210_2720858"/>
        <s v="[Sell Out Customer].[POS UID].&amp;[POS_20211210_2720859]" c="POS_20211210_2720859"/>
        <s v="[Sell Out Customer].[POS UID].&amp;[POS_20211210_2720860]" c="POS_20211210_2720860"/>
        <s v="[Sell Out Customer].[POS UID].&amp;[POS_20211210_2720861]" c="POS_20211210_2720861"/>
        <s v="[Sell Out Customer].[POS UID].&amp;[POS_20211210_2720862]" c="POS_20211210_2720862"/>
        <s v="[Sell Out Customer].[POS UID].&amp;[POS_20211210_2720863]" c="POS_20211210_2720863"/>
        <s v="[Sell Out Customer].[POS UID].&amp;[POS_20211210_2720864]" c="POS_20211210_2720864"/>
        <s v="[Sell Out Customer].[POS UID].&amp;[POS_20211210_2720865]" c="POS_20211210_2720865"/>
        <s v="[Sell Out Customer].[POS UID].&amp;[POS_20211210_2720866]" c="POS_20211210_2720866"/>
        <s v="[Sell Out Customer].[POS UID].&amp;[POS_20211210_2720867]" c="POS_20211210_2720867"/>
        <s v="[Sell Out Customer].[POS UID].&amp;[POS_20211210_2720868]" c="POS_20211210_2720868"/>
        <s v="[Sell Out Customer].[POS UID].&amp;[POS_20211210_2720869]" c="POS_20211210_2720869"/>
        <s v="[Sell Out Customer].[POS UID].&amp;[POS_20211210_2720870]" c="POS_20211210_2720870"/>
        <s v="[Sell Out Customer].[POS UID].&amp;[POS_20211210_2720871]" c="POS_20211210_2720871"/>
        <s v="[Sell Out Customer].[POS UID].&amp;[POS_20211210_2720872]" c="POS_20211210_2720872"/>
        <s v="[Sell Out Customer].[POS UID].&amp;[POS_20211210_2720873]" c="POS_20211210_2720873"/>
        <s v="[Sell Out Customer].[POS UID].&amp;[POS_20211214_2721510]" c="POS_20211214_2721510"/>
        <s v="[Sell Out Customer].[POS UID].&amp;[POS_20211214_2721511]" c="POS_20211214_2721511"/>
        <s v="[Sell Out Customer].[POS UID].&amp;[POS_20211214_2721512]" c="POS_20211214_2721512"/>
        <s v="[Sell Out Customer].[POS UID].&amp;[POS_20211221_2723081]" c="POS_20211221_2723081"/>
        <s v="[Sell Out Customer].[POS UID].&amp;[POS_20211221_2723082]" c="POS_20211221_2723082"/>
        <s v="[Sell Out Customer].[POS UID].&amp;[POS_20211221_2723083]" c="POS_20211221_2723083"/>
        <s v="[Sell Out Customer].[POS UID].&amp;[POS_20211221_2723084]" c="POS_20211221_2723084"/>
        <s v="[Sell Out Customer].[POS UID].&amp;[POS_20211221_2723085]" c="POS_20211221_2723085"/>
        <s v="[Sell Out Customer].[POS UID].&amp;[POS_20211224_2724321]" c="POS_20211224_2724321"/>
        <s v="[Sell Out Customer].[POS UID].&amp;[POS_20211224_2724324]" c="POS_20211224_2724324"/>
        <s v="[Sell Out Customer].[POS UID].&amp;[POS_20220111_2727600]" c="POS_20220111_2727600"/>
        <s v="[Sell Out Customer].[POS UID].&amp;[POS_20220111_2727601]" c="POS_20220111_2727601"/>
        <s v="[Sell Out Customer].[POS UID].&amp;[POS_20220211_2760369]" c="POS_20220211_2760369"/>
        <s v="[Sell Out Customer].[POS UID].&amp;[POS_20220211_2760370]" c="POS_20220211_2760370"/>
        <s v="[Sell Out Customer].[POS UID].&amp;[POS_20220211_2760374]" c="POS_20220211_2760374"/>
        <s v="[Sell Out Customer].[POS UID].&amp;[POS_20220215_2761188]" c="POS_20220215_2761188"/>
        <s v="[Sell Out Customer].[POS UID].&amp;[POS_20220226_2763281]" c="POS_20220226_2763281"/>
        <s v="[Sell Out Customer].[POS UID].&amp;[POS_20220407_2800845]" c="POS_20220407_2800845"/>
        <s v="[Sell Out Customer].[POS UID].&amp;[POS_20220407_2800847]" c="POS_20220407_2800847"/>
        <s v="[Sell Out Customer].[POS UID].&amp;[POS_20220422_2804046]" c="POS_20220422_2804046"/>
        <s v="[Sell Out Customer].[POS UID].&amp;[POS_20220425_2804836]" c="POS_20220425_2804836"/>
        <s v="[Sell Out Customer].[POS UID].&amp;[POS_20220425_2804837]" c="POS_20220425_2804837"/>
        <s v="[Sell Out Customer].[POS UID].&amp;[POS_20220425_2804838]" c="POS_20220425_2804838"/>
        <s v="[Sell Out Customer].[POS UID].&amp;[POS_20220425_2804839]" c="POS_20220425_2804839"/>
        <s v="[Sell Out Customer].[POS UID].&amp;[POS_20220425_2804840]" c="POS_20220425_2804840"/>
        <s v="[Sell Out Customer].[POS UID].&amp;[POS_20220425_2804841]" c="POS_20220425_2804841"/>
        <s v="[Sell Out Customer].[POS UID].&amp;[POS_20220425_2804842]" c="POS_20220425_2804842"/>
        <s v="[Sell Out Customer].[POS UID].&amp;[POS_20220425_2804843]" c="POS_20220425_2804843"/>
        <s v="[Sell Out Customer].[POS UID].&amp;[POS_20220425_2804844]" c="POS_20220425_2804844"/>
        <s v="[Sell Out Customer].[POS UID].&amp;[POS_20220425_2804845]" c="POS_20220425_2804845"/>
        <s v="[Sell Out Customer].[POS UID].&amp;[POS_20220425_2804846]" c="POS_20220425_2804846"/>
        <s v="[Sell Out Customer].[POS UID].&amp;[POS_20220425_2804847]" c="POS_20220425_2804847"/>
        <s v="[Sell Out Customer].[POS UID].&amp;[POS_20220425_2804848]" c="POS_20220425_2804848"/>
        <s v="[Sell Out Customer].[POS UID].&amp;[POS_20220425_2804849]" c="POS_20220425_2804849"/>
        <s v="[Sell Out Customer].[POS UID].&amp;[POS_20220425_2804850]" c="POS_20220425_2804850"/>
        <s v="[Sell Out Customer].[POS UID].&amp;[POS_20220425_2804851]" c="POS_20220425_2804851"/>
        <s v="[Sell Out Customer].[POS UID].&amp;[POS_20220425_2804852]" c="POS_20220425_2804852"/>
        <s v="[Sell Out Customer].[POS UID].&amp;[POS_20220425_2804853]" c="POS_20220425_2804853"/>
        <s v="[Sell Out Customer].[POS UID].&amp;[POS_20220425_2804854]" c="POS_20220425_2804854"/>
        <s v="[Sell Out Customer].[POS UID].&amp;[POS_20220425_2804855]" c="POS_20220425_2804855"/>
        <s v="[Sell Out Customer].[POS UID].&amp;[POS_20220425_2804856]" c="POS_20220425_2804856"/>
        <s v="[Sell Out Customer].[POS UID].&amp;[POS_20220425_2804857]" c="POS_20220425_2804857"/>
        <s v="[Sell Out Customer].[POS UID].&amp;[POS_20220425_2804858]" c="POS_20220425_2804858"/>
        <s v="[Sell Out Customer].[POS UID].&amp;[POS_20220425_2804859]" c="POS_20220425_2804859"/>
        <s v="[Sell Out Customer].[POS UID].&amp;[POS_20220425_2804860]" c="POS_20220425_2804860"/>
        <s v="[Sell Out Customer].[POS UID].&amp;[POS_20220425_2804861]" c="POS_20220425_2804861"/>
        <s v="[Sell Out Customer].[POS UID].&amp;[POS_20220425_2804862]" c="POS_20220425_2804862"/>
        <s v="[Sell Out Customer].[POS UID].&amp;[POS_20220425_2804863]" c="POS_20220425_2804863"/>
        <s v="[Sell Out Customer].[POS UID].&amp;[POS_20220425_2804864]" c="POS_20220425_2804864"/>
        <s v="[Sell Out Customer].[POS UID].&amp;[POS_20220425_2804865]" c="POS_20220425_2804865"/>
        <s v="[Sell Out Customer].[POS UID].&amp;[POS_20220425_2804866]" c="POS_20220425_2804866"/>
        <s v="[Sell Out Customer].[POS UID].&amp;[POS_20220425_2804867]" c="POS_20220425_2804867"/>
        <s v="[Sell Out Customer].[POS UID].&amp;[POS_20220425_2804868]" c="POS_20220425_2804868"/>
        <s v="[Sell Out Customer].[POS UID].&amp;[POS_20220425_2804869]" c="POS_20220425_2804869"/>
        <s v="[Sell Out Customer].[POS UID].&amp;[POS_20220425_2804870]" c="POS_20220425_2804870"/>
        <s v="[Sell Out Customer].[POS UID].&amp;[POS_20220425_2804871]" c="POS_20220425_2804871"/>
        <s v="[Sell Out Customer].[POS UID].&amp;[POS_20220425_2804872]" c="POS_20220425_2804872"/>
        <s v="[Sell Out Customer].[POS UID].&amp;[POS_20220425_2804873]" c="POS_20220425_2804873"/>
        <s v="[Sell Out Customer].[POS UID].&amp;[POS_20220425_2804874]" c="POS_20220425_2804874"/>
        <s v="[Sell Out Customer].[POS UID].&amp;[POS_20220425_2804875]" c="POS_20220425_2804875"/>
        <s v="[Sell Out Customer].[POS UID].&amp;[POS_20220425_2804876]" c="POS_20220425_2804876"/>
        <s v="[Sell Out Customer].[POS UID].&amp;[POS_20220425_2804877]" c="POS_20220425_2804877"/>
        <s v="[Sell Out Customer].[POS UID].&amp;[POS_20220425_2804878]" c="POS_20220425_2804878"/>
        <s v="[Sell Out Customer].[POS UID].&amp;[POS_20220425_2804879]" c="POS_20220425_2804879"/>
        <s v="[Sell Out Customer].[POS UID].&amp;[POS_20220425_2804880]" c="POS_20220425_2804880"/>
        <s v="[Sell Out Customer].[POS UID].&amp;[POS_20220425_2804881]" c="POS_20220425_2804881"/>
        <s v="[Sell Out Customer].[POS UID].&amp;[POS_20220425_2804882]" c="POS_20220425_2804882"/>
        <s v="[Sell Out Customer].[POS UID].&amp;[POS_20220425_2804883]" c="POS_20220425_2804883"/>
        <s v="[Sell Out Customer].[POS UID].&amp;[POS_20220425_2804884]" c="POS_20220425_2804884"/>
        <s v="[Sell Out Customer].[POS UID].&amp;[POS_20220425_2804885]" c="POS_20220425_2804885"/>
        <s v="[Sell Out Customer].[POS UID].&amp;[POS_20220425_2804886]" c="POS_20220425_2804886"/>
        <s v="[Sell Out Customer].[POS UID].&amp;[POS_20220425_2804887]" c="POS_20220425_2804887"/>
        <s v="[Sell Out Customer].[POS UID].&amp;[POS_20220425_2804888]" c="POS_20220425_2804888"/>
        <s v="[Sell Out Customer].[POS UID].&amp;[POS_20220425_2804889]" c="POS_20220425_2804889"/>
        <s v="[Sell Out Customer].[POS UID].&amp;[POS_20220425_2804890]" c="POS_20220425_2804890"/>
        <s v="[Sell Out Customer].[POS UID].&amp;[POS_20220425_2804891]" c="POS_20220425_2804891"/>
        <s v="[Sell Out Customer].[POS UID].&amp;[POS_20220425_2804892]" c="POS_20220425_2804892"/>
        <s v="[Sell Out Customer].[POS UID].&amp;[POS_20220425_2804893]" c="POS_20220425_2804893"/>
        <s v="[Sell Out Customer].[POS UID].&amp;[POS_20220425_2804894]" c="POS_20220425_2804894"/>
        <s v="[Sell Out Customer].[POS UID].&amp;[POS_20220425_2804895]" c="POS_20220425_2804895"/>
        <s v="[Sell Out Customer].[POS UID].&amp;[POS_20220425_2804896]" c="POS_20220425_2804896"/>
        <s v="[Sell Out Customer].[POS UID].&amp;[POS_20220425_2804897]" c="POS_20220425_2804897"/>
        <s v="[Sell Out Customer].[POS UID].&amp;[POS_20220425_2804898]" c="POS_20220425_2804898"/>
        <s v="[Sell Out Customer].[POS UID].&amp;[POS_20220425_2804899]" c="POS_20220425_2804899"/>
        <s v="[Sell Out Customer].[POS UID].&amp;[POS_20220425_2804900]" c="POS_20220425_2804900"/>
        <s v="[Sell Out Customer].[POS UID].&amp;[POS_20220425_2804901]" c="POS_20220425_2804901"/>
        <s v="[Sell Out Customer].[POS UID].&amp;[POS_20220425_2804902]" c="POS_20220425_2804902"/>
        <s v="[Sell Out Customer].[POS UID].&amp;[POS_20220425_2804903]" c="POS_20220425_2804903"/>
        <s v="[Sell Out Customer].[POS UID].&amp;[POS_20220425_2804904]" c="POS_20220425_2804904"/>
        <s v="[Sell Out Customer].[POS UID].&amp;[POS_20220425_2804905]" c="POS_20220425_2804905"/>
        <s v="[Sell Out Customer].[POS UID].&amp;[POS_20220425_2804906]" c="POS_20220425_2804906"/>
        <s v="[Sell Out Customer].[POS UID].&amp;[POS_20220425_2804907]" c="POS_20220425_2804907"/>
        <s v="[Sell Out Customer].[POS UID].&amp;[POS_20220425_2804908]" c="POS_20220425_2804908"/>
        <s v="[Sell Out Customer].[POS UID].&amp;[POS_20220425_2804909]" c="POS_20220425_2804909"/>
        <s v="[Sell Out Customer].[POS UID].&amp;[POS_20220425_2804910]" c="POS_20220425_2804910"/>
        <s v="[Sell Out Customer].[POS UID].&amp;[POS_20220425_2804911]" c="POS_20220425_2804911"/>
        <s v="[Sell Out Customer].[POS UID].&amp;[POS_20220425_2804912]" c="POS_20220425_2804912"/>
        <s v="[Sell Out Customer].[POS UID].&amp;[POS_20220425_2804913]" c="POS_20220425_2804913"/>
        <s v="[Sell Out Customer].[POS UID].&amp;[POS_20220425_2804914]" c="POS_20220425_2804914"/>
        <s v="[Sell Out Customer].[POS UID].&amp;[POS_20220425_2804915]" c="POS_20220425_2804915"/>
        <s v="[Sell Out Customer].[POS UID].&amp;[POS_20220425_2804916]" c="POS_20220425_2804916"/>
        <s v="[Sell Out Customer].[POS UID].&amp;[POS_20220425_2804917]" c="POS_20220425_2804917"/>
        <s v="[Sell Out Customer].[POS UID].&amp;[POS_20220425_2804918]" c="POS_20220425_2804918"/>
        <s v="[Sell Out Customer].[POS UID].&amp;[POS_20220425_2804919]" c="POS_20220425_2804919"/>
        <s v="[Sell Out Customer].[POS UID].&amp;[POS_20220425_2804920]" c="POS_20220425_2804920"/>
        <s v="[Sell Out Customer].[POS UID].&amp;[POS_20220425_2804921]" c="POS_20220425_2804921"/>
        <s v="[Sell Out Customer].[POS UID].&amp;[POS_20220425_2804922]" c="POS_20220425_2804922"/>
        <s v="[Sell Out Customer].[POS UID].&amp;[POS_20220425_2804923]" c="POS_20220425_2804923"/>
        <s v="[Sell Out Customer].[POS UID].&amp;[POS_20220425_2804924]" c="POS_20220425_2804924"/>
        <s v="[Sell Out Customer].[POS UID].&amp;[POS_20220425_2804925]" c="POS_20220425_2804925"/>
        <s v="[Sell Out Customer].[POS UID].&amp;[POS_20220425_2804926]" c="POS_20220425_2804926"/>
        <s v="[Sell Out Customer].[POS UID].&amp;[POS_20220425_2804927]" c="POS_20220425_2804927"/>
        <s v="[Sell Out Customer].[POS UID].&amp;[POS_20220425_2804928]" c="POS_20220425_2804928"/>
        <s v="[Sell Out Customer].[POS UID].&amp;[POS_20220425_2804929]" c="POS_20220425_2804929"/>
        <s v="[Sell Out Customer].[POS UID].&amp;[POS_20220425_2804930]" c="POS_20220425_2804930"/>
        <s v="[Sell Out Customer].[POS UID].&amp;[POS_20220425_2804931]" c="POS_20220425_2804931"/>
        <s v="[Sell Out Customer].[POS UID].&amp;[POS_20220425_2804932]" c="POS_20220425_2804932"/>
        <s v="[Sell Out Customer].[POS UID].&amp;[POS_20220425_2804933]" c="POS_20220425_2804933"/>
        <s v="[Sell Out Customer].[POS UID].&amp;[POS_20220425_2804934]" c="POS_20220425_2804934"/>
        <s v="[Sell Out Customer].[POS UID].&amp;[POS_20220425_2804935]" c="POS_20220425_2804935"/>
        <s v="[Sell Out Customer].[POS UID].&amp;[POS_20220425_2804936]" c="POS_20220425_2804936"/>
        <s v="[Sell Out Customer].[POS UID].&amp;[POS_20220425_2804937]" c="POS_20220425_2804937"/>
        <s v="[Sell Out Customer].[POS UID].&amp;[POS_20220425_2804938]" c="POS_20220425_2804938"/>
        <s v="[Sell Out Customer].[POS UID].&amp;[POS_20220425_2804939]" c="POS_20220425_2804939"/>
        <s v="[Sell Out Customer].[POS UID].&amp;[POS_20220425_2804940]" c="POS_20220425_2804940"/>
        <s v="[Sell Out Customer].[POS UID].&amp;[POS_20220425_2804941]" c="POS_20220425_2804941"/>
        <s v="[Sell Out Customer].[POS UID].&amp;[POS_20220425_2804942]" c="POS_20220425_2804942"/>
        <s v="[Sell Out Customer].[POS UID].&amp;[POS_20220425_2804943]" c="POS_20220425_2804943"/>
        <s v="[Sell Out Customer].[POS UID].&amp;[POS_20220425_2804944]" c="POS_20220425_2804944"/>
        <s v="[Sell Out Customer].[POS UID].&amp;[POS_20220425_2804945]" c="POS_20220425_2804945"/>
        <s v="[Sell Out Customer].[POS UID].&amp;[POS_20220425_2804946]" c="POS_20220425_2804946"/>
        <s v="[Sell Out Customer].[POS UID].&amp;[POS_20220425_2804947]" c="POS_20220425_2804947"/>
        <s v="[Sell Out Customer].[POS UID].&amp;[POS_20220425_2804948]" c="POS_20220425_2804948"/>
        <s v="[Sell Out Customer].[POS UID].&amp;[POS_20220425_2804949]" c="POS_20220425_2804949"/>
        <s v="[Sell Out Customer].[POS UID].&amp;[POS_20220425_2804950]" c="POS_20220425_2804950"/>
        <s v="[Sell Out Customer].[POS UID].&amp;[POS_20220425_2804951]" c="POS_20220425_2804951"/>
        <s v="[Sell Out Customer].[POS UID].&amp;[POS_20220425_2804952]" c="POS_20220425_2804952"/>
        <s v="[Sell Out Customer].[POS UID].&amp;[POS_20220425_2804953]" c="POS_20220425_2804953"/>
        <s v="[Sell Out Customer].[POS UID].&amp;[POS_20220425_2804954]" c="POS_20220425_2804954"/>
        <s v="[Sell Out Customer].[POS UID].&amp;[POS_20220425_2804955]" c="POS_20220425_2804955"/>
        <s v="[Sell Out Customer].[POS UID].&amp;[POS_20220425_2804956]" c="POS_20220425_2804956"/>
        <s v="[Sell Out Customer].[POS UID].&amp;[POS_20220425_2804957]" c="POS_20220425_2804957"/>
        <s v="[Sell Out Customer].[POS UID].&amp;[POS_20220425_2804958]" c="POS_20220425_2804958"/>
        <s v="[Sell Out Customer].[POS UID].&amp;[POS_20220425_2804959]" c="POS_20220425_2804959"/>
        <s v="[Sell Out Customer].[POS UID].&amp;[POS_20220425_2804960]" c="POS_20220425_2804960"/>
        <s v="[Sell Out Customer].[POS UID].&amp;[POS_20220425_2804961]" c="POS_20220425_2804961"/>
        <s v="[Sell Out Customer].[POS UID].&amp;[POS_20220425_2804962]" c="POS_20220425_2804962"/>
        <s v="[Sell Out Customer].[POS UID].&amp;[POS_20220425_2804963]" c="POS_20220425_2804963"/>
        <s v="[Sell Out Customer].[POS UID].&amp;[POS_20220425_2804964]" c="POS_20220425_2804964"/>
        <s v="[Sell Out Customer].[POS UID].&amp;[POS_20220425_2804965]" c="POS_20220425_2804965"/>
        <s v="[Sell Out Customer].[POS UID].&amp;[POS_20220425_2804966]" c="POS_20220425_2804966"/>
        <s v="[Sell Out Customer].[POS UID].&amp;[POS_20220425_2804967]" c="POS_20220425_2804967"/>
        <s v="[Sell Out Customer].[POS UID].&amp;[POS_20220425_2804968]" c="POS_20220425_2804968"/>
        <s v="[Sell Out Customer].[POS UID].&amp;[POS_20220425_2804969]" c="POS_20220425_2804969"/>
        <s v="[Sell Out Customer].[POS UID].&amp;[POS_20220425_2804970]" c="POS_20220425_2804970"/>
        <s v="[Sell Out Customer].[POS UID].&amp;[POS_20220425_2804971]" c="POS_20220425_2804971"/>
        <s v="[Sell Out Customer].[POS UID].&amp;[POS_20220425_2804972]" c="POS_20220425_2804972"/>
        <s v="[Sell Out Customer].[POS UID].&amp;[POS_20220425_2804973]" c="POS_20220425_2804973"/>
        <s v="[Sell Out Customer].[POS UID].&amp;[POS_20220425_2804974]" c="POS_20220425_2804974"/>
        <s v="[Sell Out Customer].[POS UID].&amp;[POS_20220425_2804975]" c="POS_20220425_2804975"/>
        <s v="[Sell Out Customer].[POS UID].&amp;[POS_20220425_2804976]" c="POS_20220425_2804976"/>
        <s v="[Sell Out Customer].[POS UID].&amp;[POS_20220425_2804977]" c="POS_20220425_2804977"/>
        <s v="[Sell Out Customer].[POS UID].&amp;[POS_20220425_2804978]" c="POS_20220425_2804978"/>
        <s v="[Sell Out Customer].[POS UID].&amp;[POS_20220425_2804979]" c="POS_20220425_2804979"/>
        <s v="[Sell Out Customer].[POS UID].&amp;[POS_20220425_2804980]" c="POS_20220425_2804980"/>
        <s v="[Sell Out Customer].[POS UID].&amp;[POS_20220425_2804981]" c="POS_20220425_2804981"/>
        <s v="[Sell Out Customer].[POS UID].&amp;[POS_20220425_2804982]" c="POS_20220425_2804982"/>
        <s v="[Sell Out Customer].[POS UID].&amp;[POS_20220425_2804983]" c="POS_20220425_2804983"/>
        <s v="[Sell Out Customer].[POS UID].&amp;[POS_20220425_2804984]" c="POS_20220425_2804984"/>
        <s v="[Sell Out Customer].[POS UID].&amp;[POS_20220425_2804985]" c="POS_20220425_2804985"/>
        <s v="[Sell Out Customer].[POS UID].&amp;[POS_20220425_2804986]" c="POS_20220425_2804986"/>
        <s v="[Sell Out Customer].[POS UID].&amp;[POS_20220425_2804987]" c="POS_20220425_2804987"/>
        <s v="[Sell Out Customer].[POS UID].&amp;[POS_20220425_2804988]" c="POS_20220425_2804988"/>
        <s v="[Sell Out Customer].[POS UID].&amp;[POS_20220425_2804989]" c="POS_20220425_2804989"/>
        <s v="[Sell Out Customer].[POS UID].&amp;[POS_20220425_2804990]" c="POS_20220425_2804990"/>
        <s v="[Sell Out Customer].[POS UID].&amp;[POS_20220425_2804991]" c="POS_20220425_2804991"/>
        <s v="[Sell Out Customer].[POS UID].&amp;[POS_20220425_2804992]" c="POS_20220425_2804992"/>
        <s v="[Sell Out Customer].[POS UID].&amp;[POS_20220425_2804993]" c="POS_20220425_2804993"/>
        <s v="[Sell Out Customer].[POS UID].&amp;[POS_20220425_2804994]" c="POS_20220425_2804994"/>
        <s v="[Sell Out Customer].[POS UID].&amp;[POS_20220425_2804995]" c="POS_20220425_2804995"/>
        <s v="[Sell Out Customer].[POS UID].&amp;[POS_20220425_2804996]" c="POS_20220425_2804996"/>
        <s v="[Sell Out Customer].[POS UID].&amp;[POS_20220425_2804997]" c="POS_20220425_2804997"/>
        <s v="[Sell Out Customer].[POS UID].&amp;[POS_20220425_2804998]" c="POS_20220425_2804998"/>
        <s v="[Sell Out Customer].[POS UID].&amp;[POS_20220425_2804999]" c="POS_20220425_2804999"/>
        <s v="[Sell Out Customer].[POS UID].&amp;[POS_20220425_2805000]" c="POS_20220425_2805000"/>
        <s v="[Sell Out Customer].[POS UID].&amp;[POS_20220425_2805001]" c="POS_20220425_2805001"/>
        <s v="[Sell Out Customer].[POS UID].&amp;[POS_20220425_2805002]" c="POS_20220425_2805002"/>
        <s v="[Sell Out Customer].[POS UID].&amp;[POS_20220425_2805003]" c="POS_20220425_2805003"/>
        <s v="[Sell Out Customer].[POS UID].&amp;[POS_20220425_2805004]" c="POS_20220425_2805004"/>
        <s v="[Sell Out Customer].[POS UID].&amp;[POS_20220425_2805005]" c="POS_20220425_2805005"/>
        <s v="[Sell Out Customer].[POS UID].&amp;[POS_20220425_2805006]" c="POS_20220425_2805006"/>
        <s v="[Sell Out Customer].[POS UID].&amp;[POS_20220425_2805007]" c="POS_20220425_2805007"/>
        <s v="[Sell Out Customer].[POS UID].&amp;[POS_20220425_2805008]" c="POS_20220425_2805008"/>
        <s v="[Sell Out Customer].[POS UID].&amp;[POS_20220425_2805009]" c="POS_20220425_2805009"/>
        <s v="[Sell Out Customer].[POS UID].&amp;[POS_20220425_2805010]" c="POS_20220425_2805010"/>
        <s v="[Sell Out Customer].[POS UID].&amp;[POS_20220425_2805011]" c="POS_20220425_2805011"/>
        <s v="[Sell Out Customer].[POS UID].&amp;[POS_20220425_2805012]" c="POS_20220425_2805012"/>
        <s v="[Sell Out Customer].[POS UID].&amp;[POS_20220425_2805013]" c="POS_20220425_2805013"/>
        <s v="[Sell Out Customer].[POS UID].&amp;[POS_20220425_2805014]" c="POS_20220425_2805014"/>
        <s v="[Sell Out Customer].[POS UID].&amp;[POS_20220425_2805015]" c="POS_20220425_2805015"/>
        <s v="[Sell Out Customer].[POS UID].&amp;[POS_20220425_2805016]" c="POS_20220425_2805016"/>
        <s v="[Sell Out Customer].[POS UID].&amp;[POS_20220425_2805017]" c="POS_20220425_2805017"/>
        <s v="[Sell Out Customer].[POS UID].&amp;[POS_20220425_2805018]" c="POS_20220425_2805018"/>
        <s v="[Sell Out Customer].[POS UID].&amp;[POS_20220425_2805019]" c="POS_20220425_2805019"/>
        <s v="[Sell Out Customer].[POS UID].&amp;[POS_20220425_2805020]" c="POS_20220425_2805020"/>
        <s v="[Sell Out Customer].[POS UID].&amp;[POS_20220425_2805021]" c="POS_20220425_2805021"/>
        <s v="[Sell Out Customer].[POS UID].&amp;[POS_20220425_2805022]" c="POS_20220425_2805022"/>
        <s v="[Sell Out Customer].[POS UID].&amp;[POS_20220425_2805023]" c="POS_20220425_2805023"/>
        <s v="[Sell Out Customer].[POS UID].&amp;[POS_20220425_2805024]" c="POS_20220425_2805024"/>
        <s v="[Sell Out Customer].[POS UID].&amp;[POS_20220425_2805025]" c="POS_20220425_2805025"/>
        <s v="[Sell Out Customer].[POS UID].&amp;[POS_20220425_2805026]" c="POS_20220425_2805026"/>
        <s v="[Sell Out Customer].[POS UID].&amp;[POS_20220425_2805027]" c="POS_20220425_2805027"/>
        <s v="[Sell Out Customer].[POS UID].&amp;[POS_20220425_2805028]" c="POS_20220425_2805028"/>
        <s v="[Sell Out Customer].[POS UID].&amp;[POS_20220425_2805029]" c="POS_20220425_2805029"/>
        <s v="[Sell Out Customer].[POS UID].&amp;[POS_20220425_2805030]" c="POS_20220425_2805030"/>
        <s v="[Sell Out Customer].[POS UID].&amp;[POS_20220425_2805031]" c="POS_20220425_2805031"/>
        <s v="[Sell Out Customer].[POS UID].&amp;[POS_20220425_2805032]" c="POS_20220425_2805032"/>
        <s v="[Sell Out Customer].[POS UID].&amp;[POS_20220425_2805033]" c="POS_20220425_2805033"/>
        <s v="[Sell Out Customer].[POS UID].&amp;[POS_20220425_2805034]" c="POS_20220425_2805034"/>
        <s v="[Sell Out Customer].[POS UID].&amp;[POS_20220425_2805035]" c="POS_20220425_2805035"/>
        <s v="[Sell Out Customer].[POS UID].&amp;[POS_20220425_2805036]" c="POS_20220425_2805036"/>
        <s v="[Sell Out Customer].[POS UID].&amp;[POS_20220425_2805037]" c="POS_20220425_2805037"/>
        <s v="[Sell Out Customer].[POS UID].&amp;[POS_20220425_2805038]" c="POS_20220425_2805038"/>
        <s v="[Sell Out Customer].[POS UID].&amp;[POS_20220425_2805039]" c="POS_20220425_2805039"/>
        <s v="[Sell Out Customer].[POS UID].&amp;[POS_20220425_2805040]" c="POS_20220425_2805040"/>
        <s v="[Sell Out Customer].[POS UID].&amp;[POS_20220425_2805041]" c="POS_20220425_2805041"/>
        <s v="[Sell Out Customer].[POS UID].&amp;[POS_20220425_2805042]" c="POS_20220425_2805042"/>
        <s v="[Sell Out Customer].[POS UID].&amp;[POS_20220425_2805043]" c="POS_20220425_2805043"/>
        <s v="[Sell Out Customer].[POS UID].&amp;[POS_20220425_2805044]" c="POS_20220425_2805044"/>
        <s v="[Sell Out Customer].[POS UID].&amp;[POS_20220425_2805045]" c="POS_20220425_2805045"/>
        <s v="[Sell Out Customer].[POS UID].&amp;[POS_20220425_2805046]" c="POS_20220425_2805046"/>
        <s v="[Sell Out Customer].[POS UID].&amp;[POS_20220425_2805047]" c="POS_20220425_2805047"/>
        <s v="[Sell Out Customer].[POS UID].&amp;[POS_20220425_2805048]" c="POS_20220425_2805048"/>
        <s v="[Sell Out Customer].[POS UID].&amp;[POS_20220425_2805049]" c="POS_20220425_2805049"/>
        <s v="[Sell Out Customer].[POS UID].&amp;[POS_20220425_2805050]" c="POS_20220425_2805050"/>
        <s v="[Sell Out Customer].[POS UID].&amp;[POS_20220425_2805051]" c="POS_20220425_2805051"/>
        <s v="[Sell Out Customer].[POS UID].&amp;[POS_20220425_2805052]" c="POS_20220425_2805052"/>
        <s v="[Sell Out Customer].[POS UID].&amp;[POS_20220425_2805053]" c="POS_20220425_2805053"/>
        <s v="[Sell Out Customer].[POS UID].&amp;[POS_20220425_2805054]" c="POS_20220425_2805054"/>
        <s v="[Sell Out Customer].[POS UID].&amp;[POS_20220425_2805055]" c="POS_20220425_2805055"/>
        <s v="[Sell Out Customer].[POS UID].&amp;[POS_20220425_2805056]" c="POS_20220425_2805056"/>
        <s v="[Sell Out Customer].[POS UID].&amp;[POS_20220425_2805057]" c="POS_20220425_2805057"/>
        <s v="[Sell Out Customer].[POS UID].&amp;[POS_20220425_2805058]" c="POS_20220425_2805058"/>
        <s v="[Sell Out Customer].[POS UID].&amp;[POS_20220425_2805059]" c="POS_20220425_2805059"/>
        <s v="[Sell Out Customer].[POS UID].&amp;[POS_20220425_2805060]" c="POS_20220425_2805060"/>
        <s v="[Sell Out Customer].[POS UID].&amp;[POS_20220425_2805061]" c="POS_20220425_2805061"/>
        <s v="[Sell Out Customer].[POS UID].&amp;[POS_20220425_2805062]" c="POS_20220425_2805062"/>
        <s v="[Sell Out Customer].[POS UID].&amp;[POS_20220425_2805063]" c="POS_20220425_2805063"/>
        <s v="[Sell Out Customer].[POS UID].&amp;[POS_20220425_2805064]" c="POS_20220425_2805064"/>
        <s v="[Sell Out Customer].[POS UID].&amp;[POS_20220425_2805065]" c="POS_20220425_2805065"/>
        <s v="[Sell Out Customer].[POS UID].&amp;[POS_20220425_2805066]" c="POS_20220425_2805066"/>
        <s v="[Sell Out Customer].[POS UID].&amp;[POS_20220425_2805067]" c="POS_20220425_2805067"/>
        <s v="[Sell Out Customer].[POS UID].&amp;[POS_20220425_2805068]" c="POS_20220425_2805068"/>
        <s v="[Sell Out Customer].[POS UID].&amp;[POS_20220425_2805069]" c="POS_20220425_2805069"/>
        <s v="[Sell Out Customer].[POS UID].&amp;[POS_20220425_2805070]" c="POS_20220425_2805070"/>
        <s v="[Sell Out Customer].[POS UID].&amp;[POS_20220425_2805071]" c="POS_20220425_2805071"/>
        <s v="[Sell Out Customer].[POS UID].&amp;[POS_20220425_2805072]" c="POS_20220425_2805072"/>
        <s v="[Sell Out Customer].[POS UID].&amp;[POS_20220425_2805073]" c="POS_20220425_2805073"/>
        <s v="[Sell Out Customer].[POS UID].&amp;[POS_20220425_2805074]" c="POS_20220425_2805074"/>
        <s v="[Sell Out Customer].[POS UID].&amp;[POS_20220425_2805075]" c="POS_20220425_2805075"/>
        <s v="[Sell Out Customer].[POS UID].&amp;[POS_20220425_2805076]" c="POS_20220425_2805076"/>
        <s v="[Sell Out Customer].[POS UID].&amp;[POS_20220425_2805077]" c="POS_20220425_2805077"/>
        <s v="[Sell Out Customer].[POS UID].&amp;[POS_20220425_2805078]" c="POS_20220425_2805078"/>
        <s v="[Sell Out Customer].[POS UID].&amp;[POS_20220425_2805079]" c="POS_20220425_2805079"/>
        <s v="[Sell Out Customer].[POS UID].&amp;[POS_20220425_2805080]" c="POS_20220425_2805080"/>
        <s v="[Sell Out Customer].[POS UID].&amp;[POS_20220425_2805081]" c="POS_20220425_2805081"/>
        <s v="[Sell Out Customer].[POS UID].&amp;[POS_20220425_2805082]" c="POS_20220425_2805082"/>
        <s v="[Sell Out Customer].[POS UID].&amp;[POS_20220425_2805083]" c="POS_20220425_2805083"/>
        <s v="[Sell Out Customer].[POS UID].&amp;[POS_20220425_2805084]" c="POS_20220425_2805084"/>
        <s v="[Sell Out Customer].[POS UID].&amp;[POS_20220425_2805085]" c="POS_20220425_2805085"/>
        <s v="[Sell Out Customer].[POS UID].&amp;[POS_20220425_2805086]" c="POS_20220425_2805086"/>
        <s v="[Sell Out Customer].[POS UID].&amp;[POS_20220425_2805087]" c="POS_20220425_2805087"/>
        <s v="[Sell Out Customer].[POS UID].&amp;[POS_20220425_2805088]" c="POS_20220425_2805088"/>
        <s v="[Sell Out Customer].[POS UID].&amp;[POS_20220524_2824530]" c="POS_20220524_2824530"/>
        <s v="[Sell Out Customer].[POS UID].&amp;[POS_20220615_2831887]" c="POS_20220615_2831887"/>
        <s v="[Sell Out Customer].[POS UID].&amp;[POS_20220621_2833157]" c="POS_20220621_2833157"/>
        <s v="[Sell Out Customer].[POS UID].&amp;[POS_20220623_2833482]" c="POS_20220623_2833482"/>
        <s v="[Sell Out Customer].[POS UID].&amp;[POS_20220625_2833821]" c="POS_20220625_2833821"/>
        <s v="[Sell Out Customer].[POS UID].&amp;[POS_20220628_2834272]" c="POS_20220628_2834272"/>
        <s v="[Sell Out Customer].[POS UID].&amp;[POS_20220628_2834273]" c="POS_20220628_2834273"/>
        <s v="[Sell Out Customer].[POS UID].&amp;[POS_20220705_2836937]" c="POS_20220705_2836937"/>
        <s v="[Sell Out Customer].[POS UID].&amp;[POS_20220715_2839977]" c="POS_20220715_2839977"/>
        <s v="[Sell Out Customer].[POS UID].&amp;[POS_20220802_2843104]" c="POS_20220802_2843104"/>
        <s v="[Sell Out Customer].[POS UID].&amp;[POS_20220823_2847780]" c="POS_20220823_2847780"/>
        <s v="[Sell Out Customer].[POS UID].&amp;[POS_20220909_2854360]" c="POS_20220909_2854360"/>
        <s v="[Sell Out Customer].[POS UID].&amp;[POS_20220912_2855400]" c="POS_20220912_2855400"/>
        <s v="[Sell Out Customer].[POS UID].&amp;[POS_20221011_2887206]" c="POS_20221011_2887206"/>
        <s v="[Sell Out Customer].[POS UID].&amp;[POS_20221011_2887210]" c="POS_20221011_2887210"/>
        <s v="[Sell Out Customer].[POS UID].&amp;[POS_20221011_2887212]" c="POS_20221011_2887212"/>
        <s v="[Sell Out Customer].[POS UID].&amp;[POS_20221011_2887214]" c="POS_20221011_2887214"/>
        <s v="[Sell Out Customer].[POS UID].&amp;[POS_20221011_2887220]" c="POS_20221011_2887220"/>
        <s v="[Sell Out Customer].[POS UID].&amp;[POS_20221108_2894228]" c="POS_20221108_2894228"/>
        <s v="[Sell Out Customer].[POS UID].&amp;[POS_20221111_2896352]" c="POS_20221111_2896352"/>
        <s v="[Sell Out Customer].[POS UID].&amp;[POS_20221118_2897730]" c="POS_20221118_2897730"/>
        <s v="[Sell Out Customer].[POS UID].&amp;[POS_20221122_2900430]" c="POS_20221122_2900430"/>
        <s v="[Sell Out Customer].[POS UID].&amp;[POS_20221122_2900432]" c="POS_20221122_2900432"/>
        <s v="[Sell Out Customer].[POS UID].&amp;[POS_20221124_2902820]" c="POS_20221124_2902820"/>
        <s v="[Sell Out Customer].[POS UID].&amp;[POS_20221124_2902821]" c="POS_20221124_2902821"/>
        <s v="[Sell Out Customer].[POS UID].&amp;[POS_20221124_2902822]" c="POS_20221124_2902822"/>
        <s v="[Sell Out Customer].[POS UID].&amp;[POS_20221129_2903856]" c="POS_20221129_2903856"/>
        <s v="[Sell Out Customer].[POS UID].&amp;[POS_20221129_2903858]" c="POS_20221129_2903858"/>
        <s v="[Sell Out Customer].[POS UID].&amp;[POS_20221129_2903861]" c="POS_20221129_2903861"/>
        <s v="[Sell Out Customer].[POS UID].&amp;[POS_20221129_2903862]" c="POS_20221129_2903862"/>
        <s v="[Sell Out Customer].[POS UID].&amp;[POS_20221129_2903863]" c="POS_20221129_2903863"/>
        <s v="[Sell Out Customer].[POS UID].&amp;[POS_20221129_2903864]" c="POS_20221129_2903864"/>
        <s v="[Sell Out Customer].[POS UID].&amp;[POS_20221130_2904150]" c="POS_20221130_2904150"/>
        <s v="[Sell Out Customer].[POS UID].&amp;[POS_20221130_2904152]" c="POS_20221130_2904152"/>
        <s v="[Sell Out Customer].[POS UID].&amp;[POS_20221130_2904153]" c="POS_20221130_2904153"/>
        <s v="[Sell Out Customer].[POS UID].&amp;[POS_20221206_2905870]" c="POS_20221206_2905870"/>
        <s v="[Sell Out Customer].[POS UID].&amp;[POS_20221208_2907992]" c="POS_20221208_2907992"/>
        <s v="[Sell Out Customer].[POS UID].&amp;[POS_20221213_2970357]" c="POS_20221213_2970357"/>
        <s v="[Sell Out Customer].[POS UID].&amp;[POS_20230111_3085689]" c="POS_20230111_3085689"/>
        <s v="[Sell Out Customer].[POS UID].&amp;[POS_20230124_3090501]" c="POS_20230124_3090501"/>
        <s v="[Sell Out Customer].[POS UID].&amp;[POS_20230124_3090502]" c="POS_20230124_3090502"/>
        <s v="[Sell Out Customer].[POS UID].&amp;[POS_20230124_3090503]" c="POS_20230124_3090503"/>
        <s v="[Sell Out Customer].[POS UID].&amp;[POS_20230124_3090504]" c="POS_20230124_3090504"/>
        <s v="[Sell Out Customer].[POS UID].&amp;[POS_20230124_3090505]" c="POS_20230124_3090505"/>
        <s v="[Sell Out Customer].[POS UID].&amp;[POS_20230124_3090506]" c="POS_20230124_3090506"/>
        <s v="[Sell Out Customer].[POS UID].&amp;[POS_20230124_3090507]" c="POS_20230124_3090507"/>
        <s v="[Sell Out Customer].[POS UID].&amp;[POS_20230124_3090508]" c="POS_20230124_3090508"/>
        <s v="[Sell Out Customer].[POS UID].&amp;[POS_20230201_3091320]" c="POS_20230201_3091320"/>
        <s v="[Sell Out Customer].[POS UID].&amp;[POS_20230203_3091676]" c="POS_20230203_3091676"/>
        <s v="[Sell Out Customer].[POS UID].&amp;[POS_20230203_3091677]" c="POS_20230203_3091677"/>
        <s v="[Sell Out Customer].[POS UID].&amp;[POS_20230209_3093631]" c="POS_20230209_3093631"/>
        <s v="[Sell Out Customer].[POS UID].&amp;[POS_20230209_3093632]" c="POS_20230209_3093632"/>
        <s v="[Sell Out Customer].[POS UID].&amp;[POS_20230209_3093791]" c="POS_20230209_3093791"/>
        <s v="[Sell Out Customer].[POS UID].&amp;[POS_20230209_3093793]" c="POS_20230209_3093793"/>
        <s v="[Sell Out Customer].[POS UID].&amp;[POS_20230209_3093794]" c="POS_20230209_3093794"/>
        <s v="[Sell Out Customer].[POS UID].&amp;[POS_20230209_3093795]" c="POS_20230209_3093795"/>
        <s v="[Sell Out Customer].[POS UID].&amp;[POS_20230209_3093796]" c="POS_20230209_3093796"/>
        <s v="[Sell Out Customer].[POS UID].&amp;[POS_20230209_3093797]" c="POS_20230209_3093797"/>
        <s v="[Sell Out Customer].[POS UID].&amp;[POS_20230209_3093798]" c="POS_20230209_3093798"/>
        <s v="[Sell Out Customer].[POS UID].&amp;[POS_20230216_3095135]" c="POS_20230216_3095135"/>
        <s v="[Sell Out Customer].[POS UID].&amp;[POS_20230216_3095136]" c="POS_20230216_3095136"/>
        <s v="[Sell Out Customer].[POS UID].&amp;[POS_20230216_3095137]" c="POS_20230216_3095137"/>
        <s v="[Sell Out Customer].[POS UID].&amp;[POS_20230216_3095138]" c="POS_20230216_3095138"/>
        <s v="[Sell Out Customer].[POS UID].&amp;[POS_20230216_3095139]" c="POS_20230216_3095139"/>
        <s v="[Sell Out Customer].[POS UID].&amp;[POS_20230216_3095140]" c="POS_20230216_3095140"/>
        <s v="[Sell Out Customer].[POS UID].&amp;[POS_20230216_3095141]" c="POS_20230216_3095141"/>
        <s v="[Sell Out Customer].[POS UID].&amp;[POS_20230216_3095142]" c="POS_20230216_3095142"/>
        <s v="[Sell Out Customer].[POS UID].&amp;[POS_20230216_3095143]" c="POS_20230216_3095143"/>
        <s v="[Sell Out Customer].[POS UID].&amp;[POS_20230216_3095144]" c="POS_20230216_3095144"/>
        <s v="[Sell Out Customer].[POS UID].&amp;[POS_20230216_3095145]" c="POS_20230216_3095145"/>
        <s v="[Sell Out Customer].[POS UID].&amp;[POS_20230216_3095150]" c="POS_20230216_3095150"/>
        <s v="[Sell Out Customer].[POS UID].&amp;[POS_20230217_3095315]" c="POS_20230217_3095315"/>
        <s v="[Sell Out Customer].[POS UID].&amp;[POS_20230223_3096911]" c="POS_20230223_3096911"/>
        <s v="[Sell Out Customer].[POS UID].&amp;[POS_20230223_3096912]" c="POS_20230223_3096912"/>
        <s v="[Sell Out Customer].[POS UID].&amp;[POS_20230223_3096913]" c="POS_20230223_3096913"/>
        <s v="[Sell Out Customer].[POS UID].&amp;[POS_20230223_3097003]" c="POS_20230223_3097003"/>
        <s v="[Sell Out Customer].[POS UID].&amp;[POS_20230223_3097004]" c="POS_20230223_3097004"/>
        <s v="[Sell Out Customer].[POS UID].&amp;[POS_20230223_3097005]" c="POS_20230223_3097005"/>
        <s v="[Sell Out Customer].[POS UID].&amp;[POS_20230223_3097006]" c="POS_20230223_3097006"/>
        <s v="[Sell Out Customer].[POS UID].&amp;[POS_20230223_3097108]" c="POS_20230223_3097108"/>
        <s v="[Sell Out Customer].[POS UID].&amp;[POS_20230223_3097228]" c="POS_20230223_3097228"/>
        <s v="[Sell Out Customer].[POS UID].&amp;[POS_20230307_3099367]" c="POS_20230307_3099367"/>
        <s v="[Sell Out Customer].[POS UID].&amp;[POS_20230307_3099368]" c="POS_20230307_3099368"/>
        <s v="[Sell Out Customer].[POS UID].&amp;[POS_20230307_3099369]" c="POS_20230307_3099369"/>
        <s v="[Sell Out Customer].[POS UID].&amp;[POS_20230307_3099371]" c="POS_20230307_3099371"/>
        <s v="[Sell Out Customer].[POS UID].&amp;[POS_20230307_3099372]" c="POS_20230307_3099372"/>
        <s v="[Sell Out Customer].[POS UID].&amp;[POS_20230307_3099373]" c="POS_20230307_3099373"/>
        <s v="[Sell Out Customer].[POS UID].&amp;[POS_20230307_3099374]" c="POS_20230307_3099374"/>
        <s v="[Sell Out Customer].[POS UID].&amp;[POS_20230307_3099375]" c="POS_20230307_3099375"/>
        <s v="[Sell Out Customer].[POS UID].&amp;[POS_20230307_3099376]" c="POS_20230307_3099376"/>
        <s v="[Sell Out Customer].[POS UID].&amp;[POS_20230307_3099377]" c="POS_20230307_3099377"/>
        <s v="[Sell Out Customer].[POS UID].&amp;[POS_20230309_3099528]" c="POS_20230309_3099528"/>
        <s v="[Sell Out Customer].[POS UID].&amp;[POS_20230309_3099529]" c="POS_20230309_3099529"/>
        <s v="[Sell Out Customer].[POS UID].&amp;[POS_20230309_3099531]" c="POS_20230309_3099531"/>
        <s v="[Sell Out Customer].[POS UID].&amp;[POS_20230309_3099533]" c="POS_20230309_3099533"/>
        <s v="[Sell Out Customer].[POS UID].&amp;[POS_20230319_3101217]" c="POS_20230319_3101217"/>
        <s v="[Sell Out Customer].[POS UID].&amp;[POS_20230319_3101218]" c="POS_20230319_3101218"/>
        <s v="[Sell Out Customer].[POS UID].&amp;[POS_20230319_3101219]" c="POS_20230319_3101219"/>
        <s v="[Sell Out Customer].[POS UID].&amp;[POS_20230328_3102449]" c="POS_20230328_3102449"/>
        <s v="[Sell Out Customer].[POS UID].&amp;[POS_20230328_3102469]" c="POS_20230328_3102469"/>
        <s v="[Sell Out Customer].[POS UID].&amp;[POS_20230328_3102470]" c="POS_20230328_3102470"/>
        <s v="[Sell Out Customer].[POS UID].&amp;[POS_20230328_3102471]" c="POS_20230328_3102471"/>
        <s v="[Sell Out Customer].[POS UID].&amp;[POS_20230328_3102472]" c="POS_20230328_3102472"/>
        <s v="[Sell Out Customer].[POS UID].&amp;[POS_20230328_3102473]" c="POS_20230328_3102473"/>
        <s v="[Sell Out Customer].[POS UID].&amp;[POS_20230328_3102474]" c="POS_20230328_3102474"/>
        <s v="[Sell Out Customer].[POS UID].&amp;[POS_20230328_3102475]" c="POS_20230328_3102475"/>
        <s v="[Sell Out Customer].[POS UID].&amp;[POS_20230328_3102476]" c="POS_20230328_3102476"/>
        <s v="[Sell Out Customer].[POS UID].&amp;[POS_20230328_3102477]" c="POS_20230328_3102477"/>
        <s v="[Sell Out Customer].[POS UID].&amp;[POS_20230328_3102478]" c="POS_20230328_3102478"/>
        <s v="[Sell Out Customer].[POS UID].&amp;[POS_20230328_3102479]" c="POS_20230328_3102479"/>
        <s v="[Sell Out Customer].[POS UID].&amp;[POS_20230328_3102480]" c="POS_20230328_3102480"/>
        <s v="[Sell Out Customer].[POS UID].&amp;[POS_20230328_3102481]" c="POS_20230328_3102481"/>
        <s v="[Sell Out Customer].[POS UID].&amp;[POS_20230328_3102482]" c="POS_20230328_3102482"/>
        <s v="[Sell Out Customer].[POS UID].&amp;[POS_20230328_3102483]" c="POS_20230328_3102483"/>
        <s v="[Sell Out Customer].[POS UID].&amp;[POS_20230328_3102484]" c="POS_20230328_3102484"/>
        <s v="[Sell Out Customer].[POS UID].&amp;[POS_20230328_3102485]" c="POS_20230328_3102485"/>
        <s v="[Sell Out Customer].[POS UID].&amp;[POS_20230328_3102486]" c="POS_20230328_3102486"/>
        <s v="[Sell Out Customer].[POS UID].&amp;[POS_20230328_3102487]" c="POS_20230328_3102487"/>
        <s v="[Sell Out Customer].[POS UID].&amp;[POS_20230328_3102488]" c="POS_20230328_3102488"/>
        <s v="[Sell Out Customer].[POS UID].&amp;[POS_20230328_3102489]" c="POS_20230328_3102489"/>
        <s v="[Sell Out Customer].[POS UID].&amp;[POS_20230328_3102490]" c="POS_20230328_3102490"/>
        <s v="[Sell Out Customer].[POS UID].&amp;[POS_20230328_3102491]" c="POS_20230328_3102491"/>
        <s v="[Sell Out Customer].[POS UID].&amp;[POS_20230328_3102492]" c="POS_20230328_3102492"/>
        <s v="[Sell Out Customer].[POS UID].&amp;[POS_20230328_3102493]" c="POS_20230328_3102493"/>
        <s v="[Sell Out Customer].[POS UID].&amp;[POS_20230328_3102494]" c="POS_20230328_3102494"/>
        <s v="[Sell Out Customer].[POS UID].&amp;[POS_20230328_3102495]" c="POS_20230328_3102495"/>
        <s v="[Sell Out Customer].[POS UID].&amp;[POS_20230328_3102496]" c="POS_20230328_3102496"/>
        <s v="[Sell Out Customer].[POS UID].&amp;[POS_20230328_3102497]" c="POS_20230328_3102497"/>
        <s v="[Sell Out Customer].[POS UID].&amp;[POS_20230328_3102498]" c="POS_20230328_3102498"/>
        <s v="[Sell Out Customer].[POS UID].&amp;[POS_20230328_3102499]" c="POS_20230328_3102499"/>
        <s v="[Sell Out Customer].[POS UID].&amp;[POS_20230328_3102500]" c="POS_20230328_3102500"/>
        <s v="[Sell Out Customer].[POS UID].&amp;[POS_20230328_3102501]" c="POS_20230328_3102501"/>
        <s v="[Sell Out Customer].[POS UID].&amp;[POS_20230328_3102502]" c="POS_20230328_3102502"/>
        <s v="[Sell Out Customer].[POS UID].&amp;[POS_20230328_3102503]" c="POS_20230328_3102503"/>
        <s v="[Sell Out Customer].[POS UID].&amp;[POS_20230328_3102504]" c="POS_20230328_3102504"/>
        <s v="[Sell Out Customer].[POS UID].&amp;[POS_20230328_3102505]" c="POS_20230328_3102505"/>
        <s v="[Sell Out Customer].[POS UID].&amp;[POS_20230328_3102506]" c="POS_20230328_3102506"/>
        <s v="[Sell Out Customer].[POS UID].&amp;[POS_20230328_3102507]" c="POS_20230328_3102507"/>
        <s v="[Sell Out Customer].[POS UID].&amp;[POS_20230328_3102508]" c="POS_20230328_3102508"/>
        <s v="[Sell Out Customer].[POS UID].&amp;[POS_20230328_3102509]" c="POS_20230328_3102509"/>
        <s v="[Sell Out Customer].[POS UID].&amp;[POS_20230328_3102510]" c="POS_20230328_3102510"/>
        <s v="[Sell Out Customer].[POS UID].&amp;[POS_20230328_3102511]" c="POS_20230328_3102511"/>
        <s v="[Sell Out Customer].[POS UID].&amp;[POS_20230328_3102512]" c="POS_20230328_3102512"/>
        <s v="[Sell Out Customer].[POS UID].&amp;[POS_20230328_3102513]" c="POS_20230328_3102513"/>
        <s v="[Sell Out Customer].[POS UID].&amp;[POS_20230328_3102514]" c="POS_20230328_3102514"/>
        <s v="[Sell Out Customer].[POS UID].&amp;[POS_20230328_3102515]" c="POS_20230328_3102515"/>
        <s v="[Sell Out Customer].[POS UID].&amp;[POS_20230328_3102516]" c="POS_20230328_3102516"/>
        <s v="[Sell Out Customer].[POS UID].&amp;[POS_20230328_3102517]" c="POS_20230328_3102517"/>
        <s v="[Sell Out Customer].[POS UID].&amp;[POS_20230328_3102518]" c="POS_20230328_3102518"/>
        <s v="[Sell Out Customer].[POS UID].&amp;[POS_20230328_3102519]" c="POS_20230328_3102519"/>
        <s v="[Sell Out Customer].[POS UID].&amp;[POS_20230328_3102520]" c="POS_20230328_3102520"/>
        <s v="[Sell Out Customer].[POS UID].&amp;[POS_20230328_3102521]" c="POS_20230328_3102521"/>
        <s v="[Sell Out Customer].[POS UID].&amp;[POS_20230328_3102522]" c="POS_20230328_3102522"/>
        <s v="[Sell Out Customer].[POS UID].&amp;[POS_20230328_3102523]" c="POS_20230328_3102523"/>
        <s v="[Sell Out Customer].[POS UID].&amp;[POS_20230328_3102525]" c="POS_20230328_3102525"/>
        <s v="[Sell Out Customer].[POS UID].&amp;[POS_20230328_3102526]" c="POS_20230328_3102526"/>
        <s v="[Sell Out Customer].[POS UID].&amp;[POS_20230328_3102527]" c="POS_20230328_3102527"/>
        <s v="[Sell Out Customer].[POS UID].&amp;[POS_20230328_3102528]" c="POS_20230328_3102528"/>
        <s v="[Sell Out Customer].[POS UID].&amp;[POS_20230328_3102529]" c="POS_20230328_3102529"/>
        <s v="[Sell Out Customer].[POS UID].&amp;[POS_20230328_3102530]" c="POS_20230328_3102530"/>
        <s v="[Sell Out Customer].[POS UID].&amp;[POS_20230328_3102531]" c="POS_20230328_3102531"/>
        <s v="[Sell Out Customer].[POS UID].&amp;[POS_20230328_3102532]" c="POS_20230328_3102532"/>
        <s v="[Sell Out Customer].[POS UID].&amp;[POS_20230328_3102533]" c="POS_20230328_3102533"/>
        <s v="[Sell Out Customer].[POS UID].&amp;[POS_20230328_3102534]" c="POS_20230328_3102534"/>
        <s v="[Sell Out Customer].[POS UID].&amp;[POS_20230328_3102535]" c="POS_20230328_3102535"/>
        <s v="[Sell Out Customer].[POS UID].&amp;[POS_20230328_3102536]" c="POS_20230328_3102536"/>
        <s v="[Sell Out Customer].[POS UID].&amp;[POS_20230328_3102537]" c="POS_20230328_3102537"/>
        <s v="[Sell Out Customer].[POS UID].&amp;[POS_20230328_3102538]" c="POS_20230328_3102538"/>
        <s v="[Sell Out Customer].[POS UID].&amp;[POS_20230328_3102539]" c="POS_20230328_3102539"/>
        <s v="[Sell Out Customer].[POS UID].&amp;[POS_20230328_3102540]" c="POS_20230328_3102540"/>
        <s v="[Sell Out Customer].[POS UID].&amp;[POS_20230328_3102541]" c="POS_20230328_3102541"/>
        <s v="[Sell Out Customer].[POS UID].&amp;[POS_20230328_3102542]" c="POS_20230328_3102542"/>
        <s v="[Sell Out Customer].[POS UID].&amp;[POS_20230328_3102543]" c="POS_20230328_3102543"/>
        <s v="[Sell Out Customer].[POS UID].&amp;[POS_20230328_3102544]" c="POS_20230328_3102544"/>
        <s v="[Sell Out Customer].[POS UID].&amp;[POS_20230328_3102545]" c="POS_20230328_3102545"/>
        <s v="[Sell Out Customer].[POS UID].&amp;[POS_20230328_3102546]" c="POS_20230328_3102546"/>
        <s v="[Sell Out Customer].[POS UID].&amp;[POS_20230328_3102547]" c="POS_20230328_3102547"/>
        <s v="[Sell Out Customer].[POS UID].&amp;[POS_20230328_3102548]" c="POS_20230328_3102548"/>
        <s v="[Sell Out Customer].[POS UID].&amp;[POS_20230328_3102549]" c="POS_20230328_3102549"/>
        <s v="[Sell Out Customer].[POS UID].&amp;[POS_20230328_3102550]" c="POS_20230328_3102550"/>
        <s v="[Sell Out Customer].[POS UID].&amp;[POS_20230328_3102551]" c="POS_20230328_3102551"/>
        <s v="[Sell Out Customer].[POS UID].&amp;[POS_20230328_3102552]" c="POS_20230328_3102552"/>
        <s v="[Sell Out Customer].[POS UID].&amp;[POS_20230328_3102553]" c="POS_20230328_3102553"/>
        <s v="[Sell Out Customer].[POS UID].&amp;[POS_20230328_3102554]" c="POS_20230328_3102554"/>
        <s v="[Sell Out Customer].[POS UID].&amp;[POS_20230328_3102555]" c="POS_20230328_3102555"/>
        <s v="[Sell Out Customer].[POS UID].&amp;[POS_20230328_3102556]" c="POS_20230328_3102556"/>
        <s v="[Sell Out Customer].[POS UID].&amp;[POS_20230328_3102557]" c="POS_20230328_3102557"/>
        <s v="[Sell Out Customer].[POS UID].&amp;[POS_20230328_3102558]" c="POS_20230328_3102558"/>
        <s v="[Sell Out Customer].[POS UID].&amp;[POS_20230328_3102560]" c="POS_20230328_3102560"/>
        <s v="[Sell Out Customer].[POS UID].&amp;[POS_20230328_3102561]" c="POS_20230328_3102561"/>
        <s v="[Sell Out Customer].[POS UID].&amp;[POS_20230328_3102562]" c="POS_20230328_3102562"/>
        <s v="[Sell Out Customer].[POS UID].&amp;[POS_20230328_3102563]" c="POS_20230328_3102563"/>
        <s v="[Sell Out Customer].[POS UID].&amp;[POS_20230328_3102564]" c="POS_20230328_3102564"/>
        <s v="[Sell Out Customer].[POS UID].&amp;[POS_20230328_3102565]" c="POS_20230328_3102565"/>
        <s v="[Sell Out Customer].[POS UID].&amp;[POS_20230328_3102566]" c="POS_20230328_3102566"/>
        <s v="[Sell Out Customer].[POS UID].&amp;[POS_20230328_3102567]" c="POS_20230328_3102567"/>
        <s v="[Sell Out Customer].[POS UID].&amp;[POS_20230328_3102568]" c="POS_20230328_3102568"/>
        <s v="[Sell Out Customer].[POS UID].&amp;[POS_20230328_3102569]" c="POS_20230328_3102569"/>
        <s v="[Sell Out Customer].[POS UID].&amp;[POS_20230328_3102570]" c="POS_20230328_3102570"/>
        <s v="[Sell Out Customer].[POS UID].&amp;[POS_20230328_3102571]" c="POS_20230328_3102571"/>
        <s v="[Sell Out Customer].[POS UID].&amp;[POS_20230328_3102572]" c="POS_20230328_3102572"/>
        <s v="[Sell Out Customer].[POS UID].&amp;[POS_20230328_3102573]" c="POS_20230328_3102573"/>
        <s v="[Sell Out Customer].[POS UID].&amp;[POS_20230328_3102574]" c="POS_20230328_3102574"/>
        <s v="[Sell Out Customer].[POS UID].&amp;[POS_20230328_3102575]" c="POS_20230328_3102575"/>
        <s v="[Sell Out Customer].[POS UID].&amp;[POS_20230328_3102576]" c="POS_20230328_3102576"/>
        <s v="[Sell Out Customer].[POS UID].&amp;[POS_20230328_3102577]" c="POS_20230328_3102577"/>
        <s v="[Sell Out Customer].[POS UID].&amp;[POS_20230328_3102578]" c="POS_20230328_3102578"/>
        <s v="[Sell Out Customer].[POS UID].&amp;[POS_20230328_3102579]" c="POS_20230328_3102579"/>
        <s v="[Sell Out Customer].[POS UID].&amp;[POS_20230328_3102580]" c="POS_20230328_3102580"/>
        <s v="[Sell Out Customer].[POS UID].&amp;[POS_20230328_3102581]" c="POS_20230328_3102581"/>
        <s v="[Sell Out Customer].[POS UID].&amp;[POS_20230328_3102582]" c="POS_20230328_3102582"/>
        <s v="[Sell Out Customer].[POS UID].&amp;[POS_20230328_3102583]" c="POS_20230328_3102583"/>
        <s v="[Sell Out Customer].[POS UID].&amp;[POS_20230328_3102584]" c="POS_20230328_3102584"/>
        <s v="[Sell Out Customer].[POS UID].&amp;[POS_20230328_3102585]" c="POS_20230328_3102585"/>
        <s v="[Sell Out Customer].[POS UID].&amp;[POS_20230328_3102586]" c="POS_20230328_3102586"/>
        <s v="[Sell Out Customer].[POS UID].&amp;[POS_20230328_3102587]" c="POS_20230328_3102587"/>
        <s v="[Sell Out Customer].[POS UID].&amp;[POS_20230328_3102588]" c="POS_20230328_3102588"/>
        <s v="[Sell Out Customer].[POS UID].&amp;[POS_20230328_3102589]" c="POS_20230328_3102589"/>
        <s v="[Sell Out Customer].[POS UID].&amp;[POS_20230328_3102590]" c="POS_20230328_3102590"/>
        <s v="[Sell Out Customer].[POS UID].&amp;[POS_20230328_3102591]" c="POS_20230328_3102591"/>
        <s v="[Sell Out Customer].[POS UID].&amp;[POS_20230328_3102592]" c="POS_20230328_3102592"/>
        <s v="[Sell Out Customer].[POS UID].&amp;[POS_20230328_3102593]" c="POS_20230328_3102593"/>
        <s v="[Sell Out Customer].[POS UID].&amp;[POS_20230328_3102594]" c="POS_20230328_3102594"/>
        <s v="[Sell Out Customer].[POS UID].&amp;[POS_20230328_3102595]" c="POS_20230328_3102595"/>
        <s v="[Sell Out Customer].[POS UID].&amp;[POS_20230328_3102596]" c="POS_20230328_3102596"/>
        <s v="[Sell Out Customer].[POS UID].&amp;[POS_20230328_3102597]" c="POS_20230328_3102597"/>
        <s v="[Sell Out Customer].[POS UID].&amp;[POS_20230328_3102598]" c="POS_20230328_3102598"/>
        <s v="[Sell Out Customer].[POS UID].&amp;[POS_20230328_3102599]" c="POS_20230328_3102599"/>
        <s v="[Sell Out Customer].[POS UID].&amp;[POS_20230328_3102600]" c="POS_20230328_3102600"/>
        <s v="[Sell Out Customer].[POS UID].&amp;[POS_20230328_3102601]" c="POS_20230328_3102601"/>
        <s v="[Sell Out Customer].[POS UID].&amp;[POS_20230328_3102602]" c="POS_20230328_3102602"/>
        <s v="[Sell Out Customer].[POS UID].&amp;[POS_20230328_3102603]" c="POS_20230328_3102603"/>
        <s v="[Sell Out Customer].[POS UID].&amp;[POS_20230328_3102604]" c="POS_20230328_3102604"/>
        <s v="[Sell Out Customer].[POS UID].&amp;[POS_20230328_3102605]" c="POS_20230328_3102605"/>
        <s v="[Sell Out Customer].[POS UID].&amp;[POS_20230328_3102606]" c="POS_20230328_3102606"/>
        <s v="[Sell Out Customer].[POS UID].&amp;[POS_20230328_3102607]" c="POS_20230328_3102607"/>
        <s v="[Sell Out Customer].[POS UID].&amp;[POS_20230328_3102608]" c="POS_20230328_3102608"/>
        <s v="[Sell Out Customer].[POS UID].&amp;[POS_20230328_3102609]" c="POS_20230328_3102609"/>
        <s v="[Sell Out Customer].[POS UID].&amp;[POS_20230328_3102610]" c="POS_20230328_3102610"/>
        <s v="[Sell Out Customer].[POS UID].&amp;[POS_20230328_3102611]" c="POS_20230328_3102611"/>
        <s v="[Sell Out Customer].[POS UID].&amp;[POS_20230328_3102612]" c="POS_20230328_3102612"/>
        <s v="[Sell Out Customer].[POS UID].&amp;[POS_20230328_3102613]" c="POS_20230328_3102613"/>
        <s v="[Sell Out Customer].[POS UID].&amp;[POS_20230328_3102614]" c="POS_20230328_3102614"/>
        <s v="[Sell Out Customer].[POS UID].&amp;[POS_20230328_3102615]" c="POS_20230328_3102615"/>
        <s v="[Sell Out Customer].[POS UID].&amp;[POS_20230328_3102616]" c="POS_20230328_3102616"/>
        <s v="[Sell Out Customer].[POS UID].&amp;[POS_20230405_3139234]" c="POS_20230405_3139234"/>
        <s v="[Sell Out Customer].[POS UID].&amp;[POS_20230405_3139235]" c="POS_20230405_3139235"/>
        <s v="[Sell Out Customer].[POS UID].&amp;[POS_20230425_3147806]" c="POS_20230425_3147806"/>
        <s v="[Sell Out Customer].[POS UID].&amp;[POS_20230502_3149600]" c="POS_20230502_3149600"/>
        <s v="[Sell Out Customer].[POS UID].&amp;[POS_20230510_3151947]" c="POS_20230510_3151947"/>
        <s v="[Sell Out Customer].[POS UID].&amp;[POS_20230510_3151948]" c="POS_20230510_3151948"/>
        <s v="[Sell Out Customer].[POS UID].&amp;[POS_20230510_3151949]" c="POS_20230510_3151949"/>
        <s v="[Sell Out Customer].[POS UID].&amp;[POS_20230510_3151950]" c="POS_20230510_3151950"/>
        <s v="[Sell Out Customer].[POS UID].&amp;[POS_20230510_3151951]" c="POS_20230510_3151951"/>
        <s v="[Sell Out Customer].[POS UID].&amp;[POS_20230510_3151952]" c="POS_20230510_3151952"/>
        <s v="[Sell Out Customer].[POS UID].&amp;[POS_20230510_3151953]" c="POS_20230510_3151953"/>
        <s v="[Sell Out Customer].[POS UID].&amp;[POS_20230510_3151954]" c="POS_20230510_3151954"/>
        <s v="[Sell Out Customer].[POS UID].&amp;[POS_20230515_3157177]" c="POS_20230515_3157177"/>
        <s v="[Sell Out Customer].[POS UID].&amp;[POS_20230517_3157499]" c="POS_20230517_3157499"/>
        <s v="[Sell Out Customer].[POS UID].&amp;[POS_20230517_3157500]" c="POS_20230517_3157500"/>
        <s v="[Sell Out Customer].[POS UID].&amp;[POS_20230517_3157501]" c="POS_20230517_3157501"/>
        <s v="[Sell Out Customer].[POS UID].&amp;[POS_20230517_3157502]" c="POS_20230517_3157502"/>
        <s v="[Sell Out Customer].[POS UID].&amp;[POS_20230517_3157503]" c="POS_20230517_3157503"/>
        <s v="[Sell Out Customer].[POS UID].&amp;[POS_20230517_3157504]" c="POS_20230517_3157504"/>
        <s v="[Sell Out Customer].[POS UID].&amp;[POS_20230517_3157505]" c="POS_20230517_3157505"/>
        <s v="[Sell Out Customer].[POS UID].&amp;[POS_20230517_3157506]" c="POS_20230517_3157506"/>
        <s v="[Sell Out Customer].[POS UID].&amp;[POS_20230517_3157507]" c="POS_20230517_3157507"/>
        <s v="[Sell Out Customer].[POS UID].&amp;[POS_20230517_3157508]" c="POS_20230517_3157508"/>
        <s v="[Sell Out Customer].[POS UID].&amp;[POS_20230517_3157509]" c="POS_20230517_3157509"/>
        <s v="[Sell Out Customer].[POS UID].&amp;[POS_20230517_3157510]" c="POS_20230517_3157510"/>
        <s v="[Sell Out Customer].[POS UID].&amp;[POS_20230517_3157511]" c="POS_20230517_3157511"/>
        <s v="[Sell Out Customer].[POS UID].&amp;[POS_20230517_3157512]" c="POS_20230517_3157512"/>
        <s v="[Sell Out Customer].[POS UID].&amp;[POS_20230517_3157513]" c="POS_20230517_3157513"/>
        <s v="[Sell Out Customer].[POS UID].&amp;[POS_20230517_3157514]" c="POS_20230517_3157514"/>
        <s v="[Sell Out Customer].[POS UID].&amp;[POS_20230517_3157515]" c="POS_20230517_3157515"/>
        <s v="[Sell Out Customer].[POS UID].&amp;[POS_20230517_3157516]" c="POS_20230517_3157516"/>
        <s v="[Sell Out Customer].[POS UID].&amp;[POS_20230517_3157517]" c="POS_20230517_3157517"/>
        <s v="[Sell Out Customer].[POS UID].&amp;[POS_20230517_3157518]" c="POS_20230517_3157518"/>
        <s v="[Sell Out Customer].[POS UID].&amp;[POS_20230517_3157519]" c="POS_20230517_3157519"/>
        <s v="[Sell Out Customer].[POS UID].&amp;[POS_20230517_3157520]" c="POS_20230517_3157520"/>
        <s v="[Sell Out Customer].[POS UID].&amp;[POS_20230517_3157521]" c="POS_20230517_3157521"/>
        <s v="[Sell Out Customer].[POS UID].&amp;[POS_20230517_3157522]" c="POS_20230517_3157522"/>
        <s v="[Sell Out Customer].[POS UID].&amp;[POS_20230517_3157523]" c="POS_20230517_3157523"/>
        <s v="[Sell Out Customer].[POS UID].&amp;[POS_20230517_3157524]" c="POS_20230517_3157524"/>
        <s v="[Sell Out Customer].[POS UID].&amp;[POS_20230517_3157525]" c="POS_20230517_3157525"/>
        <s v="[Sell Out Customer].[POS UID].&amp;[POS_20230517_3157526]" c="POS_20230517_3157526"/>
        <s v="[Sell Out Customer].[POS UID].&amp;[POS_20230517_3157527]" c="POS_20230517_3157527"/>
        <s v="[Sell Out Customer].[POS UID].&amp;[POS_20230517_3157528]" c="POS_20230517_3157528"/>
        <s v="[Sell Out Customer].[POS UID].&amp;[POS_20230517_3157529]" c="POS_20230517_3157529"/>
        <s v="[Sell Out Customer].[POS UID].&amp;[POS_20230517_3157530]" c="POS_20230517_3157530"/>
        <s v="[Sell Out Customer].[POS UID].&amp;[POS_20230517_3157531]" c="POS_20230517_3157531"/>
        <s v="[Sell Out Customer].[POS UID].&amp;[POS_20230517_3157532]" c="POS_20230517_3157532"/>
        <s v="[Sell Out Customer].[POS UID].&amp;[POS_20230517_3157533]" c="POS_20230517_3157533"/>
        <s v="[Sell Out Customer].[POS UID].&amp;[POS_20230517_3157534]" c="POS_20230517_3157534"/>
        <s v="[Sell Out Customer].[POS UID].&amp;[POS_20230517_3157535]" c="POS_20230517_3157535"/>
        <s v="[Sell Out Customer].[POS UID].&amp;[POS_20230517_3157536]" c="POS_20230517_3157536"/>
        <s v="[Sell Out Customer].[POS UID].&amp;[POS_20230517_3157537]" c="POS_20230517_3157537"/>
        <s v="[Sell Out Customer].[POS UID].&amp;[POS_20230517_3157538]" c="POS_20230517_3157538"/>
        <s v="[Sell Out Customer].[POS UID].&amp;[POS_20230517_3157539]" c="POS_20230517_3157539"/>
        <s v="[Sell Out Customer].[POS UID].&amp;[POS_20230517_3157540]" c="POS_20230517_3157540"/>
        <s v="[Sell Out Customer].[POS UID].&amp;[POS_20230517_3157541]" c="POS_20230517_3157541"/>
        <s v="[Sell Out Customer].[POS UID].&amp;[POS_20230517_3157542]" c="POS_20230517_3157542"/>
        <s v="[Sell Out Customer].[POS UID].&amp;[POS_20230517_3157543]" c="POS_20230517_3157543"/>
        <s v="[Sell Out Customer].[POS UID].&amp;[POS_20230517_3157544]" c="POS_20230517_3157544"/>
        <s v="[Sell Out Customer].[POS UID].&amp;[POS_20230517_3157545]" c="POS_20230517_3157545"/>
        <s v="[Sell Out Customer].[POS UID].&amp;[POS_20230517_3157546]" c="POS_20230517_3157546"/>
        <s v="[Sell Out Customer].[POS UID].&amp;[POS_20230517_3157547]" c="POS_20230517_3157547"/>
        <s v="[Sell Out Customer].[POS UID].&amp;[POS_20230517_3157548]" c="POS_20230517_3157548"/>
        <s v="[Sell Out Customer].[POS UID].&amp;[POS_20230517_3157549]" c="POS_20230517_3157549"/>
        <s v="[Sell Out Customer].[POS UID].&amp;[POS_20230517_3157550]" c="POS_20230517_3157550"/>
        <s v="[Sell Out Customer].[POS UID].&amp;[POS_20230517_3157551]" c="POS_20230517_3157551"/>
        <s v="[Sell Out Customer].[POS UID].&amp;[POS_20230517_3157552]" c="POS_20230517_3157552"/>
        <s v="[Sell Out Customer].[POS UID].&amp;[POS_20230517_3157553]" c="POS_20230517_3157553"/>
        <s v="[Sell Out Customer].[POS UID].&amp;[POS_20230517_3157554]" c="POS_20230517_3157554"/>
        <s v="[Sell Out Customer].[POS UID].&amp;[POS_20230517_3157555]" c="POS_20230517_3157555"/>
        <s v="[Sell Out Customer].[POS UID].&amp;[POS_20230517_3157556]" c="POS_20230517_3157556"/>
        <s v="[Sell Out Customer].[POS UID].&amp;[POS_20230517_3157557]" c="POS_20230517_3157557"/>
        <s v="[Sell Out Customer].[POS UID].&amp;[POS_20230517_3157558]" c="POS_20230517_3157558"/>
        <s v="[Sell Out Customer].[POS UID].&amp;[POS_20230517_3157559]" c="POS_20230517_3157559"/>
        <s v="[Sell Out Customer].[POS UID].&amp;[POS_20230517_3157560]" c="POS_20230517_3157560"/>
        <s v="[Sell Out Customer].[POS UID].&amp;[POS_20230517_3157561]" c="POS_20230517_3157561"/>
        <s v="[Sell Out Customer].[POS UID].&amp;[POS_20230517_3157562]" c="POS_20230517_3157562"/>
        <s v="[Sell Out Customer].[POS UID].&amp;[POS_20230517_3157563]" c="POS_20230517_3157563"/>
        <s v="[Sell Out Customer].[POS UID].&amp;[POS_20230517_3157564]" c="POS_20230517_3157564"/>
        <s v="[Sell Out Customer].[POS UID].&amp;[POS_20230517_3157565]" c="POS_20230517_3157565"/>
        <s v="[Sell Out Customer].[POS UID].&amp;[POS_20230517_3157566]" c="POS_20230517_3157566"/>
        <s v="[Sell Out Customer].[POS UID].&amp;[POS_20230517_3157567]" c="POS_20230517_3157567"/>
        <s v="[Sell Out Customer].[POS UID].&amp;[POS_20230517_3157568]" c="POS_20230517_3157568"/>
        <s v="[Sell Out Customer].[POS UID].&amp;[POS_20230517_3157569]" c="POS_20230517_3157569"/>
        <s v="[Sell Out Customer].[POS UID].&amp;[POS_20230517_3157570]" c="POS_20230517_3157570"/>
        <s v="[Sell Out Customer].[POS UID].&amp;[POS_20230517_3157571]" c="POS_20230517_3157571"/>
        <s v="[Sell Out Customer].[POS UID].&amp;[POS_20230517_3157572]" c="POS_20230517_3157572"/>
        <s v="[Sell Out Customer].[POS UID].&amp;[POS_20230517_3157573]" c="POS_20230517_3157573"/>
        <s v="[Sell Out Customer].[POS UID].&amp;[POS_20230517_3157574]" c="POS_20230517_3157574"/>
        <s v="[Sell Out Customer].[POS UID].&amp;[POS_20230517_3157575]" c="POS_20230517_3157575"/>
        <s v="[Sell Out Customer].[POS UID].&amp;[POS_20230517_3157576]" c="POS_20230517_3157576"/>
        <s v="[Sell Out Customer].[POS UID].&amp;[POS_20230517_3157577]" c="POS_20230517_3157577"/>
        <s v="[Sell Out Customer].[POS UID].&amp;[POS_20230517_3157578]" c="POS_20230517_3157578"/>
        <s v="[Sell Out Customer].[POS UID].&amp;[POS_20230517_3157579]" c="POS_20230517_3157579"/>
        <s v="[Sell Out Customer].[POS UID].&amp;[POS_20230517_3157580]" c="POS_20230517_3157580"/>
        <s v="[Sell Out Customer].[POS UID].&amp;[POS_20230517_3157581]" c="POS_20230517_3157581"/>
        <s v="[Sell Out Customer].[POS UID].&amp;[POS_20230517_3157582]" c="POS_20230517_3157582"/>
        <s v="[Sell Out Customer].[POS UID].&amp;[POS_20230517_3157583]" c="POS_20230517_3157583"/>
        <s v="[Sell Out Customer].[POS UID].&amp;[POS_20230517_3157584]" c="POS_20230517_3157584"/>
        <s v="[Sell Out Customer].[POS UID].&amp;[POS_20230517_3157585]" c="POS_20230517_3157585"/>
        <s v="[Sell Out Customer].[POS UID].&amp;[POS_20230517_3157586]" c="POS_20230517_3157586"/>
        <s v="[Sell Out Customer].[POS UID].&amp;[POS_20230517_3157587]" c="POS_20230517_3157587"/>
        <s v="[Sell Out Customer].[POS UID].&amp;[POS_20230517_3157588]" c="POS_20230517_3157588"/>
        <s v="[Sell Out Customer].[POS UID].&amp;[POS_20230517_3157589]" c="POS_20230517_3157589"/>
        <s v="[Sell Out Customer].[POS UID].&amp;[POS_20230517_3157590]" c="POS_20230517_3157590"/>
        <s v="[Sell Out Customer].[POS UID].&amp;[POS_20230517_3157591]" c="POS_20230517_3157591"/>
        <s v="[Sell Out Customer].[POS UID].&amp;[POS_20230517_3157592]" c="POS_20230517_3157592"/>
        <s v="[Sell Out Customer].[POS UID].&amp;[POS_20230517_3157593]" c="POS_20230517_3157593"/>
        <s v="[Sell Out Customer].[POS UID].&amp;[POS_20230517_3157594]" c="POS_20230517_3157594"/>
        <s v="[Sell Out Customer].[POS UID].&amp;[POS_20230517_3157595]" c="POS_20230517_3157595"/>
        <s v="[Sell Out Customer].[POS UID].&amp;[POS_20230517_3157596]" c="POS_20230517_3157596"/>
        <s v="[Sell Out Customer].[POS UID].&amp;[POS_20230517_3157597]" c="POS_20230517_3157597"/>
        <s v="[Sell Out Customer].[POS UID].&amp;[POS_20230517_3157598]" c="POS_20230517_3157598"/>
        <s v="[Sell Out Customer].[POS UID].&amp;[POS_20230517_3157599]" c="POS_20230517_3157599"/>
        <s v="[Sell Out Customer].[POS UID].&amp;[POS_20230517_3157600]" c="POS_20230517_3157600"/>
        <s v="[Sell Out Customer].[POS UID].&amp;[POS_20230517_3157601]" c="POS_20230517_3157601"/>
        <s v="[Sell Out Customer].[POS UID].&amp;[POS_20230517_3157602]" c="POS_20230517_3157602"/>
        <s v="[Sell Out Customer].[POS UID].&amp;[POS_20230517_3157603]" c="POS_20230517_3157603"/>
        <s v="[Sell Out Customer].[POS UID].&amp;[POS_20230517_3157604]" c="POS_20230517_3157604"/>
        <s v="[Sell Out Customer].[POS UID].&amp;[POS_20230517_3157605]" c="POS_20230517_3157605"/>
        <s v="[Sell Out Customer].[POS UID].&amp;[POS_20230517_3157606]" c="POS_20230517_3157606"/>
        <s v="[Sell Out Customer].[POS UID].&amp;[POS_20230517_3157607]" c="POS_20230517_3157607"/>
        <s v="[Sell Out Customer].[POS UID].&amp;[POS_20230517_3157608]" c="POS_20230517_3157608"/>
        <s v="[Sell Out Customer].[POS UID].&amp;[POS_20230517_3157609]" c="POS_20230517_3157609"/>
        <s v="[Sell Out Customer].[POS UID].&amp;[POS_20230517_3157610]" c="POS_20230517_3157610"/>
        <s v="[Sell Out Customer].[POS UID].&amp;[POS_20230517_3157611]" c="POS_20230517_3157611"/>
        <s v="[Sell Out Customer].[POS UID].&amp;[POS_20230517_3157612]" c="POS_20230517_3157612"/>
        <s v="[Sell Out Customer].[POS UID].&amp;[POS_20230517_3157613]" c="POS_20230517_3157613"/>
        <s v="[Sell Out Customer].[POS UID].&amp;[POS_20230517_3157614]" c="POS_20230517_3157614"/>
        <s v="[Sell Out Customer].[POS UID].&amp;[POS_20230517_3157615]" c="POS_20230517_3157615"/>
        <s v="[Sell Out Customer].[POS UID].&amp;[POS_20230517_3157616]" c="POS_20230517_3157616"/>
        <s v="[Sell Out Customer].[POS UID].&amp;[POS_20230517_3157617]" c="POS_20230517_3157617"/>
        <s v="[Sell Out Customer].[POS UID].&amp;[POS_20230517_3157618]" c="POS_20230517_3157618"/>
        <s v="[Sell Out Customer].[POS UID].&amp;[POS_20230517_3157619]" c="POS_20230517_3157619"/>
        <s v="[Sell Out Customer].[POS UID].&amp;[POS_20230517_3157620]" c="POS_20230517_3157620"/>
        <s v="[Sell Out Customer].[POS UID].&amp;[POS_20230517_3157621]" c="POS_20230517_3157621"/>
        <s v="[Sell Out Customer].[POS UID].&amp;[POS_20230517_3157622]" c="POS_20230517_3157622"/>
        <s v="[Sell Out Customer].[POS UID].&amp;[POS_20230517_3157623]" c="POS_20230517_3157623"/>
        <s v="[Sell Out Customer].[POS UID].&amp;[POS_20230517_3157624]" c="POS_20230517_3157624"/>
        <s v="[Sell Out Customer].[POS UID].&amp;[POS_20230517_3157625]" c="POS_20230517_3157625"/>
        <s v="[Sell Out Customer].[POS UID].&amp;[POS_20230517_3157626]" c="POS_20230517_3157626"/>
        <s v="[Sell Out Customer].[POS UID].&amp;[POS_20230517_3157627]" c="POS_20230517_3157627"/>
        <s v="[Sell Out Customer].[POS UID].&amp;[POS_20230517_3157628]" c="POS_20230517_3157628"/>
        <s v="[Sell Out Customer].[POS UID].&amp;[POS_20230517_3157629]" c="POS_20230517_3157629"/>
        <s v="[Sell Out Customer].[POS UID].&amp;[POS_20230517_3157630]" c="POS_20230517_3157630"/>
        <s v="[Sell Out Customer].[POS UID].&amp;[POS_20230517_3157631]" c="POS_20230517_3157631"/>
        <s v="[Sell Out Customer].[POS UID].&amp;[POS_20230517_3157632]" c="POS_20230517_3157632"/>
        <s v="[Sell Out Customer].[POS UID].&amp;[POS_20230517_3157633]" c="POS_20230517_3157633"/>
        <s v="[Sell Out Customer].[POS UID].&amp;[POS_20230517_3157634]" c="POS_20230517_3157634"/>
        <s v="[Sell Out Customer].[POS UID].&amp;[POS_20230517_3157635]" c="POS_20230517_3157635"/>
        <s v="[Sell Out Customer].[POS UID].&amp;[POS_20230517_3157636]" c="POS_20230517_3157636"/>
        <s v="[Sell Out Customer].[POS UID].&amp;[POS_20230517_3157637]" c="POS_20230517_3157637"/>
        <s v="[Sell Out Customer].[POS UID].&amp;[POS_20230517_3157638]" c="POS_20230517_3157638"/>
        <s v="[Sell Out Customer].[POS UID].&amp;[POS_20230517_3157639]" c="POS_20230517_3157639"/>
        <s v="[Sell Out Customer].[POS UID].&amp;[POS_20230517_3157640]" c="POS_20230517_3157640"/>
        <s v="[Sell Out Customer].[POS UID].&amp;[POS_20230517_3157641]" c="POS_20230517_3157641"/>
        <s v="[Sell Out Customer].[POS UID].&amp;[POS_20230517_3157642]" c="POS_20230517_3157642"/>
        <s v="[Sell Out Customer].[POS UID].&amp;[POS_20230517_3157643]" c="POS_20230517_3157643"/>
        <s v="[Sell Out Customer].[POS UID].&amp;[POS_20230517_3157644]" c="POS_20230517_3157644"/>
        <s v="[Sell Out Customer].[POS UID].&amp;[POS_20230517_3157645]" c="POS_20230517_3157645"/>
        <s v="[Sell Out Customer].[POS UID].&amp;[POS_20230517_3157646]" c="POS_20230517_3157646"/>
        <s v="[Sell Out Customer].[POS UID].&amp;[POS_20230517_3157647]" c="POS_20230517_3157647"/>
        <s v="[Sell Out Customer].[POS UID].&amp;[POS_20230517_3157648]" c="POS_20230517_3157648"/>
        <s v="[Sell Out Customer].[POS UID].&amp;[POS_20230517_3157649]" c="POS_20230517_3157649"/>
        <s v="[Sell Out Customer].[POS UID].&amp;[POS_20230517_3157650]" c="POS_20230517_3157650"/>
        <s v="[Sell Out Customer].[POS UID].&amp;[POS_20230517_3157651]" c="POS_20230517_3157651"/>
        <s v="[Sell Out Customer].[POS UID].&amp;[POS_20230517_3157652]" c="POS_20230517_3157652"/>
        <s v="[Sell Out Customer].[POS UID].&amp;[POS_20230517_3157653]" c="POS_20230517_3157653"/>
        <s v="[Sell Out Customer].[POS UID].&amp;[POS_20230517_3157654]" c="POS_20230517_3157654"/>
        <s v="[Sell Out Customer].[POS UID].&amp;[POS_20230517_3157655]" c="POS_20230517_3157655"/>
        <s v="[Sell Out Customer].[POS UID].&amp;[POS_20230517_3157656]" c="POS_20230517_3157656"/>
        <s v="[Sell Out Customer].[POS UID].&amp;[POS_20230517_3157657]" c="POS_20230517_3157657"/>
        <s v="[Sell Out Customer].[POS UID].&amp;[POS_20230517_3157658]" c="POS_20230517_3157658"/>
        <s v="[Sell Out Customer].[POS UID].&amp;[POS_20230517_3157659]" c="POS_20230517_3157659"/>
        <s v="[Sell Out Customer].[POS UID].&amp;[POS_20230517_3157660]" c="POS_20230517_3157660"/>
        <s v="[Sell Out Customer].[POS UID].&amp;[POS_20230517_3157661]" c="POS_20230517_3157661"/>
        <s v="[Sell Out Customer].[POS UID].&amp;[POS_20230517_3157662]" c="POS_20230517_3157662"/>
        <s v="[Sell Out Customer].[POS UID].&amp;[POS_20230517_3157663]" c="POS_20230517_3157663"/>
        <s v="[Sell Out Customer].[POS UID].&amp;[POS_20230517_3157664]" c="POS_20230517_3157664"/>
        <s v="[Sell Out Customer].[POS UID].&amp;[POS_20230517_3157665]" c="POS_20230517_3157665"/>
        <s v="[Sell Out Customer].[POS UID].&amp;[POS_20230517_3157666]" c="POS_20230517_3157666"/>
        <s v="[Sell Out Customer].[POS UID].&amp;[POS_20230517_3157667]" c="POS_20230517_3157667"/>
        <s v="[Sell Out Customer].[POS UID].&amp;[POS_20230517_3157668]" c="POS_20230517_3157668"/>
        <s v="[Sell Out Customer].[POS UID].&amp;[POS_20230517_3157669]" c="POS_20230517_3157669"/>
        <s v="[Sell Out Customer].[POS UID].&amp;[POS_20230517_3157670]" c="POS_20230517_3157670"/>
        <s v="[Sell Out Customer].[POS UID].&amp;[POS_20230517_3157671]" c="POS_20230517_3157671"/>
        <s v="[Sell Out Customer].[POS UID].&amp;[POS_20230517_3157672]" c="POS_20230517_3157672"/>
        <s v="[Sell Out Customer].[POS UID].&amp;[POS_20230517_3157673]" c="POS_20230517_3157673"/>
        <s v="[Sell Out Customer].[POS UID].&amp;[POS_20230517_3157674]" c="POS_20230517_3157674"/>
        <s v="[Sell Out Customer].[POS UID].&amp;[POS_20230517_3157675]" c="POS_20230517_3157675"/>
        <s v="[Sell Out Customer].[POS UID].&amp;[POS_20230517_3157676]" c="POS_20230517_3157676"/>
        <s v="[Sell Out Customer].[POS UID].&amp;[POS_20230517_3157677]" c="POS_20230517_3157677"/>
        <s v="[Sell Out Customer].[POS UID].&amp;[POS_20230517_3157678]" c="POS_20230517_3157678"/>
        <s v="[Sell Out Customer].[POS UID].&amp;[POS_20230517_3157679]" c="POS_20230517_3157679"/>
        <s v="[Sell Out Customer].[POS UID].&amp;[POS_20230517_3157680]" c="POS_20230517_3157680"/>
        <s v="[Sell Out Customer].[POS UID].&amp;[POS_20230517_3157681]" c="POS_20230517_3157681"/>
        <s v="[Sell Out Customer].[POS UID].&amp;[POS_20230517_3157682]" c="POS_20230517_3157682"/>
        <s v="[Sell Out Customer].[POS UID].&amp;[POS_20230517_3157683]" c="POS_20230517_3157683"/>
        <s v="[Sell Out Customer].[POS UID].&amp;[POS_20230517_3157684]" c="POS_20230517_3157684"/>
        <s v="[Sell Out Customer].[POS UID].&amp;[POS_20230517_3157685]" c="POS_20230517_3157685"/>
        <s v="[Sell Out Customer].[POS UID].&amp;[POS_20230517_3157686]" c="POS_20230517_3157686"/>
        <s v="[Sell Out Customer].[POS UID].&amp;[POS_20230517_3157687]" c="POS_20230517_3157687"/>
        <s v="[Sell Out Customer].[POS UID].&amp;[POS_20230517_3157688]" c="POS_20230517_3157688"/>
        <s v="[Sell Out Customer].[POS UID].&amp;[POS_20230517_3157689]" c="POS_20230517_3157689"/>
        <s v="[Sell Out Customer].[POS UID].&amp;[POS_20230517_3157690]" c="POS_20230517_3157690"/>
        <s v="[Sell Out Customer].[POS UID].&amp;[POS_20230517_3157691]" c="POS_20230517_3157691"/>
        <s v="[Sell Out Customer].[POS UID].&amp;[POS_20230517_3157692]" c="POS_20230517_3157692"/>
        <s v="[Sell Out Customer].[POS UID].&amp;[POS_20230517_3157693]" c="POS_20230517_3157693"/>
        <s v="[Sell Out Customer].[POS UID].&amp;[POS_20230517_3157694]" c="POS_20230517_3157694"/>
        <s v="[Sell Out Customer].[POS UID].&amp;[POS_20230517_3157695]" c="POS_20230517_3157695"/>
        <s v="[Sell Out Customer].[POS UID].&amp;[POS_20230517_3157696]" c="POS_20230517_3157696"/>
        <s v="[Sell Out Customer].[POS UID].&amp;[POS_20230517_3157697]" c="POS_20230517_3157697"/>
        <s v="[Sell Out Customer].[POS UID].&amp;[POS_20230517_3157698]" c="POS_20230517_3157698"/>
        <s v="[Sell Out Customer].[POS UID].&amp;[POS_20230517_3157699]" c="POS_20230517_3157699"/>
        <s v="[Sell Out Customer].[POS UID].&amp;[POS_20230517_3157700]" c="POS_20230517_3157700"/>
        <s v="[Sell Out Customer].[POS UID].&amp;[POS_20230517_3157701]" c="POS_20230517_3157701"/>
        <s v="[Sell Out Customer].[POS UID].&amp;[POS_20230517_3157702]" c="POS_20230517_3157702"/>
        <s v="[Sell Out Customer].[POS UID].&amp;[POS_20230517_3157703]" c="POS_20230517_3157703"/>
        <s v="[Sell Out Customer].[POS UID].&amp;[POS_20230517_3157704]" c="POS_20230517_3157704"/>
        <s v="[Sell Out Customer].[POS UID].&amp;[POS_20230517_3157705]" c="POS_20230517_3157705"/>
        <s v="[Sell Out Customer].[POS UID].&amp;[POS_20230517_3157706]" c="POS_20230517_3157706"/>
        <s v="[Sell Out Customer].[POS UID].&amp;[POS_20230517_3157707]" c="POS_20230517_3157707"/>
        <s v="[Sell Out Customer].[POS UID].&amp;[POS_20230517_3157708]" c="POS_20230517_3157708"/>
        <s v="[Sell Out Customer].[POS UID].&amp;[POS_20230517_3157709]" c="POS_20230517_3157709"/>
        <s v="[Sell Out Customer].[POS UID].&amp;[POS_20230517_3157710]" c="POS_20230517_3157710"/>
        <s v="[Sell Out Customer].[POS UID].&amp;[POS_20230517_3157711]" c="POS_20230517_3157711"/>
        <s v="[Sell Out Customer].[POS UID].&amp;[POS_20230517_3157712]" c="POS_20230517_3157712"/>
        <s v="[Sell Out Customer].[POS UID].&amp;[POS_20230517_3157713]" c="POS_20230517_3157713"/>
        <s v="[Sell Out Customer].[POS UID].&amp;[POS_20230517_3157714]" c="POS_20230517_3157714"/>
        <s v="[Sell Out Customer].[POS UID].&amp;[POS_20230517_3157715]" c="POS_20230517_3157715"/>
        <s v="[Sell Out Customer].[POS UID].&amp;[POS_20230517_3157716]" c="POS_20230517_3157716"/>
        <s v="[Sell Out Customer].[POS UID].&amp;[POS_20230517_3157717]" c="POS_20230517_3157717"/>
        <s v="[Sell Out Customer].[POS UID].&amp;[POS_20230517_3157718]" c="POS_20230517_3157718"/>
        <s v="[Sell Out Customer].[POS UID].&amp;[POS_20230517_3157719]" c="POS_20230517_3157719"/>
        <s v="[Sell Out Customer].[POS UID].&amp;[POS_20230517_3157720]" c="POS_20230517_3157720"/>
        <s v="[Sell Out Customer].[POS UID].&amp;[POS_20230517_3157721]" c="POS_20230517_3157721"/>
        <s v="[Sell Out Customer].[POS UID].&amp;[POS_20230517_3157722]" c="POS_20230517_3157722"/>
        <s v="[Sell Out Customer].[POS UID].&amp;[POS_20230517_3157723]" c="POS_20230517_3157723"/>
        <s v="[Sell Out Customer].[POS UID].&amp;[POS_20230517_3157724]" c="POS_20230517_3157724"/>
        <s v="[Sell Out Customer].[POS UID].&amp;[POS_20230517_3157725]" c="POS_20230517_3157725"/>
        <s v="[Sell Out Customer].[POS UID].&amp;[POS_20230517_3157726]" c="POS_20230517_3157726"/>
        <s v="[Sell Out Customer].[POS UID].&amp;[POS_20230517_3157727]" c="POS_20230517_3157727"/>
        <s v="[Sell Out Customer].[POS UID].&amp;[POS_20230517_3157728]" c="POS_20230517_3157728"/>
        <s v="[Sell Out Customer].[POS UID].&amp;[POS_20230517_3157729]" c="POS_20230517_3157729"/>
        <s v="[Sell Out Customer].[POS UID].&amp;[POS_20230517_3157730]" c="POS_20230517_3157730"/>
        <s v="[Sell Out Customer].[POS UID].&amp;[POS_20230517_3157731]" c="POS_20230517_3157731"/>
        <s v="[Sell Out Customer].[POS UID].&amp;[POS_20230517_3157732]" c="POS_20230517_3157732"/>
        <s v="[Sell Out Customer].[POS UID].&amp;[POS_20230517_3157733]" c="POS_20230517_3157733"/>
        <s v="[Sell Out Customer].[POS UID].&amp;[POS_20230517_3157734]" c="POS_20230517_3157734"/>
        <s v="[Sell Out Customer].[POS UID].&amp;[POS_20230517_3157735]" c="POS_20230517_3157735"/>
        <s v="[Sell Out Customer].[POS UID].&amp;[POS_20230517_3157736]" c="POS_20230517_3157736"/>
        <s v="[Sell Out Customer].[POS UID].&amp;[POS_20230517_3157737]" c="POS_20230517_3157737"/>
        <s v="[Sell Out Customer].[POS UID].&amp;[POS_20230517_3157738]" c="POS_20230517_3157738"/>
        <s v="[Sell Out Customer].[POS UID].&amp;[POS_20230517_3157739]" c="POS_20230517_3157739"/>
        <s v="[Sell Out Customer].[POS UID].&amp;[POS_20230517_3157740]" c="POS_20230517_3157740"/>
        <s v="[Sell Out Customer].[POS UID].&amp;[POS_20230517_3157741]" c="POS_20230517_3157741"/>
        <s v="[Sell Out Customer].[POS UID].&amp;[POS_20230517_3157742]" c="POS_20230517_3157742"/>
        <s v="[Sell Out Customer].[POS UID].&amp;[POS_20230517_3157743]" c="POS_20230517_3157743"/>
        <s v="[Sell Out Customer].[POS UID].&amp;[POS_20230517_3157744]" c="POS_20230517_3157744"/>
        <s v="[Sell Out Customer].[POS UID].&amp;[POS_20230517_3157745]" c="POS_20230517_3157745"/>
        <s v="[Sell Out Customer].[POS UID].&amp;[POS_20230517_3157746]" c="POS_20230517_3157746"/>
        <s v="[Sell Out Customer].[POS UID].&amp;[POS_20230517_3157747]" c="POS_20230517_3157747"/>
        <s v="[Sell Out Customer].[POS UID].&amp;[POS_20230517_3157748]" c="POS_20230517_3157748"/>
        <s v="[Sell Out Customer].[POS UID].&amp;[POS_20230517_3157749]" c="POS_20230517_3157749"/>
        <s v="[Sell Out Customer].[POS UID].&amp;[POS_20230517_3157750]" c="POS_20230517_3157750"/>
        <s v="[Sell Out Customer].[POS UID].&amp;[POS_20230517_3157751]" c="POS_20230517_3157751"/>
        <s v="[Sell Out Customer].[POS UID].&amp;[POS_20230517_3157752]" c="POS_20230517_3157752"/>
        <s v="[Sell Out Customer].[POS UID].&amp;[POS_20230517_3157753]" c="POS_20230517_3157753"/>
        <s v="[Sell Out Customer].[POS UID].&amp;[POS_20230517_3157754]" c="POS_20230517_3157754"/>
        <s v="[Sell Out Customer].[POS UID].&amp;[POS_20230517_3157755]" c="POS_20230517_3157755"/>
        <s v="[Sell Out Customer].[POS UID].&amp;[POS_20230517_3157756]" c="POS_20230517_3157756"/>
        <s v="[Sell Out Customer].[POS UID].&amp;[POS_20230517_3157757]" c="POS_20230517_3157757"/>
        <s v="[Sell Out Customer].[POS UID].&amp;[POS_20230517_3157758]" c="POS_20230517_3157758"/>
        <s v="[Sell Out Customer].[POS UID].&amp;[POS_20230517_3157759]" c="POS_20230517_3157759"/>
        <s v="[Sell Out Customer].[POS UID].&amp;[POS_20230517_3157760]" c="POS_20230517_3157760"/>
        <s v="[Sell Out Customer].[POS UID].&amp;[POS_20230517_3157761]" c="POS_20230517_3157761"/>
        <s v="[Sell Out Customer].[POS UID].&amp;[POS_20230517_3157762]" c="POS_20230517_3157762"/>
        <s v="[Sell Out Customer].[POS UID].&amp;[POS_20230517_3157763]" c="POS_20230517_3157763"/>
        <s v="[Sell Out Customer].[POS UID].&amp;[POS_20230517_3157764]" c="POS_20230517_3157764"/>
        <s v="[Sell Out Customer].[POS UID].&amp;[POS_20230517_3157765]" c="POS_20230517_3157765"/>
        <s v="[Sell Out Customer].[POS UID].&amp;[POS_20230517_3157766]" c="POS_20230517_3157766"/>
        <s v="[Sell Out Customer].[POS UID].&amp;[POS_20230517_3157767]" c="POS_20230517_3157767"/>
        <s v="[Sell Out Customer].[POS UID].&amp;[POS_20230517_3157768]" c="POS_20230517_3157768"/>
        <s v="[Sell Out Customer].[POS UID].&amp;[POS_20230517_3157769]" c="POS_20230517_3157769"/>
        <s v="[Sell Out Customer].[POS UID].&amp;[POS_20230517_3157770]" c="POS_20230517_3157770"/>
        <s v="[Sell Out Customer].[POS UID].&amp;[POS_20230517_3157771]" c="POS_20230517_3157771"/>
        <s v="[Sell Out Customer].[POS UID].&amp;[POS_20230517_3157772]" c="POS_20230517_3157772"/>
        <s v="[Sell Out Customer].[POS UID].&amp;[POS_20230517_3157773]" c="POS_20230517_3157773"/>
        <s v="[Sell Out Customer].[POS UID].&amp;[POS_20230517_3157774]" c="POS_20230517_3157774"/>
        <s v="[Sell Out Customer].[POS UID].&amp;[POS_20230517_3157775]" c="POS_20230517_3157775"/>
        <s v="[Sell Out Customer].[POS UID].&amp;[POS_20230517_3157776]" c="POS_20230517_3157776"/>
        <s v="[Sell Out Customer].[POS UID].&amp;[POS_20230517_3157777]" c="POS_20230517_3157777"/>
        <s v="[Sell Out Customer].[POS UID].&amp;[POS_20230517_3157778]" c="POS_20230517_3157778"/>
        <s v="[Sell Out Customer].[POS UID].&amp;[POS_20230517_3157779]" c="POS_20230517_3157779"/>
        <s v="[Sell Out Customer].[POS UID].&amp;[POS_20230517_3157780]" c="POS_20230517_3157780"/>
        <s v="[Sell Out Customer].[POS UID].&amp;[POS_20230517_3157781]" c="POS_20230517_3157781"/>
        <s v="[Sell Out Customer].[POS UID].&amp;[POS_20230517_3157782]" c="POS_20230517_3157782"/>
        <s v="[Sell Out Customer].[POS UID].&amp;[POS_20230517_3157783]" c="POS_20230517_3157783"/>
        <s v="[Sell Out Customer].[POS UID].&amp;[POS_20230517_3157784]" c="POS_20230517_3157784"/>
        <s v="[Sell Out Customer].[POS UID].&amp;[POS_20230517_3157785]" c="POS_20230517_3157785"/>
        <s v="[Sell Out Customer].[POS UID].&amp;[POS_20230517_3157786]" c="POS_20230517_3157786"/>
        <s v="[Sell Out Customer].[POS UID].&amp;[POS_20230517_3157787]" c="POS_20230517_3157787"/>
        <s v="[Sell Out Customer].[POS UID].&amp;[POS_20230517_3157788]" c="POS_20230517_3157788"/>
        <s v="[Sell Out Customer].[POS UID].&amp;[POS_20230517_3157789]" c="POS_20230517_3157789"/>
        <s v="[Sell Out Customer].[POS UID].&amp;[POS_20230517_3157790]" c="POS_20230517_3157790"/>
        <s v="[Sell Out Customer].[POS UID].&amp;[POS_20230517_3157791]" c="POS_20230517_3157791"/>
        <s v="[Sell Out Customer].[POS UID].&amp;[POS_20230517_3157792]" c="POS_20230517_3157792"/>
        <s v="[Sell Out Customer].[POS UID].&amp;[POS_20230517_3157793]" c="POS_20230517_3157793"/>
        <s v="[Sell Out Customer].[POS UID].&amp;[POS_20230517_3157794]" c="POS_20230517_3157794"/>
        <s v="[Sell Out Customer].[POS UID].&amp;[POS_20230517_3157795]" c="POS_20230517_3157795"/>
        <s v="[Sell Out Customer].[POS UID].&amp;[POS_20230517_3157796]" c="POS_20230517_3157796"/>
        <s v="[Sell Out Customer].[POS UID].&amp;[POS_20230517_3157797]" c="POS_20230517_3157797"/>
        <s v="[Sell Out Customer].[POS UID].&amp;[POS_20230517_3157798]" c="POS_20230517_3157798"/>
        <s v="[Sell Out Customer].[POS UID].&amp;[POS_20230517_3157799]" c="POS_20230517_3157799"/>
        <s v="[Sell Out Customer].[POS UID].&amp;[POS_20230517_3157800]" c="POS_20230517_3157800"/>
        <s v="[Sell Out Customer].[POS UID].&amp;[POS_20230517_3157801]" c="POS_20230517_3157801"/>
        <s v="[Sell Out Customer].[POS UID].&amp;[POS_20230517_3157802]" c="POS_20230517_3157802"/>
        <s v="[Sell Out Customer].[POS UID].&amp;[POS_20230517_3157803]" c="POS_20230517_3157803"/>
        <s v="[Sell Out Customer].[POS UID].&amp;[POS_20230517_3157804]" c="POS_20230517_3157804"/>
        <s v="[Sell Out Customer].[POS UID].&amp;[POS_20230517_3157805]" c="POS_20230517_3157805"/>
        <s v="[Sell Out Customer].[POS UID].&amp;[POS_20230517_3157806]" c="POS_20230517_3157806"/>
        <s v="[Sell Out Customer].[POS UID].&amp;[POS_20230517_3157807]" c="POS_20230517_3157807"/>
        <s v="[Sell Out Customer].[POS UID].&amp;[POS_20230517_3157808]" c="POS_20230517_3157808"/>
        <s v="[Sell Out Customer].[POS UID].&amp;[POS_20230517_3157809]" c="POS_20230517_3157809"/>
        <s v="[Sell Out Customer].[POS UID].&amp;[POS_20230517_3157810]" c="POS_20230517_3157810"/>
        <s v="[Sell Out Customer].[POS UID].&amp;[POS_20230517_3157811]" c="POS_20230517_3157811"/>
        <s v="[Sell Out Customer].[POS UID].&amp;[POS_20230517_3157812]" c="POS_20230517_3157812"/>
        <s v="[Sell Out Customer].[POS UID].&amp;[POS_20230517_3157813]" c="POS_20230517_3157813"/>
        <s v="[Sell Out Customer].[POS UID].&amp;[POS_20230517_3157814]" c="POS_20230517_3157814"/>
        <s v="[Sell Out Customer].[POS UID].&amp;[POS_20230517_3157815]" c="POS_20230517_3157815"/>
        <s v="[Sell Out Customer].[POS UID].&amp;[POS_20230517_3157816]" c="POS_20230517_3157816"/>
        <s v="[Sell Out Customer].[POS UID].&amp;[POS_20230517_3157817]" c="POS_20230517_3157817"/>
        <s v="[Sell Out Customer].[POS UID].&amp;[POS_20230517_3157818]" c="POS_20230517_3157818"/>
        <s v="[Sell Out Customer].[POS UID].&amp;[POS_20230517_3157819]" c="POS_20230517_3157819"/>
        <s v="[Sell Out Customer].[POS UID].&amp;[POS_20230517_3157820]" c="POS_20230517_3157820"/>
        <s v="[Sell Out Customer].[POS UID].&amp;[POS_20230517_3157821]" c="POS_20230517_3157821"/>
        <s v="[Sell Out Customer].[POS UID].&amp;[POS_20230517_3157822]" c="POS_20230517_3157822"/>
        <s v="[Sell Out Customer].[POS UID].&amp;[POS_20230517_3157823]" c="POS_20230517_3157823"/>
        <s v="[Sell Out Customer].[POS UID].&amp;[POS_20230517_3157824]" c="POS_20230517_3157824"/>
        <s v="[Sell Out Customer].[POS UID].&amp;[POS_20230517_3157825]" c="POS_20230517_3157825"/>
        <s v="[Sell Out Customer].[POS UID].&amp;[POS_20230517_3157826]" c="POS_20230517_3157826"/>
        <s v="[Sell Out Customer].[POS UID].&amp;[POS_20230517_3157827]" c="POS_20230517_3157827"/>
        <s v="[Sell Out Customer].[POS UID].&amp;[POS_20230517_3157828]" c="POS_20230517_3157828"/>
        <s v="[Sell Out Customer].[POS UID].&amp;[POS_20230517_3157829]" c="POS_20230517_3157829"/>
        <s v="[Sell Out Customer].[POS UID].&amp;[POS_20230517_3157830]" c="POS_20230517_3157830"/>
        <s v="[Sell Out Customer].[POS UID].&amp;[POS_20230517_3157831]" c="POS_20230517_3157831"/>
        <s v="[Sell Out Customer].[POS UID].&amp;[POS_20230517_3157832]" c="POS_20230517_3157832"/>
        <s v="[Sell Out Customer].[POS UID].&amp;[POS_20230517_3157833]" c="POS_20230517_3157833"/>
        <s v="[Sell Out Customer].[POS UID].&amp;[POS_20230517_3157834]" c="POS_20230517_3157834"/>
        <s v="[Sell Out Customer].[POS UID].&amp;[POS_20230517_3157835]" c="POS_20230517_3157835"/>
        <s v="[Sell Out Customer].[POS UID].&amp;[POS_20230517_3157836]" c="POS_20230517_3157836"/>
        <s v="[Sell Out Customer].[POS UID].&amp;[POS_20230517_3157837]" c="POS_20230517_3157837"/>
        <s v="[Sell Out Customer].[POS UID].&amp;[POS_20230517_3157838]" c="POS_20230517_3157838"/>
        <s v="[Sell Out Customer].[POS UID].&amp;[POS_20230517_3157839]" c="POS_20230517_3157839"/>
        <s v="[Sell Out Customer].[POS UID].&amp;[POS_20230517_3157840]" c="POS_20230517_3157840"/>
        <s v="[Sell Out Customer].[POS UID].&amp;[POS_20230517_3157841]" c="POS_20230517_3157841"/>
        <s v="[Sell Out Customer].[POS UID].&amp;[POS_20230517_3157842]" c="POS_20230517_3157842"/>
        <s v="[Sell Out Customer].[POS UID].&amp;[POS_20230517_3157843]" c="POS_20230517_3157843"/>
        <s v="[Sell Out Customer].[POS UID].&amp;[POS_20230517_3157844]" c="POS_20230517_3157844"/>
        <s v="[Sell Out Customer].[POS UID].&amp;[POS_20230517_3157845]" c="POS_20230517_3157845"/>
        <s v="[Sell Out Customer].[POS UID].&amp;[POS_20230517_3157846]" c="POS_20230517_3157846"/>
        <s v="[Sell Out Customer].[POS UID].&amp;[POS_20230517_3157847]" c="POS_20230517_3157847"/>
        <s v="[Sell Out Customer].[POS UID].&amp;[POS_20230517_3157848]" c="POS_20230517_3157848"/>
        <s v="[Sell Out Customer].[POS UID].&amp;[POS_20230517_3157849]" c="POS_20230517_3157849"/>
        <s v="[Sell Out Customer].[POS UID].&amp;[POS_20230517_3157850]" c="POS_20230517_3157850"/>
        <s v="[Sell Out Customer].[POS UID].&amp;[POS_20230517_3157851]" c="POS_20230517_3157851"/>
        <s v="[Sell Out Customer].[POS UID].&amp;[POS_20230517_3157852]" c="POS_20230517_3157852"/>
        <s v="[Sell Out Customer].[POS UID].&amp;[POS_20230517_3157853]" c="POS_20230517_3157853"/>
        <s v="[Sell Out Customer].[POS UID].&amp;[POS_20230517_3157854]" c="POS_20230517_3157854"/>
        <s v="[Sell Out Customer].[POS UID].&amp;[POS_20230517_3157855]" c="POS_20230517_3157855"/>
        <s v="[Sell Out Customer].[POS UID].&amp;[POS_20230517_3157856]" c="POS_20230517_3157856"/>
        <s v="[Sell Out Customer].[POS UID].&amp;[POS_20230517_3157857]" c="POS_20230517_3157857"/>
        <s v="[Sell Out Customer].[POS UID].&amp;[POS_20230517_3157858]" c="POS_20230517_3157858"/>
        <s v="[Sell Out Customer].[POS UID].&amp;[POS_20230517_3157859]" c="POS_20230517_3157859"/>
        <s v="[Sell Out Customer].[POS UID].&amp;[POS_20230517_3157860]" c="POS_20230517_3157860"/>
        <s v="[Sell Out Customer].[POS UID].&amp;[POS_20230517_3157861]" c="POS_20230517_3157861"/>
        <s v="[Sell Out Customer].[POS UID].&amp;[POS_20230517_3157862]" c="POS_20230517_3157862"/>
        <s v="[Sell Out Customer].[POS UID].&amp;[POS_20230517_3157863]" c="POS_20230517_3157863"/>
        <s v="[Sell Out Customer].[POS UID].&amp;[POS_20230517_3157864]" c="POS_20230517_3157864"/>
        <s v="[Sell Out Customer].[POS UID].&amp;[POS_20230517_3157865]" c="POS_20230517_3157865"/>
        <s v="[Sell Out Customer].[POS UID].&amp;[POS_20230517_3157866]" c="POS_20230517_3157866"/>
        <s v="[Sell Out Customer].[POS UID].&amp;[POS_20230517_3157867]" c="POS_20230517_3157867"/>
        <s v="[Sell Out Customer].[POS UID].&amp;[POS_20230517_3157868]" c="POS_20230517_3157868"/>
        <s v="[Sell Out Customer].[POS UID].&amp;[POS_20230517_3157869]" c="POS_20230517_3157869"/>
        <s v="[Sell Out Customer].[POS UID].&amp;[POS_20230517_3157870]" c="POS_20230517_3157870"/>
        <s v="[Sell Out Customer].[POS UID].&amp;[POS_20230517_3157871]" c="POS_20230517_3157871"/>
        <s v="[Sell Out Customer].[POS UID].&amp;[POS_20230517_3157872]" c="POS_20230517_3157872"/>
        <s v="[Sell Out Customer].[POS UID].&amp;[POS_20230517_3157873]" c="POS_20230517_3157873"/>
        <s v="[Sell Out Customer].[POS UID].&amp;[POS_20230517_3157874]" c="POS_20230517_3157874"/>
        <s v="[Sell Out Customer].[POS UID].&amp;[POS_20230517_3157875]" c="POS_20230517_3157875"/>
        <s v="[Sell Out Customer].[POS UID].&amp;[POS_20230517_3157876]" c="POS_20230517_3157876"/>
        <s v="[Sell Out Customer].[POS UID].&amp;[POS_20230517_3157877]" c="POS_20230517_3157877"/>
        <s v="[Sell Out Customer].[POS UID].&amp;[POS_20230517_3157878]" c="POS_20230517_3157878"/>
        <s v="[Sell Out Customer].[POS UID].&amp;[POS_20230517_3157879]" c="POS_20230517_3157879"/>
        <s v="[Sell Out Customer].[POS UID].&amp;[POS_20230517_3157880]" c="POS_20230517_3157880"/>
        <s v="[Sell Out Customer].[POS UID].&amp;[POS_20230517_3157881]" c="POS_20230517_3157881"/>
        <s v="[Sell Out Customer].[POS UID].&amp;[POS_20230517_3157882]" c="POS_20230517_3157882"/>
        <s v="[Sell Out Customer].[POS UID].&amp;[POS_20230517_3157883]" c="POS_20230517_3157883"/>
        <s v="[Sell Out Customer].[POS UID].&amp;[POS_20230517_3157884]" c="POS_20230517_3157884"/>
        <s v="[Sell Out Customer].[POS UID].&amp;[POS_20230517_3157885]" c="POS_20230517_3157885"/>
        <s v="[Sell Out Customer].[POS UID].&amp;[POS_20230517_3157886]" c="POS_20230517_3157886"/>
        <s v="[Sell Out Customer].[POS UID].&amp;[POS_20230517_3157887]" c="POS_20230517_3157887"/>
        <s v="[Sell Out Customer].[POS UID].&amp;[POS_20230517_3157888]" c="POS_20230517_3157888"/>
        <s v="[Sell Out Customer].[POS UID].&amp;[POS_20230517_3157889]" c="POS_20230517_3157889"/>
        <s v="[Sell Out Customer].[POS UID].&amp;[POS_20230517_3157890]" c="POS_20230517_3157890"/>
        <s v="[Sell Out Customer].[POS UID].&amp;[POS_20230517_3157891]" c="POS_20230517_3157891"/>
        <s v="[Sell Out Customer].[POS UID].&amp;[POS_20230517_3157892]" c="POS_20230517_3157892"/>
        <s v="[Sell Out Customer].[POS UID].&amp;[POS_20230517_3157893]" c="POS_20230517_3157893"/>
        <s v="[Sell Out Customer].[POS UID].&amp;[POS_20230517_3157894]" c="POS_20230517_3157894"/>
        <s v="[Sell Out Customer].[POS UID].&amp;[POS_20230517_3157895]" c="POS_20230517_3157895"/>
        <s v="[Sell Out Customer].[POS UID].&amp;[POS_20230517_3157896]" c="POS_20230517_3157896"/>
        <s v="[Sell Out Customer].[POS UID].&amp;[POS_20230517_3157897]" c="POS_20230517_3157897"/>
        <s v="[Sell Out Customer].[POS UID].&amp;[POS_20230517_3157898]" c="POS_20230517_3157898"/>
        <s v="[Sell Out Customer].[POS UID].&amp;[POS_20230517_3157899]" c="POS_20230517_3157899"/>
        <s v="[Sell Out Customer].[POS UID].&amp;[POS_20230517_3157900]" c="POS_20230517_3157900"/>
        <s v="[Sell Out Customer].[POS UID].&amp;[POS_20230517_3157901]" c="POS_20230517_3157901"/>
        <s v="[Sell Out Customer].[POS UID].&amp;[POS_20230517_3157902]" c="POS_20230517_3157902"/>
        <s v="[Sell Out Customer].[POS UID].&amp;[POS_20230517_3157903]" c="POS_20230517_3157903"/>
        <s v="[Sell Out Customer].[POS UID].&amp;[POS_20230517_3157904]" c="POS_20230517_3157904"/>
        <s v="[Sell Out Customer].[POS UID].&amp;[POS_20230517_3157905]" c="POS_20230517_3157905"/>
        <s v="[Sell Out Customer].[POS UID].&amp;[POS_20230517_3157906]" c="POS_20230517_3157906"/>
        <s v="[Sell Out Customer].[POS UID].&amp;[POS_20230517_3157907]" c="POS_20230517_3157907"/>
        <s v="[Sell Out Customer].[POS UID].&amp;[POS_20230517_3157908]" c="POS_20230517_3157908"/>
        <s v="[Sell Out Customer].[POS UID].&amp;[POS_20230517_3157909]" c="POS_20230517_3157909"/>
        <s v="[Sell Out Customer].[POS UID].&amp;[POS_20230517_3157910]" c="POS_20230517_3157910"/>
        <s v="[Sell Out Customer].[POS UID].&amp;[POS_20230517_3157911]" c="POS_20230517_3157911"/>
        <s v="[Sell Out Customer].[POS UID].&amp;[POS_20230517_3157912]" c="POS_20230517_3157912"/>
        <s v="[Sell Out Customer].[POS UID].&amp;[POS_20230517_3157913]" c="POS_20230517_3157913"/>
        <s v="[Sell Out Customer].[POS UID].&amp;[POS_20230517_3157914]" c="POS_20230517_3157914"/>
        <s v="[Sell Out Customer].[POS UID].&amp;[POS_20230517_3157915]" c="POS_20230517_3157915"/>
        <s v="[Sell Out Customer].[POS UID].&amp;[POS_20230517_3157916]" c="POS_20230517_3157916"/>
        <s v="[Sell Out Customer].[POS UID].&amp;[POS_20230517_3157917]" c="POS_20230517_3157917"/>
        <s v="[Sell Out Customer].[POS UID].&amp;[POS_20230517_3157918]" c="POS_20230517_3157918"/>
        <s v="[Sell Out Customer].[POS UID].&amp;[POS_20230517_3157919]" c="POS_20230517_3157919"/>
        <s v="[Sell Out Customer].[POS UID].&amp;[POS_20230517_3157920]" c="POS_20230517_3157920"/>
        <s v="[Sell Out Customer].[POS UID].&amp;[POS_20230517_3157921]" c="POS_20230517_3157921"/>
        <s v="[Sell Out Customer].[POS UID].&amp;[POS_20230517_3157922]" c="POS_20230517_3157922"/>
        <s v="[Sell Out Customer].[POS UID].&amp;[POS_20230517_3157923]" c="POS_20230517_3157923"/>
        <s v="[Sell Out Customer].[POS UID].&amp;[POS_20230517_3157924]" c="POS_20230517_3157924"/>
        <s v="[Sell Out Customer].[POS UID].&amp;[POS_20230517_3157925]" c="POS_20230517_3157925"/>
        <s v="[Sell Out Customer].[POS UID].&amp;[POS_20230517_3157926]" c="POS_20230517_3157926"/>
        <s v="[Sell Out Customer].[POS UID].&amp;[POS_20230517_3157927]" c="POS_20230517_3157927"/>
        <s v="[Sell Out Customer].[POS UID].&amp;[POS_20230517_3157928]" c="POS_20230517_3157928"/>
        <s v="[Sell Out Customer].[POS UID].&amp;[POS_20230517_3157929]" c="POS_20230517_3157929"/>
        <s v="[Sell Out Customer].[POS UID].&amp;[POS_20230517_3157930]" c="POS_20230517_3157930"/>
        <s v="[Sell Out Customer].[POS UID].&amp;[POS_20230517_3157931]" c="POS_20230517_3157931"/>
        <s v="[Sell Out Customer].[POS UID].&amp;[POS_20230517_3157932]" c="POS_20230517_3157932"/>
        <s v="[Sell Out Customer].[POS UID].&amp;[POS_20230517_3157933]" c="POS_20230517_3157933"/>
        <s v="[Sell Out Customer].[POS UID].&amp;[POS_20230517_3157934]" c="POS_20230517_3157934"/>
        <s v="[Sell Out Customer].[POS UID].&amp;[POS_20230517_3157935]" c="POS_20230517_3157935"/>
        <s v="[Sell Out Customer].[POS UID].&amp;[POS_20230517_3157936]" c="POS_20230517_3157936"/>
        <s v="[Sell Out Customer].[POS UID].&amp;[POS_20230517_3157937]" c="POS_20230517_3157937"/>
        <s v="[Sell Out Customer].[POS UID].&amp;[POS_20230517_3157938]" c="POS_20230517_3157938"/>
        <s v="[Sell Out Customer].[POS UID].&amp;[POS_20230517_3157939]" c="POS_20230517_3157939"/>
        <s v="[Sell Out Customer].[POS UID].&amp;[POS_20230517_3157940]" c="POS_20230517_3157940"/>
        <s v="[Sell Out Customer].[POS UID].&amp;[POS_20230517_3157941]" c="POS_20230517_3157941"/>
        <s v="[Sell Out Customer].[POS UID].&amp;[POS_20230517_3157942]" c="POS_20230517_3157942"/>
        <s v="[Sell Out Customer].[POS UID].&amp;[POS_20230517_3157943]" c="POS_20230517_3157943"/>
        <s v="[Sell Out Customer].[POS UID].&amp;[POS_20230517_3157944]" c="POS_20230517_3157944"/>
        <s v="[Sell Out Customer].[POS UID].&amp;[POS_20230517_3157945]" c="POS_20230517_3157945"/>
        <s v="[Sell Out Customer].[POS UID].&amp;[POS_20230517_3157946]" c="POS_20230517_3157946"/>
        <s v="[Sell Out Customer].[POS UID].&amp;[POS_20230517_3157947]" c="POS_20230517_3157947"/>
        <s v="[Sell Out Customer].[POS UID].&amp;[POS_20230517_3157948]" c="POS_20230517_3157948"/>
        <s v="[Sell Out Customer].[POS UID].&amp;[POS_20230517_3157949]" c="POS_20230517_3157949"/>
        <s v="[Sell Out Customer].[POS UID].&amp;[POS_20230517_3157950]" c="POS_20230517_3157950"/>
        <s v="[Sell Out Customer].[POS UID].&amp;[POS_20230517_3157951]" c="POS_20230517_3157951"/>
        <s v="[Sell Out Customer].[POS UID].&amp;[POS_20230517_3157952]" c="POS_20230517_3157952"/>
        <s v="[Sell Out Customer].[POS UID].&amp;[POS_20230517_3157953]" c="POS_20230517_3157953"/>
        <s v="[Sell Out Customer].[POS UID].&amp;[POS_20230517_3157954]" c="POS_20230517_3157954"/>
        <s v="[Sell Out Customer].[POS UID].&amp;[POS_20230517_3157955]" c="POS_20230517_3157955"/>
        <s v="[Sell Out Customer].[POS UID].&amp;[POS_20230517_3157956]" c="POS_20230517_3157956"/>
        <s v="[Sell Out Customer].[POS UID].&amp;[POS_20230517_3157957]" c="POS_20230517_3157957"/>
        <s v="[Sell Out Customer].[POS UID].&amp;[POS_20230517_3157958]" c="POS_20230517_3157958"/>
        <s v="[Sell Out Customer].[POS UID].&amp;[POS_20230517_3157959]" c="POS_20230517_3157959"/>
        <s v="[Sell Out Customer].[POS UID].&amp;[POS_20230517_3157960]" c="POS_20230517_3157960"/>
        <s v="[Sell Out Customer].[POS UID].&amp;[POS_20230517_3157961]" c="POS_20230517_3157961"/>
        <s v="[Sell Out Customer].[POS UID].&amp;[POS_20230517_3157962]" c="POS_20230517_3157962"/>
        <s v="[Sell Out Customer].[POS UID].&amp;[POS_20230517_3157963]" c="POS_20230517_3157963"/>
        <s v="[Sell Out Customer].[POS UID].&amp;[POS_20230517_3157964]" c="POS_20230517_3157964"/>
        <s v="[Sell Out Customer].[POS UID].&amp;[POS_20230517_3157965]" c="POS_20230517_3157965"/>
        <s v="[Sell Out Customer].[POS UID].&amp;[POS_20230517_3157966]" c="POS_20230517_3157966"/>
        <s v="[Sell Out Customer].[POS UID].&amp;[POS_20230517_3157967]" c="POS_20230517_3157967"/>
        <s v="[Sell Out Customer].[POS UID].&amp;[POS_20230517_3157968]" c="POS_20230517_3157968"/>
        <s v="[Sell Out Customer].[POS UID].&amp;[POS_20230517_3157969]" c="POS_20230517_3157969"/>
        <s v="[Sell Out Customer].[POS UID].&amp;[POS_20230517_3157970]" c="POS_20230517_3157970"/>
        <s v="[Sell Out Customer].[POS UID].&amp;[POS_20230517_3157971]" c="POS_20230517_3157971"/>
        <s v="[Sell Out Customer].[POS UID].&amp;[POS_20230517_3157972]" c="POS_20230517_3157972"/>
        <s v="[Sell Out Customer].[POS UID].&amp;[POS_20230517_3157973]" c="POS_20230517_3157973"/>
        <s v="[Sell Out Customer].[POS UID].&amp;[POS_20230517_3157974]" c="POS_20230517_3157974"/>
        <s v="[Sell Out Customer].[POS UID].&amp;[POS_20230517_3157975]" c="POS_20230517_3157975"/>
        <s v="[Sell Out Customer].[POS UID].&amp;[POS_20230517_3157976]" c="POS_20230517_3157976"/>
        <s v="[Sell Out Customer].[POS UID].&amp;[POS_20230517_3157977]" c="POS_20230517_3157977"/>
        <s v="[Sell Out Customer].[POS UID].&amp;[POS_20230517_3157978]" c="POS_20230517_3157978"/>
        <s v="[Sell Out Customer].[POS UID].&amp;[POS_20230517_3157979]" c="POS_20230517_3157979"/>
        <s v="[Sell Out Customer].[POS UID].&amp;[POS_20230517_3157980]" c="POS_20230517_3157980"/>
        <s v="[Sell Out Customer].[POS UID].&amp;[POS_20230517_3157981]" c="POS_20230517_3157981"/>
        <s v="[Sell Out Customer].[POS UID].&amp;[POS_20230517_3157982]" c="POS_20230517_3157982"/>
        <s v="[Sell Out Customer].[POS UID].&amp;[POS_20230517_3157983]" c="POS_20230517_3157983"/>
        <s v="[Sell Out Customer].[POS UID].&amp;[POS_20230517_3157984]" c="POS_20230517_3157984"/>
        <s v="[Sell Out Customer].[POS UID].&amp;[POS_20230517_3157985]" c="POS_20230517_3157985"/>
        <s v="[Sell Out Customer].[POS UID].&amp;[POS_20230517_3157986]" c="POS_20230517_3157986"/>
        <s v="[Sell Out Customer].[POS UID].&amp;[POS_20230517_3157987]" c="POS_20230517_3157987"/>
        <s v="[Sell Out Customer].[POS UID].&amp;[POS_20230517_3157988]" c="POS_20230517_3157988"/>
        <s v="[Sell Out Customer].[POS UID].&amp;[POS_20230517_3157989]" c="POS_20230517_3157989"/>
        <s v="[Sell Out Customer].[POS UID].&amp;[POS_20230517_3157990]" c="POS_20230517_3157990"/>
        <s v="[Sell Out Customer].[POS UID].&amp;[POS_20230517_3157991]" c="POS_20230517_3157991"/>
        <s v="[Sell Out Customer].[POS UID].&amp;[POS_20230517_3157992]" c="POS_20230517_3157992"/>
        <s v="[Sell Out Customer].[POS UID].&amp;[POS_20230517_3157993]" c="POS_20230517_3157993"/>
        <s v="[Sell Out Customer].[POS UID].&amp;[POS_20230517_3157994]" c="POS_20230517_3157994"/>
        <s v="[Sell Out Customer].[POS UID].&amp;[POS_20230517_3157995]" c="POS_20230517_3157995"/>
        <s v="[Sell Out Customer].[POS UID].&amp;[POS_20230517_3157996]" c="POS_20230517_3157996"/>
        <s v="[Sell Out Customer].[POS UID].&amp;[POS_20230517_3157997]" c="POS_20230517_3157997"/>
        <s v="[Sell Out Customer].[POS UID].&amp;[POS_20230517_3157998]" c="POS_20230517_3157998"/>
        <s v="[Sell Out Customer].[POS UID].&amp;[POS_20230517_3157999]" c="POS_20230517_3157999"/>
        <s v="[Sell Out Customer].[POS UID].&amp;[POS_20230517_3158000]" c="POS_20230517_3158000"/>
        <s v="[Sell Out Customer].[POS UID].&amp;[POS_20230517_3158001]" c="POS_20230517_3158001"/>
        <s v="[Sell Out Customer].[POS UID].&amp;[POS_20230517_3158002]" c="POS_20230517_3158002"/>
        <s v="[Sell Out Customer].[POS UID].&amp;[POS_20230517_3158003]" c="POS_20230517_3158003"/>
        <s v="[Sell Out Customer].[POS UID].&amp;[POS_20230517_3158004]" c="POS_20230517_3158004"/>
        <s v="[Sell Out Customer].[POS UID].&amp;[POS_20230517_3158005]" c="POS_20230517_3158005"/>
        <s v="[Sell Out Customer].[POS UID].&amp;[POS_20230517_3158006]" c="POS_20230517_3158006"/>
        <s v="[Sell Out Customer].[POS UID].&amp;[POS_20230517_3158007]" c="POS_20230517_3158007"/>
        <s v="[Sell Out Customer].[POS UID].&amp;[POS_20230517_3158008]" c="POS_20230517_3158008"/>
        <s v="[Sell Out Customer].[POS UID].&amp;[POS_20230517_3158009]" c="POS_20230517_3158009"/>
        <s v="[Sell Out Customer].[POS UID].&amp;[POS_20230517_3158010]" c="POS_20230517_3158010"/>
        <s v="[Sell Out Customer].[POS UID].&amp;[POS_20230517_3158011]" c="POS_20230517_3158011"/>
        <s v="[Sell Out Customer].[POS UID].&amp;[POS_20230517_3158012]" c="POS_20230517_3158012"/>
        <s v="[Sell Out Customer].[POS UID].&amp;[POS_20230517_3158013]" c="POS_20230517_3158013"/>
        <s v="[Sell Out Customer].[POS UID].&amp;[POS_20230517_3158014]" c="POS_20230517_3158014"/>
        <s v="[Sell Out Customer].[POS UID].&amp;[POS_20230517_3158015]" c="POS_20230517_3158015"/>
        <s v="[Sell Out Customer].[POS UID].&amp;[POS_20230517_3158016]" c="POS_20230517_3158016"/>
        <s v="[Sell Out Customer].[POS UID].&amp;[POS_20230517_3158017]" c="POS_20230517_3158017"/>
        <s v="[Sell Out Customer].[POS UID].&amp;[POS_20230517_3158018]" c="POS_20230517_3158018"/>
        <s v="[Sell Out Customer].[POS UID].&amp;[POS_20230517_3158019]" c="POS_20230517_3158019"/>
        <s v="[Sell Out Customer].[POS UID].&amp;[POS_20230517_3158020]" c="POS_20230517_3158020"/>
        <s v="[Sell Out Customer].[POS UID].&amp;[POS_20230517_3158021]" c="POS_20230517_3158021"/>
        <s v="[Sell Out Customer].[POS UID].&amp;[POS_20230517_3158022]" c="POS_20230517_3158022"/>
        <s v="[Sell Out Customer].[POS UID].&amp;[POS_20230517_3158023]" c="POS_20230517_3158023"/>
        <s v="[Sell Out Customer].[POS UID].&amp;[POS_20230517_3158024]" c="POS_20230517_3158024"/>
        <s v="[Sell Out Customer].[POS UID].&amp;[POS_20230517_3158025]" c="POS_20230517_3158025"/>
        <s v="[Sell Out Customer].[POS UID].&amp;[POS_20230517_3158026]" c="POS_20230517_3158026"/>
        <s v="[Sell Out Customer].[POS UID].&amp;[POS_20230517_3158027]" c="POS_20230517_3158027"/>
        <s v="[Sell Out Customer].[POS UID].&amp;[POS_20230517_3158028]" c="POS_20230517_3158028"/>
        <s v="[Sell Out Customer].[POS UID].&amp;[POS_20230517_3158029]" c="POS_20230517_3158029"/>
        <s v="[Sell Out Customer].[POS UID].&amp;[POS_20230517_3158030]" c="POS_20230517_3158030"/>
        <s v="[Sell Out Customer].[POS UID].&amp;[POS_20230517_3158031]" c="POS_20230517_3158031"/>
        <s v="[Sell Out Customer].[POS UID].&amp;[POS_20230517_3158032]" c="POS_20230517_3158032"/>
        <s v="[Sell Out Customer].[POS UID].&amp;[POS_20230517_3158033]" c="POS_20230517_3158033"/>
        <s v="[Sell Out Customer].[POS UID].&amp;[POS_20230517_3158034]" c="POS_20230517_3158034"/>
        <s v="[Sell Out Customer].[POS UID].&amp;[POS_20230517_3158035]" c="POS_20230517_3158035"/>
        <s v="[Sell Out Customer].[POS UID].&amp;[POS_20230517_3158036]" c="POS_20230517_3158036"/>
        <s v="[Sell Out Customer].[POS UID].&amp;[POS_20230517_3158037]" c="POS_20230517_3158037"/>
        <s v="[Sell Out Customer].[POS UID].&amp;[POS_20230517_3158038]" c="POS_20230517_3158038"/>
        <s v="[Sell Out Customer].[POS UID].&amp;[POS_20230517_3158039]" c="POS_20230517_3158039"/>
        <s v="[Sell Out Customer].[POS UID].&amp;[POS_20230517_3158040]" c="POS_20230517_3158040"/>
        <s v="[Sell Out Customer].[POS UID].&amp;[POS_20230517_3158041]" c="POS_20230517_3158041"/>
        <s v="[Sell Out Customer].[POS UID].&amp;[POS_20230517_3158042]" c="POS_20230517_3158042"/>
        <s v="[Sell Out Customer].[POS UID].&amp;[POS_20230517_3158043]" c="POS_20230517_3158043"/>
        <s v="[Sell Out Customer].[POS UID].&amp;[POS_20230517_3158044]" c="POS_20230517_3158044"/>
        <s v="[Sell Out Customer].[POS UID].&amp;[POS_20230517_3158045]" c="POS_20230517_3158045"/>
        <s v="[Sell Out Customer].[POS UID].&amp;[POS_20230517_3158046]" c="POS_20230517_3158046"/>
        <s v="[Sell Out Customer].[POS UID].&amp;[POS_20230517_3158047]" c="POS_20230517_3158047"/>
        <s v="[Sell Out Customer].[POS UID].&amp;[POS_20230517_3158048]" c="POS_20230517_3158048"/>
        <s v="[Sell Out Customer].[POS UID].&amp;[POS_20230517_3158049]" c="POS_20230517_3158049"/>
        <s v="[Sell Out Customer].[POS UID].&amp;[POS_20230517_3158050]" c="POS_20230517_3158050"/>
        <s v="[Sell Out Customer].[POS UID].&amp;[POS_20230517_3158051]" c="POS_20230517_3158051"/>
        <s v="[Sell Out Customer].[POS UID].&amp;[POS_20230517_3158052]" c="POS_20230517_3158052"/>
        <s v="[Sell Out Customer].[POS UID].&amp;[POS_20230517_3158053]" c="POS_20230517_3158053"/>
        <s v="[Sell Out Customer].[POS UID].&amp;[POS_20230517_3158054]" c="POS_20230517_3158054"/>
        <s v="[Sell Out Customer].[POS UID].&amp;[POS_20230517_3158055]" c="POS_20230517_3158055"/>
        <s v="[Sell Out Customer].[POS UID].&amp;[POS_20230517_3158056]" c="POS_20230517_3158056"/>
        <s v="[Sell Out Customer].[POS UID].&amp;[POS_20230517_3158057]" c="POS_20230517_3158057"/>
        <s v="[Sell Out Customer].[POS UID].&amp;[POS_20230517_3158058]" c="POS_20230517_3158058"/>
        <s v="[Sell Out Customer].[POS UID].&amp;[POS_20230517_3158059]" c="POS_20230517_3158059"/>
        <s v="[Sell Out Customer].[POS UID].&amp;[POS_20230517_3158060]" c="POS_20230517_3158060"/>
        <s v="[Sell Out Customer].[POS UID].&amp;[POS_20230517_3158061]" c="POS_20230517_3158061"/>
        <s v="[Sell Out Customer].[POS UID].&amp;[POS_20230517_3158062]" c="POS_20230517_3158062"/>
        <s v="[Sell Out Customer].[POS UID].&amp;[POS_20230517_3158063]" c="POS_20230517_3158063"/>
        <s v="[Sell Out Customer].[POS UID].&amp;[POS_20230517_3158064]" c="POS_20230517_3158064"/>
        <s v="[Sell Out Customer].[POS UID].&amp;[POS_20230517_3158065]" c="POS_20230517_3158065"/>
        <s v="[Sell Out Customer].[POS UID].&amp;[POS_20230517_3158066]" c="POS_20230517_3158066"/>
        <s v="[Sell Out Customer].[POS UID].&amp;[POS_20230517_3158067]" c="POS_20230517_3158067"/>
        <s v="[Sell Out Customer].[POS UID].&amp;[POS_20230517_3158068]" c="POS_20230517_3158068"/>
        <s v="[Sell Out Customer].[POS UID].&amp;[POS_20230517_3158069]" c="POS_20230517_3158069"/>
        <s v="[Sell Out Customer].[POS UID].&amp;[POS_20230517_3158070]" c="POS_20230517_3158070"/>
        <s v="[Sell Out Customer].[POS UID].&amp;[POS_20230517_3158071]" c="POS_20230517_3158071"/>
        <s v="[Sell Out Customer].[POS UID].&amp;[POS_20230517_3158072]" c="POS_20230517_3158072"/>
        <s v="[Sell Out Customer].[POS UID].&amp;[POS_20230517_3158073]" c="POS_20230517_3158073"/>
        <s v="[Sell Out Customer].[POS UID].&amp;[POS_20230517_3158074]" c="POS_20230517_3158074"/>
        <s v="[Sell Out Customer].[POS UID].&amp;[POS_20230517_3158075]" c="POS_20230517_3158075"/>
        <s v="[Sell Out Customer].[POS UID].&amp;[POS_20230517_3158076]" c="POS_20230517_3158076"/>
        <s v="[Sell Out Customer].[POS UID].&amp;[POS_20230517_3158077]" c="POS_20230517_3158077"/>
        <s v="[Sell Out Customer].[POS UID].&amp;[POS_20230517_3158078]" c="POS_20230517_3158078"/>
        <s v="[Sell Out Customer].[POS UID].&amp;[POS_20230517_3158079]" c="POS_20230517_3158079"/>
        <s v="[Sell Out Customer].[POS UID].&amp;[POS_20230517_3158080]" c="POS_20230517_3158080"/>
        <s v="[Sell Out Customer].[POS UID].&amp;[POS_20230517_3158081]" c="POS_20230517_3158081"/>
        <s v="[Sell Out Customer].[POS UID].&amp;[POS_20230517_3158082]" c="POS_20230517_3158082"/>
        <s v="[Sell Out Customer].[POS UID].&amp;[POS_20230517_3158083]" c="POS_20230517_3158083"/>
        <s v="[Sell Out Customer].[POS UID].&amp;[POS_20230517_3158084]" c="POS_20230517_3158084"/>
        <s v="[Sell Out Customer].[POS UID].&amp;[POS_20230517_3158085]" c="POS_20230517_3158085"/>
        <s v="[Sell Out Customer].[POS UID].&amp;[POS_20230517_3158086]" c="POS_20230517_3158086"/>
        <s v="[Sell Out Customer].[POS UID].&amp;[POS_20230517_3158087]" c="POS_20230517_3158087"/>
        <s v="[Sell Out Customer].[POS UID].&amp;[POS_20230517_3158088]" c="POS_20230517_3158088"/>
        <s v="[Sell Out Customer].[POS UID].&amp;[POS_20230517_3158089]" c="POS_20230517_3158089"/>
        <s v="[Sell Out Customer].[POS UID].&amp;[POS_20230517_3158090]" c="POS_20230517_3158090"/>
        <s v="[Sell Out Customer].[POS UID].&amp;[POS_20230517_3158091]" c="POS_20230517_3158091"/>
        <s v="[Sell Out Customer].[POS UID].&amp;[POS_20230517_3158092]" c="POS_20230517_3158092"/>
        <s v="[Sell Out Customer].[POS UID].&amp;[POS_20230517_3158093]" c="POS_20230517_3158093"/>
        <s v="[Sell Out Customer].[POS UID].&amp;[POS_20230517_3158094]" c="POS_20230517_3158094"/>
        <s v="[Sell Out Customer].[POS UID].&amp;[POS_20230517_3158095]" c="POS_20230517_3158095"/>
        <s v="[Sell Out Customer].[POS UID].&amp;[POS_20230517_3158096]" c="POS_20230517_3158096"/>
        <s v="[Sell Out Customer].[POS UID].&amp;[POS_20230517_3158097]" c="POS_20230517_3158097"/>
        <s v="[Sell Out Customer].[POS UID].&amp;[POS_20230517_3158098]" c="POS_20230517_3158098"/>
        <s v="[Sell Out Customer].[POS UID].&amp;[POS_20230517_3158099]" c="POS_20230517_3158099"/>
        <s v="[Sell Out Customer].[POS UID].&amp;[POS_20230517_3158100]" c="POS_20230517_3158100"/>
        <s v="[Sell Out Customer].[POS UID].&amp;[POS_20230517_3158101]" c="POS_20230517_3158101"/>
        <s v="[Sell Out Customer].[POS UID].&amp;[POS_20230517_3158102]" c="POS_20230517_3158102"/>
        <s v="[Sell Out Customer].[POS UID].&amp;[POS_20230517_3158103]" c="POS_20230517_3158103"/>
        <s v="[Sell Out Customer].[POS UID].&amp;[POS_20230517_3158104]" c="POS_20230517_3158104"/>
        <s v="[Sell Out Customer].[POS UID].&amp;[POS_20230517_3158105]" c="POS_20230517_3158105"/>
        <s v="[Sell Out Customer].[POS UID].&amp;[POS_20230517_3158106]" c="POS_20230517_3158106"/>
        <s v="[Sell Out Customer].[POS UID].&amp;[POS_20230517_3158107]" c="POS_20230517_3158107"/>
        <s v="[Sell Out Customer].[POS UID].&amp;[POS_20230517_3158108]" c="POS_20230517_3158108"/>
        <s v="[Sell Out Customer].[POS UID].&amp;[POS_20230517_3158109]" c="POS_20230517_3158109"/>
        <s v="[Sell Out Customer].[POS UID].&amp;[POS_20230518_3158367]" c="POS_20230518_3158367"/>
        <s v="[Sell Out Customer].[POS UID].&amp;[POS_20230518_3158368]" c="POS_20230518_3158368"/>
        <s v="[Sell Out Customer].[POS UID].&amp;[POS_20230518_3158369]" c="POS_20230518_3158369"/>
        <s v="[Sell Out Customer].[POS UID].&amp;[POS_20230518_3158370]" c="POS_20230518_3158370"/>
        <s v="[Sell Out Customer].[POS UID].&amp;[POS_20230518_3158371]" c="POS_20230518_3158371"/>
        <s v="[Sell Out Customer].[POS UID].&amp;[POS_20230518_3158372]" c="POS_20230518_3158372"/>
        <s v="[Sell Out Customer].[POS UID].&amp;[POS_20230518_3158373]" c="POS_20230518_3158373"/>
        <s v="[Sell Out Customer].[POS UID].&amp;[POS_20230518_3158374]" c="POS_20230518_3158374"/>
        <s v="[Sell Out Customer].[POS UID].&amp;[POS_20230518_3158375]" c="POS_20230518_3158375"/>
        <s v="[Sell Out Customer].[POS UID].&amp;[POS_20230518_3158376]" c="POS_20230518_3158376"/>
        <s v="[Sell Out Customer].[POS UID].&amp;[POS_20230518_3158377]" c="POS_20230518_3158377"/>
        <s v="[Sell Out Customer].[POS UID].&amp;[POS_20230518_3158378]" c="POS_20230518_3158378"/>
        <s v="[Sell Out Customer].[POS UID].&amp;[POS_20230518_3158379]" c="POS_20230518_3158379"/>
        <s v="[Sell Out Customer].[POS UID].&amp;[POS_20230518_3158380]" c="POS_20230518_3158380"/>
        <s v="[Sell Out Customer].[POS UID].&amp;[POS_20230518_3158381]" c="POS_20230518_3158381"/>
        <s v="[Sell Out Customer].[POS UID].&amp;[POS_20230518_3158382]" c="POS_20230518_3158382"/>
        <s v="[Sell Out Customer].[POS UID].&amp;[POS_20230518_3158383]" c="POS_20230518_3158383"/>
        <s v="[Sell Out Customer].[POS UID].&amp;[POS_20230518_3158384]" c="POS_20230518_3158384"/>
        <s v="[Sell Out Customer].[POS UID].&amp;[POS_20230518_3158385]" c="POS_20230518_3158385"/>
        <s v="[Sell Out Customer].[POS UID].&amp;[POS_20230518_3158386]" c="POS_20230518_3158386"/>
        <s v="[Sell Out Customer].[POS UID].&amp;[POS_20230518_3158387]" c="POS_20230518_3158387"/>
        <s v="[Sell Out Customer].[POS UID].&amp;[POS_20230518_3158388]" c="POS_20230518_3158388"/>
        <s v="[Sell Out Customer].[POS UID].&amp;[POS_20230518_3158389]" c="POS_20230518_3158389"/>
        <s v="[Sell Out Customer].[POS UID].&amp;[POS_20230518_3158390]" c="POS_20230518_3158390"/>
        <s v="[Sell Out Customer].[POS UID].&amp;[POS_20230518_3158391]" c="POS_20230518_3158391"/>
        <s v="[Sell Out Customer].[POS UID].&amp;[POS_20230518_3158392]" c="POS_20230518_3158392"/>
        <s v="[Sell Out Customer].[POS UID].&amp;[POS_20230518_3158393]" c="POS_20230518_3158393"/>
        <s v="[Sell Out Customer].[POS UID].&amp;[POS_20230518_3158394]" c="POS_20230518_3158394"/>
        <s v="[Sell Out Customer].[POS UID].&amp;[POS_20230518_3158395]" c="POS_20230518_3158395"/>
        <s v="[Sell Out Customer].[POS UID].&amp;[POS_20230518_3158396]" c="POS_20230518_3158396"/>
        <s v="[Sell Out Customer].[POS UID].&amp;[POS_20230518_3158397]" c="POS_20230518_3158397"/>
        <s v="[Sell Out Customer].[POS UID].&amp;[POS_20230518_3158398]" c="POS_20230518_3158398"/>
        <s v="[Sell Out Customer].[POS UID].&amp;[POS_20230518_3158399]" c="POS_20230518_3158399"/>
        <s v="[Sell Out Customer].[POS UID].&amp;[POS_20230518_3158400]" c="POS_20230518_3158400"/>
        <s v="[Sell Out Customer].[POS UID].&amp;[POS_20230518_3158401]" c="POS_20230518_3158401"/>
        <s v="[Sell Out Customer].[POS UID].&amp;[POS_20230518_3158402]" c="POS_20230518_3158402"/>
        <s v="[Sell Out Customer].[POS UID].&amp;[POS_20230518_3158403]" c="POS_20230518_3158403"/>
        <s v="[Sell Out Customer].[POS UID].&amp;[POS_20230518_3158404]" c="POS_20230518_3158404"/>
        <s v="[Sell Out Customer].[POS UID].&amp;[POS_20230518_3158405]" c="POS_20230518_3158405"/>
        <s v="[Sell Out Customer].[POS UID].&amp;[POS_20230518_3158406]" c="POS_20230518_3158406"/>
        <s v="[Sell Out Customer].[POS UID].&amp;[POS_20230518_3158407]" c="POS_20230518_3158407"/>
        <s v="[Sell Out Customer].[POS UID].&amp;[POS_20230518_3158408]" c="POS_20230518_3158408"/>
        <s v="[Sell Out Customer].[POS UID].&amp;[POS_20230518_3158409]" c="POS_20230518_3158409"/>
        <s v="[Sell Out Customer].[POS UID].&amp;[POS_20230518_3158410]" c="POS_20230518_3158410"/>
        <s v="[Sell Out Customer].[POS UID].&amp;[POS_20230518_3158411]" c="POS_20230518_3158411"/>
        <s v="[Sell Out Customer].[POS UID].&amp;[POS_20230518_3158412]" c="POS_20230518_3158412"/>
        <s v="[Sell Out Customer].[POS UID].&amp;[POS_20230518_3158413]" c="POS_20230518_3158413"/>
        <s v="[Sell Out Customer].[POS UID].&amp;[POS_20230518_3158414]" c="POS_20230518_3158414"/>
        <s v="[Sell Out Customer].[POS UID].&amp;[POS_20230518_3158415]" c="POS_20230518_3158415"/>
        <s v="[Sell Out Customer].[POS UID].&amp;[POS_20230518_3158416]" c="POS_20230518_3158416"/>
        <s v="[Sell Out Customer].[POS UID].&amp;[POS_20230518_3158417]" c="POS_20230518_3158417"/>
        <s v="[Sell Out Customer].[POS UID].&amp;[POS_20230518_3158418]" c="POS_20230518_3158418"/>
        <s v="[Sell Out Customer].[POS UID].&amp;[POS_20230518_3158419]" c="POS_20230518_3158419"/>
        <s v="[Sell Out Customer].[POS UID].&amp;[POS_20230518_3158420]" c="POS_20230518_3158420"/>
        <s v="[Sell Out Customer].[POS UID].&amp;[POS_20230518_3158421]" c="POS_20230518_3158421"/>
        <s v="[Sell Out Customer].[POS UID].&amp;[POS_20230518_3158422]" c="POS_20230518_3158422"/>
        <s v="[Sell Out Customer].[POS UID].&amp;[POS_20230518_3158423]" c="POS_20230518_3158423"/>
        <s v="[Sell Out Customer].[POS UID].&amp;[POS_20230518_3158424]" c="POS_20230518_3158424"/>
        <s v="[Sell Out Customer].[POS UID].&amp;[POS_20230518_3158425]" c="POS_20230518_3158425"/>
        <s v="[Sell Out Customer].[POS UID].&amp;[POS_20230518_3158426]" c="POS_20230518_3158426"/>
        <s v="[Sell Out Customer].[POS UID].&amp;[POS_20230518_3158427]" c="POS_20230518_3158427"/>
        <s v="[Sell Out Customer].[POS UID].&amp;[POS_20230518_3158428]" c="POS_20230518_3158428"/>
        <s v="[Sell Out Customer].[POS UID].&amp;[POS_20230518_3158429]" c="POS_20230518_3158429"/>
        <s v="[Sell Out Customer].[POS UID].&amp;[POS_20230518_3158430]" c="POS_20230518_3158430"/>
        <s v="[Sell Out Customer].[POS UID].&amp;[POS_20230518_3158431]" c="POS_20230518_3158431"/>
        <s v="[Sell Out Customer].[POS UID].&amp;[POS_20230518_3158432]" c="POS_20230518_3158432"/>
        <s v="[Sell Out Customer].[POS UID].&amp;[POS_20230518_3158433]" c="POS_20230518_3158433"/>
        <s v="[Sell Out Customer].[POS UID].&amp;[POS_20230518_3158434]" c="POS_20230518_3158434"/>
        <s v="[Sell Out Customer].[POS UID].&amp;[POS_20230518_3158435]" c="POS_20230518_3158435"/>
        <s v="[Sell Out Customer].[POS UID].&amp;[POS_20230518_3158436]" c="POS_20230518_3158436"/>
        <s v="[Sell Out Customer].[POS UID].&amp;[POS_20230518_3158437]" c="POS_20230518_3158437"/>
        <s v="[Sell Out Customer].[POS UID].&amp;[POS_20230518_3158438]" c="POS_20230518_3158438"/>
        <s v="[Sell Out Customer].[POS UID].&amp;[POS_20230518_3158439]" c="POS_20230518_3158439"/>
        <s v="[Sell Out Customer].[POS UID].&amp;[POS_20230518_3158440]" c="POS_20230518_3158440"/>
        <s v="[Sell Out Customer].[POS UID].&amp;[POS_20230518_3158441]" c="POS_20230518_3158441"/>
        <s v="[Sell Out Customer].[POS UID].&amp;[POS_20230518_3158442]" c="POS_20230518_3158442"/>
        <s v="[Sell Out Customer].[POS UID].&amp;[POS_20230518_3158443]" c="POS_20230518_3158443"/>
        <s v="[Sell Out Customer].[POS UID].&amp;[POS_20230518_3158444]" c="POS_20230518_3158444"/>
        <s v="[Sell Out Customer].[POS UID].&amp;[POS_20230518_3158445]" c="POS_20230518_3158445"/>
        <s v="[Sell Out Customer].[POS UID].&amp;[POS_20230518_3158446]" c="POS_20230518_3158446"/>
        <s v="[Sell Out Customer].[POS UID].&amp;[POS_20230518_3158447]" c="POS_20230518_3158447"/>
        <s v="[Sell Out Customer].[POS UID].&amp;[POS_20230518_3158448]" c="POS_20230518_3158448"/>
        <s v="[Sell Out Customer].[POS UID].&amp;[POS_20230518_3158449]" c="POS_20230518_3158449"/>
        <s v="[Sell Out Customer].[POS UID].&amp;[POS_20230518_3158450]" c="POS_20230518_3158450"/>
        <s v="[Sell Out Customer].[POS UID].&amp;[POS_20230518_3158451]" c="POS_20230518_3158451"/>
        <s v="[Sell Out Customer].[POS UID].&amp;[POS_20230518_3158452]" c="POS_20230518_3158452"/>
        <s v="[Sell Out Customer].[POS UID].&amp;[POS_20230518_3158453]" c="POS_20230518_3158453"/>
        <s v="[Sell Out Customer].[POS UID].&amp;[POS_20230518_3158454]" c="POS_20230518_3158454"/>
        <s v="[Sell Out Customer].[POS UID].&amp;[POS_20230518_3158455]" c="POS_20230518_3158455"/>
        <s v="[Sell Out Customer].[POS UID].&amp;[POS_20230518_3158456]" c="POS_20230518_3158456"/>
        <s v="[Sell Out Customer].[POS UID].&amp;[POS_20230518_3158457]" c="POS_20230518_3158457"/>
        <s v="[Sell Out Customer].[POS UID].&amp;[POS_20230518_3158458]" c="POS_20230518_3158458"/>
        <s v="[Sell Out Customer].[POS UID].&amp;[POS_20230518_3158459]" c="POS_20230518_3158459"/>
        <s v="[Sell Out Customer].[POS UID].&amp;[POS_20230518_3158460]" c="POS_20230518_3158460"/>
        <s v="[Sell Out Customer].[POS UID].&amp;[POS_20230518_3158461]" c="POS_20230518_3158461"/>
        <s v="[Sell Out Customer].[POS UID].&amp;[POS_20230518_3158462]" c="POS_20230518_3158462"/>
        <s v="[Sell Out Customer].[POS UID].&amp;[POS_20230518_3158463]" c="POS_20230518_3158463"/>
        <s v="[Sell Out Customer].[POS UID].&amp;[POS_20230518_3158464]" c="POS_20230518_3158464"/>
        <s v="[Sell Out Customer].[POS UID].&amp;[POS_20230518_3158465]" c="POS_20230518_3158465"/>
        <s v="[Sell Out Customer].[POS UID].&amp;[POS_20230518_3158466]" c="POS_20230518_3158466"/>
        <s v="[Sell Out Customer].[POS UID].&amp;[POS_20230518_3158467]" c="POS_20230518_3158467"/>
        <s v="[Sell Out Customer].[POS UID].&amp;[POS_20230518_3158468]" c="POS_20230518_3158468"/>
        <s v="[Sell Out Customer].[POS UID].&amp;[POS_20230518_3158469]" c="POS_20230518_3158469"/>
        <s v="[Sell Out Customer].[POS UID].&amp;[POS_20230518_3158470]" c="POS_20230518_3158470"/>
        <s v="[Sell Out Customer].[POS UID].&amp;[POS_20230518_3158471]" c="POS_20230518_3158471"/>
        <s v="[Sell Out Customer].[POS UID].&amp;[POS_20230518_3158472]" c="POS_20230518_3158472"/>
        <s v="[Sell Out Customer].[POS UID].&amp;[POS_20230518_3158473]" c="POS_20230518_3158473"/>
        <s v="[Sell Out Customer].[POS UID].&amp;[POS_20230518_3158474]" c="POS_20230518_3158474"/>
        <s v="[Sell Out Customer].[POS UID].&amp;[POS_20230518_3158475]" c="POS_20230518_3158475"/>
        <s v="[Sell Out Customer].[POS UID].&amp;[POS_20230518_3158476]" c="POS_20230518_3158476"/>
        <s v="[Sell Out Customer].[POS UID].&amp;[POS_20230518_3158477]" c="POS_20230518_3158477"/>
        <s v="[Sell Out Customer].[POS UID].&amp;[POS_20230518_3158478]" c="POS_20230518_3158478"/>
        <s v="[Sell Out Customer].[POS UID].&amp;[POS_20230518_3158479]" c="POS_20230518_3158479"/>
        <s v="[Sell Out Customer].[POS UID].&amp;[POS_20230518_3158480]" c="POS_20230518_3158480"/>
        <s v="[Sell Out Customer].[POS UID].&amp;[POS_20230518_3158481]" c="POS_20230518_3158481"/>
        <s v="[Sell Out Customer].[POS UID].&amp;[POS_20230518_3158482]" c="POS_20230518_3158482"/>
        <s v="[Sell Out Customer].[POS UID].&amp;[POS_20230518_3158483]" c="POS_20230518_3158483"/>
        <s v="[Sell Out Customer].[POS UID].&amp;[POS_20230518_3158484]" c="POS_20230518_3158484"/>
        <s v="[Sell Out Customer].[POS UID].&amp;[POS_20230518_3158485]" c="POS_20230518_3158485"/>
        <s v="[Sell Out Customer].[POS UID].&amp;[POS_20230518_3158486]" c="POS_20230518_3158486"/>
        <s v="[Sell Out Customer].[POS UID].&amp;[POS_20230518_3158487]" c="POS_20230518_3158487"/>
        <s v="[Sell Out Customer].[POS UID].&amp;[POS_20230518_3158488]" c="POS_20230518_3158488"/>
        <s v="[Sell Out Customer].[POS UID].&amp;[POS_20230518_3158489]" c="POS_20230518_3158489"/>
        <s v="[Sell Out Customer].[POS UID].&amp;[POS_20230518_3158490]" c="POS_20230518_3158490"/>
        <s v="[Sell Out Customer].[POS UID].&amp;[POS_20230518_3158491]" c="POS_20230518_3158491"/>
        <s v="[Sell Out Customer].[POS UID].&amp;[POS_20230518_3158492]" c="POS_20230518_3158492"/>
        <s v="[Sell Out Customer].[POS UID].&amp;[POS_20230518_3158493]" c="POS_20230518_3158493"/>
        <s v="[Sell Out Customer].[POS UID].&amp;[POS_20230518_3158494]" c="POS_20230518_3158494"/>
        <s v="[Sell Out Customer].[POS UID].&amp;[POS_20230518_3158495]" c="POS_20230518_3158495"/>
        <s v="[Sell Out Customer].[POS UID].&amp;[POS_20230518_3158496]" c="POS_20230518_3158496"/>
        <s v="[Sell Out Customer].[POS UID].&amp;[POS_20230518_3158497]" c="POS_20230518_3158497"/>
        <s v="[Sell Out Customer].[POS UID].&amp;[POS_20230518_3158498]" c="POS_20230518_3158498"/>
        <s v="[Sell Out Customer].[POS UID].&amp;[POS_20230518_3158499]" c="POS_20230518_3158499"/>
        <s v="[Sell Out Customer].[POS UID].&amp;[POS_20230518_3158500]" c="POS_20230518_3158500"/>
        <s v="[Sell Out Customer].[POS UID].&amp;[POS_20230518_3158501]" c="POS_20230518_3158501"/>
        <s v="[Sell Out Customer].[POS UID].&amp;[POS_20230518_3158502]" c="POS_20230518_3158502"/>
        <s v="[Sell Out Customer].[POS UID].&amp;[POS_20230518_3158503]" c="POS_20230518_3158503"/>
        <s v="[Sell Out Customer].[POS UID].&amp;[POS_20230518_3158504]" c="POS_20230518_3158504"/>
        <s v="[Sell Out Customer].[POS UID].&amp;[POS_20230518_3158505]" c="POS_20230518_3158505"/>
        <s v="[Sell Out Customer].[POS UID].&amp;[POS_20230518_3158506]" c="POS_20230518_3158506"/>
        <s v="[Sell Out Customer].[POS UID].&amp;[POS_20230518_3158507]" c="POS_20230518_3158507"/>
        <s v="[Sell Out Customer].[POS UID].&amp;[POS_20230518_3158508]" c="POS_20230518_3158508"/>
        <s v="[Sell Out Customer].[POS UID].&amp;[POS_20230518_3158509]" c="POS_20230518_3158509"/>
        <s v="[Sell Out Customer].[POS UID].&amp;[POS_20230518_3158510]" c="POS_20230518_3158510"/>
        <s v="[Sell Out Customer].[POS UID].&amp;[POS_20230518_3158511]" c="POS_20230518_3158511"/>
        <s v="[Sell Out Customer].[POS UID].&amp;[POS_20230518_3158512]" c="POS_20230518_3158512"/>
        <s v="[Sell Out Customer].[POS UID].&amp;[POS_20230518_3158513]" c="POS_20230518_3158513"/>
        <s v="[Sell Out Customer].[POS UID].&amp;[POS_20230518_3158514]" c="POS_20230518_3158514"/>
        <s v="[Sell Out Customer].[POS UID].&amp;[POS_20230518_3158515]" c="POS_20230518_3158515"/>
        <s v="[Sell Out Customer].[POS UID].&amp;[POS_20230518_3158516]" c="POS_20230518_3158516"/>
        <s v="[Sell Out Customer].[POS UID].&amp;[POS_20230518_3158517]" c="POS_20230518_3158517"/>
        <s v="[Sell Out Customer].[POS UID].&amp;[POS_20230518_3158518]" c="POS_20230518_3158518"/>
        <s v="[Sell Out Customer].[POS UID].&amp;[POS_20230518_3158519]" c="POS_20230518_3158519"/>
        <s v="[Sell Out Customer].[POS UID].&amp;[POS_20230518_3158520]" c="POS_20230518_3158520"/>
        <s v="[Sell Out Customer].[POS UID].&amp;[POS_20230518_3158521]" c="POS_20230518_3158521"/>
        <s v="[Sell Out Customer].[POS UID].&amp;[POS_20230518_3158522]" c="POS_20230518_3158522"/>
        <s v="[Sell Out Customer].[POS UID].&amp;[POS_20230518_3158523]" c="POS_20230518_3158523"/>
        <s v="[Sell Out Customer].[POS UID].&amp;[POS_20230518_3158524]" c="POS_20230518_3158524"/>
        <s v="[Sell Out Customer].[POS UID].&amp;[POS_20230518_3158525]" c="POS_20230518_3158525"/>
        <s v="[Sell Out Customer].[POS UID].&amp;[POS_20230518_3158526]" c="POS_20230518_3158526"/>
        <s v="[Sell Out Customer].[POS UID].&amp;[POS_20230518_3158527]" c="POS_20230518_3158527"/>
        <s v="[Sell Out Customer].[POS UID].&amp;[POS_20230518_3158528]" c="POS_20230518_3158528"/>
        <s v="[Sell Out Customer].[POS UID].&amp;[POS_20230518_3158529]" c="POS_20230518_3158529"/>
        <s v="[Sell Out Customer].[POS UID].&amp;[POS_20230518_3158530]" c="POS_20230518_3158530"/>
        <s v="[Sell Out Customer].[POS UID].&amp;[POS_20230518_3158531]" c="POS_20230518_3158531"/>
        <s v="[Sell Out Customer].[POS UID].&amp;[POS_20230518_3158532]" c="POS_20230518_3158532"/>
        <s v="[Sell Out Customer].[POS UID].&amp;[POS_20230518_3158533]" c="POS_20230518_3158533"/>
        <s v="[Sell Out Customer].[POS UID].&amp;[POS_20230518_3158534]" c="POS_20230518_3158534"/>
        <s v="[Sell Out Customer].[POS UID].&amp;[POS_20230518_3158535]" c="POS_20230518_3158535"/>
        <s v="[Sell Out Customer].[POS UID].&amp;[POS_20230518_3158536]" c="POS_20230518_3158536"/>
        <s v="[Sell Out Customer].[POS UID].&amp;[POS_20230518_3158537]" c="POS_20230518_3158537"/>
        <s v="[Sell Out Customer].[POS UID].&amp;[POS_20230518_3158538]" c="POS_20230518_3158538"/>
        <s v="[Sell Out Customer].[POS UID].&amp;[POS_20230518_3158539]" c="POS_20230518_3158539"/>
        <s v="[Sell Out Customer].[POS UID].&amp;[POS_20230518_3158540]" c="POS_20230518_3158540"/>
        <s v="[Sell Out Customer].[POS UID].&amp;[POS_20230518_3158541]" c="POS_20230518_3158541"/>
        <s v="[Sell Out Customer].[POS UID].&amp;[POS_20230518_3158542]" c="POS_20230518_3158542"/>
        <s v="[Sell Out Customer].[POS UID].&amp;[POS_20230518_3158543]" c="POS_20230518_3158543"/>
        <s v="[Sell Out Customer].[POS UID].&amp;[POS_20230518_3158544]" c="POS_20230518_3158544"/>
        <s v="[Sell Out Customer].[POS UID].&amp;[POS_20230518_3158545]" c="POS_20230518_3158545"/>
        <s v="[Sell Out Customer].[POS UID].&amp;[POS_20230518_3158546]" c="POS_20230518_3158546"/>
        <s v="[Sell Out Customer].[POS UID].&amp;[POS_20230518_3158547]" c="POS_20230518_3158547"/>
        <s v="[Sell Out Customer].[POS UID].&amp;[POS_20230518_3158548]" c="POS_20230518_3158548"/>
        <s v="[Sell Out Customer].[POS UID].&amp;[POS_20230518_3158549]" c="POS_20230518_3158549"/>
        <s v="[Sell Out Customer].[POS UID].&amp;[POS_20230518_3158550]" c="POS_20230518_3158550"/>
        <s v="[Sell Out Customer].[POS UID].&amp;[POS_20230518_3158551]" c="POS_20230518_3158551"/>
        <s v="[Sell Out Customer].[POS UID].&amp;[POS_20230518_3158552]" c="POS_20230518_3158552"/>
        <s v="[Sell Out Customer].[POS UID].&amp;[POS_20230518_3158553]" c="POS_20230518_3158553"/>
        <s v="[Sell Out Customer].[POS UID].&amp;[POS_20230518_3158554]" c="POS_20230518_3158554"/>
        <s v="[Sell Out Customer].[POS UID].&amp;[POS_20230518_3158555]" c="POS_20230518_3158555"/>
        <s v="[Sell Out Customer].[POS UID].&amp;[POS_20230518_3158556]" c="POS_20230518_3158556"/>
        <s v="[Sell Out Customer].[POS UID].&amp;[POS_20230518_3158557]" c="POS_20230518_3158557"/>
        <s v="[Sell Out Customer].[POS UID].&amp;[POS_20230518_3158558]" c="POS_20230518_3158558"/>
        <s v="[Sell Out Customer].[POS UID].&amp;[POS_20230518_3158559]" c="POS_20230518_3158559"/>
        <s v="[Sell Out Customer].[POS UID].&amp;[POS_20230518_3158560]" c="POS_20230518_3158560"/>
        <s v="[Sell Out Customer].[POS UID].&amp;[POS_20230518_3158561]" c="POS_20230518_3158561"/>
        <s v="[Sell Out Customer].[POS UID].&amp;[POS_20230518_3158562]" c="POS_20230518_3158562"/>
        <s v="[Sell Out Customer].[POS UID].&amp;[POS_20230518_3158563]" c="POS_20230518_3158563"/>
        <s v="[Sell Out Customer].[POS UID].&amp;[POS_20230518_3158564]" c="POS_20230518_3158564"/>
        <s v="[Sell Out Customer].[POS UID].&amp;[POS_20230518_3158565]" c="POS_20230518_3158565"/>
        <s v="[Sell Out Customer].[POS UID].&amp;[POS_20230518_3158566]" c="POS_20230518_3158566"/>
        <s v="[Sell Out Customer].[POS UID].&amp;[POS_20230518_3158567]" c="POS_20230518_3158567"/>
        <s v="[Sell Out Customer].[POS UID].&amp;[POS_20230518_3158568]" c="POS_20230518_3158568"/>
        <s v="[Sell Out Customer].[POS UID].&amp;[POS_20230518_3158569]" c="POS_20230518_3158569"/>
        <s v="[Sell Out Customer].[POS UID].&amp;[POS_20230518_3158570]" c="POS_20230518_3158570"/>
        <s v="[Sell Out Customer].[POS UID].&amp;[POS_20230518_3158571]" c="POS_20230518_3158571"/>
        <s v="[Sell Out Customer].[POS UID].&amp;[POS_20230518_3158572]" c="POS_20230518_3158572"/>
        <s v="[Sell Out Customer].[POS UID].&amp;[POS_20230518_3158573]" c="POS_20230518_3158573"/>
        <s v="[Sell Out Customer].[POS UID].&amp;[POS_20230518_3158574]" c="POS_20230518_3158574"/>
        <s v="[Sell Out Customer].[POS UID].&amp;[POS_20230518_3158575]" c="POS_20230518_3158575"/>
        <s v="[Sell Out Customer].[POS UID].&amp;[POS_20230518_3158576]" c="POS_20230518_3158576"/>
        <s v="[Sell Out Customer].[POS UID].&amp;[POS_20230518_3158577]" c="POS_20230518_3158577"/>
        <s v="[Sell Out Customer].[POS UID].&amp;[POS_20230518_3158578]" c="POS_20230518_3158578"/>
        <s v="[Sell Out Customer].[POS UID].&amp;[POS_20230518_3158579]" c="POS_20230518_3158579"/>
        <s v="[Sell Out Customer].[POS UID].&amp;[POS_20230518_3158580]" c="POS_20230518_3158580"/>
        <s v="[Sell Out Customer].[POS UID].&amp;[POS_20230518_3158581]" c="POS_20230518_3158581"/>
        <s v="[Sell Out Customer].[POS UID].&amp;[POS_20230518_3158582]" c="POS_20230518_3158582"/>
        <s v="[Sell Out Customer].[POS UID].&amp;[POS_20230518_3158583]" c="POS_20230518_3158583"/>
        <s v="[Sell Out Customer].[POS UID].&amp;[POS_20230518_3158584]" c="POS_20230518_3158584"/>
        <s v="[Sell Out Customer].[POS UID].&amp;[POS_20230518_3158585]" c="POS_20230518_3158585"/>
        <s v="[Sell Out Customer].[POS UID].&amp;[POS_20230518_3158586]" c="POS_20230518_3158586"/>
        <s v="[Sell Out Customer].[POS UID].&amp;[POS_20230518_3158587]" c="POS_20230518_3158587"/>
        <s v="[Sell Out Customer].[POS UID].&amp;[POS_20230518_3158588]" c="POS_20230518_3158588"/>
        <s v="[Sell Out Customer].[POS UID].&amp;[POS_20230518_3158589]" c="POS_20230518_3158589"/>
        <s v="[Sell Out Customer].[POS UID].&amp;[POS_20230518_3158590]" c="POS_20230518_3158590"/>
        <s v="[Sell Out Customer].[POS UID].&amp;[POS_20230518_3158591]" c="POS_20230518_3158591"/>
        <s v="[Sell Out Customer].[POS UID].&amp;[POS_20230518_3158592]" c="POS_20230518_3158592"/>
        <s v="[Sell Out Customer].[POS UID].&amp;[POS_20230518_3158593]" c="POS_20230518_3158593"/>
        <s v="[Sell Out Customer].[POS UID].&amp;[POS_20230518_3158594]" c="POS_20230518_3158594"/>
        <s v="[Sell Out Customer].[POS UID].&amp;[POS_20230518_3158595]" c="POS_20230518_3158595"/>
        <s v="[Sell Out Customer].[POS UID].&amp;[POS_20230518_3158596]" c="POS_20230518_3158596"/>
        <s v="[Sell Out Customer].[POS UID].&amp;[POS_20230518_3158597]" c="POS_20230518_3158597"/>
        <s v="[Sell Out Customer].[POS UID].&amp;[POS_20230518_3158598]" c="POS_20230518_3158598"/>
        <s v="[Sell Out Customer].[POS UID].&amp;[POS_20230518_3158599]" c="POS_20230518_3158599"/>
        <s v="[Sell Out Customer].[POS UID].&amp;[POS_20230518_3158600]" c="POS_20230518_3158600"/>
        <s v="[Sell Out Customer].[POS UID].&amp;[POS_20230518_3158601]" c="POS_20230518_3158601"/>
        <s v="[Sell Out Customer].[POS UID].&amp;[POS_20230518_3158602]" c="POS_20230518_3158602"/>
        <s v="[Sell Out Customer].[POS UID].&amp;[POS_20230518_3158603]" c="POS_20230518_3158603"/>
        <s v="[Sell Out Customer].[POS UID].&amp;[POS_20230518_3158604]" c="POS_20230518_3158604"/>
        <s v="[Sell Out Customer].[POS UID].&amp;[POS_20230518_3158605]" c="POS_20230518_3158605"/>
        <s v="[Sell Out Customer].[POS UID].&amp;[POS_20230518_3158606]" c="POS_20230518_3158606"/>
        <s v="[Sell Out Customer].[POS UID].&amp;[POS_20230518_3158607]" c="POS_20230518_3158607"/>
        <s v="[Sell Out Customer].[POS UID].&amp;[POS_20230518_3158608]" c="POS_20230518_3158608"/>
        <s v="[Sell Out Customer].[POS UID].&amp;[POS_20230518_3158609]" c="POS_20230518_3158609"/>
        <s v="[Sell Out Customer].[POS UID].&amp;[POS_20230518_3158610]" c="POS_20230518_3158610"/>
        <s v="[Sell Out Customer].[POS UID].&amp;[POS_20230518_3158611]" c="POS_20230518_3158611"/>
        <s v="[Sell Out Customer].[POS UID].&amp;[POS_20230518_3158612]" c="POS_20230518_3158612"/>
        <s v="[Sell Out Customer].[POS UID].&amp;[POS_20230518_3158613]" c="POS_20230518_3158613"/>
        <s v="[Sell Out Customer].[POS UID].&amp;[POS_20230518_3158614]" c="POS_20230518_3158614"/>
        <s v="[Sell Out Customer].[POS UID].&amp;[POS_20230518_3158615]" c="POS_20230518_3158615"/>
        <s v="[Sell Out Customer].[POS UID].&amp;[POS_20230518_3158616]" c="POS_20230518_3158616"/>
        <s v="[Sell Out Customer].[POS UID].&amp;[POS_20230518_3158617]" c="POS_20230518_3158617"/>
        <s v="[Sell Out Customer].[POS UID].&amp;[POS_20230518_3158618]" c="POS_20230518_3158618"/>
        <s v="[Sell Out Customer].[POS UID].&amp;[POS_20230518_3158619]" c="POS_20230518_3158619"/>
        <s v="[Sell Out Customer].[POS UID].&amp;[POS_20230518_3158620]" c="POS_20230518_3158620"/>
        <s v="[Sell Out Customer].[POS UID].&amp;[POS_20230518_3158621]" c="POS_20230518_3158621"/>
        <s v="[Sell Out Customer].[POS UID].&amp;[POS_20230518_3158622]" c="POS_20230518_3158622"/>
        <s v="[Sell Out Customer].[POS UID].&amp;[POS_20230518_3158623]" c="POS_20230518_3158623"/>
        <s v="[Sell Out Customer].[POS UID].&amp;[POS_20230518_3158624]" c="POS_20230518_3158624"/>
        <s v="[Sell Out Customer].[POS UID].&amp;[POS_20230518_3158625]" c="POS_20230518_3158625"/>
        <s v="[Sell Out Customer].[POS UID].&amp;[POS_20230518_3158626]" c="POS_20230518_3158626"/>
        <s v="[Sell Out Customer].[POS UID].&amp;[POS_20230518_3158627]" c="POS_20230518_3158627"/>
        <s v="[Sell Out Customer].[POS UID].&amp;[POS_20230518_3158628]" c="POS_20230518_3158628"/>
        <s v="[Sell Out Customer].[POS UID].&amp;[POS_20230518_3158629]" c="POS_20230518_3158629"/>
        <s v="[Sell Out Customer].[POS UID].&amp;[POS_20230518_3158630]" c="POS_20230518_3158630"/>
        <s v="[Sell Out Customer].[POS UID].&amp;[POS_20230518_3158631]" c="POS_20230518_3158631"/>
        <s v="[Sell Out Customer].[POS UID].&amp;[POS_20230518_3158632]" c="POS_20230518_3158632"/>
        <s v="[Sell Out Customer].[POS UID].&amp;[POS_20230518_3158633]" c="POS_20230518_3158633"/>
        <s v="[Sell Out Customer].[POS UID].&amp;[POS_20230518_3158634]" c="POS_20230518_3158634"/>
        <s v="[Sell Out Customer].[POS UID].&amp;[POS_20230518_3158635]" c="POS_20230518_3158635"/>
        <s v="[Sell Out Customer].[POS UID].&amp;[POS_20230518_3158636]" c="POS_20230518_3158636"/>
        <s v="[Sell Out Customer].[POS UID].&amp;[POS_20230518_3158637]" c="POS_20230518_3158637"/>
        <s v="[Sell Out Customer].[POS UID].&amp;[POS_20230518_3158638]" c="POS_20230518_3158638"/>
        <s v="[Sell Out Customer].[POS UID].&amp;[POS_20230518_3158639]" c="POS_20230518_3158639"/>
        <s v="[Sell Out Customer].[POS UID].&amp;[POS_20230518_3158640]" c="POS_20230518_3158640"/>
        <s v="[Sell Out Customer].[POS UID].&amp;[POS_20230518_3158641]" c="POS_20230518_3158641"/>
        <s v="[Sell Out Customer].[POS UID].&amp;[POS_20230518_3158642]" c="POS_20230518_3158642"/>
        <s v="[Sell Out Customer].[POS UID].&amp;[POS_20230518_3158643]" c="POS_20230518_3158643"/>
        <s v="[Sell Out Customer].[POS UID].&amp;[POS_20230518_3158644]" c="POS_20230518_3158644"/>
        <s v="[Sell Out Customer].[POS UID].&amp;[POS_20230518_3158645]" c="POS_20230518_3158645"/>
        <s v="[Sell Out Customer].[POS UID].&amp;[POS_20230518_3158646]" c="POS_20230518_3158646"/>
        <s v="[Sell Out Customer].[POS UID].&amp;[POS_20230518_3158647]" c="POS_20230518_3158647"/>
        <s v="[Sell Out Customer].[POS UID].&amp;[POS_20230518_3158648]" c="POS_20230518_3158648"/>
        <s v="[Sell Out Customer].[POS UID].&amp;[POS_20230518_3158649]" c="POS_20230518_3158649"/>
        <s v="[Sell Out Customer].[POS UID].&amp;[POS_20230518_3158650]" c="POS_20230518_3158650"/>
        <s v="[Sell Out Customer].[POS UID].&amp;[POS_20230518_3158651]" c="POS_20230518_3158651"/>
        <s v="[Sell Out Customer].[POS UID].&amp;[POS_20230518_3158652]" c="POS_20230518_3158652"/>
        <s v="[Sell Out Customer].[POS UID].&amp;[POS_20230518_3158653]" c="POS_20230518_3158653"/>
        <s v="[Sell Out Customer].[POS UID].&amp;[POS_20230518_3158654]" c="POS_20230518_3158654"/>
        <s v="[Sell Out Customer].[POS UID].&amp;[POS_20230518_3158655]" c="POS_20230518_3158655"/>
        <s v="[Sell Out Customer].[POS UID].&amp;[POS_20230518_3158656]" c="POS_20230518_3158656"/>
        <s v="[Sell Out Customer].[POS UID].&amp;[POS_20230518_3158657]" c="POS_20230518_3158657"/>
        <s v="[Sell Out Customer].[POS UID].&amp;[POS_20230518_3158658]" c="POS_20230518_3158658"/>
        <s v="[Sell Out Customer].[POS UID].&amp;[POS_20230518_3158659]" c="POS_20230518_3158659"/>
        <s v="[Sell Out Customer].[POS UID].&amp;[POS_20230518_3158660]" c="POS_20230518_3158660"/>
        <s v="[Sell Out Customer].[POS UID].&amp;[POS_20230518_3158661]" c="POS_20230518_3158661"/>
        <s v="[Sell Out Customer].[POS UID].&amp;[POS_20230518_3158662]" c="POS_20230518_3158662"/>
        <s v="[Sell Out Customer].[POS UID].&amp;[POS_20230518_3158663]" c="POS_20230518_3158663"/>
        <s v="[Sell Out Customer].[POS UID].&amp;[POS_20230518_3158664]" c="POS_20230518_3158664"/>
        <s v="[Sell Out Customer].[POS UID].&amp;[POS_20230518_3158665]" c="POS_20230518_3158665"/>
        <s v="[Sell Out Customer].[POS UID].&amp;[POS_20230518_3158666]" c="POS_20230518_3158666"/>
        <s v="[Sell Out Customer].[POS UID].&amp;[POS_20230518_3158667]" c="POS_20230518_3158667"/>
        <s v="[Sell Out Customer].[POS UID].&amp;[POS_20230518_3158668]" c="POS_20230518_3158668"/>
        <s v="[Sell Out Customer].[POS UID].&amp;[POS_20230518_3158669]" c="POS_20230518_3158669"/>
        <s v="[Sell Out Customer].[POS UID].&amp;[POS_20230518_3158670]" c="POS_20230518_3158670"/>
        <s v="[Sell Out Customer].[POS UID].&amp;[POS_20230518_3158671]" c="POS_20230518_3158671"/>
        <s v="[Sell Out Customer].[POS UID].&amp;[POS_20230518_3158672]" c="POS_20230518_3158672"/>
        <s v="[Sell Out Customer].[POS UID].&amp;[POS_20230518_3158673]" c="POS_20230518_3158673"/>
        <s v="[Sell Out Customer].[POS UID].&amp;[POS_20230518_3158674]" c="POS_20230518_3158674"/>
        <s v="[Sell Out Customer].[POS UID].&amp;[POS_20230518_3158675]" c="POS_20230518_3158675"/>
        <s v="[Sell Out Customer].[POS UID].&amp;[POS_20230518_3158676]" c="POS_20230518_3158676"/>
        <s v="[Sell Out Customer].[POS UID].&amp;[POS_20230518_3158677]" c="POS_20230518_3158677"/>
        <s v="[Sell Out Customer].[POS UID].&amp;[POS_20230518_3158678]" c="POS_20230518_3158678"/>
        <s v="[Sell Out Customer].[POS UID].&amp;[POS_20230518_3158679]" c="POS_20230518_3158679"/>
        <s v="[Sell Out Customer].[POS UID].&amp;[POS_20230518_3158680]" c="POS_20230518_3158680"/>
        <s v="[Sell Out Customer].[POS UID].&amp;[POS_20230518_3158681]" c="POS_20230518_3158681"/>
        <s v="[Sell Out Customer].[POS UID].&amp;[POS_20230518_3158682]" c="POS_20230518_3158682"/>
        <s v="[Sell Out Customer].[POS UID].&amp;[POS_20230518_3158683]" c="POS_20230518_3158683"/>
        <s v="[Sell Out Customer].[POS UID].&amp;[POS_20230518_3158684]" c="POS_20230518_3158684"/>
        <s v="[Sell Out Customer].[POS UID].&amp;[POS_20230518_3158685]" c="POS_20230518_3158685"/>
        <s v="[Sell Out Customer].[POS UID].&amp;[POS_20230518_3158686]" c="POS_20230518_3158686"/>
        <s v="[Sell Out Customer].[POS UID].&amp;[POS_20230518_3158687]" c="POS_20230518_3158687"/>
        <s v="[Sell Out Customer].[POS UID].&amp;[POS_20230518_3158688]" c="POS_20230518_3158688"/>
        <s v="[Sell Out Customer].[POS UID].&amp;[POS_20230518_3158689]" c="POS_20230518_3158689"/>
        <s v="[Sell Out Customer].[POS UID].&amp;[POS_20230518_3158690]" c="POS_20230518_3158690"/>
        <s v="[Sell Out Customer].[POS UID].&amp;[POS_20230518_3158691]" c="POS_20230518_3158691"/>
        <s v="[Sell Out Customer].[POS UID].&amp;[POS_20230518_3158692]" c="POS_20230518_3158692"/>
        <s v="[Sell Out Customer].[POS UID].&amp;[POS_20230518_3158693]" c="POS_20230518_3158693"/>
        <s v="[Sell Out Customer].[POS UID].&amp;[POS_20230518_3158694]" c="POS_20230518_3158694"/>
        <s v="[Sell Out Customer].[POS UID].&amp;[POS_20230518_3158695]" c="POS_20230518_3158695"/>
        <s v="[Sell Out Customer].[POS UID].&amp;[POS_20230518_3158696]" c="POS_20230518_3158696"/>
        <s v="[Sell Out Customer].[POS UID].&amp;[POS_20230518_3158697]" c="POS_20230518_3158697"/>
        <s v="[Sell Out Customer].[POS UID].&amp;[POS_20230518_3158698]" c="POS_20230518_3158698"/>
        <s v="[Sell Out Customer].[POS UID].&amp;[POS_20230518_3158699]" c="POS_20230518_3158699"/>
        <s v="[Sell Out Customer].[POS UID].&amp;[POS_20230518_3158700]" c="POS_20230518_3158700"/>
        <s v="[Sell Out Customer].[POS UID].&amp;[POS_20230518_3158701]" c="POS_20230518_3158701"/>
        <s v="[Sell Out Customer].[POS UID].&amp;[POS_20230518_3158702]" c="POS_20230518_3158702"/>
        <s v="[Sell Out Customer].[POS UID].&amp;[POS_20230518_3158703]" c="POS_20230518_3158703"/>
        <s v="[Sell Out Customer].[POS UID].&amp;[POS_20230518_3158704]" c="POS_20230518_3158704"/>
        <s v="[Sell Out Customer].[POS UID].&amp;[POS_20230518_3158705]" c="POS_20230518_3158705"/>
        <s v="[Sell Out Customer].[POS UID].&amp;[POS_20230518_3158706]" c="POS_20230518_3158706"/>
        <s v="[Sell Out Customer].[POS UID].&amp;[POS_20230518_3158707]" c="POS_20230518_3158707"/>
        <s v="[Sell Out Customer].[POS UID].&amp;[POS_20230518_3158708]" c="POS_20230518_3158708"/>
        <s v="[Sell Out Customer].[POS UID].&amp;[POS_20230518_3158709]" c="POS_20230518_3158709"/>
        <s v="[Sell Out Customer].[POS UID].&amp;[POS_20230518_3158710]" c="POS_20230518_3158710"/>
        <s v="[Sell Out Customer].[POS UID].&amp;[POS_20230518_3158711]" c="POS_20230518_3158711"/>
        <s v="[Sell Out Customer].[POS UID].&amp;[POS_20230518_3158712]" c="POS_20230518_3158712"/>
        <s v="[Sell Out Customer].[POS UID].&amp;[POS_20230518_3158713]" c="POS_20230518_3158713"/>
        <s v="[Sell Out Customer].[POS UID].&amp;[POS_20230518_3158714]" c="POS_20230518_3158714"/>
        <s v="[Sell Out Customer].[POS UID].&amp;[POS_20230518_3158715]" c="POS_20230518_3158715"/>
        <s v="[Sell Out Customer].[POS UID].&amp;[POS_20230518_3158716]" c="POS_20230518_3158716"/>
        <s v="[Sell Out Customer].[POS UID].&amp;[POS_20230518_3158717]" c="POS_20230518_3158717"/>
        <s v="[Sell Out Customer].[POS UID].&amp;[POS_20230518_3158718]" c="POS_20230518_3158718"/>
        <s v="[Sell Out Customer].[POS UID].&amp;[POS_20230518_3158719]" c="POS_20230518_3158719"/>
        <s v="[Sell Out Customer].[POS UID].&amp;[POS_20230518_3158720]" c="POS_20230518_3158720"/>
        <s v="[Sell Out Customer].[POS UID].&amp;[POS_20230518_3158721]" c="POS_20230518_3158721"/>
        <s v="[Sell Out Customer].[POS UID].&amp;[POS_20230518_3158722]" c="POS_20230518_3158722"/>
        <s v="[Sell Out Customer].[POS UID].&amp;[POS_20230518_3158723]" c="POS_20230518_3158723"/>
        <s v="[Sell Out Customer].[POS UID].&amp;[POS_20230518_3158724]" c="POS_20230518_3158724"/>
        <s v="[Sell Out Customer].[POS UID].&amp;[POS_20230518_3158725]" c="POS_20230518_3158725"/>
        <s v="[Sell Out Customer].[POS UID].&amp;[POS_20230518_3158726]" c="POS_20230518_3158726"/>
        <s v="[Sell Out Customer].[POS UID].&amp;[POS_20230518_3158727]" c="POS_20230518_3158727"/>
        <s v="[Sell Out Customer].[POS UID].&amp;[POS_20230518_3158728]" c="POS_20230518_3158728"/>
        <s v="[Sell Out Customer].[POS UID].&amp;[POS_20230518_3158729]" c="POS_20230518_3158729"/>
        <s v="[Sell Out Customer].[POS UID].&amp;[POS_20230518_3158730]" c="POS_20230518_3158730"/>
        <s v="[Sell Out Customer].[POS UID].&amp;[POS_20230518_3158731]" c="POS_20230518_3158731"/>
        <s v="[Sell Out Customer].[POS UID].&amp;[POS_20230518_3158732]" c="POS_20230518_3158732"/>
        <s v="[Sell Out Customer].[POS UID].&amp;[POS_20230518_3158733]" c="POS_20230518_3158733"/>
        <s v="[Sell Out Customer].[POS UID].&amp;[POS_20230518_3158734]" c="POS_20230518_3158734"/>
        <s v="[Sell Out Customer].[POS UID].&amp;[POS_20230518_3158735]" c="POS_20230518_3158735"/>
        <s v="[Sell Out Customer].[POS UID].&amp;[POS_20230518_3158736]" c="POS_20230518_3158736"/>
        <s v="[Sell Out Customer].[POS UID].&amp;[POS_20230518_3158737]" c="POS_20230518_3158737"/>
        <s v="[Sell Out Customer].[POS UID].&amp;[POS_20230518_3158738]" c="POS_20230518_3158738"/>
        <s v="[Sell Out Customer].[POS UID].&amp;[POS_20230518_3158739]" c="POS_20230518_3158739"/>
        <s v="[Sell Out Customer].[POS UID].&amp;[POS_20230518_3158740]" c="POS_20230518_3158740"/>
        <s v="[Sell Out Customer].[POS UID].&amp;[POS_20230518_3158741]" c="POS_20230518_3158741"/>
        <s v="[Sell Out Customer].[POS UID].&amp;[POS_20230518_3158742]" c="POS_20230518_3158742"/>
        <s v="[Sell Out Customer].[POS UID].&amp;[POS_20230518_3158743]" c="POS_20230518_3158743"/>
        <s v="[Sell Out Customer].[POS UID].&amp;[POS_20230518_3158744]" c="POS_20230518_3158744"/>
        <s v="[Sell Out Customer].[POS UID].&amp;[POS_20230518_3158745]" c="POS_20230518_3158745"/>
        <s v="[Sell Out Customer].[POS UID].&amp;[POS_20230518_3158746]" c="POS_20230518_3158746"/>
        <s v="[Sell Out Customer].[POS UID].&amp;[POS_20230518_3158747]" c="POS_20230518_3158747"/>
        <s v="[Sell Out Customer].[POS UID].&amp;[POS_20230518_3158748]" c="POS_20230518_3158748"/>
        <s v="[Sell Out Customer].[POS UID].&amp;[POS_20230518_3158749]" c="POS_20230518_3158749"/>
        <s v="[Sell Out Customer].[POS UID].&amp;[POS_20230518_3158750]" c="POS_20230518_3158750"/>
        <s v="[Sell Out Customer].[POS UID].&amp;[POS_20230518_3158751]" c="POS_20230518_3158751"/>
        <s v="[Sell Out Customer].[POS UID].&amp;[POS_20230518_3158752]" c="POS_20230518_3158752"/>
        <s v="[Sell Out Customer].[POS UID].&amp;[POS_20230518_3158753]" c="POS_20230518_3158753"/>
        <s v="[Sell Out Customer].[POS UID].&amp;[POS_20230518_3158754]" c="POS_20230518_3158754"/>
        <s v="[Sell Out Customer].[POS UID].&amp;[POS_20230518_3158755]" c="POS_20230518_3158755"/>
        <s v="[Sell Out Customer].[POS UID].&amp;[POS_20230518_3158756]" c="POS_20230518_3158756"/>
        <s v="[Sell Out Customer].[POS UID].&amp;[POS_20230518_3158757]" c="POS_20230518_3158757"/>
        <s v="[Sell Out Customer].[POS UID].&amp;[POS_20230518_3158758]" c="POS_20230518_3158758"/>
        <s v="[Sell Out Customer].[POS UID].&amp;[POS_20230518_3158759]" c="POS_20230518_3158759"/>
        <s v="[Sell Out Customer].[POS UID].&amp;[POS_20230518_3158760]" c="POS_20230518_3158760"/>
        <s v="[Sell Out Customer].[POS UID].&amp;[POS_20230518_3158761]" c="POS_20230518_3158761"/>
        <s v="[Sell Out Customer].[POS UID].&amp;[POS_20230518_3158762]" c="POS_20230518_3158762"/>
        <s v="[Sell Out Customer].[POS UID].&amp;[POS_20230518_3158763]" c="POS_20230518_3158763"/>
        <s v="[Sell Out Customer].[POS UID].&amp;[POS_20230518_3158764]" c="POS_20230518_3158764"/>
        <s v="[Sell Out Customer].[POS UID].&amp;[POS_20230518_3158765]" c="POS_20230518_3158765"/>
        <s v="[Sell Out Customer].[POS UID].&amp;[POS_20230518_3158766]" c="POS_20230518_3158766"/>
        <s v="[Sell Out Customer].[POS UID].&amp;[POS_20230518_3158767]" c="POS_20230518_3158767"/>
        <s v="[Sell Out Customer].[POS UID].&amp;[POS_20230518_3158768]" c="POS_20230518_3158768"/>
        <s v="[Sell Out Customer].[POS UID].&amp;[POS_20230518_3158769]" c="POS_20230518_3158769"/>
        <s v="[Sell Out Customer].[POS UID].&amp;[POS_20230518_3158770]" c="POS_20230518_3158770"/>
        <s v="[Sell Out Customer].[POS UID].&amp;[POS_20230518_3158771]" c="POS_20230518_3158771"/>
        <s v="[Sell Out Customer].[POS UID].&amp;[POS_20230518_3158772]" c="POS_20230518_3158772"/>
        <s v="[Sell Out Customer].[POS UID].&amp;[POS_20230518_3158773]" c="POS_20230518_3158773"/>
        <s v="[Sell Out Customer].[POS UID].&amp;[POS_20230518_3158774]" c="POS_20230518_3158774"/>
        <s v="[Sell Out Customer].[POS UID].&amp;[POS_20230518_3158775]" c="POS_20230518_3158775"/>
        <s v="[Sell Out Customer].[POS UID].&amp;[POS_20230518_3158776]" c="POS_20230518_3158776"/>
        <s v="[Sell Out Customer].[POS UID].&amp;[POS_20230518_3158777]" c="POS_20230518_3158777"/>
        <s v="[Sell Out Customer].[POS UID].&amp;[POS_20230518_3158778]" c="POS_20230518_3158778"/>
        <s v="[Sell Out Customer].[POS UID].&amp;[POS_20230518_3158779]" c="POS_20230518_3158779"/>
        <s v="[Sell Out Customer].[POS UID].&amp;[POS_20230518_3158780]" c="POS_20230518_3158780"/>
        <s v="[Sell Out Customer].[POS UID].&amp;[POS_20230518_3158781]" c="POS_20230518_3158781"/>
        <s v="[Sell Out Customer].[POS UID].&amp;[POS_20230518_3158782]" c="POS_20230518_3158782"/>
        <s v="[Sell Out Customer].[POS UID].&amp;[POS_20230518_3158783]" c="POS_20230518_3158783"/>
        <s v="[Sell Out Customer].[POS UID].&amp;[POS_20230518_3158784]" c="POS_20230518_3158784"/>
        <s v="[Sell Out Customer].[POS UID].&amp;[POS_20230518_3158785]" c="POS_20230518_3158785"/>
        <s v="[Sell Out Customer].[POS UID].&amp;[POS_20230518_3158786]" c="POS_20230518_3158786"/>
        <s v="[Sell Out Customer].[POS UID].&amp;[POS_20230518_3158787]" c="POS_20230518_3158787"/>
        <s v="[Sell Out Customer].[POS UID].&amp;[POS_20230518_3158788]" c="POS_20230518_3158788"/>
        <s v="[Sell Out Customer].[POS UID].&amp;[POS_20230518_3158789]" c="POS_20230518_3158789"/>
        <s v="[Sell Out Customer].[POS UID].&amp;[POS_20230518_3158790]" c="POS_20230518_3158790"/>
        <s v="[Sell Out Customer].[POS UID].&amp;[POS_20230518_3158791]" c="POS_20230518_3158791"/>
        <s v="[Sell Out Customer].[POS UID].&amp;[POS_20230518_3158792]" c="POS_20230518_3158792"/>
        <s v="[Sell Out Customer].[POS UID].&amp;[POS_20230518_3158793]" c="POS_20230518_3158793"/>
        <s v="[Sell Out Customer].[POS UID].&amp;[POS_20230518_3158794]" c="POS_20230518_3158794"/>
        <s v="[Sell Out Customer].[POS UID].&amp;[POS_20230518_3158795]" c="POS_20230518_3158795"/>
        <s v="[Sell Out Customer].[POS UID].&amp;[POS_20230518_3158796]" c="POS_20230518_3158796"/>
        <s v="[Sell Out Customer].[POS UID].&amp;[POS_20230518_3158797]" c="POS_20230518_3158797"/>
        <s v="[Sell Out Customer].[POS UID].&amp;[POS_20230518_3158798]" c="POS_20230518_3158798"/>
        <s v="[Sell Out Customer].[POS UID].&amp;[POS_20230518_3158799]" c="POS_20230518_3158799"/>
        <s v="[Sell Out Customer].[POS UID].&amp;[POS_20230518_3158800]" c="POS_20230518_3158800"/>
        <s v="[Sell Out Customer].[POS UID].&amp;[POS_20230518_3158801]" c="POS_20230518_3158801"/>
        <s v="[Sell Out Customer].[POS UID].&amp;[POS_20230518_3158802]" c="POS_20230518_3158802"/>
        <s v="[Sell Out Customer].[POS UID].&amp;[POS_20230518_3158803]" c="POS_20230518_3158803"/>
        <s v="[Sell Out Customer].[POS UID].&amp;[POS_20230518_3158804]" c="POS_20230518_3158804"/>
        <s v="[Sell Out Customer].[POS UID].&amp;[POS_20230518_3158805]" c="POS_20230518_3158805"/>
        <s v="[Sell Out Customer].[POS UID].&amp;[POS_20230518_3158806]" c="POS_20230518_3158806"/>
        <s v="[Sell Out Customer].[POS UID].&amp;[POS_20230518_3158807]" c="POS_20230518_3158807"/>
        <s v="[Sell Out Customer].[POS UID].&amp;[POS_20230518_3158808]" c="POS_20230518_3158808"/>
        <s v="[Sell Out Customer].[POS UID].&amp;[POS_20230518_3158809]" c="POS_20230518_3158809"/>
        <s v="[Sell Out Customer].[POS UID].&amp;[POS_20230518_3158810]" c="POS_20230518_3158810"/>
        <s v="[Sell Out Customer].[POS UID].&amp;[POS_20230518_3158811]" c="POS_20230518_3158811"/>
        <s v="[Sell Out Customer].[POS UID].&amp;[POS_20230518_3158812]" c="POS_20230518_3158812"/>
        <s v="[Sell Out Customer].[POS UID].&amp;[POS_20230518_3158813]" c="POS_20230518_3158813"/>
        <s v="[Sell Out Customer].[POS UID].&amp;[POS_20230518_3158814]" c="POS_20230518_3158814"/>
        <s v="[Sell Out Customer].[POS UID].&amp;[POS_20230518_3158815]" c="POS_20230518_3158815"/>
        <s v="[Sell Out Customer].[POS UID].&amp;[POS_20230518_3158816]" c="POS_20230518_3158816"/>
        <s v="[Sell Out Customer].[POS UID].&amp;[POS_20230518_3158817]" c="POS_20230518_3158817"/>
        <s v="[Sell Out Customer].[POS UID].&amp;[POS_20230518_3158818]" c="POS_20230518_3158818"/>
        <s v="[Sell Out Customer].[POS UID].&amp;[POS_20230518_3158819]" c="POS_20230518_3158819"/>
        <s v="[Sell Out Customer].[POS UID].&amp;[POS_20230518_3158820]" c="POS_20230518_3158820"/>
        <s v="[Sell Out Customer].[POS UID].&amp;[POS_20230518_3158821]" c="POS_20230518_3158821"/>
        <s v="[Sell Out Customer].[POS UID].&amp;[POS_20230518_3158822]" c="POS_20230518_3158822"/>
        <s v="[Sell Out Customer].[POS UID].&amp;[POS_20230518_3158823]" c="POS_20230518_3158823"/>
        <s v="[Sell Out Customer].[POS UID].&amp;[POS_20230518_3158824]" c="POS_20230518_3158824"/>
        <s v="[Sell Out Customer].[POS UID].&amp;[POS_20230518_3158825]" c="POS_20230518_3158825"/>
        <s v="[Sell Out Customer].[POS UID].&amp;[POS_20230518_3158826]" c="POS_20230518_3158826"/>
        <s v="[Sell Out Customer].[POS UID].&amp;[POS_20230518_3158827]" c="POS_20230518_3158827"/>
        <s v="[Sell Out Customer].[POS UID].&amp;[POS_20230518_3158828]" c="POS_20230518_3158828"/>
        <s v="[Sell Out Customer].[POS UID].&amp;[POS_20230518_3158829]" c="POS_20230518_3158829"/>
        <s v="[Sell Out Customer].[POS UID].&amp;[POS_20230518_3158830]" c="POS_20230518_3158830"/>
        <s v="[Sell Out Customer].[POS UID].&amp;[POS_20230518_3158831]" c="POS_20230518_3158831"/>
        <s v="[Sell Out Customer].[POS UID].&amp;[POS_20230518_3158832]" c="POS_20230518_3158832"/>
        <s v="[Sell Out Customer].[POS UID].&amp;[POS_20230518_3158833]" c="POS_20230518_3158833"/>
        <s v="[Sell Out Customer].[POS UID].&amp;[POS_20230518_3158834]" c="POS_20230518_3158834"/>
        <s v="[Sell Out Customer].[POS UID].&amp;[POS_20230518_3158835]" c="POS_20230518_3158835"/>
        <s v="[Sell Out Customer].[POS UID].&amp;[POS_20230518_3158836]" c="POS_20230518_3158836"/>
        <s v="[Sell Out Customer].[POS UID].&amp;[POS_20230518_3158837]" c="POS_20230518_3158837"/>
        <s v="[Sell Out Customer].[POS UID].&amp;[POS_20230518_3158838]" c="POS_20230518_3158838"/>
        <s v="[Sell Out Customer].[POS UID].&amp;[POS_20230518_3158839]" c="POS_20230518_3158839"/>
        <s v="[Sell Out Customer].[POS UID].&amp;[POS_20230518_3158840]" c="POS_20230518_3158840"/>
        <s v="[Sell Out Customer].[POS UID].&amp;[POS_20230518_3158841]" c="POS_20230518_3158841"/>
        <s v="[Sell Out Customer].[POS UID].&amp;[POS_20230518_3158842]" c="POS_20230518_3158842"/>
        <s v="[Sell Out Customer].[POS UID].&amp;[POS_20230518_3158843]" c="POS_20230518_3158843"/>
        <s v="[Sell Out Customer].[POS UID].&amp;[POS_20230518_3158844]" c="POS_20230518_3158844"/>
        <s v="[Sell Out Customer].[POS UID].&amp;[POS_20230518_3158845]" c="POS_20230518_3158845"/>
        <s v="[Sell Out Customer].[POS UID].&amp;[POS_20230518_3158846]" c="POS_20230518_3158846"/>
        <s v="[Sell Out Customer].[POS UID].&amp;[POS_20230518_3158847]" c="POS_20230518_3158847"/>
        <s v="[Sell Out Customer].[POS UID].&amp;[POS_20230518_3158848]" c="POS_20230518_3158848"/>
        <s v="[Sell Out Customer].[POS UID].&amp;[POS_20230518_3158849]" c="POS_20230518_3158849"/>
        <s v="[Sell Out Customer].[POS UID].&amp;[POS_20230518_3158850]" c="POS_20230518_3158850"/>
        <s v="[Sell Out Customer].[POS UID].&amp;[POS_20230518_3158851]" c="POS_20230518_3158851"/>
        <s v="[Sell Out Customer].[POS UID].&amp;[POS_20230518_3158852]" c="POS_20230518_3158852"/>
        <s v="[Sell Out Customer].[POS UID].&amp;[POS_20230518_3158853]" c="POS_20230518_3158853"/>
        <s v="[Sell Out Customer].[POS UID].&amp;[POS_20230518_3158854]" c="POS_20230518_3158854"/>
        <s v="[Sell Out Customer].[POS UID].&amp;[POS_20230518_3158855]" c="POS_20230518_3158855"/>
        <s v="[Sell Out Customer].[POS UID].&amp;[POS_20230518_3158856]" c="POS_20230518_3158856"/>
        <s v="[Sell Out Customer].[POS UID].&amp;[POS_20230518_3158857]" c="POS_20230518_3158857"/>
        <s v="[Sell Out Customer].[POS UID].&amp;[POS_20230518_3158858]" c="POS_20230518_3158858"/>
        <s v="[Sell Out Customer].[POS UID].&amp;[POS_20230518_3158859]" c="POS_20230518_3158859"/>
        <s v="[Sell Out Customer].[POS UID].&amp;[POS_20230518_3158860]" c="POS_20230518_3158860"/>
        <s v="[Sell Out Customer].[POS UID].&amp;[POS_20230518_3158861]" c="POS_20230518_3158861"/>
        <s v="[Sell Out Customer].[POS UID].&amp;[POS_20230518_3158862]" c="POS_20230518_3158862"/>
        <s v="[Sell Out Customer].[POS UID].&amp;[POS_20230518_3158863]" c="POS_20230518_3158863"/>
        <s v="[Sell Out Customer].[POS UID].&amp;[POS_20230518_3158864]" c="POS_20230518_3158864"/>
        <s v="[Sell Out Customer].[POS UID].&amp;[POS_20230518_3158865]" c="POS_20230518_3158865"/>
        <s v="[Sell Out Customer].[POS UID].&amp;[POS_20230518_3158866]" c="POS_20230518_3158866"/>
        <s v="[Sell Out Customer].[POS UID].&amp;[POS_20230518_3158867]" c="POS_20230518_3158867"/>
        <s v="[Sell Out Customer].[POS UID].&amp;[POS_20230518_3158868]" c="POS_20230518_3158868"/>
        <s v="[Sell Out Customer].[POS UID].&amp;[POS_20230518_3158869]" c="POS_20230518_3158869"/>
        <s v="[Sell Out Customer].[POS UID].&amp;[POS_20230518_3158870]" c="POS_20230518_3158870"/>
        <s v="[Sell Out Customer].[POS UID].&amp;[POS_20230518_3158871]" c="POS_20230518_3158871"/>
        <s v="[Sell Out Customer].[POS UID].&amp;[POS_20230518_3158872]" c="POS_20230518_3158872"/>
        <s v="[Sell Out Customer].[POS UID].&amp;[POS_20230518_3158873]" c="POS_20230518_3158873"/>
        <s v="[Sell Out Customer].[POS UID].&amp;[POS_20230518_3158874]" c="POS_20230518_3158874"/>
        <s v="[Sell Out Customer].[POS UID].&amp;[POS_20230518_3158875]" c="POS_20230518_3158875"/>
        <s v="[Sell Out Customer].[POS UID].&amp;[POS_20230518_3158876]" c="POS_20230518_3158876"/>
        <s v="[Sell Out Customer].[POS UID].&amp;[POS_20230518_3158877]" c="POS_20230518_3158877"/>
        <s v="[Sell Out Customer].[POS UID].&amp;[POS_20230518_3158878]" c="POS_20230518_3158878"/>
        <s v="[Sell Out Customer].[POS UID].&amp;[POS_20230518_3158879]" c="POS_20230518_3158879"/>
        <s v="[Sell Out Customer].[POS UID].&amp;[POS_20230518_3158880]" c="POS_20230518_3158880"/>
        <s v="[Sell Out Customer].[POS UID].&amp;[POS_20230518_3158881]" c="POS_20230518_3158881"/>
        <s v="[Sell Out Customer].[POS UID].&amp;[POS_20230518_3158882]" c="POS_20230518_3158882"/>
        <s v="[Sell Out Customer].[POS UID].&amp;[POS_20230518_3158883]" c="POS_20230518_3158883"/>
        <s v="[Sell Out Customer].[POS UID].&amp;[POS_20230518_3158884]" c="POS_20230518_3158884"/>
        <s v="[Sell Out Customer].[POS UID].&amp;[POS_20230518_3158885]" c="POS_20230518_3158885"/>
        <s v="[Sell Out Customer].[POS UID].&amp;[POS_20230518_3158886]" c="POS_20230518_3158886"/>
        <s v="[Sell Out Customer].[POS UID].&amp;[POS_20230518_3158887]" c="POS_20230518_3158887"/>
        <s v="[Sell Out Customer].[POS UID].&amp;[POS_20230518_3158888]" c="POS_20230518_3158888"/>
        <s v="[Sell Out Customer].[POS UID].&amp;[POS_20230518_3158889]" c="POS_20230518_3158889"/>
        <s v="[Sell Out Customer].[POS UID].&amp;[POS_20230518_3158890]" c="POS_20230518_3158890"/>
        <s v="[Sell Out Customer].[POS UID].&amp;[POS_20230518_3158891]" c="POS_20230518_3158891"/>
        <s v="[Sell Out Customer].[POS UID].&amp;[POS_20230518_3158892]" c="POS_20230518_3158892"/>
        <s v="[Sell Out Customer].[POS UID].&amp;[POS_20230518_3158893]" c="POS_20230518_3158893"/>
        <s v="[Sell Out Customer].[POS UID].&amp;[POS_20230518_3158894]" c="POS_20230518_3158894"/>
        <s v="[Sell Out Customer].[POS UID].&amp;[POS_20230518_3158895]" c="POS_20230518_3158895"/>
        <s v="[Sell Out Customer].[POS UID].&amp;[POS_20230518_3158896]" c="POS_20230518_3158896"/>
        <s v="[Sell Out Customer].[POS UID].&amp;[POS_20230518_3158897]" c="POS_20230518_3158897"/>
        <s v="[Sell Out Customer].[POS UID].&amp;[POS_20230518_3158898]" c="POS_20230518_3158898"/>
        <s v="[Sell Out Customer].[POS UID].&amp;[POS_20230518_3158899]" c="POS_20230518_3158899"/>
        <s v="[Sell Out Customer].[POS UID].&amp;[POS_20230518_3158900]" c="POS_20230518_3158900"/>
        <s v="[Sell Out Customer].[POS UID].&amp;[POS_20230518_3158901]" c="POS_20230518_3158901"/>
        <s v="[Sell Out Customer].[POS UID].&amp;[POS_20230518_3158902]" c="POS_20230518_3158902"/>
        <s v="[Sell Out Customer].[POS UID].&amp;[POS_20230518_3158903]" c="POS_20230518_3158903"/>
        <s v="[Sell Out Customer].[POS UID].&amp;[POS_20230518_3158904]" c="POS_20230518_3158904"/>
        <s v="[Sell Out Customer].[POS UID].&amp;[POS_20230518_3158905]" c="POS_20230518_3158905"/>
        <s v="[Sell Out Customer].[POS UID].&amp;[POS_20230518_3158906]" c="POS_20230518_3158906"/>
        <s v="[Sell Out Customer].[POS UID].&amp;[POS_20230518_3158907]" c="POS_20230518_3158907"/>
        <s v="[Sell Out Customer].[POS UID].&amp;[POS_20230518_3158908]" c="POS_20230518_3158908"/>
        <s v="[Sell Out Customer].[POS UID].&amp;[POS_20230518_3158909]" c="POS_20230518_3158909"/>
        <s v="[Sell Out Customer].[POS UID].&amp;[POS_20230518_3158910]" c="POS_20230518_3158910"/>
        <s v="[Sell Out Customer].[POS UID].&amp;[POS_20230518_3158911]" c="POS_20230518_3158911"/>
        <s v="[Sell Out Customer].[POS UID].&amp;[POS_20230518_3158912]" c="POS_20230518_3158912"/>
        <s v="[Sell Out Customer].[POS UID].&amp;[POS_20230518_3158913]" c="POS_20230518_3158913"/>
        <s v="[Sell Out Customer].[POS UID].&amp;[POS_20230518_3158914]" c="POS_20230518_3158914"/>
        <s v="[Sell Out Customer].[POS UID].&amp;[POS_20230518_3158915]" c="POS_20230518_3158915"/>
        <s v="[Sell Out Customer].[POS UID].&amp;[POS_20230518_3158916]" c="POS_20230518_3158916"/>
        <s v="[Sell Out Customer].[POS UID].&amp;[POS_20230518_3158917]" c="POS_20230518_3158917"/>
        <s v="[Sell Out Customer].[POS UID].&amp;[POS_20230518_3158918]" c="POS_20230518_3158918"/>
        <s v="[Sell Out Customer].[POS UID].&amp;[POS_20230518_3158919]" c="POS_20230518_3158919"/>
        <s v="[Sell Out Customer].[POS UID].&amp;[POS_20230518_3158920]" c="POS_20230518_3158920"/>
        <s v="[Sell Out Customer].[POS UID].&amp;[POS_20230518_3158921]" c="POS_20230518_3158921"/>
        <s v="[Sell Out Customer].[POS UID].&amp;[POS_20230518_3158922]" c="POS_20230518_3158922"/>
        <s v="[Sell Out Customer].[POS UID].&amp;[POS_20230518_3158923]" c="POS_20230518_3158923"/>
        <s v="[Sell Out Customer].[POS UID].&amp;[POS_20230518_3158924]" c="POS_20230518_3158924"/>
        <s v="[Sell Out Customer].[POS UID].&amp;[POS_20230518_3158925]" c="POS_20230518_3158925"/>
        <s v="[Sell Out Customer].[POS UID].&amp;[POS_20230518_3158926]" c="POS_20230518_3158926"/>
        <s v="[Sell Out Customer].[POS UID].&amp;[POS_20230518_3158927]" c="POS_20230518_3158927"/>
        <s v="[Sell Out Customer].[POS UID].&amp;[POS_20230518_3158928]" c="POS_20230518_3158928"/>
        <s v="[Sell Out Customer].[POS UID].&amp;[POS_20230518_3158929]" c="POS_20230518_3158929"/>
        <s v="[Sell Out Customer].[POS UID].&amp;[POS_20230518_3158930]" c="POS_20230518_3158930"/>
        <s v="[Sell Out Customer].[POS UID].&amp;[POS_20230518_3158931]" c="POS_20230518_3158931"/>
        <s v="[Sell Out Customer].[POS UID].&amp;[POS_20230518_3158932]" c="POS_20230518_3158932"/>
        <s v="[Sell Out Customer].[POS UID].&amp;[POS_20230518_3158933]" c="POS_20230518_3158933"/>
        <s v="[Sell Out Customer].[POS UID].&amp;[POS_20230518_3158934]" c="POS_20230518_3158934"/>
        <s v="[Sell Out Customer].[POS UID].&amp;[POS_20230518_3158935]" c="POS_20230518_3158935"/>
        <s v="[Sell Out Customer].[POS UID].&amp;[POS_20230518_3158936]" c="POS_20230518_3158936"/>
        <s v="[Sell Out Customer].[POS UID].&amp;[POS_20230518_3158937]" c="POS_20230518_3158937"/>
        <s v="[Sell Out Customer].[POS UID].&amp;[POS_20230518_3158938]" c="POS_20230518_3158938"/>
        <s v="[Sell Out Customer].[POS UID].&amp;[POS_20230518_3158939]" c="POS_20230518_3158939"/>
        <s v="[Sell Out Customer].[POS UID].&amp;[POS_20230518_3158940]" c="POS_20230518_3158940"/>
        <s v="[Sell Out Customer].[POS UID].&amp;[POS_20230518_3158941]" c="POS_20230518_3158941"/>
        <s v="[Sell Out Customer].[POS UID].&amp;[POS_20230523_3159952]" c="POS_20230523_3159952"/>
        <s v="[Sell Out Customer].[POS UID].&amp;[POS_20230523_3159953]" c="POS_20230523_3159953"/>
        <s v="[Sell Out Customer].[POS UID].&amp;[POS_20230523_3159954]" c="POS_20230523_3159954"/>
        <s v="[Sell Out Customer].[POS UID].&amp;[POS_20230523_3159955]" c="POS_20230523_3159955"/>
        <s v="[Sell Out Customer].[POS UID].&amp;[POS_20230523_3159956]" c="POS_20230523_3159956"/>
        <s v="[Sell Out Customer].[POS UID].&amp;[POS_20230523_3159957]" c="POS_20230523_3159957"/>
        <s v="[Sell Out Customer].[POS UID].&amp;[POS_20230523_3159958]" c="POS_20230523_3159958"/>
        <s v="[Sell Out Customer].[POS UID].&amp;[POS_20230523_3159959]" c="POS_20230523_3159959"/>
        <s v="[Sell Out Customer].[POS UID].&amp;[POS_20230523_3159960]" c="POS_20230523_3159960"/>
        <s v="[Sell Out Customer].[POS UID].&amp;[POS_20230523_3159961]" c="POS_20230523_3159961"/>
        <s v="[Sell Out Customer].[POS UID].&amp;[POS_20230523_3159962]" c="POS_20230523_3159962"/>
        <s v="[Sell Out Customer].[POS UID].&amp;[POS_20230523_3159963]" c="POS_20230523_3159963"/>
        <s v="[Sell Out Customer].[POS UID].&amp;[POS_20230523_3159964]" c="POS_20230523_3159964"/>
        <s v="[Sell Out Customer].[POS UID].&amp;[POS_20230523_3159965]" c="POS_20230523_3159965"/>
        <s v="[Sell Out Customer].[POS UID].&amp;[POS_20230523_3159966]" c="POS_20230523_3159966"/>
        <s v="[Sell Out Customer].[POS UID].&amp;[POS_20230523_3159967]" c="POS_20230523_3159967"/>
        <s v="[Sell Out Customer].[POS UID].&amp;[POS_20230523_3159968]" c="POS_20230523_3159968"/>
        <s v="[Sell Out Customer].[POS UID].&amp;[POS_20230523_3159969]" c="POS_20230523_3159969"/>
        <s v="[Sell Out Customer].[POS UID].&amp;[POS_20230523_3159970]" c="POS_20230523_3159970"/>
        <s v="[Sell Out Customer].[POS UID].&amp;[POS_20230523_3159971]" c="POS_20230523_3159971"/>
        <s v="[Sell Out Customer].[POS UID].&amp;[POS_20230523_3159972]" c="POS_20230523_3159972"/>
        <s v="[Sell Out Customer].[POS UID].&amp;[POS_20230523_3159973]" c="POS_20230523_3159973"/>
        <s v="[Sell Out Customer].[POS UID].&amp;[POS_20230523_3159974]" c="POS_20230523_3159974"/>
        <s v="[Sell Out Customer].[POS UID].&amp;[POS_20230523_3159975]" c="POS_20230523_3159975"/>
        <s v="[Sell Out Customer].[POS UID].&amp;[POS_20230523_3159976]" c="POS_20230523_3159976"/>
        <s v="[Sell Out Customer].[POS UID].&amp;[POS_20230523_3159977]" c="POS_20230523_3159977"/>
        <s v="[Sell Out Customer].[POS UID].&amp;[POS_20230523_3159978]" c="POS_20230523_3159978"/>
        <s v="[Sell Out Customer].[POS UID].&amp;[POS_20230523_3159979]" c="POS_20230523_3159979"/>
        <s v="[Sell Out Customer].[POS UID].&amp;[POS_20230523_3159980]" c="POS_20230523_3159980"/>
        <s v="[Sell Out Customer].[POS UID].&amp;[POS_20230523_3159981]" c="POS_20230523_3159981"/>
        <s v="[Sell Out Customer].[POS UID].&amp;[POS_20230523_3159982]" c="POS_20230523_3159982"/>
        <s v="[Sell Out Customer].[POS UID].&amp;[POS_20230523_3159983]" c="POS_20230523_3159983"/>
        <s v="[Sell Out Customer].[POS UID].&amp;[POS_20230523_3159984]" c="POS_20230523_3159984"/>
        <s v="[Sell Out Customer].[POS UID].&amp;[POS_20230523_3159985]" c="POS_20230523_3159985"/>
        <s v="[Sell Out Customer].[POS UID].&amp;[POS_20230523_3159986]" c="POS_20230523_3159986"/>
        <s v="[Sell Out Customer].[POS UID].&amp;[POS_20230523_3159987]" c="POS_20230523_3159987"/>
        <s v="[Sell Out Customer].[POS UID].&amp;[POS_20230523_3159988]" c="POS_20230523_3159988"/>
        <s v="[Sell Out Customer].[POS UID].&amp;[POS_20230523_3159989]" c="POS_20230523_3159989"/>
        <s v="[Sell Out Customer].[POS UID].&amp;[POS_20230523_3159990]" c="POS_20230523_3159990"/>
        <s v="[Sell Out Customer].[POS UID].&amp;[POS_20230523_3159991]" c="POS_20230523_3159991"/>
        <s v="[Sell Out Customer].[POS UID].&amp;[POS_20230523_3159992]" c="POS_20230523_3159992"/>
        <s v="[Sell Out Customer].[POS UID].&amp;[POS_20230523_3159993]" c="POS_20230523_3159993"/>
        <s v="[Sell Out Customer].[POS UID].&amp;[POS_20230523_3159994]" c="POS_20230523_3159994"/>
        <s v="[Sell Out Customer].[POS UID].&amp;[POS_20230523_3159995]" c="POS_20230523_3159995"/>
        <s v="[Sell Out Customer].[POS UID].&amp;[POS_20230523_3159996]" c="POS_20230523_3159996"/>
        <s v="[Sell Out Customer].[POS UID].&amp;[POS_20230525_3163511]" c="POS_20230525_3163511"/>
        <s v="[Sell Out Customer].[POS UID].&amp;[POS_20230525_3163512]" c="POS_20230525_3163512"/>
        <s v="[Sell Out Customer].[POS UID].&amp;[POS_20230525_3163513]" c="POS_20230525_3163513"/>
        <s v="[Sell Out Customer].[POS UID].&amp;[POS_20230525_3163514]" c="POS_20230525_3163514"/>
        <s v="[Sell Out Customer].[POS UID].&amp;[POS_20230525_3163515]" c="POS_20230525_3163515"/>
        <s v="[Sell Out Customer].[POS UID].&amp;[POS_20230525_3163516]" c="POS_20230525_3163516"/>
        <s v="[Sell Out Customer].[POS UID].&amp;[POS_20230525_3163517]" c="POS_20230525_3163517"/>
        <s v="[Sell Out Customer].[POS UID].&amp;[POS_20230525_3163518]" c="POS_20230525_3163518"/>
        <s v="[Sell Out Customer].[POS UID].&amp;[POS_20230525_3163519]" c="POS_20230525_3163519"/>
        <s v="[Sell Out Customer].[POS UID].&amp;[POS_20230525_3163520]" c="POS_20230525_3163520"/>
        <s v="[Sell Out Customer].[POS UID].&amp;[POS_20230525_3163521]" c="POS_20230525_3163521"/>
        <s v="[Sell Out Customer].[POS UID].&amp;[POS_20230525_3163522]" c="POS_20230525_3163522"/>
        <s v="[Sell Out Customer].[POS UID].&amp;[POS_20230525_3163523]" c="POS_20230525_3163523"/>
        <s v="[Sell Out Customer].[POS UID].&amp;[POS_20230525_3163524]" c="POS_20230525_3163524"/>
        <s v="[Sell Out Customer].[POS UID].&amp;[POS_20230525_3163525]" c="POS_20230525_3163525"/>
        <s v="[Sell Out Customer].[POS UID].&amp;[POS_20230525_3163526]" c="POS_20230525_3163526"/>
        <s v="[Sell Out Customer].[POS UID].&amp;[POS_20230525_3163527]" c="POS_20230525_3163527"/>
        <s v="[Sell Out Customer].[POS UID].&amp;[POS_20230525_3163528]" c="POS_20230525_3163528"/>
        <s v="[Sell Out Customer].[POS UID].&amp;[POS_20230525_3163529]" c="POS_20230525_3163529"/>
        <s v="[Sell Out Customer].[POS UID].&amp;[POS_20230525_3163530]" c="POS_20230525_3163530"/>
        <s v="[Sell Out Customer].[POS UID].&amp;[POS_20230525_3163531]" c="POS_20230525_3163531"/>
        <s v="[Sell Out Customer].[POS UID].&amp;[POS_20230525_3163532]" c="POS_20230525_3163532"/>
        <s v="[Sell Out Customer].[POS UID].&amp;[POS_20230525_3163533]" c="POS_20230525_3163533"/>
        <s v="[Sell Out Customer].[POS UID].&amp;[POS_20230525_3163534]" c="POS_20230525_3163534"/>
        <s v="[Sell Out Customer].[POS UID].&amp;[POS_20230525_3163535]" c="POS_20230525_3163535"/>
        <s v="[Sell Out Customer].[POS UID].&amp;[POS_20230525_3163536]" c="POS_20230525_3163536"/>
        <s v="[Sell Out Customer].[POS UID].&amp;[POS_20230525_3163537]" c="POS_20230525_3163537"/>
        <s v="[Sell Out Customer].[POS UID].&amp;[POS_20230525_3163538]" c="POS_20230525_3163538"/>
        <s v="[Sell Out Customer].[POS UID].&amp;[POS_20230525_3163539]" c="POS_20230525_3163539"/>
        <s v="[Sell Out Customer].[POS UID].&amp;[POS_20230525_3163540]" c="POS_20230525_3163540"/>
        <s v="[Sell Out Customer].[POS UID].&amp;[POS_20230525_3163541]" c="POS_20230525_3163541"/>
        <s v="[Sell Out Customer].[POS UID].&amp;[POS_20230525_3163542]" c="POS_20230525_3163542"/>
        <s v="[Sell Out Customer].[POS UID].&amp;[POS_20230525_3163543]" c="POS_20230525_3163543"/>
        <s v="[Sell Out Customer].[POS UID].&amp;[POS_20230525_3163544]" c="POS_20230525_3163544"/>
        <s v="[Sell Out Customer].[POS UID].&amp;[POS_20230525_3163545]" c="POS_20230525_3163545"/>
        <s v="[Sell Out Customer].[POS UID].&amp;[POS_20230525_3163546]" c="POS_20230525_3163546"/>
        <s v="[Sell Out Customer].[POS UID].&amp;[POS_20230525_3163547]" c="POS_20230525_3163547"/>
        <s v="[Sell Out Customer].[POS UID].&amp;[POS_20230525_3163548]" c="POS_20230525_3163548"/>
        <s v="[Sell Out Customer].[POS UID].&amp;[POS_20230525_3163549]" c="POS_20230525_3163549"/>
        <s v="[Sell Out Customer].[POS UID].&amp;[POS_20230525_3163550]" c="POS_20230525_3163550"/>
        <s v="[Sell Out Customer].[POS UID].&amp;[POS_20230525_3163551]" c="POS_20230525_3163551"/>
        <s v="[Sell Out Customer].[POS UID].&amp;[POS_20230525_3163552]" c="POS_20230525_3163552"/>
        <s v="[Sell Out Customer].[POS UID].&amp;[POS_20230525_3163553]" c="POS_20230525_3163553"/>
        <s v="[Sell Out Customer].[POS UID].&amp;[POS_20230525_3163554]" c="POS_20230525_3163554"/>
        <s v="[Sell Out Customer].[POS UID].&amp;[POS_20230525_3163555]" c="POS_20230525_3163555"/>
        <s v="[Sell Out Customer].[POS UID].&amp;[POS_20230525_3163556]" c="POS_20230525_3163556"/>
        <s v="[Sell Out Customer].[POS UID].&amp;[POS_20230525_3163557]" c="POS_20230525_3163557"/>
        <s v="[Sell Out Customer].[POS UID].&amp;[POS_20230525_3163558]" c="POS_20230525_3163558"/>
        <s v="[Sell Out Customer].[POS UID].&amp;[POS_20230525_3163559]" c="POS_20230525_3163559"/>
        <s v="[Sell Out Customer].[POS UID].&amp;[POS_20230525_3163560]" c="POS_20230525_3163560"/>
        <s v="[Sell Out Customer].[POS UID].&amp;[POS_20230525_3163561]" c="POS_20230525_3163561"/>
        <s v="[Sell Out Customer].[POS UID].&amp;[POS_20230525_3163562]" c="POS_20230525_3163562"/>
        <s v="[Sell Out Customer].[POS UID].&amp;[POS_20230525_3163563]" c="POS_20230525_3163563"/>
        <s v="[Sell Out Customer].[POS UID].&amp;[POS_20230525_3163564]" c="POS_20230525_3163564"/>
        <s v="[Sell Out Customer].[POS UID].&amp;[POS_20230525_3163565]" c="POS_20230525_3163565"/>
        <s v="[Sell Out Customer].[POS UID].&amp;[POS_20230525_3163566]" c="POS_20230525_3163566"/>
        <s v="[Sell Out Customer].[POS UID].&amp;[POS_20230525_3163567]" c="POS_20230525_3163567"/>
        <s v="[Sell Out Customer].[POS UID].&amp;[POS_20230525_3163568]" c="POS_20230525_3163568"/>
        <s v="[Sell Out Customer].[POS UID].&amp;[POS_20230525_3163569]" c="POS_20230525_3163569"/>
        <s v="[Sell Out Customer].[POS UID].&amp;[POS_20230525_3163570]" c="POS_20230525_3163570"/>
        <s v="[Sell Out Customer].[POS UID].&amp;[POS_20230525_3163571]" c="POS_20230525_3163571"/>
        <s v="[Sell Out Customer].[POS UID].&amp;[POS_20230525_3163572]" c="POS_20230525_3163572"/>
        <s v="[Sell Out Customer].[POS UID].&amp;[POS_20230525_3163573]" c="POS_20230525_3163573"/>
        <s v="[Sell Out Customer].[POS UID].&amp;[POS_20230525_3163574]" c="POS_20230525_3163574"/>
        <s v="[Sell Out Customer].[POS UID].&amp;[POS_20230525_3163575]" c="POS_20230525_3163575"/>
        <s v="[Sell Out Customer].[POS UID].&amp;[POS_20230525_3163576]" c="POS_20230525_3163576"/>
        <s v="[Sell Out Customer].[POS UID].&amp;[POS_20230525_3163577]" c="POS_20230525_3163577"/>
        <s v="[Sell Out Customer].[POS UID].&amp;[POS_20230525_3163578]" c="POS_20230525_3163578"/>
        <s v="[Sell Out Customer].[POS UID].&amp;[POS_20230525_3163579]" c="POS_20230525_3163579"/>
        <s v="[Sell Out Customer].[POS UID].&amp;[POS_20230525_3163580]" c="POS_20230525_3163580"/>
        <s v="[Sell Out Customer].[POS UID].&amp;[POS_20230525_3163581]" c="POS_20230525_3163581"/>
        <s v="[Sell Out Customer].[POS UID].&amp;[POS_20230525_3163582]" c="POS_20230525_3163582"/>
        <s v="[Sell Out Customer].[POS UID].&amp;[POS_20230525_3163583]" c="POS_20230525_3163583"/>
        <s v="[Sell Out Customer].[POS UID].&amp;[POS_20230525_3163584]" c="POS_20230525_3163584"/>
        <s v="[Sell Out Customer].[POS UID].&amp;[POS_20230525_3163585]" c="POS_20230525_3163585"/>
        <s v="[Sell Out Customer].[POS UID].&amp;[POS_20230525_3163586]" c="POS_20230525_3163586"/>
        <s v="[Sell Out Customer].[POS UID].&amp;[POS_20230525_3163587]" c="POS_20230525_3163587"/>
        <s v="[Sell Out Customer].[POS UID].&amp;[POS_20230525_3163588]" c="POS_20230525_3163588"/>
        <s v="[Sell Out Customer].[POS UID].&amp;[POS_20230525_3163589]" c="POS_20230525_3163589"/>
        <s v="[Sell Out Customer].[POS UID].&amp;[POS_20230525_3163590]" c="POS_20230525_3163590"/>
        <s v="[Sell Out Customer].[POS UID].&amp;[POS_20230525_3163591]" c="POS_20230525_3163591"/>
        <s v="[Sell Out Customer].[POS UID].&amp;[POS_20230525_3163592]" c="POS_20230525_3163592"/>
        <s v="[Sell Out Customer].[POS UID].&amp;[POS_20230525_3163593]" c="POS_20230525_3163593"/>
        <s v="[Sell Out Customer].[POS UID].&amp;[POS_20230525_3163594]" c="POS_20230525_3163594"/>
        <s v="[Sell Out Customer].[POS UID].&amp;[POS_20230525_3163595]" c="POS_20230525_3163595"/>
        <s v="[Sell Out Customer].[POS UID].&amp;[POS_20230525_3163596]" c="POS_20230525_3163596"/>
        <s v="[Sell Out Customer].[POS UID].&amp;[POS_20230525_3163597]" c="POS_20230525_3163597"/>
        <s v="[Sell Out Customer].[POS UID].&amp;[POS_20230525_3163598]" c="POS_20230525_3163598"/>
        <s v="[Sell Out Customer].[POS UID].&amp;[POS_20230525_3163599]" c="POS_20230525_3163599"/>
        <s v="[Sell Out Customer].[POS UID].&amp;[POS_20230525_3163600]" c="POS_20230525_3163600"/>
        <s v="[Sell Out Customer].[POS UID].&amp;[POS_20230525_3163601]" c="POS_20230525_3163601"/>
        <s v="[Sell Out Customer].[POS UID].&amp;[POS_20230525_3163602]" c="POS_20230525_3163602"/>
        <s v="[Sell Out Customer].[POS UID].&amp;[POS_20230525_3163603]" c="POS_20230525_3163603"/>
        <s v="[Sell Out Customer].[POS UID].&amp;[POS_20230525_3163604]" c="POS_20230525_3163604"/>
        <s v="[Sell Out Customer].[POS UID].&amp;[POS_20230525_3163605]" c="POS_20230525_3163605"/>
        <s v="[Sell Out Customer].[POS UID].&amp;[POS_20230525_3163606]" c="POS_20230525_3163606"/>
        <s v="[Sell Out Customer].[POS UID].&amp;[POS_20230525_3163607]" c="POS_20230525_3163607"/>
        <s v="[Sell Out Customer].[POS UID].&amp;[POS_20230525_3163608]" c="POS_20230525_3163608"/>
        <s v="[Sell Out Customer].[POS UID].&amp;[POS_20230525_3163609]" c="POS_20230525_3163609"/>
        <s v="[Sell Out Customer].[POS UID].&amp;[POS_20230525_3163610]" c="POS_20230525_3163610"/>
        <s v="[Sell Out Customer].[POS UID].&amp;[POS_20230525_3163611]" c="POS_20230525_3163611"/>
        <s v="[Sell Out Customer].[POS UID].&amp;[POS_20230525_3163612]" c="POS_20230525_3163612"/>
        <s v="[Sell Out Customer].[POS UID].&amp;[POS_20230525_3163613]" c="POS_20230525_3163613"/>
        <s v="[Sell Out Customer].[POS UID].&amp;[POS_20230525_3163614]" c="POS_20230525_3163614"/>
        <s v="[Sell Out Customer].[POS UID].&amp;[POS_20230525_3163615]" c="POS_20230525_3163615"/>
        <s v="[Sell Out Customer].[POS UID].&amp;[POS_20230525_3163616]" c="POS_20230525_3163616"/>
        <s v="[Sell Out Customer].[POS UID].&amp;[POS_20230525_3163617]" c="POS_20230525_3163617"/>
        <s v="[Sell Out Customer].[POS UID].&amp;[POS_20230525_3163618]" c="POS_20230525_3163618"/>
        <s v="[Sell Out Customer].[POS UID].&amp;[POS_20230525_3163619]" c="POS_20230525_3163619"/>
        <s v="[Sell Out Customer].[POS UID].&amp;[POS_20230525_3163620]" c="POS_20230525_3163620"/>
        <s v="[Sell Out Customer].[POS UID].&amp;[POS_20230525_3163621]" c="POS_20230525_3163621"/>
        <s v="[Sell Out Customer].[POS UID].&amp;[POS_20230525_3163622]" c="POS_20230525_3163622"/>
        <s v="[Sell Out Customer].[POS UID].&amp;[POS_20230525_3163623]" c="POS_20230525_3163623"/>
        <s v="[Sell Out Customer].[POS UID].&amp;[POS_20230525_3163624]" c="POS_20230525_3163624"/>
        <s v="[Sell Out Customer].[POS UID].&amp;[POS_20230525_3163625]" c="POS_20230525_3163625"/>
        <s v="[Sell Out Customer].[POS UID].&amp;[POS_20230525_3163626]" c="POS_20230525_3163626"/>
        <s v="[Sell Out Customer].[POS UID].&amp;[POS_20230525_3163627]" c="POS_20230525_3163627"/>
        <s v="[Sell Out Customer].[POS UID].&amp;[POS_20230525_3163628]" c="POS_20230525_3163628"/>
        <s v="[Sell Out Customer].[POS UID].&amp;[POS_20230525_3163629]" c="POS_20230525_3163629"/>
        <s v="[Sell Out Customer].[POS UID].&amp;[POS_20230525_3163630]" c="POS_20230525_3163630"/>
        <s v="[Sell Out Customer].[POS UID].&amp;[POS_20230525_3163631]" c="POS_20230525_3163631"/>
        <s v="[Sell Out Customer].[POS UID].&amp;[POS_20230525_3163632]" c="POS_20230525_3163632"/>
        <s v="[Sell Out Customer].[POS UID].&amp;[POS_20230525_3163633]" c="POS_20230525_3163633"/>
        <s v="[Sell Out Customer].[POS UID].&amp;[POS_20230525_3163634]" c="POS_20230525_3163634"/>
        <s v="[Sell Out Customer].[POS UID].&amp;[POS_20230525_3163635]" c="POS_20230525_3163635"/>
        <s v="[Sell Out Customer].[POS UID].&amp;[POS_20230525_3163636]" c="POS_20230525_3163636"/>
        <s v="[Sell Out Customer].[POS UID].&amp;[POS_20230525_3163637]" c="POS_20230525_3163637"/>
        <s v="[Sell Out Customer].[POS UID].&amp;[POS_20230525_3163638]" c="POS_20230525_3163638"/>
        <s v="[Sell Out Customer].[POS UID].&amp;[POS_20230525_3163639]" c="POS_20230525_3163639"/>
        <s v="[Sell Out Customer].[POS UID].&amp;[POS_20230525_3163640]" c="POS_20230525_3163640"/>
        <s v="[Sell Out Customer].[POS UID].&amp;[POS_20230525_3163641]" c="POS_20230525_3163641"/>
        <s v="[Sell Out Customer].[POS UID].&amp;[POS_20230525_3163642]" c="POS_20230525_3163642"/>
        <s v="[Sell Out Customer].[POS UID].&amp;[POS_20230525_3163643]" c="POS_20230525_3163643"/>
        <s v="[Sell Out Customer].[POS UID].&amp;[POS_20230525_3163644]" c="POS_20230525_3163644"/>
        <s v="[Sell Out Customer].[POS UID].&amp;[POS_20230525_3163645]" c="POS_20230525_3163645"/>
        <s v="[Sell Out Customer].[POS UID].&amp;[POS_20230525_3163646]" c="POS_20230525_3163646"/>
        <s v="[Sell Out Customer].[POS UID].&amp;[POS_20230525_3163647]" c="POS_20230525_3163647"/>
        <s v="[Sell Out Customer].[POS UID].&amp;[POS_20230525_3163648]" c="POS_20230525_3163648"/>
        <s v="[Sell Out Customer].[POS UID].&amp;[POS_20230525_3163649]" c="POS_20230525_3163649"/>
        <s v="[Sell Out Customer].[POS UID].&amp;[POS_20230525_3163650]" c="POS_20230525_3163650"/>
        <s v="[Sell Out Customer].[POS UID].&amp;[POS_20230525_3163651]" c="POS_20230525_3163651"/>
        <s v="[Sell Out Customer].[POS UID].&amp;[POS_20230525_3163652]" c="POS_20230525_3163652"/>
        <s v="[Sell Out Customer].[POS UID].&amp;[POS_20230525_3163653]" c="POS_20230525_3163653"/>
        <s v="[Sell Out Customer].[POS UID].&amp;[POS_20230525_3163654]" c="POS_20230525_3163654"/>
        <s v="[Sell Out Customer].[POS UID].&amp;[POS_20230525_3163655]" c="POS_20230525_3163655"/>
        <s v="[Sell Out Customer].[POS UID].&amp;[POS_20230525_3163656]" c="POS_20230525_3163656"/>
        <s v="[Sell Out Customer].[POS UID].&amp;[POS_20230525_3163657]" c="POS_20230525_3163657"/>
        <s v="[Sell Out Customer].[POS UID].&amp;[POS_20230525_3163658]" c="POS_20230525_3163658"/>
        <s v="[Sell Out Customer].[POS UID].&amp;[POS_20230525_3163659]" c="POS_20230525_3163659"/>
        <s v="[Sell Out Customer].[POS UID].&amp;[POS_20230525_3163660]" c="POS_20230525_3163660"/>
        <s v="[Sell Out Customer].[POS UID].&amp;[POS_20230525_3163661]" c="POS_20230525_3163661"/>
        <s v="[Sell Out Customer].[POS UID].&amp;[POS_20230525_3163662]" c="POS_20230525_3163662"/>
        <s v="[Sell Out Customer].[POS UID].&amp;[POS_20230525_3163663]" c="POS_20230525_3163663"/>
        <s v="[Sell Out Customer].[POS UID].&amp;[POS_20230525_3163664]" c="POS_20230525_3163664"/>
        <s v="[Sell Out Customer].[POS UID].&amp;[POS_20230525_3163665]" c="POS_20230525_3163665"/>
        <s v="[Sell Out Customer].[POS UID].&amp;[POS_20230525_3163666]" c="POS_20230525_3163666"/>
        <s v="[Sell Out Customer].[POS UID].&amp;[POS_20230525_3163667]" c="POS_20230525_3163667"/>
        <s v="[Sell Out Customer].[POS UID].&amp;[POS_20230525_3163668]" c="POS_20230525_3163668"/>
        <s v="[Sell Out Customer].[POS UID].&amp;[POS_20230525_3163669]" c="POS_20230525_3163669"/>
        <s v="[Sell Out Customer].[POS UID].&amp;[POS_20230525_3163670]" c="POS_20230525_3163670"/>
        <s v="[Sell Out Customer].[POS UID].&amp;[POS_20230525_3163671]" c="POS_20230525_3163671"/>
        <s v="[Sell Out Customer].[POS UID].&amp;[POS_20230525_3163672]" c="POS_20230525_3163672"/>
        <s v="[Sell Out Customer].[POS UID].&amp;[POS_20230525_3163673]" c="POS_20230525_3163673"/>
        <s v="[Sell Out Customer].[POS UID].&amp;[POS_20230525_3163674]" c="POS_20230525_3163674"/>
        <s v="[Sell Out Customer].[POS UID].&amp;[POS_20230525_3163675]" c="POS_20230525_3163675"/>
        <s v="[Sell Out Customer].[POS UID].&amp;[POS_20230525_3163676]" c="POS_20230525_3163676"/>
        <s v="[Sell Out Customer].[POS UID].&amp;[POS_20230525_3163677]" c="POS_20230525_3163677"/>
        <s v="[Sell Out Customer].[POS UID].&amp;[POS_20230525_3163678]" c="POS_20230525_3163678"/>
        <s v="[Sell Out Customer].[POS UID].&amp;[POS_20230525_3163679]" c="POS_20230525_3163679"/>
        <s v="[Sell Out Customer].[POS UID].&amp;[POS_20230525_3163680]" c="POS_20230525_3163680"/>
        <s v="[Sell Out Customer].[POS UID].&amp;[POS_20230525_3163681]" c="POS_20230525_3163681"/>
        <s v="[Sell Out Customer].[POS UID].&amp;[POS_20230525_3163682]" c="POS_20230525_3163682"/>
        <s v="[Sell Out Customer].[POS UID].&amp;[POS_20230525_3163683]" c="POS_20230525_3163683"/>
        <s v="[Sell Out Customer].[POS UID].&amp;[POS_20230525_3163684]" c="POS_20230525_3163684"/>
        <s v="[Sell Out Customer].[POS UID].&amp;[POS_20230525_3163685]" c="POS_20230525_3163685"/>
        <s v="[Sell Out Customer].[POS UID].&amp;[POS_20230525_3163686]" c="POS_20230525_3163686"/>
        <s v="[Sell Out Customer].[POS UID].&amp;[POS_20230525_3163687]" c="POS_20230525_3163687"/>
        <s v="[Sell Out Customer].[POS UID].&amp;[POS_20230525_3163688]" c="POS_20230525_3163688"/>
        <s v="[Sell Out Customer].[POS UID].&amp;[POS_20230525_3163689]" c="POS_20230525_3163689"/>
        <s v="[Sell Out Customer].[POS UID].&amp;[POS_20230525_3163690]" c="POS_20230525_3163690"/>
        <s v="[Sell Out Customer].[POS UID].&amp;[POS_20230525_3163691]" c="POS_20230525_3163691"/>
        <s v="[Sell Out Customer].[POS UID].&amp;[POS_20230525_3163692]" c="POS_20230525_3163692"/>
        <s v="[Sell Out Customer].[POS UID].&amp;[POS_20230525_3163693]" c="POS_20230525_3163693"/>
        <s v="[Sell Out Customer].[POS UID].&amp;[POS_20230525_3163694]" c="POS_20230525_3163694"/>
        <s v="[Sell Out Customer].[POS UID].&amp;[POS_20230525_3163695]" c="POS_20230525_3163695"/>
        <s v="[Sell Out Customer].[POS UID].&amp;[POS_20230525_3163696]" c="POS_20230525_3163696"/>
        <s v="[Sell Out Customer].[POS UID].&amp;[POS_20230525_3163697]" c="POS_20230525_3163697"/>
        <s v="[Sell Out Customer].[POS UID].&amp;[POS_20230525_3163698]" c="POS_20230525_3163698"/>
        <s v="[Sell Out Customer].[POS UID].&amp;[POS_20230525_3163699]" c="POS_20230525_3163699"/>
        <s v="[Sell Out Customer].[POS UID].&amp;[POS_20230525_3163700]" c="POS_20230525_3163700"/>
        <s v="[Sell Out Customer].[POS UID].&amp;[POS_20230525_3163701]" c="POS_20230525_3163701"/>
        <s v="[Sell Out Customer].[POS UID].&amp;[POS_20230525_3163702]" c="POS_20230525_3163702"/>
        <s v="[Sell Out Customer].[POS UID].&amp;[POS_20230525_3163703]" c="POS_20230525_3163703"/>
        <s v="[Sell Out Customer].[POS UID].&amp;[POS_20230525_3163704]" c="POS_20230525_3163704"/>
        <s v="[Sell Out Customer].[POS UID].&amp;[POS_20230525_3163705]" c="POS_20230525_3163705"/>
        <s v="[Sell Out Customer].[POS UID].&amp;[POS_20230525_3163706]" c="POS_20230525_3163706"/>
        <s v="[Sell Out Customer].[POS UID].&amp;[POS_20230525_3163707]" c="POS_20230525_3163707"/>
        <s v="[Sell Out Customer].[POS UID].&amp;[POS_20230525_3163708]" c="POS_20230525_3163708"/>
        <s v="[Sell Out Customer].[POS UID].&amp;[POS_20230525_3163709]" c="POS_20230525_3163709"/>
        <s v="[Sell Out Customer].[POS UID].&amp;[POS_20230525_3163710]" c="POS_20230525_3163710"/>
        <s v="[Sell Out Customer].[POS UID].&amp;[POS_20230525_3163711]" c="POS_20230525_3163711"/>
        <s v="[Sell Out Customer].[POS UID].&amp;[POS_20230525_3163712]" c="POS_20230525_3163712"/>
        <s v="[Sell Out Customer].[POS UID].&amp;[POS_20230525_3163713]" c="POS_20230525_3163713"/>
        <s v="[Sell Out Customer].[POS UID].&amp;[POS_20230525_3163714]" c="POS_20230525_3163714"/>
        <s v="[Sell Out Customer].[POS UID].&amp;[POS_20230525_3163715]" c="POS_20230525_3163715"/>
        <s v="[Sell Out Customer].[POS UID].&amp;[POS_20230525_3163716]" c="POS_20230525_3163716"/>
        <s v="[Sell Out Customer].[POS UID].&amp;[POS_20230525_3163717]" c="POS_20230525_3163717"/>
        <s v="[Sell Out Customer].[POS UID].&amp;[POS_20230525_3163718]" c="POS_20230525_3163718"/>
        <s v="[Sell Out Customer].[POS UID].&amp;[POS_20230525_3163719]" c="POS_20230525_3163719"/>
        <s v="[Sell Out Customer].[POS UID].&amp;[POS_20230525_3163720]" c="POS_20230525_3163720"/>
        <s v="[Sell Out Customer].[POS UID].&amp;[POS_20230525_3163721]" c="POS_20230525_3163721"/>
        <s v="[Sell Out Customer].[POS UID].&amp;[POS_20230525_3163722]" c="POS_20230525_3163722"/>
        <s v="[Sell Out Customer].[POS UID].&amp;[POS_20230525_3163723]" c="POS_20230525_3163723"/>
        <s v="[Sell Out Customer].[POS UID].&amp;[POS_20230525_3163724]" c="POS_20230525_3163724"/>
        <s v="[Sell Out Customer].[POS UID].&amp;[POS_20230525_3163725]" c="POS_20230525_3163725"/>
        <s v="[Sell Out Customer].[POS UID].&amp;[POS_20230525_3163726]" c="POS_20230525_3163726"/>
        <s v="[Sell Out Customer].[POS UID].&amp;[POS_20230525_3163727]" c="POS_20230525_3163727"/>
        <s v="[Sell Out Customer].[POS UID].&amp;[POS_20230525_3163728]" c="POS_20230525_3163728"/>
        <s v="[Sell Out Customer].[POS UID].&amp;[POS_20230525_3163729]" c="POS_20230525_3163729"/>
        <s v="[Sell Out Customer].[POS UID].&amp;[POS_20230525_3163730]" c="POS_20230525_3163730"/>
        <s v="[Sell Out Customer].[POS UID].&amp;[POS_20230525_3163731]" c="POS_20230525_3163731"/>
        <s v="[Sell Out Customer].[POS UID].&amp;[POS_20230525_3163732]" c="POS_20230525_3163732"/>
        <s v="[Sell Out Customer].[POS UID].&amp;[POS_20230525_3163733]" c="POS_20230525_3163733"/>
        <s v="[Sell Out Customer].[POS UID].&amp;[POS_20230525_3163734]" c="POS_20230525_3163734"/>
        <s v="[Sell Out Customer].[POS UID].&amp;[POS_20230525_3163735]" c="POS_20230525_3163735"/>
        <s v="[Sell Out Customer].[POS UID].&amp;[POS_20230525_3163736]" c="POS_20230525_3163736"/>
        <s v="[Sell Out Customer].[POS UID].&amp;[POS_20230525_3163737]" c="POS_20230525_3163737"/>
        <s v="[Sell Out Customer].[POS UID].&amp;[POS_20230525_3163738]" c="POS_20230525_3163738"/>
        <s v="[Sell Out Customer].[POS UID].&amp;[POS_20230525_3163739]" c="POS_20230525_3163739"/>
        <s v="[Sell Out Customer].[POS UID].&amp;[POS_20230525_3163740]" c="POS_20230525_3163740"/>
        <s v="[Sell Out Customer].[POS UID].&amp;[POS_20230525_3163741]" c="POS_20230525_3163741"/>
        <s v="[Sell Out Customer].[POS UID].&amp;[POS_20230525_3163742]" c="POS_20230525_3163742"/>
        <s v="[Sell Out Customer].[POS UID].&amp;[POS_20230525_3163743]" c="POS_20230525_3163743"/>
        <s v="[Sell Out Customer].[POS UID].&amp;[POS_20230525_3163744]" c="POS_20230525_3163744"/>
        <s v="[Sell Out Customer].[POS UID].&amp;[POS_20230525_3163745]" c="POS_20230525_3163745"/>
        <s v="[Sell Out Customer].[POS UID].&amp;[POS_20230525_3163746]" c="POS_20230525_3163746"/>
        <s v="[Sell Out Customer].[POS UID].&amp;[POS_20230525_3163747]" c="POS_20230525_3163747"/>
        <s v="[Sell Out Customer].[POS UID].&amp;[POS_20230525_3163748]" c="POS_20230525_3163748"/>
        <s v="[Sell Out Customer].[POS UID].&amp;[POS_20230525_3163749]" c="POS_20230525_3163749"/>
        <s v="[Sell Out Customer].[POS UID].&amp;[POS_20230525_3163750]" c="POS_20230525_3163750"/>
        <s v="[Sell Out Customer].[POS UID].&amp;[POS_20230525_3163751]" c="POS_20230525_3163751"/>
        <s v="[Sell Out Customer].[POS UID].&amp;[POS_20230525_3163752]" c="POS_20230525_3163752"/>
        <s v="[Sell Out Customer].[POS UID].&amp;[POS_20230525_3163753]" c="POS_20230525_3163753"/>
        <s v="[Sell Out Customer].[POS UID].&amp;[POS_20230525_3163754]" c="POS_20230525_3163754"/>
        <s v="[Sell Out Customer].[POS UID].&amp;[POS_20230525_3163755]" c="POS_20230525_3163755"/>
        <s v="[Sell Out Customer].[POS UID].&amp;[POS_20230525_3163756]" c="POS_20230525_3163756"/>
        <s v="[Sell Out Customer].[POS UID].&amp;[POS_20230525_3163757]" c="POS_20230525_3163757"/>
        <s v="[Sell Out Customer].[POS UID].&amp;[POS_20230525_3163758]" c="POS_20230525_3163758"/>
        <s v="[Sell Out Customer].[POS UID].&amp;[POS_20230525_3163759]" c="POS_20230525_3163759"/>
        <s v="[Sell Out Customer].[POS UID].&amp;[POS_20230525_3163760]" c="POS_20230525_3163760"/>
        <s v="[Sell Out Customer].[POS UID].&amp;[POS_20230525_3163761]" c="POS_20230525_3163761"/>
        <s v="[Sell Out Customer].[POS UID].&amp;[POS_20230525_3163762]" c="POS_20230525_3163762"/>
        <s v="[Sell Out Customer].[POS UID].&amp;[POS_20230525_3163763]" c="POS_20230525_3163763"/>
        <s v="[Sell Out Customer].[POS UID].&amp;[POS_20230525_3163764]" c="POS_20230525_3163764"/>
        <s v="[Sell Out Customer].[POS UID].&amp;[POS_20230525_3163765]" c="POS_20230525_3163765"/>
        <s v="[Sell Out Customer].[POS UID].&amp;[POS_20230525_3163766]" c="POS_20230525_3163766"/>
        <s v="[Sell Out Customer].[POS UID].&amp;[POS_20230525_3163767]" c="POS_20230525_3163767"/>
        <s v="[Sell Out Customer].[POS UID].&amp;[POS_20230525_3163768]" c="POS_20230525_3163768"/>
        <s v="[Sell Out Customer].[POS UID].&amp;[POS_20230525_3163769]" c="POS_20230525_3163769"/>
        <s v="[Sell Out Customer].[POS UID].&amp;[POS_20230525_3163770]" c="POS_20230525_3163770"/>
        <s v="[Sell Out Customer].[POS UID].&amp;[POS_20230525_3163771]" c="POS_20230525_3163771"/>
        <s v="[Sell Out Customer].[POS UID].&amp;[POS_20230525_3163772]" c="POS_20230525_3163772"/>
        <s v="[Sell Out Customer].[POS UID].&amp;[POS_20230525_3163773]" c="POS_20230525_3163773"/>
        <s v="[Sell Out Customer].[POS UID].&amp;[POS_20230525_3163774]" c="POS_20230525_3163774"/>
        <s v="[Sell Out Customer].[POS UID].&amp;[POS_20230525_3163775]" c="POS_20230525_3163775"/>
        <s v="[Sell Out Customer].[POS UID].&amp;[POS_20230525_3163776]" c="POS_20230525_3163776"/>
        <s v="[Sell Out Customer].[POS UID].&amp;[POS_20230525_3163777]" c="POS_20230525_3163777"/>
        <s v="[Sell Out Customer].[POS UID].&amp;[POS_20230525_3163778]" c="POS_20230525_3163778"/>
        <s v="[Sell Out Customer].[POS UID].&amp;[POS_20230525_3163779]" c="POS_20230525_3163779"/>
        <s v="[Sell Out Customer].[POS UID].&amp;[POS_20230525_3163780]" c="POS_20230525_3163780"/>
        <s v="[Sell Out Customer].[POS UID].&amp;[POS_20230525_3163781]" c="POS_20230525_3163781"/>
        <s v="[Sell Out Customer].[POS UID].&amp;[POS_20230525_3163782]" c="POS_20230525_3163782"/>
        <s v="[Sell Out Customer].[POS UID].&amp;[POS_20230525_3163783]" c="POS_20230525_3163783"/>
        <s v="[Sell Out Customer].[POS UID].&amp;[POS_20230525_3163784]" c="POS_20230525_3163784"/>
        <s v="[Sell Out Customer].[POS UID].&amp;[POS_20230525_3163785]" c="POS_20230525_3163785"/>
        <s v="[Sell Out Customer].[POS UID].&amp;[POS_20230525_3163786]" c="POS_20230525_3163786"/>
        <s v="[Sell Out Customer].[POS UID].&amp;[POS_20230525_3163787]" c="POS_20230525_3163787"/>
        <s v="[Sell Out Customer].[POS UID].&amp;[POS_20230525_3163788]" c="POS_20230525_3163788"/>
        <s v="[Sell Out Customer].[POS UID].&amp;[POS_20230525_3163789]" c="POS_20230525_3163789"/>
        <s v="[Sell Out Customer].[POS UID].&amp;[POS_20230525_3163790]" c="POS_20230525_3163790"/>
        <s v="[Sell Out Customer].[POS UID].&amp;[POS_20230525_3163791]" c="POS_20230525_3163791"/>
        <s v="[Sell Out Customer].[POS UID].&amp;[POS_20230525_3163792]" c="POS_20230525_3163792"/>
        <s v="[Sell Out Customer].[POS UID].&amp;[POS_20230525_3163793]" c="POS_20230525_3163793"/>
        <s v="[Sell Out Customer].[POS UID].&amp;[POS_20230525_3163794]" c="POS_20230525_3163794"/>
        <s v="[Sell Out Customer].[POS UID].&amp;[POS_20230525_3163795]" c="POS_20230525_3163795"/>
        <s v="[Sell Out Customer].[POS UID].&amp;[POS_20230525_3163796]" c="POS_20230525_3163796"/>
        <s v="[Sell Out Customer].[POS UID].&amp;[POS_20230525_3163797]" c="POS_20230525_3163797"/>
        <s v="[Sell Out Customer].[POS UID].&amp;[POS_20230525_3163798]" c="POS_20230525_3163798"/>
        <s v="[Sell Out Customer].[POS UID].&amp;[POS_20230525_3163799]" c="POS_20230525_3163799"/>
        <s v="[Sell Out Customer].[POS UID].&amp;[POS_20230525_3163800]" c="POS_20230525_3163800"/>
        <s v="[Sell Out Customer].[POS UID].&amp;[POS_20230525_3163801]" c="POS_20230525_3163801"/>
        <s v="[Sell Out Customer].[POS UID].&amp;[POS_20230525_3163802]" c="POS_20230525_3163802"/>
        <s v="[Sell Out Customer].[POS UID].&amp;[POS_20230525_3163803]" c="POS_20230525_3163803"/>
        <s v="[Sell Out Customer].[POS UID].&amp;[POS_20230525_3163804]" c="POS_20230525_3163804"/>
        <s v="[Sell Out Customer].[POS UID].&amp;[POS_20230525_3163805]" c="POS_20230525_3163805"/>
        <s v="[Sell Out Customer].[POS UID].&amp;[POS_20230525_3163806]" c="POS_20230525_3163806"/>
        <s v="[Sell Out Customer].[POS UID].&amp;[POS_20230525_3163807]" c="POS_20230525_3163807"/>
        <s v="[Sell Out Customer].[POS UID].&amp;[POS_20230525_3163808]" c="POS_20230525_3163808"/>
        <s v="[Sell Out Customer].[POS UID].&amp;[POS_20230525_3163809]" c="POS_20230525_3163809"/>
        <s v="[Sell Out Customer].[POS UID].&amp;[POS_20230525_3163810]" c="POS_20230525_3163810"/>
        <s v="[Sell Out Customer].[POS UID].&amp;[POS_20230525_3163811]" c="POS_20230525_3163811"/>
        <s v="[Sell Out Customer].[POS UID].&amp;[POS_20230525_3163812]" c="POS_20230525_3163812"/>
        <s v="[Sell Out Customer].[POS UID].&amp;[POS_20230525_3163813]" c="POS_20230525_3163813"/>
        <s v="[Sell Out Customer].[POS UID].&amp;[POS_20230525_3163814]" c="POS_20230525_3163814"/>
        <s v="[Sell Out Customer].[POS UID].&amp;[POS_20230525_3163815]" c="POS_20230525_3163815"/>
        <s v="[Sell Out Customer].[POS UID].&amp;[POS_20230525_3163816]" c="POS_20230525_3163816"/>
        <s v="[Sell Out Customer].[POS UID].&amp;[POS_20230525_3163817]" c="POS_20230525_3163817"/>
        <s v="[Sell Out Customer].[POS UID].&amp;[POS_20230525_3163818]" c="POS_20230525_3163818"/>
        <s v="[Sell Out Customer].[POS UID].&amp;[POS_20230525_3163819]" c="POS_20230525_3163819"/>
        <s v="[Sell Out Customer].[POS UID].&amp;[POS_20230525_3163820]" c="POS_20230525_3163820"/>
        <s v="[Sell Out Customer].[POS UID].&amp;[POS_20230525_3163821]" c="POS_20230525_3163821"/>
        <s v="[Sell Out Customer].[POS UID].&amp;[POS_20230525_3163822]" c="POS_20230525_3163822"/>
        <s v="[Sell Out Customer].[POS UID].&amp;[POS_20230525_3163823]" c="POS_20230525_3163823"/>
        <s v="[Sell Out Customer].[POS UID].&amp;[POS_20230525_3163824]" c="POS_20230525_3163824"/>
        <s v="[Sell Out Customer].[POS UID].&amp;[POS_20230525_3163825]" c="POS_20230525_3163825"/>
        <s v="[Sell Out Customer].[POS UID].&amp;[POS_20230525_3163826]" c="POS_20230525_3163826"/>
        <s v="[Sell Out Customer].[POS UID].&amp;[POS_20230525_3163827]" c="POS_20230525_3163827"/>
        <s v="[Sell Out Customer].[POS UID].&amp;[POS_20230525_3163828]" c="POS_20230525_3163828"/>
        <s v="[Sell Out Customer].[POS UID].&amp;[POS_20230525_3163829]" c="POS_20230525_3163829"/>
        <s v="[Sell Out Customer].[POS UID].&amp;[POS_20230525_3163830]" c="POS_20230525_3163830"/>
        <s v="[Sell Out Customer].[POS UID].&amp;[POS_20230525_3163831]" c="POS_20230525_3163831"/>
        <s v="[Sell Out Customer].[POS UID].&amp;[POS_20230525_3163832]" c="POS_20230525_3163832"/>
        <s v="[Sell Out Customer].[POS UID].&amp;[POS_20230525_3163833]" c="POS_20230525_3163833"/>
        <s v="[Sell Out Customer].[POS UID].&amp;[POS_20230525_3163834]" c="POS_20230525_3163834"/>
        <s v="[Sell Out Customer].[POS UID].&amp;[POS_20230525_3163835]" c="POS_20230525_3163835"/>
        <s v="[Sell Out Customer].[POS UID].&amp;[POS_20230525_3163836]" c="POS_20230525_3163836"/>
        <s v="[Sell Out Customer].[POS UID].&amp;[POS_20230525_3163837]" c="POS_20230525_3163837"/>
        <s v="[Sell Out Customer].[POS UID].&amp;[POS_20230525_3163838]" c="POS_20230525_3163838"/>
        <s v="[Sell Out Customer].[POS UID].&amp;[POS_20230525_3163839]" c="POS_20230525_3163839"/>
        <s v="[Sell Out Customer].[POS UID].&amp;[POS_20230525_3163840]" c="POS_20230525_3163840"/>
        <s v="[Sell Out Customer].[POS UID].&amp;[POS_20230525_3163841]" c="POS_20230525_3163841"/>
        <s v="[Sell Out Customer].[POS UID].&amp;[POS_20230525_3163842]" c="POS_20230525_3163842"/>
        <s v="[Sell Out Customer].[POS UID].&amp;[POS_20230525_3163843]" c="POS_20230525_3163843"/>
        <s v="[Sell Out Customer].[POS UID].&amp;[POS_20230525_3163844]" c="POS_20230525_3163844"/>
        <s v="[Sell Out Customer].[POS UID].&amp;[POS_20230525_3163845]" c="POS_20230525_3163845"/>
        <s v="[Sell Out Customer].[POS UID].&amp;[POS_20230525_3163846]" c="POS_20230525_3163846"/>
        <s v="[Sell Out Customer].[POS UID].&amp;[POS_20230525_3163847]" c="POS_20230525_3163847"/>
        <s v="[Sell Out Customer].[POS UID].&amp;[POS_20230525_3163848]" c="POS_20230525_3163848"/>
        <s v="[Sell Out Customer].[POS UID].&amp;[POS_20230525_3163849]" c="POS_20230525_3163849"/>
        <s v="[Sell Out Customer].[POS UID].&amp;[POS_20230525_3163850]" c="POS_20230525_3163850"/>
        <s v="[Sell Out Customer].[POS UID].&amp;[POS_20230525_3163851]" c="POS_20230525_3163851"/>
        <s v="[Sell Out Customer].[POS UID].&amp;[POS_20230525_3163852]" c="POS_20230525_3163852"/>
        <s v="[Sell Out Customer].[POS UID].&amp;[POS_20230525_3163853]" c="POS_20230525_3163853"/>
        <s v="[Sell Out Customer].[POS UID].&amp;[POS_20230525_3163854]" c="POS_20230525_3163854"/>
        <s v="[Sell Out Customer].[POS UID].&amp;[POS_20230525_3163855]" c="POS_20230525_3163855"/>
        <s v="[Sell Out Customer].[POS UID].&amp;[POS_20230525_3163856]" c="POS_20230525_3163856"/>
        <s v="[Sell Out Customer].[POS UID].&amp;[POS_20230525_3163857]" c="POS_20230525_3163857"/>
        <s v="[Sell Out Customer].[POS UID].&amp;[POS_20230525_3163858]" c="POS_20230525_3163858"/>
        <s v="[Sell Out Customer].[POS UID].&amp;[POS_20230525_3163859]" c="POS_20230525_3163859"/>
        <s v="[Sell Out Customer].[POS UID].&amp;[POS_20230525_3163860]" c="POS_20230525_3163860"/>
        <s v="[Sell Out Customer].[POS UID].&amp;[POS_20230525_3163861]" c="POS_20230525_3163861"/>
        <s v="[Sell Out Customer].[POS UID].&amp;[POS_20230525_3163862]" c="POS_20230525_3163862"/>
        <s v="[Sell Out Customer].[POS UID].&amp;[POS_20230525_3163863]" c="POS_20230525_3163863"/>
        <s v="[Sell Out Customer].[POS UID].&amp;[POS_20230525_3163864]" c="POS_20230525_3163864"/>
        <s v="[Sell Out Customer].[POS UID].&amp;[POS_20230525_3163865]" c="POS_20230525_3163865"/>
        <s v="[Sell Out Customer].[POS UID].&amp;[POS_20230525_3163866]" c="POS_20230525_3163866"/>
        <s v="[Sell Out Customer].[POS UID].&amp;[POS_20230525_3163867]" c="POS_20230525_3163867"/>
        <s v="[Sell Out Customer].[POS UID].&amp;[POS_20230525_3163868]" c="POS_20230525_3163868"/>
        <s v="[Sell Out Customer].[POS UID].&amp;[POS_20230525_3163869]" c="POS_20230525_3163869"/>
        <s v="[Sell Out Customer].[POS UID].&amp;[POS_20230525_3163870]" c="POS_20230525_3163870"/>
        <s v="[Sell Out Customer].[POS UID].&amp;[POS_20230606_3167308]" c="POS_20230606_3167308"/>
        <s v="[Sell Out Customer].[POS UID].&amp;[POS_20230608_3167792]" c="POS_20230608_3167792"/>
        <s v="[Sell Out Customer].[POS UID].&amp;[POS_20230613_3183244]" c="POS_20230613_3183244"/>
        <s v="[Sell Out Customer].[POS UID].&amp;[POS_20230613_3183245]" c="POS_20230613_3183245"/>
        <s v="[Sell Out Customer].[POS UID].&amp;[POS_20230629_3190686]" c="POS_20230629_3190686"/>
        <s v="[Sell Out Customer].[POS UID].&amp;[POS_20230703_3192955]" c="POS_20230703_3192955"/>
        <s v="[Sell Out Customer].[POS UID].&amp;[POS_20230725_3202220]" c="POS_20230725_3202220"/>
        <s v="[Sell Out Customer].[POS UID].&amp;[POS_20230725_3202223]" c="POS_20230725_3202223"/>
        <s v="[Sell Out Customer].[POS UID].&amp;[POS_20230731_3203460]" c="POS_20230731_3203460"/>
        <s v="[Sell Out Customer].[POS UID].&amp;[POS_20230731_3203461]" c="POS_20230731_3203461"/>
        <s v="[Sell Out Customer].[POS UID].&amp;[POS_20230731_3203462]" c="POS_20230731_3203462"/>
        <s v="[Sell Out Customer].[POS UID].&amp;[POS_20230731_3203463]" c="POS_20230731_3203463"/>
        <s v="[Sell Out Customer].[POS UID].&amp;[POS_20230810_3209764]" c="POS_20230810_3209764"/>
        <s v="[Sell Out Customer].[POS UID].&amp;[POS_20230810_3209765]" c="POS_20230810_3209765"/>
        <s v="[Sell Out Customer].[POS UID].&amp;[POS_20230810_3209766]" c="POS_20230810_3209766"/>
        <s v="[Sell Out Customer].[POS UID].&amp;[POS_20230810_3209767]" c="POS_20230810_3209767"/>
        <s v="[Sell Out Customer].[POS UID].&amp;[POS_20230810_3209769]" c="POS_20230810_3209769"/>
        <s v="[Sell Out Customer].[POS UID].&amp;[POS_20230814_3210178]" c="POS_20230814_3210178"/>
        <s v="[Sell Out Customer].[POS UID].&amp;[POS_20230814_3210179]" c="POS_20230814_3210179"/>
        <s v="[Sell Out Customer].[POS UID].&amp;[POS_20230821_3212166]" c="POS_20230821_3212166"/>
        <s v="[Sell Out Customer].[POS UID].&amp;[POS_20230821_3212167]" c="POS_20230821_3212167"/>
        <s v="[Sell Out Customer].[POS UID].&amp;[POS_20230821_3212168]" c="POS_20230821_3212168"/>
        <s v="[Sell Out Customer].[POS UID].&amp;[Unknown]" c="Unknown"/>
        <s v="[Sell Out Customer].[POS UID].&amp;[POS_20150722_577385]" u="1" c="POS_20150722_577385"/>
        <s v="[Sell Out Customer].[POS UID].&amp;[POS_20150722_577387]" u="1" c="POS_20150722_577387"/>
        <s v="[Sell Out Customer].[POS UID].&amp;[POS_20150904_635574]" u="1" c="POS_20150904_635574"/>
        <s v="[Sell Out Customer].[POS UID].&amp;[POS_20150904_635623]" u="1" c="POS_20150904_635623"/>
        <s v="[Sell Out Customer].[POS UID].&amp;[POS_20150904_635628]" u="1" c="POS_20150904_635628"/>
        <s v="[Sell Out Customer].[POS UID].&amp;[POS_20150904_639321]" u="1" c="POS_20150904_639321"/>
        <s v="[Sell Out Customer].[POS UID].&amp;[POS_20151102_687597]" u="1" c="POS_20151102_687597"/>
        <s v="[Sell Out Customer].[POS UID].&amp;[POS_20151118_701668]" u="1" c="POS_20151118_701668"/>
        <s v="[Sell Out Customer].[POS UID].&amp;[POS_20151118_701679]" u="1" c="POS_20151118_701679"/>
        <s v="[Sell Out Customer].[POS UID].&amp;[POS_20151209_712673]" u="1" c="POS_20151209_712673"/>
        <s v="[Sell Out Customer].[POS UID].&amp;[POS_20151209_712674]" u="1" c="POS_20151209_712674"/>
        <s v="[Sell Out Customer].[POS UID].&amp;[POS_20151209_712675]" u="1" c="POS_20151209_712675"/>
        <s v="[Sell Out Customer].[POS UID].&amp;[POS_20151209_712676]" u="1" c="POS_20151209_712676"/>
        <s v="[Sell Out Customer].[POS UID].&amp;[POS_20151209_712677]" u="1" c="POS_20151209_712677"/>
        <s v="[Sell Out Customer].[POS UID].&amp;[POS_20151209_712741]" u="1" c="POS_20151209_712741"/>
        <s v="[Sell Out Customer].[POS UID].&amp;[POS_20151209_712758]" u="1" c="POS_20151209_712758"/>
        <s v="[Sell Out Customer].[POS UID].&amp;[POS_20160114_732657]" u="1" c="POS_20160114_732657"/>
        <s v="[Sell Out Customer].[POS UID].&amp;[POS_20160114_732659]" u="1" c="POS_20160114_732659"/>
        <s v="[Sell Out Customer].[POS UID].&amp;[POS_20160114_732694]" u="1" c="POS_20160114_732694"/>
        <s v="[Sell Out Customer].[POS UID].&amp;[POS_20160114_732696]" u="1" c="POS_20160114_732696"/>
        <s v="[Sell Out Customer].[POS UID].&amp;[POS_20160114_732718]" u="1" c="POS_20160114_732718"/>
        <s v="[Sell Out Customer].[POS UID].&amp;[POS_20160225_780368]" u="1" c="POS_20160225_780368"/>
        <s v="[Sell Out Customer].[POS UID].&amp;[POS_20160416_817180]" u="1" c="POS_20160416_817180"/>
        <s v="[Sell Out Customer].[POS UID].&amp;[POS_20160416_817207]" u="1" c="POS_20160416_817207"/>
        <s v="[Sell Out Customer].[POS UID].&amp;[POS_20160416_817211]" u="1" c="POS_20160416_817211"/>
        <s v="[Sell Out Customer].[POS UID].&amp;[POS_20160416_817222]" u="1" c="POS_20160416_817222"/>
        <s v="[Sell Out Customer].[POS UID].&amp;[POS_20160518_835427]" u="1" c="POS_20160518_835427"/>
        <s v="[Sell Out Customer].[POS UID].&amp;[POS_20160518_835436]" u="1" c="POS_20160518_835436"/>
        <s v="[Sell Out Customer].[POS UID].&amp;[POS_20160518_835440]" u="1" c="POS_20160518_835440"/>
        <s v="[Sell Out Customer].[POS UID].&amp;[POS_20160518_835481]" u="1" c="POS_20160518_835481"/>
        <s v="[Sell Out Customer].[POS UID].&amp;[POS_20160622_848983]" u="1" c="POS_20160622_848983"/>
        <s v="[Sell Out Customer].[POS UID].&amp;[POS_20160622_849006]" u="1" c="POS_20160622_849006"/>
        <s v="[Sell Out Customer].[POS UID].&amp;[POS_20160709_857436]" u="1" c="POS_20160709_857436"/>
        <s v="[Sell Out Customer].[POS UID].&amp;[POS_20160827_876901]" u="1" c="POS_20160827_876901"/>
        <s v="[Sell Out Customer].[POS UID].&amp;[POS_20160908_881073]" u="1" c="POS_20160908_881073"/>
        <s v="[Sell Out Customer].[POS UID].&amp;[POS_20161005_893139]" u="1" c="POS_20161005_893139"/>
        <s v="[Sell Out Customer].[POS UID].&amp;[POS_20161015_897316]" u="1" c="POS_20161015_897316"/>
        <s v="[Sell Out Customer].[POS UID].&amp;[POS_20161015_897373]" u="1" c="POS_20161015_897373"/>
        <s v="[Sell Out Customer].[POS UID].&amp;[POS_20161015_897510]" u="1" c="POS_20161015_897510"/>
        <s v="[Sell Out Customer].[POS UID].&amp;[POS_20161109_904545]" u="1" c="POS_20161109_904545"/>
        <s v="[Sell Out Customer].[POS UID].&amp;[POS_20161210_917817]" u="1" c="POS_20161210_917817"/>
        <s v="[Sell Out Customer].[POS UID].&amp;[POS_20161210_917870]" u="1" c="POS_20161210_917870"/>
        <s v="[Sell Out Customer].[POS UID].&amp;[POS_20170114_928049]" u="1" c="POS_20170114_928049"/>
        <s v="[Sell Out Customer].[POS UID].&amp;[POS_20170114_928107]" u="1" c="POS_20170114_928107"/>
        <s v="[Sell Out Customer].[POS UID].&amp;[POS_20170114_928116]" u="1" c="POS_20170114_928116"/>
        <s v="[Sell Out Customer].[POS UID].&amp;[POS_20170114_928208]" u="1" c="POS_20170114_928208"/>
        <s v="[Sell Out Customer].[POS UID].&amp;[POS_20170307_1062688]" u="1" c="POS_20170307_1062688"/>
        <s v="[Sell Out Customer].[POS UID].&amp;[POS_20170307_1062808]" u="1" c="POS_20170307_1062808"/>
        <s v="[Sell Out Customer].[POS UID].&amp;[POS_20170307_1062941]" u="1" c="POS_20170307_1062941"/>
        <s v="[Sell Out Customer].[POS UID].&amp;[POS_20170412_1401047]" u="1" c="POS_20170412_1401047"/>
        <s v="[Sell Out Customer].[POS UID].&amp;[POS_20170412_1401184]" u="1" c="POS_20170412_1401184"/>
        <s v="[Sell Out Customer].[POS UID].&amp;[POS_20170412_1401198]" u="1" c="POS_20170412_1401198"/>
        <s v="[Sell Out Customer].[POS UID].&amp;[POS_20170511_1433079]" u="1" c="POS_20170511_1433079"/>
        <s v="[Sell Out Customer].[POS UID].&amp;[POS_20170511_1433139]" u="1" c="POS_20170511_1433139"/>
        <s v="[Sell Out Customer].[POS UID].&amp;[POS_20170511_1433152]" u="1" c="POS_20170511_1433152"/>
        <s v="[Sell Out Customer].[POS UID].&amp;[POS_20170511_1433158]" u="1" c="POS_20170511_1433158"/>
        <s v="[Sell Out Customer].[POS UID].&amp;[POS_20170511_1433370]" u="1" c="POS_20170511_1433370"/>
        <s v="[Sell Out Customer].[POS UID].&amp;[POS_20170511_1433384]" u="1" c="POS_20170511_1433384"/>
        <s v="[Sell Out Customer].[POS UID].&amp;[POS_20170511_1433493]" u="1" c="POS_20170511_1433493"/>
        <s v="[Sell Out Customer].[POS UID].&amp;[POS_20170511_1433549]" u="1" c="POS_20170511_1433549"/>
        <s v="[Sell Out Customer].[POS UID].&amp;[POS_20170511_1433605]" u="1" c="POS_20170511_1433605"/>
        <s v="[Sell Out Customer].[POS UID].&amp;[POS_20170511_1433760]" u="1" c="POS_20170511_1433760"/>
        <s v="[Sell Out Customer].[POS UID].&amp;[POS_20170511_1433908]" u="1" c="POS_20170511_1433908"/>
        <s v="[Sell Out Customer].[POS UID].&amp;[POS_20170511_1433916]" u="1" c="POS_20170511_1433916"/>
        <s v="[Sell Out Customer].[POS UID].&amp;[POS_20170511_1434123]" u="1" c="POS_20170511_1434123"/>
        <s v="[Sell Out Customer].[POS UID].&amp;[POS_20170511_1434252]" u="1" c="POS_20170511_1434252"/>
        <s v="[Sell Out Customer].[POS UID].&amp;[POS_20170511_1434321]" u="1" c="POS_20170511_1434321"/>
        <s v="[Sell Out Customer].[POS UID].&amp;[POS_20170511_1434408]" u="1" c="POS_20170511_1434408"/>
        <s v="[Sell Out Customer].[POS UID].&amp;[POS_20170511_1434424]" u="1" c="POS_20170511_1434424"/>
        <s v="[Sell Out Customer].[POS UID].&amp;[POS_20170511_1434462]" u="1" c="POS_20170511_1434462"/>
        <s v="[Sell Out Customer].[POS UID].&amp;[POS_20170511_1434724]" u="1" c="POS_20170511_1434724"/>
        <s v="[Sell Out Customer].[POS UID].&amp;[POS_20170511_1434866]" u="1" c="POS_20170511_1434866"/>
        <s v="[Sell Out Customer].[POS UID].&amp;[POS_20170511_1434982]" u="1" c="POS_20170511_1434982"/>
        <s v="[Sell Out Customer].[POS UID].&amp;[POS_20170511_1435085]" u="1" c="POS_20170511_1435085"/>
        <s v="[Sell Out Customer].[POS UID].&amp;[POS_20170511_1435452]" u="1" c="POS_20170511_1435452"/>
        <s v="[Sell Out Customer].[POS UID].&amp;[POS_20170511_1435493]" u="1" c="POS_20170511_1435493"/>
        <s v="[Sell Out Customer].[POS UID].&amp;[POS_20170511_1435680]" u="1" c="POS_20170511_1435680"/>
        <s v="[Sell Out Customer].[POS UID].&amp;[POS_20170511_1435698]" u="1" c="POS_20170511_1435698"/>
        <s v="[Sell Out Customer].[POS UID].&amp;[POS_20170511_1435761]" u="1" c="POS_20170511_1435761"/>
        <s v="[Sell Out Customer].[POS UID].&amp;[POS_20170511_1435842]" u="1" c="POS_20170511_1435842"/>
        <s v="[Sell Out Customer].[POS UID].&amp;[POS_20170511_1435907]" u="1" c="POS_20170511_1435907"/>
        <s v="[Sell Out Customer].[POS UID].&amp;[POS_20170511_1436191]" u="1" c="POS_20170511_1436191"/>
        <s v="[Sell Out Customer].[POS UID].&amp;[POS_20170511_1436202]" u="1" c="POS_20170511_1436202"/>
        <s v="[Sell Out Customer].[POS UID].&amp;[POS_20170511_1436211]" u="1" c="POS_20170511_1436211"/>
        <s v="[Sell Out Customer].[POS UID].&amp;[POS_20170511_1436280]" u="1" c="POS_20170511_1436280"/>
        <s v="[Sell Out Customer].[POS UID].&amp;[POS_20170511_1436446]" u="1" c="POS_20170511_1436446"/>
        <s v="[Sell Out Customer].[POS UID].&amp;[POS_20170511_1436508]" u="1" c="POS_20170511_1436508"/>
        <s v="[Sell Out Customer].[POS UID].&amp;[POS_20170511_1436553]" u="1" c="POS_20170511_1436553"/>
        <s v="[Sell Out Customer].[POS UID].&amp;[POS_20170511_1436735]" u="1" c="POS_20170511_1436735"/>
        <s v="[Sell Out Customer].[POS UID].&amp;[POS_20170511_1436838]" u="1" c="POS_20170511_1436838"/>
        <s v="[Sell Out Customer].[POS UID].&amp;[POS_20170511_1436993]" u="1" c="POS_20170511_1436993"/>
        <s v="[Sell Out Customer].[POS UID].&amp;[POS_20170511_1437258]" u="1" c="POS_20170511_1437258"/>
        <s v="[Sell Out Customer].[POS UID].&amp;[POS_20170511_1437363]" u="1" c="POS_20170511_1437363"/>
        <s v="[Sell Out Customer].[POS UID].&amp;[POS_20170511_1437364]" u="1" c="POS_20170511_1437364"/>
        <s v="[Sell Out Customer].[POS UID].&amp;[POS_20170511_1437394]" u="1" c="POS_20170511_1437394"/>
        <s v="[Sell Out Customer].[POS UID].&amp;[POS_20170511_1437513]" u="1" c="POS_20170511_1437513"/>
        <s v="[Sell Out Customer].[POS UID].&amp;[POS_20170511_1437725]" u="1" c="POS_20170511_1437725"/>
        <s v="[Sell Out Customer].[POS UID].&amp;[POS_20170511_1437885]" u="1" c="POS_20170511_1437885"/>
        <s v="[Sell Out Customer].[POS UID].&amp;[POS_20170511_1438052]" u="1" c="POS_20170511_1438052"/>
        <s v="[Sell Out Customer].[POS UID].&amp;[POS_20170511_1438091]" u="1" c="POS_20170511_1438091"/>
        <s v="[Sell Out Customer].[POS UID].&amp;[POS_20170511_1438127]" u="1" c="POS_20170511_1438127"/>
        <s v="[Sell Out Customer].[POS UID].&amp;[POS_20170511_1438248]" u="1" c="POS_20170511_1438248"/>
        <s v="[Sell Out Customer].[POS UID].&amp;[POS_20170511_1438288]" u="1" c="POS_20170511_1438288"/>
        <s v="[Sell Out Customer].[POS UID].&amp;[POS_20170511_1438290]" u="1" c="POS_20170511_1438290"/>
        <s v="[Sell Out Customer].[POS UID].&amp;[POS_20170511_1438344]" u="1" c="POS_20170511_1438344"/>
        <s v="[Sell Out Customer].[POS UID].&amp;[POS_20170511_1438360]" u="1" c="POS_20170511_1438360"/>
        <s v="[Sell Out Customer].[POS UID].&amp;[POS_20170511_1438465]" u="1" c="POS_20170511_1438465"/>
        <s v="[Sell Out Customer].[POS UID].&amp;[POS_20170511_1438569]" u="1" c="POS_20170511_1438569"/>
        <s v="[Sell Out Customer].[POS UID].&amp;[POS_20170511_1438646]" u="1" c="POS_20170511_1438646"/>
        <s v="[Sell Out Customer].[POS UID].&amp;[POS_20170511_1438702]" u="1" c="POS_20170511_1438702"/>
        <s v="[Sell Out Customer].[POS UID].&amp;[POS_20170511_1438891]" u="1" c="POS_20170511_1438891"/>
        <s v="[Sell Out Customer].[POS UID].&amp;[POS_20170511_1439032]" u="1" c="POS_20170511_1439032"/>
        <s v="[Sell Out Customer].[POS UID].&amp;[POS_20170511_1439036]" u="1" c="POS_20170511_1439036"/>
        <s v="[Sell Out Customer].[POS UID].&amp;[POS_20170511_1439085]" u="1" c="POS_20170511_1439085"/>
        <s v="[Sell Out Customer].[POS UID].&amp;[POS_20170511_1439121]" u="1" c="POS_20170511_1439121"/>
        <s v="[Sell Out Customer].[POS UID].&amp;[POS_20170511_1439422]" u="1" c="POS_20170511_1439422"/>
        <s v="[Sell Out Customer].[POS UID].&amp;[POS_20170511_1439665]" u="1" c="POS_20170511_1439665"/>
        <s v="[Sell Out Customer].[POS UID].&amp;[POS_20170511_1439916]" u="1" c="POS_20170511_1439916"/>
        <s v="[Sell Out Customer].[POS UID].&amp;[POS_20170511_1440202]" u="1" c="POS_20170511_1440202"/>
        <s v="[Sell Out Customer].[POS UID].&amp;[POS_20170511_1440296]" u="1" c="POS_20170511_1440296"/>
        <s v="[Sell Out Customer].[POS UID].&amp;[POS_20170511_1440689]" u="1" c="POS_20170511_1440689"/>
        <s v="[Sell Out Customer].[POS UID].&amp;[POS_20170511_1440736]" u="1" c="POS_20170511_1440736"/>
        <s v="[Sell Out Customer].[POS UID].&amp;[POS_20170511_1440937]" u="1" c="POS_20170511_1440937"/>
        <s v="[Sell Out Customer].[POS UID].&amp;[POS_20170511_1441106]" u="1" c="POS_20170511_1441106"/>
        <s v="[Sell Out Customer].[POS UID].&amp;[POS_20170511_1441141]" u="1" c="POS_20170511_1441141"/>
        <s v="[Sell Out Customer].[POS UID].&amp;[POS_20170511_1441158]" u="1" c="POS_20170511_1441158"/>
        <s v="[Sell Out Customer].[POS UID].&amp;[POS_20170511_1441316]" u="1" c="POS_20170511_1441316"/>
        <s v="[Sell Out Customer].[POS UID].&amp;[POS_20170511_1441382]" u="1" c="POS_20170511_1441382"/>
        <s v="[Sell Out Customer].[POS UID].&amp;[POS_20170511_1441424]" u="1" c="POS_20170511_1441424"/>
        <s v="[Sell Out Customer].[POS UID].&amp;[POS_20170511_1441490]" u="1" c="POS_20170511_1441490"/>
        <s v="[Sell Out Customer].[POS UID].&amp;[POS_20170511_1441510]" u="1" c="POS_20170511_1441510"/>
        <s v="[Sell Out Customer].[POS UID].&amp;[POS_20170511_1441568]" u="1" c="POS_20170511_1441568"/>
        <s v="[Sell Out Customer].[POS UID].&amp;[POS_20170511_1441743]" u="1" c="POS_20170511_1441743"/>
        <s v="[Sell Out Customer].[POS UID].&amp;[POS_20170511_1441766]" u="1" c="POS_20170511_1441766"/>
        <s v="[Sell Out Customer].[POS UID].&amp;[POS_20170511_1441891]" u="1" c="POS_20170511_1441891"/>
        <s v="[Sell Out Customer].[POS UID].&amp;[POS_20170511_1441897]" u="1" c="POS_20170511_1441897"/>
        <s v="[Sell Out Customer].[POS UID].&amp;[POS_20170511_1441900]" u="1" c="POS_20170511_1441900"/>
        <s v="[Sell Out Customer].[POS UID].&amp;[POS_20170511_1442160]" u="1" c="POS_20170511_1442160"/>
        <s v="[Sell Out Customer].[POS UID].&amp;[POS_20170511_1442165]" u="1" c="POS_20170511_1442165"/>
        <s v="[Sell Out Customer].[POS UID].&amp;[POS_20170511_1442174]" u="1" c="POS_20170511_1442174"/>
        <s v="[Sell Out Customer].[POS UID].&amp;[POS_20170511_1442274]" u="1" c="POS_20170511_1442274"/>
        <s v="[Sell Out Customer].[POS UID].&amp;[POS_20170511_1442500]" u="1" c="POS_20170511_1442500"/>
        <s v="[Sell Out Customer].[POS UID].&amp;[POS_20170511_1442511]" u="1" c="POS_20170511_1442511"/>
        <s v="[Sell Out Customer].[POS UID].&amp;[POS_20170511_1442687]" u="1" c="POS_20170511_1442687"/>
        <s v="[Sell Out Customer].[POS UID].&amp;[POS_20170511_1442724]" u="1" c="POS_20170511_1442724"/>
        <s v="[Sell Out Customer].[POS UID].&amp;[POS_20170511_1442829]" u="1" c="POS_20170511_1442829"/>
        <s v="[Sell Out Customer].[POS UID].&amp;[POS_20170511_1443170]" u="1" c="POS_20170511_1443170"/>
        <s v="[Sell Out Customer].[POS UID].&amp;[POS_20170511_1452577]" u="1" c="POS_20170511_1452577"/>
        <s v="[Sell Out Customer].[POS UID].&amp;[POS_20170511_1452647]" u="1" c="POS_20170511_1452647"/>
        <s v="[Sell Out Customer].[POS UID].&amp;[POS_20170511_1453056]" u="1" c="POS_20170511_1453056"/>
        <s v="[Sell Out Customer].[POS UID].&amp;[POS_20170511_1453412]" u="1" c="POS_20170511_1453412"/>
        <s v="[Sell Out Customer].[POS UID].&amp;[POS_20170511_1453438]" u="1" c="POS_20170511_1453438"/>
        <s v="[Sell Out Customer].[POS UID].&amp;[POS_20170511_1453533]" u="1" c="POS_20170511_1453533"/>
        <s v="[Sell Out Customer].[POS UID].&amp;[POS_20170511_1453571]" u="1" c="POS_20170511_1453571"/>
        <s v="[Sell Out Customer].[POS UID].&amp;[POS_20170511_1453575]" u="1" c="POS_20170511_1453575"/>
        <s v="[Sell Out Customer].[POS UID].&amp;[POS_20170511_1453766]" u="1" c="POS_20170511_1453766"/>
        <s v="[Sell Out Customer].[POS UID].&amp;[POS_20170511_1453918]" u="1" c="POS_20170511_1453918"/>
        <s v="[Sell Out Customer].[POS UID].&amp;[POS_20170511_1454347]" u="1" c="POS_20170511_1454347"/>
        <s v="[Sell Out Customer].[POS UID].&amp;[POS_20170511_1454587]" u="1" c="POS_20170511_1454587"/>
        <s v="[Sell Out Customer].[POS UID].&amp;[POS_20170511_1454656]" u="1" c="POS_20170511_1454656"/>
        <s v="[Sell Out Customer].[POS UID].&amp;[POS_20170511_1454743]" u="1" c="POS_20170511_1454743"/>
        <s v="[Sell Out Customer].[POS UID].&amp;[POS_20170519_1460008]" u="1" c="POS_20170519_1460008"/>
        <s v="[Sell Out Customer].[POS UID].&amp;[POS_20170519_1461055]" u="1" c="POS_20170519_1461055"/>
        <s v="[Sell Out Customer].[POS UID].&amp;[POS_20170519_1461056]" u="1" c="POS_20170519_1461056"/>
        <s v="[Sell Out Customer].[POS UID].&amp;[POS_20170519_1461057]" u="1" c="POS_20170519_1461057"/>
        <s v="[Sell Out Customer].[POS UID].&amp;[POS_20170519_1461278]" u="1" c="POS_20170519_1461278"/>
        <s v="[Sell Out Customer].[POS UID].&amp;[POS_20170519_1461288]" u="1" c="POS_20170519_1461288"/>
        <s v="[Sell Out Customer].[POS UID].&amp;[POS_20170519_1462343]" u="1" c="POS_20170519_1462343"/>
        <s v="[Sell Out Customer].[POS UID].&amp;[POS_20170608_1470280]" u="1" c="POS_20170608_1470280"/>
        <s v="[Sell Out Customer].[POS UID].&amp;[POS_20170608_1470346]" u="1" c="POS_20170608_1470346"/>
        <s v="[Sell Out Customer].[POS UID].&amp;[POS_20170608_1470431]" u="1" c="POS_20170608_1470431"/>
        <s v="[Sell Out Customer].[POS UID].&amp;[POS_20170608_1470473]" u="1" c="POS_20170608_1470473"/>
        <s v="[Sell Out Customer].[POS UID].&amp;[POS_20170608_1470549]" u="1" c="POS_20170608_1470549"/>
        <s v="[Sell Out Customer].[POS UID].&amp;[POS_20170608_1470595]" u="1" c="POS_20170608_1470595"/>
        <s v="[Sell Out Customer].[POS UID].&amp;[POS_20170608_1470844]" u="1" c="POS_20170608_1470844"/>
        <s v="[Sell Out Customer].[POS UID].&amp;[POS_20170615_1479311]" u="1" c="POS_20170615_1479311"/>
        <s v="[Sell Out Customer].[POS UID].&amp;[POS_20170615_1479422]" u="1" c="POS_20170615_1479422"/>
        <s v="[Sell Out Customer].[POS UID].&amp;[POS_20170615_1479494]" u="1" c="POS_20170615_1479494"/>
        <s v="[Sell Out Customer].[POS UID].&amp;[POS_20170615_1479495]" u="1" c="POS_20170615_1479495"/>
        <s v="[Sell Out Customer].[POS UID].&amp;[POS_20170615_1479528]" u="1" c="POS_20170615_1479528"/>
        <s v="[Sell Out Customer].[POS UID].&amp;[POS_20170615_1479661]" u="1" c="POS_20170615_1479661"/>
        <s v="[Sell Out Customer].[POS UID].&amp;[POS_20170706_1487406]" u="1" c="POS_20170706_1487406"/>
        <s v="[Sell Out Customer].[POS UID].&amp;[POS_20170706_1487577]" u="1" c="POS_20170706_1487577"/>
        <s v="[Sell Out Customer].[POS UID].&amp;[POS_20170706_1487595]" u="1" c="POS_20170706_1487595"/>
        <s v="[Sell Out Customer].[POS UID].&amp;[POS_20170706_1487630]" u="1" c="POS_20170706_1487630"/>
        <s v="[Sell Out Customer].[POS UID].&amp;[POS_20170906_1509265]" u="1" c="POS_20170906_1509265"/>
        <s v="[Sell Out Customer].[POS UID].&amp;[POS_20170906_1509325]" u="1" c="POS_20170906_1509325"/>
        <s v="[Sell Out Customer].[POS UID].&amp;[POS_20170906_1509333]" u="1" c="POS_20170906_1509333"/>
        <s v="[Sell Out Customer].[POS UID].&amp;[POS_20171017_1529630]" u="1" c="POS_20171017_1529630"/>
        <s v="[Sell Out Customer].[POS UID].&amp;[POS_20171017_1529803]" u="1" c="POS_20171017_1529803"/>
        <s v="[Sell Out Customer].[POS UID].&amp;[POS_20171027_1535016]" u="1" c="POS_20171027_1535016"/>
        <s v="[Sell Out Customer].[POS UID].&amp;[POS_20171027_1535103]" u="1" c="POS_20171027_1535103"/>
        <s v="[Sell Out Customer].[POS UID].&amp;[POS_20171028_1535636]" u="1" c="POS_20171028_1535636"/>
        <s v="[Sell Out Customer].[POS UID].&amp;[POS_20171110_1541991]" u="1" c="POS_20171110_1541991"/>
        <s v="[Sell Out Customer].[POS UID].&amp;[POS_20171115_1543391]" u="1" c="POS_20171115_1543391"/>
        <s v="[Sell Out Customer].[POS UID].&amp;[POS_20171115_1543511]" u="1" c="POS_20171115_1543511"/>
        <s v="[Sell Out Customer].[POS UID].&amp;[POS_20171117_1544809]" u="1" c="POS_20171117_1544809"/>
        <s v="[Sell Out Customer].[POS UID].&amp;[POS_20171212_1552404]" u="1" c="POS_20171212_1552404"/>
        <s v="[Sell Out Customer].[POS UID].&amp;[POS_20171212_1552462]" u="1" c="POS_20171212_1552462"/>
        <s v="[Sell Out Customer].[POS UID].&amp;[POS_20171212_1552603]" u="1" c="POS_20171212_1552603"/>
        <s v="[Sell Out Customer].[POS UID].&amp;[POS_20171212_1552637]" u="1" c="POS_20171212_1552637"/>
        <s v="[Sell Out Customer].[POS UID].&amp;[POS_20180111_1563553]" u="1" c="POS_20180111_1563553"/>
        <s v="[Sell Out Customer].[POS UID].&amp;[POS_20180111_1563644]" u="1" c="POS_20180111_1563644"/>
        <s v="[Sell Out Customer].[POS UID].&amp;[POS_20180111_1563699]" u="1" c="POS_20180111_1563699"/>
        <s v="[Sell Out Customer].[POS UID].&amp;[POS_20180131_1597940]" u="1" c="POS_20180131_1597940"/>
        <s v="[Sell Out Customer].[POS UID].&amp;[POS_20180210_1602803]" u="1" c="POS_20180210_1602803"/>
        <s v="[Sell Out Customer].[POS UID].&amp;[POS_20180307_1619191]" u="1" c="POS_20180307_1619191"/>
        <s v="[Sell Out Customer].[POS UID].&amp;[POS_20180307_1619464]" u="1" c="POS_20180307_1619464"/>
        <s v="[Sell Out Customer].[POS UID].&amp;[POS_20180321_1623847]" u="1" c="POS_20180321_1623847"/>
        <s v="[Sell Out Customer].[POS UID].&amp;[POS_20180321_1624064]" u="1" c="POS_20180321_1624064"/>
        <s v="[Sell Out Customer].[POS UID].&amp;[POS_20180321_1624137]" u="1" c="POS_20180321_1624137"/>
        <s v="[Sell Out Customer].[POS UID].&amp;[POS_20180406_1632780]" u="1" c="POS_20180406_1632780"/>
        <s v="[Sell Out Customer].[POS UID].&amp;[POS_20180406_1632786]" u="1" c="POS_20180406_1632786"/>
        <s v="[Sell Out Customer].[POS UID].&amp;[POS_20180406_1632836]" u="1" c="POS_20180406_1632836"/>
        <s v="[Sell Out Customer].[POS UID].&amp;[POS_20180406_1632907]" u="1" c="POS_20180406_1632907"/>
        <s v="[Sell Out Customer].[POS UID].&amp;[POS_20180406_1633153]" u="1" c="POS_20180406_1633153"/>
        <s v="[Sell Out Customer].[POS UID].&amp;[POS_20180406_1633207]" u="1" c="POS_20180406_1633207"/>
        <s v="[Sell Out Customer].[POS UID].&amp;[POS_20180406_1633251]" u="1" c="POS_20180406_1633251"/>
        <s v="[Sell Out Customer].[POS UID].&amp;[POS_20180406_1633259]" u="1" c="POS_20180406_1633259"/>
        <s v="[Sell Out Customer].[POS UID].&amp;[POS_20180406_1633277]" u="1" c="POS_20180406_1633277"/>
        <s v="[Sell Out Customer].[POS UID].&amp;[POS_20180406_1633374]" u="1" c="POS_20180406_1633374"/>
        <s v="[Sell Out Customer].[POS UID].&amp;[POS_20180406_1633417]" u="1" c="POS_20180406_1633417"/>
        <s v="[Sell Out Customer].[POS UID].&amp;[POS_20180406_1633442]" u="1" c="POS_20180406_1633442"/>
        <s v="[Sell Out Customer].[POS UID].&amp;[POS_20180406_1633443]" u="1" c="POS_20180406_1633443"/>
        <s v="[Sell Out Customer].[POS UID].&amp;[POS_20180406_1633449]" u="1" c="POS_20180406_1633449"/>
        <s v="[Sell Out Customer].[POS UID].&amp;[POS_20180406_1633845]" u="1" c="POS_20180406_1633845"/>
        <s v="[Sell Out Customer].[POS UID].&amp;[POS_20180406_1634052]" u="1" c="POS_20180406_1634052"/>
        <s v="[Sell Out Customer].[POS UID].&amp;[POS_20180406_1634120]" u="1" c="POS_20180406_1634120"/>
        <s v="[Sell Out Customer].[POS UID].&amp;[POS_20180410_1635250]" u="1" c="POS_20180410_1635250"/>
        <s v="[Sell Out Customer].[POS UID].&amp;[POS_20180417_1638359]" u="1" c="POS_20180417_1638359"/>
        <s v="[Sell Out Customer].[POS UID].&amp;[POS_20180417_1638361]" u="1" c="POS_20180417_1638361"/>
        <s v="[Sell Out Customer].[POS UID].&amp;[POS_20180417_1638406]" u="1" c="POS_20180417_1638406"/>
        <s v="[Sell Out Customer].[POS UID].&amp;[POS_20180417_1638415]" u="1" c="POS_20180417_1638415"/>
        <s v="[Sell Out Customer].[POS UID].&amp;[POS_20180417_1638536]" u="1" c="POS_20180417_1638536"/>
        <s v="[Sell Out Customer].[POS UID].&amp;[POS_20180509_1647039]" u="1" c="POS_20180509_1647039"/>
        <s v="[Sell Out Customer].[POS UID].&amp;[POS_20180509_1647097]" u="1" c="POS_20180509_1647097"/>
        <s v="[Sell Out Customer].[POS UID].&amp;[POS_20180509_1647102]" u="1" c="POS_20180509_1647102"/>
        <s v="[Sell Out Customer].[POS UID].&amp;[POS_20180509_1647333]" u="1" c="POS_20180509_1647333"/>
        <s v="[Sell Out Customer].[POS UID].&amp;[POS_20180509_1647337]" u="1" c="POS_20180509_1647337"/>
        <s v="[Sell Out Customer].[POS UID].&amp;[POS_20180509_1647369]" u="1" c="POS_20180509_1647369"/>
        <s v="[Sell Out Customer].[POS UID].&amp;[POS_20180509_1647695]" u="1" c="POS_20180509_1647695"/>
        <s v="[Sell Out Customer].[POS UID].&amp;[POS_20180509_1647734]" u="1" c="POS_20180509_1647734"/>
        <s v="[Sell Out Customer].[POS UID].&amp;[POS_20180509_1648058]" u="1" c="POS_20180509_1648058"/>
        <s v="[Sell Out Customer].[POS UID].&amp;[POS_20180509_1648081]" u="1" c="POS_20180509_1648081"/>
        <s v="[Sell Out Customer].[POS UID].&amp;[POS_20180509_1648103]" u="1" c="POS_20180509_1648103"/>
        <s v="[Sell Out Customer].[POS UID].&amp;[POS_20180509_1648143]" u="1" c="POS_20180509_1648143"/>
        <s v="[Sell Out Customer].[POS UID].&amp;[POS_20180509_1648199]" u="1" c="POS_20180509_1648199"/>
        <s v="[Sell Out Customer].[POS UID].&amp;[POS_20180509_1648635]" u="1" c="POS_20180509_1648635"/>
        <s v="[Sell Out Customer].[POS UID].&amp;[POS_20180509_1648642]" u="1" c="POS_20180509_1648642"/>
        <s v="[Sell Out Customer].[POS UID].&amp;[POS_20180511_1649209]" u="1" c="POS_20180511_1649209"/>
        <s v="[Sell Out Customer].[POS UID].&amp;[POS_20180606_1658294]" u="1" c="POS_20180606_1658294"/>
        <s v="[Sell Out Customer].[POS UID].&amp;[POS_20180606_1658302]" u="1" c="POS_20180606_1658302"/>
        <s v="[Sell Out Customer].[POS UID].&amp;[POS_20180606_1658354]" u="1" c="POS_20180606_1658354"/>
        <s v="[Sell Out Customer].[POS UID].&amp;[POS_20180606_1658370]" u="1" c="POS_20180606_1658370"/>
        <s v="[Sell Out Customer].[POS UID].&amp;[POS_20180606_1658447]" u="1" c="POS_20180606_1658447"/>
        <s v="[Sell Out Customer].[POS UID].&amp;[POS_20180627_1664791]" u="1" c="POS_20180627_1664791"/>
        <s v="[Sell Out Customer].[POS UID].&amp;[POS_20180627_1664811]" u="1" c="POS_20180627_1664811"/>
        <s v="[Sell Out Customer].[POS UID].&amp;[POS_20180627_1664817]" u="1" c="POS_20180627_1664817"/>
        <s v="[Sell Out Customer].[POS UID].&amp;[POS_20180627_1664826]" u="1" c="POS_20180627_1664826"/>
        <s v="[Sell Out Customer].[POS UID].&amp;[POS_20180710_1670008]" u="1" c="POS_20180710_1670008"/>
        <s v="[Sell Out Customer].[POS UID].&amp;[POS_20180710_1670028]" u="1" c="POS_20180710_1670028"/>
        <s v="[Sell Out Customer].[POS UID].&amp;[POS_20180710_1670038]" u="1" c="POS_20180710_1670038"/>
        <s v="[Sell Out Customer].[POS UID].&amp;[POS_20180710_1670268]" u="1" c="POS_20180710_1670268"/>
        <s v="[Sell Out Customer].[POS UID].&amp;[POS_20180710_1670341]" u="1" c="POS_20180710_1670341"/>
        <s v="[Sell Out Customer].[POS UID].&amp;[POS_20180801_1679641]" u="1" c="POS_20180801_1679641"/>
        <s v="[Sell Out Customer].[POS UID].&amp;[POS_20180807_1686127]" u="1" c="POS_20180807_1686127"/>
        <s v="[Sell Out Customer].[POS UID].&amp;[POS_20180807_1686172]" u="1" c="POS_20180807_1686172"/>
        <s v="[Sell Out Customer].[POS UID].&amp;[POS_20180808_1686947]" u="1" c="POS_20180808_1686947"/>
        <s v="[Sell Out Customer].[POS UID].&amp;[POS_20180808_1687004]" u="1" c="POS_20180808_1687004"/>
        <s v="[Sell Out Customer].[POS UID].&amp;[POS_20180919_1701543]" u="1" c="POS_20180919_1701543"/>
        <s v="[Sell Out Customer].[POS UID].&amp;[POS_20180919_1701546]" u="1" c="POS_20180919_1701546"/>
        <s v="[Sell Out Customer].[POS UID].&amp;[POS_20180921_1703073]" u="1" c="POS_20180921_1703073"/>
        <s v="[Sell Out Customer].[POS UID].&amp;[POS_20180922_1703762]" u="1" c="POS_20180922_1703762"/>
        <s v="[Sell Out Customer].[POS UID].&amp;[POS_20180925_1704380]" u="1" c="POS_20180925_1704380"/>
        <s v="[Sell Out Customer].[POS UID].&amp;[POS_20181005_1707309]" u="1" c="POS_20181005_1707309"/>
        <s v="[Sell Out Customer].[POS UID].&amp;[POS_20181005_1707416]" u="1" c="POS_20181005_1707416"/>
        <s v="[Sell Out Customer].[POS UID].&amp;[POS_20181005_1707477]" u="1" c="POS_20181005_1707477"/>
        <s v="[Sell Out Customer].[POS UID].&amp;[POS_20181018_1712102]" u="1" c="POS_20181018_1712102"/>
        <s v="[Sell Out Customer].[POS UID].&amp;[POS_20181102_1717989]" u="1" c="POS_20181102_1717989"/>
        <s v="[Sell Out Customer].[POS UID].&amp;[POS_20181107_1719918]" u="1" c="POS_20181107_1719918"/>
        <s v="[Sell Out Customer].[POS UID].&amp;[POS_20181107_1720108]" u="1" c="POS_20181107_1720108"/>
        <s v="[Sell Out Customer].[POS UID].&amp;[POS_20181107_1720204]" u="1" c="POS_20181107_1720204"/>
        <s v="[Sell Out Customer].[POS UID].&amp;[POS_20181115_1724077]" u="1" c="POS_20181115_1724077"/>
        <s v="[Sell Out Customer].[POS UID].&amp;[POS_20181120_1724908]" u="1" c="POS_20181120_1724908"/>
        <s v="[Sell Out Customer].[POS UID].&amp;[POS_20181205_1728708]" u="1" c="POS_20181205_1728708"/>
        <s v="[Sell Out Customer].[POS UID].&amp;[POS_20181205_1728714]" u="1" c="POS_20181205_1728714"/>
        <s v="[Sell Out Customer].[POS UID].&amp;[POS_20181205_1728716]" u="1" c="POS_20181205_1728716"/>
        <s v="[Sell Out Customer].[POS UID].&amp;[POS_20181205_1728725]" u="1" c="POS_20181205_1728725"/>
        <s v="[Sell Out Customer].[POS UID].&amp;[POS_20181205_1728742]" u="1" c="POS_20181205_1728742"/>
        <s v="[Sell Out Customer].[POS UID].&amp;[POS_20181205_1728761]" u="1" c="POS_20181205_1728761"/>
        <s v="[Sell Out Customer].[POS UID].&amp;[POS_20181205_1728791]" u="1" c="POS_20181205_1728791"/>
        <s v="[Sell Out Customer].[POS UID].&amp;[POS_20181205_1728792]" u="1" c="POS_20181205_1728792"/>
        <s v="[Sell Out Customer].[POS UID].&amp;[POS_20181205_1728966]" u="1" c="POS_20181205_1728966"/>
        <s v="[Sell Out Customer].[POS UID].&amp;[POS_20181207_1729883]" u="1" c="POS_20181207_1729883"/>
        <s v="[Sell Out Customer].[POS UID].&amp;[POS_20181207_1730081]" u="1" c="POS_20181207_1730081"/>
        <s v="[Sell Out Customer].[POS UID].&amp;[POS_20181213_1733190]" u="1" c="POS_20181213_1733190"/>
        <s v="[Sell Out Customer].[POS UID].&amp;[POS_20181213_1733273]" u="1" c="POS_20181213_1733273"/>
        <s v="[Sell Out Customer].[POS UID].&amp;[POS_20190115_1739061]" u="1" c="POS_20190115_1739061"/>
        <s v="[Sell Out Customer].[POS UID].&amp;[POS_20190115_1739068]" u="1" c="POS_20190115_1739068"/>
        <s v="[Sell Out Customer].[POS UID].&amp;[POS_20190115_1739119]" u="1" c="POS_20190115_1739119"/>
        <s v="[Sell Out Customer].[POS UID].&amp;[POS_20190115_1739120]" u="1" c="POS_20190115_1739120"/>
        <s v="[Sell Out Customer].[POS UID].&amp;[POS_20190116_1740493]" u="1" c="POS_20190116_1740493"/>
        <s v="[Sell Out Customer].[POS UID].&amp;[POS_20190116_1740565]" u="1" c="POS_20190116_1740565"/>
        <s v="[Sell Out Customer].[POS UID].&amp;[POS_20190116_1740668]" u="1" c="POS_20190116_1740668"/>
        <s v="[Sell Out Customer].[POS UID].&amp;[POS_20190116_1740752]" u="1" c="POS_20190116_1740752"/>
        <s v="[Sell Out Customer].[POS UID].&amp;[POS_20190202_1745608]" u="1" c="POS_20190202_1745608"/>
        <s v="[Sell Out Customer].[POS UID].&amp;[POS_20190208_1748290]" u="1" c="POS_20190208_1748290"/>
        <s v="[Sell Out Customer].[POS UID].&amp;[POS_20190208_1748318]" u="1" c="POS_20190208_1748318"/>
        <s v="[Sell Out Customer].[POS UID].&amp;[POS_20190208_1748421]" u="1" c="POS_20190208_1748421"/>
        <s v="[Sell Out Customer].[POS UID].&amp;[POS_20190314_1762596]" u="1" c="POS_20190314_1762596"/>
        <s v="[Sell Out Customer].[POS UID].&amp;[POS_20190314_1762626]" u="1" c="POS_20190314_1762626"/>
        <s v="[Sell Out Customer].[POS UID].&amp;[POS_20190314_1762669]" u="1" c="POS_20190314_1762669"/>
        <s v="[Sell Out Customer].[POS UID].&amp;[POS_20190405_1777545]" u="1" c="POS_20190405_1777545"/>
        <s v="[Sell Out Customer].[POS UID].&amp;[POS_20190405_1777566]" u="1" c="POS_20190405_1777566"/>
        <s v="[Sell Out Customer].[POS UID].&amp;[POS_20190405_1777600]" u="1" c="POS_20190405_1777600"/>
        <s v="[Sell Out Customer].[POS UID].&amp;[POS_20190405_1777607]" u="1" c="POS_20190405_1777607"/>
        <s v="[Sell Out Customer].[POS UID].&amp;[POS_20190405_1777742]" u="1" c="POS_20190405_1777742"/>
        <s v="[Sell Out Customer].[POS UID].&amp;[POS_20190405_1777823]" u="1" c="POS_20190405_1777823"/>
        <s v="[Sell Out Customer].[POS UID].&amp;[POS_20190410_1779286]" u="1" c="POS_20190410_1779286"/>
        <s v="[Sell Out Customer].[POS UID].&amp;[POS_20190515_1786983]" u="1" c="POS_20190515_1786983"/>
        <s v="[Sell Out Customer].[POS UID].&amp;[POS_20190521_1789149]" u="1" c="POS_20190521_1789149"/>
        <s v="[Sell Out Customer].[POS UID].&amp;[POS_20190604_1793918]" u="1" c="POS_20190604_1793918"/>
        <s v="[Sell Out Customer].[POS UID].&amp;[POS_20190604_1793955]" u="1" c="POS_20190604_1793955"/>
        <s v="[Sell Out Customer].[POS UID].&amp;[POS_20190604_1794010]" u="1" c="POS_20190604_1794010"/>
        <s v="[Sell Out Customer].[POS UID].&amp;[POS_20190604_1794197]" u="1" c="POS_20190604_1794197"/>
        <s v="[Sell Out Customer].[POS UID].&amp;[POS_20190618_1797083]" u="1" c="POS_20190618_1797083"/>
        <s v="[Sell Out Customer].[POS UID].&amp;[POS_20190704_1803809]" u="1" c="POS_20190704_1803809"/>
        <s v="[Sell Out Customer].[POS UID].&amp;[POS_20190704_1803916]" u="1" c="POS_20190704_1803916"/>
        <s v="[Sell Out Customer].[POS UID].&amp;[POS_20190704_1804034]" u="1" c="POS_20190704_1804034"/>
        <s v="[Sell Out Customer].[POS UID].&amp;[POS_20190704_1804038]" u="1" c="POS_20190704_1804038"/>
        <s v="[Sell Out Customer].[POS UID].&amp;[POS_20190704_1804152]" u="1" c="POS_20190704_1804152"/>
        <s v="[Sell Out Customer].[POS UID].&amp;[POS_20190819_1823364]" u="1" c="POS_20190819_1823364"/>
        <s v="[Sell Out Customer].[POS UID].&amp;[POS_20190819_1823438]" u="1" c="POS_20190819_1823438"/>
        <s v="[Sell Out Customer].[POS UID].&amp;[POS_20190905_1831154]" u="1" c="POS_20190905_1831154"/>
        <s v="[Sell Out Customer].[POS UID].&amp;[POS_20190905_1831157]" u="1" c="POS_20190905_1831157"/>
        <s v="[Sell Out Customer].[POS UID].&amp;[POS_20190905_1831182]" u="1" c="POS_20190905_1831182"/>
        <s v="[Sell Out Customer].[POS UID].&amp;[POS_20190905_1831189]" u="1" c="POS_20190905_1831189"/>
        <s v="[Sell Out Customer].[POS UID].&amp;[POS_20190905_1831197]" u="1" c="POS_20190905_1831197"/>
        <s v="[Sell Out Customer].[POS UID].&amp;[POS_20190905_1831324]" u="1" c="POS_20190905_1831324"/>
        <s v="[Sell Out Customer].[POS UID].&amp;[POS_20190905_1831345]" u="1" c="POS_20190905_1831345"/>
        <s v="[Sell Out Customer].[POS UID].&amp;[POS_20190905_1831348]" u="1" c="POS_20190905_1831348"/>
        <s v="[Sell Out Customer].[POS UID].&amp;[POS_20190905_1831354]" u="1" c="POS_20190905_1831354"/>
        <s v="[Sell Out Customer].[POS UID].&amp;[POS_20190905_1831381]" u="1" c="POS_20190905_1831381"/>
        <s v="[Sell Out Customer].[POS UID].&amp;[POS_20190905_1831461]" u="1" c="POS_20190905_1831461"/>
        <s v="[Sell Out Customer].[POS UID].&amp;[POS_20190905_1831528]" u="1" c="POS_20190905_1831528"/>
        <s v="[Sell Out Customer].[POS UID].&amp;[POS_20190918_1834028]" u="1" c="POS_20190918_1834028"/>
        <s v="[Sell Out Customer].[POS UID].&amp;[POS_20190923_1834669]" u="1" c="POS_20190923_1834669"/>
        <s v="[Sell Out Customer].[POS UID].&amp;[POS_20191005_1837628]" u="1" c="POS_20191005_1837628"/>
        <s v="[Sell Out Customer].[POS UID].&amp;[POS_20191005_1837686]" u="1" c="POS_20191005_1837686"/>
        <s v="[Sell Out Customer].[POS UID].&amp;[POS_20191005_1837689]" u="1" c="POS_20191005_1837689"/>
        <s v="[Sell Out Customer].[POS UID].&amp;[POS_20191005_1837699]" u="1" c="POS_20191005_1837699"/>
        <s v="[Sell Out Customer].[POS UID].&amp;[POS_20191005_1837702]" u="1" c="POS_20191005_1837702"/>
        <s v="[Sell Out Customer].[POS UID].&amp;[POS_20191005_1837705]" u="1" c="POS_20191005_1837705"/>
        <s v="[Sell Out Customer].[POS UID].&amp;[POS_20191005_1837734]" u="1" c="POS_20191005_1837734"/>
        <s v="[Sell Out Customer].[POS UID].&amp;[POS_20191005_1837737]" u="1" c="POS_20191005_1837737"/>
        <s v="[Sell Out Customer].[POS UID].&amp;[POS_20191005_1837749]" u="1" c="POS_20191005_1837749"/>
        <s v="[Sell Out Customer].[POS UID].&amp;[POS_20191005_1837767]" u="1" c="POS_20191005_1837767"/>
        <s v="[Sell Out Customer].[POS UID].&amp;[POS_20191005_1837803]" u="1" c="POS_20191005_1837803"/>
        <s v="[Sell Out Customer].[POS UID].&amp;[POS_20191007_1838312]" u="1" c="POS_20191007_1838312"/>
        <s v="[Sell Out Customer].[POS UID].&amp;[POS_20191007_1838815]" u="1" c="POS_20191007_1838815"/>
        <s v="[Sell Out Customer].[POS UID].&amp;[POS_20191009_1839164]" u="1" c="POS_20191009_1839164"/>
        <s v="[Sell Out Customer].[POS UID].&amp;[POS_20191028_1842534]" u="1" c="POS_20191028_1842534"/>
        <s v="[Sell Out Customer].[POS UID].&amp;[POS_20191028_1842563]" u="1" c="POS_20191028_1842563"/>
        <s v="[Sell Out Customer].[POS UID].&amp;[POS_20191106_1844999]" u="1" c="POS_20191106_1844999"/>
        <s v="[Sell Out Customer].[POS UID].&amp;[POS_20191106_1845015]" u="1" c="POS_20191106_1845015"/>
        <s v="[Sell Out Customer].[POS UID].&amp;[POS_20191106_1845043]" u="1" c="POS_20191106_1845043"/>
        <s v="[Sell Out Customer].[POS UID].&amp;[POS_20191106_1845057]" u="1" c="POS_20191106_1845057"/>
        <s v="[Sell Out Customer].[POS UID].&amp;[POS_20191106_1845061]" u="1" c="POS_20191106_1845061"/>
        <s v="[Sell Out Customer].[POS UID].&amp;[POS_20191106_1845070]" u="1" c="POS_20191106_1845070"/>
        <s v="[Sell Out Customer].[POS UID].&amp;[POS_20191106_1845071]" u="1" c="POS_20191106_1845071"/>
        <s v="[Sell Out Customer].[POS UID].&amp;[POS_20191106_1845073]" u="1" c="POS_20191106_1845073"/>
        <s v="[Sell Out Customer].[POS UID].&amp;[POS_20191106_1845112]" u="1" c="POS_20191106_1845112"/>
        <s v="[Sell Out Customer].[POS UID].&amp;[POS_20191106_1845176]" u="1" c="POS_20191106_1845176"/>
        <s v="[Sell Out Customer].[POS UID].&amp;[POS_20191106_1845226]" u="1" c="POS_20191106_1845226"/>
        <s v="[Sell Out Customer].[POS UID].&amp;[POS_20191112_1857716]" u="1" c="POS_20191112_1857716"/>
        <s v="[Sell Out Customer].[POS UID].&amp;[POS_20191127_1866444]" u="1" c="POS_20191127_1866444"/>
        <s v="[Sell Out Customer].[POS UID].&amp;[POS_20191212_1870423]" u="1" c="POS_20191212_1870423"/>
        <s v="[Sell Out Customer].[POS UID].&amp;[POS_20191212_1870433]" u="1" c="POS_20191212_1870433"/>
        <s v="[Sell Out Customer].[POS UID].&amp;[POS_20191212_1870474]" u="1" c="POS_20191212_1870474"/>
        <s v="[Sell Out Customer].[POS UID].&amp;[POS_20191212_1870481]" u="1" c="POS_20191212_1870481"/>
        <s v="[Sell Out Customer].[POS UID].&amp;[POS_20191212_1870482]" u="1" c="POS_20191212_1870482"/>
        <s v="[Sell Out Customer].[POS UID].&amp;[POS_20191212_1870494]" u="1" c="POS_20191212_1870494"/>
        <s v="[Sell Out Customer].[POS UID].&amp;[POS_20191212_1870501]" u="1" c="POS_20191212_1870501"/>
        <s v="[Sell Out Customer].[POS UID].&amp;[POS_20191212_1870554]" u="1" c="POS_20191212_1870554"/>
        <s v="[Sell Out Customer].[POS UID].&amp;[POS_20191212_1870566]" u="1" c="POS_20191212_1870566"/>
        <s v="[Sell Out Customer].[POS UID].&amp;[POS_20191212_1870575]" u="1" c="POS_20191212_1870575"/>
        <s v="[Sell Out Customer].[POS UID].&amp;[POS_20200109_1911557]" u="1" c="POS_20200109_1911557"/>
        <s v="[Sell Out Customer].[POS UID].&amp;[POS_20200109_1911564]" u="1" c="POS_20200109_1911564"/>
        <s v="[Sell Out Customer].[POS UID].&amp;[POS_20200109_1911573]" u="1" c="POS_20200109_1911573"/>
        <s v="[Sell Out Customer].[POS UID].&amp;[POS_20200109_1911587]" u="1" c="POS_20200109_1911587"/>
        <s v="[Sell Out Customer].[POS UID].&amp;[POS_20200109_1911596]" u="1" c="POS_20200109_1911596"/>
        <s v="[Sell Out Customer].[POS UID].&amp;[POS_20200109_1911610]" u="1" c="POS_20200109_1911610"/>
        <s v="[Sell Out Customer].[POS UID].&amp;[POS_20200116_1921582]" u="1" c="POS_20200116_1921582"/>
        <s v="[Sell Out Customer].[POS UID].&amp;[POS_20200116_1921645]" u="1" c="POS_20200116_1921645"/>
        <s v="[Sell Out Customer].[POS UID].&amp;[POS_20200205_1927242]" u="1" c="POS_20200205_1927242"/>
        <s v="[Sell Out Customer].[POS UID].&amp;[POS_20200305_1933817]" u="1" c="POS_20200305_1933817"/>
        <s v="[Sell Out Customer].[POS UID].&amp;[POS_20200305_1933822]" u="1" c="POS_20200305_1933822"/>
        <s v="[Sell Out Customer].[POS UID].&amp;[POS_20200305_1933854]" u="1" c="POS_20200305_1933854"/>
        <s v="[Sell Out Customer].[POS UID].&amp;[POS_20200305_1933863]" u="1" c="POS_20200305_1933863"/>
        <s v="[Sell Out Customer].[POS UID].&amp;[POS_20200305_1933879]" u="1" c="POS_20200305_1933879"/>
        <s v="[Sell Out Customer].[POS UID].&amp;[POS_20200305_1933914]" u="1" c="POS_20200305_1933914"/>
        <s v="[Sell Out Customer].[POS UID].&amp;[POS_20200318_1936991]" u="1" c="POS_20200318_1936991"/>
        <s v="[Sell Out Customer].[POS UID].&amp;[POS_20200403_1945311]" u="1" c="POS_20200403_1945311"/>
        <s v="[Sell Out Customer].[POS UID].&amp;[POS_20200404_1945836]" u="1" c="POS_20200404_1945836"/>
        <s v="[Sell Out Customer].[POS UID].&amp;[POS_20200404_1945863]" u="1" c="POS_20200404_1945863"/>
        <s v="[Sell Out Customer].[POS UID].&amp;[POS_20200404_1945864]" u="1" c="POS_20200404_1945864"/>
        <s v="[Sell Out Customer].[POS UID].&amp;[POS_20200514_2019722]" u="1" c="POS_20200514_2019722"/>
        <s v="[Sell Out Customer].[POS UID].&amp;[POS_20200514_2019745]" u="1" c="POS_20200514_2019745"/>
        <s v="[Sell Out Customer].[POS UID].&amp;[POS_20200514_2019774]" u="1" c="POS_20200514_2019774"/>
        <s v="[Sell Out Customer].[POS UID].&amp;[POS_20200521_2136864]" u="1" c="POS_20200521_2136864"/>
        <s v="[Sell Out Customer].[POS UID].&amp;[POS_20200606_2142205]" u="1" c="POS_20200606_2142205"/>
        <s v="[Sell Out Customer].[POS UID].&amp;[POS_20200710_2154496]" u="1" c="POS_20200710_2154496"/>
        <s v="[Sell Out Customer].[POS UID].&amp;[POS_20200711_2155604]" u="1" c="POS_20200711_2155604"/>
        <s v="[Sell Out Customer].[POS UID].&amp;[POS_20200819_2238180]" u="1" c="POS_20200819_2238180"/>
        <s v="[Sell Out Customer].[POS UID].&amp;[POS_20200910_2260990]" u="1" c="POS_20200910_2260990"/>
        <s v="[Sell Out Customer].[POS UID].&amp;[POS_20201007_2284939]" u="1" c="POS_20201007_2284939"/>
        <s v="[Sell Out Customer].[POS UID].&amp;[POS_20201007_2285000]" u="1" c="POS_20201007_2285000"/>
        <s v="[Sell Out Customer].[POS UID].&amp;[POS_20201107_2341084]" u="1" c="POS_20201107_2341084"/>
        <s v="[Sell Out Customer].[POS UID].&amp;[POS_20201124_2348368]" u="1" c="POS_20201124_2348368"/>
        <s v="[Sell Out Customer].[POS UID].&amp;[POS_20201124_2348369]" u="1" c="POS_20201124_2348369"/>
        <s v="[Sell Out Customer].[POS UID].&amp;[POS_20201209_2360682]" u="1" c="POS_20201209_2360682"/>
        <s v="[Sell Out Customer].[POS UID].&amp;[POS_20201224_2370171]" u="1" c="POS_20201224_2370171"/>
        <s v="[Sell Out Customer].[POS UID].&amp;[POS_20201224_2370209]" u="1" c="POS_20201224_2370209"/>
        <s v="[Sell Out Customer].[POS UID].&amp;[POS_20201224_2370249]" u="1" c="POS_20201224_2370249"/>
        <s v="[Sell Out Customer].[POS UID].&amp;[POS_20201225_2371084]" u="1" c="POS_20201225_2371084"/>
        <s v="[Sell Out Customer].[POS UID].&amp;[POS_20210114_2377425]" u="1" c="POS_20210114_2377425"/>
        <s v="[Sell Out Customer].[POS UID].&amp;[POS_20210118_2379050]" u="1" c="POS_20210118_2379050"/>
        <s v="[Sell Out Customer].[POS UID].&amp;[POS_20210118_2379051]" u="1" c="POS_20210118_2379051"/>
        <s v="[Sell Out Customer].[POS UID].&amp;[POS_20210118_2379065]" u="1" c="POS_20210118_2379065"/>
        <s v="[Sell Out Customer].[POS UID].&amp;[POS_20210118_2379147]" u="1" c="POS_20210118_2379147"/>
        <s v="[Sell Out Customer].[POS UID].&amp;[POS_20210118_2379228]" u="1" c="POS_20210118_2379228"/>
        <s v="[Sell Out Customer].[POS UID].&amp;[POS_20210209_2384947]" u="1" c="POS_20210209_2384947"/>
        <s v="[Sell Out Customer].[POS UID].&amp;[POS_20210303_2393961]" u="1" c="POS_20210303_2393961"/>
        <s v="[Sell Out Customer].[POS UID].&amp;[POS_20210316_2397138]" u="1" c="POS_20210316_2397138"/>
        <s v="[Sell Out Customer].[POS UID].&amp;[POS_20210412_2412606]" u="1" c="POS_20210412_2412606"/>
        <s v="[Sell Out Customer].[POS UID].&amp;[POS_20210412_2412610]" u="1" c="POS_20210412_2412610"/>
        <s v="[Sell Out Customer].[POS UID].&amp;[POS_20210417_2415584]" u="1" c="POS_20210417_2415584"/>
        <s v="[Sell Out Customer].[POS UID].&amp;[POS_20210617_2465227]" u="1" c="POS_20210617_2465227"/>
        <s v="[Sell Out Customer].[POS UID].&amp;[POS_20210617_2465432]" u="1" c="POS_20210617_2465432"/>
        <s v="[Sell Out Customer].[POS UID].&amp;[POS_20210622_2468406]" u="1" c="POS_20210622_2468406"/>
        <s v="[Sell Out Customer].[POS UID].&amp;[POS_20210622_2468407]" u="1" c="POS_20210622_2468407"/>
        <s v="[Sell Out Customer].[POS UID].&amp;[POS_20210622_2468408]" u="1" c="POS_20210622_2468408"/>
        <s v="[Sell Out Customer].[POS UID].&amp;[POS_20210622_2468409]" u="1" c="POS_20210622_2468409"/>
        <s v="[Sell Out Customer].[POS UID].&amp;[POS_20210622_2468410]" u="1" c="POS_20210622_2468410"/>
        <s v="[Sell Out Customer].[POS UID].&amp;[POS_20210622_2468411]" u="1" c="POS_20210622_2468411"/>
        <s v="[Sell Out Customer].[POS UID].&amp;[POS_20210622_2468412]" u="1" c="POS_20210622_2468412"/>
        <s v="[Sell Out Customer].[POS UID].&amp;[POS_20210622_2468413]" u="1" c="POS_20210622_2468413"/>
        <s v="[Sell Out Customer].[POS UID].&amp;[POS_20210622_2468414]" u="1" c="POS_20210622_2468414"/>
        <s v="[Sell Out Customer].[POS UID].&amp;[POS_20210622_2468415]" u="1" c="POS_20210622_2468415"/>
        <s v="[Sell Out Customer].[POS UID].&amp;[POS_20210622_2468416]" u="1" c="POS_20210622_2468416"/>
        <s v="[Sell Out Customer].[POS UID].&amp;[POS_20210622_2468417]" u="1" c="POS_20210622_2468417"/>
        <s v="[Sell Out Customer].[POS UID].&amp;[POS_20210622_2468418]" u="1" c="POS_20210622_2468418"/>
        <s v="[Sell Out Customer].[POS UID].&amp;[POS_20210622_2468419]" u="1" c="POS_20210622_2468419"/>
        <s v="[Sell Out Customer].[POS UID].&amp;[POS_20210622_2468420]" u="1" c="POS_20210622_2468420"/>
        <s v="[Sell Out Customer].[POS UID].&amp;[POS_20210622_2468421]" u="1" c="POS_20210622_2468421"/>
        <s v="[Sell Out Customer].[POS UID].&amp;[POS_20210622_2468422]" u="1" c="POS_20210622_2468422"/>
        <s v="[Sell Out Customer].[POS UID].&amp;[POS_20210622_2468424]" u="1" c="POS_20210622_2468424"/>
        <s v="[Sell Out Customer].[POS UID].&amp;[POS_20210622_2468425]" u="1" c="POS_20210622_2468425"/>
        <s v="[Sell Out Customer].[POS UID].&amp;[POS_20210622_2468426]" u="1" c="POS_20210622_2468426"/>
        <s v="[Sell Out Customer].[POS UID].&amp;[POS_20210622_2468427]" u="1" c="POS_20210622_2468427"/>
        <s v="[Sell Out Customer].[POS UID].&amp;[POS_20210622_2468428]" u="1" c="POS_20210622_2468428"/>
        <s v="[Sell Out Customer].[POS UID].&amp;[POS_20210622_2468429]" u="1" c="POS_20210622_2468429"/>
        <s v="[Sell Out Customer].[POS UID].&amp;[POS_20210622_2468430]" u="1" c="POS_20210622_2468430"/>
        <s v="[Sell Out Customer].[POS UID].&amp;[POS_20210622_2468431]" u="1" c="POS_20210622_2468431"/>
        <s v="[Sell Out Customer].[POS UID].&amp;[POS_20210622_2468432]" u="1" c="POS_20210622_2468432"/>
        <s v="[Sell Out Customer].[POS UID].&amp;[POS_20210622_2468433]" u="1" c="POS_20210622_2468433"/>
        <s v="[Sell Out Customer].[POS UID].&amp;[POS_20210622_2468434]" u="1" c="POS_20210622_2468434"/>
        <s v="[Sell Out Customer].[POS UID].&amp;[POS_20210622_2468435]" u="1" c="POS_20210622_2468435"/>
        <s v="[Sell Out Customer].[POS UID].&amp;[POS_20210622_2468436]" u="1" c="POS_20210622_2468436"/>
        <s v="[Sell Out Customer].[POS UID].&amp;[POS_20210622_2468437]" u="1" c="POS_20210622_2468437"/>
        <s v="[Sell Out Customer].[POS UID].&amp;[POS_20210622_2468438]" u="1" c="POS_20210622_2468438"/>
        <s v="[Sell Out Customer].[POS UID].&amp;[POS_20210622_2468439]" u="1" c="POS_20210622_2468439"/>
        <s v="[Sell Out Customer].[POS UID].&amp;[POS_20210622_2468440]" u="1" c="POS_20210622_2468440"/>
        <s v="[Sell Out Customer].[POS UID].&amp;[POS_20210622_2468441]" u="1" c="POS_20210622_2468441"/>
        <s v="[Sell Out Customer].[POS UID].&amp;[POS_20210622_2468442]" u="1" c="POS_20210622_2468442"/>
        <s v="[Sell Out Customer].[POS UID].&amp;[POS_20210622_2468443]" u="1" c="POS_20210622_2468443"/>
        <s v="[Sell Out Customer].[POS UID].&amp;[POS_20210706_2475732]" u="1" c="POS_20210706_2475732"/>
        <s v="[Sell Out Customer].[POS UID].&amp;[POS_20211126_2714152]" u="1" c="POS_20211126_2714152"/>
        <s v="[Sell Out Customer].[POS UID].&amp;[POS_20220117_2737202]" u="1" c="POS_20220117_2737202"/>
        <s v="[Sell Out Customer].[POS UID].&amp;[POS_20220117_2737209]" u="1" c="POS_20220117_2737209"/>
        <s v="[Sell Out Customer].[POS UID].&amp;[POS_20191005_1837759]" u="1" c="POS_20191005_1837759"/>
        <s v="[Sell Out Customer].[POS UID].&amp;[POS_20191106_1845211]" u="1" c="POS_20191106_1845211"/>
        <s v="[Sell Out Customer].[POS UID].&amp;[POS_20191106_1845229]" u="1" c="POS_20191106_1845229"/>
        <s v="[Sell Out Customer].[POS UID].&amp;[POS_20191212_1870581]" u="1" c="POS_20191212_1870581"/>
        <s v="[Sell Out Customer].[POS UID].&amp;[POS_20220123_2738503]" u="1" c="POS_20220123_2738503"/>
        <s v="[Sell Out Customer].[POS UID].&amp;[POS_20220125_2739562]" u="1" c="POS_20220125_2739562"/>
        <s v="[Sell Out Customer].[POS UID].&amp;[POS_20150609_259531]" u="1" c="POS_20150609_259531"/>
        <s v="[Sell Out Customer].[POS UID].&amp;[POS_20150609_259608]" u="1" c="POS_20150609_259608"/>
        <s v="[Sell Out Customer].[POS UID].&amp;[POS_20150609_261163]" u="1" c="POS_20150609_261163"/>
        <s v="[Sell Out Customer].[POS UID].&amp;[POS_20150609_263197]" u="1" c="POS_20150609_263197"/>
        <s v="[Sell Out Customer].[POS UID].&amp;[POS_20150609_263782]" u="1" c="POS_20150609_263782"/>
        <s v="[Sell Out Customer].[POS UID].&amp;[POS_20150609_266841]" u="1" c="POS_20150609_266841"/>
        <s v="[Sell Out Customer].[POS UID].&amp;[POS_20150609_271939]" u="1" c="POS_20150609_271939"/>
        <s v="[Sell Out Customer].[POS UID].&amp;[POS_20150609_278251]" u="1" c="POS_20150609_278251"/>
        <s v="[Sell Out Customer].[POS UID].&amp;[POS_20150609_339342]" u="1" c="POS_20150609_339342"/>
        <s v="[Sell Out Customer].[POS UID].&amp;[POS_20150609_371340]" u="1" c="POS_20150609_371340"/>
        <s v="[Sell Out Customer].[POS UID].&amp;[POS_20150609_391878]" u="1" c="POS_20150609_391878"/>
        <s v="[Sell Out Customer].[POS UID].&amp;[POS_20150609_480790]" u="1" c="POS_20150609_480790"/>
        <s v="[Sell Out Customer].[POS UID].&amp;[POS_20150609_481414]" u="1" c="POS_20150609_481414"/>
        <s v="[Sell Out Customer].[POS UID].&amp;[POS_20150609_481420]" u="1" c="POS_20150609_481420"/>
        <s v="[Sell Out Customer].[POS UID].&amp;[POS_20150609_481662]" u="1" c="POS_20150609_481662"/>
        <s v="[Sell Out Customer].[POS UID].&amp;[POS_20150609_481729]" u="1" c="POS_20150609_481729"/>
        <s v="[Sell Out Customer].[POS UID].&amp;[POS_20150609_481827]" u="1" c="POS_20150609_481827"/>
        <s v="[Sell Out Customer].[POS UID].&amp;[POS_20150609_481993]" u="1" c="POS_20150609_481993"/>
        <s v="[Sell Out Customer].[POS UID].&amp;[POS_20150609_482453]" u="1" c="POS_20150609_482453"/>
        <s v="[Sell Out Customer].[POS UID].&amp;[POS_20150609_482653]" u="1" c="POS_20150609_482653"/>
        <s v="[Sell Out Customer].[POS UID].&amp;[POS_20150609_482777]" u="1" c="POS_20150609_482777"/>
        <s v="[Sell Out Customer].[POS UID].&amp;[POS_20150712_531158]" u="1" c="POS_20150712_531158"/>
        <s v="[Sell Out Customer].[POS UID].&amp;[POS_20150712_532440]" u="1" c="POS_20150712_532440"/>
        <s v="[Sell Out Customer].[POS UID].&amp;[POS_20150713_535124]" u="1" c="POS_20150713_535124"/>
        <s v="[Sell Out Customer].[POS UID].&amp;[POS_20150713_537227]" u="1" c="POS_20150713_537227"/>
        <s v="[Sell Out Customer].[POS UID].&amp;[POS_20150713_551791]" u="1" c="POS_20150713_551791"/>
        <s v="[Sell Out Customer].[POS UID].&amp;[POS_20150713_557485]" u="1" c="POS_20150713_557485"/>
        <s v="[Sell Out Customer].[POS UID].&amp;[POS_20150713_561472]" u="1" c="POS_20150713_561472"/>
        <s v="[Sell Out Customer].[POS UID].&amp;[POS_20150817_588070]" u="1" c="POS_20150817_588070"/>
        <s v="[Sell Out Customer].[POS UID].&amp;[POS_20150822_591072]" u="1" c="POS_20150822_591072"/>
        <s v="[Sell Out Customer].[POS UID].&amp;[POS_20151005_662664]" u="1" c="POS_20151005_662664"/>
        <s v="[Sell Out Customer].[POS UID].&amp;[POS_20160221_771905]" u="1" c="POS_20160221_771905"/>
        <s v="[Sell Out Customer].[POS UID].&amp;[POS_20160414_815923]" u="1" c="POS_20160414_815923"/>
        <s v="[Sell Out Customer].[POS UID].&amp;[POS_20160427_821017]" u="1" c="POS_20160427_821017"/>
        <s v="[Sell Out Customer].[POS UID].&amp;[POS_20160604_842286]" u="1" c="POS_20160604_842286"/>
        <s v="[Sell Out Customer].[POS UID].&amp;[POS_20160709_857214]" u="1" c="POS_20160709_857214"/>
        <s v="[Sell Out Customer].[POS UID].&amp;[POS_20160930_888992]" u="1" c="POS_20160930_888992"/>
        <s v="[Sell Out Customer].[POS UID].&amp;[POS_20161020_898951]" u="1" c="POS_20161020_898951"/>
        <s v="[Sell Out Customer].[POS UID].&amp;[POS_20161020_898956]" u="1" c="POS_20161020_898956"/>
        <s v="[Sell Out Customer].[POS UID].&amp;[POS_20161218_921146]" u="1" c="POS_20161218_921146"/>
        <s v="[Sell Out Customer].[POS UID].&amp;[POS_20161223_922552]" u="1" c="POS_20161223_922552"/>
        <s v="[Sell Out Customer].[POS UID].&amp;[POS_20170131_933814]" u="1" c="POS_20170131_933814"/>
        <s v="[Sell Out Customer].[POS UID].&amp;[POS_20170305_1061764]" u="1" c="POS_20170305_1061764"/>
        <s v="[Sell Out Customer].[POS UID].&amp;[POS_20170628_1483768]" u="1" c="POS_20170628_1483768"/>
        <s v="[Sell Out Customer].[POS UID].&amp;[POS_20170712_1489445]" u="1" c="POS_20170712_1489445"/>
        <s v="[Sell Out Customer].[POS UID].&amp;[POS_20170905_1508198]" u="1" c="POS_20170905_1508198"/>
        <s v="[Sell Out Customer].[POS UID].&amp;[POS_20171118_1545017]" u="1" c="POS_20171118_1545017"/>
        <s v="[Sell Out Customer].[POS UID].&amp;[POS_20180530_1655476]" u="1" c="POS_20180530_1655476"/>
        <s v="[Sell Out Customer].[POS UID].&amp;[POS_20180622_1662215]" u="1" c="POS_20180622_1662215"/>
        <s v="[Sell Out Customer].[POS UID].&amp;[POS_20181101_1717666]" u="1" c="POS_20181101_1717666"/>
        <s v="[Sell Out Customer].[POS UID].&amp;[POS_20181106_1718709]" u="1" c="POS_20181106_1718709"/>
        <s v="[Sell Out Customer].[POS UID].&amp;[POS_20181121_1725131]" u="1" c="POS_20181121_1725131"/>
        <s v="[Sell Out Customer].[POS UID].&amp;[POS_20190116_1740071]" u="1" c="POS_20190116_1740071"/>
        <s v="[Sell Out Customer].[POS UID].&amp;[POS_20190206_1747052]" u="1" c="POS_20190206_1747052"/>
        <s v="[Sell Out Customer].[POS UID].&amp;[POS_20190415_1780454]" u="1" c="POS_20190415_1780454"/>
        <s v="[Sell Out Customer].[POS UID].&amp;[POS_20190515_1786255]" u="1" c="POS_20190515_1786255"/>
        <s v="[Sell Out Customer].[POS UID].&amp;[POS_20190515_1786343]" u="1" c="POS_20190515_1786343"/>
        <s v="[Sell Out Customer].[POS UID].&amp;[POS_20190524_1790253]" u="1" c="POS_20190524_1790253"/>
        <s v="[Sell Out Customer].[POS UID].&amp;[POS_20190524_1790255]" u="1" c="POS_20190524_1790255"/>
        <s v="[Sell Out Customer].[POS UID].&amp;[POS_20190701_1800966]" u="1" c="POS_20190701_1800966"/>
        <s v="[Sell Out Customer].[POS UID].&amp;[POS_20190701_1800969]" u="1" c="POS_20190701_1800969"/>
        <s v="[Sell Out Customer].[POS UID].&amp;[POS_20190703_1802817]" u="1" c="POS_20190703_1802817"/>
        <s v="[Sell Out Customer].[POS UID].&amp;[POS_20190704_1803811]" u="1" c="POS_20190704_1803811"/>
        <s v="[Sell Out Customer].[POS UID].&amp;[POS_20190708_1807744]" u="1" c="POS_20190708_1807744"/>
        <s v="[Sell Out Customer].[POS UID].&amp;[POS_20190905_1831506]" u="1" c="POS_20190905_1831506"/>
        <s v="[Sell Out Customer].[POS UID].&amp;[POS_20200122_1924074]" u="1" c="POS_20200122_1924074"/>
        <s v="[Sell Out Customer].[POS UID].&amp;[POS_20200122_1924077]" u="1" c="POS_20200122_1924077"/>
        <s v="[Sell Out Customer].[POS UID].&amp;[POS_20200122_1924113]" u="1" c="POS_20200122_1924113"/>
        <s v="[Sell Out Customer].[POS UID].&amp;[POS_20200205_1927125]" u="1" c="POS_20200205_1927125"/>
        <s v="[Sell Out Customer].[POS UID].&amp;[POS_20200216_1929427]" u="1" c="POS_20200216_1929427"/>
        <s v="[Sell Out Customer].[POS UID].&amp;[POS_20200228_1931699]" u="1" c="POS_20200228_1931699"/>
        <s v="[Sell Out Customer].[POS UID].&amp;[POS_20200404_1945871]" u="1" c="POS_20200404_1945871"/>
        <s v="[Sell Out Customer].[POS UID].&amp;[POS_20200416_1950735]" u="1" c="POS_20200416_1950735"/>
        <s v="[Sell Out Customer].[POS UID].&amp;[POS_20200416_1950736]" u="1" c="POS_20200416_1950736"/>
        <s v="[Sell Out Customer].[POS UID].&amp;[POS_20200424_1952234]" u="1" c="POS_20200424_1952234"/>
        <s v="[Sell Out Customer].[POS UID].&amp;[POS_20200424_1952235]" u="1" c="POS_20200424_1952235"/>
        <s v="[Sell Out Customer].[POS UID].&amp;[POS_20200504_1957537]" u="1" c="POS_20200504_1957537"/>
        <s v="[Sell Out Customer].[POS UID].&amp;[POS_20200504_1957765]" u="1" c="POS_20200504_1957765"/>
        <s v="[Sell Out Customer].[POS UID].&amp;[POS_20200506_1958561]" u="1" c="POS_20200506_1958561"/>
        <s v="[Sell Out Customer].[POS UID].&amp;[POS_20200506_1958565]" u="1" c="POS_20200506_1958565"/>
        <s v="[Sell Out Customer].[POS UID].&amp;[POS_20200508_2016325]" u="1" c="POS_20200508_2016325"/>
        <s v="[Sell Out Customer].[POS UID].&amp;[POS_20200514_2019852]" u="1" c="POS_20200514_2019852"/>
        <s v="[Sell Out Customer].[POS UID].&amp;[POS_20200519_2021854]" u="1" c="POS_20200519_2021854"/>
        <s v="[Sell Out Customer].[POS UID].&amp;[POS_20200519_2021858]" u="1" c="POS_20200519_2021858"/>
        <s v="[Sell Out Customer].[POS UID].&amp;[POS_20200530_2138731]" u="1" c="POS_20200530_2138731"/>
        <s v="[Sell Out Customer].[POS UID].&amp;[POS_20200718_2157710]" u="1" c="POS_20200718_2157710"/>
        <s v="[Sell Out Customer].[POS UID].&amp;[POS_20200718_2157716]" u="1" c="POS_20200718_2157716"/>
        <s v="[Sell Out Customer].[POS UID].&amp;[POS_20200718_2157725]" u="1" c="POS_20200718_2157725"/>
        <s v="[Sell Out Customer].[POS UID].&amp;[POS_20200718_2157727]" u="1" c="POS_20200718_2157727"/>
        <s v="[Sell Out Customer].[POS UID].&amp;[POS_20200719_2157917]" u="1" c="POS_20200719_2157917"/>
        <s v="[Sell Out Customer].[POS UID].&amp;[POS_20200720_2158042]" u="1" c="POS_20200720_2158042"/>
        <s v="[Sell Out Customer].[POS UID].&amp;[POS_20200721_2158203]" u="1" c="POS_20200721_2158203"/>
        <s v="[Sell Out Customer].[POS UID].&amp;[POS_20200724_2159854]" u="1" c="POS_20200724_2159854"/>
        <s v="[Sell Out Customer].[POS UID].&amp;[POS_20200724_2159856]" u="1" c="POS_20200724_2159856"/>
        <s v="[Sell Out Customer].[POS UID].&amp;[POS_20200725_2161028]" u="1" c="POS_20200725_2161028"/>
        <s v="[Sell Out Customer].[POS UID].&amp;[POS_20200802_2164498]" u="1" c="POS_20200802_2164498"/>
        <s v="[Sell Out Customer].[POS UID].&amp;[POS_20200802_2164499]" u="1" c="POS_20200802_2164499"/>
        <s v="[Sell Out Customer].[POS UID].&amp;[POS_20200804_2165167]" u="1" c="POS_20200804_2165167"/>
        <s v="[Sell Out Customer].[POS UID].&amp;[POS_20200805_2233527]" u="1" c="POS_20200805_2233527"/>
        <s v="[Sell Out Customer].[POS UID].&amp;[POS_20200805_2233530]" u="1" c="POS_20200805_2233530"/>
        <s v="[Sell Out Customer].[POS UID].&amp;[POS_20200825_2239520]" u="1" c="POS_20200825_2239520"/>
        <s v="[Sell Out Customer].[POS UID].&amp;[POS_20200825_2239641]" u="1" c="POS_20200825_2239641"/>
        <s v="[Sell Out Customer].[POS UID].&amp;[POS_20200916_2261838]" u="1" c="POS_20200916_2261838"/>
        <s v="[Sell Out Customer].[POS UID].&amp;[POS_20200916_2261839]" u="1" c="POS_20200916_2261839"/>
        <s v="[Sell Out Customer].[POS UID].&amp;[POS_20201028_2338344]" u="1" c="POS_20201028_2338344"/>
        <s v="[Sell Out Customer].[POS UID].&amp;[POS_20201028_2338355]" u="1" c="POS_20201028_2338355"/>
        <s v="[Sell Out Customer].[POS UID].&amp;[POS_20201102_2339461]" u="1" c="POS_20201102_2339461"/>
        <s v="[Sell Out Customer].[POS UID].&amp;[POS_20201114_2342862]" u="1" c="POS_20201114_2342862"/>
        <s v="[Sell Out Customer].[POS UID].&amp;[POS_20201123_2346841]" u="1" c="POS_20201123_2346841"/>
        <s v="[Sell Out Customer].[POS UID].&amp;[POS_20201123_2346842]" u="1" c="POS_20201123_2346842"/>
        <s v="[Sell Out Customer].[POS UID].&amp;[POS_20201123_2346843]" u="1" c="POS_20201123_2346843"/>
        <s v="[Sell Out Customer].[POS UID].&amp;[POS_20201123_2346845]" u="1" c="POS_20201123_2346845"/>
        <s v="[Sell Out Customer].[POS UID].&amp;[POS_20201123_2346846]" u="1" c="POS_20201123_2346846"/>
        <s v="[Sell Out Customer].[POS UID].&amp;[POS_20201123_2347397]" u="1" c="POS_20201123_2347397"/>
        <s v="[Sell Out Customer].[POS UID].&amp;[POS_20201123_2347941]" u="1" c="POS_20201123_2347941"/>
        <s v="[Sell Out Customer].[POS UID].&amp;[POS_20201123_2347942]" u="1" c="POS_20201123_2347942"/>
        <s v="[Sell Out Customer].[POS UID].&amp;[POS_20201123_2347943]" u="1" c="POS_20201123_2347943"/>
        <s v="[Sell Out Customer].[POS UID].&amp;[POS_20201123_2347944]" u="1" c="POS_20201123_2347944"/>
        <s v="[Sell Out Customer].[POS UID].&amp;[POS_20201123_2347945]" u="1" c="POS_20201123_2347945"/>
        <s v="[Sell Out Customer].[POS UID].&amp;[POS_20201207_2352441]" u="1" c="POS_20201207_2352441"/>
        <s v="[Sell Out Customer].[POS UID].&amp;[POS_20210221_2388676]" u="1" c="POS_20210221_2388676"/>
        <s v="[Sell Out Customer].[POS UID].&amp;[POS_20210222_2388797]" u="1" c="POS_20210222_2388797"/>
        <s v="[Sell Out Customer].[POS UID].&amp;[POS_20210227_2389682]" u="1" c="POS_20210227_2389682"/>
        <s v="[Sell Out Customer].[POS UID].&amp;[POS_20210404_2409594]" u="1" c="POS_20210404_2409594"/>
        <s v="[Sell Out Customer].[POS UID].&amp;[POS_20210404_2409597]" u="1" c="POS_20210404_2409597"/>
        <s v="[Sell Out Customer].[POS UID].&amp;[POS_20210404_2409599]" u="1" c="POS_20210404_2409599"/>
        <s v="[Sell Out Customer].[POS UID].&amp;[POS_20210408_2411787]" u="1" c="POS_20210408_2411787"/>
        <s v="[Sell Out Customer].[POS UID].&amp;[POS_20210413_2413068]" u="1" c="POS_20210413_2413068"/>
        <s v="[Sell Out Customer].[POS UID].&amp;[POS_20210413_2413069]" u="1" c="POS_20210413_2413069"/>
        <s v="[Sell Out Customer].[POS UID].&amp;[POS_20210413_2413070]" u="1" c="POS_20210413_2413070"/>
        <s v="[Sell Out Customer].[POS UID].&amp;[POS_20210413_2413071]" u="1" c="POS_20210413_2413071"/>
        <s v="[Sell Out Customer].[POS UID].&amp;[POS_20210413_2413683]" u="1" c="POS_20210413_2413683"/>
        <s v="[Sell Out Customer].[POS UID].&amp;[POS_20210413_2413684]" u="1" c="POS_20210413_2413684"/>
        <s v="[Sell Out Customer].[POS UID].&amp;[POS_20210413_2414341]" u="1" c="POS_20210413_2414341"/>
        <s v="[Sell Out Customer].[POS UID].&amp;[POS_20210413_2414342]" u="1" c="POS_20210413_2414342"/>
        <s v="[Sell Out Customer].[POS UID].&amp;[POS_20210604_2460017]" u="1" c="POS_20210604_2460017"/>
        <s v="[Sell Out Customer].[POS UID].&amp;[POS_20210622_2467025]" u="1" c="POS_20210622_2467025"/>
        <s v="[Sell Out Customer].[POS UID].&amp;[POS_20210622_2467793]" u="1" c="POS_20210622_2467793"/>
        <s v="[Sell Out Customer].[POS UID].&amp;[POS_20210626_2472668]" u="1" c="POS_20210626_2472668"/>
        <s v="[Sell Out Customer].[POS UID].&amp;[POS_20210626_2472673]" u="1" c="POS_20210626_2472673"/>
        <s v="[Sell Out Customer].[POS UID].&amp;[POS_20210714_2478599]" u="1" c="POS_20210714_2478599"/>
        <s v="[Sell Out Customer].[POS UID].&amp;[POS_20210727_2481935]" u="1" c="POS_20210727_2481935"/>
        <s v="[Sell Out Customer].[POS UID].&amp;[POS_20210804_2489745]" u="1" c="POS_20210804_2489745"/>
        <s v="[Sell Out Customer].[POS UID].&amp;[POS_20210804_2489746]" u="1" c="POS_20210804_2489746"/>
        <s v="[Sell Out Customer].[POS UID].&amp;[POS_20210804_2490563]" u="1" c="POS_20210804_2490563"/>
        <s v="[Sell Out Customer].[POS UID].&amp;[POS_20210804_2490564]" u="1" c="POS_20210804_2490564"/>
        <s v="[Sell Out Customer].[POS UID].&amp;[POS_20210804_2490565]" u="1" c="POS_20210804_2490565"/>
        <s v="[Sell Out Customer].[POS UID].&amp;[POS_20210804_2490566]" u="1" c="POS_20210804_2490566"/>
        <s v="[Sell Out Customer].[POS UID].&amp;[POS_20210804_2490567]" u="1" c="POS_20210804_2490567"/>
        <s v="[Sell Out Customer].[POS UID].&amp;[POS_20210804_2490568]" u="1" c="POS_20210804_2490568"/>
        <s v="[Sell Out Customer].[POS UID].&amp;[POS_20210805_2491654]" u="1" c="POS_20210805_2491654"/>
        <s v="[Sell Out Customer].[POS UID].&amp;[POS_20211025_2544856]" u="1" c="POS_20211025_2544856"/>
        <s v="[Sell Out Customer].[POS UID].&amp;[POS_20211025_2544858]" u="1" c="POS_20211025_2544858"/>
        <s v="[Sell Out Customer].[POS UID].&amp;[POS_20211105_2550165]" u="1" c="POS_20211105_2550165"/>
        <s v="[Sell Out Customer].[POS UID].&amp;[POS_20211120_2553166]" u="1" c="POS_20211120_2553166"/>
        <s v="[Sell Out Customer].[POS UID].&amp;[POS_20211123_2554260]" u="1" c="POS_20211123_2554260"/>
        <s v="[Sell Out Customer].[POS UID].&amp;[POS_20211124_2554535]" u="1" c="POS_20211124_2554535"/>
        <s v="[Sell Out Customer].[POS UID].&amp;[POS_20211209_2719344]" u="1" c="POS_20211209_2719344"/>
        <s v="[Sell Out Customer].[POS UID].&amp;[POS_20211209_2719346]" u="1" c="POS_20211209_2719346"/>
        <s v="[Sell Out Customer].[POS UID].&amp;[POS_20220116_2736787]" u="1" c="POS_20220116_2736787"/>
      </sharedItems>
    </cacheField>
    <cacheField name="[Sell Out Customer].[POS Address].[POS Address]" caption="POS Address" numFmtId="0" hierarchy="160" level="1">
      <sharedItems count="3180">
        <s v="[Sell Out Customer].[POS Address].&amp;[Unknown]" c="Unknown"/>
        <s v="[Sell Out Customer].[POS Address].&amp;[Брестская обл., Барановичский р-н, д Р-4,6-й]" c="Брестская обл., Барановичский р-н, д Р-4,6-й"/>
        <s v="[Sell Out Customer].[POS Address].&amp;[Брестская обл., Берёзовский р-н, г. Белоозёрск, пр-кт Мира, д 13]" c="Брестская обл., Берёзовский р-н, г. Белоозёрск, пр-кт Мира, д 13"/>
        <s v="[Sell Out Customer].[POS Address].&amp;[Брестская обл., Берёзовский р-н, г. Белоозёрск, ул Ленина, д 37]" c="Брестская обл., Берёзовский р-н, г. Белоозёрск, ул Ленина, д 37"/>
        <s v="[Sell Out Customer].[POS Address].&amp;[Брестская обл., Берёзовский р-н, г. Белоозёрск, ул Ленина, д 48 к А]" c="Брестская обл., Берёзовский р-н, г. Белоозёрск, ул Ленина, д 48 к А"/>
        <s v="[Sell Out Customer].[POS Address].&amp;[Брестская обл., Берёзовский р-н, г. Белоозёрск, ул Строителей, д 4 стр 1]" c="Брестская обл., Берёзовский р-н, г. Белоозёрск, ул Строителей, д 4 стр 1"/>
        <s v="[Sell Out Customer].[POS Address].&amp;[Брестская обл., Берёзовский р-н, г. Белоозёрск, ул Энергетиков, д 10]" c="Брестская обл., Берёзовский р-н, г. Белоозёрск, ул Энергетиков, д 10"/>
        <s v="[Sell Out Customer].[POS Address].&amp;[Брестская обл., Берёзовский р-н, г. Берёза, ул Ленина, д 104/1]" c="Брестская обл., Берёзовский р-н, г. Берёза, ул Ленина, д 104/1"/>
        <s v="[Sell Out Customer].[POS Address].&amp;[Брестская обл., Берёзовский р-н, г. Берёза, ул Ленина, д 153]" c="Брестская обл., Берёзовский р-н, г. Берёза, ул Ленина, д 153"/>
        <s v="[Sell Out Customer].[POS Address].&amp;[Брестская обл., Берёзовский р-н, г. Берёза, ул Ленина, д 2 к а]" c="Брестская обл., Берёзовский р-н, г. Берёза, ул Ленина, д 2 к а"/>
        <s v="[Sell Out Customer].[POS Address].&amp;[Брестская обл., Берёзовский р-н, г. Берёза, ул Ленина, д 93]" c="Брестская обл., Берёзовский р-н, г. Берёза, ул Ленина, д 93"/>
        <s v="[Sell Out Customer].[POS Address].&amp;[Брестская обл., Берёзовский р-н, г. Берёза, ул Свердлова, д 46]" c="Брестская обл., Берёзовский р-н, г. Берёза, ул Свердлова, д 46"/>
        <s v="[Sell Out Customer].[POS Address].&amp;[Брестская обл., Берёзовский р-н, г. Берёза, ул Юбилейная, д 15 к Б]" c="Брестская обл., Берёзовский р-н, г. Берёза, ул Юбилейная, д 15 к Б"/>
        <s v="[Sell Out Customer].[POS Address].&amp;[Брестская обл., Берёзовский р-н, г. Берёза, ул Юбилейная, д 22]" c="Брестская обл., Берёзовский р-н, г. Берёза, ул Юбилейная, д 22"/>
        <s v="[Sell Out Customer].[POS Address].&amp;[Брестская обл., Берёзовский р-н, с/с Первомайский, аг. Первомайская, ул Савчука, д 220 к а]" c="Брестская обл., Берёзовский р-н, с/с Первомайский, аг. Первомайская, ул Савчука, д 220 к а"/>
        <s v="[Sell Out Customer].[POS Address].&amp;[Брестская обл., Брестский р-н, с/с Мухавецкий, аг. Мухавец, ул Рабочая, д 8 к а]" c="Брестская обл., Брестский р-н, с/с Мухавецкий, аг. Мухавец, ул Рабочая, д 8 к а"/>
        <s v="[Sell Out Customer].[POS Address].&amp;[Брестская обл., г. Барановичи, б-р Бородинского, д 4 к 1]" c="Брестская обл., г. Барановичи, б-р Бородинского, д 4 к 1"/>
        <s v="[Sell Out Customer].[POS Address].&amp;[Брестская обл., г. Барановичи, б-р Бородинского, д 6]" c="Брестская обл., г. Барановичи, б-р Бородинского, д 6"/>
        <s v="[Sell Out Customer].[POS Address].&amp;[Брестская обл., г. Барановичи, пер Слонимский, д 1]" c="Брестская обл., г. Барановичи, пер Слонимский, д 1"/>
        <s v="[Sell Out Customer].[POS Address].&amp;[Брестская обл., г. Барановичи, пер Советский 1-й, д 1]" c="Брестская обл., г. Барановичи, пер Советский 1-й, д 1"/>
        <s v="[Sell Out Customer].[POS Address].&amp;[Брестская обл., г. Барановичи, пл Ленина, д 24]" c="Брестская обл., г. Барановичи, пл Ленина, д 24"/>
        <s v="[Sell Out Customer].[POS Address].&amp;[Брестская обл., г. Барановичи, пр-кт Советский, д 19]" c="Брестская обл., г. Барановичи, пр-кт Советский, д 19"/>
        <s v="[Sell Out Customer].[POS Address].&amp;[Брестская обл., г. Барановичи, пр-кт Советский, д 2]" c="Брестская обл., г. Барановичи, пр-кт Советский, д 2"/>
        <s v="[Sell Out Customer].[POS Address].&amp;[Брестская обл., г. Барановичи, пр-кт Советский, д 35]" c="Брестская обл., г. Барановичи, пр-кт Советский, д 35"/>
        <s v="[Sell Out Customer].[POS Address].&amp;[Брестская обл., г. Барановичи, пр-кт Советский, д 5]" c="Брестская обл., г. Барановичи, пр-кт Советский, д 5"/>
        <s v="[Sell Out Customer].[POS Address].&amp;[Брестская обл., г. Барановичи, ул 50 лет БССР, д 86]" c="Брестская обл., г. Барановичи, ул 50 лет БССР, д 86"/>
        <s v="[Sell Out Customer].[POS Address].&amp;[Брестская обл., г. Барановичи, ул 50 лет БССР, д 90 к А]" c="Брестская обл., г. Барановичи, ул 50 лет БССР, д 90 к А"/>
        <s v="[Sell Out Customer].[POS Address].&amp;[Брестская обл., г. Барановичи, ул Бадака, д 70]" c="Брестская обл., г. Барановичи, ул Бадака, д 70"/>
        <s v="[Sell Out Customer].[POS Address].&amp;[Брестская обл., г. Барановичи, ул Богдановича, д 11 к А]" c="Брестская обл., г. Барановичи, ул Богдановича, д 11 к А"/>
        <s v="[Sell Out Customer].[POS Address].&amp;[Брестская обл., г. Барановичи, ул Брестская, д 226]" c="Брестская обл., г. Барановичи, ул Брестская, д 226"/>
        <s v="[Sell Out Customer].[POS Address].&amp;[Брестская обл., г. Барановичи, ул Брестская, д 228А]" c="Брестская обл., г. Барановичи, ул Брестская, д 228А"/>
        <s v="[Sell Out Customer].[POS Address].&amp;[Брестская обл., г. Барановичи, ул Брестская, д 22б]" c="Брестская обл., г. Барановичи, ул Брестская, д 22б"/>
        <s v="[Sell Out Customer].[POS Address].&amp;[Брестская обл., г. Барановичи, ул Брестская, д 270 к д]" c="Брестская обл., г. Барановичи, ул Брестская, д 270 к д"/>
        <s v="[Sell Out Customer].[POS Address].&amp;[Брестская обл., г. Барановичи, ул Брестская, д 4]" c="Брестская обл., г. Барановичи, ул Брестская, д 4"/>
        <s v="[Sell Out Customer].[POS Address].&amp;[Брестская обл., г. Барановичи, ул Войкова, д 23]" c="Брестская обл., г. Барановичи, ул Войкова, д 23"/>
        <s v="[Sell Out Customer].[POS Address].&amp;[Брестская обл., г. Барановичи, ул Гагарина, д 29]" c="Брестская обл., г. Барановичи, ул Гагарина, д 29"/>
        <s v="[Sell Out Customer].[POS Address].&amp;[Брестская обл., г. Барановичи, ул Грунтовая, д 45 к а стр 2]" c="Брестская обл., г. Барановичи, ул Грунтовая, д 45 к а стр 2"/>
        <s v="[Sell Out Customer].[POS Address].&amp;[Брестская обл., г. Барановичи, ул Грунтовая, д 45А]" c="Брестская обл., г. Барановичи, ул Грунтовая, д 45А"/>
        <s v="[Sell Out Customer].[POS Address].&amp;[Брестская обл., г. Барановичи, ул Домейко, д 1]" c="Брестская обл., г. Барановичи, ул Домейко, д 1"/>
        <s v="[Sell Out Customer].[POS Address].&amp;[Брестская обл., г. Барановичи, ул Домейко, д 2]" c="Брестская обл., г. Барановичи, ул Домейко, д 2"/>
        <s v="[Sell Out Customer].[POS Address].&amp;[Брестская обл., г. Барановичи, ул Домейко, д 30]" c="Брестская обл., г. Барановичи, ул Домейко, д 30"/>
        <s v="[Sell Out Customer].[POS Address].&amp;[Брестская обл., г. Барановичи, ул Дубровская, д 15А]" c="Брестская обл., г. Барановичи, ул Дубровская, д 15А"/>
        <s v="[Sell Out Customer].[POS Address].&amp;[Брестская обл., г. Барановичи, ул Заслонова, д 10]" c="Брестская обл., г. Барановичи, ул Заслонова, д 10"/>
        <s v="[Sell Out Customer].[POS Address].&amp;[Брестская обл., г. Барановичи, ул Ивана Андреева, д 1А]" c="Брестская обл., г. Барановичи, ул Ивана Андреева, д 1А"/>
        <s v="[Sell Out Customer].[POS Address].&amp;[Брестская обл., г. Барановичи, ул Ивана Андреева, д 1Б]" c="Брестская обл., г. Барановичи, ул Ивана Андреева, д 1Б"/>
        <s v="[Sell Out Customer].[POS Address].&amp;[Брестская обл., г. Барановичи, ул Кирова, д 56А]" c="Брестская обл., г. Барановичи, ул Кирова, д 56А"/>
        <s v="[Sell Out Customer].[POS Address].&amp;[Брестская обл., г. Барановичи, ул Коммунистическая, д 21А]" c="Брестская обл., г. Барановичи, ул Коммунистическая, д 21А"/>
        <s v="[Sell Out Customer].[POS Address].&amp;[Брестская обл., г. Барановичи, ул Комсомольская, д 89]" c="Брестская обл., г. Барановичи, ул Комсомольская, д 89"/>
        <s v="[Sell Out Customer].[POS Address].&amp;[Брестская обл., г. Барановичи, ул Ленина, д 4]" c="Брестская обл., г. Барановичи, ул Ленина, д 4"/>
        <s v="[Sell Out Customer].[POS Address].&amp;[Брестская обл., г. Барановичи, ул Парковая, д 37]" c="Брестская обл., г. Барановичи, ул Парковая, д 37"/>
        <s v="[Sell Out Customer].[POS Address].&amp;[Брестская обл., г. Барановичи, ул Притыцкого, д 126]" c="Брестская обл., г. Барановичи, ул Притыцкого, д 126"/>
        <s v="[Sell Out Customer].[POS Address].&amp;[Брестская обл., г. Барановичи, ул Притыцкого, д 77]" c="Брестская обл., г. Барановичи, ул Притыцкого, д 77"/>
        <s v="[Sell Out Customer].[POS Address].&amp;[Брестская обл., г. Барановичи, ул Притыцкого, д 77б]" c="Брестская обл., г. Барановичи, ул Притыцкого, д 77б"/>
        <s v="[Sell Out Customer].[POS Address].&amp;[Брестская обл., г. Барановичи, ул Пролетарская, д 14/14]" c="Брестская обл., г. Барановичи, ул Пролетарская, д 14/14"/>
        <s v="[Sell Out Customer].[POS Address].&amp;[Брестская обл., г. Барановичи, ул Промышленная, д 32А]" c="Брестская обл., г. Барановичи, ул Промышленная, д 32А"/>
        <s v="[Sell Out Customer].[POS Address].&amp;[Брестская обл., г. Барановичи, ул Репина, д 61]" c="Брестская обл., г. Барановичи, ул Репина, д 61"/>
        <s v="[Sell Out Customer].[POS Address].&amp;[Брестская обл., г. Барановичи, ул Слонимское Шоссе, д 1]" c="Брестская обл., г. Барановичи, ул Слонимское Шоссе, д 1"/>
        <s v="[Sell Out Customer].[POS Address].&amp;[Брестская обл., г. Барановичи, ул Советская, д 121В]" c="Брестская обл., г. Барановичи, ул Советская, д 121В"/>
        <s v="[Sell Out Customer].[POS Address].&amp;[Брестская обл., г. Барановичи, ул Советская, д 142]" c="Брестская обл., г. Барановичи, ул Советская, д 142"/>
        <s v="[Sell Out Customer].[POS Address].&amp;[Брестская обл., г. Барановичи, ул Советская, д 142 к 50]" c="Брестская обл., г. Барановичи, ул Советская, д 142 к 50"/>
        <s v="[Sell Out Customer].[POS Address].&amp;[Брестская обл., г. Барановичи, ул Советская, д 19]" c="Брестская обл., г. Барановичи, ул Советская, д 19"/>
        <s v="[Sell Out Customer].[POS Address].&amp;[Брестская обл., г. Барановичи, ул Советская, д 5А]" c="Брестская обл., г. Барановичи, ул Советская, д 5А"/>
        <s v="[Sell Out Customer].[POS Address].&amp;[Брестская обл., г. Барановичи, ул Советская, д 68]" c="Брестская обл., г. Барановичи, ул Советская, д 68"/>
        <s v="[Sell Out Customer].[POS Address].&amp;[Брестская обл., г. Барановичи, ул Советская, д 86]" c="Брестская обл., г. Барановичи, ул Советская, д 86"/>
        <s v="[Sell Out Customer].[POS Address].&amp;[Брестская обл., г. Барановичи, ул Тексер, д 2А]" c="Брестская обл., г. Барановичи, ул Тексер, д 2А"/>
        <s v="[Sell Out Customer].[POS Address].&amp;[Брестская обл., г. Барановичи, ул Текстильная, д 14А]" c="Брестская обл., г. Барановичи, ул Текстильная, д 14А"/>
        <s v="[Sell Out Customer].[POS Address].&amp;[Брестская обл., г. Барановичи, ул Тельмана, д 100]" c="Брестская обл., г. Барановичи, ул Тельмана, д 100"/>
        <s v="[Sell Out Customer].[POS Address].&amp;[Брестская обл., г. Барановичи, ул Тельмана, д 165]" c="Брестская обл., г. Барановичи, ул Тельмана, д 165"/>
        <s v="[Sell Out Customer].[POS Address].&amp;[Брестская обл., г. Барановичи, ул Тельмана, д 98]" c="Брестская обл., г. Барановичи, ул Тельмана, д 98"/>
        <s v="[Sell Out Customer].[POS Address].&amp;[Брестская обл., г. Барановичи, ул Франциска Скорины, д 17А]" c="Брестская обл., г. Барановичи, ул Франциска Скорины, д 17А"/>
        <s v="[Sell Out Customer].[POS Address].&amp;[Брестская обл., г. Барановичи, ул Франциска Скорины, д 4 к А]" c="Брестская обл., г. Барановичи, ул Франциска Скорины, д 4 к А"/>
        <s v="[Sell Out Customer].[POS Address].&amp;[Брестская обл., г. Барановичи, ул Фроленкова, д 42]" c="Брестская обл., г. Барановичи, ул Фроленкова, д 42"/>
        <s v="[Sell Out Customer].[POS Address].&amp;[Брестская обл., г. Барановичи, ул Фроленкова, д 46]" c="Брестская обл., г. Барановичи, ул Фроленкова, д 46"/>
        <s v="[Sell Out Customer].[POS Address].&amp;[Брестская обл., г. Барановичи, ул Чернышевского, д 25]" c="Брестская обл., г. Барановичи, ул Чернышевского, д 25"/>
        <s v="[Sell Out Customer].[POS Address].&amp;[Брестская обл., г. Барановичи, ул Энтузиастов, д 2 к в]" c="Брестская обл., г. Барановичи, ул Энтузиастов, д 2 к в"/>
        <s v="[Sell Out Customer].[POS Address].&amp;[Брестская обл., г. Брест, б-р Космонавтов, д 33]" c="Брестская обл., г. Брест, б-р Космонавтов, д 33"/>
        <s v="[Sell Out Customer].[POS Address].&amp;[Брестская обл., г. Брест, б-р Космонавтов, д 92-61]" c="Брестская обл., г. Брест, б-р Космонавтов, д 92-61"/>
        <s v="[Sell Out Customer].[POS Address].&amp;[Брестская обл., г. Брест, пер Писателя Смирнова, д 5 к 1]" c="Брестская обл., г. Брест, пер Писателя Смирнова, д 5 к 1"/>
        <s v="[Sell Out Customer].[POS Address].&amp;[Брестская обл., г. Брест, пр-кт Машерова, д 16]" c="Брестская обл., г. Брест, пр-кт Машерова, д 16"/>
        <s v="[Sell Out Customer].[POS Address].&amp;[Брестская обл., г. Брест, пр-кт Машерова, д 17]" c="Брестская обл., г. Брест, пр-кт Машерова, д 17"/>
        <s v="[Sell Out Customer].[POS Address].&amp;[Брестская обл., г. Брест, пр-кт Машерова, д 17/3Б]" c="Брестская обл., г. Брест, пр-кт Машерова, д 17/3Б"/>
        <s v="[Sell Out Customer].[POS Address].&amp;[Брестская обл., г. Брест, пр-кт Машерова, д 17-1]" c="Брестская обл., г. Брест, пр-кт Машерова, д 17-1"/>
        <s v="[Sell Out Customer].[POS Address].&amp;[Брестская обл., г. Брест, пр-кт Машерова, д 17б]" c="Брестская обл., г. Брест, пр-кт Машерова, д 17б"/>
        <s v="[Sell Out Customer].[POS Address].&amp;[Брестская обл., г. Брест, пр-кт Машерова, д 59]" c="Брестская обл., г. Брест, пр-кт Машерова, д 59"/>
        <s v="[Sell Out Customer].[POS Address].&amp;[Брестская обл., г. Брест, пр-кт Партизанский, д 13]" c="Брестская обл., г. Брест, пр-кт Партизанский, д 13"/>
        <s v="[Sell Out Customer].[POS Address].&amp;[Брестская обл., г. Брест, пр-кт Партизанский, д 17Б]" c="Брестская обл., г. Брест, пр-кт Партизанский, д 17Б"/>
        <s v="[Sell Out Customer].[POS Address].&amp;[Брестская обл., г. Брест, пр-кт Республики, д 24]" c="Брестская обл., г. Брест, пр-кт Республики, д 24"/>
        <s v="[Sell Out Customer].[POS Address].&amp;[Брестская обл., г. Брест, ул 17 сентября, д 49]" c="Брестская обл., г. Брест, ул 17 сентября, д 49"/>
        <s v="[Sell Out Customer].[POS Address].&amp;[Брестская обл., г. Брест, ул 28 июля, д 33Б]" c="Брестская обл., г. Брест, ул 28 июля, д 33Б"/>
        <s v="[Sell Out Customer].[POS Address].&amp;[Брестская обл., г. Брест, ул 28 июля, д 37А]" c="Брестская обл., г. Брест, ул 28 июля, д 37А"/>
        <s v="[Sell Out Customer].[POS Address].&amp;[Брестская обл., г. Брест, ул Адамковская, д 44]" c="Брестская обл., г. Брест, ул Адамковская, д 44"/>
        <s v="[Sell Out Customer].[POS Address].&amp;[Брестская обл., г. Брест, ул Адамковская, д 45]" c="Брестская обл., г. Брест, ул Адамковская, д 45"/>
        <s v="[Sell Out Customer].[POS Address].&amp;[Брестская обл., г. Брест, ул Аэродромная, д 54]" c="Брестская обл., г. Брест, ул Аэродромная, д 54"/>
        <s v="[Sell Out Customer].[POS Address].&amp;[Брестская обл., г. Брест, ул Белорусская, д 51 стр 4]" c="Брестская обл., г. Брест, ул Белорусская, д 51 стр 4"/>
        <s v="[Sell Out Customer].[POS Address].&amp;[Брестская обл., г. Брест, ул Воинов-интернационалистов, д 36 к 3]" c="Брестская обл., г. Брест, ул Воинов-интернационалистов, д 36 к 3"/>
        <s v="[Sell Out Customer].[POS Address].&amp;[Брестская обл., г. Брест, ул Волгоградская, д 1]" c="Брестская обл., г. Брест, ул Волгоградская, д 1"/>
        <s v="[Sell Out Customer].[POS Address].&amp;[Брестская обл., г. Брест, ул Волгоградская, д 28А]" c="Брестская обл., г. Брест, ул Волгоградская, д 28А"/>
        <s v="[Sell Out Customer].[POS Address].&amp;[Брестская обл., г. Брест, ул Волгоградская, д 4А]" c="Брестская обл., г. Брест, ул Волгоградская, д 4А"/>
        <s v="[Sell Out Customer].[POS Address].&amp;[Брестская обл., г. Брест, ул Вульковская, д 88]" c="Брестская обл., г. Брест, ул Вульковская, д 88"/>
        <s v="[Sell Out Customer].[POS Address].&amp;[Брестская обл., г. Брест, ул Гаврилова, д 10/1 к 2]" c="Брестская обл., г. Брест, ул Гаврилова, д 10/1 к 2"/>
        <s v="[Sell Out Customer].[POS Address].&amp;[Брестская обл., г. Брест, ул Гаврилова, д 16]" c="Брестская обл., г. Брест, ул Гаврилова, д 16"/>
        <s v="[Sell Out Customer].[POS Address].&amp;[Брестская обл., г. Брест, ул Гвардейская, д 5]" c="Брестская обл., г. Брест, ул Гвардейская, д 5"/>
        <s v="[Sell Out Customer].[POS Address].&amp;[Брестская обл., г. Брест, ул Гвардейская, д 9]" c="Брестская обл., г. Брест, ул Гвардейская, д 9"/>
        <s v="[Sell Out Customer].[POS Address].&amp;[Брестская обл., г. Брест, ул Героев обороны Брестской крепости, д 17 к 1]" c="Брестская обл., г. Брест, ул Героев обороны Брестской крепости, д 17 к 1"/>
        <s v="[Sell Out Customer].[POS Address].&amp;[Брестская обл., г. Брест, ул Гоголя, д 3]" c="Брестская обл., г. Брест, ул Гоголя, д 3"/>
        <s v="[Sell Out Customer].[POS Address].&amp;[Брестская обл., г. Брест, ул Гоголя, д 85В]" c="Брестская обл., г. Брест, ул Гоголя, д 85В"/>
        <s v="[Sell Out Customer].[POS Address].&amp;[Брестская обл., г. Брест, ул Гоголя, д 86]" c="Брестская обл., г. Брест, ул Гоголя, д 86"/>
        <s v="[Sell Out Customer].[POS Address].&amp;[Брестская обл., г. Брест, ул Городская, д 54]" c="Брестская обл., г. Брест, ул Городская, д 54"/>
        <s v="[Sell Out Customer].[POS Address].&amp;[Брестская обл., г. Брест, ул Дубровская, д 10]" c="Брестская обл., г. Брест, ул Дубровская, д 10"/>
        <s v="[Sell Out Customer].[POS Address].&amp;[Брестская обл., г. Брест, ул Жукова, д 7]" c="Брестская обл., г. Брест, ул Жукова, д 7"/>
        <s v="[Sell Out Customer].[POS Address].&amp;[Брестская обл., г. Брест, ул Карбышева, д 21]" c="Брестская обл., г. Брест, ул Карбышева, д 21"/>
        <s v="[Sell Out Customer].[POS Address].&amp;[Брестская обл., г. Брест, ул Карбышева, д 74]" c="Брестская обл., г. Брест, ул Карбышева, д 74"/>
        <s v="[Sell Out Customer].[POS Address].&amp;[Брестская обл., г. Брест, ул Карьерная, д 12]" c="Брестская обл., г. Брест, ул Карьерная, д 12"/>
        <s v="[Sell Out Customer].[POS Address].&amp;[Брестская обл., г. Брест, ул Карьерная, д 12 к 1В]" c="Брестская обл., г. Брест, ул Карьерная, д 12 к 1В"/>
        <s v="[Sell Out Customer].[POS Address].&amp;[Брестская обл., г. Брест, ул Кирова, д 103Б]" c="Брестская обл., г. Брест, ул Кирова, д 103Б"/>
        <s v="[Sell Out Customer].[POS Address].&amp;[Брестская обл., г. Брест, ул Ковельская, д 36 к 2]" c="Брестская обл., г. Брест, ул Ковельская, д 36 к 2"/>
        <s v="[Sell Out Customer].[POS Address].&amp;[Брестская обл., г. Брест, ул Комсомольская, д 2]" c="Брестская обл., г. Брест, ул Комсомольская, д 2"/>
        <s v="[Sell Out Customer].[POS Address].&amp;[Брестская обл., г. Брест, ул Комсомольская, д 8]" c="Брестская обл., г. Брест, ул Комсомольская, д 8"/>
        <s v="[Sell Out Customer].[POS Address].&amp;[Брестская обл., г. Брест, ул Красногвардейская, д 112 к 1 стр 1]" c="Брестская обл., г. Брест, ул Красногвардейская, д 112 к 1 стр 1"/>
        <s v="[Sell Out Customer].[POS Address].&amp;[Брестская обл., г. Брест, ул Красногвардейская, д 2]" c="Брестская обл., г. Брест, ул Красногвардейская, д 2"/>
        <s v="[Sell Out Customer].[POS Address].&amp;[Брестская обл., г. Брест, ул Красногвардейская, д 95]" c="Брестская обл., г. Брест, ул Красногвардейская, д 95"/>
        <s v="[Sell Out Customer].[POS Address].&amp;[Брестская обл., г. Брест, ул Красногвардейская, д 97А]" c="Брестская обл., г. Брест, ул Красногвардейская, д 97А"/>
        <s v="[Sell Out Customer].[POS Address].&amp;[Брестская обл., г. Брест, ул Краснознаменная, д 6]" c="Брестская обл., г. Брест, ул Краснознаменная, д 6"/>
        <s v="[Sell Out Customer].[POS Address].&amp;[Брестская обл., г. Брест, ул Куйбышева, д 13]" c="Брестская обл., г. Брест, ул Куйбышева, д 13"/>
        <s v="[Sell Out Customer].[POS Address].&amp;[Брестская обл., г. Брест, ул Куйбышева, д 15]" c="Брестская обл., г. Брест, ул Куйбышева, д 15"/>
        <s v="[Sell Out Customer].[POS Address].&amp;[Брестская обл., г. Брест, ул Лактионова, д 44]" c="Брестская обл., г. Брест, ул Лактионова, д 44"/>
        <s v="[Sell Out Customer].[POS Address].&amp;[Брестская обл., г. Брест, ул Лейтенанта Рябцева, д 108Б]" c="Брестская обл., г. Брест, ул Лейтенанта Рябцева, д 108Б"/>
        <s v="[Sell Out Customer].[POS Address].&amp;[Брестская обл., г. Брест, ул Лейтенанта Рябцева, д 46А к 1]" c="Брестская обл., г. Брест, ул Лейтенанта Рябцева, д 46А к 1"/>
        <s v="[Sell Out Customer].[POS Address].&amp;[Брестская обл., г. Брест, ул Лейтенанта Рябцева, д 80]" c="Брестская обл., г. Брест, ул Лейтенанта Рябцева, д 80"/>
        <s v="[Sell Out Customer].[POS Address].&amp;[Брестская обл., г. Брест, ул Ленинградская, д 35]" c="Брестская обл., г. Брест, ул Ленинградская, д 35"/>
        <s v="[Sell Out Customer].[POS Address].&amp;[Брестская обл., г. Брест, ул Луцкая]" c="Брестская обл., г. Брест, ул Луцкая"/>
        <s v="[Sell Out Customer].[POS Address].&amp;[Брестская обл., г. Брест, ул Луцкая, д 56]" c="Брестская обл., г. Брест, ул Луцкая, д 56"/>
        <s v="[Sell Out Customer].[POS Address].&amp;[Брестская обл., г. Брест, ул Луцкая, д 86]" c="Брестская обл., г. Брест, ул Луцкая, д 86"/>
        <s v="[Sell Out Customer].[POS Address].&amp;[Брестская обл., г. Брест, ул Махновича]" c="Брестская обл., г. Брест, ул Махновича"/>
        <s v="[Sell Out Customer].[POS Address].&amp;[Брестская обл., г. Брест, ул Махновича, д 11]" c="Брестская обл., г. Брест, ул Махновича, д 11"/>
        <s v="[Sell Out Customer].[POS Address].&amp;[Брестская обл., г. Брест, ул Махновича, д 41]" c="Брестская обл., г. Брест, ул Махновича, д 41"/>
        <s v="[Sell Out Customer].[POS Address].&amp;[Брестская обл., г. Брест, ул Махновича, д 6]" c="Брестская обл., г. Брест, ул Махновича, д 6"/>
        <s v="[Sell Out Customer].[POS Address].&amp;[Брестская обл., г. Брест, ул Молодогвардейская, д 6/1]" c="Брестская обл., г. Брест, ул Молодогвардейская, д 6/1"/>
        <s v="[Sell Out Customer].[POS Address].&amp;[Брестская обл., г. Брест, ул МОПРа, д 4]" c="Брестская обл., г. Брест, ул МОПРа, д 4"/>
        <s v="[Sell Out Customer].[POS Address].&amp;[Брестская обл., г. Брест, ул МОПРа, д 5/2]" c="Брестская обл., г. Брест, ул МОПРа, д 5/2"/>
        <s v="[Sell Out Customer].[POS Address].&amp;[Брестская обл., г. Брест, ул Московская, д 202]" c="Брестская обл., г. Брест, ул Московская, д 202"/>
        <s v="[Sell Out Customer].[POS Address].&amp;[Брестская обл., г. Брест, ул Московская, д 210]" c="Брестская обл., г. Брест, ул Московская, д 210"/>
        <s v="[Sell Out Customer].[POS Address].&amp;[Брестская обл., г. Брест, ул Московская, д 263]" c="Брестская обл., г. Брест, ул Московская, д 263"/>
        <s v="[Sell Out Customer].[POS Address].&amp;[Брестская обл., г. Брест, ул Московская, д 273В]" c="Брестская обл., г. Брест, ул Московская, д 273В"/>
        <s v="[Sell Out Customer].[POS Address].&amp;[Брестская обл., г. Брест, ул Московская, д 328]" c="Брестская обл., г. Брест, ул Московская, д 328"/>
        <s v="[Sell Out Customer].[POS Address].&amp;[Брестская обл., г. Брест, ул Московская, д 32В]" c="Брестская обл., г. Брест, ул Московская, д 32В"/>
        <s v="[Sell Out Customer].[POS Address].&amp;[Брестская обл., г. Брест, ул Московская, д 332]" c="Брестская обл., г. Брест, ул Московская, д 332"/>
        <s v="[Sell Out Customer].[POS Address].&amp;[Брестская обл., г. Брест, ул Московская, д 342]" c="Брестская обл., г. Брест, ул Московская, д 342"/>
        <s v="[Sell Out Customer].[POS Address].&amp;[Брестская обл., г. Брест, ул Московская, д 368]" c="Брестская обл., г. Брест, ул Московская, д 368"/>
        <s v="[Sell Out Customer].[POS Address].&amp;[Брестская обл., г. Брест, ул Московская, д 380А]" c="Брестская обл., г. Брест, ул Московская, д 380А"/>
        <s v="[Sell Out Customer].[POS Address].&amp;[Брестская обл., г. Брест, ул Мошенского, д 82]" c="Брестская обл., г. Брест, ул Мошенского, д 82"/>
        <s v="[Sell Out Customer].[POS Address].&amp;[Брестская обл., г. Брест, ул Орловская, д 24]" c="Брестская обл., г. Брест, ул Орловская, д 24"/>
        <s v="[Sell Out Customer].[POS Address].&amp;[Брестская обл., г. Брест, ул Орловская, д 50-1]" c="Брестская обл., г. Брест, ул Орловская, д 50-1"/>
        <s v="[Sell Out Customer].[POS Address].&amp;[Брестская обл., г. Брест, ул Писателя Смирнова, д 191]" c="Брестская обл., г. Брест, ул Писателя Смирнова, д 191"/>
        <s v="[Sell Out Customer].[POS Address].&amp;[Брестская обл., г. Брест, ул Писателя Смирнова, д 5 к 1]" c="Брестская обл., г. Брест, ул Писателя Смирнова, д 5 к 1"/>
        <s v="[Sell Out Customer].[POS Address].&amp;[Брестская обл., г. Брест, ул Приграничная, д 1а к 1]" c="Брестская обл., г. Брест, ул Приграничная, д 1а к 1"/>
        <s v="[Sell Out Customer].[POS Address].&amp;[Брестская обл., г. Брест, ул Пушкинская, д 1]" c="Брестская обл., г. Брест, ул Пушкинская, д 1"/>
        <s v="[Sell Out Customer].[POS Address].&amp;[Брестская обл., г. Брест, ул Пушкинская, д 22]" c="Брестская обл., г. Брест, ул Пушкинская, д 22"/>
        <s v="[Sell Out Customer].[POS Address].&amp;[Брестская обл., г. Брест, ул Радужная, д 150]" c="Брестская обл., г. Брест, ул Радужная, д 150"/>
        <s v="[Sell Out Customer].[POS Address].&amp;[Брестская обл., г. Брест, ул Республиканская, д 10]" c="Брестская обл., г. Брест, ул Республиканская, д 10"/>
        <s v="[Sell Out Customer].[POS Address].&amp;[Брестская обл., г. Брест, ул Республиканская, д 10Б]" c="Брестская обл., г. Брест, ул Республиканская, д 10Б"/>
        <s v="[Sell Out Customer].[POS Address].&amp;[Брестская обл., г. Брест, ул Рябиновая, д 1а]" c="Брестская обл., г. Брест, ул Рябиновая, д 1а"/>
        <s v="[Sell Out Customer].[POS Address].&amp;[Брестская обл., г. Брест, ул Рябиновая, д 26]" c="Брестская обл., г. Брест, ул Рябиновая, д 26"/>
        <s v="[Sell Out Customer].[POS Address].&amp;[Брестская обл., г. Брест, ул Сальникова, д 14]" c="Брестская обл., г. Брест, ул Сальникова, д 14"/>
        <s v="[Sell Out Customer].[POS Address].&amp;[Брестская обл., г. Брест, ул Скрипникова, д 123]" c="Брестская обл., г. Брест, ул Скрипникова, д 123"/>
        <s v="[Sell Out Customer].[POS Address].&amp;[Брестская обл., г. Брест, ул Скрипникова, д 3д]" c="Брестская обл., г. Брест, ул Скрипникова, д 3д"/>
        <s v="[Sell Out Customer].[POS Address].&amp;[Брестская обл., г. Брест, ул Советская, д 126]" c="Брестская обл., г. Брест, ул Советская, д 126"/>
        <s v="[Sell Out Customer].[POS Address].&amp;[Брестская обл., г. Брест, ул Советская, д 16]" c="Брестская обл., г. Брест, ул Советская, д 16"/>
        <s v="[Sell Out Customer].[POS Address].&amp;[Брестская обл., г. Брест, ул Советская, д 34]" c="Брестская обл., г. Брест, ул Советская, д 34"/>
        <s v="[Sell Out Customer].[POS Address].&amp;[Брестская обл., г. Брест, ул Советская, д 48]" c="Брестская обл., г. Брест, ул Советская, д 48"/>
        <s v="[Sell Out Customer].[POS Address].&amp;[Брестская обл., г. Брест, ул Советская, д 80]" c="Брестская обл., г. Брест, ул Советская, д 80"/>
        <s v="[Sell Out Customer].[POS Address].&amp;[Брестская обл., г. Брест, ул Стафеева, д 33]" c="Брестская обл., г. Брест, ул Стафеева, д 33"/>
        <s v="[Sell Out Customer].[POS Address].&amp;[Брестская обл., г. Брест, ул Суворова, д 96 к 1]" c="Брестская обл., г. Брест, ул Суворова, д 96 к 1"/>
        <s v="[Sell Out Customer].[POS Address].&amp;[Брестская обл., г. Брест, ул Сябровская, д 76]" c="Брестская обл., г. Брест, ул Сябровская, д 76"/>
        <s v="[Sell Out Customer].[POS Address].&amp;[Брестская обл., г. Брест, ул Южный проезд, д 37]" c="Брестская обл., г. Брест, ул Южный проезд, д 37"/>
        <s v="[Sell Out Customer].[POS Address].&amp;[Брестская обл., г. Брест, ул Янки Купалы, д 111е]" c="Брестская обл., г. Брест, ул Янки Купалы, д 111е"/>
        <s v="[Sell Out Customer].[POS Address].&amp;[Брестская обл., г. Брест, ул Янки Купалы, д 12]" c="Брестская обл., г. Брест, ул Янки Купалы, д 12"/>
        <s v="[Sell Out Customer].[POS Address].&amp;[Брестская обл., г. Брест, ул Янки Купалы, д 50 к а]" c="Брестская обл., г. Брест, ул Янки Купалы, д 50 к а"/>
        <s v="[Sell Out Customer].[POS Address].&amp;[Брестская обл., г. Брест, ул Янки Купалы, д 6]" c="Брестская обл., г. Брест, ул Янки Купалы, д 6"/>
        <s v="[Sell Out Customer].[POS Address].&amp;[Брестская обл., г. Брест, ул Янки Купалы, д 8]" c="Брестская обл., г. Брест, ул Янки Купалы, д 8"/>
        <s v="[Sell Out Customer].[POS Address].&amp;[Брестская обл., г. Брест, ул Ясеневая, д 6А]" c="Брестская обл., г. Брест, ул Ясеневая, д 6А"/>
        <s v="[Sell Out Customer].[POS Address].&amp;[Брестская обл., г. Брест, ш Варшавское, д 11]" c="Брестская обл., г. Брест, ш Варшавское, д 11"/>
        <s v="[Sell Out Customer].[POS Address].&amp;[Брестская обл., г. Пинск, пр-кт Жолтовского, д 13]" c="Брестская обл., г. Пинск, пр-кт Жолтовского, д 13"/>
        <s v="[Sell Out Customer].[POS Address].&amp;[Брестская обл., г. Пинск, пр-кт Жолтовского, д 14]" c="Брестская обл., г. Пинск, пр-кт Жолтовского, д 14"/>
        <s v="[Sell Out Customer].[POS Address].&amp;[Брестская обл., г. Пинск, пр-кт Жолтовского, д 18]" c="Брестская обл., г. Пинск, пр-кт Жолтовского, д 18"/>
        <s v="[Sell Out Customer].[POS Address].&amp;[Брестская обл., г. Пинск, пр-кт Жолтовского, д 26]" c="Брестская обл., г. Пинск, пр-кт Жолтовского, д 26"/>
        <s v="[Sell Out Customer].[POS Address].&amp;[Брестская обл., г. Пинск, пр-кт Жолтовского, д 26 к 49]" c="Брестская обл., г. Пинск, пр-кт Жолтовского, д 26 к 49"/>
        <s v="[Sell Out Customer].[POS Address].&amp;[Брестская обл., г. Пинск, пр-кт Жолтовского, д 35б]" c="Брестская обл., г. Пинск, пр-кт Жолтовского, д 35б"/>
        <s v="[Sell Out Customer].[POS Address].&amp;[Брестская обл., г. Пинск, пр-кт Жолтовского, д 41А]" c="Брестская обл., г. Пинск, пр-кт Жолтовского, д 41А"/>
        <s v="[Sell Out Customer].[POS Address].&amp;[Брестская обл., г. Пинск, пр-кт Жолтовского, д 51]" c="Брестская обл., г. Пинск, пр-кт Жолтовского, д 51"/>
        <s v="[Sell Out Customer].[POS Address].&amp;[Брестская обл., г. Пинск, проезд Калиновского, д 5]" c="Брестская обл., г. Пинск, проезд Калиновского, д 5"/>
        <s v="[Sell Out Customer].[POS Address].&amp;[Брестская обл., г. Пинск, ул 60 лет Октября, д 13]" c="Брестская обл., г. Пинск, ул 60 лет Октября, д 13"/>
        <s v="[Sell Out Customer].[POS Address].&amp;[Брестская обл., г. Пинск, ул Белова, д 12]" c="Брестская обл., г. Пинск, ул Белова, д 12"/>
        <s v="[Sell Out Customer].[POS Address].&amp;[Брестская обл., г. Пинск, ул Брестская, д 118]" c="Брестская обл., г. Пинск, ул Брестская, д 118"/>
        <s v="[Sell Out Customer].[POS Address].&amp;[Брестская обл., г. Пинск, ул Брестская, д 122]" c="Брестская обл., г. Пинск, ул Брестская, д 122"/>
        <s v="[Sell Out Customer].[POS Address].&amp;[Брестская обл., г. Пинск, ул Брестская, д 137]" c="Брестская обл., г. Пинск, ул Брестская, д 137"/>
        <s v="[Sell Out Customer].[POS Address].&amp;[Брестская обл., г. Пинск, ул Брестская, д 140]" c="Брестская обл., г. Пинск, ул Брестская, д 140"/>
        <s v="[Sell Out Customer].[POS Address].&amp;[Брестская обл., г. Пинск, ул Брестская, д 146]" c="Брестская обл., г. Пинск, ул Брестская, д 146"/>
        <s v="[Sell Out Customer].[POS Address].&amp;[Брестская обл., г. Пинск, ул Брестская, д 37]" c="Брестская обл., г. Пинск, ул Брестская, д 37"/>
        <s v="[Sell Out Customer].[POS Address].&amp;[Брестская обл., г. Пинск, ул Брестская, д 61А]" c="Брестская обл., г. Пинск, ул Брестская, д 61А"/>
        <s v="[Sell Out Customer].[POS Address].&amp;[Брестская обл., г. Пинск, ул Брестская, д 61А к 4]" c="Брестская обл., г. Пинск, ул Брестская, д 61А к 4"/>
        <s v="[Sell Out Customer].[POS Address].&amp;[Брестская обл., г. Пинск, ул Брестская, д 72 к а]" c="Брестская обл., г. Пинск, ул Брестская, д 72 к а"/>
        <s v="[Sell Out Customer].[POS Address].&amp;[Брестская обл., г. Пинск, ул Днепровской Флотилии, д 51]" c="Брестская обл., г. Пинск, ул Днепровской Флотилии, д 51"/>
        <s v="[Sell Out Customer].[POS Address].&amp;[Брестская обл., г. Пинск, ул Днепровской Флотилии, д 53А]" c="Брестская обл., г. Пинск, ул Днепровской Флотилии, д 53А"/>
        <s v="[Sell Out Customer].[POS Address].&amp;[Брестская обл., г. Пинск, ул Железнодорожная, д 56]" c="Брестская обл., г. Пинск, ул Железнодорожная, д 56"/>
        <s v="[Sell Out Customer].[POS Address].&amp;[Брестская обл., г. Пинск, ул Завальная, д 15 стр 1]" c="Брестская обл., г. Пинск, ул Завальная, д 15 стр 1"/>
        <s v="[Sell Out Customer].[POS Address].&amp;[Брестская обл., г. Пинск, ул Интернациональная, д 53 к Г]" c="Брестская обл., г. Пинск, ул Интернациональная, д 53 к Г"/>
        <s v="[Sell Out Customer].[POS Address].&amp;[Брестская обл., г. Пинск, ул Интернациональная, д 53Г]" c="Брестская обл., г. Пинск, ул Интернациональная, д 53Г"/>
        <s v="[Sell Out Customer].[POS Address].&amp;[Брестская обл., г. Пинск, ул Иркутско-Пинской Дивизии, д 61]" c="Брестская обл., г. Пинск, ул Иркутско-Пинской Дивизии, д 61"/>
        <s v="[Sell Out Customer].[POS Address].&amp;[Брестская обл., г. Пинск, ул Иркутско-Пинской Дивизии, д 61 к Ж]" c="Брестская обл., г. Пинск, ул Иркутско-Пинской Дивизии, д 61 к Ж"/>
        <s v="[Sell Out Customer].[POS Address].&amp;[Брестская обл., г. Пинск, ул Калиновского, д 5]" c="Брестская обл., г. Пинск, ул Калиновского, д 5"/>
        <s v="[Sell Out Customer].[POS Address].&amp;[Брестская обл., г. Пинск, ул Карла Маркса, д 29/1]" c="Брестская обл., г. Пинск, ул Карла Маркса, д 29/1"/>
        <s v="[Sell Out Customer].[POS Address].&amp;[Брестская обл., г. Пинск, ул Карла Маркса, д 32]" c="Брестская обл., г. Пинск, ул Карла Маркса, д 32"/>
        <s v="[Sell Out Customer].[POS Address].&amp;[Брестская обл., г. Пинск, ул Красноармейская]" c="Брестская обл., г. Пинск, ул Красноармейская"/>
        <s v="[Sell Out Customer].[POS Address].&amp;[Брестская обл., г. Пинск, ул Красноармейская, д 18 к К]" c="Брестская обл., г. Пинск, ул Красноармейская, д 18 к К"/>
        <s v="[Sell Out Customer].[POS Address].&amp;[Брестская обл., г. Пинск, ул Ленина, д 1]" c="Брестская обл., г. Пинск, ул Ленина, д 1"/>
        <s v="[Sell Out Customer].[POS Address].&amp;[Брестская обл., г. Пинск, ул Ленина, д 2]" c="Брестская обл., г. Пинск, ул Ленина, д 2"/>
        <s v="[Sell Out Customer].[POS Address].&amp;[Брестская обл., г. Пинск, ул Парковая, д 110]" c="Брестская обл., г. Пинск, ул Парковая, д 110"/>
        <s v="[Sell Out Customer].[POS Address].&amp;[Брестская обл., г. Пинск, ул Парковая, д 146А]" c="Брестская обл., г. Пинск, ул Парковая, д 146А"/>
        <s v="[Sell Out Customer].[POS Address].&amp;[Брестская обл., г. Пинск, ул Партизанская, д 42]" c="Брестская обл., г. Пинск, ул Партизанская, д 42"/>
        <s v="[Sell Out Customer].[POS Address].&amp;[Брестская обл., г. Пинск, ул Первомайская, д 12]" c="Брестская обл., г. Пинск, ул Первомайская, д 12"/>
        <s v="[Sell Out Customer].[POS Address].&amp;[Брестская обл., г. Пинск, ул Первомайская, д 145]" c="Брестская обл., г. Пинск, ул Первомайская, д 145"/>
        <s v="[Sell Out Customer].[POS Address].&amp;[Брестская обл., г. Пинск, ул Первомайская, д 25А]" c="Брестская обл., г. Пинск, ул Первомайская, д 25А"/>
        <s v="[Sell Out Customer].[POS Address].&amp;[Брестская обл., г. Пинск, ул Первомайская, д 55]" c="Брестская обл., г. Пинск, ул Первомайская, д 55"/>
        <s v="[Sell Out Customer].[POS Address].&amp;[Брестская обл., г. Пинск, ул Первомайская, д 90]" c="Брестская обл., г. Пинск, ул Первомайская, д 90"/>
        <s v="[Sell Out Customer].[POS Address].&amp;[Брестская обл., г. Пинск, ул Полесская, д 28]" c="Брестская обл., г. Пинск, ул Полесская, д 28"/>
        <s v="[Sell Out Customer].[POS Address].&amp;[Брестская обл., г. Пинск, ул Пучкова, д 12а]" c="Брестская обл., г. Пинск, ул Пучкова, д 12а"/>
        <s v="[Sell Out Customer].[POS Address].&amp;[Брестская обл., г. Пинск, ул Рокоссовского, д 29А]" c="Брестская обл., г. Пинск, ул Рокоссовского, д 29А"/>
        <s v="[Sell Out Customer].[POS Address].&amp;[Брестская обл., г. Пинск, ул Савича, д 22]" c="Брестская обл., г. Пинск, ул Савича, д 22"/>
        <s v="[Sell Out Customer].[POS Address].&amp;[Брестская обл., г. Пинск, ул Савича, д 22 к а]" c="Брестская обл., г. Пинск, ул Савича, д 22 к а"/>
        <s v="[Sell Out Customer].[POS Address].&amp;[Брестская обл., г. Пинск, ул Степная, д 15]" c="Брестская обл., г. Пинск, ул Степная, д 15"/>
        <s v="[Sell Out Customer].[POS Address].&amp;[Брестская обл., г. Пинск, ул Центральная, д 44А]" c="Брестская обл., г. Пинск, ул Центральная, д 44А"/>
        <s v="[Sell Out Customer].[POS Address].&amp;[Брестская обл., г. Пинск, ул Центральная, д 60]" c="Брестская обл., г. Пинск, ул Центральная, д 60"/>
        <s v="[Sell Out Customer].[POS Address].&amp;[Брестская обл., Ганцевичский р-н, г. Ганцевичи, ул Матросова, д 63А]" c="Брестская обл., Ганцевичский р-н, г. Ганцевичи, ул Матросова, д 63А"/>
        <s v="[Sell Out Customer].[POS Address].&amp;[Брестская обл., Ганцевичский р-н, г. Ганцевичи, ул Матросова, д 65]" c="Брестская обл., Ганцевичский р-н, г. Ганцевичи, ул Матросова, д 65"/>
        <s v="[Sell Out Customer].[POS Address].&amp;[Брестская обл., Ганцевичский р-н, г. Ганцевичи, ул Матросова, д 65Н]" c="Брестская обл., Ганцевичский р-н, г. Ганцевичи, ул Матросова, д 65Н"/>
        <s v="[Sell Out Customer].[POS Address].&amp;[Брестская обл., Ганцевичский р-н, г. Ганцевичи, ул Матросова, д 65Н-4]" c="Брестская обл., Ганцевичский р-н, г. Ганцевичи, ул Матросова, д 65Н-4"/>
        <s v="[Sell Out Customer].[POS Address].&amp;[Брестская обл., Ганцевичский р-н, г. Ганцевичи, ул Маяковского, д 28 к А]" c="Брестская обл., Ганцевичский р-н, г. Ганцевичи, ул Маяковского, д 28 к А"/>
        <s v="[Sell Out Customer].[POS Address].&amp;[Брестская обл., Ганцевичский р-н, г. Ганцевичи, ул Монтажников, д 22]" c="Брестская обл., Ганцевичский р-н, г. Ганцевичи, ул Монтажников, д 22"/>
        <s v="[Sell Out Customer].[POS Address].&amp;[Брестская обл., Ганцевичский р-н, г. Ганцевичи, ул Строителей, д 27 к г]" c="Брестская обл., Ганцевичский р-н, г. Ганцевичи, ул Строителей, д 27 к г"/>
        <s v="[Sell Out Customer].[POS Address].&amp;[Брестская обл., Ганцевичский р-н, г. Ганцевичи, ул Строителей, д 6]" c="Брестская обл., Ганцевичский р-н, г. Ганцевичи, ул Строителей, д 6"/>
        <s v="[Sell Out Customer].[POS Address].&amp;[Брестская обл., Ганцевичский р-н, с/с Хотыничский, аг. Хотыничи, ул Победы, д 8]" c="Брестская обл., Ганцевичский р-н, с/с Хотыничский, аг. Хотыничи, ул Победы, д 8"/>
        <s v="[Sell Out Customer].[POS Address].&amp;[Брестская обл., Дрогичинский р-н, г. Дрогичин, ул Весёлая, д 2]" c="Брестская обл., Дрогичинский р-н, г. Дрогичин, ул Весёлая, д 2"/>
        <s v="[Sell Out Customer].[POS Address].&amp;[Брестская обл., Дрогичинский р-н, г. Дрогичин, ул Заводская, д 16]" c="Брестская обл., Дрогичинский р-н, г. Дрогичин, ул Заводская, д 16"/>
        <s v="[Sell Out Customer].[POS Address].&amp;[Брестская обл., Дрогичинский р-н, г. Дрогичин, ул Ленина, д 125 к г]" c="Брестская обл., Дрогичинский р-н, г. Дрогичин, ул Ленина, д 125 к г"/>
        <s v="[Sell Out Customer].[POS Address].&amp;[Брестская обл., Дрогичинский р-н, г. Дрогичин, ул Ленина, д 37]" c="Брестская обл., Дрогичинский р-н, г. Дрогичин, ул Ленина, д 37"/>
        <s v="[Sell Out Customer].[POS Address].&amp;[Брестская обл., Дрогичинский р-н, г. Дрогичин, ул Мелиоративная, д 43 к 1]" c="Брестская обл., Дрогичинский р-н, г. Дрогичин, ул Мелиоративная, д 43 к 1"/>
        <s v="[Sell Out Customer].[POS Address].&amp;[Брестская обл., Дрогичинский р-н, г. Дрогичин, ул Шоссейная, д 37]" c="Брестская обл., Дрогичинский р-н, г. Дрогичин, ул Шоссейная, д 37"/>
        <s v="[Sell Out Customer].[POS Address].&amp;[Брестская обл., Жабинковский р-н, г. Жабинка, ул Кирова, д 103]" c="Брестская обл., Жабинковский р-н, г. Жабинка, ул Кирова, д 103"/>
        <s v="[Sell Out Customer].[POS Address].&amp;[Брестская обл., Жабинковский р-н, г. Жабинка, ул Кирова, д 77]" c="Брестская обл., Жабинковский р-н, г. Жабинка, ул Кирова, д 77"/>
        <s v="[Sell Out Customer].[POS Address].&amp;[Брестская обл., Жабинковский р-н, г. Жабинка, ул Свободы]" c="Брестская обл., Жабинковский р-н, г. Жабинка, ул Свободы"/>
        <s v="[Sell Out Customer].[POS Address].&amp;[Брестская обл., Ивановский р-н, г. Иваново, пл Октября, д 1 к а]" c="Брестская обл., Ивановский р-н, г. Иваново, пл Октября, д 1 к а"/>
        <s v="[Sell Out Customer].[POS Address].&amp;[Брестская обл., Ивановский р-н, г. Иваново, ул Карла Маркса, д 43В]" c="Брестская обл., Ивановский р-н, г. Иваново, ул Карла Маркса, д 43В"/>
        <s v="[Sell Out Customer].[POS Address].&amp;[Брестская обл., Ивановский р-н, г. Иваново, ул Комарова, д 15]" c="Брестская обл., Ивановский р-н, г. Иваново, ул Комарова, д 15"/>
        <s v="[Sell Out Customer].[POS Address].&amp;[Брестская обл., Ивановский р-н, г. Иваново, ул Комарова, д 15 к б]" c="Брестская обл., Ивановский р-н, г. Иваново, ул Комарова, д 15 к б"/>
        <s v="[Sell Out Customer].[POS Address].&amp;[Брестская обл., Ивановский р-н, г. Иваново, ул Советская, д 2Г]" c="Брестская обл., Ивановский р-н, г. Иваново, ул Советская, д 2Г"/>
        <s v="[Sell Out Customer].[POS Address].&amp;[Брестская обл., Ивановский р-н, г. Иваново, ул Советская, д 46]" c="Брестская обл., Ивановский р-н, г. Иваново, ул Советская, д 46"/>
        <s v="[Sell Out Customer].[POS Address].&amp;[Брестская обл., Ивановский р-н, г. Иваново, ул Советская, д 79]" c="Брестская обл., Ивановский р-н, г. Иваново, ул Советская, д 79"/>
        <s v="[Sell Out Customer].[POS Address].&amp;[Брестская обл., Ивановский р-н, г. Иваново, ул Советская, д 95]" c="Брестская обл., Ивановский р-н, г. Иваново, ул Советская, д 95"/>
        <s v="[Sell Out Customer].[POS Address].&amp;[Брестская обл., Ивановский р-н, с/с Мотольский, аг. Мотоль, ул Ленина, д 44]" c="Брестская обл., Ивановский р-н, с/с Мотольский, аг. Мотоль, ул Ленина, д 44"/>
        <s v="[Sell Out Customer].[POS Address].&amp;[Брестская обл., Ивацевичский р-н, г. Ивацевичи, пер Почтовый, д 6]" c="Брестская обл., Ивацевичский р-н, г. Ивацевичи, пер Почтовый, д 6"/>
        <s v="[Sell Out Customer].[POS Address].&amp;[Брестская обл., Ивацевичский р-н, г. Ивацевичи, ул 60 лет Октября, д 4]" c="Брестская обл., Ивацевичский р-н, г. Ивацевичи, ул 60 лет Октября, д 4"/>
        <s v="[Sell Out Customer].[POS Address].&amp;[Брестская обл., Ивацевичский р-н, г. Ивацевичи, ул Депутатская, д 43]" c="Брестская обл., Ивацевичский р-н, г. Ивацевичи, ул Депутатская, д 43"/>
        <s v="[Sell Out Customer].[POS Address].&amp;[Брестская обл., Ивацевичский р-н, г. Ивацевичи, ул Ленина, д 15]" c="Брестская обл., Ивацевичский р-н, г. Ивацевичи, ул Ленина, д 15"/>
        <s v="[Sell Out Customer].[POS Address].&amp;[Брестская обл., Ивацевичский р-н, г. Ивацевичи, ул Лесная, д 3 к 2]" c="Брестская обл., Ивацевичский р-н, г. Ивацевичи, ул Лесная, д 3 к 2"/>
        <s v="[Sell Out Customer].[POS Address].&amp;[Брестская обл., Ивацевичский р-н, г. Ивацевичи, ул Парковая, д 2]" c="Брестская обл., Ивацевичский р-н, г. Ивацевичи, ул Парковая, д 2"/>
        <s v="[Sell Out Customer].[POS Address].&amp;[Брестская обл., Ивацевичский р-н, г. Ивацевичи, ул Советская, д 1]" c="Брестская обл., Ивацевичский р-н, г. Ивацевичи, ул Советская, д 1"/>
        <s v="[Sell Out Customer].[POS Address].&amp;[Брестская обл., Ивацевичский р-н, г. Коссово, ул 3 Февраля, д 27]" c="Брестская обл., Ивацевичский р-н, г. Коссово, ул 3 Февраля, д 27"/>
        <s v="[Sell Out Customer].[POS Address].&amp;[Брестская обл., Ивацевичский р-н, с/с Бытенский, аг. Бытень, ул Советская, д 25]" c="Брестская обл., Ивацевичский р-н, с/с Бытенский, аг. Бытень, ул Советская, д 25"/>
        <s v="[Sell Out Customer].[POS Address].&amp;[Брестская обл., Ивацевичский р-н, с/с Телеханский, гп Телеханы, ул Механизаторов, д 5 к а]" c="Брестская обл., Ивацевичский р-н, с/с Телеханский, гп Телеханы, ул Механизаторов, д 5 к а"/>
        <s v="[Sell Out Customer].[POS Address].&amp;[Брестская обл., Каменецкий р-н, г. Высокое, ул Ленина, д 11]" c="Брестская обл., Каменецкий р-н, г. Высокое, ул Ленина, д 11"/>
        <s v="[Sell Out Customer].[POS Address].&amp;[Брестская обл., Каменецкий р-н, г. Высокое, ул Советская, д 92]" c="Брестская обл., Каменецкий р-н, г. Высокое, ул Советская, д 92"/>
        <s v="[Sell Out Customer].[POS Address].&amp;[Брестская обл., Каменецкий р-н, г. Высокое, ул Советских пограничников, д 17]" c="Брестская обл., Каменецкий р-н, г. Высокое, ул Советских пограничников, д 17"/>
        <s v="[Sell Out Customer].[POS Address].&amp;[Брестская обл., Каменецкий р-н, г. Высокое, ул Социалистическая, д 40]" c="Брестская обл., Каменецкий р-н, г. Высокое, ул Социалистическая, д 40"/>
        <s v="[Sell Out Customer].[POS Address].&amp;[Брестская обл., Каменецкий р-н, г. Высокое, ул Социалистическая, д 57]" c="Брестская обл., Каменецкий р-н, г. Высокое, ул Социалистическая, д 57"/>
        <s v="[Sell Out Customer].[POS Address].&amp;[Брестская обл., Каменецкий р-н, г. Каменец, ул Брестская, д 26]" c="Брестская обл., Каменецкий р-н, г. Каменец, ул Брестская, д 26"/>
        <s v="[Sell Out Customer].[POS Address].&amp;[Брестская обл., Каменецкий р-н, г. Каменец, ул Брестская, д 68а]" c="Брестская обл., Каменецкий р-н, г. Каменец, ул Брестская, д 68а"/>
        <s v="[Sell Out Customer].[POS Address].&amp;[Брестская обл., Каменецкий р-н, г. Каменец, ул Брестская, д 71 к 2]" c="Брестская обл., Каменецкий р-н, г. Каменец, ул Брестская, д 71 к 2"/>
        <s v="[Sell Out Customer].[POS Address].&amp;[Брестская обл., Каменецкий р-н, г. Каменец, ул Пограничная, д 8]" c="Брестская обл., Каменецкий р-н, г. Каменец, ул Пограничная, д 8"/>
        <s v="[Sell Out Customer].[POS Address].&amp;[Брестская обл., Каменецкий р-н, с/с Огородникский, д. Мачулище, ул Луговая, д 2А]" c="Брестская обл., Каменецкий р-н, с/с Огородникский, д. Мачулище, ул Луговая, д 2А"/>
        <s v="[Sell Out Customer].[POS Address].&amp;[Брестская обл., Каменецкий р-н, с/с Речицкий, д 5]" c="Брестская обл., Каменецкий р-н, с/с Речицкий, д 5"/>
        <s v="[Sell Out Customer].[POS Address].&amp;[Брестская обл., Каменецкий р-н, с/с Речицкий, д. Речица, ул Молодежная, д 7]" c="Брестская обл., Каменецкий р-н, с/с Речицкий, д. Речица, ул Молодежная, д 7"/>
        <s v="[Sell Out Customer].[POS Address].&amp;[Брестская обл., Кобринский р-н, г. Кобрин, пл Ленина, д 200]" c="Брестская обл., Кобринский р-н, г. Кобрин, пл Ленина, д 200"/>
        <s v="[Sell Out Customer].[POS Address].&amp;[Брестская обл., Кобринский р-н, г. Кобрин, ул Дзержинского, д 68]" c="Брестская обл., Кобринский р-н, г. Кобрин, ул Дзержинского, д 68"/>
        <s v="[Sell Out Customer].[POS Address].&amp;[Брестская обл., Кобринский р-н, г. Кобрин, ул Дзержинского, д 68 к А]" c="Брестская обл., Кобринский р-н, г. Кобрин, ул Дзержинского, д 68 к А"/>
        <s v="[Sell Out Customer].[POS Address].&amp;[Брестская обл., Кобринский р-н, г. Кобрин, ул Дзержинского, д 93]" c="Брестская обл., Кобринский р-н, г. Кобрин, ул Дзержинского, д 93"/>
        <s v="[Sell Out Customer].[POS Address].&amp;[Брестская обл., Кобринский р-н, г. Кобрин, ул Дружбы]" c="Брестская обл., Кобринский р-н, г. Кобрин, ул Дружбы"/>
        <s v="[Sell Out Customer].[POS Address].&amp;[Брестская обл., Кобринский р-н, г. Кобрин, ул Дружбы, д 20]" c="Брестская обл., Кобринский р-н, г. Кобрин, ул Дружбы, д 20"/>
        <s v="[Sell Out Customer].[POS Address].&amp;[Брестская обл., Кобринский р-н, г. Кобрин, ул Дружбы, д 21А]" c="Брестская обл., Кобринский р-н, г. Кобрин, ул Дружбы, д 21А"/>
        <s v="[Sell Out Customer].[POS Address].&amp;[Брестская обл., Кобринский р-н, г. Кобрин, ул Дружбы, д 43]" c="Брестская обл., Кобринский р-н, г. Кобрин, ул Дружбы, д 43"/>
        <s v="[Sell Out Customer].[POS Address].&amp;[Брестская обл., Кобринский р-н, г. Кобрин, ул Калинина, д 13А]" c="Брестская обл., Кобринский р-н, г. Кобрин, ул Калинина, д 13А"/>
        <s v="[Sell Out Customer].[POS Address].&amp;[Брестская обл., Кобринский р-н, г. Кобрин, ул Королёва, д 16]" c="Брестская обл., Кобринский р-н, г. Кобрин, ул Королёва, д 16"/>
        <s v="[Sell Out Customer].[POS Address].&amp;[Брестская обл., Кобринский р-н, г. Кобрин, ул Красногвардейская, д 8]" c="Брестская обл., Кобринский р-н, г. Кобрин, ул Красногвардейская, д 8"/>
        <s v="[Sell Out Customer].[POS Address].&amp;[Брестская обл., Кобринский р-н, г. Кобрин, ул Ленина, д 13]" c="Брестская обл., Кобринский р-н, г. Кобрин, ул Ленина, д 13"/>
        <s v="[Sell Out Customer].[POS Address].&amp;[Брестская обл., Кобринский р-н, г. Кобрин, ул Ленина, д 133]" c="Брестская обл., Кобринский р-н, г. Кобрин, ул Ленина, д 133"/>
        <s v="[Sell Out Customer].[POS Address].&amp;[Брестская обл., Кобринский р-н, г. Кобрин, ул Ленина, д 19]" c="Брестская обл., Кобринский р-н, г. Кобрин, ул Ленина, д 19"/>
        <s v="[Sell Out Customer].[POS Address].&amp;[Брестская обл., Кобринский р-н, г. Кобрин, ул Парковая, д 11А]" c="Брестская обл., Кобринский р-н, г. Кобрин, ул Парковая, д 11А"/>
        <s v="[Sell Out Customer].[POS Address].&amp;[Брестская обл., Кобринский р-н, г. Кобрин, ул Пушкина, д 14]" c="Брестская обл., Кобринский р-н, г. Кобрин, ул Пушкина, д 14"/>
        <s v="[Sell Out Customer].[POS Address].&amp;[Брестская обл., Кобринский р-н, г. Кобрин, ул Пушкина, д 15]" c="Брестская обл., Кобринский р-н, г. Кобрин, ул Пушкина, д 15"/>
        <s v="[Sell Out Customer].[POS Address].&amp;[Брестская обл., Кобринский р-н, г. Кобрин, ул Пушкина, д 29]" c="Брестская обл., Кобринский р-н, г. Кобрин, ул Пушкина, д 29"/>
        <s v="[Sell Out Customer].[POS Address].&amp;[Брестская обл., Кобринский р-н, г. Кобрин, ул Свердлова, д 1]" c="Брестская обл., Кобринский р-н, г. Кобрин, ул Свердлова, д 1"/>
        <s v="[Sell Out Customer].[POS Address].&amp;[Брестская обл., Кобринский р-н, г. Кобрин, ул Советская, д 34]" c="Брестская обл., Кобринский р-н, г. Кобрин, ул Советская, д 34"/>
        <s v="[Sell Out Customer].[POS Address].&amp;[Брестская обл., Кобринский р-н, г. Кобрин, ул Штабная, д 16]" c="Брестская обл., Кобринский р-н, г. Кобрин, ул Штабная, д 16"/>
        <s v="[Sell Out Customer].[POS Address].&amp;[Брестская обл., Кобринский р-н, г. Кобрин, ул Южная, д 1 к 5]" c="Брестская обл., Кобринский р-н, г. Кобрин, ул Южная, д 1 к 5"/>
        <s v="[Sell Out Customer].[POS Address].&amp;[Брестская обл., Кобринский р-н, с/с Буховичский, д. Береза, ул Ленина, д 101]" c="Брестская обл., Кобринский р-н, с/с Буховичский, д. Береза, ул Ленина, д 101"/>
        <s v="[Sell Out Customer].[POS Address].&amp;[Брестская обл., Кобринский р-н, с/с Буховичский, д. Береза, ул Ленина, д 104-3]" c="Брестская обл., Кобринский р-н, с/с Буховичский, д. Береза, ул Ленина, д 104-3"/>
        <s v="[Sell Out Customer].[POS Address].&amp;[Брестская обл., Кобринский р-н, с/с Буховичский, д. Береза, ул Ленина, д 153]" c="Брестская обл., Кобринский р-н, с/с Буховичский, д. Береза, ул Ленина, д 153"/>
        <s v="[Sell Out Customer].[POS Address].&amp;[Брестская обл., Кобринский р-н, с/с Городецкий, аг. Городец, ул Советская, д 11]" c="Брестская обл., Кобринский р-н, с/с Городецкий, аг. Городец, ул Советская, д 11"/>
        <s v="[Sell Out Customer].[POS Address].&amp;[Брестская обл., Кобринский р-н, с/с Городецкий, д. Величковичи, ул Южная, д 1 к 5]" c="Брестская обл., Кобринский р-н, с/с Городецкий, д. Величковичи, ул Южная, д 1 к 5"/>
        <s v="[Sell Out Customer].[POS Address].&amp;[Брестская обл., Кобринский р-н, с/с Дивинский, аг. Дивин, ул Ленина, д 73]" c="Брестская обл., Кобринский р-н, с/с Дивинский, аг. Дивин, ул Ленина, д 73"/>
        <s v="[Sell Out Customer].[POS Address].&amp;[Брестская обл., Лунинецкий р-н, г. Лунинец, ул Баженовой, д 7б]" c="Брестская обл., Лунинецкий р-н, г. Лунинец, ул Баженовой, д 7б"/>
        <s v="[Sell Out Customer].[POS Address].&amp;[Брестская обл., Лунинецкий р-н, г. Лунинец, ул Блока, д 2]" c="Брестская обл., Лунинецкий р-н, г. Лунинец, ул Блока, д 2"/>
        <s v="[Sell Out Customer].[POS Address].&amp;[Брестская обл., Лунинецкий р-н, г. Лунинец, ул Бохоново, д 11]" c="Брестская обл., Лунинецкий р-н, г. Лунинец, ул Бохоново, д 11"/>
        <s v="[Sell Out Customer].[POS Address].&amp;[Брестская обл., Лунинецкий р-н, г. Лунинец, ул Бохоново, д 12\1]" c="Брестская обл., Лунинецкий р-н, г. Лунинец, ул Бохоново, д 12\1"/>
        <s v="[Sell Out Customer].[POS Address].&amp;[Брестская обл., Лунинецкий р-н, г. Лунинец, ул Красная, д 109]" c="Брестская обл., Лунинецкий р-н, г. Лунинец, ул Красная, д 109"/>
        <s v="[Sell Out Customer].[POS Address].&amp;[Брестская обл., Лунинецкий р-н, г. Лунинец, ул Советская, д 10]" c="Брестская обл., Лунинецкий р-н, г. Лунинец, ул Советская, д 10"/>
        <s v="[Sell Out Customer].[POS Address].&amp;[Брестская обл., Лунинецкий р-н, г. Лунинец, ул Советская, д 37 к 3]" c="Брестская обл., Лунинецкий р-н, г. Лунинец, ул Советская, д 37 к 3"/>
        <s v="[Sell Out Customer].[POS Address].&amp;[Брестская обл., Лунинецкий р-н, г. Лунинец, ул Советская, д 37/2]" c="Брестская обл., Лунинецкий р-н, г. Лунинец, ул Советская, д 37/2"/>
        <s v="[Sell Out Customer].[POS Address].&amp;[Брестская обл., Лунинецкий р-н, г. Лунинец, ул Чапаева, д 39]" c="Брестская обл., Лунинецкий р-н, г. Лунинец, ул Чапаева, д 39"/>
        <s v="[Sell Out Customer].[POS Address].&amp;[Брестская обл., Лунинецкий р-н, г. Микашевичи, ул Ленинская]" c="Брестская обл., Лунинецкий р-н, г. Микашевичи, ул Ленинская"/>
        <s v="[Sell Out Customer].[POS Address].&amp;[Брестская обл., Лунинецкий р-н, г. Микашевичи, ул Первомайская]" c="Брестская обл., Лунинецкий р-н, г. Микашевичи, ул Первомайская"/>
        <s v="[Sell Out Customer].[POS Address].&amp;[Брестская обл., Лунинецкий р-н, г. Микашевичи, ул Первомайская, д 15 к 1]" c="Брестская обл., Лунинецкий р-н, г. Микашевичи, ул Первомайская, д 15 к 1"/>
        <s v="[Sell Out Customer].[POS Address].&amp;[Брестская обл., Лунинецкий р-н, г. Микашевичи, ул Первомайская, д 17а]" c="Брестская обл., Лунинецкий р-н, г. Микашевичи, ул Первомайская, д 17а"/>
        <s v="[Sell Out Customer].[POS Address].&amp;[Брестская обл., Лунинецкий р-н, г. Микашевичи, ул Первомайская, д 17В]" c="Брестская обл., Лунинецкий р-н, г. Микашевичи, ул Первомайская, д 17В"/>
        <s v="[Sell Out Customer].[POS Address].&amp;[Брестская обл., Лунинецкий р-н, с/с Чучевичский, аг. Большие Чучевичи, ул Советская, д 1 к В]" c="Брестская обл., Лунинецкий р-н, с/с Чучевичский, аг. Большие Чучевичи, ул Советская, д 1 к В"/>
        <s v="[Sell Out Customer].[POS Address].&amp;[Брестская обл., Ляховичский р-н, г. Ляховичи, ул 17 Сентября, д 17]" c="Брестская обл., Ляховичский р-н, г. Ляховичи, ул 17 Сентября, д 17"/>
        <s v="[Sell Out Customer].[POS Address].&amp;[Брестская обл., Ляховичский р-н, г. Ляховичи, ул Десюкевича, д 10 к а]" c="Брестская обл., Ляховичский р-н, г. Ляховичи, ул Десюкевича, д 10 к а"/>
        <s v="[Sell Out Customer].[POS Address].&amp;[Брестская обл., Ляховичский р-н, г. Ляховичи, ул Интернациональная, д 11А]" c="Брестская обл., Ляховичский р-н, г. Ляховичи, ул Интернациональная, д 11А"/>
        <s v="[Sell Out Customer].[POS Address].&amp;[Брестская обл., Ляховичский р-н, г. Ляховичи, ул Ленина, д 28]" c="Брестская обл., Ляховичский р-н, г. Ляховичи, ул Ленина, д 28"/>
        <s v="[Sell Out Customer].[POS Address].&amp;[Брестская обл., Ляховичский р-н, г. Ляховичи, ул Матросова, д 2]" c="Брестская обл., Ляховичский р-н, г. Ляховичи, ул Матросова, д 2"/>
        <s v="[Sell Out Customer].[POS Address].&amp;[Брестская обл., Ляховичский р-н, г. Ляховичи, ул Южакова, д 16]" c="Брестская обл., Ляховичский р-н, г. Ляховичи, ул Южакова, д 16"/>
        <s v="[Sell Out Customer].[POS Address].&amp;[Брестская обл., Малоритский р-н, г. Малорита, ул Советская, д 36]" c="Брестская обл., Малоритский р-н, г. Малорита, ул Советская, д 36"/>
        <s v="[Sell Out Customer].[POS Address].&amp;[Брестская обл., Малоритский р-н, г. Малорита, ул Советская, д 9 к 13]" c="Брестская обл., Малоритский р-н, г. Малорита, ул Советская, д 9 к 13"/>
        <s v="[Sell Out Customer].[POS Address].&amp;[Брестская обл., Малоритский р-н, г. Малорита, ул Школьная, д 11]" c="Брестская обл., Малоритский р-н, г. Малорита, ул Школьная, д 11"/>
        <s v="[Sell Out Customer].[POS Address].&amp;[Брестская обл., Малоритский р-н, г. Малорита, ул Школьная, д 27]" c="Брестская обл., Малоритский р-н, г. Малорита, ул Школьная, д 27"/>
        <s v="[Sell Out Customer].[POS Address].&amp;[Брестская обл., Пинский р-н, с/с Оснежицкий, д. Галево, ул Первомайская, д 176 к а]" c="Брестская обл., Пинский р-н, с/с Оснежицкий, д. Галево, ул Первомайская, д 176 к а"/>
        <s v="[Sell Out Customer].[POS Address].&amp;[Брестская обл., Пинский р-н, с/с Пинковичский, д. Пинковичи, ул Железнодорожная, д 1]" c="Брестская обл., Пинский р-н, с/с Пинковичский, д. Пинковичи, ул Железнодорожная, д 1"/>
        <s v="[Sell Out Customer].[POS Address].&amp;[Брестская обл., Пружанский р-н, г. Пружаны, ул 8-го Марта, д 1]" c="Брестская обл., Пружанский р-н, г. Пружаны, ул 8-го Марта, д 1"/>
        <s v="[Sell Out Customer].[POS Address].&amp;[Брестская обл., Пружанский р-н, г. Пружаны, ул Григория Ширмы, д 59 к в]" c="Брестская обл., Пружанский р-н, г. Пружаны, ул Григория Ширмы, д 59 к в"/>
        <s v="[Sell Out Customer].[POS Address].&amp;[Брестская обл., Пружанский р-н, г. Пружаны, ул Заводская]" c="Брестская обл., Пружанский р-н, г. Пружаны, ул Заводская"/>
        <s v="[Sell Out Customer].[POS Address].&amp;[Брестская обл., Пружанский р-н, г. Пружаны, ул Заводская, д 15 к А]" c="Брестская обл., Пружанский р-н, г. Пружаны, ул Заводская, д 15 к А"/>
        <s v="[Sell Out Customer].[POS Address].&amp;[Брестская обл., Пружанский р-н, г. Пружаны, ул Заводская, д 15а]" c="Брестская обл., Пружанский р-н, г. Пружаны, ул Заводская, д 15а"/>
        <s v="[Sell Out Customer].[POS Address].&amp;[Брестская обл., Пружанский р-н, г. Пружаны, ул Интернациональная, д 18]" c="Брестская обл., Пружанский р-н, г. Пружаны, ул Интернациональная, д 18"/>
        <s v="[Sell Out Customer].[POS Address].&amp;[Брестская обл., Пружанский р-н, г. Пружаны, ул Интернациональная, д 3]" c="Брестская обл., Пружанский р-н, г. Пружаны, ул Интернациональная, д 3"/>
        <s v="[Sell Out Customer].[POS Address].&amp;[Брестская обл., Пружанский р-н, г. Пружаны, ул Кобринская, д 1]" c="Брестская обл., Пружанский р-н, г. Пружаны, ул Кобринская, д 1"/>
        <s v="[Sell Out Customer].[POS Address].&amp;[Брестская обл., Пружанский р-н, г. Пружаны, ул Красноармейская]" c="Брестская обл., Пружанский р-н, г. Пружаны, ул Красноармейская"/>
        <s v="[Sell Out Customer].[POS Address].&amp;[Брестская обл., Пружанский р-н, г. Пружаны, ул Октябрьская, д 104 к 1]" c="Брестская обл., Пружанский р-н, г. Пружаны, ул Октябрьская, д 104 к 1"/>
        <s v="[Sell Out Customer].[POS Address].&amp;[Брестская обл., Пружанский р-н, г. Пружаны, ул Парковая, д 3 к а]" c="Брестская обл., Пружанский р-н, г. Пружаны, ул Парковая, д 3 к а"/>
        <s v="[Sell Out Customer].[POS Address].&amp;[Брестская обл., Пружанский р-н, г. Пружаны, ул Парковая, д 3А]" c="Брестская обл., Пружанский р-н, г. Пружаны, ул Парковая, д 3А"/>
        <s v="[Sell Out Customer].[POS Address].&amp;[Брестская обл., Пружанский р-н, г. Пружаны, ул Свободы, д 8А]" c="Брестская обл., Пружанский р-н, г. Пружаны, ул Свободы, д 8А"/>
        <s v="[Sell Out Customer].[POS Address].&amp;[Брестская обл., Пружанский р-н, г. Пружаны, ул Свободы, д 9А]" c="Брестская обл., Пружанский р-н, г. Пружаны, ул Свободы, д 9А"/>
        <s v="[Sell Out Customer].[POS Address].&amp;[Брестская обл., Пружанский р-н, г. Пружаны, ул Советская, д 5 к 1]" c="Брестская обл., Пружанский р-н, г. Пружаны, ул Советская, д 5 к 1"/>
        <s v="[Sell Out Customer].[POS Address].&amp;[Брестская обл., Пружанский р-н, с/с Линовский, аг. Линово, ул Пионерская, д 1 к 1]" c="Брестская обл., Пружанский р-н, с/с Линовский, аг. Линово, ул Пионерская, д 1 к 1"/>
        <s v="[Sell Out Customer].[POS Address].&amp;[Брестская обл., Пружанский р-н, с/с Новозасимовичский, д 1 к 184]" c="Брестская обл., Пружанский р-н, с/с Новозасимовичский, д 1 к 184"/>
        <s v="[Sell Out Customer].[POS Address].&amp;[Брестская обл., Пружанский р-н, с/с Новозасимовичский, д. Новые Засимовичи, д 1 к 184]" c="Брестская обл., Пружанский р-н, с/с Новозасимовичский, д. Новые Засимовичи, д 1 к 184"/>
        <s v="[Sell Out Customer].[POS Address].&amp;[Брестская обл., Пружанский р-н, с/с Ружанский, гп Ружаны, ул Ленина, д 50 к б]" c="Брестская обл., Пружанский р-н, с/с Ружанский, гп Ружаны, ул Ленина, д 50 к б"/>
        <s v="[Sell Out Customer].[POS Address].&amp;[Брестская обл., Пружанский р-н, с/с Ружанский, гп Ружаны, ул Чкалова, д 1]" c="Брестская обл., Пружанский р-н, с/с Ружанский, гп Ружаны, ул Чкалова, д 1"/>
        <s v="[Sell Out Customer].[POS Address].&amp;[Брестская обл., Столинский р-н, г. Давид-Городок, ул Радичская, д 53 к а]" c="Брестская обл., Столинский р-н, г. Давид-Городок, ул Радичская, д 53 к а"/>
        <s v="[Sell Out Customer].[POS Address].&amp;[Брестская обл., Столинский р-н, г. Давид-Городок, ул Советская, д 36]" c="Брестская обл., Столинский р-н, г. Давид-Городок, ул Советская, д 36"/>
        <s v="[Sell Out Customer].[POS Address].&amp;[Брестская обл., Столинский р-н, г. Давид-Городок, ул Энергетическая, д 2 к а]" c="Брестская обл., Столинский р-н, г. Давид-Городок, ул Энергетическая, д 2 к а"/>
        <s v="[Sell Out Customer].[POS Address].&amp;[Брестская обл., Столинский р-н, г. Столин, ул Пинская, д 7А]" c="Брестская обл., Столинский р-н, г. Столин, ул Пинская, д 7А"/>
        <s v="[Sell Out Customer].[POS Address].&amp;[Брестская обл., Столинский р-н, г. Столин, ул Садовая, д 44]" c="Брестская обл., Столинский р-н, г. Столин, ул Садовая, д 44"/>
        <s v="[Sell Out Customer].[POS Address].&amp;[Брестская обл., Столинский р-н, г. Столин, ул Советская]" c="Брестская обл., Столинский р-н, г. Столин, ул Советская"/>
        <s v="[Sell Out Customer].[POS Address].&amp;[Брестская обл., Столинский р-н, г. Столин, ул Советская, д 39]" c="Брестская обл., Столинский р-н, г. Столин, ул Советская, д 39"/>
        <s v="[Sell Out Customer].[POS Address].&amp;[Брестская обл., Столинский р-н, г. Столин, ул Советская, д 92В]" c="Брестская обл., Столинский р-н, г. Столин, ул Советская, д 92В"/>
        <s v="[Sell Out Customer].[POS Address].&amp;[Брестская обл., Столинский р-н, г. Столин, ул Терешковой, д 54]" c="Брестская обл., Столинский р-н, г. Столин, ул Терешковой, д 54"/>
        <s v="[Sell Out Customer].[POS Address].&amp;[Брестская обл., Столинский р-н, с/с Ольшанский, аг. Ольшаны, ул Гагарина, д 48]" c="Брестская обл., Столинский р-н, с/с Ольшанский, аг. Ольшаны, ул Гагарина, д 48"/>
        <s v="[Sell Out Customer].[POS Address].&amp;[Брестская обл., Столинский р-н, с/с Речицкий, рп Речица]" c="Брестская обл., Столинский р-н, с/с Речицкий, рп Речица"/>
        <s v="[Sell Out Customer].[POS Address].&amp;[Брестская обл., Столинский р-н, с/с Речицкий, рп Речица, ул микрорайон &quot;Горынь&quot;, д 43 к а]" c="Брестская обл., Столинский р-н, с/с Речицкий, рп Речица, ул микрорайон &quot;Горынь&quot;, д 43 к а"/>
        <s v="[Sell Out Customer].[POS Address].&amp;[Витебская обл., Бешенковичский р-н, гп Бешенковичи, ул Карла Маркса, д 12]" c="Витебская обл., Бешенковичский р-н, гп Бешенковичи, ул Карла Маркса, д 12"/>
        <s v="[Sell Out Customer].[POS Address].&amp;[Витебская обл., Бешенковичский р-н, гп Бешенковичи, ул Урицкого, д 13]" c="Витебская обл., Бешенковичский р-н, гп Бешенковичи, ул Урицкого, д 13"/>
        <s v="[Sell Out Customer].[POS Address].&amp;[Витебская обл., Браславский р-н, г. Браслав, ул Дзержинского, д 28 к в]" c="Витебская обл., Браславский р-н, г. Браслав, ул Дзержинского, д 28 к в"/>
        <s v="[Sell Out Customer].[POS Address].&amp;[Витебская обл., Браславский р-н, г. Браслав, ул Октября, д 15]" c="Витебская обл., Браславский р-н, г. Браслав, ул Октября, д 15"/>
        <s v="[Sell Out Customer].[POS Address].&amp;[Витебская обл., Браславский р-н, г. Браслав, ул Октября, д 4]" c="Витебская обл., Браславский р-н, г. Браслав, ул Октября, д 4"/>
        <s v="[Sell Out Customer].[POS Address].&amp;[Витебская обл., Браславский р-н, г. Браслав, ул Садовая, д 2]" c="Витебская обл., Браславский р-н, г. Браслав, ул Садовая, д 2"/>
        <s v="[Sell Out Customer].[POS Address].&amp;[Витебская обл., Браславский р-н, г. Браслав, ул Садовая, д 8]" c="Витебская обл., Браславский р-н, г. Браслав, ул Садовая, д 8"/>
        <s v="[Sell Out Customer].[POS Address].&amp;[Витебская обл., Браславский р-н, г. Браслав, ул Садовая, д 8А]" c="Витебская обл., Браславский р-н, г. Браслав, ул Садовая, д 8А"/>
        <s v="[Sell Out Customer].[POS Address].&amp;[Витебская обл., Браславский р-н, с/с Видзовский, гп Видзы, ул Ленина, д 15]" c="Витебская обл., Браславский р-н, с/с Видзовский, гп Видзы, ул Ленина, д 15"/>
        <s v="[Sell Out Customer].[POS Address].&amp;[Витебская обл., Верхнедвинский р-н, г. Верхнедвинск, ул Кобзуна, д 3]" c="Витебская обл., Верхнедвинский р-н, г. Верхнедвинск, ул Кобзуна, д 3"/>
        <s v="[Sell Out Customer].[POS Address].&amp;[Витебская обл., Верхнедвинский р-н, г. Верхнедвинск, ул Кочкаря, д 8]" c="Витебская обл., Верхнедвинский р-н, г. Верхнедвинск, ул Кочкаря, д 8"/>
        <s v="[Sell Out Customer].[POS Address].&amp;[Витебская обл., Верхнедвинский р-н, г. Верхнедвинск, ул Советская, д 159]" c="Витебская обл., Верхнедвинский р-н, г. Верхнедвинск, ул Советская, д 159"/>
        <s v="[Sell Out Customer].[POS Address].&amp;[Витебская обл., Витебский р-н, с/с Летчанский, аг. Кировская, ул Шоссейная, д 12]" c="Витебская обл., Витебский р-н, с/с Летчанский, аг. Кировская, ул Шоссейная, д 12"/>
        <s v="[Sell Out Customer].[POS Address].&amp;[Витебская обл., Витебский р-н, с/с Октябрьский, аг. Октябрьская, ул Оршанская, д 7 к 2-1]" c="Витебская обл., Витебский р-н, с/с Октябрьский, аг. Октябрьская, ул Оршанская, д 7 к 2-1"/>
        <s v="[Sell Out Customer].[POS Address].&amp;[Витебская обл., г. Витебск, пер Максима Горького, д 42 к 2 стр 2]" c="Витебская обл., г. Витебск, пер Максима Горького, д 42 к 2 стр 2"/>
        <s v="[Sell Out Customer].[POS Address].&amp;[Витебская обл., г. Витебск, пл Смоленская, д 6]" c="Витебская обл., г. Витебск, пл Смоленская, д 6"/>
        <s v="[Sell Out Customer].[POS Address].&amp;[Витебская обл., г. Витебск, пр-кт Московский, д 103]" c="Витебская обл., г. Витебск, пр-кт Московский, д 103"/>
        <s v="[Sell Out Customer].[POS Address].&amp;[Витебская обл., г. Витебск, пр-кт Московский, д 119]" c="Витебская обл., г. Витебск, пр-кт Московский, д 119"/>
        <s v="[Sell Out Customer].[POS Address].&amp;[Витебская обл., г. Витебск, пр-кт Московский, д 13 к 1]" c="Витебская обл., г. Витебск, пр-кт Московский, д 13 к 1"/>
        <s v="[Sell Out Customer].[POS Address].&amp;[Витебская обл., г. Витебск, пр-кт Московский, д 130-1]" c="Витебская обл., г. Витебск, пр-кт Московский, д 130-1"/>
        <s v="[Sell Out Customer].[POS Address].&amp;[Витебская обл., г. Витебск, пр-кт Московский, д 16]" c="Витебская обл., г. Витебск, пр-кт Московский, д 16"/>
        <s v="[Sell Out Customer].[POS Address].&amp;[Витебская обл., г. Витебск, пр-кт Московский, д 19/1]" c="Витебская обл., г. Витебск, пр-кт Московский, д 19/1"/>
        <s v="[Sell Out Customer].[POS Address].&amp;[Витебская обл., г. Витебск, пр-кт Московский, д 39]" c="Витебская обл., г. Витебск, пр-кт Московский, д 39"/>
        <s v="[Sell Out Customer].[POS Address].&amp;[Витебская обл., г. Витебск, пр-кт Московский, д 60А]" c="Витебская обл., г. Витебск, пр-кт Московский, д 60А"/>
        <s v="[Sell Out Customer].[POS Address].&amp;[Витебская обл., г. Витебск, пр-кт Московский, д 86]" c="Витебская обл., г. Витебск, пр-кт Московский, д 86"/>
        <s v="[Sell Out Customer].[POS Address].&amp;[Витебская обл., г. Витебск, пр-кт Победы, д 15]" c="Витебская обл., г. Витебск, пр-кт Победы, д 15"/>
        <s v="[Sell Out Customer].[POS Address].&amp;[Витебская обл., г. Витебск, пр-кт Строителей, д 15-1]" c="Витебская обл., г. Витебск, пр-кт Строителей, д 15-1"/>
        <s v="[Sell Out Customer].[POS Address].&amp;[Витебская обл., г. Витебск, пр-кт Строителей, д 15В]" c="Витебская обл., г. Витебск, пр-кт Строителей, д 15В"/>
        <s v="[Sell Out Customer].[POS Address].&amp;[Витебская обл., г. Витебск, пр-кт Строителей, д 15Г]" c="Витебская обл., г. Витебск, пр-кт Строителей, д 15Г"/>
        <s v="[Sell Out Customer].[POS Address].&amp;[Витебская обл., г. Витебск, пр-кт Строителей, д 22Г]" c="Витебская обл., г. Витебск, пр-кт Строителей, д 22Г"/>
        <s v="[Sell Out Customer].[POS Address].&amp;[Витебская обл., г. Витебск, пр-кт Фрунзе, д 32]" c="Витебская обл., г. Витебск, пр-кт Фрунзе, д 32"/>
        <s v="[Sell Out Customer].[POS Address].&amp;[Витебская обл., г. Витебск, пр-кт Фрунзе, д 45]" c="Витебская обл., г. Витебск, пр-кт Фрунзе, д 45"/>
        <s v="[Sell Out Customer].[POS Address].&amp;[Витебская обл., г. Витебск, пр-кт Фрунзе, д 47]" c="Витебская обл., г. Витебск, пр-кт Фрунзе, д 47"/>
        <s v="[Sell Out Customer].[POS Address].&amp;[Витебская обл., г. Витебск, пр-кт Фрунзе, д 76]" c="Витебская обл., г. Витебск, пр-кт Фрунзе, д 76"/>
        <s v="[Sell Out Customer].[POS Address].&amp;[Витебская обл., г. Витебск, пр-кт Черняховского, д 26]" c="Витебская обл., г. Витебск, пр-кт Черняховского, д 26"/>
        <s v="[Sell Out Customer].[POS Address].&amp;[Витебская обл., г. Витебск, тракт Великолукский, д 71Р]" c="Витебская обл., г. Витебск, тракт Великолукский, д 71Р"/>
        <s v="[Sell Out Customer].[POS Address].&amp;[Витебская обл., г. Витебск, ул 1-я Пролетарская, д 10]" c="Витебская обл., г. Витебск, ул 1-я Пролетарская, д 10"/>
        <s v="[Sell Out Customer].[POS Address].&amp;[Витебская обл., г. Витебск, ул 1-я Пролетарская, д 19а]" c="Витебская обл., г. Витебск, ул 1-я Пролетарская, д 19а"/>
        <s v="[Sell Out Customer].[POS Address].&amp;[Витебская обл., г. Витебск, ул 1-я Пролетарская, д 7]" c="Витебская обл., г. Витебск, ул 1-я Пролетарская, д 7"/>
        <s v="[Sell Out Customer].[POS Address].&amp;[Витебская обл., г. Витебск, ул 2-я Заречная, д 12]" c="Витебская обл., г. Витебск, ул 2-я Заречная, д 12"/>
        <s v="[Sell Out Customer].[POS Address].&amp;[Витебская обл., г. Витебск, ул 39-й Армии, д 22]" c="Витебская обл., г. Витебск, ул 39-й Армии, д 22"/>
        <s v="[Sell Out Customer].[POS Address].&amp;[Витебская обл., г. Витебск, ул 39-й Армии, д 25]" c="Витебская обл., г. Витебск, ул 39-й Армии, д 25"/>
        <s v="[Sell Out Customer].[POS Address].&amp;[Витебская обл., г. Витебск, ул 39-й Армии, д 27]" c="Витебская обл., г. Витебск, ул 39-й Армии, д 27"/>
        <s v="[Sell Out Customer].[POS Address].&amp;[Витебская обл., г. Витебск, ул 39-й Армии, д 54]" c="Витебская обл., г. Витебск, ул 39-й Армии, д 54"/>
        <s v="[Sell Out Customer].[POS Address].&amp;[Витебская обл., г. Витебск, ул 3-я Суражская, д 18]" c="Витебская обл., г. Витебск, ул 3-я Суражская, д 18"/>
        <s v="[Sell Out Customer].[POS Address].&amp;[Витебская обл., г. Витебск, ул 4-я Заслонова, д 1]" c="Витебская обл., г. Витебск, ул 4-я Заслонова, д 1"/>
        <s v="[Sell Out Customer].[POS Address].&amp;[Витебская обл., г. Витебск, ул Академика Павлова, д 23]" c="Витебская обл., г. Витебск, ул Академика Павлова, д 23"/>
        <s v="[Sell Out Customer].[POS Address].&amp;[Витебская обл., г. Витебск, ул Баграмяна, д 10]" c="Витебская обл., г. Витебск, ул Баграмяна, д 10"/>
        <s v="[Sell Out Customer].[POS Address].&amp;[Витебская обл., г. Витебск, ул Богатырёва, д 24Б]" c="Витебская обл., г. Витебск, ул Богатырёва, д 24Б"/>
        <s v="[Sell Out Customer].[POS Address].&amp;[Витебская обл., г. Витебск, ул Богатырёва, д 28-116]" c="Витебская обл., г. Витебск, ул Богатырёва, д 28-116"/>
        <s v="[Sell Out Customer].[POS Address].&amp;[Витебская обл., г. Витебск, ул Воинов-Интернационалистов, д 11А]" c="Витебская обл., г. Витебск, ул Воинов-Интернационалистов, д 11А"/>
        <s v="[Sell Out Customer].[POS Address].&amp;[Витебская обл., г. Витебск, ул Воинов-Интернационалистов, д 23]" c="Витебская обл., г. Витебск, ул Воинов-Интернационалистов, д 23"/>
        <s v="[Sell Out Customer].[POS Address].&amp;[Витебская обл., г. Витебск, ул Генерала Белобородова, д 2А]" c="Витебская обл., г. Витебск, ул Генерала Белобородова, д 2А"/>
        <s v="[Sell Out Customer].[POS Address].&amp;[Витебская обл., г. Витебск, ул Генерала Белобородова, д 3]" c="Витебская обл., г. Витебск, ул Генерала Белобородова, д 3"/>
        <s v="[Sell Out Customer].[POS Address].&amp;[Витебская обл., г. Витебск, ул Герцена, д 20А]" c="Витебская обл., г. Витебск, ул Герцена, д 20А"/>
        <s v="[Sell Out Customer].[POS Address].&amp;[Витебская обл., г. Витебск, ул Горовца, д 12]" c="Витебская обл., г. Витебск, ул Горовца, д 12"/>
        <s v="[Sell Out Customer].[POS Address].&amp;[Витебская обл., г. Витебск, ул Карла Маркса, д 41А]" c="Витебская обл., г. Витебск, ул Карла Маркса, д 41А"/>
        <s v="[Sell Out Customer].[POS Address].&amp;[Витебская обл., г. Витебск, ул Карла Маркса, д 53]" c="Витебская обл., г. Витебск, ул Карла Маркса, д 53"/>
        <s v="[Sell Out Customer].[POS Address].&amp;[Витебская обл., г. Витебск, ул Кирова, д 1]" c="Витебская обл., г. Витебск, ул Кирова, д 1"/>
        <s v="[Sell Out Customer].[POS Address].&amp;[Витебская обл., г. Витебск, ул Коммунистическая, д 27]" c="Витебская обл., г. Витебск, ул Коммунистическая, д 27"/>
        <s v="[Sell Out Customer].[POS Address].&amp;[Витебская обл., г. Витебск, ул Короткевича, д 24]" c="Витебская обл., г. Витебск, ул Короткевича, д 24"/>
        <s v="[Sell Out Customer].[POS Address].&amp;[Витебская обл., г. Витебск, ул Космонавтов, д 11]" c="Витебская обл., г. Витебск, ул Космонавтов, д 11"/>
        <s v="[Sell Out Customer].[POS Address].&amp;[Витебская обл., г. Витебск, ул Лазо, д 121]" c="Витебская обл., г. Витебск, ул Лазо, д 121"/>
        <s v="[Sell Out Customer].[POS Address].&amp;[Витебская обл., г. Витебск, ул Лазо, д 137]" c="Витебская обл., г. Витебск, ул Лазо, д 137"/>
        <s v="[Sell Out Customer].[POS Address].&amp;[Витебская обл., г. Витебск, ул Ленина, д 1]" c="Витебская обл., г. Витебск, ул Ленина, д 1"/>
        <s v="[Sell Out Customer].[POS Address].&amp;[Витебская обл., г. Витебск, ул Ленина, д 26А]" c="Витебская обл., г. Витебск, ул Ленина, д 26А"/>
        <s v="[Sell Out Customer].[POS Address].&amp;[Витебская обл., г. Витебск, ул Ленина, д 56 к 22]" c="Витебская обл., г. Витебск, ул Ленина, д 56 к 22"/>
        <s v="[Sell Out Customer].[POS Address].&amp;[Витебская обл., г. Витебск, ул Ленина, д 58]" c="Витебская обл., г. Витебск, ул Ленина, д 58"/>
        <s v="[Sell Out Customer].[POS Address].&amp;[Витебская обл., г. Витебск, ул Ленинградская, д 142 к 1-2]" c="Витебская обл., г. Витебск, ул Ленинградская, д 142 к 1-2"/>
        <s v="[Sell Out Customer].[POS Address].&amp;[Витебская обл., г. Витебск, ул Ленинградская, д 163А]" c="Витебская обл., г. Витебск, ул Ленинградская, д 163А"/>
        <s v="[Sell Out Customer].[POS Address].&amp;[Витебская обл., г. Витебск, ул Ленинградская, д 223]" c="Витебская обл., г. Витебск, ул Ленинградская, д 223"/>
        <s v="[Sell Out Customer].[POS Address].&amp;[Витебская обл., г. Витебск, ул Максима Горького, д 198]" c="Витебская обл., г. Витебск, ул Максима Горького, д 198"/>
        <s v="[Sell Out Customer].[POS Address].&amp;[Витебская обл., г. Витебск, ул Максима Горького, д 42 к 2 стр 2]" c="Витебская обл., г. Витебск, ул Максима Горького, д 42 к 2 стр 2"/>
        <s v="[Sell Out Customer].[POS Address].&amp;[Витебская обл., г. Витебск, ул Максима Горького, д 43]" c="Витебская обл., г. Витебск, ул Максима Горького, д 43"/>
        <s v="[Sell Out Customer].[POS Address].&amp;[Витебская обл., г. Витебск, ул Октябрьская, д 2]" c="Витебская обл., г. Витебск, ул Октябрьская, д 2"/>
        <s v="[Sell Out Customer].[POS Address].&amp;[Витебская обл., г. Витебск, ул Петруся Бровки, д 6Б к 2]" c="Витебская обл., г. Витебск, ул Петруся Бровки, д 6Б к 2"/>
        <s v="[Sell Out Customer].[POS Address].&amp;[Витебская обл., г. Витебск, ул Пороховая, д 9Б]" c="Витебская обл., г. Витебск, ул Пороховая, д 9Б"/>
        <s v="[Sell Out Customer].[POS Address].&amp;[Витебская обл., г. Витебск, ул Правды, д 25/1]" c="Витебская обл., г. Витебск, ул Правды, д 25/1"/>
        <s v="[Sell Out Customer].[POS Address].&amp;[Витебская обл., г. Витебск, ул Правды, д 60А]" c="Витебская обл., г. Витебск, ул Правды, д 60А"/>
        <s v="[Sell Out Customer].[POS Address].&amp;[Витебская обл., г. Витебск, ул Правды, д 64Б]" c="Витебская обл., г. Витебск, ул Правды, д 64Б"/>
        <s v="[Sell Out Customer].[POS Address].&amp;[Витебская обл., г. Витебск, ул Смоленская, д 11-а к 2]" c="Витебская обл., г. Витебск, ул Смоленская, д 11-а к 2"/>
        <s v="[Sell Out Customer].[POS Address].&amp;[Витебская обл., г. Витебск, ул Смоленская, д 5А]" c="Витебская обл., г. Витебск, ул Смоленская, д 5А"/>
        <s v="[Sell Out Customer].[POS Address].&amp;[Витебская обл., г. Витебск, ул Строителей, д 1]" c="Витебская обл., г. Витебск, ул Строителей, д 1"/>
        <s v="[Sell Out Customer].[POS Address].&amp;[Витебская обл., г. Витебск, ул Строителей, д 2]" c="Витебская обл., г. Витебск, ул Строителей, д 2"/>
        <s v="[Sell Out Customer].[POS Address].&amp;[Витебская обл., г. Витебск, ул Терешковой, д 29]" c="Витебская обл., г. Витебск, ул Терешковой, д 29"/>
        <s v="[Sell Out Customer].[POS Address].&amp;[Витебская обл., г. Витебск, ул Титова, д 12]" c="Витебская обл., г. Витебск, ул Титова, д 12"/>
        <s v="[Sell Out Customer].[POS Address].&amp;[Витебская обл., г. Витебск, ул Титова, д 136Б]" c="Витебская обл., г. Витебск, ул Титова, д 136Б"/>
        <s v="[Sell Out Customer].[POS Address].&amp;[Витебская обл., г. Витебск, ул Титова, д 20]" c="Витебская обл., г. Витебск, ул Титова, д 20"/>
        <s v="[Sell Out Customer].[POS Address].&amp;[Витебская обл., г. Витебск, ул Титова, д 3]" c="Витебская обл., г. Витебск, ул Титова, д 3"/>
        <s v="[Sell Out Customer].[POS Address].&amp;[Витебская обл., г. Витебск, ул Транспортная, д 11А]" c="Витебская обл., г. Витебск, ул Транспортная, д 11А"/>
        <s v="[Sell Out Customer].[POS Address].&amp;[Витебская обл., г. Витебск, ул Фрунзе 1-я, д 45]" c="Витебская обл., г. Витебск, ул Фрунзе 1-я, д 45"/>
        <s v="[Sell Out Customer].[POS Address].&amp;[Витебская обл., г. Витебск, ул Фрунзе 1-я, д 76]" c="Витебская обл., г. Витебск, ул Фрунзе 1-я, д 76"/>
        <s v="[Sell Out Customer].[POS Address].&amp;[Витебская обл., г. Витебск, ул Чкалова, д 11]" c="Витебская обл., г. Витебск, ул Чкалова, д 11"/>
        <s v="[Sell Out Customer].[POS Address].&amp;[Витебская обл., г. Витебск, ул Чкалова, д 25]" c="Витебская обл., г. Витебск, ул Чкалова, д 25"/>
        <s v="[Sell Out Customer].[POS Address].&amp;[Витебская обл., г. Витебск, ул Чкалова, д 35]" c="Витебская обл., г. Витебск, ул Чкалова, д 35"/>
        <s v="[Sell Out Customer].[POS Address].&amp;[Витебская обл., г. Витебск, ул Чкалова, д 36]" c="Витебская обл., г. Витебск, ул Чкалова, д 36"/>
        <s v="[Sell Out Customer].[POS Address].&amp;[Витебская обл., г. Витебск, ул Чкалова, д 49]" c="Витебская обл., г. Витебск, ул Чкалова, д 49"/>
        <s v="[Sell Out Customer].[POS Address].&amp;[Витебская обл., г. Витебск, ул Чкалова, д 56]" c="Витебская обл., г. Витебск, ул Чкалова, д 56"/>
        <s v="[Sell Out Customer].[POS Address].&amp;[Витебская обл., г. Витебск, ш Бешенковичское, д 3/1]" c="Витебская обл., г. Витебск, ш Бешенковичское, д 3/1"/>
        <s v="[Sell Out Customer].[POS Address].&amp;[Витебская обл., г. Новополоцк, гп Боровуха, ул Армейская, д 18]" c="Витебская обл., г. Новополоцк, гп Боровуха, ул Армейская, д 18"/>
        <s v="[Sell Out Customer].[POS Address].&amp;[Витебская обл., г. Новополоцк, пер Рижский, д 10 к 3]" c="Витебская обл., г. Новополоцк, пер Рижский, д 10 к 3"/>
        <s v="[Sell Out Customer].[POS Address].&amp;[Витебская обл., г. Новополоцк, ул Блохина, д 13]" c="Витебская обл., г. Новополоцк, ул Блохина, д 13"/>
        <s v="[Sell Out Customer].[POS Address].&amp;[Витебская обл., г. Новополоцк, ул Блохина, д 6]" c="Витебская обл., г. Новополоцк, ул Блохина, д 6"/>
        <s v="[Sell Out Customer].[POS Address].&amp;[Витебская обл., г. Новополоцк, ул Дзержинского, д 5]" c="Витебская обл., г. Новополоцк, ул Дзержинского, д 5"/>
        <s v="[Sell Out Customer].[POS Address].&amp;[Витебская обл., г. Новополоцк, ул Дружбы, д 11 к 2]" c="Витебская обл., г. Новополоцк, ул Дружбы, д 11 к 2"/>
        <s v="[Sell Out Customer].[POS Address].&amp;[Витебская обл., г. Новополоцк, ул Дружбы, д 8]" c="Витебская обл., г. Новополоцк, ул Дружбы, д 8"/>
        <s v="[Sell Out Customer].[POS Address].&amp;[Витебская обл., г. Новополоцк, ул Еронько, д 7А]" c="Витебская обл., г. Новополоцк, ул Еронько, д 7А"/>
        <s v="[Sell Out Customer].[POS Address].&amp;[Витебская обл., г. Новополоцк, ул Калинина, д 20 к 57]" c="Витебская обл., г. Новополоцк, ул Калинина, д 20 к 57"/>
        <s v="[Sell Out Customer].[POS Address].&amp;[Витебская обл., г. Новополоцк, ул Ктаторова, д 12]" c="Витебская обл., г. Новополоцк, ул Ктаторова, д 12"/>
        <s v="[Sell Out Customer].[POS Address].&amp;[Витебская обл., г. Новополоцк, ул Ктаторова, д 21]" c="Витебская обл., г. Новополоцк, ул Ктаторова, д 21"/>
        <s v="[Sell Out Customer].[POS Address].&amp;[Витебская обл., г. Новополоцк, ул Молодёжная]" c="Витебская обл., г. Новополоцк, ул Молодёжная"/>
        <s v="[Sell Out Customer].[POS Address].&amp;[Витебская обл., г. Новополоцк, ул Молодёжная, д 103]" c="Витебская обл., г. Новополоцк, ул Молодёжная, д 103"/>
        <s v="[Sell Out Customer].[POS Address].&amp;[Витебская обл., г. Новополоцк, ул Молодёжная, д 133]" c="Витебская обл., г. Новополоцк, ул Молодёжная, д 133"/>
        <s v="[Sell Out Customer].[POS Address].&amp;[Витебская обл., г. Новополоцк, ул Молодёжная, д 148]" c="Витебская обл., г. Новополоцк, ул Молодёжная, д 148"/>
        <s v="[Sell Out Customer].[POS Address].&amp;[Витебская обл., г. Новополоцк, ул Молодёжная, д 166]" c="Витебская обл., г. Новополоцк, ул Молодёжная, д 166"/>
        <s v="[Sell Out Customer].[POS Address].&amp;[Витебская обл., г. Новополоцк, ул Молодёжная, д 166 к а]" c="Витебская обл., г. Новополоцк, ул Молодёжная, д 166 к а"/>
        <s v="[Sell Out Customer].[POS Address].&amp;[Витебская обл., г. Новополоцк, ул Молодёжная, д 166А]" c="Витебская обл., г. Новополоцк, ул Молодёжная, д 166А"/>
        <s v="[Sell Out Customer].[POS Address].&amp;[Витебская обл., г. Новополоцк, ул Молодёжная, д 186Б]" c="Витебская обл., г. Новополоцк, ул Молодёжная, д 186Б"/>
        <s v="[Sell Out Customer].[POS Address].&amp;[Витебская обл., г. Новополоцк, ул Молодёжная, д 20]" c="Витебская обл., г. Новополоцк, ул Молодёжная, д 20"/>
        <s v="[Sell Out Customer].[POS Address].&amp;[Витебская обл., г. Новополоцк, ул Молодёжная, д 237]" c="Витебская обл., г. Новополоцк, ул Молодёжная, д 237"/>
        <s v="[Sell Out Customer].[POS Address].&amp;[Витебская обл., г. Новополоцк, ул Молодёжная, д 45А]" c="Витебская обл., г. Новополоцк, ул Молодёжная, д 45А"/>
        <s v="[Sell Out Customer].[POS Address].&amp;[Витебская обл., г. Новополоцк, ул Молодёжная, д 71]" c="Витебская обл., г. Новополоцк, ул Молодёжная, д 71"/>
        <s v="[Sell Out Customer].[POS Address].&amp;[Витебская обл., г. Новополоцк, ул Молодёжная, д 92а к 1]" c="Витебская обл., г. Новополоцк, ул Молодёжная, д 92а к 1"/>
        <s v="[Sell Out Customer].[POS Address].&amp;[Витебская обл., г. Новополоцк, ул Нефтепереработчиков, д 4 к 4]" c="Витебская обл., г. Новополоцк, ул Нефтепереработчиков, д 4 к 4"/>
        <s v="[Sell Out Customer].[POS Address].&amp;[Витебская обл., г. Новополоцк, ул Нефтяников, д 6]" c="Витебская обл., г. Новополоцк, ул Нефтяников, д 6"/>
        <s v="[Sell Out Customer].[POS Address].&amp;[Витебская обл., г. Новополоцк, ул Якуба Коласа, д 26 к а]" c="Витебская обл., г. Новополоцк, ул Якуба Коласа, д 26 к а"/>
        <s v="[Sell Out Customer].[POS Address].&amp;[Витебская обл., г. Новополоцк, ул Якуба Коласа, д 38 к 109]" c="Витебская обл., г. Новополоцк, ул Якуба Коласа, д 38 к 109"/>
        <s v="[Sell Out Customer].[POS Address].&amp;[Витебская обл., г. Новополоцк, ул Янки Купалы, д 13]" c="Витебская обл., г. Новополоцк, ул Янки Купалы, д 13"/>
        <s v="[Sell Out Customer].[POS Address].&amp;[Витебская обл., Глубокский р-н, г. Глубокое, пер Железнодорожный, д 22]" c="Витебская обл., Глубокский р-н, г. Глубокое, пер Железнодорожный, д 22"/>
        <s v="[Sell Out Customer].[POS Address].&amp;[Витебская обл., Глубокский р-н, г. Глубокое, ул Дзержинского, д 8]" c="Витебская обл., Глубокский р-н, г. Глубокое, ул Дзержинского, д 8"/>
        <s v="[Sell Out Customer].[POS Address].&amp;[Витебская обл., Глубокский р-н, г. Глубокое, ул Железнодорожная, д 22]" c="Витебская обл., Глубокский р-н, г. Глубокое, ул Железнодорожная, д 22"/>
        <s v="[Sell Out Customer].[POS Address].&amp;[Витебская обл., Глубокский р-н, г. Глубокое, ул Кирова, д 124]" c="Витебская обл., Глубокский р-н, г. Глубокое, ул Кирова, д 124"/>
        <s v="[Sell Out Customer].[POS Address].&amp;[Витебская обл., Глубокский р-н, г. Глубокое, ул Красноармейская, д 23]" c="Витебская обл., Глубокский р-н, г. Глубокое, ул Красноармейская, д 23"/>
        <s v="[Sell Out Customer].[POS Address].&amp;[Витебская обл., Глубокский р-н, г. Глубокое, ул Ленина, д 107Б]" c="Витебская обл., Глубокский р-н, г. Глубокое, ул Ленина, д 107Б"/>
        <s v="[Sell Out Customer].[POS Address].&amp;[Витебская обл., Глубокский р-н, г. Глубокое, ул Ленина, д 1Б]" c="Витебская обл., Глубокский р-н, г. Глубокое, ул Ленина, д 1Б"/>
        <s v="[Sell Out Customer].[POS Address].&amp;[Витебская обл., Глубокский р-н, г. Глубокое, ул Ленина, д 1в]" c="Витебская обл., Глубокский р-н, г. Глубокое, ул Ленина, д 1в"/>
        <s v="[Sell Out Customer].[POS Address].&amp;[Витебская обл., Глубокский р-н, г. Глубокое, ул Ленина, д 9А]" c="Витебская обл., Глубокский р-н, г. Глубокое, ул Ленина, д 9А"/>
        <s v="[Sell Out Customer].[POS Address].&amp;[Витебская обл., Глубокский р-н, г. Глубокое, ул Ленина, д 9Б]" c="Витебская обл., Глубокский р-н, г. Глубокое, ул Ленина, д 9Б"/>
        <s v="[Sell Out Customer].[POS Address].&amp;[Витебская обл., Глубокский р-н, г. Глубокое, ул Московская, д 10]" c="Витебская обл., Глубокский р-н, г. Глубокое, ул Московская, д 10"/>
        <s v="[Sell Out Customer].[POS Address].&amp;[Витебская обл., Глубокский р-н, г. Глубокое, ул Фридриха Энгельса, д 1]" c="Витебская обл., Глубокский р-н, г. Глубокое, ул Фридриха Энгельса, д 1"/>
        <s v="[Sell Out Customer].[POS Address].&amp;[Витебская обл., Глубокский р-н, г. Глубокое, ул Фридриха Энгельса, д 2]" c="Витебская обл., Глубокский р-н, г. Глубокое, ул Фридриха Энгельса, д 2"/>
        <s v="[Sell Out Customer].[POS Address].&amp;[Витебская обл., Городокский р-н, г. Городок, ул Вокзальная, д 40 к а]" c="Витебская обл., Городокский р-н, г. Городок, ул Вокзальная, д 40 к а"/>
        <s v="[Sell Out Customer].[POS Address].&amp;[Витебская обл., Городокский р-н, г. Городок, ул Володарского, д 9]" c="Витебская обл., Городокский р-н, г. Городок, ул Володарского, д 9"/>
        <s v="[Sell Out Customer].[POS Address].&amp;[Витебская обл., Городокский р-н, г. Городок, ул Воровского, д 6]" c="Витебская обл., Городокский р-н, г. Городок, ул Воровского, д 6"/>
        <s v="[Sell Out Customer].[POS Address].&amp;[Витебская обл., Городокский р-н, г. Городок, ул Комсомольская, д 31А]" c="Витебская обл., Городокский р-н, г. Городок, ул Комсомольская, д 31А"/>
        <s v="[Sell Out Customer].[POS Address].&amp;[Витебская обл., Городокский р-н, г. Городок, ул Советская, д 22]" c="Витебская обл., Городокский р-н, г. Городок, ул Советская, д 22"/>
        <s v="[Sell Out Customer].[POS Address].&amp;[Витебская обл., Городокский р-н, г. Городок, ул Толкачёва, д 5А]" c="Витебская обл., Городокский р-н, г. Городок, ул Толкачёва, д 5А"/>
        <s v="[Sell Out Customer].[POS Address].&amp;[Витебская обл., Докшицкий р-н, г. Докшицы, ул Гайдара, д 62]" c="Витебская обл., Докшицкий р-н, г. Докшицы, ул Гайдара, д 62"/>
        <s v="[Sell Out Customer].[POS Address].&amp;[Витебская обл., Докшицкий р-н, г. Докшицы, ул К.Маркса, д 10]" c="Витебская обл., Докшицкий р-н, г. Докшицы, ул К.Маркса, д 10"/>
        <s v="[Sell Out Customer].[POS Address].&amp;[Витебская обл., Докшицкий р-н, г. Докшицы, ул Ленинская, д 12]" c="Витебская обл., Докшицкий р-н, г. Докшицы, ул Ленинская, д 12"/>
        <s v="[Sell Out Customer].[POS Address].&amp;[Витебская обл., Докшицкий р-н, г. Докшицы, ул Полевого, д 2 к 1]" c="Витебская обл., Докшицкий р-н, г. Докшицы, ул Полевого, д 2 к 1"/>
        <s v="[Sell Out Customer].[POS Address].&amp;[Витебская обл., Докшицкий р-н, г. Докшицы, ул Полевого, д 29]" c="Витебская обл., Докшицкий р-н, г. Докшицы, ул Полевого, д 29"/>
        <s v="[Sell Out Customer].[POS Address].&amp;[Витебская обл., Докшицкий р-н, с/с Бегомльский, гп Бегомль, ул Советская, д 20 к 2]" c="Витебская обл., Докшицкий р-н, с/с Бегомльский, гп Бегомль, ул Советская, д 20 к 2"/>
        <s v="[Sell Out Customer].[POS Address].&amp;[Витебская обл., Дубровенский р-н, г. Дубровно, пер Кондратьева, д 26]" c="Витебская обл., Дубровенский р-н, г. Дубровно, пер Кондратьева, д 26"/>
        <s v="[Sell Out Customer].[POS Address].&amp;[Витебская обл., Дубровенский р-н, г. Дубровно, ул Горецкая, д 2Б]" c="Витебская обл., Дубровенский р-н, г. Дубровно, ул Горецкая, д 2Б"/>
        <s v="[Sell Out Customer].[POS Address].&amp;[Витебская обл., Дубровенский р-н, г. Дубровно, ул Кондратьева, д 26]" c="Витебская обл., Дубровенский р-н, г. Дубровно, ул Кондратьева, д 26"/>
        <s v="[Sell Out Customer].[POS Address].&amp;[Витебская обл., Дубровенский р-н, г. Дубровно, ул Почтовая, д 4]" c="Витебская обл., Дубровенский р-н, г. Дубровно, ул Почтовая, д 4"/>
        <s v="[Sell Out Customer].[POS Address].&amp;[Витебская обл., Лепельский р-н, г. Лепель, ул Войкова, д 122А]" c="Витебская обл., Лепельский р-н, г. Лепель, ул Войкова, д 122А"/>
        <s v="[Sell Out Customer].[POS Address].&amp;[Витебская обл., Лепельский р-н, г. Лепель, ул Войкова, д 124А]" c="Витебская обл., Лепельский р-н, г. Лепель, ул Войкова, д 124А"/>
        <s v="[Sell Out Customer].[POS Address].&amp;[Витебская обл., Лепельский р-н, г. Лепель, ул Деповская, д 4]" c="Витебская обл., Лепельский р-н, г. Лепель, ул Деповская, д 4"/>
        <s v="[Sell Out Customer].[POS Address].&amp;[Витебская обл., Лепельский р-н, г. Лепель, ул Интернациональная, д 40 к а]" c="Витебская обл., Лепельский р-н, г. Лепель, ул Интернациональная, д 40 к а"/>
        <s v="[Sell Out Customer].[POS Address].&amp;[Витебская обл., Лепельский р-н, г. Лепель, ул Калинина, д 92 к а]" c="Витебская обл., Лепельский р-н, г. Лепель, ул Калинина, д 92 к а"/>
        <s v="[Sell Out Customer].[POS Address].&amp;[Витебская обл., Лепельский р-н, г. Лепель, ул Минская, д 14а]" c="Витебская обл., Лепельский р-н, г. Лепель, ул Минская, д 14а"/>
        <s v="[Sell Out Customer].[POS Address].&amp;[Витебская обл., Лепельский р-н, г. Лепель, ул Полоцкий тракт, д 1 к б]" c="Витебская обл., Лепельский р-н, г. Лепель, ул Полоцкий тракт, д 1 к б"/>
        <s v="[Sell Out Customer].[POS Address].&amp;[Витебская обл., Лепельский р-н, г. Лепель, ул Советская, д 11]" c="Витебская обл., Лепельский р-н, г. Лепель, ул Советская, д 11"/>
        <s v="[Sell Out Customer].[POS Address].&amp;[Витебская обл., Лепельский р-н, г. Лепель, ул Чуйкова, д 173]" c="Витебская обл., Лепельский р-н, г. Лепель, ул Чуйкова, д 173"/>
        <s v="[Sell Out Customer].[POS Address].&amp;[Витебская обл., Лепельский р-н, г. Лепель, ул Чуйкова, д 46д]" c="Витебская обл., Лепельский р-н, г. Лепель, ул Чуйкова, д 46д"/>
        <s v="[Sell Out Customer].[POS Address].&amp;[Витебская обл., Лепельский р-н, г. Лепель, ул Чуйкова, д 48А/8]" c="Витебская обл., Лепельский р-н, г. Лепель, ул Чуйкова, д 48А/8"/>
        <s v="[Sell Out Customer].[POS Address].&amp;[Витебская обл., Лепельский р-н, г. Лепель, ул Чуйкова, д 68]" c="Витебская обл., Лепельский р-н, г. Лепель, ул Чуйкова, д 68"/>
        <s v="[Sell Out Customer].[POS Address].&amp;[Витебская обл., Лепельский р-н, с/с Боровский, д. Боровка, д 2 к б]" c="Витебская обл., Лепельский р-н, с/с Боровский, д. Боровка, д 2 к б"/>
        <s v="[Sell Out Customer].[POS Address].&amp;[Витебская обл., Лиозненский р-н, гп Лиозно, ул Комсомольская, д 48]" c="Витебская обл., Лиозненский р-н, гп Лиозно, ул Комсомольская, д 48"/>
        <s v="[Sell Out Customer].[POS Address].&amp;[Витебская обл., Лиозненский р-н, гп Лиозно, ул Ленина]" c="Витебская обл., Лиозненский р-н, гп Лиозно, ул Ленина"/>
        <s v="[Sell Out Customer].[POS Address].&amp;[Витебская обл., Лиозненский р-н, гп Лиозно, ул Ленина, д 75А]" c="Витебская обл., Лиозненский р-н, гп Лиозно, ул Ленина, д 75А"/>
        <s v="[Sell Out Customer].[POS Address].&amp;[Витебская обл., Лиозненский р-н, гп Лиозно, ул Ленина, д 79А]" c="Витебская обл., Лиозненский р-н, гп Лиозно, ул Ленина, д 79А"/>
        <s v="[Sell Out Customer].[POS Address].&amp;[Витебская обл., Лиозненский р-н, гп Лиозно, ул Строителей, д 3]" c="Витебская обл., Лиозненский р-н, гп Лиозно, ул Строителей, д 3"/>
        <s v="[Sell Out Customer].[POS Address].&amp;[Витебская обл., Миорский р-н, г. Миоры, ул Егора Томко, д 11]" c="Витебская обл., Миорский р-н, г. Миоры, ул Егора Томко, д 11"/>
        <s v="[Sell Out Customer].[POS Address].&amp;[Витебская обл., Миорский р-н, г. Миоры, ул Кирова, д 102]" c="Витебская обл., Миорский р-н, г. Миоры, ул Кирова, д 102"/>
        <s v="[Sell Out Customer].[POS Address].&amp;[Витебская обл., Миорский р-н, г. Миоры, ул Коммунистическая, д 62 к а]" c="Витебская обл., Миорский р-н, г. Миоры, ул Коммунистическая, д 62 к а"/>
        <s v="[Sell Out Customer].[POS Address].&amp;[Витебская обл., Миорский р-н, г. Миоры, ул Октябрьская, д 1]" c="Витебская обл., Миорский р-н, г. Миоры, ул Октябрьская, д 1"/>
        <s v="[Sell Out Customer].[POS Address].&amp;[Витебская обл., Миорский р-н, г. Миоры, ул Школьная, д 6 к а]" c="Витебская обл., Миорский р-н, г. Миоры, ул Школьная, д 6 к а"/>
        <s v="[Sell Out Customer].[POS Address].&amp;[Витебская обл., Миорский р-н, г. Миоры, ул Школьная, д 6А]" c="Витебская обл., Миорский р-н, г. Миоры, ул Школьная, д 6А"/>
        <s v="[Sell Out Customer].[POS Address].&amp;[Витебская обл., Оршанский р-н, г. Барань, ул Оршанская, д 19]" c="Витебская обл., Оршанский р-н, г. Барань, ул Оршанская, д 19"/>
        <s v="[Sell Out Customer].[POS Address].&amp;[Витебская обл., Оршанский р-н, г. Барань, ул Оршанская, д 26 к а]" c="Витебская обл., Оршанский р-н, г. Барань, ул Оршанская, д 26 к а"/>
        <s v="[Sell Out Customer].[POS Address].&amp;[Витебская обл., Оршанский р-н, г. Барань, ул Оршанская, д 9]" c="Витебская обл., Оршанский р-н, г. Барань, ул Оршанская, д 9"/>
        <s v="[Sell Out Customer].[POS Address].&amp;[Витебская обл., Оршанский р-н, г. Барань, ул Титова, д 5]" c="Витебская обл., Оршанский р-н, г. Барань, ул Титова, д 5"/>
        <s v="[Sell Out Customer].[POS Address].&amp;[Витебская обл., Оршанский р-н, г. Орша, пер Николая Чернышевского 4-й, д 4]" c="Витебская обл., Оршанский р-н, г. Орша, пер Николая Чернышевского 4-й, д 4"/>
        <s v="[Sell Out Customer].[POS Address].&amp;[Витебская обл., Оршанский р-н, г. Орша, пр-кт Текстильщиков, д 11]" c="Витебская обл., Оршанский р-н, г. Орша, пр-кт Текстильщиков, д 11"/>
        <s v="[Sell Out Customer].[POS Address].&amp;[Витебская обл., Оршанский р-н, г. Орша, пр-кт Текстильщиков, д 16 к 66а]" c="Витебская обл., Оршанский р-н, г. Орша, пр-кт Текстильщиков, д 16 к 66а"/>
        <s v="[Sell Out Customer].[POS Address].&amp;[Витебская обл., Оршанский р-н, г. Орша, пр-кт Текстильщиков, д 20 к 61]" c="Витебская обл., Оршанский р-н, г. Орша, пр-кт Текстильщиков, д 20 к 61"/>
        <s v="[Sell Out Customer].[POS Address].&amp;[Витебская обл., Оршанский р-н, г. Орша, ул Василия Молокова, д 6]" c="Витебская обл., Оршанский р-н, г. Орша, ул Василия Молокова, д 6"/>
        <s v="[Sell Out Customer].[POS Address].&amp;[Витебская обл., Оршанский р-н, г. Орша, ул Владимира Ленина]" c="Витебская обл., Оршанский р-н, г. Орша, ул Владимира Ленина"/>
        <s v="[Sell Out Customer].[POS Address].&amp;[Витебская обл., Оршанский р-н, г. Орша, ул Владимира Ленина, д 184А]" c="Витебская обл., Оршанский р-н, г. Орша, ул Владимира Ленина, д 184А"/>
        <s v="[Sell Out Customer].[POS Address].&amp;[Витебская обл., Оршанский р-н, г. Орша, ул Владимира Ленина, д 187]" c="Витебская обл., Оршанский р-н, г. Орша, ул Владимира Ленина, д 187"/>
        <s v="[Sell Out Customer].[POS Address].&amp;[Витебская обл., Оршанский р-н, г. Орша, ул Владимира Ленина, д 230Ю]" c="Витебская обл., Оршанский р-н, г. Орша, ул Владимира Ленина, д 230Ю"/>
        <s v="[Sell Out Customer].[POS Address].&amp;[Витебская обл., Оршанский р-н, г. Орша, ул Владимира Ленина, д 244Ж]" c="Витебская обл., Оршанский р-н, г. Орша, ул Владимира Ленина, д 244Ж"/>
        <s v="[Sell Out Customer].[POS Address].&amp;[Витебская обл., Оршанский р-н, г. Орша, ул Владимира Ленина, д 54 к в]" c="Витебская обл., Оршанский р-н, г. Орша, ул Владимира Ленина, д 54 к в"/>
        <s v="[Sell Out Customer].[POS Address].&amp;[Витебская обл., Оршанский р-н, г. Орша, ул Владимира Ленина, д 54Б]" c="Витебская обл., Оршанский р-н, г. Орша, ул Владимира Ленина, д 54Б"/>
        <s v="[Sell Out Customer].[POS Address].&amp;[Витебская обл., Оршанский р-н, г. Орша, ул Воз-ан-Влен]" c="Витебская обл., Оршанский р-н, г. Орша, ул Воз-ан-Влен"/>
        <s v="[Sell Out Customer].[POS Address].&amp;[Витебская обл., Оршанский р-н, г. Орша, ул Георгия Семёнова, д 27А]" c="Витебская обл., Оршанский р-н, г. Орша, ул Георгия Семёнова, д 27А"/>
        <s v="[Sell Out Customer].[POS Address].&amp;[Витебская обл., Оршанский р-н, г. Орша, ул Ивана Флёрова, д 14 к а]" c="Витебская обл., Оршанский р-н, г. Орша, ул Ивана Флёрова, д 14 к а"/>
        <s v="[Sell Out Customer].[POS Address].&amp;[Витебская обл., Оршанский р-н, г. Орша, ул Ивана Флёрова, д 2 к а]" c="Витебская обл., Оршанский р-н, г. Орша, ул Ивана Флёрова, д 2 к а"/>
        <s v="[Sell Out Customer].[POS Address].&amp;[Витебская обл., Оршанский р-н, г. Орша, ул Ивана Якубовского, д 71А]" c="Витебская обл., Оршанский р-н, г. Орша, ул Ивана Якубовского, д 71А"/>
        <s v="[Sell Out Customer].[POS Address].&amp;[Витебская обл., Оршанский р-н, г. Орша, ул Комсомольская, д 20]" c="Витебская обл., Оршанский р-н, г. Орша, ул Комсомольская, д 20"/>
        <s v="[Sell Out Customer].[POS Address].&amp;[Витебская обл., Оршанский р-н, г. Орша, ул Красноармейская]" c="Витебская обл., Оршанский р-н, г. Орша, ул Красноармейская"/>
        <s v="[Sell Out Customer].[POS Address].&amp;[Витебская обл., Оршанский р-н, г. Орша, ул Красноармейская, д 14а]" c="Витебская обл., Оршанский р-н, г. Орша, ул Красноармейская, д 14а"/>
        <s v="[Sell Out Customer].[POS Address].&amp;[Витебская обл., Оршанский р-н, г. Орша, ул Мира, д 4]" c="Витебская обл., Оршанский р-н, г. Орша, ул Мира, д 4"/>
        <s v="[Sell Out Customer].[POS Address].&amp;[Витебская обл., Оршанский р-н, г. Орша, ул Мира, д 47]" c="Витебская обл., Оршанский р-н, г. Орша, ул Мира, д 47"/>
        <s v="[Sell Out Customer].[POS Address].&amp;[Витебская обл., Оршанский р-н, г. Орша, ул Мира, д 6]" c="Витебская обл., Оршанский р-н, г. Орша, ул Мира, д 6"/>
        <s v="[Sell Out Customer].[POS Address].&amp;[Витебская обл., Оршанский р-н, г. Орша, ул Мира, д 74 к 141]" c="Витебская обл., Оршанский р-н, г. Орша, ул Мира, д 74 к 141"/>
        <s v="[Sell Out Customer].[POS Address].&amp;[Витебская обл., Оршанский р-н, г. Орша, ул Могилёвская, д 102]" c="Витебская обл., Оршанский р-н, г. Орша, ул Могилёвская, д 102"/>
        <s v="[Sell Out Customer].[POS Address].&amp;[Витебская обл., Оршанский р-н, г. Орша, ул Могилёвская, д 95А]" c="Витебская обл., Оршанский р-н, г. Орша, ул Могилёвская, д 95А"/>
        <s v="[Sell Out Customer].[POS Address].&amp;[Витебская обл., Оршанский р-н, г. Орша, ул Пантелеймона Лепешинского, д 67]" c="Витебская обл., Оршанский р-н, г. Орша, ул Пантелеймона Лепешинского, д 67"/>
        <s v="[Sell Out Customer].[POS Address].&amp;[Витебская обл., Оршанский р-н, г. Орша, ул Парковая, д 4 к Г]" c="Витебская обл., Оршанский р-н, г. Орша, ул Парковая, д 4 к Г"/>
        <s v="[Sell Out Customer].[POS Address].&amp;[Витебская обл., Оршанский р-н, г. Орша, ул Парковая, д 4Г]" c="Витебская обл., Оршанский р-н, г. Орша, ул Парковая, д 4Г"/>
        <s v="[Sell Out Customer].[POS Address].&amp;[Витебская обл., Оршанский р-н, г. Орша, ул Перекопская, д 14А]" c="Витебская обл., Оршанский р-н, г. Орша, ул Перекопская, д 14А"/>
        <s v="[Sell Out Customer].[POS Address].&amp;[Витебская обл., Оршанский р-н, г. Орша, ул Пограничная, д 5А]" c="Витебская обл., Оршанский р-н, г. Орша, ул Пограничная, д 5А"/>
        <s v="[Sell Out Customer].[POS Address].&amp;[Витебская обл., Оршанский р-н, г. Орша, ул Сергея Грицевца, д 16а]" c="Витебская обл., Оршанский р-н, г. Орша, ул Сергея Грицевца, д 16а"/>
        <s v="[Sell Out Customer].[POS Address].&amp;[Витебская обл., Оршанский р-н, г. Орша, ул Советская, д 2В]" c="Витебская обл., Оршанский р-н, г. Орша, ул Советская, д 2В"/>
        <s v="[Sell Out Customer].[POS Address].&amp;[Витебская обл., Оршанский р-н, г. Орша, ул Строителей, д 1А]" c="Витебская обл., Оршанский р-н, г. Орша, ул Строителей, д 1А"/>
        <s v="[Sell Out Customer].[POS Address].&amp;[Витебская обл., Оршанский р-н, г. Орша, ул Тараса Шевченко, д 19]" c="Витебская обл., Оршанский р-н, г. Орша, ул Тараса Шевченко, д 19"/>
        <s v="[Sell Out Customer].[POS Address].&amp;[Витебская обл., Оршанский р-н, г. Орша, ул Фридриха Энгельса]" c="Витебская обл., Оршанский р-н, г. Орша, ул Фридриха Энгельса"/>
        <s v="[Sell Out Customer].[POS Address].&amp;[Витебская обл., Оршанский р-н, г. Орша, ул Фридриха Энгельса, д 4]" c="Витебская обл., Оршанский р-н, г. Орша, ул Фридриха Энгельса, д 4"/>
        <s v="[Sell Out Customer].[POS Address].&amp;[Витебская обл., Оршанский р-н, г. Орша, ул Якова Свердлова, д 16]" c="Витебская обл., Оршанский р-н, г. Орша, ул Якова Свердлова, д 16"/>
        <s v="[Sell Out Customer].[POS Address].&amp;[Витебская обл., Оршанский р-н, гп Болбасово, ул Грицевца, д 30А]" c="Витебская обл., Оршанский р-н, гп Болбасово, ул Грицевца, д 30А"/>
        <s v="[Sell Out Customer].[POS Address].&amp;[Витебская обл., Оршанский р-н, гп Болбасово, ул Молодежная]" c="Витебская обл., Оршанский р-н, гп Болбасово, ул Молодежная"/>
        <s v="[Sell Out Customer].[POS Address].&amp;[Витебская обл., Оршанский р-н, гп Болбасово, ул Молодежная, д 2]" c="Витебская обл., Оршанский р-н, гп Болбасово, ул Молодежная, д 2"/>
        <s v="[Sell Out Customer].[POS Address].&amp;[Витебская обл., Оршанский р-н, гп Копысь, ул Октябрьская, д 63]" c="Витебская обл., Оршанский р-н, гп Копысь, ул Октябрьская, д 63"/>
        <s v="[Sell Out Customer].[POS Address].&amp;[Витебская обл., Оршанский р-н, гп Ореховск, ул Ленина, д 20]" c="Витебская обл., Оршанский р-н, гп Ореховск, ул Ленина, д 20"/>
        <s v="[Sell Out Customer].[POS Address].&amp;[Витебская обл., Оршанский р-н, гп Ореховск, ул Ленина, д 70 к а]" c="Витебская обл., Оршанский р-н, гп Ореховск, ул Ленина, д 70 к а"/>
        <s v="[Sell Out Customer].[POS Address].&amp;[Витебская обл., Оршанский р-н, с/с Бабиничский, аг. Бабиничи, ул Сидоренко, д 12]" c="Витебская обл., Оршанский р-н, с/с Бабиничский, аг. Бабиничи, ул Сидоренко, д 12"/>
        <s v="[Sell Out Customer].[POS Address].&amp;[Витебская обл., Оршанский р-н, с/с Заболотский, д. Дачная, ул Молодежная, д 2]" c="Витебская обл., Оршанский р-н, с/с Заболотский, д. Дачная, ул Молодежная, д 2"/>
        <s v="[Sell Out Customer].[POS Address].&amp;[Витебская обл., Оршанский р-н, с/с Зубовский, д. Застенки, ул Могилевская, д 24]" c="Витебская обл., Оршанский р-н, с/с Зубовский, д. Застенки, ул Могилевская, д 24"/>
        <s v="[Sell Out Customer].[POS Address].&amp;[Витебская обл., Полоцкий р-н, г. Полоцк, пер Рижский 2-й, д 10 к 3]" c="Витебская обл., Полоцкий р-н, г. Полоцк, пер Рижский 2-й, д 10 к 3"/>
        <s v="[Sell Out Customer].[POS Address].&amp;[Витебская обл., Полоцкий р-н, г. Полоцк, пер Тросницкий 5-й, д 45Б]" c="Витебская обл., Полоцкий р-н, г. Полоцк, пер Тросницкий 5-й, д 45Б"/>
        <s v="[Sell Out Customer].[POS Address].&amp;[Витебская обл., Полоцкий р-н, г. Полоцк, пр-кт Франциска Скорины, д 37]" c="Витебская обл., Полоцкий р-н, г. Полоцк, пр-кт Франциска Скорины, д 37"/>
        <s v="[Sell Out Customer].[POS Address].&amp;[Витебская обл., Полоцкий р-н, г. Полоцк, проезд Тросницкий, д 45 к Б]" c="Витебская обл., Полоцкий р-н, г. Полоцк, проезд Тросницкий, д 45 к Б"/>
        <s v="[Sell Out Customer].[POS Address].&amp;[Витебская обл., Полоцкий р-н, г. Полоцк, ул Богдановича, д 10]" c="Витебская обл., Полоцкий р-н, г. Полоцк, ул Богдановича, д 10"/>
        <s v="[Sell Out Customer].[POS Address].&amp;[Витебская обл., Полоцкий р-н, г. Полоцк, ул Богдановича, д 14]" c="Витебская обл., Полоцкий р-н, г. Полоцк, ул Богдановича, д 14"/>
        <s v="[Sell Out Customer].[POS Address].&amp;[Витебская обл., Полоцкий р-н, г. Полоцк, ул Гоголя, д 19]" c="Витебская обл., Полоцкий р-н, г. Полоцк, ул Гоголя, д 19"/>
        <s v="[Sell Out Customer].[POS Address].&amp;[Витебская обл., Полоцкий р-н, г. Полоцк, ул Зыгина, д 57а к 7]" c="Витебская обл., Полоцкий р-н, г. Полоцк, ул Зыгина, д 57а к 7"/>
        <s v="[Sell Out Customer].[POS Address].&amp;[Витебская обл., Полоцкий р-н, г. Полоцк, ул Зыгина, д 81 к В]" c="Витебская обл., Полоцкий р-н, г. Полоцк, ул Зыгина, д 81 к В"/>
        <s v="[Sell Out Customer].[POS Address].&amp;[Витебская обл., Полоцкий р-н, г. Полоцк, ул Зыгина, д 81В]" c="Витебская обл., Полоцкий р-н, г. Полоцк, ул Зыгина, д 81В"/>
        <s v="[Sell Out Customer].[POS Address].&amp;[Витебская обл., Полоцкий р-н, г. Полоцк, ул Космонавтов, д 77]" c="Витебская обл., Полоцкий р-н, г. Полоцк, ул Космонавтов, д 77"/>
        <s v="[Sell Out Customer].[POS Address].&amp;[Витебская обл., Полоцкий р-н, г. Полоцк, ул Невельская, д 61-91]" c="Витебская обл., Полоцкий р-н, г. Полоцк, ул Невельская, д 61-91"/>
        <s v="[Sell Out Customer].[POS Address].&amp;[Витебская обл., Полоцкий р-н, г. Полоцк, ул Октябрьская, д 23]" c="Витебская обл., Полоцкий р-н, г. Полоцк, ул Октябрьская, д 23"/>
        <s v="[Sell Out Customer].[POS Address].&amp;[Витебская обл., Полоцкий р-н, г. Полоцк, ул Октябрьская, д 43]" c="Витебская обл., Полоцкий р-н, г. Полоцк, ул Октябрьская, д 43"/>
        <s v="[Sell Out Customer].[POS Address].&amp;[Витебская обл., Полоцкий р-н, г. Полоцк, ул Октябрьская, д 77А]" c="Витебская обл., Полоцкий р-н, г. Полоцк, ул Октябрьская, д 77А"/>
        <s v="[Sell Out Customer].[POS Address].&amp;[Витебская обл., Полоцкий р-н, г. Полоцк, ул Петруся Бровки, д 45]" c="Витебская обл., Полоцкий р-н, г. Полоцк, ул Петруся Бровки, д 45"/>
        <s v="[Sell Out Customer].[POS Address].&amp;[Витебская обл., Полоцкий р-н, г. Полоцк, ул Петруся Бровки, д 45 к 5]" c="Витебская обл., Полоцкий р-н, г. Полоцк, ул Петруся Бровки, д 45 к 5"/>
        <s v="[Sell Out Customer].[POS Address].&amp;[Витебская обл., Полоцкий р-н, г. Полоцк, ул Строительная, д 4 к Д]" c="Витебская обл., Полоцкий р-н, г. Полоцк, ул Строительная, д 4 к Д"/>
        <s v="[Sell Out Customer].[POS Address].&amp;[Витебская обл., Полоцкий р-н, г. Полоцк, ул Строительная, д 4Д]" c="Витебская обл., Полоцкий р-н, г. Полоцк, ул Строительная, д 4Д"/>
        <s v="[Sell Out Customer].[POS Address].&amp;[Витебская обл., Полоцкий р-н, г. Полоцк, ул Франциска Скорины, д 37]" c="Витебская обл., Полоцкий р-н, г. Полоцк, ул Франциска Скорины, д 37"/>
        <s v="[Sell Out Customer].[POS Address].&amp;[Витебская обл., Полоцкий р-н, г. Полоцк, ул Франциска Скорины, д 45]" c="Витебская обл., Полоцкий р-н, г. Полоцк, ул Франциска Скорины, д 45"/>
        <s v="[Sell Out Customer].[POS Address].&amp;[Витебская обл., Полоцкий р-н, г. Полоцк, ул Хруцкого, д 8]" c="Витебская обл., Полоцкий р-н, г. Полоцк, ул Хруцкого, д 8"/>
        <s v="[Sell Out Customer].[POS Address].&amp;[Витебская обл., Полоцкий р-н, г. Полоцк, ул Школьная, д 1]" c="Витебская обл., Полоцкий р-н, г. Полоцк, ул Школьная, д 1"/>
        <s v="[Sell Out Customer].[POS Address].&amp;[Витебская обл., Полоцкий р-н, г. Полоцк, ул Юбилейная, д 6а к 74]" c="Витебская обл., Полоцкий р-н, г. Полоцк, ул Юбилейная, д 6а к 74"/>
        <s v="[Sell Out Customer].[POS Address].&amp;[Витебская обл., Полоцкий р-н, г. Полоцк, ул Юбилейная, д 7Б]" c="Витебская обл., Полоцкий р-н, г. Полоцк, ул Юбилейная, д 7Б"/>
        <s v="[Sell Out Customer].[POS Address].&amp;[Витебская обл., Полоцкий р-н, г. Полоцк, ш Вильнюсское, д 1]" c="Витебская обл., Полоцкий р-н, г. Полоцк, ш Вильнюсское, д 1"/>
        <s v="[Sell Out Customer].[POS Address].&amp;[Витебская обл., Полоцкий р-н, с/с Зелёнковский, снт &quot;Весна&quot; при Нефтепроводе &quot;Дружба&quot;, д 4 к 4]" c="Витебская обл., Полоцкий р-н, с/с Зелёнковский, снт &quot;Весна&quot; при Нефтепроводе &quot;Дружба&quot;, д 4 к 4"/>
        <s v="[Sell Out Customer].[POS Address].&amp;[Витебская обл., Полоцкий р-н, с/с Солоникский, д. Богатырская, ул Центральная, д 11 к б]" c="Витебская обл., Полоцкий р-н, с/с Солоникский, д. Богатырская, ул Центральная, д 11 к б"/>
        <s v="[Sell Out Customer].[POS Address].&amp;[Витебская обл., Поставский р-н, г. Поставы, ул 17 Сентября]" c="Витебская обл., Поставский р-н, г. Поставы, ул 17 Сентября"/>
        <s v="[Sell Out Customer].[POS Address].&amp;[Витебская обл., Поставский р-н, г. Поставы, ул Вокзальная, д 5]" c="Витебская обл., Поставский р-н, г. Поставы, ул Вокзальная, д 5"/>
        <s v="[Sell Out Customer].[POS Address].&amp;[Витебская обл., Поставский р-н, г. Поставы, ул Зелёная]" c="Витебская обл., Поставский р-н, г. Поставы, ул Зелёная"/>
        <s v="[Sell Out Customer].[POS Address].&amp;[Витебская обл., Поставский р-н, г. Поставы, ул Зелёная, д 5В]" c="Витебская обл., Поставский р-н, г. Поставы, ул Зелёная, д 5В"/>
        <s v="[Sell Out Customer].[POS Address].&amp;[Витебская обл., Поставский р-н, г. Поставы, ул Зелёная, д 9А]" c="Витебская обл., Поставский р-н, г. Поставы, ул Зелёная, д 9А"/>
        <s v="[Sell Out Customer].[POS Address].&amp;[Витебская обл., Поставский р-н, г. Поставы, ул Космонавтов, д 13 к б]" c="Витебская обл., Поставский р-н, г. Поставы, ул Космонавтов, д 13 к б"/>
        <s v="[Sell Out Customer].[POS Address].&amp;[Витебская обл., Поставский р-н, г. Поставы, ул Красноармейская]" c="Витебская обл., Поставский р-н, г. Поставы, ул Красноармейская"/>
        <s v="[Sell Out Customer].[POS Address].&amp;[Витебская обл., Поставский р-н, г. Поставы, ул Красноармейская, д 124]" c="Витебская обл., Поставский р-н, г. Поставы, ул Красноармейская, д 124"/>
        <s v="[Sell Out Customer].[POS Address].&amp;[Витебская обл., Поставский р-н, г. Поставы, ул Ленинская, д 16]" c="Витебская обл., Поставский р-н, г. Поставы, ул Ленинская, д 16"/>
        <s v="[Sell Out Customer].[POS Address].&amp;[Витебская обл., Поставский р-н, г. Поставы, ул Советская]" c="Витебская обл., Поставский р-н, г. Поставы, ул Советская"/>
        <s v="[Sell Out Customer].[POS Address].&amp;[Витебская обл., Поставский р-н, г. Поставы, ул Юбилейная]" c="Витебская обл., Поставский р-н, г. Поставы, ул Юбилейная"/>
        <s v="[Sell Out Customer].[POS Address].&amp;[Витебская обл., Поставский р-н, г. Поставы, ул Юбилейная, д 30]" c="Витебская обл., Поставский р-н, г. Поставы, ул Юбилейная, д 30"/>
        <s v="[Sell Out Customer].[POS Address].&amp;[Витебская обл., Поставский р-н, с/с Воропаевский, гп Воропаево, ул Заводская, д 10]" c="Витебская обл., Поставский р-н, с/с Воропаевский, гп Воропаево, ул Заводская, д 10"/>
        <s v="[Sell Out Customer].[POS Address].&amp;[Витебская обл., Россонский р-н, гп Россоны, ул Советская, д 22]" c="Витебская обл., Россонский р-н, гп Россоны, ул Советская, д 22"/>
        <s v="[Sell Out Customer].[POS Address].&amp;[Витебская обл., Сенненский р-н, г. Сенно, ул Назаренко, д 10А]" c="Витебская обл., Сенненский р-н, г. Сенно, ул Назаренко, д 10А"/>
        <s v="[Sell Out Customer].[POS Address].&amp;[Витебская обл., Сенненский р-н, г. Сенно, ул Назаренко, д 10А-1]" c="Витебская обл., Сенненский р-н, г. Сенно, ул Назаренко, д 10А-1"/>
        <s v="[Sell Out Customer].[POS Address].&amp;[Витебская обл., Сенненский р-н, г. Сенно, ул Октябрьская, д 27]" c="Витебская обл., Сенненский р-н, г. Сенно, ул Октябрьская, д 27"/>
        <s v="[Sell Out Customer].[POS Address].&amp;[Витебская обл., Сенненский р-н, г. Сенно, ул П.М.Машерова]" c="Витебская обл., Сенненский р-н, г. Сенно, ул П.М.Машерова"/>
        <s v="[Sell Out Customer].[POS Address].&amp;[Витебская обл., Толочинский р-н, г. Толочин, пер Школьный, д 8]" c="Витебская обл., Толочинский р-н, г. Толочин, пер Школьный, д 8"/>
        <s v="[Sell Out Customer].[POS Address].&amp;[Витебская обл., Толочинский р-н, г. Толочин, ул Володарского, д 9]" c="Витебская обл., Толочинский р-н, г. Толочин, ул Володарского, д 9"/>
        <s v="[Sell Out Customer].[POS Address].&amp;[Витебская обл., Толочинский р-н, г. Толочин, ул Коммунальная, д 2 к б]" c="Витебская обл., Толочинский р-н, г. Толочин, ул Коммунальная, д 2 к б"/>
        <s v="[Sell Out Customer].[POS Address].&amp;[Витебская обл., Толочинский р-н, г. Толочин, ул Ленина, д 6]" c="Витебская обл., Толочинский р-н, г. Толочин, ул Ленина, д 6"/>
        <s v="[Sell Out Customer].[POS Address].&amp;[Витебская обл., Толочинский р-н, г. Толочин, ул Ленина, д 60А]" c="Витебская обл., Толочинский р-н, г. Толочин, ул Ленина, д 60А"/>
        <s v="[Sell Out Customer].[POS Address].&amp;[Витебская обл., Толочинский р-н, г. Толочин, ул Ленина, д 63А]" c="Витебская обл., Толочинский р-н, г. Толочин, ул Ленина, д 63А"/>
        <s v="[Sell Out Customer].[POS Address].&amp;[Витебская обл., Толочинский р-н, г. Толочин, ул Энгельса, д 107 к 1]" c="Витебская обл., Толочинский р-н, г. Толочин, ул Энгельса, д 107 к 1"/>
        <s v="[Sell Out Customer].[POS Address].&amp;[Витебская обл., Толочинский р-н, г. Толочин, ул Энгельса, д 79 к 2]" c="Витебская обл., Толочинский р-н, г. Толочин, ул Энгельса, д 79 к 2"/>
        <s v="[Sell Out Customer].[POS Address].&amp;[Витебская обл., Толочинский р-н, с/с Кохановский, гп Коханово, ул Микрорайон]" c="Витебская обл., Толочинский р-н, с/с Кохановский, гп Коханово, ул Микрорайон"/>
        <s v="[Sell Out Customer].[POS Address].&amp;[Витебская обл., Толочинский р-н, с/с Кохановский, гп Коханово, ул Старосельская]" c="Витебская обл., Толочинский р-н, с/с Кохановский, гп Коханово, ул Старосельская"/>
        <s v="[Sell Out Customer].[POS Address].&amp;[Витебская обл., Ушачский р-н, гп Ушачи, ул Дзержинского, д 1 к а]" c="Витебская обл., Ушачский р-н, гп Ушачи, ул Дзержинского, д 1 к а"/>
        <s v="[Sell Out Customer].[POS Address].&amp;[Витебская обл., Ушачский р-н, гп Ушачи, ул Дзержинского, д 1А]" c="Витебская обл., Ушачский р-н, гп Ушачи, ул Дзержинского, д 1А"/>
        <s v="[Sell Out Customer].[POS Address].&amp;[Витебская обл., Ушачский р-н, гп Ушачи, ул Ленинская, д 2А]" c="Витебская обл., Ушачский р-н, гп Ушачи, ул Ленинская, д 2А"/>
        <s v="[Sell Out Customer].[POS Address].&amp;[Витебская обл., Ушачский р-н, гп Ушачи, ул П.Бровки, д 6Б к 2]" c="Витебская обл., Ушачский р-н, гп Ушачи, ул П.Бровки, д 6Б к 2"/>
        <s v="[Sell Out Customer].[POS Address].&amp;[Витебская обл., Чашникский р-н, г. Новолукомль, б-р Озмителя, д 10]" c="Витебская обл., Чашникский р-н, г. Новолукомль, б-р Озмителя, д 10"/>
        <s v="[Sell Out Customer].[POS Address].&amp;[Витебская обл., Чашникский р-н, г. Новолукомль, ул Заводская]" c="Витебская обл., Чашникский р-н, г. Новолукомль, ул Заводская"/>
        <s v="[Sell Out Customer].[POS Address].&amp;[Витебская обл., Чашникский р-н, г. Новолукомль, ул Заводская, д 2А]" c="Витебская обл., Чашникский р-н, г. Новолукомль, ул Заводская, д 2А"/>
        <s v="[Sell Out Customer].[POS Address].&amp;[Витебская обл., Чашникский р-н, г. Новолукомль, ул Заводская, д 2а-1]" c="Витебская обл., Чашникский р-н, г. Новолукомль, ул Заводская, д 2а-1"/>
        <s v="[Sell Out Customer].[POS Address].&amp;[Витебская обл., Чашникский р-н, г. Новолукомль, ул Коммунальная, д 1]" c="Витебская обл., Чашникский р-н, г. Новолукомль, ул Коммунальная, д 1"/>
        <s v="[Sell Out Customer].[POS Address].&amp;[Витебская обл., Чашникский р-н, г. Новолукомль, ул Энергетиков, д 59]" c="Витебская обл., Чашникский р-н, г. Новолукомль, ул Энергетиков, д 59"/>
        <s v="[Sell Out Customer].[POS Address].&amp;[Витебская обл., Чашникский р-н, г. Чашники, ул Космонавтов, д 4]" c="Витебская обл., Чашникский р-н, г. Чашники, ул Космонавтов, д 4"/>
        <s v="[Sell Out Customer].[POS Address].&amp;[Витебская обл., Чашникский р-н, г. Чашники, ул Ленинская, д 1]" c="Витебская обл., Чашникский р-н, г. Чашники, ул Ленинская, д 1"/>
        <s v="[Sell Out Customer].[POS Address].&amp;[Витебская обл., Чашникский р-н, г. Чашники, ул Советская, д 11]" c="Витебская обл., Чашникский р-н, г. Чашники, ул Советская, д 11"/>
        <s v="[Sell Out Customer].[POS Address].&amp;[Витебская обл., Шарковщинский р-н, гп Шарковщина, пл 1 Мая, д 2]" c="Витебская обл., Шарковщинский р-н, гп Шарковщина, пл 1 Мая, д 2"/>
        <s v="[Sell Out Customer].[POS Address].&amp;[Витебская обл., Шарковщинский р-н, гп Шарковщина, пл Ленина, д 8]" c="Витебская обл., Шарковщинский р-н, гп Шарковщина, пл Ленина, д 8"/>
        <s v="[Sell Out Customer].[POS Address].&amp;[Витебская обл., Шарковщинский р-н, гп Шарковщина, ул Кирова, д 46]" c="Витебская обл., Шарковщинский р-н, гп Шарковщина, ул Кирова, д 46"/>
        <s v="[Sell Out Customer].[POS Address].&amp;[Витебская обл., Шарковщинский р-н, гп Шарковщина, ул М.Горького, д 6]" c="Витебская обл., Шарковщинский р-н, гп Шарковщина, ул М.Горького, д 6"/>
        <s v="[Sell Out Customer].[POS Address].&amp;[Витебская обл., Шарковщинский р-н, с/с Лужковский, х. Богатырево 1, д 28]" c="Витебская обл., Шарковщинский р-н, с/с Лужковский, х. Богатырево 1, д 28"/>
        <s v="[Sell Out Customer].[POS Address].&amp;[Витебская обл., Шумилинский р-н, гп Шумилино, ул Вокзальная, д 9]" c="Витебская обл., Шумилинский р-н, гп Шумилино, ул Вокзальная, д 9"/>
        <s v="[Sell Out Customer].[POS Address].&amp;[Витебская обл., Шумилинский р-н, гп Шумилино, ул Дубосарского, д 7]" c="Витебская обл., Шумилинский р-н, гп Шумилино, ул Дубосарского, д 7"/>
        <s v="[Sell Out Customer].[POS Address].&amp;[Витебская обл., Шумилинский р-н, гп Шумилино, ул Ленинская, д 29]" c="Витебская обл., Шумилинский р-н, гп Шумилино, ул Ленинская, д 29"/>
        <s v="[Sell Out Customer].[POS Address].&amp;[Витебская обл., Шумилинский р-н, гп Шумилино, ул Ленинская, д 32]" c="Витебская обл., Шумилинский р-н, гп Шумилино, ул Ленинская, д 32"/>
        <s v="[Sell Out Customer].[POS Address].&amp;[Витебская обл., Шумилинский р-н, с/с Светлосельский, аг. Светлосельский, ул Юбилейная, д 10]" c="Витебская обл., Шумилинский р-н, с/с Светлосельский, аг. Светлосельский, ул Юбилейная, д 10"/>
        <s v="[Sell Out Customer].[POS Address].&amp;[Витебская обл., Шумилинский р-н, с/с Светлосельский, аг. Светлосельский, ул Юбилейная, д 8]" c="Витебская обл., Шумилинский р-н, с/с Светлосельский, аг. Светлосельский, ул Юбилейная, д 8"/>
        <s v="[Sell Out Customer].[POS Address].&amp;[г. Минск]" c="г. Минск"/>
        <s v="[Sell Out Customer].[POS Address].&amp;[г. Минск, б-р Тракторостроителей, д 3]" c="г. Минск, б-р Тракторостроителей, д 3"/>
        <s v="[Sell Out Customer].[POS Address].&amp;[г. Минск, б-р Тракторостроителей, д 5]" c="г. Минск, б-р Тракторостроителей, д 5"/>
        <s v="[Sell Out Customer].[POS Address].&amp;[г. Минск, б-р Шевченко]" c="г. Минск, б-р Шевченко"/>
        <s v="[Sell Out Customer].[POS Address].&amp;[г. Минск, б-р Шевченко, д 17]" c="г. Минск, б-р Шевченко, д 17"/>
        <s v="[Sell Out Customer].[POS Address].&amp;[г. Минск, б-р Шевченко, д 18]" c="г. Минск, б-р Шевченко, д 18"/>
        <s v="[Sell Out Customer].[POS Address].&amp;[г. Минск, б-р Шевченко, д 2]" c="г. Минск, б-р Шевченко, д 2"/>
        <s v="[Sell Out Customer].[POS Address].&amp;[г. Минск, б-р Шевченко, д 24]" c="г. Минск, б-р Шевченко, д 24"/>
        <s v="[Sell Out Customer].[POS Address].&amp;[г. Минск, б-р Шевченко, д 9]" c="г. Минск, б-р Шевченко, д 9"/>
        <s v="[Sell Out Customer].[POS Address].&amp;[г. Минск, др Минская кольцевая автомобильная дорога]" c="г. Минск, др Минская кольцевая автомобильная дорога"/>
        <s v="[Sell Out Customer].[POS Address].&amp;[г. Минск, пер Асаналиева, д 84 к 2]" c="г. Минск, пер Асаналиева, д 84 к 2"/>
        <s v="[Sell Out Customer].[POS Address].&amp;[г. Минск, пер Багратиона 2-й, д 18А]" c="г. Минск, пер Багратиона 2-й, д 18А"/>
        <s v="[Sell Out Customer].[POS Address].&amp;[г. Минск, пер Братский, д 6А]" c="г. Минск, пер Братский, д 6А"/>
        <s v="[Sell Out Customer].[POS Address].&amp;[г. Минск, пер Велосипедный 2-й, д 32]" c="г. Минск, пер Велосипедный 2-й, д 32"/>
        <s v="[Sell Out Customer].[POS Address].&amp;[г. Минск, пер Ольшевского, д 73]" c="г. Минск, пер Ольшевского, д 73"/>
        <s v="[Sell Out Customer].[POS Address].&amp;[г. Минск, пер Рабочий, д 5]" c="г. Минск, пер Рабочий, д 5"/>
        <s v="[Sell Out Customer].[POS Address].&amp;[г. Минск, пл Победы]" c="г. Минск, пл Победы"/>
        <s v="[Sell Out Customer].[POS Address].&amp;[г. Минск, пр-кт Газеты Звязда, д 16]" c="г. Минск, пр-кт Газеты Звязда, д 16"/>
        <s v="[Sell Out Customer].[POS Address].&amp;[г. Минск, пр-кт Газеты Звязда, д 16 к 1]" c="г. Минск, пр-кт Газеты Звязда, д 16 к 1"/>
        <s v="[Sell Out Customer].[POS Address].&amp;[г. Минск, пр-кт Газеты Звязда, д 31]" c="г. Минск, пр-кт Газеты Звязда, д 31"/>
        <s v="[Sell Out Customer].[POS Address].&amp;[г. Минск, пр-кт Газеты Правда]" c="г. Минск, пр-кт Газеты Правда"/>
        <s v="[Sell Out Customer].[POS Address].&amp;[г. Минск, пр-кт Газеты Правда, д 17]" c="г. Минск, пр-кт Газеты Правда, д 17"/>
        <s v="[Sell Out Customer].[POS Address].&amp;[г. Минск, пр-кт Газеты Правда, д 20]" c="г. Минск, пр-кт Газеты Правда, д 20"/>
        <s v="[Sell Out Customer].[POS Address].&amp;[г. Минск, пр-кт Газеты Правда, д 24]" c="г. Минск, пр-кт Газеты Правда, д 24"/>
        <s v="[Sell Out Customer].[POS Address].&amp;[г. Минск, пр-кт Газеты Правда, д 40/2]" c="г. Минск, пр-кт Газеты Правда, д 40/2"/>
        <s v="[Sell Out Customer].[POS Address].&amp;[г. Минск, пр-кт Дзержинского]" c="г. Минск, пр-кт Дзержинского"/>
        <s v="[Sell Out Customer].[POS Address].&amp;[г. Минск, пр-кт Дзержинского, д 104]" c="г. Минск, пр-кт Дзержинского, д 104"/>
        <s v="[Sell Out Customer].[POS Address].&amp;[г. Минск, пр-кт Дзержинского, д 104/110]" c="г. Минск, пр-кт Дзержинского, д 104/110"/>
        <s v="[Sell Out Customer].[POS Address].&amp;[г. Минск, пр-кт Дзержинского, д 104-110]" c="г. Минск, пр-кт Дзержинского, д 104-110"/>
        <s v="[Sell Out Customer].[POS Address].&amp;[г. Минск, пр-кт Дзержинского, д 106]" c="г. Минск, пр-кт Дзержинского, д 106"/>
        <s v="[Sell Out Customer].[POS Address].&amp;[г. Минск, пр-кт Дзержинского, д 106/1]" c="г. Минск, пр-кт Дзержинского, д 106/1"/>
        <s v="[Sell Out Customer].[POS Address].&amp;[г. Минск, пр-кт Дзержинского, д 115]" c="г. Минск, пр-кт Дзержинского, д 115"/>
        <s v="[Sell Out Customer].[POS Address].&amp;[г. Минск, пр-кт Дзержинского, д 119]" c="г. Минск, пр-кт Дзержинского, д 119"/>
        <s v="[Sell Out Customer].[POS Address].&amp;[г. Минск, пр-кт Дзержинского, д 122]" c="г. Минск, пр-кт Дзержинского, д 122"/>
        <s v="[Sell Out Customer].[POS Address].&amp;[г. Минск, пр-кт Дзержинского, д 126]" c="г. Минск, пр-кт Дзержинского, д 126"/>
        <s v="[Sell Out Customer].[POS Address].&amp;[г. Минск, пр-кт Дзержинского, д 127]" c="г. Минск, пр-кт Дзержинского, д 127"/>
        <s v="[Sell Out Customer].[POS Address].&amp;[г. Минск, пр-кт Дзержинского, д 19]" c="г. Минск, пр-кт Дзержинского, д 19"/>
        <s v="[Sell Out Customer].[POS Address].&amp;[г. Минск, пр-кт Дзержинского, д 20]" c="г. Минск, пр-кт Дзержинского, д 20"/>
        <s v="[Sell Out Customer].[POS Address].&amp;[г. Минск, пр-кт Дзержинского, д 3Б]" c="г. Минск, пр-кт Дзержинского, д 3Б"/>
        <s v="[Sell Out Customer].[POS Address].&amp;[г. Минск, пр-кт Дзержинского, д 3б к 3]" c="г. Минск, пр-кт Дзержинского, д 3б к 3"/>
        <s v="[Sell Out Customer].[POS Address].&amp;[г. Минск, пр-кт Дзержинского, д 3Б к 4]" c="г. Минск, пр-кт Дзержинского, д 3Б к 4"/>
        <s v="[Sell Out Customer].[POS Address].&amp;[г. Минск, пр-кт Дзержинского, д 90]" c="г. Минск, пр-кт Дзержинского, д 90"/>
        <s v="[Sell Out Customer].[POS Address].&amp;[г. Минск, пр-кт Дзержинского, д 91]" c="г. Минск, пр-кт Дзержинского, д 91"/>
        <s v="[Sell Out Customer].[POS Address].&amp;[г. Минск, пр-кт Жукова, д 44]" c="г. Минск, пр-кт Жукова, д 44"/>
        <s v="[Sell Out Customer].[POS Address].&amp;[г. Минск, пр-кт Жукова, д 44 к 14]" c="г. Минск, пр-кт Жукова, д 44 к 14"/>
        <s v="[Sell Out Customer].[POS Address].&amp;[г. Минск, пр-кт Жукова, д 44/13]" c="г. Минск, пр-кт Жукова, д 44/13"/>
        <s v="[Sell Out Customer].[POS Address].&amp;[г. Минск, пр-кт Любимова, д 17]" c="г. Минск, пр-кт Любимова, д 17"/>
        <s v="[Sell Out Customer].[POS Address].&amp;[г. Минск, пр-кт Любимова, д 26/1]" c="г. Минск, пр-кт Любимова, д 26/1"/>
        <s v="[Sell Out Customer].[POS Address].&amp;[г. Минск, пр-кт Машерова, д 51]" c="г. Минск, пр-кт Машерова, д 51"/>
        <s v="[Sell Out Customer].[POS Address].&amp;[г. Минск, пр-кт Независимости]" c="г. Минск, пр-кт Независимости"/>
        <s v="[Sell Out Customer].[POS Address].&amp;[г. Минск, пр-кт Независимости, д 123]" c="г. Минск, пр-кт Независимости, д 123"/>
        <s v="[Sell Out Customer].[POS Address].&amp;[г. Минск, пр-кт Независимости, д 143/1]" c="г. Минск, пр-кт Независимости, д 143/1"/>
        <s v="[Sell Out Customer].[POS Address].&amp;[г. Минск, пр-кт Независимости, д 154]" c="г. Минск, пр-кт Независимости, д 154"/>
        <s v="[Sell Out Customer].[POS Address].&amp;[г. Минск, пр-кт Независимости, д 155/1]" c="г. Минск, пр-кт Независимости, д 155/1"/>
        <s v="[Sell Out Customer].[POS Address].&amp;[г. Минск, пр-кт Независимости, д 164]" c="г. Минск, пр-кт Независимости, д 164"/>
        <s v="[Sell Out Customer].[POS Address].&amp;[г. Минск, пр-кт Независимости, д 172]" c="г. Минск, пр-кт Независимости, д 172"/>
        <s v="[Sell Out Customer].[POS Address].&amp;[г. Минск, пр-кт Независимости, д 179]" c="г. Минск, пр-кт Независимости, д 179"/>
        <s v="[Sell Out Customer].[POS Address].&amp;[г. Минск, пр-кт Независимости, д 179/2]" c="г. Минск, пр-кт Независимости, д 179/2"/>
        <s v="[Sell Out Customer].[POS Address].&amp;[г. Минск, пр-кт Независимости, д 23/1]" c="г. Минск, пр-кт Независимости, д 23/1"/>
        <s v="[Sell Out Customer].[POS Address].&amp;[г. Минск, пр-кт Независимости, д 29]" c="г. Минск, пр-кт Независимости, д 29"/>
        <s v="[Sell Out Customer].[POS Address].&amp;[г. Минск, пр-кт Независимости, д 3]" c="г. Минск, пр-кт Независимости, д 3"/>
        <s v="[Sell Out Customer].[POS Address].&amp;[г. Минск, пр-кт Независимости, д 3 к 2]" c="г. Минск, пр-кт Независимости, д 3 к 2"/>
        <s v="[Sell Out Customer].[POS Address].&amp;[г. Минск, пр-кт Независимости, д 48]" c="г. Минск, пр-кт Независимости, д 48"/>
        <s v="[Sell Out Customer].[POS Address].&amp;[г. Минск, пр-кт Независимости, д 52]" c="г. Минск, пр-кт Независимости, д 52"/>
        <s v="[Sell Out Customer].[POS Address].&amp;[г. Минск, пр-кт Независимости, д 52а]" c="г. Минск, пр-кт Независимости, д 52а"/>
        <s v="[Sell Out Customer].[POS Address].&amp;[г. Минск, пр-кт Независимости, д 58]" c="г. Минск, пр-кт Независимости, д 58"/>
        <s v="[Sell Out Customer].[POS Address].&amp;[г. Минск, пр-кт Партизанский]" c="г. Минск, пр-кт Партизанский"/>
        <s v="[Sell Out Customer].[POS Address].&amp;[г. Минск, пр-кт Партизанский, д 104]" c="г. Минск, пр-кт Партизанский, д 104"/>
        <s v="[Sell Out Customer].[POS Address].&amp;[г. Минск, пр-кт Партизанский, д 106]" c="г. Минск, пр-кт Партизанский, д 106"/>
        <s v="[Sell Out Customer].[POS Address].&amp;[г. Минск, пр-кт Партизанский, д 106а]" c="г. Минск, пр-кт Партизанский, д 106а"/>
        <s v="[Sell Out Customer].[POS Address].&amp;[г. Минск, пр-кт Партизанский, д 117]" c="г. Минск, пр-кт Партизанский, д 117"/>
        <s v="[Sell Out Customer].[POS Address].&amp;[г. Минск, пр-кт Партизанский, д 147]" c="г. Минск, пр-кт Партизанский, д 147"/>
        <s v="[Sell Out Customer].[POS Address].&amp;[г. Минск, пр-кт Партизанский, д 150А]" c="г. Минск, пр-кт Партизанский, д 150А"/>
        <s v="[Sell Out Customer].[POS Address].&amp;[г. Минск, пр-кт Партизанский, д 153]" c="г. Минск, пр-кт Партизанский, д 153"/>
        <s v="[Sell Out Customer].[POS Address].&amp;[г. Минск, пр-кт Партизанский, д 182]" c="г. Минск, пр-кт Партизанский, д 182"/>
        <s v="[Sell Out Customer].[POS Address].&amp;[г. Минск, пр-кт Партизанский, д 23А]" c="г. Минск, пр-кт Партизанский, д 23А"/>
        <s v="[Sell Out Customer].[POS Address].&amp;[г. Минск, пр-кт Партизанский, д 31]" c="г. Минск, пр-кт Партизанский, д 31"/>
        <s v="[Sell Out Customer].[POS Address].&amp;[г. Минск, пр-кт Партизанский, д 36]" c="г. Минск, пр-кт Партизанский, д 36"/>
        <s v="[Sell Out Customer].[POS Address].&amp;[г. Минск, пр-кт Партизанский, д 37-1н]" c="г. Минск, пр-кт Партизанский, д 37-1н"/>
        <s v="[Sell Out Customer].[POS Address].&amp;[г. Минск, пр-кт Партизанский, д 48]" c="г. Минск, пр-кт Партизанский, д 48"/>
        <s v="[Sell Out Customer].[POS Address].&amp;[г. Минск, пр-кт Партизанский, д 56]" c="г. Минск, пр-кт Партизанский, д 56"/>
        <s v="[Sell Out Customer].[POS Address].&amp;[г. Минск, пр-кт Партизанский, д 69]" c="г. Минск, пр-кт Партизанский, д 69"/>
        <s v="[Sell Out Customer].[POS Address].&amp;[г. Минск, пр-кт Победителей]" c="г. Минск, пр-кт Победителей"/>
        <s v="[Sell Out Customer].[POS Address].&amp;[г. Минск, пр-кт Победителей, д 102]" c="г. Минск, пр-кт Победителей, д 102"/>
        <s v="[Sell Out Customer].[POS Address].&amp;[г. Минск, пр-кт Победителей, д 119]" c="г. Минск, пр-кт Победителей, д 119"/>
        <s v="[Sell Out Customer].[POS Address].&amp;[г. Минск, пр-кт Победителей, д 120]" c="г. Минск, пр-кт Победителей, д 120"/>
        <s v="[Sell Out Customer].[POS Address].&amp;[г. Минск, пр-кт Победителей, д 3]" c="г. Минск, пр-кт Победителей, д 3"/>
        <s v="[Sell Out Customer].[POS Address].&amp;[г. Минск, пр-кт Победителей, д 49]" c="г. Минск, пр-кт Победителей, д 49"/>
        <s v="[Sell Out Customer].[POS Address].&amp;[г. Минск, пр-кт Победителей, д 65]" c="г. Минск, пр-кт Победителей, д 65"/>
        <s v="[Sell Out Customer].[POS Address].&amp;[г. Минск, пр-кт Победителей, д 75 к 1]" c="г. Минск, пр-кт Победителей, д 75 к 1"/>
        <s v="[Sell Out Customer].[POS Address].&amp;[г. Минск, пр-кт Победителей, д 84]" c="г. Минск, пр-кт Победителей, д 84"/>
        <s v="[Sell Out Customer].[POS Address].&amp;[г. Минск, пр-кт Победителей, д 85]" c="г. Минск, пр-кт Победителей, д 85"/>
        <s v="[Sell Out Customer].[POS Address].&amp;[г. Минск, пр-кт Победителей, д 89]" c="г. Минск, пр-кт Победителей, д 89"/>
        <s v="[Sell Out Customer].[POS Address].&amp;[г. Минск, пр-кт Победителей, д 89/3 к 3а]" c="г. Минск, пр-кт Победителей, д 89/3 к 3а"/>
        <s v="[Sell Out Customer].[POS Address].&amp;[г. Минск, пр-кт Победителей, д 9]" c="г. Минск, пр-кт Победителей, д 9"/>
        <s v="[Sell Out Customer].[POS Address].&amp;[г. Минск, пр-кт Пушкина]" c="г. Минск, пр-кт Пушкина"/>
        <s v="[Sell Out Customer].[POS Address].&amp;[г. Минск, пр-кт Пушкина, д 12]" c="г. Минск, пр-кт Пушкина, д 12"/>
        <s v="[Sell Out Customer].[POS Address].&amp;[г. Минск, пр-кт Пушкина, д 12А]" c="г. Минск, пр-кт Пушкина, д 12А"/>
        <s v="[Sell Out Customer].[POS Address].&amp;[г. Минск, пр-кт Пушкина, д 37]" c="г. Минск, пр-кт Пушкина, д 37"/>
        <s v="[Sell Out Customer].[POS Address].&amp;[г. Минск, пр-кт Пушкина, д 75]" c="г. Минск, пр-кт Пушкина, д 75"/>
        <s v="[Sell Out Customer].[POS Address].&amp;[г. Минск, пр-кт Пушкина, д 87А]" c="г. Минск, пр-кт Пушкина, д 87А"/>
        <s v="[Sell Out Customer].[POS Address].&amp;[г. Минск, пр-кт Рокоссовского]" c="г. Минск, пр-кт Рокоссовского"/>
        <s v="[Sell Out Customer].[POS Address].&amp;[г. Минск, пр-кт Рокоссовского, д 114]" c="г. Минск, пр-кт Рокоссовского, д 114"/>
        <s v="[Sell Out Customer].[POS Address].&amp;[г. Минск, пр-кт Рокоссовского, д 140]" c="г. Минск, пр-кт Рокоссовского, д 140"/>
        <s v="[Sell Out Customer].[POS Address].&amp;[г. Минск, пр-кт Рокоссовского, д 145]" c="г. Минск, пр-кт Рокоссовского, д 145"/>
        <s v="[Sell Out Customer].[POS Address].&amp;[г. Минск, пр-кт Рокоссовского, д 145Б]" c="г. Минск, пр-кт Рокоссовского, д 145Б"/>
        <s v="[Sell Out Customer].[POS Address].&amp;[г. Минск, пр-кт Рокоссовского, д 150Б]" c="г. Минск, пр-кт Рокоссовского, д 150Б"/>
        <s v="[Sell Out Customer].[POS Address].&amp;[г. Минск, пр-кт Рокоссовского, д 17 к 1]" c="г. Минск, пр-кт Рокоссовского, д 17 к 1"/>
        <s v="[Sell Out Customer].[POS Address].&amp;[г. Минск, пр-кт Рокоссовского, д 2]" c="г. Минск, пр-кт Рокоссовского, д 2"/>
        <s v="[Sell Out Customer].[POS Address].&amp;[г. Минск, пр-кт Рокоссовского, д 39Б]" c="г. Минск, пр-кт Рокоссовского, д 39Б"/>
        <s v="[Sell Out Customer].[POS Address].&amp;[г. Минск, пр-кт Рокоссовского, д 49]" c="г. Минск, пр-кт Рокоссовского, д 49"/>
        <s v="[Sell Out Customer].[POS Address].&amp;[г. Минск, пр-кт Рокоссовского, д 80]" c="г. Минск, пр-кт Рокоссовского, д 80"/>
        <s v="[Sell Out Customer].[POS Address].&amp;[г. Минск, пр-кт Рокоссовского, д 98А]" c="г. Минск, пр-кт Рокоссовского, д 98А"/>
        <s v="[Sell Out Customer].[POS Address].&amp;[г. Минск, тракт Долгиновский, д 178]" c="г. Минск, тракт Долгиновский, д 178"/>
        <s v="[Sell Out Customer].[POS Address].&amp;[г. Минск, тракт Долгиновский, д 188]" c="г. Минск, тракт Долгиновский, д 188"/>
        <s v="[Sell Out Customer].[POS Address].&amp;[г. Минск, тракт Игуменский]" c="г. Минск, тракт Игуменский"/>
        <s v="[Sell Out Customer].[POS Address].&amp;[г. Минск, тракт Игуменский, д 11]" c="г. Минск, тракт Игуменский, д 11"/>
        <s v="[Sell Out Customer].[POS Address].&amp;[г. Минск, тракт Игуменский, д 16]" c="г. Минск, тракт Игуменский, д 16"/>
        <s v="[Sell Out Customer].[POS Address].&amp;[г. Минск, тракт Игуменский, д 20]" c="г. Минск, тракт Игуменский, д 20"/>
        <s v="[Sell Out Customer].[POS Address].&amp;[г. Минск, тракт Игуменский, д 26]" c="г. Минск, тракт Игуменский, д 26"/>
        <s v="[Sell Out Customer].[POS Address].&amp;[г. Минск, тракт Игуменский, д 30]" c="г. Минск, тракт Игуменский, д 30"/>
        <s v="[Sell Out Customer].[POS Address].&amp;[г. Минск, тракт Логойский]" c="г. Минск, тракт Логойский"/>
        <s v="[Sell Out Customer].[POS Address].&amp;[г. Минск, тракт Логойский, д 1]" c="г. Минск, тракт Логойский, д 1"/>
        <s v="[Sell Out Customer].[POS Address].&amp;[г. Минск, тракт Логойский, д 15 к 2]" c="г. Минск, тракт Логойский, д 15 к 2"/>
        <s v="[Sell Out Customer].[POS Address].&amp;[г. Минск, тракт Логойский, д 19/1]" c="г. Минск, тракт Логойский, д 19/1"/>
        <s v="[Sell Out Customer].[POS Address].&amp;[г. Минск, тракт Логойский, д 21/1]" c="г. Минск, тракт Логойский, д 21/1"/>
        <s v="[Sell Out Customer].[POS Address].&amp;[г. Минск, тракт Логойский, д 27]" c="г. Минск, тракт Логойский, д 27"/>
        <s v="[Sell Out Customer].[POS Address].&amp;[г. Минск, тракт Логойский, д 28]" c="г. Минск, тракт Логойский, д 28"/>
        <s v="[Sell Out Customer].[POS Address].&amp;[г. Минск, тракт Логойский, д 36]" c="г. Минск, тракт Логойский, д 36"/>
        <s v="[Sell Out Customer].[POS Address].&amp;[г. Минск, тракт Логойский, д 37]" c="г. Минск, тракт Логойский, д 37"/>
        <s v="[Sell Out Customer].[POS Address].&amp;[г. Минск, тракт Логойский, д 46]" c="г. Минск, тракт Логойский, д 46"/>
        <s v="[Sell Out Customer].[POS Address].&amp;[г. Минск, тракт Сморговский, д 7]" c="г. Минск, тракт Сморговский, д 7"/>
        <s v="[Sell Out Customer].[POS Address].&amp;[г. Минск, тракт Старовиленский, д 28/1]" c="г. Минск, тракт Старовиленский, д 28/1"/>
        <s v="[Sell Out Customer].[POS Address].&amp;[г. Минск, тракт Старовиленский, д 77-65]" c="г. Минск, тракт Старовиленский, д 77-65"/>
        <s v="[Sell Out Customer].[POS Address].&amp;[г. Минск, ул 50 лет Победы, д 5]" c="г. Минск, ул 50 лет Победы, д 5"/>
        <s v="[Sell Out Customer].[POS Address].&amp;[г. Минск, ул 50 лет Победы, д 5А к 42]" c="г. Минск, ул 50 лет Победы, д 5А к 42"/>
        <s v="[Sell Out Customer].[POS Address].&amp;[г. Минск, ул Авроровская, д 8]" c="г. Минск, ул Авроровская, д 8"/>
        <s v="[Sell Out Customer].[POS Address].&amp;[г. Минск, ул Авроровская, д 8-132]" c="г. Минск, ул Авроровская, д 8-132"/>
        <s v="[Sell Out Customer].[POS Address].&amp;[г. Минск, ул Академика Купревича, д 18]" c="г. Минск, ул Академика Купревича, д 18"/>
        <s v="[Sell Out Customer].[POS Address].&amp;[г. Минск, ул Академика Фёдорова]" c="г. Минск, ул Академика Фёдорова"/>
        <s v="[Sell Out Customer].[POS Address].&amp;[г. Минск, ул Алеся Бачило, д 12]" c="г. Минск, ул Алеся Бачило, д 12"/>
        <s v="[Sell Out Customer].[POS Address].&amp;[г. Минск, ул Алеся Бачило, д 14]" c="г. Минск, ул Алеся Бачило, д 14"/>
        <s v="[Sell Out Customer].[POS Address].&amp;[г. Минск, ул Алеся Бачило, д 7]" c="г. Минск, ул Алеся Бачило, д 7"/>
        <s v="[Sell Out Customer].[POS Address].&amp;[г. Минск, ул Алибегова, д 13]" c="г. Минск, ул Алибегова, д 13"/>
        <s v="[Sell Out Customer].[POS Address].&amp;[г. Минск, ул Алибегова, д 13 к 1-1]" c="г. Минск, ул Алибегова, д 13 к 1-1"/>
        <s v="[Sell Out Customer].[POS Address].&amp;[г. Минск, ул Алибегова, д 15]" c="г. Минск, ул Алибегова, д 15"/>
        <s v="[Sell Out Customer].[POS Address].&amp;[г. Минск, ул Ангарская]" c="г. Минск, ул Ангарская"/>
        <s v="[Sell Out Customer].[POS Address].&amp;[г. Минск, ул Ангарская, д 36]" c="г. Минск, ул Ангарская, д 36"/>
        <s v="[Sell Out Customer].[POS Address].&amp;[г. Минск, ул Ангарская, д 38]" c="г. Минск, ул Ангарская, д 38"/>
        <s v="[Sell Out Customer].[POS Address].&amp;[г. Минск, ул Ангарская, д 92]" c="г. Минск, ул Ангарская, д 92"/>
        <s v="[Sell Out Customer].[POS Address].&amp;[г. Минск, ул Андреевская, д 11]" c="г. Минск, ул Андреевская, д 11"/>
        <s v="[Sell Out Customer].[POS Address].&amp;[г. Минск, ул Артёма, д 28]" c="г. Минск, ул Артёма, д 28"/>
        <s v="[Sell Out Customer].[POS Address].&amp;[г. Минск, ул Асаналиева, д 40/1]" c="г. Минск, ул Асаналиева, д 40/1"/>
        <s v="[Sell Out Customer].[POS Address].&amp;[г. Минск, ул Асаналиева, д 40Б]" c="г. Минск, ул Асаналиева, д 40Б"/>
        <s v="[Sell Out Customer].[POS Address].&amp;[г. Минск, ул Асаналиева, д 44]" c="г. Минск, ул Асаналиева, д 44"/>
        <s v="[Sell Out Customer].[POS Address].&amp;[г. Минск, ул Асаналиева, д 84 к 2]" c="г. Минск, ул Асаналиева, д 84 к 2"/>
        <s v="[Sell Out Customer].[POS Address].&amp;[г. Минск, ул Аэродромная, д 11а]" c="г. Минск, ул Аэродромная, д 11а"/>
        <s v="[Sell Out Customer].[POS Address].&amp;[г. Минск, ул Аэродромная, д 32]" c="г. Минск, ул Аэродромная, д 32"/>
        <s v="[Sell Out Customer].[POS Address].&amp;[г. Минск, ул Багратиона]" c="г. Минск, ул Багратиона"/>
        <s v="[Sell Out Customer].[POS Address].&amp;[г. Минск, ул Багратиона, д 55б]" c="г. Минск, ул Багратиона, д 55б"/>
        <s v="[Sell Out Customer].[POS Address].&amp;[г. Минск, ул Барамзиной]" c="г. Минск, ул Барамзиной"/>
        <s v="[Sell Out Customer].[POS Address].&amp;[г. Минск, ул Белинского, д 17]" c="г. Минск, ул Белинского, д 17"/>
        <s v="[Sell Out Customer].[POS Address].&amp;[г. Минск, ул Белинского, д 54]" c="г. Минск, ул Белинского, д 54"/>
        <s v="[Sell Out Customer].[POS Address].&amp;[г. Минск, ул Беломорская]" c="г. Минск, ул Беломорская"/>
        <s v="[Sell Out Customer].[POS Address].&amp;[г. Минск, ул Бельского, д 10]" c="г. Минск, ул Бельского, д 10"/>
        <s v="[Sell Out Customer].[POS Address].&amp;[г. Минск, ул Бирюзова, д 11]" c="г. Минск, ул Бирюзова, д 11"/>
        <s v="[Sell Out Customer].[POS Address].&amp;[г. Минск, ул Бобруйская, д 15]" c="г. Минск, ул Бобруйская, д 15"/>
        <s v="[Sell Out Customer].[POS Address].&amp;[г. Минск, ул Бобруйская, д 6]" c="г. Минск, ул Бобруйская, д 6"/>
        <s v="[Sell Out Customer].[POS Address].&amp;[г. Минск, ул Болеслава Берута, д 22]" c="г. Минск, ул Болеслава Берута, д 22"/>
        <s v="[Sell Out Customer].[POS Address].&amp;[г. Минск, ул Болеслава Берута, д 24]" c="г. Минск, ул Болеслава Берута, д 24"/>
        <s v="[Sell Out Customer].[POS Address].&amp;[г. Минск, ул Бородинская]" c="г. Минск, ул Бородинская"/>
        <s v="[Sell Out Customer].[POS Address].&amp;[г. Минск, ул Бородинская, д 3]" c="г. Минск, ул Бородинская, д 3"/>
        <s v="[Sell Out Customer].[POS Address].&amp;[г. Минск, ул Брестская, д 56 к 1]" c="г. Минск, ул Брестская, д 56 к 1"/>
        <s v="[Sell Out Customer].[POS Address].&amp;[г. Минск, ул Брикета, д 2]" c="г. Минск, ул Брикета, д 2"/>
        <s v="[Sell Out Customer].[POS Address].&amp;[г. Минск, ул Брикета, д 31]" c="г. Минск, ул Брикета, д 31"/>
        <s v="[Sell Out Customer].[POS Address].&amp;[г. Минск, ул Брилевская]" c="г. Минск, ул Брилевская"/>
        <s v="[Sell Out Customer].[POS Address].&amp;[г. Минск, ул Брилевская, д 30]" c="г. Минск, ул Брилевская, д 30"/>
        <s v="[Sell Out Customer].[POS Address].&amp;[г. Минск, ул Брилевская, д 31]" c="г. Минск, ул Брилевская, д 31"/>
        <s v="[Sell Out Customer].[POS Address].&amp;[г. Минск, ул Будённого, д 11]" c="г. Минск, ул Будённого, д 11"/>
        <s v="[Sell Out Customer].[POS Address].&amp;[г. Минск, ул Будславская, д 2-1]" c="г. Минск, ул Будславская, д 2-1"/>
        <s v="[Sell Out Customer].[POS Address].&amp;[г. Минск, ул Бурдейного, д 11]" c="г. Минск, ул Бурдейного, д 11"/>
        <s v="[Sell Out Customer].[POS Address].&amp;[г. Минск, ул Бурдейного, д 13]" c="г. Минск, ул Бурдейного, д 13"/>
        <s v="[Sell Out Customer].[POS Address].&amp;[г. Минск, ул Бурдейного, д 6]" c="г. Минск, ул Бурдейного, д 6"/>
        <s v="[Sell Out Customer].[POS Address].&amp;[г. Минск, ул Бурдейного, д 6В]" c="г. Минск, ул Бурдейного, д 6В"/>
        <s v="[Sell Out Customer].[POS Address].&amp;[г. Минск, ул Бурдейного, д 8]" c="г. Минск, ул Бурдейного, д 8"/>
        <s v="[Sell Out Customer].[POS Address].&amp;[г. Минск, ул Ванеева, д 4-1Н]" c="г. Минск, ул Ванеева, д 4-1Н"/>
        <s v="[Sell Out Customer].[POS Address].&amp;[г. Минск, ул Варвашени]" c="г. Минск, ул Варвашени"/>
        <s v="[Sell Out Customer].[POS Address].&amp;[г. Минск, ул Варвашени, д 1/1]" c="г. Минск, ул Варвашени, д 1/1"/>
        <s v="[Sell Out Customer].[POS Address].&amp;[г. Минск, ул Веры Хоружей, д 10 к 2]" c="г. Минск, ул Веры Хоружей, д 10 к 2"/>
        <s v="[Sell Out Customer].[POS Address].&amp;[г. Минск, ул Веры Хоружей, д 19]" c="г. Минск, ул Веры Хоружей, д 19"/>
        <s v="[Sell Out Customer].[POS Address].&amp;[г. Минск, ул Веры Хоружей, д 1А]" c="г. Минск, ул Веры Хоружей, д 1А"/>
        <s v="[Sell Out Customer].[POS Address].&amp;[г. Минск, ул Веры Хоружей, д 25]" c="г. Минск, ул Веры Хоружей, д 25"/>
        <s v="[Sell Out Customer].[POS Address].&amp;[г. Минск, ул Веры Хоружей, д 25/1]" c="г. Минск, ул Веры Хоружей, д 25/1"/>
        <s v="[Sell Out Customer].[POS Address].&amp;[г. Минск, ул Веры Хоружей, д 31]" c="г. Минск, ул Веры Хоружей, д 31"/>
        <s v="[Sell Out Customer].[POS Address].&amp;[г. Минск, ул Веры Хоружей, д 31/1h]" c="г. Минск, ул Веры Хоружей, д 31/1h"/>
        <s v="[Sell Out Customer].[POS Address].&amp;[г. Минск, ул Веры Хоружей, д 6Б]" c="г. Минск, ул Веры Хоружей, д 6Б"/>
        <s v="[Sell Out Customer].[POS Address].&amp;[г. Минск, ул Веры Хоружей, д 6В]" c="г. Минск, ул Веры Хоружей, д 6В"/>
        <s v="[Sell Out Customer].[POS Address].&amp;[г. Минск, ул Владислава Голубка, д 2]" c="г. Минск, ул Владислава Голубка, д 2"/>
        <s v="[Sell Out Customer].[POS Address].&amp;[г. Минск, ул Владислава Голубка, д 2-1]" c="г. Минск, ул Владислава Голубка, д 2-1"/>
        <s v="[Sell Out Customer].[POS Address].&amp;[г. Минск, ул Водолажского, д 15]" c="г. Минск, ул Водолажского, д 15"/>
        <s v="[Sell Out Customer].[POS Address].&amp;[г. Минск, ул Водолажского, д 6]" c="г. Минск, ул Водолажского, д 6"/>
        <s v="[Sell Out Customer].[POS Address].&amp;[г. Минск, ул Волгоградская]" c="г. Минск, ул Волгоградская"/>
        <s v="[Sell Out Customer].[POS Address].&amp;[г. Минск, ул Волгоградская, д 2А]" c="г. Минск, ул Волгоградская, д 2А"/>
        <s v="[Sell Out Customer].[POS Address].&amp;[г. Минск, ул Волгоградская, д 35]" c="г. Минск, ул Волгоградская, д 35"/>
        <s v="[Sell Out Customer].[POS Address].&amp;[г. Минск, ул Волгоградская, д 4]" c="г. Минск, ул Волгоградская, д 4"/>
        <s v="[Sell Out Customer].[POS Address].&amp;[г. Минск, ул Волгоградская, д 4 к 1]" c="г. Минск, ул Волгоградская, д 4 к 1"/>
        <s v="[Sell Out Customer].[POS Address].&amp;[г. Минск, ул Волгоградская, д 45]" c="г. Минск, ул Волгоградская, д 45"/>
        <s v="[Sell Out Customer].[POS Address].&amp;[г. Минск, ул Волгоградская, д 5]" c="г. Минск, ул Волгоградская, д 5"/>
        <s v="[Sell Out Customer].[POS Address].&amp;[г. Минск, ул Волгоградская, д 69]" c="г. Минск, ул Волгоградская, д 69"/>
        <s v="[Sell Out Customer].[POS Address].&amp;[г. Минск, ул Волоха, д 10]" c="г. Минск, ул Волоха, д 10"/>
        <s v="[Sell Out Customer].[POS Address].&amp;[г. Минск, ул Волоха, д 10 к 3 стр н]" c="г. Минск, ул Волоха, д 10 к 3 стр н"/>
        <s v="[Sell Out Customer].[POS Address].&amp;[г. Минск, ул Волоха, д 2]" c="г. Минск, ул Волоха, д 2"/>
        <s v="[Sell Out Customer].[POS Address].&amp;[г. Минск, ул Воронянского, д 17]" c="г. Минск, ул Воронянского, д 17"/>
        <s v="[Sell Out Customer].[POS Address].&amp;[г. Минск, ул Воронянского, д 17А]" c="г. Минск, ул Воронянского, д 17А"/>
        <s v="[Sell Out Customer].[POS Address].&amp;[г. Минск, ул Воронянского, д 19]" c="г. Минск, ул Воронянского, д 19"/>
        <s v="[Sell Out Customer].[POS Address].&amp;[г. Минск, ул Воронянского, д 1а]" c="г. Минск, ул Воронянского, д 1а"/>
        <s v="[Sell Out Customer].[POS Address].&amp;[г. Минск, ул Восточная]" c="г. Минск, ул Восточная"/>
        <s v="[Sell Out Customer].[POS Address].&amp;[г. Минск, ул Восточная, д 129]" c="г. Минск, ул Восточная, д 129"/>
        <s v="[Sell Out Customer].[POS Address].&amp;[г. Минск, ул Гамарника, д 16/1]" c="г. Минск, ул Гамарника, д 16/1"/>
        <s v="[Sell Out Customer].[POS Address].&amp;[г. Минск, ул Гамарника, д 16-1]" c="г. Минск, ул Гамарника, д 16-1"/>
        <s v="[Sell Out Customer].[POS Address].&amp;[г. Минск, ул Герасименко, д 30]" c="г. Минск, ул Герасименко, д 30"/>
        <s v="[Sell Out Customer].[POS Address].&amp;[г. Минск, ул Германовская, д 177]" c="г. Минск, ул Германовская, д 177"/>
        <s v="[Sell Out Customer].[POS Address].&amp;[г. Минск, ул Героев 120 Дивизии, д 21]" c="г. Минск, ул Героев 120 Дивизии, д 21"/>
        <s v="[Sell Out Customer].[POS Address].&amp;[г. Минск, ул Гинтовта, д 30]" c="г. Минск, ул Гинтовта, д 30"/>
        <s v="[Sell Out Customer].[POS Address].&amp;[г. Минск, ул Голодеда]" c="г. Минск, ул Голодеда"/>
        <s v="[Sell Out Customer].[POS Address].&amp;[г. Минск, ул Голодеда, д 15]" c="г. Минск, ул Голодеда, д 15"/>
        <s v="[Sell Out Customer].[POS Address].&amp;[г. Минск, ул Голодеда, д 31]" c="г. Минск, ул Голодеда, д 31"/>
        <s v="[Sell Out Customer].[POS Address].&amp;[г. Минск, ул Голодеда, д 34А]" c="г. Минск, ул Голодеда, д 34А"/>
        <s v="[Sell Out Customer].[POS Address].&amp;[г. Минск, ул Голодеда, д 7 к 2]" c="г. Минск, ул Голодеда, д 7 к 2"/>
        <s v="[Sell Out Customer].[POS Address].&amp;[г. Минск, ул Голодеда, д 7/2]" c="г. Минск, ул Голодеда, д 7/2"/>
        <s v="[Sell Out Customer].[POS Address].&amp;[г. Минск, ул Голубева, д 24]" c="г. Минск, ул Голубева, д 24"/>
        <s v="[Sell Out Customer].[POS Address].&amp;[г. Минск, ул Городецкая, д 22]" c="г. Минск, ул Городецкая, д 22"/>
        <s v="[Sell Out Customer].[POS Address].&amp;[г. Минск, ул Городецкая, д 30]" c="г. Минск, ул Городецкая, д 30"/>
        <s v="[Sell Out Customer].[POS Address].&amp;[г. Минск, ул Грицевца, д 1]" c="г. Минск, ул Грицевца, д 1"/>
        <s v="[Sell Out Customer].[POS Address].&amp;[г. Минск, ул Громова]" c="г. Минск, ул Громова"/>
        <s v="[Sell Out Customer].[POS Address].&amp;[г. Минск, ул Грушевская, д 21]" c="г. Минск, ул Грушевская, д 21"/>
        <s v="[Sell Out Customer].[POS Address].&amp;[г. Минск, ул Гурского, д 43А]" c="г. Минск, ул Гурского, д 43А"/>
        <s v="[Sell Out Customer].[POS Address].&amp;[г. Минск, ул Гурского, д 43А к 1]" c="г. Минск, ул Гурского, д 43А к 1"/>
        <s v="[Sell Out Customer].[POS Address].&amp;[г. Минск, ул Данилы Сердича]" c="г. Минск, ул Данилы Сердича"/>
        <s v="[Sell Out Customer].[POS Address].&amp;[г. Минск, ул Данилы Сердича, д 48А]" c="г. Минск, ул Данилы Сердича, д 48А"/>
        <s v="[Sell Out Customer].[POS Address].&amp;[г. Минск, ул Данилы Сердича, д 7]" c="г. Минск, ул Данилы Сердича, д 7"/>
        <s v="[Sell Out Customer].[POS Address].&amp;[г. Минск, ул Денисовская, д 8]" c="г. Минск, ул Денисовская, д 8"/>
        <s v="[Sell Out Customer].[POS Address].&amp;[г. Минск, ул Денисовская, д 8/2]" c="г. Минск, ул Денисовская, д 8/2"/>
        <s v="[Sell Out Customer].[POS Address].&amp;[г. Минск, ул Долгобродская]" c="г. Минск, ул Долгобродская"/>
        <s v="[Sell Out Customer].[POS Address].&amp;[г. Минск, ул Долгобродская, д 6]" c="г. Минск, ул Долгобродская, д 6"/>
        <s v="[Sell Out Customer].[POS Address].&amp;[г. Минск, ул Долгобродская, д 8]" c="г. Минск, ул Долгобродская, д 8"/>
        <s v="[Sell Out Customer].[POS Address].&amp;[г. Минск, ул Домбровская, д 15]" c="г. Минск, ул Домбровская, д 15"/>
        <s v="[Sell Out Customer].[POS Address].&amp;[г. Минск, ул Дунина-Марцинкевича, д 11]" c="г. Минск, ул Дунина-Марцинкевича, д 11"/>
        <s v="[Sell Out Customer].[POS Address].&amp;[г. Минск, ул Жилуновича, д 20]" c="г. Минск, ул Жилуновича, д 20"/>
        <s v="[Sell Out Customer].[POS Address].&amp;[г. Минск, ул Жилуновича, д 2Д]" c="г. Минск, ул Жилуновича, д 2Д"/>
        <s v="[Sell Out Customer].[POS Address].&amp;[г. Минск, ул Жилуновича, д 2д к 3]" c="г. Минск, ул Жилуновича, д 2д к 3"/>
        <s v="[Sell Out Customer].[POS Address].&amp;[г. Минск, ул Жилуновича, д 41/1h]" c="г. Минск, ул Жилуновича, д 41/1h"/>
        <s v="[Sell Out Customer].[POS Address].&amp;[г. Минск, ул Жудро, д 16]" c="г. Минск, ул Жудро, д 16"/>
        <s v="[Sell Out Customer].[POS Address].&amp;[г. Минск, ул Жудро, д 53А]" c="г. Минск, ул Жудро, д 53А"/>
        <s v="[Sell Out Customer].[POS Address].&amp;[г. Минск, ул Жудро, д 57]" c="г. Минск, ул Жудро, д 57"/>
        <s v="[Sell Out Customer].[POS Address].&amp;[г. Минск, ул Жуковского]" c="г. Минск, ул Жуковского"/>
        <s v="[Sell Out Customer].[POS Address].&amp;[г. Минск, ул Жуковского, д 1]" c="г. Минск, ул Жуковского, д 1"/>
        <s v="[Sell Out Customer].[POS Address].&amp;[г. Минск, ул Жуковского, д 3]" c="г. Минск, ул Жуковского, д 3"/>
        <s v="[Sell Out Customer].[POS Address].&amp;[г. Минск, ул Жуковского, д 7]" c="г. Минск, ул Жуковского, д 7"/>
        <s v="[Sell Out Customer].[POS Address].&amp;[г. Минск, ул Заславская, д 23]" c="г. Минск, ул Заславская, д 23"/>
        <s v="[Sell Out Customer].[POS Address].&amp;[г. Минск, ул Захарова, д 33]" c="г. Минск, ул Захарова, д 33"/>
        <s v="[Sell Out Customer].[POS Address].&amp;[г. Минск, ул Золотая Горка]" c="г. Минск, ул Золотая Горка"/>
        <s v="[Sell Out Customer].[POS Address].&amp;[г. Минск, ул Ивановская, д 36]" c="г. Минск, ул Ивановская, д 36"/>
        <s v="[Sell Out Customer].[POS Address].&amp;[г. Минск, ул Илимская, д 27]" c="г. Минск, ул Илимская, д 27"/>
        <s v="[Sell Out Customer].[POS Address].&amp;[г. Минск, ул Ильянская, д 4]" c="г. Минск, ул Ильянская, д 4"/>
        <s v="[Sell Out Customer].[POS Address].&amp;[г. Минск, ул Ильянская, д 4-130]" c="г. Минск, ул Ильянская, д 4-130"/>
        <s v="[Sell Out Customer].[POS Address].&amp;[г. Минск, ул Иосифа Гошкевича, д 3]" c="г. Минск, ул Иосифа Гошкевича, д 3"/>
        <s v="[Sell Out Customer].[POS Address].&amp;[г. Минск, ул Иосифа Гошкевича, д 3-2]" c="г. Минск, ул Иосифа Гошкевича, д 3-2"/>
        <s v="[Sell Out Customer].[POS Address].&amp;[г. Минск, ул Иосифа Жиновича, д 1]" c="г. Минск, ул Иосифа Жиновича, д 1"/>
        <s v="[Sell Out Customer].[POS Address].&amp;[г. Минск, ул Иосифа Жиновича, д 20]" c="г. Минск, ул Иосифа Жиновича, д 20"/>
        <s v="[Sell Out Customer].[POS Address].&amp;[г. Минск, ул Иосифа Жиновича, д 7]" c="г. Минск, ул Иосифа Жиновича, д 7"/>
        <s v="[Sell Out Customer].[POS Address].&amp;[г. Минск, ул Казимировская, д 35]" c="г. Минск, ул Казимировская, д 35"/>
        <s v="[Sell Out Customer].[POS Address].&amp;[г. Минск, ул Казимировская, д 6]" c="г. Минск, ул Казимировская, д 6"/>
        <s v="[Sell Out Customer].[POS Address].&amp;[г. Минск, ул Казинца]" c="г. Минск, ул Казинца"/>
        <s v="[Sell Out Customer].[POS Address].&amp;[г. Минск, ул Казинца, д 120]" c="г. Минск, ул Казинца, д 120"/>
        <s v="[Sell Out Customer].[POS Address].&amp;[г. Минск, ул Казинца, д 47]" c="г. Минск, ул Казинца, д 47"/>
        <s v="[Sell Out Customer].[POS Address].&amp;[г. Минск, ул Казинца, д 49]" c="г. Минск, ул Казинца, д 49"/>
        <s v="[Sell Out Customer].[POS Address].&amp;[г. Минск, ул Казинца, д 6А]" c="г. Минск, ул Казинца, д 6А"/>
        <s v="[Sell Out Customer].[POS Address].&amp;[г. Минск, ул Калинина, д 4]" c="г. Минск, ул Калинина, д 4"/>
        <s v="[Sell Out Customer].[POS Address].&amp;[г. Минск, ул Калиновского]" c="г. Минск, ул Калиновского"/>
        <s v="[Sell Out Customer].[POS Address].&amp;[г. Минск, ул Калиновского, д 23]" c="г. Минск, ул Калиновского, д 23"/>
        <s v="[Sell Out Customer].[POS Address].&amp;[г. Минск, ул Калиновского, д 55]" c="г. Минск, ул Калиновского, д 55"/>
        <s v="[Sell Out Customer].[POS Address].&amp;[г. Минск, ул Калиновского, д 66А]" c="г. Минск, ул Калиновского, д 66А"/>
        <s v="[Sell Out Customer].[POS Address].&amp;[г. Минск, ул Кальварийская, д 2]" c="г. Минск, ул Кальварийская, д 2"/>
        <s v="[Sell Out Customer].[POS Address].&amp;[г. Минск, ул Кальварийская, д 24]" c="г. Минск, ул Кальварийская, д 24"/>
        <s v="[Sell Out Customer].[POS Address].&amp;[г. Минск, ул Кальварийская, д 4-137]" c="г. Минск, ул Кальварийская, д 4-137"/>
        <s v="[Sell Out Customer].[POS Address].&amp;[г. Минск, ул Кальварийская, д 44]" c="г. Минск, ул Кальварийская, д 44"/>
        <s v="[Sell Out Customer].[POS Address].&amp;[г. Минск, ул Кальварийская, д 52]" c="г. Минск, ул Кальварийская, д 52"/>
        <s v="[Sell Out Customer].[POS Address].&amp;[г. Минск, ул Каменногорская]" c="г. Минск, ул Каменногорская"/>
        <s v="[Sell Out Customer].[POS Address].&amp;[г. Минск, ул Каменногорская, д 3]" c="г. Минск, ул Каменногорская, д 3"/>
        <s v="[Sell Out Customer].[POS Address].&amp;[г. Минск, ул Каменногорская, д 8]" c="г. Минск, ул Каменногорская, д 8"/>
        <s v="[Sell Out Customer].[POS Address].&amp;[г. Минск, ул Карбышева]" c="г. Минск, ул Карбышева"/>
        <s v="[Sell Out Customer].[POS Address].&amp;[г. Минск, ул Карбышева, д 13]" c="г. Минск, ул Карбышева, д 13"/>
        <s v="[Sell Out Customer].[POS Address].&amp;[г. Минск, ул Карбышева, д 7/2]" c="г. Минск, ул Карбышева, д 7/2"/>
        <s v="[Sell Out Customer].[POS Address].&amp;[г. Минск, ул Карвата]" c="г. Минск, ул Карвата"/>
        <s v="[Sell Out Customer].[POS Address].&amp;[г. Минск, ул Карвата, д 4]" c="г. Минск, ул Карвата, д 4"/>
        <s v="[Sell Out Customer].[POS Address].&amp;[г. Минск, ул Карла Либкнехта]" c="г. Минск, ул Карла Либкнехта"/>
        <s v="[Sell Out Customer].[POS Address].&amp;[г. Минск, ул Карла Либкнехта, д 92]" c="г. Минск, ул Карла Либкнехта, д 92"/>
        <s v="[Sell Out Customer].[POS Address].&amp;[г. Минск, ул Каролинская, д 5]" c="г. Минск, ул Каролинская, д 5"/>
        <s v="[Sell Out Customer].[POS Address].&amp;[г. Минск, ул Кирилла Туровского, д 14]" c="г. Минск, ул Кирилла Туровского, д 14"/>
        <s v="[Sell Out Customer].[POS Address].&amp;[г. Минск, ул Кирилла Туровского, д 4]" c="г. Минск, ул Кирилла Туровского, д 4"/>
        <s v="[Sell Out Customer].[POS Address].&amp;[г. Минск, ул Кирова, д 1]" c="г. Минск, ул Кирова, д 1"/>
        <s v="[Sell Out Customer].[POS Address].&amp;[г. Минск, ул Кирова, д 2]" c="г. Минск, ул Кирова, д 2"/>
        <s v="[Sell Out Customer].[POS Address].&amp;[г. Минск, ул Кирова, д 3]" c="г. Минск, ул Кирова, д 3"/>
        <s v="[Sell Out Customer].[POS Address].&amp;[г. Минск, ул Козлова, д 2]" c="г. Минск, ул Козлова, д 2"/>
        <s v="[Sell Out Customer].[POS Address].&amp;[г. Минск, ул Козлова, д 5]" c="г. Минск, ул Козлова, д 5"/>
        <s v="[Sell Out Customer].[POS Address].&amp;[г. Минск, ул Козыревская, д 33]" c="г. Минск, ул Козыревская, д 33"/>
        <s v="[Sell Out Customer].[POS Address].&amp;[г. Минск, ул Колесникова]" c="г. Минск, ул Колесникова"/>
        <s v="[Sell Out Customer].[POS Address].&amp;[г. Минск, ул Колесникова, д 18]" c="г. Минск, ул Колесникова, д 18"/>
        <s v="[Sell Out Customer].[POS Address].&amp;[г. Минск, ул Кольцова]" c="г. Минск, ул Кольцова"/>
        <s v="[Sell Out Customer].[POS Address].&amp;[г. Минск, ул Кольцова, д 10]" c="г. Минск, ул Кольцова, д 10"/>
        <s v="[Sell Out Customer].[POS Address].&amp;[г. Минск, ул Кольцова, д 32]" c="г. Минск, ул Кольцова, д 32"/>
        <s v="[Sell Out Customer].[POS Address].&amp;[г. Минск, ул Корженевского]" c="г. Минск, ул Корженевского"/>
        <s v="[Sell Out Customer].[POS Address].&amp;[г. Минск, ул Корженевского, д 10]" c="г. Минск, ул Корженевского, д 10"/>
        <s v="[Sell Out Customer].[POS Address].&amp;[г. Минск, ул Корженевского, д 26]" c="г. Минск, ул Корженевского, д 26"/>
        <s v="[Sell Out Customer].[POS Address].&amp;[г. Минск, ул Корженевского, д 4А]" c="г. Минск, ул Корженевского, д 4А"/>
        <s v="[Sell Out Customer].[POS Address].&amp;[г. Минск, ул Космонавтов, д 28]" c="г. Минск, ул Космонавтов, д 28"/>
        <s v="[Sell Out Customer].[POS Address].&amp;[г. Минск, ул Космонавтов, д 29]" c="г. Минск, ул Космонавтов, д 29"/>
        <s v="[Sell Out Customer].[POS Address].&amp;[г. Минск, ул Космонавтов, д 5А]" c="г. Минск, ул Космонавтов, д 5А"/>
        <s v="[Sell Out Customer].[POS Address].&amp;[г. Минск, ул Красная, д 13]" c="г. Минск, ул Красная, д 13"/>
        <s v="[Sell Out Customer].[POS Address].&amp;[г. Минск, ул Крупской, д 6/1]" c="г. Минск, ул Крупской, д 6/1"/>
        <s v="[Sell Out Customer].[POS Address].&amp;[г. Минск, ул Куйбышева, д 44]" c="г. Минск, ул Куйбышева, д 44"/>
        <s v="[Sell Out Customer].[POS Address].&amp;[г. Минск, ул Куйбышева, д 46]" c="г. Минск, ул Куйбышева, д 46"/>
        <s v="[Sell Out Customer].[POS Address].&amp;[г. Минск, ул Куйбышева, д 48]" c="г. Минск, ул Куйбышева, д 48"/>
        <s v="[Sell Out Customer].[POS Address].&amp;[г. Минск, ул Кульман, д 3]" c="г. Минск, ул Кульман, д 3"/>
        <s v="[Sell Out Customer].[POS Address].&amp;[г. Минск, ул Кульман, д 9 к 38]" c="г. Минск, ул Кульман, д 9 к 38"/>
        <s v="[Sell Out Customer].[POS Address].&amp;[г. Минск, ул Кунцевщина, д 2]" c="г. Минск, ул Кунцевщина, д 2"/>
        <s v="[Sell Out Customer].[POS Address].&amp;[г. Минск, ул Кунцевщина, д 2а]" c="г. Минск, ул Кунцевщина, д 2а"/>
        <s v="[Sell Out Customer].[POS Address].&amp;[г. Минск, ул Кунцевщина, д 35]" c="г. Минск, ул Кунцевщина, д 35"/>
        <s v="[Sell Out Customer].[POS Address].&amp;[г. Минск, ул Ландера, д 22]" c="г. Минск, ул Ландера, д 22"/>
        <s v="[Sell Out Customer].[POS Address].&amp;[г. Минск, ул Ландера, д 38]" c="г. Минск, ул Ландера, д 38"/>
        <s v="[Sell Out Customer].[POS Address].&amp;[г. Минск, ул Ландера, д 88]" c="г. Минск, ул Ландера, д 88"/>
        <s v="[Sell Out Customer].[POS Address].&amp;[г. Минск, ул Левкова, д 30]" c="г. Минск, ул Левкова, д 30"/>
        <s v="[Sell Out Customer].[POS Address].&amp;[г. Минск, ул Левкова, д 9]" c="г. Минск, ул Левкова, д 9"/>
        <s v="[Sell Out Customer].[POS Address].&amp;[г. Минск, ул Лейтенанта Кижеватова]" c="г. Минск, ул Лейтенанта Кижеватова"/>
        <s v="[Sell Out Customer].[POS Address].&amp;[г. Минск, ул Лейтенанта Кижеватова, д 72]" c="г. Минск, ул Лейтенанта Кижеватова, д 72"/>
        <s v="[Sell Out Customer].[POS Address].&amp;[г. Минск, ул Лейтенанта Кижеватова, д 72 к 1]" c="г. Минск, ул Лейтенанта Кижеватова, д 72 к 1"/>
        <s v="[Sell Out Customer].[POS Address].&amp;[г. Минск, ул Лейтенанта Кижеватова, д 80/1]" c="г. Минск, ул Лейтенанта Кижеватова, д 80/1"/>
        <s v="[Sell Out Customer].[POS Address].&amp;[г. Минск, ул Леонида Беды]" c="г. Минск, ул Леонида Беды"/>
        <s v="[Sell Out Customer].[POS Address].&amp;[г. Минск, ул Леонида Беды, д 2]" c="г. Минск, ул Леонида Беды, д 2"/>
        <s v="[Sell Out Customer].[POS Address].&amp;[г. Минск, ул Леси Украинки, д 22]" c="г. Минск, ул Леси Украинки, д 22"/>
        <s v="[Sell Out Customer].[POS Address].&amp;[г. Минск, ул Лещинского, д 1]" c="г. Минск, ул Лещинского, д 1"/>
        <s v="[Sell Out Customer].[POS Address].&amp;[г. Минск, ул Ливенцева]" c="г. Минск, ул Ливенцева"/>
        <s v="[Sell Out Customer].[POS Address].&amp;[г. Минск, ул Лидская, д 12]" c="г. Минск, ул Лидская, д 12"/>
        <s v="[Sell Out Customer].[POS Address].&amp;[г. Минск, ул Лизы Чайкиной]" c="г. Минск, ул Лизы Чайкиной"/>
        <s v="[Sell Out Customer].[POS Address].&amp;[г. Минск, ул Лобанка]" c="г. Минск, ул Лобанка"/>
        <s v="[Sell Out Customer].[POS Address].&amp;[г. Минск, ул Лобанка, д 22]" c="г. Минск, ул Лобанка, д 22"/>
        <s v="[Sell Out Customer].[POS Address].&amp;[г. Минск, ул Лобанка, д 28]" c="г. Минск, ул Лобанка, д 28"/>
        <s v="[Sell Out Customer].[POS Address].&amp;[г. Минск, ул Лобанка, д 94]" c="г. Минск, ул Лобанка, д 94"/>
        <s v="[Sell Out Customer].[POS Address].&amp;[г. Минск, ул Ложинская, д 14]" c="г. Минск, ул Ложинская, д 14"/>
        <s v="[Sell Out Customer].[POS Address].&amp;[г. Минск, ул Ложинская, д 14 к 3]" c="г. Минск, ул Ложинская, д 14 к 3"/>
        <s v="[Sell Out Customer].[POS Address].&amp;[г. Минск, ул Ложинская, д 14-2]" c="г. Минск, ул Ложинская, д 14-2"/>
        <s v="[Sell Out Customer].[POS Address].&amp;[г. Минск, ул Ложинская, д 22]" c="г. Минск, ул Ложинская, д 22"/>
        <s v="[Sell Out Customer].[POS Address].&amp;[г. Минск, ул Лукьяновича, д 4Б]" c="г. Минск, ул Лукьяновича, д 4Б"/>
        <s v="[Sell Out Customer].[POS Address].&amp;[г. Минск, ул Льва Толстого, д 1]" c="г. Минск, ул Льва Толстого, д 1"/>
        <s v="[Sell Out Customer].[POS Address].&amp;[г. Минск, ул Мазурова, д 24]" c="г. Минск, ул Мазурова, д 24"/>
        <s v="[Sell Out Customer].[POS Address].&amp;[г. Минск, ул Макаёнка, д 11]" c="г. Минск, ул Макаёнка, д 11"/>
        <s v="[Sell Out Customer].[POS Address].&amp;[г. Минск, ул Максима Богдановича]" c="г. Минск, ул Максима Богдановича"/>
        <s v="[Sell Out Customer].[POS Address].&amp;[г. Минск, ул Максима Богдановича, д 114]" c="г. Минск, ул Максима Богдановича, д 114"/>
        <s v="[Sell Out Customer].[POS Address].&amp;[г. Минск, ул Максима Богдановича, д 116]" c="г. Минск, ул Максима Богдановича, д 116"/>
        <s v="[Sell Out Customer].[POS Address].&amp;[г. Минск, ул Максима Богдановича, д 124]" c="г. Минск, ул Максима Богдановича, д 124"/>
        <s v="[Sell Out Customer].[POS Address].&amp;[г. Минск, ул Максима Богдановича, д 132]" c="г. Минск, ул Максима Богдановича, д 132"/>
        <s v="[Sell Out Customer].[POS Address].&amp;[г. Минск, ул Максима Богдановича, д 134]" c="г. Минск, ул Максима Богдановича, д 134"/>
        <s v="[Sell Out Customer].[POS Address].&amp;[г. Минск, ул Максима Богдановича, д 143]" c="г. Минск, ул Максима Богдановича, д 143"/>
        <s v="[Sell Out Customer].[POS Address].&amp;[г. Минск, ул Максима Богдановича, д 66]" c="г. Минск, ул Максима Богдановича, д 66"/>
        <s v="[Sell Out Customer].[POS Address].&amp;[г. Минск, ул Максима Богдановича, д 78]" c="г. Минск, ул Максима Богдановича, д 78"/>
        <s v="[Sell Out Customer].[POS Address].&amp;[г. Минск, ул Максима Богдановича, д 89]" c="г. Минск, ул Максима Богдановича, д 89"/>
        <s v="[Sell Out Customer].[POS Address].&amp;[г. Минск, ул Максима Богдановича, д 89/2н]" c="г. Минск, ул Максима Богдановича, д 89/2н"/>
        <s v="[Sell Out Customer].[POS Address].&amp;[г. Минск, ул Максима Горецкого, д 2]" c="г. Минск, ул Максима Горецкого, д 2"/>
        <s v="[Sell Out Customer].[POS Address].&amp;[г. Минск, ул Максима Горецкого, д 27]" c="г. Минск, ул Максима Горецкого, д 27"/>
        <s v="[Sell Out Customer].[POS Address].&amp;[г. Минск, ул Максима Горецкого, д 32]" c="г. Минск, ул Максима Горецкого, д 32"/>
        <s v="[Sell Out Customer].[POS Address].&amp;[г. Минск, ул Максима Горецкого, д 73]" c="г. Минск, ул Максима Горецкого, д 73"/>
        <s v="[Sell Out Customer].[POS Address].&amp;[г. Минск, ул Максима Танка]" c="г. Минск, ул Максима Танка"/>
        <s v="[Sell Out Customer].[POS Address].&amp;[г. Минск, ул Максима Танка, д 10Б]" c="г. Минск, ул Максима Танка, д 10Б"/>
        <s v="[Sell Out Customer].[POS Address].&amp;[г. Минск, ул Максима Танка, д 4]" c="г. Минск, ул Максима Танка, д 4"/>
        <s v="[Sell Out Customer].[POS Address].&amp;[г. Минск, ул Малинина]" c="г. Минск, ул Малинина"/>
        <s v="[Sell Out Customer].[POS Address].&amp;[г. Минск, ул Малинина, д 24]" c="г. Минск, ул Малинина, д 24"/>
        <s v="[Sell Out Customer].[POS Address].&amp;[г. Минск, ул Маршала Лосика, д 31-549]" c="г. Минск, ул Маршала Лосика, д 31-549"/>
        <s v="[Sell Out Customer].[POS Address].&amp;[г. Минск, ул Матусевича]" c="г. Минск, ул Матусевича"/>
        <s v="[Sell Out Customer].[POS Address].&amp;[г. Минск, ул Матусевича, д 35Г]" c="г. Минск, ул Матусевича, д 35Г"/>
        <s v="[Sell Out Customer].[POS Address].&amp;[г. Минск, ул Матусевича, д 68]" c="г. Минск, ул Матусевича, д 68"/>
        <s v="[Sell Out Customer].[POS Address].&amp;[г. Минск, ул Матусевича, д 77]" c="г. Минск, ул Матусевича, д 77"/>
        <s v="[Sell Out Customer].[POS Address].&amp;[г. Минск, ул Маяковского]" c="г. Минск, ул Маяковского"/>
        <s v="[Sell Out Customer].[POS Address].&amp;[г. Минск, ул Маяковского, д 115]" c="г. Минск, ул Маяковского, д 115"/>
        <s v="[Sell Out Customer].[POS Address].&amp;[г. Минск, ул Маяковского, д 129А]" c="г. Минск, ул Маяковского, д 129А"/>
        <s v="[Sell Out Customer].[POS Address].&amp;[г. Минск, ул Маяковского, д 146]" c="г. Минск, ул Маяковского, д 146"/>
        <s v="[Sell Out Customer].[POS Address].&amp;[г. Минск, ул Маяковского, д 154]" c="г. Минск, ул Маяковского, д 154"/>
        <s v="[Sell Out Customer].[POS Address].&amp;[г. Минск, ул Маяковского, д 16]" c="г. Минск, ул Маяковского, д 16"/>
        <s v="[Sell Out Customer].[POS Address].&amp;[г. Минск, ул Маяковского, д 174]" c="г. Минск, ул Маяковского, д 174"/>
        <s v="[Sell Out Customer].[POS Address].&amp;[г. Минск, ул Маяковского, д 20]" c="г. Минск, ул Маяковского, д 20"/>
        <s v="[Sell Out Customer].[POS Address].&amp;[г. Минск, ул Маяковского, д 22]" c="г. Минск, ул Маяковского, д 22"/>
        <s v="[Sell Out Customer].[POS Address].&amp;[г. Минск, ул Мележа, д 5/1-102]" c="г. Минск, ул Мележа, д 5/1-102"/>
        <s v="[Sell Out Customer].[POS Address].&amp;[г. Минск, ул Менделеева, д 1/17]" c="г. Минск, ул Менделеева, д 1/17"/>
        <s v="[Sell Out Customer].[POS Address].&amp;[г. Минск, ул Менделеева, д 23]" c="г. Минск, ул Менделеева, д 23"/>
        <s v="[Sell Out Customer].[POS Address].&amp;[г. Минск, ул Мирошниченко, д 3]" c="г. Минск, ул Мирошниченко, д 3"/>
        <s v="[Sell Out Customer].[POS Address].&amp;[г. Минск, ул Мирошниченко, д 55]" c="г. Минск, ул Мирошниченко, д 55"/>
        <s v="[Sell Out Customer].[POS Address].&amp;[г. Минск, ул Михася Лынькова]" c="г. Минск, ул Михася Лынькова"/>
        <s v="[Sell Out Customer].[POS Address].&amp;[г. Минск, ул Михася Лынькова, д 19]" c="г. Минск, ул Михася Лынькова, д 19"/>
        <s v="[Sell Out Customer].[POS Address].&amp;[г. Минск, ул Михася Лынькова, д 19 к 2]" c="г. Минск, ул Михася Лынькова, д 19 к 2"/>
        <s v="[Sell Out Customer].[POS Address].&amp;[г. Минск, ул Михася Лынькова, д 35]" c="г. Минск, ул Михася Лынькова, д 35"/>
        <s v="[Sell Out Customer].[POS Address].&amp;[г. Минск, ул Михася Лынькова, д 5]" c="г. Минск, ул Михася Лынькова, д 5"/>
        <s v="[Sell Out Customer].[POS Address].&amp;[г. Минск, ул Михася Лынькова, д 57]" c="г. Минск, ул Михася Лынькова, д 57"/>
        <s v="[Sell Out Customer].[POS Address].&amp;[г. Минск, ул Михася Лынькова, д 99]" c="г. Минск, ул Михася Лынькова, д 99"/>
        <s v="[Sell Out Customer].[POS Address].&amp;[г. Минск, ул Могилёвская, д 12А]" c="г. Минск, ул Могилёвская, д 12А"/>
        <s v="[Sell Out Customer].[POS Address].&amp;[г. Минск, ул Могилёвская, д 5]" c="г. Минск, ул Могилёвская, д 5"/>
        <s v="[Sell Out Customer].[POS Address].&amp;[г. Минск, ул Монтажников, д 2]" c="г. Минск, ул Монтажников, д 2"/>
        <s v="[Sell Out Customer].[POS Address].&amp;[г. Минск, ул Московская]" c="г. Минск, ул Московская"/>
        <s v="[Sell Out Customer].[POS Address].&amp;[г. Минск, ул Московская, д 22]" c="г. Минск, ул Московская, д 22"/>
        <s v="[Sell Out Customer].[POS Address].&amp;[г. Минск, ул Московская, д 22 к 1]" c="г. Минск, ул Московская, д 22 к 1"/>
        <s v="[Sell Out Customer].[POS Address].&amp;[г. Минск, ул Московская, д 7]" c="г. Минск, ул Московская, д 7"/>
        <s v="[Sell Out Customer].[POS Address].&amp;[г. Минск, ул Мястровская, д 24]" c="г. Минск, ул Мястровская, д 24"/>
        <s v="[Sell Out Customer].[POS Address].&amp;[г. Минск, ул Мястровская, д 27]" c="г. Минск, ул Мястровская, д 27"/>
        <s v="[Sell Out Customer].[POS Address].&amp;[г. Минск, ул Надеждинская]" c="г. Минск, ул Надеждинская"/>
        <s v="[Sell Out Customer].[POS Address].&amp;[г. Минск, ул Налибокская, д 1]" c="г. Минск, ул Налибокская, д 1"/>
        <s v="[Sell Out Customer].[POS Address].&amp;[г. Минск, ул Налибокская, д 1 к 1]" c="г. Минск, ул Налибокская, д 1 к 1"/>
        <s v="[Sell Out Customer].[POS Address].&amp;[г. Минск, ул Налибокская, д 1-1]" c="г. Минск, ул Налибокская, д 1-1"/>
        <s v="[Sell Out Customer].[POS Address].&amp;[г. Минск, ул Налибокская, д 36-29]" c="г. Минск, ул Налибокская, д 36-29"/>
        <s v="[Sell Out Customer].[POS Address].&amp;[г. Минск, ул Налибокская, д 39]" c="г. Минск, ул Налибокская, д 39"/>
        <s v="[Sell Out Customer].[POS Address].&amp;[г. Минск, ул Налибокская, д 3Б]" c="г. Минск, ул Налибокская, д 3Б"/>
        <s v="[Sell Out Customer].[POS Address].&amp;[г. Минск, ул Наполеона Орды, д 23]" c="г. Минск, ул Наполеона Орды, д 23"/>
        <s v="[Sell Out Customer].[POS Address].&amp;[г. Минск, ул Наполеона Орды, д 37]" c="г. Минск, ул Наполеона Орды, д 37"/>
        <s v="[Sell Out Customer].[POS Address].&amp;[г. Минск, ул Народная, д 26 к 1]" c="г. Минск, ул Народная, д 26 к 1"/>
        <s v="[Sell Out Customer].[POS Address].&amp;[г. Минск, ул Некрасова, д 3А]" c="г. Минск, ул Некрасова, д 3А"/>
        <s v="[Sell Out Customer].[POS Address].&amp;[г. Минск, ул Нёманская]" c="г. Минск, ул Нёманская"/>
        <s v="[Sell Out Customer].[POS Address].&amp;[г. Минск, ул Нёманская, д 45]" c="г. Минск, ул Нёманская, д 45"/>
        <s v="[Sell Out Customer].[POS Address].&amp;[г. Минск, ул Нёманская, д 46]" c="г. Минск, ул Нёманская, д 46"/>
        <s v="[Sell Out Customer].[POS Address].&amp;[г. Минск, ул Нёманская, д 47]" c="г. Минск, ул Нёманская, д 47"/>
        <s v="[Sell Out Customer].[POS Address].&amp;[г. Минск, ул Нёманская, д 67]" c="г. Минск, ул Нёманская, д 67"/>
        <s v="[Sell Out Customer].[POS Address].&amp;[г. Минск, ул Нёманская, д 85]" c="г. Минск, ул Нёманская, д 85"/>
        <s v="[Sell Out Customer].[POS Address].&amp;[г. Минск, ул Немига]" c="г. Минск, ул Немига"/>
        <s v="[Sell Out Customer].[POS Address].&amp;[г. Минск, ул Немига, д 12]" c="г. Минск, ул Немига, д 12"/>
        <s v="[Sell Out Customer].[POS Address].&amp;[г. Минск, ул Немига, д 5]" c="г. Минск, ул Немига, д 5"/>
        <s v="[Sell Out Customer].[POS Address].&amp;[г. Минск, ул Нестерова, д 49]" c="г. Минск, ул Нестерова, д 49"/>
        <s v="[Sell Out Customer].[POS Address].&amp;[г. Минск, ул Нестерова, д 58]" c="г. Минск, ул Нестерова, д 58"/>
        <s v="[Sell Out Customer].[POS Address].&amp;[г. Минск, ул Нестерова, д 94]" c="г. Минск, ул Нестерова, д 94"/>
        <s v="[Sell Out Customer].[POS Address].&amp;[г. Минск, ул Никифорова, д 2]" c="г. Минск, ул Никифорова, д 2"/>
        <s v="[Sell Out Customer].[POS Address].&amp;[г. Минск, ул Никифорова, д 43]" c="г. Минск, ул Никифорова, д 43"/>
        <s v="[Sell Out Customer].[POS Address].&amp;[г. Минск, ул Никифорова, д 51]" c="г. Минск, ул Никифорова, д 51"/>
        <s v="[Sell Out Customer].[POS Address].&amp;[г. Минск, ул Одинцова]" c="г. Минск, ул Одинцова"/>
        <s v="[Sell Out Customer].[POS Address].&amp;[г. Минск, ул Одинцова, д 18В]" c="г. Минск, ул Одинцова, д 18В"/>
        <s v="[Sell Out Customer].[POS Address].&amp;[г. Минск, ул Одинцова, д 20]" c="г. Минск, ул Одинцова, д 20"/>
        <s v="[Sell Out Customer].[POS Address].&amp;[г. Минск, ул Одинцова, д 36/1]" c="г. Минск, ул Одинцова, д 36/1"/>
        <s v="[Sell Out Customer].[POS Address].&amp;[г. Минск, ул Одинцова, д 65]" c="г. Минск, ул Одинцова, д 65"/>
        <s v="[Sell Out Customer].[POS Address].&amp;[г. Минск, ул Одинцова, д 69]" c="г. Минск, ул Одинцова, д 69"/>
        <s v="[Sell Out Customer].[POS Address].&amp;[г. Минск, ул Одинцова, д 69 к 1 литер н]" c="г. Минск, ул Одинцова, д 69 к 1 литер н"/>
        <s v="[Sell Out Customer].[POS Address].&amp;[г. Минск, ул Одоевского]" c="г. Минск, ул Одоевского"/>
        <s v="[Sell Out Customer].[POS Address].&amp;[г. Минск, ул Олега Кошевого]" c="г. Минск, ул Олега Кошевого"/>
        <s v="[Sell Out Customer].[POS Address].&amp;[г. Минск, ул Олега Кошевого, д 9]" c="г. Минск, ул Олега Кошевого, д 9"/>
        <s v="[Sell Out Customer].[POS Address].&amp;[г. Минск, ул Ольшевского]" c="г. Минск, ул Ольшевского"/>
        <s v="[Sell Out Customer].[POS Address].&amp;[г. Минск, ул Ольшевского, д 4]" c="г. Минск, ул Ольшевского, д 4"/>
        <s v="[Sell Out Customer].[POS Address].&amp;[г. Минск, ул Ольшевского, д 57]" c="г. Минск, ул Ольшевского, д 57"/>
        <s v="[Sell Out Customer].[POS Address].&amp;[г. Минск, ул Ольшевского, д 73]" c="г. Минск, ул Ольшевского, д 73"/>
        <s v="[Sell Out Customer].[POS Address].&amp;[г. Минск, ул Осиповичская, д 5]" c="г. Минск, ул Осиповичская, д 5"/>
        <s v="[Sell Out Customer].[POS Address].&amp;[г. Минск, ул Острошицкая, д 6]" c="г. Минск, ул Острошицкая, д 6"/>
        <s v="[Sell Out Customer].[POS Address].&amp;[г. Минск, ул Охотская, д 120]" c="г. Минск, ул Охотская, д 120"/>
        <s v="[Sell Out Customer].[POS Address].&amp;[г. Минск, ул Охотская, д 135 к 3]" c="г. Минск, ул Охотская, д 135 к 3"/>
        <s v="[Sell Out Customer].[POS Address].&amp;[г. Минск, ул Павла Шпилевского, д 60]" c="г. Минск, ул Павла Шпилевского, д 60"/>
        <s v="[Sell Out Customer].[POS Address].&amp;[г. Минск, ул Передовая, д 4]" c="г. Минск, ул Передовая, д 4"/>
        <s v="[Sell Out Customer].[POS Address].&amp;[г. Минск, ул Петра Глебки]" c="г. Минск, ул Петра Глебки"/>
        <s v="[Sell Out Customer].[POS Address].&amp;[г. Минск, ул Петра Глебки, д 120]" c="г. Минск, ул Петра Глебки, д 120"/>
        <s v="[Sell Out Customer].[POS Address].&amp;[г. Минск, ул Петра Глебки, д 2]" c="г. Минск, ул Петра Глебки, д 2"/>
        <s v="[Sell Out Customer].[POS Address].&amp;[г. Минск, ул Петра Глебки, д 5]" c="г. Минск, ул Петра Глебки, д 5"/>
        <s v="[Sell Out Customer].[POS Address].&amp;[г. Минск, ул Петра Мстиславца, д 11]" c="г. Минск, ул Петра Мстиславца, д 11"/>
        <s v="[Sell Out Customer].[POS Address].&amp;[г. Минск, ул Петра Мстиславца, д 1а]" c="г. Минск, ул Петра Мстиславца, д 1а"/>
        <s v="[Sell Out Customer].[POS Address].&amp;[г. Минск, ул Пимена Панченко, д 60]" c="г. Минск, ул Пимена Панченко, д 60"/>
        <s v="[Sell Out Customer].[POS Address].&amp;[г. Минск, ул Платонова, д 36]" c="г. Минск, ул Платонова, д 36"/>
        <s v="[Sell Out Customer].[POS Address].&amp;[г. Минск, ул Плеханова, д 34]" c="г. Минск, ул Плеханова, д 34"/>
        <s v="[Sell Out Customer].[POS Address].&amp;[г. Минск, ул Плеханова, д 38]" c="г. Минск, ул Плеханова, д 38"/>
        <s v="[Sell Out Customer].[POS Address].&amp;[г. Минск, ул Плеханова, д 40]" c="г. Минск, ул Плеханова, д 40"/>
        <s v="[Sell Out Customer].[POS Address].&amp;[г. Минск, ул Плеханова, д 72]" c="г. Минск, ул Плеханова, д 72"/>
        <s v="[Sell Out Customer].[POS Address].&amp;[г. Минск, ул Плеханова, д 91]" c="г. Минск, ул Плеханова, д 91"/>
        <s v="[Sell Out Customer].[POS Address].&amp;[г. Минск, ул Пономаренко]" c="г. Минск, ул Пономаренко"/>
        <s v="[Sell Out Customer].[POS Address].&amp;[г. Минск, ул Пономаренко, д 34]" c="г. Минск, ул Пономаренко, д 34"/>
        <s v="[Sell Out Customer].[POS Address].&amp;[г. Минск, ул Почтовая, д 7]" c="г. Минск, ул Почтовая, д 7"/>
        <s v="[Sell Out Customer].[POS Address].&amp;[г. Минск, ул Притыцкого]" c="г. Минск, ул Притыцкого"/>
        <s v="[Sell Out Customer].[POS Address].&amp;[г. Минск, ул Притыцкого, д 101А]" c="г. Минск, ул Притыцкого, д 101А"/>
        <s v="[Sell Out Customer].[POS Address].&amp;[г. Минск, ул Притыцкого, д 110]" c="г. Минск, ул Притыцкого, д 110"/>
        <s v="[Sell Out Customer].[POS Address].&amp;[г. Минск, ул Притыцкого, д 12]" c="г. Минск, ул Притыцкого, д 12"/>
        <s v="[Sell Out Customer].[POS Address].&amp;[г. Минск, ул Притыцкого, д 156]" c="г. Минск, ул Притыцкого, д 156"/>
        <s v="[Sell Out Customer].[POS Address].&amp;[г. Минск, ул Притыцкого, д 156 к 1]" c="г. Минск, ул Притыцкого, д 156 к 1"/>
        <s v="[Sell Out Customer].[POS Address].&amp;[г. Минск, ул Притыцкого, д 156/1]" c="г. Минск, ул Притыцкого, д 156/1"/>
        <s v="[Sell Out Customer].[POS Address].&amp;[г. Минск, ул Притыцкого, д 17]" c="г. Минск, ул Притыцкого, д 17"/>
        <s v="[Sell Out Customer].[POS Address].&amp;[г. Минск, ул Притыцкого, д 29]" c="г. Минск, ул Притыцкого, д 29"/>
        <s v="[Sell Out Customer].[POS Address].&amp;[г. Минск, ул Притыцкого, д 40]" c="г. Минск, ул Притыцкого, д 40"/>
        <s v="[Sell Out Customer].[POS Address].&amp;[г. Минск, ул Притыцкого, д 6]" c="г. Минск, ул Притыцкого, д 6"/>
        <s v="[Sell Out Customer].[POS Address].&amp;[г. Минск, ул Притыцкого, д 66]" c="г. Минск, ул Притыцкого, д 66"/>
        <s v="[Sell Out Customer].[POS Address].&amp;[г. Минск, ул Притыцкого, д 8]" c="г. Минск, ул Притыцкого, д 8"/>
        <s v="[Sell Out Customer].[POS Address].&amp;[г. Минск, ул Притыцкого, д 87]" c="г. Минск, ул Притыцкого, д 87"/>
        <s v="[Sell Out Customer].[POS Address].&amp;[г. Минск, ул Притыцкого, д 91]" c="г. Минск, ул Притыцкого, д 91"/>
        <s v="[Sell Out Customer].[POS Address].&amp;[г. Минск, ул Притыцкого, д 93]" c="г. Минск, ул Притыцкого, д 93"/>
        <s v="[Sell Out Customer].[POS Address].&amp;[г. Минск, ул Прушинских, д 2]" c="г. Минск, ул Прушинских, д 2"/>
        <s v="[Sell Out Customer].[POS Address].&amp;[г. Минск, ул Прушинских, д 34]" c="г. Минск, ул Прушинских, д 34"/>
        <s v="[Sell Out Customer].[POS Address].&amp;[г. Минск, ул Пулихова, д 3]" c="г. Минск, ул Пулихова, д 3"/>
        <s v="[Sell Out Customer].[POS Address].&amp;[г. Минск, ул Ратомская, д 7]" c="г. Минск, ул Ратомская, д 7"/>
        <s v="[Sell Out Customer].[POS Address].&amp;[г. Минск, ул Рафиева]" c="г. Минск, ул Рафиева"/>
        <s v="[Sell Out Customer].[POS Address].&amp;[г. Минск, ул Рафиева, д 56]" c="г. Минск, ул Рафиева, д 56"/>
        <s v="[Sell Out Customer].[POS Address].&amp;[г. Минск, ул Рафиева, д 64]" c="г. Минск, ул Рафиева, д 64"/>
        <s v="[Sell Out Customer].[POS Address].&amp;[г. Минск, ул Рафиева, д 88а]" c="г. Минск, ул Рафиева, д 88а"/>
        <s v="[Sell Out Customer].[POS Address].&amp;[г. Минск, ул Розы Люксембург, д 80]" c="г. Минск, ул Розы Люксембург, д 80"/>
        <s v="[Sell Out Customer].[POS Address].&amp;[г. Минск, ул Ротмистрова, д 42]" c="г. Минск, ул Ротмистрова, д 42"/>
        <s v="[Sell Out Customer].[POS Address].&amp;[г. Минск, ул Ротмистрова, д 42А]" c="г. Минск, ул Ротмистрова, д 42А"/>
        <s v="[Sell Out Customer].[POS Address].&amp;[г. Минск, ул Ротмистрова, д 50Б]" c="г. Минск, ул Ротмистрова, д 50Б"/>
        <s v="[Sell Out Customer].[POS Address].&amp;[г. Минск, ул Руссиянова]" c="г. Минск, ул Руссиянова"/>
        <s v="[Sell Out Customer].[POS Address].&amp;[г. Минск, ул Руссиянова, д 36]" c="г. Минск, ул Руссиянова, д 36"/>
        <s v="[Sell Out Customer].[POS Address].&amp;[г. Минск, ул Руссиянова, д 7]" c="г. Минск, ул Руссиянова, д 7"/>
        <s v="[Sell Out Customer].[POS Address].&amp;[г. Минск, ул Руссиянова, д 9]" c="г. Минск, ул Руссиянова, д 9"/>
        <s v="[Sell Out Customer].[POS Address].&amp;[г. Минск, ул Свердлова]" c="г. Минск, ул Свердлова"/>
        <s v="[Sell Out Customer].[POS Address].&amp;[г. Минск, ул Свердлова, д 11]" c="г. Минск, ул Свердлова, д 11"/>
        <s v="[Sell Out Customer].[POS Address].&amp;[г. Минск, ул Связистов]" c="г. Минск, ул Связистов"/>
        <s v="[Sell Out Customer].[POS Address].&amp;[г. Минск, ул Связистов, д 11]" c="г. Минск, ул Связистов, д 11"/>
        <s v="[Sell Out Customer].[POS Address].&amp;[г. Минск, ул Связистов, д 13]" c="г. Минск, ул Связистов, д 13"/>
        <s v="[Sell Out Customer].[POS Address].&amp;[г. Минск, ул Седых, д 4]" c="г. Минск, ул Седых, д 4"/>
        <s v="[Sell Out Customer].[POS Address].&amp;[г. Минск, ул Селицкого, д 21Б]" c="г. Минск, ул Селицкого, д 21Б"/>
        <s v="[Sell Out Customer].[POS Address].&amp;[г. Минск, ул Селицкого, д 65]" c="г. Минск, ул Селицкого, д 65"/>
        <s v="[Sell Out Customer].[POS Address].&amp;[г. Минск, ул Селицкого, д 87]" c="г. Минск, ул Селицкого, д 87"/>
        <s v="[Sell Out Customer].[POS Address].&amp;[г. Минск, ул Серафимовича]" c="г. Минск, ул Серафимовича"/>
        <s v="[Sell Out Customer].[POS Address].&amp;[г. Минск, ул Сергея Есенина, д 12]" c="г. Минск, ул Сергея Есенина, д 12"/>
        <s v="[Sell Out Customer].[POS Address].&amp;[г. Минск, ул Сергея Есенина, д 141-1Н]" c="г. Минск, ул Сергея Есенина, д 141-1Н"/>
        <s v="[Sell Out Customer].[POS Address].&amp;[г. Минск, ул Сергея Есенина, д 6]" c="г. Минск, ул Сергея Есенина, д 6"/>
        <s v="[Sell Out Customer].[POS Address].&amp;[г. Минск, ул Сергея Есенина, д 76]" c="г. Минск, ул Сергея Есенина, д 76"/>
        <s v="[Sell Out Customer].[POS Address].&amp;[г. Минск, ул Скрипникова, д 1]" c="г. Минск, ул Скрипникова, д 1"/>
        <s v="[Sell Out Customer].[POS Address].&amp;[г. Минск, ул Скрипникова, д 11А]" c="г. Минск, ул Скрипникова, д 11А"/>
        <s v="[Sell Out Customer].[POS Address].&amp;[г. Минск, ул Скрипникова, д 15а]" c="г. Минск, ул Скрипникова, д 15а"/>
        <s v="[Sell Out Customer].[POS Address].&amp;[г. Минск, ул Скрыганова, д 14]" c="г. Минск, ул Скрыганова, д 14"/>
        <s v="[Sell Out Customer].[POS Address].&amp;[г. Минск, ул Славинского, д 37]" c="г. Минск, ул Славинского, д 37"/>
        <s v="[Sell Out Customer].[POS Address].&amp;[г. Минск, ул Слободская]" c="г. Минск, ул Слободская"/>
        <s v="[Sell Out Customer].[POS Address].&amp;[г. Минск, ул Слободская, д 131]" c="г. Минск, ул Слободская, д 131"/>
        <s v="[Sell Out Customer].[POS Address].&amp;[г. Минск, ул Слободская, д 135]" c="г. Минск, ул Слободская, д 135"/>
        <s v="[Sell Out Customer].[POS Address].&amp;[г. Минск, ул Слободская, д 37]" c="г. Минск, ул Слободская, д 37"/>
        <s v="[Sell Out Customer].[POS Address].&amp;[г. Минск, ул Слободская, д 47]" c="г. Минск, ул Слободская, д 47"/>
        <s v="[Sell Out Customer].[POS Address].&amp;[г. Минск, ул Солтыса, д 187А]" c="г. Минск, ул Солтыса, д 187А"/>
        <s v="[Sell Out Customer].[POS Address].&amp;[г. Минск, ул Солтыса, д 189]" c="г. Минск, ул Солтыса, д 189"/>
        <s v="[Sell Out Customer].[POS Address].&amp;[г. Минск, ул Стахановская]" c="г. Минск, ул Стахановская"/>
        <s v="[Sell Out Customer].[POS Address].&amp;[г. Минск, ул Судмалиса, д 1Г]" c="г. Минск, ул Судмалиса, д 1Г"/>
        <s v="[Sell Out Customer].[POS Address].&amp;[г. Минск, ул Сурганова]" c="г. Минск, ул Сурганова"/>
        <s v="[Sell Out Customer].[POS Address].&amp;[г. Минск, ул Сурганова, д 29]" c="г. Минск, ул Сурганова, д 29"/>
        <s v="[Sell Out Customer].[POS Address].&amp;[г. Минск, ул Сурганова, д 31]" c="г. Минск, ул Сурганова, д 31"/>
        <s v="[Sell Out Customer].[POS Address].&amp;[г. Минск, ул Сурганова, д 50]" c="г. Минск, ул Сурганова, д 50"/>
        <s v="[Sell Out Customer].[POS Address].&amp;[г. Минск, ул Сурганова, д 57а]" c="г. Минск, ул Сурганова, д 57а"/>
        <s v="[Sell Out Customer].[POS Address].&amp;[г. Минск, ул Сурганова, д 57Б]" c="г. Минск, ул Сурганова, д 57Б"/>
        <s v="[Sell Out Customer].[POS Address].&amp;[г. Минск, ул Сухаревская]" c="г. Минск, ул Сухаревская"/>
        <s v="[Sell Out Customer].[POS Address].&amp;[г. Минск, ул Сухаревская, д 16]" c="г. Минск, ул Сухаревская, д 16"/>
        <s v="[Sell Out Customer].[POS Address].&amp;[г. Минск, ул Сухаревская, д 31]" c="г. Минск, ул Сухаревская, д 31"/>
        <s v="[Sell Out Customer].[POS Address].&amp;[г. Минск, ул Сухаревская, д 46]" c="г. Минск, ул Сухаревская, д 46"/>
        <s v="[Sell Out Customer].[POS Address].&amp;[г. Минск, ул Сухаревская, д 6]" c="г. Минск, ул Сухаревская, д 6"/>
        <s v="[Sell Out Customer].[POS Address].&amp;[г. Минск, ул Сухаревская, д 6 к 1]" c="г. Минск, ул Сухаревская, д 6 к 1"/>
        <s v="[Sell Out Customer].[POS Address].&amp;[г. Минск, ул Сухаревская, д 62]" c="г. Минск, ул Сухаревская, д 62"/>
        <s v="[Sell Out Customer].[POS Address].&amp;[г. Минск, ул Ташкентская, д 16 к 1]" c="г. Минск, ул Ташкентская, д 16 к 1"/>
        <s v="[Sell Out Customer].[POS Address].&amp;[г. Минск, ул Тимирязева, д 10]" c="г. Минск, ул Тимирязева, д 10"/>
        <s v="[Sell Out Customer].[POS Address].&amp;[г. Минск, ул Тимирязева, д 125 к 10]" c="г. Минск, ул Тимирязева, д 125 к 10"/>
        <s v="[Sell Out Customer].[POS Address].&amp;[г. Минск, ул Тимирязева, д 129 к 2]" c="г. Минск, ул Тимирязева, д 129 к 2"/>
        <s v="[Sell Out Customer].[POS Address].&amp;[г. Минск, ул Тимирязева, д 74]" c="г. Минск, ул Тимирязева, д 74"/>
        <s v="[Sell Out Customer].[POS Address].&amp;[г. Минск, ул Тимирязева, д 74А]" c="г. Минск, ул Тимирязева, д 74А"/>
        <s v="[Sell Out Customer].[POS Address].&amp;[г. Минск, ул Тимирязева, д 9/11 к 3]" c="г. Минск, ул Тимирязева, д 9/11 к 3"/>
        <s v="[Sell Out Customer].[POS Address].&amp;[г. Минск, ул Толбухина]" c="г. Минск, ул Толбухина"/>
        <s v="[Sell Out Customer].[POS Address].&amp;[г. Минск, ул Толбухина, д 10]" c="г. Минск, ул Толбухина, д 10"/>
        <s v="[Sell Out Customer].[POS Address].&amp;[г. Минск, ул Толбухина, д 8]" c="г. Минск, ул Толбухина, д 8"/>
        <s v="[Sell Out Customer].[POS Address].&amp;[г. Минск, ул Уборевича]" c="г. Минск, ул Уборевича"/>
        <s v="[Sell Out Customer].[POS Address].&amp;[г. Минск, ул Уборевича, д 176]" c="г. Минск, ул Уборевича, д 176"/>
        <s v="[Sell Out Customer].[POS Address].&amp;[г. Минск, ул Уборевича, д 58]" c="г. Минск, ул Уборевича, д 58"/>
        <s v="[Sell Out Customer].[POS Address].&amp;[г. Минск, ул Уборевича, д 75]" c="г. Минск, ул Уборевича, д 75"/>
        <s v="[Sell Out Customer].[POS Address].&amp;[г. Минск, ул Уборевича, д 95А]" c="г. Минск, ул Уборевича, д 95А"/>
        <s v="[Sell Out Customer].[POS Address].&amp;[г. Минск, ул Уманская]" c="г. Минск, ул Уманская"/>
        <s v="[Sell Out Customer].[POS Address].&amp;[г. Минск, ул Уманская, д 54]" c="г. Минск, ул Уманская, д 54"/>
        <s v="[Sell Out Customer].[POS Address].&amp;[г. Минск, ул Уральская]" c="г. Минск, ул Уральская"/>
        <s v="[Sell Out Customer].[POS Address].&amp;[г. Минск, ул Уральская, д 13]" c="г. Минск, ул Уральская, д 13"/>
        <s v="[Sell Out Customer].[POS Address].&amp;[г. Минск, ул Уручская, д 11А]" c="г. Минск, ул Уручская, д 11А"/>
        <s v="[Sell Out Customer].[POS Address].&amp;[г. Минск, ул Уручская, д 5А]" c="г. Минск, ул Уручская, д 5А"/>
        <s v="[Sell Out Customer].[POS Address].&amp;[г. Минск, ул Фабрициуса, д 8б]" c="г. Минск, ул Фабрициуса, д 8б"/>
        <s v="[Sell Out Customer].[POS Address].&amp;[г. Минск, ул Филимонова, д 12 к 3Н]" c="г. Минск, ул Филимонова, д 12 к 3Н"/>
        <s v="[Sell Out Customer].[POS Address].&amp;[г. Минск, ул Филимонова, д 13/1]" c="г. Минск, ул Филимонова, д 13/1"/>
        <s v="[Sell Out Customer].[POS Address].&amp;[г. Минск, ул Филимонова, д 3]" c="г. Минск, ул Филимонова, д 3"/>
        <s v="[Sell Out Customer].[POS Address].&amp;[г. Минск, ул Филимонова, д 45]" c="г. Минск, ул Филимонова, д 45"/>
        <s v="[Sell Out Customer].[POS Address].&amp;[г. Минск, ул Филимонова, д 55/3]" c="г. Минск, ул Филимонова, д 55/3"/>
        <s v="[Sell Out Customer].[POS Address].&amp;[г. Минск, ул Франциска Скорины, д 9]" c="г. Минск, ул Франциска Скорины, д 9"/>
        <s v="[Sell Out Customer].[POS Address].&amp;[г. Минск, ул Харьковская, д 72]" c="г. Минск, ул Харьковская, д 72"/>
        <s v="[Sell Out Customer].[POS Address].&amp;[г. Минск, ул Хмаринская, д 2-1]" c="г. Минск, ул Хмаринская, д 2-1"/>
        <s v="[Sell Out Customer].[POS Address].&amp;[г. Минск, ул Хмельницкого, д 8]" c="г. Минск, ул Хмельницкого, д 8"/>
        <s v="[Sell Out Customer].[POS Address].&amp;[г. Минск, ул Центральная]" c="г. Минск, ул Центральная"/>
        <s v="[Sell Out Customer].[POS Address].&amp;[г. Минск, ул Чеботарёва, д 14]" c="г. Минск, ул Чеботарёва, д 14"/>
        <s v="[Sell Out Customer].[POS Address].&amp;[г. Минск, ул Червякова]" c="г. Минск, ул Червякова"/>
        <s v="[Sell Out Customer].[POS Address].&amp;[г. Минск, ул Червякова, д 57]" c="г. Минск, ул Червякова, д 57"/>
        <s v="[Sell Out Customer].[POS Address].&amp;[г. Минск, ул Чкалова, д 12/3]" c="г. Минск, ул Чкалова, д 12/3"/>
        <s v="[Sell Out Customer].[POS Address].&amp;[г. Минск, ул Шабаны]" c="г. Минск, ул Шабаны"/>
        <s v="[Sell Out Customer].[POS Address].&amp;[г. Минск, ул Шаранговича]" c="г. Минск, ул Шаранговича"/>
        <s v="[Sell Out Customer].[POS Address].&amp;[г. Минск, ул Шаранговича, д 25]" c="г. Минск, ул Шаранговича, д 25"/>
        <s v="[Sell Out Customer].[POS Address].&amp;[г. Минск, ул Шаранговича, д 51]" c="г. Минск, ул Шаранговича, д 51"/>
        <s v="[Sell Out Customer].[POS Address].&amp;[г. Минск, ул Широкая]" c="г. Минск, ул Широкая"/>
        <s v="[Sell Out Customer].[POS Address].&amp;[г. Минск, ул Широкая, д 3]" c="г. Минск, ул Широкая, д 3"/>
        <s v="[Sell Out Customer].[POS Address].&amp;[г. Минск, ул Шишкина, д 26]" c="г. Минск, ул Шишкина, д 26"/>
        <s v="[Sell Out Customer].[POS Address].&amp;[г. Минск, ул Шугаева, д 21]" c="г. Минск, ул Шугаева, д 21"/>
        <s v="[Sell Out Customer].[POS Address].&amp;[г. Минск, ул Щорса, д 11]" c="г. Минск, ул Щорса, д 11"/>
        <s v="[Sell Out Customer].[POS Address].&amp;[г. Минск, ул Щорса, д 11-398]" c="г. Минск, ул Щорса, д 11-398"/>
        <s v="[Sell Out Customer].[POS Address].&amp;[г. Минск, ул Щорса, д 32 к 4]" c="г. Минск, ул Щорса, д 32 к 4"/>
        <s v="[Sell Out Customer].[POS Address].&amp;[г. Минск, ул Якуба Коласа]" c="г. Минск, ул Якуба Коласа"/>
        <s v="[Sell Out Customer].[POS Address].&amp;[г. Минск, ул Якуба Коласа, д 34]" c="г. Минск, ул Якуба Коласа, д 34"/>
        <s v="[Sell Out Customer].[POS Address].&amp;[г. Минск, ул Якуба Коласа, д 36]" c="г. Минск, ул Якуба Коласа, д 36"/>
        <s v="[Sell Out Customer].[POS Address].&amp;[г. Минск, ул Якуба Коласа, д 36-1н]" c="г. Минск, ул Якуба Коласа, д 36-1н"/>
        <s v="[Sell Out Customer].[POS Address].&amp;[г. Минск, ул Якубова, д 10]" c="г. Минск, ул Якубова, д 10"/>
        <s v="[Sell Out Customer].[POS Address].&amp;[г. Минск, ул Якубова, д 14]" c="г. Минск, ул Якубова, д 14"/>
        <s v="[Sell Out Customer].[POS Address].&amp;[г. Минск, ул Якубова, д 58]" c="г. Минск, ул Якубова, д 58"/>
        <s v="[Sell Out Customer].[POS Address].&amp;[г. Минск, ул Якубова, д 64]" c="г. Минск, ул Якубова, д 64"/>
        <s v="[Sell Out Customer].[POS Address].&amp;[г. Минск, ул Якубова, д 66]" c="г. Минск, ул Якубова, д 66"/>
        <s v="[Sell Out Customer].[POS Address].&amp;[г. Минск, ул Якубовского, д 32-3]" c="г. Минск, ул Якубовского, д 32-3"/>
        <s v="[Sell Out Customer].[POS Address].&amp;[г. Минск, ул Якубовского, д 34]" c="г. Минск, ул Якубовского, д 34"/>
        <s v="[Sell Out Customer].[POS Address].&amp;[г. Минск, ул Яна Райниса]" c="г. Минск, ул Яна Райниса"/>
        <s v="[Sell Out Customer].[POS Address].&amp;[г. Минск, ул Яна Райниса, д 17]" c="г. Минск, ул Яна Райниса, д 17"/>
        <s v="[Sell Out Customer].[POS Address].&amp;[г. Минск, ул Яна Райниса, д 1Д]" c="г. Минск, ул Яна Райниса, д 1Д"/>
        <s v="[Sell Out Customer].[POS Address].&amp;[г. Минск, ул Яна Райниса, д 2а]" c="г. Минск, ул Яна Райниса, д 2а"/>
        <s v="[Sell Out Customer].[POS Address].&amp;[г. Минск, ул Яна Чечота, д 11]" c="г. Минск, ул Яна Чечота, д 11"/>
        <s v="[Sell Out Customer].[POS Address].&amp;[г. Минск, ул Яна Чечота, д 2]" c="г. Минск, ул Яна Чечота, д 2"/>
        <s v="[Sell Out Customer].[POS Address].&amp;[г. Минск, ул Янки Брыля, д 22-222]" c="г. Минск, ул Янки Брыля, д 22-222"/>
        <s v="[Sell Out Customer].[POS Address].&amp;[г. Минск, ул Янки Брыля, д 24]" c="г. Минск, ул Янки Брыля, д 24"/>
        <s v="[Sell Out Customer].[POS Address].&amp;[г. Минск, ул Янки Лучины]" c="г. Минск, ул Янки Лучины"/>
        <s v="[Sell Out Customer].[POS Address].&amp;[г. Минск, ул Янки Лучины, д 1]" c="г. Минск, ул Янки Лучины, д 1"/>
        <s v="[Sell Out Customer].[POS Address].&amp;[г. Минск, ул Янки Лучины, д 10]" c="г. Минск, ул Янки Лучины, д 10"/>
        <s v="[Sell Out Customer].[POS Address].&amp;[г. Минск, ул Янки Лучины, д 44]" c="г. Минск, ул Янки Лучины, д 44"/>
        <s v="[Sell Out Customer].[POS Address].&amp;[г. Минск, ул Янки Мавра, д 18А]" c="г. Минск, ул Янки Мавра, д 18А"/>
        <s v="[Sell Out Customer].[POS Address].&amp;[г. Минск, ул Янки Мавра, д 44]" c="г. Минск, ул Янки Мавра, д 44"/>
        <s v="[Sell Out Customer].[POS Address].&amp;[г. Минск, ул Янковского, д 34]" c="г. Минск, ул Янковского, д 34"/>
        <s v="[Sell Out Customer].[POS Address].&amp;[г. Минск, ул Янковского, д 34 к 197]" c="г. Минск, ул Янковского, д 34 к 197"/>
        <s v="[Sell Out Customer].[POS Address].&amp;[г. Минск, ул Янковского, д 44]" c="г. Минск, ул Янковского, д 44"/>
        <s v="[Sell Out Customer].[POS Address].&amp;[г. Минск, ул Янковского, д 44-135]" c="г. Минск, ул Янковского, д 44-135"/>
        <s v="[Sell Out Customer].[POS Address].&amp;[Гомельская обл., Брагинский р-н, гп Брагин, ул Советская, д 12]" c="Гомельская обл., Брагинский р-н, гп Брагин, ул Советская, д 12"/>
        <s v="[Sell Out Customer].[POS Address].&amp;[Гомельская обл., Брагинский р-н, гп Брагин, ул Советская, д 21]" c="Гомельская обл., Брагинский р-н, гп Брагин, ул Советская, д 21"/>
        <s v="[Sell Out Customer].[POS Address].&amp;[Гомельская обл., Брагинский р-н, гп Комарин, ул Ленина В.И., д 67]" c="Гомельская обл., Брагинский р-н, гп Комарин, ул Ленина В.И., д 67"/>
        <s v="[Sell Out Customer].[POS Address].&amp;[Гомельская обл., Буда-Кошелевский р-н, г. Буда-Кошелево, ул 50 лет Октября]" c="Гомельская обл., Буда-Кошелевский р-н, г. Буда-Кошелево, ул 50 лет Октября"/>
        <s v="[Sell Out Customer].[POS Address].&amp;[Гомельская обл., Буда-Кошелевский р-н, г. Буда-Кошелево, ул Ленина В.И., д 58]" c="Гомельская обл., Буда-Кошелевский р-н, г. Буда-Кошелево, ул Ленина В.И., д 58"/>
        <s v="[Sell Out Customer].[POS Address].&amp;[Гомельская обл., Ветковский р-н, г. Ветка, ул Громыко А.А., д 45А]" c="Гомельская обл., Ветковский р-н, г. Ветка, ул Громыко А.А., д 45А"/>
        <s v="[Sell Out Customer].[POS Address].&amp;[Гомельская обл., Ветковский р-н, г. Ветка, ул Заслонова К.С., д 1]" c="Гомельская обл., Ветковский р-н, г. Ветка, ул Заслонова К.С., д 1"/>
        <s v="[Sell Out Customer].[POS Address].&amp;[Гомельская обл., Ветковский р-н, г. Ветка, ул Заслонова К.С., д 1Д]" c="Гомельская обл., Ветковский р-н, г. Ветка, ул Заслонова К.С., д 1Д"/>
        <s v="[Sell Out Customer].[POS Address].&amp;[Гомельская обл., г. Гомель, пер Черниговский]" c="Гомельская обл., г. Гомель, пер Черниговский"/>
        <s v="[Sell Out Customer].[POS Address].&amp;[Гомельская обл., г. Гомель, пл Привокзальная, д 1]" c="Гомельская обл., г. Гомель, пл Привокзальная, д 1"/>
        <s v="[Sell Out Customer].[POS Address].&amp;[Гомельская обл., г. Гомель, пр-кт Космонавтов, д 56]" c="Гомельская обл., г. Гомель, пр-кт Космонавтов, д 56"/>
        <s v="[Sell Out Customer].[POS Address].&amp;[Гомельская обл., г. Гомель, пр-кт Космонавтов, д 61А]" c="Гомельская обл., г. Гомель, пр-кт Космонавтов, д 61А"/>
        <s v="[Sell Out Customer].[POS Address].&amp;[Гомельская обл., г. Гомель, пр-кт Ленина, д 63]" c="Гомельская обл., г. Гомель, пр-кт Ленина, д 63"/>
        <s v="[Sell Out Customer].[POS Address].&amp;[Гомельская обл., г. Гомель, пр-кт Октября, д 22]" c="Гомельская обл., г. Гомель, пр-кт Октября, д 22"/>
        <s v="[Sell Out Customer].[POS Address].&amp;[Гомельская обл., г. Гомель, пр-кт Октября, д 27]" c="Гомельская обл., г. Гомель, пр-кт Октября, д 27"/>
        <s v="[Sell Out Customer].[POS Address].&amp;[Гомельская обл., г. Гомель, пр-кт Октября, д 28В к 1]" c="Гомельская обл., г. Гомель, пр-кт Октября, д 28В к 1"/>
        <s v="[Sell Out Customer].[POS Address].&amp;[Гомельская обл., г. Гомель, пр-кт Октября, д 87А]" c="Гомельская обл., г. Гомель, пр-кт Октября, д 87А"/>
        <s v="[Sell Out Customer].[POS Address].&amp;[Гомельская обл., г. Гомель, пр-кт Победы, д 4]" c="Гомельская обл., г. Гомель, пр-кт Победы, д 4"/>
        <s v="[Sell Out Customer].[POS Address].&amp;[Гомельская обл., г. Гомель, пр-кт Речицкий, д 106А]" c="Гомельская обл., г. Гомель, пр-кт Речицкий, д 106А"/>
        <s v="[Sell Out Customer].[POS Address].&amp;[Гомельская обл., г. Гомель, пр-кт Речицкий, д 108А]" c="Гомельская обл., г. Гомель, пр-кт Речицкий, д 108А"/>
        <s v="[Sell Out Customer].[POS Address].&amp;[Гомельская обл., г. Гомель, пр-кт Речицкий, д 4 к 2]" c="Гомельская обл., г. Гомель, пр-кт Речицкий, д 4 к 2"/>
        <s v="[Sell Out Customer].[POS Address].&amp;[Гомельская обл., г. Гомель, пр-кт Речицкий, д 5В]" c="Гомельская обл., г. Гомель, пр-кт Речицкий, д 5В"/>
        <s v="[Sell Out Customer].[POS Address].&amp;[Гомельская обл., г. Гомель, пр-кт Речицкий, д 61]" c="Гомельская обл., г. Гомель, пр-кт Речицкий, д 61"/>
        <s v="[Sell Out Customer].[POS Address].&amp;[Гомельская обл., г. Гомель, пр-кт Речицкий, д 62а]" c="Гомельская обл., г. Гомель, пр-кт Речицкий, д 62а"/>
        <s v="[Sell Out Customer].[POS Address].&amp;[Гомельская обл., г. Гомель, пр-кт Речицкий, д 65]" c="Гомельская обл., г. Гомель, пр-кт Речицкий, д 65"/>
        <s v="[Sell Out Customer].[POS Address].&amp;[Гомельская обл., г. Гомель, пр-кт Речицкий, д 80]" c="Гомельская обл., г. Гомель, пр-кт Речицкий, д 80"/>
        <s v="[Sell Out Customer].[POS Address].&amp;[Гомельская обл., г. Гомель, пр-кт Речицкий, д 86А]" c="Гомельская обл., г. Гомель, пр-кт Речицкий, д 86А"/>
        <s v="[Sell Out Customer].[POS Address].&amp;[Гомельская обл., г. Гомель, пр-кт Речицкий, д 91]" c="Гомельская обл., г. Гомель, пр-кт Речицкий, д 91"/>
        <s v="[Sell Out Customer].[POS Address].&amp;[Гомельская обл., г. Гомель, проезд Речицкий, д 108А]" c="Гомельская обл., г. Гомель, проезд Речицкий, д 108А"/>
        <s v="[Sell Out Customer].[POS Address].&amp;[Гомельская обл., г. Гомель, рп Костюковка, ул Октябрьская, д 15]" c="Гомельская обл., г. Гомель, рп Костюковка, ул Октябрьская, д 15"/>
        <s v="[Sell Out Customer].[POS Address].&amp;[Гомельская обл., г. Гомель, рп Костюковка, ул Чечерская, д 74]" c="Гомельская обл., г. Гомель, рп Костюковка, ул Чечерская, д 74"/>
        <s v="[Sell Out Customer].[POS Address].&amp;[Гомельская обл., г. Гомель, ул 60 лет СССР, д 14]" c="Гомельская обл., г. Гомель, ул 60 лет СССР, д 14"/>
        <s v="[Sell Out Customer].[POS Address].&amp;[Гомельская обл., г. Гомель, ул 60 лет СССР, д 14 к 2/5]" c="Гомельская обл., г. Гомель, ул 60 лет СССР, д 14 к 2/5"/>
        <s v="[Sell Out Customer].[POS Address].&amp;[Гомельская обл., г. Гомель, ул 60 лет СССР, д 14-1]" c="Гомельская обл., г. Гомель, ул 60 лет СССР, д 14-1"/>
        <s v="[Sell Out Customer].[POS Address].&amp;[Гомельская обл., г. Гомель, ул 60 лет СССР, д 24А]" c="Гомельская обл., г. Гомель, ул 60 лет СССР, д 24А"/>
        <s v="[Sell Out Customer].[POS Address].&amp;[Гомельская обл., г. Гомель, ул 60 лет СССР, д 8-1а]" c="Гомельская обл., г. Гомель, ул 60 лет СССР, д 8-1а"/>
        <s v="[Sell Out Customer].[POS Address].&amp;[Гомельская обл., г. Гомель, ул 60 лет СССР, д 9]" c="Гомельская обл., г. Гомель, ул 60 лет СССР, д 9"/>
        <s v="[Sell Out Customer].[POS Address].&amp;[Гомельская обл., г. Гомель, ул Барыкина, д 303А]" c="Гомельская обл., г. Гомель, ул Барыкина, д 303А"/>
        <s v="[Sell Out Customer].[POS Address].&amp;[Гомельская обл., г. Гомель, ул Белого В.А., д 52А]" c="Гомельская обл., г. Гомель, ул Белого В.А., д 52А"/>
        <s v="[Sell Out Customer].[POS Address].&amp;[Гомельская обл., г. Гомель, ул Богдана Хмельницкого, д 79]" c="Гомельская обл., г. Гомель, ул Богдана Хмельницкого, д 79"/>
        <s v="[Sell Out Customer].[POS Address].&amp;[Гомельская обл., г. Гомель, ул Богдана Хмельницкого, д 85 к а]" c="Гомельская обл., г. Гомель, ул Богдана Хмельницкого, д 85 к а"/>
        <s v="[Sell Out Customer].[POS Address].&amp;[Гомельская обл., г. Гомель, ул Богданова, д 10А]" c="Гомельская обл., г. Гомель, ул Богданова, д 10А"/>
        <s v="[Sell Out Customer].[POS Address].&amp;[Гомельская обл., г. Гомель, ул Борисенко, д 8 к 2]" c="Гомельская обл., г. Гомель, ул Борисенко, д 8 к 2"/>
        <s v="[Sell Out Customer].[POS Address].&amp;[Гомельская обл., г. Гомель, ул Бородина Т.С., д 2]" c="Гомельская обл., г. Гомель, ул Бородина Т.С., д 2"/>
        <s v="[Sell Out Customer].[POS Address].&amp;[Гомельская обл., г. Гомель, ул Бородина Т.С., д 6 к А стр 136]" c="Гомельская обл., г. Гомель, ул Бородина Т.С., д 6 к А стр 136"/>
        <s v="[Sell Out Customer].[POS Address].&amp;[Гомельская обл., г. Гомель, ул Быховская, д 112]" c="Гомельская обл., г. Гомель, ул Быховская, д 112"/>
        <s v="[Sell Out Customer].[POS Address].&amp;[Гомельская обл., г. Гомель, ул Быховская, д 115]" c="Гомельская обл., г. Гомель, ул Быховская, д 115"/>
        <s v="[Sell Out Customer].[POS Address].&amp;[Гомельская обл., г. Гомель, ул Владимирова, д 16]" c="Гомельская обл., г. Гомель, ул Владимирова, д 16"/>
        <s v="[Sell Out Customer].[POS Address].&amp;[Гомельская обл., г. Гомель, ул Гагарина, д 65]" c="Гомельская обл., г. Гомель, ул Гагарина, д 65"/>
        <s v="[Sell Out Customer].[POS Address].&amp;[Гомельская обл., г. Гомель, ул Гайдара, д 2]" c="Гомельская обл., г. Гомель, ул Гайдара, д 2"/>
        <s v="[Sell Out Customer].[POS Address].&amp;[Гомельская обл., г. Гомель, ул Давыдовская, д 14]" c="Гомельская обл., г. Гомель, ул Давыдовская, д 14"/>
        <s v="[Sell Out Customer].[POS Address].&amp;[Гомельская обл., г. Гомель, ул Дворникова, д 19]" c="Гомельская обл., г. Гомель, ул Дворникова, д 19"/>
        <s v="[Sell Out Customer].[POS Address].&amp;[Гомельская обл., г. Гомель, ул Дворникова, д 7]" c="Гомельская обл., г. Гомель, ул Дворникова, д 7"/>
        <s v="[Sell Out Customer].[POS Address].&amp;[Гомельская обл., г. Гомель, ул Дубравная, д 10]" c="Гомельская обл., г. Гомель, ул Дубравная, д 10"/>
        <s v="[Sell Out Customer].[POS Address].&amp;[Гомельская обл., г. Гомель, ул Дубравная, д 11]" c="Гомельская обл., г. Гомель, ул Дубравная, д 11"/>
        <s v="[Sell Out Customer].[POS Address].&amp;[Гомельская обл., г. Гомель, ул Ефремова М.Г.]" c="Гомельская обл., г. Гомель, ул Ефремова М.Г."/>
        <s v="[Sell Out Customer].[POS Address].&amp;[Гомельская обл., г. Гомель, ул Ефремова М.Г., д 1]" c="Гомельская обл., г. Гомель, ул Ефремова М.Г., д 1"/>
        <s v="[Sell Out Customer].[POS Address].&amp;[Гомельская обл., г. Гомель, ул Ефремова М.Г., д 11]" c="Гомельская обл., г. Гомель, ул Ефремова М.Г., д 11"/>
        <s v="[Sell Out Customer].[POS Address].&amp;[Гомельская обл., г. Гомель, ул Ефремова М.Г., д 11-1]" c="Гомельская обл., г. Гомель, ул Ефремова М.Г., д 11-1"/>
        <s v="[Sell Out Customer].[POS Address].&amp;[Гомельская обл., г. Гомель, ул Ефремова М.Г., д 16А]" c="Гомельская обл., г. Гомель, ул Ефремова М.Г., д 16А"/>
        <s v="[Sell Out Customer].[POS Address].&amp;[Гомельская обл., г. Гомель, ул Жемчужная, д 21]" c="Гомельская обл., г. Гомель, ул Жемчужная, д 21"/>
        <s v="[Sell Out Customer].[POS Address].&amp;[Гомельская обл., г. Гомель, ул Ильича]" c="Гомельская обл., г. Гомель, ул Ильича"/>
        <s v="[Sell Out Customer].[POS Address].&amp;[Гомельская обл., г. Гомель, ул Ильича, д 161Ж]" c="Гомельская обл., г. Гомель, ул Ильича, д 161Ж"/>
        <s v="[Sell Out Customer].[POS Address].&amp;[Гомельская обл., г. Гомель, ул Ильича, д 28]" c="Гомельская обл., г. Гомель, ул Ильича, д 28"/>
        <s v="[Sell Out Customer].[POS Address].&amp;[Гомельская обл., г. Гомель, ул Ильича, д 301]" c="Гомельская обл., г. Гомель, ул Ильича, д 301"/>
        <s v="[Sell Out Customer].[POS Address].&amp;[Гомельская обл., г. Гомель, ул Ильича, д 32]" c="Гомельская обл., г. Гомель, ул Ильича, д 32"/>
        <s v="[Sell Out Customer].[POS Address].&amp;[Гомельская обл., г. Гомель, ул Ильича, д 331]" c="Гомельская обл., г. Гомель, ул Ильича, д 331"/>
        <s v="[Sell Out Customer].[POS Address].&amp;[Гомельская обл., г. Гомель, ул Ильича, д 331Т]" c="Гомельская обл., г. Гомель, ул Ильича, д 331Т"/>
        <s v="[Sell Out Customer].[POS Address].&amp;[Гомельская обл., г. Гомель, ул Ильича, д 333]" c="Гомельская обл., г. Гомель, ул Ильича, д 333"/>
        <s v="[Sell Out Customer].[POS Address].&amp;[Гомельская обл., г. Гомель, ул Ильича, д 36]" c="Гомельская обл., г. Гомель, ул Ильича, д 36"/>
        <s v="[Sell Out Customer].[POS Address].&amp;[Гомельская обл., г. Гомель, ул Ильича, д 51]" c="Гомельская обл., г. Гомель, ул Ильича, д 51"/>
        <s v="[Sell Out Customer].[POS Address].&amp;[Гомельская обл., г. Гомель, ул Интернациональная]" c="Гомельская обл., г. Гомель, ул Интернациональная"/>
        <s v="[Sell Out Customer].[POS Address].&amp;[Гомельская обл., г. Гомель, ул Интернациональная, д 30]" c="Гомельская обл., г. Гомель, ул Интернациональная, д 30"/>
        <s v="[Sell Out Customer].[POS Address].&amp;[Гомельская обл., г. Гомель, ул Калинина, д 7]" c="Гомельская обл., г. Гомель, ул Калинина, д 7"/>
        <s v="[Sell Out Customer].[POS Address].&amp;[Гомельская обл., г. Гомель, ул Каменщикова, д 3]" c="Гомельская обл., г. Гомель, ул Каменщикова, д 3"/>
        <s v="[Sell Out Customer].[POS Address].&amp;[Гомельская обл., г. Гомель, ул Карповича, д 18]" c="Гомельская обл., г. Гомель, ул Карповича, д 18"/>
        <s v="[Sell Out Customer].[POS Address].&amp;[Гомельская обл., г. Гомель, ул Катунина, д 14]" c="Гомельская обл., г. Гомель, ул Катунина, д 14"/>
        <s v="[Sell Out Customer].[POS Address].&amp;[Гомельская обл., г. Гомель, ул Катунина, д 4]" c="Гомельская обл., г. Гомель, ул Катунина, д 4"/>
        <s v="[Sell Out Customer].[POS Address].&amp;[Гомельская обл., г. Гомель, ул Кирова, д 136]" c="Гомельская обл., г. Гомель, ул Кирова, д 136"/>
        <s v="[Sell Out Customer].[POS Address].&amp;[Гомельская обл., г. Гомель, ул Кожара, д 1]" c="Гомельская обл., г. Гомель, ул Кожара, д 1"/>
        <s v="[Sell Out Customer].[POS Address].&amp;[Гомельская обл., г. Гомель, ул Косарева, д 18]" c="Гомельская обл., г. Гомель, ул Косарева, д 18"/>
        <s v="[Sell Out Customer].[POS Address].&amp;[Гомельская обл., г. Гомель, ул Лещинская, д 2А к 5]" c="Гомельская обл., г. Гомель, ул Лещинская, д 2А к 5"/>
        <s v="[Sell Out Customer].[POS Address].&amp;[Гомельская обл., г. Гомель, ул Мазурова, д 1]" c="Гомельская обл., г. Гомель, ул Мазурова, д 1"/>
        <s v="[Sell Out Customer].[POS Address].&amp;[Гомельская обл., г. Гомель, ул Мазурова, д 117]" c="Гомельская обл., г. Гомель, ул Мазурова, д 117"/>
        <s v="[Sell Out Customer].[POS Address].&amp;[Гомельская обл., г. Гомель, ул Мазурова, д 117Г]" c="Гомельская обл., г. Гомель, ул Мазурова, д 117Г"/>
        <s v="[Sell Out Customer].[POS Address].&amp;[Гомельская обл., г. Гомель, ул Мазурова, д 22]" c="Гомельская обл., г. Гомель, ул Мазурова, д 22"/>
        <s v="[Sell Out Customer].[POS Address].&amp;[Гомельская обл., г. Гомель, ул Мазурова, д 28]" c="Гомельская обл., г. Гомель, ул Мазурова, д 28"/>
        <s v="[Sell Out Customer].[POS Address].&amp;[Гомельская обл., г. Гомель, ул Мазурова, д 28В к 8]" c="Гомельская обл., г. Гомель, ул Мазурова, д 28В к 8"/>
        <s v="[Sell Out Customer].[POS Address].&amp;[Гомельская обл., г. Гомель, ул Мазурова, д 46]" c="Гомельская обл., г. Гомель, ул Мазурова, д 46"/>
        <s v="[Sell Out Customer].[POS Address].&amp;[Гомельская обл., г. Гомель, ул Мазурова, д 70]" c="Гомельская обл., г. Гомель, ул Мазурова, д 70"/>
        <s v="[Sell Out Customer].[POS Address].&amp;[Гомельская обл., г. Гомель, ул Мазурова, д 79]" c="Гомельская обл., г. Гомель, ул Мазурова, д 79"/>
        <s v="[Sell Out Customer].[POS Address].&amp;[Гомельская обл., г. Гомель, ул Макаёнка, д 27 к 3]" c="Гомельская обл., г. Гомель, ул Макаёнка, д 27 к 3"/>
        <s v="[Sell Out Customer].[POS Address].&amp;[Гомельская обл., г. Гомель, ул Макаёнка, д 27/3]" c="Гомельская обл., г. Гомель, ул Макаёнка, д 27/3"/>
        <s v="[Sell Out Customer].[POS Address].&amp;[Гомельская обл., г. Гомель, ул Максима Богдановича, д 2]" c="Гомельская обл., г. Гомель, ул Максима Богдановича, д 2"/>
        <s v="[Sell Out Customer].[POS Address].&amp;[Гомельская обл., г. Гомель, ул Международная, д 27]" c="Гомельская обл., г. Гомель, ул Международная, д 27"/>
        <s v="[Sell Out Customer].[POS Address].&amp;[Гомельская обл., г. Гомель, ул Микрорайон Энергетиков, д 8]" c="Гомельская обл., г. Гомель, ул Микрорайон Энергетиков, д 8"/>
        <s v="[Sell Out Customer].[POS Address].&amp;[Гомельская обл., г. Гомель, ул Островского, д 90]" c="Гомельская обл., г. Гомель, ул Островского, д 90"/>
        <s v="[Sell Out Customer].[POS Address].&amp;[Гомельская обл., г. Гомель, ул Павлова, д 26]" c="Гомельская обл., г. Гомель, ул Павлова, д 26"/>
        <s v="[Sell Out Customer].[POS Address].&amp;[Гомельская обл., г. Гомель, ул Первомайская, д 4]" c="Гомельская обл., г. Гомель, ул Первомайская, д 4"/>
        <s v="[Sell Out Customer].[POS Address].&amp;[Гомельская обл., г. Гомель, ул Петруся Бровки, д 11]" c="Гомельская обл., г. Гомель, ул Петруся Бровки, д 11"/>
        <s v="[Sell Out Customer].[POS Address].&amp;[Гомельская обл., г. Гомель, ул Пушкина, д 39]" c="Гомельская обл., г. Гомель, ул Пушкина, д 39"/>
        <s v="[Sell Out Customer].[POS Address].&amp;[Гомельская обл., г. Гомель, ул Ридного, д 3]" c="Гомельская обл., г. Гомель, ул Ридного, д 3"/>
        <s v="[Sell Out Customer].[POS Address].&amp;[Гомельская обл., г. Гомель, ул Рогачёвская, д 4]" c="Гомельская обл., г. Гомель, ул Рогачёвская, д 4"/>
        <s v="[Sell Out Customer].[POS Address].&amp;[Гомельская обл., г. Гомель, ул Свиридова, д 11-247]" c="Гомельская обл., г. Гомель, ул Свиридова, д 11-247"/>
        <s v="[Sell Out Customer].[POS Address].&amp;[Гомельская обл., г. Гомель, ул Свиридова, д 15]" c="Гомельская обл., г. Гомель, ул Свиридова, д 15"/>
        <s v="[Sell Out Customer].[POS Address].&amp;[Гомельская обл., г. Гомель, ул Свиридова, д 15-1]" c="Гомельская обл., г. Гомель, ул Свиридова, д 15-1"/>
        <s v="[Sell Out Customer].[POS Address].&amp;[Гомельская обл., г. Гомель, ул Свиридова, д 50]" c="Гомельская обл., г. Гомель, ул Свиридова, д 50"/>
        <s v="[Sell Out Customer].[POS Address].&amp;[Гомельская обл., г. Гомель, ул Свиридова, д 93 к б]" c="Гомельская обл., г. Гомель, ул Свиридова, д 93 к б"/>
        <s v="[Sell Out Customer].[POS Address].&amp;[Гомельская обл., г. Гомель, ул Свиридова, д 93Б]" c="Гомельская обл., г. Гомель, ул Свиридова, д 93Б"/>
        <s v="[Sell Out Customer].[POS Address].&amp;[Гомельская обл., г. Гомель, ул Севастопольская, д 102 к в]" c="Гомельская обл., г. Гомель, ул Севастопольская, д 102 к в"/>
        <s v="[Sell Out Customer].[POS Address].&amp;[Гомельская обл., г. Гомель, ул Севастопольская, д 39А]" c="Гомельская обл., г. Гомель, ул Севастопольская, д 39А"/>
        <s v="[Sell Out Customer].[POS Address].&amp;[Гомельская обл., г. Гомель, ул Советская, д 109]" c="Гомельская обл., г. Гомель, ул Советская, д 109"/>
        <s v="[Sell Out Customer].[POS Address].&amp;[Гомельская обл., г. Гомель, ул Советская, д 111]" c="Гомельская обл., г. Гомель, ул Советская, д 111"/>
        <s v="[Sell Out Customer].[POS Address].&amp;[Гомельская обл., г. Гомель, ул Советская, д 115]" c="Гомельская обл., г. Гомель, ул Советская, д 115"/>
        <s v="[Sell Out Customer].[POS Address].&amp;[Гомельская обл., г. Гомель, ул Советская, д 134 к б]" c="Гомельская обл., г. Гомель, ул Советская, д 134 к б"/>
        <s v="[Sell Out Customer].[POS Address].&amp;[Гомельская обл., г. Гомель, ул Советская, д 149]" c="Гомельская обл., г. Гомель, ул Советская, д 149"/>
        <s v="[Sell Out Customer].[POS Address].&amp;[Гомельская обл., г. Гомель, ул Советская, д 200]" c="Гомельская обл., г. Гомель, ул Советская, д 200"/>
        <s v="[Sell Out Customer].[POS Address].&amp;[Гомельская обл., г. Гомель, ул Советская, д 22]" c="Гомельская обл., г. Гомель, ул Советская, д 22"/>
        <s v="[Sell Out Customer].[POS Address].&amp;[Гомельская обл., г. Гомель, ул Советская, д 3]" c="Гомельская обл., г. Гомель, ул Советская, д 3"/>
        <s v="[Sell Out Customer].[POS Address].&amp;[Гомельская обл., г. Гомель, ул Советская, д 40А]" c="Гомельская обл., г. Гомель, ул Советская, д 40А"/>
        <s v="[Sell Out Customer].[POS Address].&amp;[Гомельская обл., г. Гомель, ул Советская, д 40А к 1]" c="Гомельская обл., г. Гомель, ул Советская, д 40А к 1"/>
        <s v="[Sell Out Customer].[POS Address].&amp;[Гомельская обл., г. Гомель, ул Советская, д 97]" c="Гомельская обл., г. Гомель, ул Советская, д 97"/>
        <s v="[Sell Out Customer].[POS Address].&amp;[Гомельская обл., г. Гомель, ул Советская, д 97 к 3]" c="Гомельская обл., г. Гомель, ул Советская, д 97 к 3"/>
        <s v="[Sell Out Customer].[POS Address].&amp;[Гомельская обл., г. Гомель, ул Советская, д 97/2]" c="Гомельская обл., г. Гомель, ул Советская, д 97/2"/>
        <s v="[Sell Out Customer].[POS Address].&amp;[Гомельская обл., г. Гомель, ул Сосновая, д 22]" c="Гомельская обл., г. Гомель, ул Сосновая, д 22"/>
        <s v="[Sell Out Customer].[POS Address].&amp;[Гомельская обл., г. Гомель, ул Сухого, д 2]" c="Гомельская обл., г. Гомель, ул Сухого, д 2"/>
        <s v="[Sell Out Customer].[POS Address].&amp;[Гомельская обл., г. Гомель, ул Сухого, д 6]" c="Гомельская обл., г. Гомель, ул Сухого, д 6"/>
        <s v="[Sell Out Customer].[POS Address].&amp;[Гомельская обл., г. Гомель, ул Тереховская, д 1]" c="Гомельская обл., г. Гомель, ул Тереховская, д 1"/>
        <s v="[Sell Out Customer].[POS Address].&amp;[Гомельская обл., г. Гомель, ул Фадеева, д 1А]" c="Гомельская обл., г. Гомель, ул Фадеева, д 1А"/>
        <s v="[Sell Out Customer].[POS Address].&amp;[Гомельская обл., г. Гомель, ул Хатаевича, д 9]" c="Гомельская обл., г. Гомель, ул Хатаевича, д 9"/>
        <s v="[Sell Out Customer].[POS Address].&amp;[Гомельская обл., г. Гомель, ул Царикова, д 1]" c="Гомельская обл., г. Гомель, ул Царикова, д 1"/>
        <s v="[Sell Out Customer].[POS Address].&amp;[Гомельская обл., г. Гомель, ул Царикова, д 1А]" c="Гомельская обл., г. Гомель, ул Царикова, д 1А"/>
        <s v="[Sell Out Customer].[POS Address].&amp;[Гомельская обл., г. Гомель, ул Царикова, д 20А]" c="Гомельская обл., г. Гомель, ул Царикова, д 20А"/>
        <s v="[Sell Out Customer].[POS Address].&amp;[Гомельская обл., г. Гомель, ул Царикова, д 53А]" c="Гомельская обл., г. Гомель, ул Царикова, д 53А"/>
        <s v="[Sell Out Customer].[POS Address].&amp;[Гомельская обл., г. Гомель, ул Царикова, д 59]" c="Гомельская обл., г. Гомель, ул Царикова, д 59"/>
        <s v="[Sell Out Customer].[POS Address].&amp;[Гомельская обл., г. Гомель, ул Царикова, д 59-67]" c="Гомельская обл., г. Гомель, ул Царикова, д 59-67"/>
        <s v="[Sell Out Customer].[POS Address].&amp;[Гомельская обл., г. Гомель, ул Царикова, д 78]" c="Гомельская обл., г. Гомель, ул Царикова, д 78"/>
        <s v="[Sell Out Customer].[POS Address].&amp;[Гомельская обл., г. Гомель, ул Черноморская, д 11]" c="Гомельская обл., г. Гомель, ул Черноморская, д 11"/>
        <s v="[Sell Out Customer].[POS Address].&amp;[Гомельская обл., г. Гомель, ул Чечерская, д 1Б]" c="Гомельская обл., г. Гомель, ул Чечерская, д 1Б"/>
        <s v="[Sell Out Customer].[POS Address].&amp;[Гомельская обл., г. Гомель, ул Шилова, д 12А]" c="Гомельская обл., г. Гомель, ул Шилова, д 12А"/>
        <s v="[Sell Out Customer].[POS Address].&amp;[Гомельская обл., г. Гомель, ул Юбилейная, д 8 к 2]" c="Гомельская обл., г. Гомель, ул Юбилейная, д 8 к 2"/>
        <s v="[Sell Out Customer].[POS Address].&amp;[Гомельская обл., г. Гомель, ул Юбилейная, д 8-1]" c="Гомельская обл., г. Гомель, ул Юбилейная, д 8-1"/>
        <s v="[Sell Out Customer].[POS Address].&amp;[Гомельская обл., Гомельский р-н, с/с Терешковичский, аг. Терешковичи, ул Советская, д 27]" c="Гомельская обл., Гомельский р-н, с/с Терешковичский, аг. Терешковичи, ул Советская, д 27"/>
        <s v="[Sell Out Customer].[POS Address].&amp;[Гомельская обл., Гомельский р-н, с/с Улуковский, д. Берёзки, ул 60 лет СССР, д 10]" c="Гомельская обл., Гомельский р-н, с/с Улуковский, д. Берёзки, ул 60 лет СССР, д 10"/>
        <s v="[Sell Out Customer].[POS Address].&amp;[Гомельская обл., Гомельский р-н, с/с Чёнковский, п. Чёнки, ул Севруковская, д 5В]" c="Гомельская обл., Гомельский р-н, с/с Чёнковский, п. Чёнки, ул Севруковская, д 5В"/>
        <s v="[Sell Out Customer].[POS Address].&amp;[Гомельская обл., Добрушский р-н, г. Добруш, пр-кт Луначарского, д 18А]" c="Гомельская обл., Добрушский р-н, г. Добруш, пр-кт Луначарского, д 18А"/>
        <s v="[Sell Out Customer].[POS Address].&amp;[Гомельская обл., Добрушский р-н, г. Добруш, пр-кт Луначарского, д 24]" c="Гомельская обл., Добрушский р-н, г. Добруш, пр-кт Луначарского, д 24"/>
        <s v="[Sell Out Customer].[POS Address].&amp;[Гомельская обл., Добрушский р-н, г. Добруш, пр-кт Мира, д 7]" c="Гомельская обл., Добрушский р-н, г. Добруш, пр-кт Мира, д 7"/>
        <s v="[Sell Out Customer].[POS Address].&amp;[Гомельская обл., Добрушский р-н, г. Добруш, ул князя Паскевича, д 13]" c="Гомельская обл., Добрушский р-н, г. Добруш, ул князя Паскевича, д 13"/>
        <s v="[Sell Out Customer].[POS Address].&amp;[Гомельская обл., Добрушский р-н, г. Добруш, ул Эрнста Тельмана, д 4]" c="Гомельская обл., Добрушский р-н, г. Добруш, ул Эрнста Тельмана, д 4"/>
        <s v="[Sell Out Customer].[POS Address].&amp;[Гомельская обл., Добрушский р-н, с/с Тереховский, гп Тереховка, ул Ленина В.И., д 31В]" c="Гомельская обл., Добрушский р-н, с/с Тереховский, гп Тереховка, ул Ленина В.И., д 31В"/>
        <s v="[Sell Out Customer].[POS Address].&amp;[Гомельская обл., Добрушский р-н, с/с Тереховский, гп Тереховка, ул Советская]" c="Гомельская обл., Добрушский р-н, с/с Тереховский, гп Тереховка, ул Советская"/>
        <s v="[Sell Out Customer].[POS Address].&amp;[Гомельская обл., Ельский р-н, г. Ельск, ул 50 лет СССР, д 24А]" c="Гомельская обл., Ельский р-н, г. Ельск, ул 50 лет СССР, д 24А"/>
        <s v="[Sell Out Customer].[POS Address].&amp;[Гомельская обл., Ельский р-н, г. Ельск, ул Ленинская, д 3]" c="Гомельская обл., Ельский р-н, г. Ельск, ул Ленинская, д 3"/>
        <s v="[Sell Out Customer].[POS Address].&amp;[Гомельская обл., Житковичский р-н, г. Житковичи, ул Социалистическая, д 23]" c="Гомельская обл., Житковичский р-н, г. Житковичи, ул Социалистическая, д 23"/>
        <s v="[Sell Out Customer].[POS Address].&amp;[Гомельская обл., Житковичский р-н, г. Житковичи, ул Фрунзе, д 50 к а]" c="Гомельская обл., Житковичский р-н, г. Житковичи, ул Фрунзе, д 50 к а"/>
        <s v="[Sell Out Customer].[POS Address].&amp;[Гомельская обл., Житковичский р-н, г. Житковичи, ул Фрунзе, д 67]" c="Гомельская обл., Житковичский р-н, г. Житковичи, ул Фрунзе, д 67"/>
        <s v="[Sell Out Customer].[POS Address].&amp;[Гомельская обл., Житковичский р-н, г. Житковичи, ул Фрунзе, д 67В]" c="Гомельская обл., Житковичский р-н, г. Житковичи, ул Фрунзе, д 67В"/>
        <s v="[Sell Out Customer].[POS Address].&amp;[Гомельская обл., Житковичский р-н, г. Житковичи, ул Школьная, д 3]" c="Гомельская обл., Житковичский р-н, г. Житковичи, ул Школьная, д 3"/>
        <s v="[Sell Out Customer].[POS Address].&amp;[Гомельская обл., Жлобинский р-н, г. Жлобин, б-р Металлургов, д 1]" c="Гомельская обл., Жлобинский р-н, г. Жлобин, б-р Металлургов, д 1"/>
        <s v="[Sell Out Customer].[POS Address].&amp;[Гомельская обл., Жлобинский р-н, г. Жлобин, д 12 к 1]" c="Гомельская обл., Жлобинский р-н, г. Жлобин, д 12 к 1"/>
        <s v="[Sell Out Customer].[POS Address].&amp;[Гомельская обл., Жлобинский р-н, г. Жлобин, мкр 19-й, д 34Б]" c="Гомельская обл., Жлобинский р-н, г. Жлобин, мкр 19-й, д 34Б"/>
        <s v="[Sell Out Customer].[POS Address].&amp;[Гомельская обл., Жлобинский р-н, г. Жлобин, мкр 1-й, д 1Б]" c="Гомельская обл., Жлобинский р-н, г. Жлобин, мкр 1-й, д 1Б"/>
        <s v="[Sell Out Customer].[POS Address].&amp;[Гомельская обл., Жлобинский р-н, г. Жлобин, мкр 20-й, д 30]" c="Гомельская обл., Жлобинский р-н, г. Жлобин, мкр 20-й, д 30"/>
        <s v="[Sell Out Customer].[POS Address].&amp;[Гомельская обл., Жлобинский р-н, г. Жлобин, ул Барташова, д 23]" c="Гомельская обл., Жлобинский р-н, г. Жлобин, ул Барташова, д 23"/>
        <s v="[Sell Out Customer].[POS Address].&amp;[Гомельская обл., Жлобинский р-н, г. Жлобин, ул Войкова, д 1]" c="Гомельская обл., Жлобинский р-н, г. Жлобин, ул Войкова, д 1"/>
        <s v="[Sell Out Customer].[POS Address].&amp;[Гомельская обл., Жлобинский р-н, г. Жлобин, ул Войкова, д 39А]" c="Гомельская обл., Жлобинский р-н, г. Жлобин, ул Войкова, д 39А"/>
        <s v="[Sell Out Customer].[POS Address].&amp;[Гомельская обл., Жлобинский р-н, г. Жлобин, ул Войкова, д 8/3]" c="Гомельская обл., Жлобинский р-н, г. Жлобин, ул Войкова, д 8/3"/>
        <s v="[Sell Out Customer].[POS Address].&amp;[Гомельская обл., Жлобинский р-н, г. Жлобин, ул Карла Маркса, д 2Г]" c="Гомельская обл., Жлобинский р-н, г. Жлобин, ул Карла Маркса, д 2Г"/>
        <s v="[Sell Out Customer].[POS Address].&amp;[Гомельская обл., Жлобинский р-н, г. Жлобин, ул Козлова, д 50]" c="Гомельская обл., Жлобинский р-н, г. Жлобин, ул Козлова, д 50"/>
        <s v="[Sell Out Customer].[POS Address].&amp;[Гомельская обл., Жлобинский р-н, г. Жлобин, ул Красная, д 34Б]" c="Гомельская обл., Жлобинский р-н, г. Жлобин, ул Красная, д 34Б"/>
        <s v="[Sell Out Customer].[POS Address].&amp;[Гомельская обл., Жлобинский р-н, г. Жлобин, ул Красная, д 40 к б]" c="Гомельская обл., Жлобинский р-н, г. Жлобин, ул Красная, д 40 к б"/>
        <s v="[Sell Out Customer].[POS Address].&amp;[Гомельская обл., Жлобинский р-н, г. Жлобин, ул Красная, д 40б]" c="Гомельская обл., Жлобинский р-н, г. Жлобин, ул Красная, д 40б"/>
        <s v="[Sell Out Customer].[POS Address].&amp;[Гомельская обл., Жлобинский р-н, г. Жлобин, ул Первомайская, д 57]" c="Гомельская обл., Жлобинский р-н, г. Жлобин, ул Первомайская, д 57"/>
        <s v="[Sell Out Customer].[POS Address].&amp;[Гомельская обл., Жлобинский р-н, г. Жлобин, ул Первомайская, д 57-1в]" c="Гомельская обл., Жлобинский р-н, г. Жлобин, ул Первомайская, д 57-1в"/>
        <s v="[Sell Out Customer].[POS Address].&amp;[Гомельская обл., Жлобинский р-н, г. Жлобин, ул Первомайская, д 59/1]" c="Гомельская обл., Жлобинский р-н, г. Жлобин, ул Первомайская, д 59/1"/>
        <s v="[Sell Out Customer].[POS Address].&amp;[Гомельская обл., Жлобинский р-н, г. Жлобин, ул Первомайская, д 81]" c="Гомельская обл., Жлобинский р-н, г. Жлобин, ул Первомайская, д 81"/>
        <s v="[Sell Out Customer].[POS Address].&amp;[Гомельская обл., Жлобинский р-н, г. Жлобин, ул Промышленная, д 1]" c="Гомельская обл., Жлобинский р-н, г. Жлобин, ул Промышленная, д 1"/>
        <s v="[Sell Out Customer].[POS Address].&amp;[Гомельская обл., Жлобинский р-н, г. Жлобин, ул Рогачёвская, д 2В]" c="Гомельская обл., Жлобинский р-н, г. Жлобин, ул Рогачёвская, д 2В"/>
        <s v="[Sell Out Customer].[POS Address].&amp;[Гомельская обл., Жлобинский р-н, г. Жлобин, ул Школьная, д 8 к 2]" c="Гомельская обл., Жлобинский р-н, г. Жлобин, ул Школьная, д 8 к 2"/>
        <s v="[Sell Out Customer].[POS Address].&amp;[Гомельская обл., Жлобинский р-н, г. Жлобин, ул Шоссейная, д 109 к а]" c="Гомельская обл., Жлобинский р-н, г. Жлобин, ул Шоссейная, д 109 к а"/>
        <s v="[Sell Out Customer].[POS Address].&amp;[Гомельская обл., Калинковичский р-н, г. Калинковичи, пер Дзержинского, д 35]" c="Гомельская обл., Калинковичский р-н, г. Калинковичи, пер Дзержинского, д 35"/>
        <s v="[Sell Out Customer].[POS Address].&amp;[Гомельская обл., Калинковичский р-н, г. Калинковичи, ул 50 лет Комсомола, д 2 к а]" c="Гомельская обл., Калинковичский р-н, г. Калинковичи, ул 50 лет Комсомола, д 2 к а"/>
        <s v="[Sell Out Customer].[POS Address].&amp;[Гомельская обл., Калинковичский р-н, г. Калинковичи, ул 50 лет Октября, д 42 к Б]" c="Гомельская обл., Калинковичский р-н, г. Калинковичи, ул 50 лет Октября, д 42 к Б"/>
        <s v="[Sell Out Customer].[POS Address].&amp;[Гомельская обл., Калинковичский р-н, г. Калинковичи, ул 50 лет Октября, д 6 к 2]" c="Гомельская обл., Калинковичский р-н, г. Калинковичи, ул 50 лет Октября, д 6 к 2"/>
        <s v="[Sell Out Customer].[POS Address].&amp;[Гомельская обл., Калинковичский р-н, г. Калинковичи, ул 50 лет Октября, д 83/2]" c="Гомельская обл., Калинковичский р-н, г. Калинковичи, ул 50 лет Октября, д 83/2"/>
        <s v="[Sell Out Customer].[POS Address].&amp;[Гомельская обл., Калинковичский р-н, г. Калинковичи, ул 50 лет Октября, д 83\2]" c="Гомельская обл., Калинковичский р-н, г. Калинковичи, ул 50 лет Октября, д 83\2"/>
        <s v="[Sell Out Customer].[POS Address].&amp;[Гомельская обл., Калинковичский р-н, г. Калинковичи, ул 60 лет БССР, д 2А]" c="Гомельская обл., Калинковичский р-н, г. Калинковичи, ул 60 лет БССР, д 2А"/>
        <s v="[Sell Out Customer].[POS Address].&amp;[Гомельская обл., Калинковичский р-н, г. Калинковичи, ул Батова, д 24]" c="Гомельская обл., Калинковичский р-н, г. Калинковичи, ул Батова, д 24"/>
        <s v="[Sell Out Customer].[POS Address].&amp;[Гомельская обл., Калинковичский р-н, г. Калинковичи, ул Дзержинского, д 31-1]" c="Гомельская обл., Калинковичский р-н, г. Калинковичи, ул Дзержинского, д 31-1"/>
        <s v="[Sell Out Customer].[POS Address].&amp;[Гомельская обл., Калинковичский р-н, г. Калинковичи, ул Дзержинского, д 35]" c="Гомельская обл., Калинковичский р-н, г. Калинковичи, ул Дзержинского, д 35"/>
        <s v="[Sell Out Customer].[POS Address].&amp;[Гомельская обл., Калинковичский р-н, г. Калинковичи, ул Заводская, д 2 к 8]" c="Гомельская обл., Калинковичский р-н, г. Калинковичи, ул Заводская, д 2 к 8"/>
        <s v="[Sell Out Customer].[POS Address].&amp;[Гомельская обл., Калинковичский р-н, г. Калинковичи, ул Интернациональная]" c="Гомельская обл., Калинковичский р-н, г. Калинковичи, ул Интернациональная"/>
        <s v="[Sell Out Customer].[POS Address].&amp;[Гомельская обл., Калинковичский р-н, г. Калинковичи, ул Князева, д 3]" c="Гомельская обл., Калинковичский р-н, г. Калинковичи, ул Князева, д 3"/>
        <s v="[Sell Out Customer].[POS Address].&amp;[Гомельская обл., Калинковичский р-н, г. Калинковичи, ул Куйбышева, д 48]" c="Гомельская обл., Калинковичский р-н, г. Калинковичи, ул Куйбышева, д 48"/>
        <s v="[Sell Out Customer].[POS Address].&amp;[Гомельская обл., Калинковичский р-н, г. Калинковичи, ул Мира, д 74А]" c="Гомельская обл., Калинковичский р-н, г. Калинковичи, ул Мира, д 74А"/>
        <s v="[Sell Out Customer].[POS Address].&amp;[Гомельская обл., Калинковичский р-н, г. Калинковичи, ул Пионерская, д 1]" c="Гомельская обл., Калинковичский р-н, г. Калинковичи, ул Пионерская, д 1"/>
        <s v="[Sell Out Customer].[POS Address].&amp;[Гомельская обл., Калинковичский р-н, г. Калинковичи, ул Советская, д 104]" c="Гомельская обл., Калинковичский р-н, г. Калинковичи, ул Советская, д 104"/>
        <s v="[Sell Out Customer].[POS Address].&amp;[Гомельская обл., Калинковичский р-н, г. Калинковичи, ул Советская, д 124]" c="Гомельская обл., Калинковичский р-н, г. Калинковичи, ул Советская, д 124"/>
        <s v="[Sell Out Customer].[POS Address].&amp;[Гомельская обл., Калинковичский р-н, г. Калинковичи, ул Советская, д 13]" c="Гомельская обл., Калинковичский р-н, г. Калинковичи, ул Советская, д 13"/>
        <s v="[Sell Out Customer].[POS Address].&amp;[Гомельская обл., Калинковичский р-н, г. Калинковичи, ул Советская, д 19 к 1]" c="Гомельская обл., Калинковичский р-н, г. Калинковичи, ул Советская, д 19 к 1"/>
        <s v="[Sell Out Customer].[POS Address].&amp;[Гомельская обл., Калинковичский р-н, г. Калинковичи, ул Советская, д 43Б]" c="Гомельская обл., Калинковичский р-н, г. Калинковичи, ул Советская, д 43Б"/>
        <s v="[Sell Out Customer].[POS Address].&amp;[Гомельская обл., Калинковичский р-н, г. Калинковичи, ул Фрунзе, д 7]" c="Гомельская обл., Калинковичский р-н, г. Калинковичи, ул Фрунзе, д 7"/>
        <s v="[Sell Out Customer].[POS Address].&amp;[Гомельская обл., Кормянский р-н, гп Корма, ул Ленина]" c="Гомельская обл., Кормянский р-н, гп Корма, ул Ленина"/>
        <s v="[Sell Out Customer].[POS Address].&amp;[Гомельская обл., Кормянский р-н, гп Корма, ул Ленина, д 32 к 56]" c="Гомельская обл., Кормянский р-н, гп Корма, ул Ленина, д 32 к 56"/>
        <s v="[Sell Out Customer].[POS Address].&amp;[Гомельская обл., Кормянский р-н, гп Корма, ул Ленина, д 36А]" c="Гомельская обл., Кормянский р-н, гп Корма, ул Ленина, д 36А"/>
        <s v="[Sell Out Customer].[POS Address].&amp;[Гомельская обл., Лельчицкий р-н, гп Лельчицы, ул Красноармейская, д 28]" c="Гомельская обл., Лельчицкий р-н, гп Лельчицы, ул Красноармейская, д 28"/>
        <s v="[Sell Out Customer].[POS Address].&amp;[Гомельская обл., Лельчицкий р-н, гп Лельчицы, ул Ленина, д 44Б]" c="Гомельская обл., Лельчицкий р-н, гп Лельчицы, ул Ленина, д 44Б"/>
        <s v="[Sell Out Customer].[POS Address].&amp;[Гомельская обл., Лельчицкий р-н, гп Лельчицы, ул Советская, д 63А]" c="Гомельская обл., Лельчицкий р-н, гп Лельчицы, ул Советская, д 63А"/>
        <s v="[Sell Out Customer].[POS Address].&amp;[Гомельская обл., Лоевский р-н, гп Лоев, ул Ленина, д 20]" c="Гомельская обл., Лоевский р-н, гп Лоев, ул Ленина, д 20"/>
        <s v="[Sell Out Customer].[POS Address].&amp;[Гомельская обл., Лоевский р-н, гп Лоев, ул Ленина, д 24 к В]" c="Гомельская обл., Лоевский р-н, гп Лоев, ул Ленина, д 24 к В"/>
        <s v="[Sell Out Customer].[POS Address].&amp;[Гомельская обл., Лоевский р-н, гп Лоев, ул Ленина, д 26А]" c="Гомельская обл., Лоевский р-н, гп Лоев, ул Ленина, д 26А"/>
        <s v="[Sell Out Customer].[POS Address].&amp;[Гомельская обл., Мозырский р-н, г. Мозырь, б-р Дружбы, д 1 к Б]" c="Гомельская обл., Мозырский р-н, г. Мозырь, б-р Дружбы, д 1 к Б"/>
        <s v="[Sell Out Customer].[POS Address].&amp;[Гомельская обл., Мозырский р-н, г. Мозырь, б-р Дружбы, д 11 к А]" c="Гомельская обл., Мозырский р-н, г. Мозырь, б-р Дружбы, д 11 к А"/>
        <s v="[Sell Out Customer].[POS Address].&amp;[Гомельская обл., Мозырский р-н, г. Мозырь, б-р Дружбы, д 11А]" c="Гомельская обл., Мозырский р-н, г. Мозырь, б-р Дружбы, д 11А"/>
        <s v="[Sell Out Customer].[POS Address].&amp;[Гомельская обл., Мозырский р-н, г. Мозырь, б-р Юности, д 110А]" c="Гомельская обл., Мозырский р-н, г. Мозырь, б-р Юности, д 110А"/>
        <s v="[Sell Out Customer].[POS Address].&amp;[Гомельская обл., Мозырский р-н, г. Мозырь, б-р Юности, д 16]" c="Гомельская обл., Мозырский р-н, г. Мозырь, б-р Юности, д 16"/>
        <s v="[Sell Out Customer].[POS Address].&amp;[Гомельская обл., Мозырский р-н, г. Мозырь, б-р Юности, д 39Б к 2]" c="Гомельская обл., Мозырский р-н, г. Мозырь, б-р Юности, д 39Б к 2"/>
        <s v="[Sell Out Customer].[POS Address].&amp;[Гомельская обл., Мозырский р-н, г. Мозырь, б-р Юности, д 59А]" c="Гомельская обл., Мозырский р-н, г. Мозырь, б-р Юности, д 59А"/>
        <s v="[Sell Out Customer].[POS Address].&amp;[Гомельская обл., Мозырский р-н, г. Мозырь, б-р Юности, д 79А]" c="Гомельская обл., Мозырский р-н, г. Мозырь, б-р Юности, д 79А"/>
        <s v="[Sell Out Customer].[POS Address].&amp;[Гомельская обл., Мозырский р-н, г. Мозырь, пл Максима Горького, д 5]" c="Гомельская обл., Мозырский р-н, г. Мозырь, пл Максима Горького, д 5"/>
        <s v="[Sell Out Customer].[POS Address].&amp;[Гомельская обл., Мозырский р-н, г. Мозырь, ст Козенки, д 51 к 1]" c="Гомельская обл., Мозырский р-н, г. Мозырь, ст Козенки, д 51 к 1"/>
        <s v="[Sell Out Customer].[POS Address].&amp;[Гомельская обл., Мозырский р-н, г. Мозырь, ул Веры Хоружей, д 11]" c="Гомельская обл., Мозырский р-н, г. Мозырь, ул Веры Хоружей, д 11"/>
        <s v="[Sell Out Customer].[POS Address].&amp;[Гомельская обл., Мозырский р-н, г. Мозырь, ул Интернациональная, д 53]" c="Гомельская обл., Мозырский р-н, г. Мозырь, ул Интернациональная, д 53"/>
        <s v="[Sell Out Customer].[POS Address].&amp;[Гомельская обл., Мозырский р-н, г. Мозырь, ул Интернациональная, д 53Г]" c="Гомельская обл., Мозырский р-н, г. Мозырь, ул Интернациональная, д 53Г"/>
        <s v="[Sell Out Customer].[POS Address].&amp;[Гомельская обл., Мозырский р-н, г. Мозырь, ул Интернациональная, д 96А]" c="Гомельская обл., Мозырский р-н, г. Мозырь, ул Интернациональная, д 96А"/>
        <s v="[Sell Out Customer].[POS Address].&amp;[Гомельская обл., Мозырский р-н, г. Мозырь, ул Крупской Н.К., д 12]" c="Гомельская обл., Мозырский р-н, г. Мозырь, ул Крупской Н.К., д 12"/>
        <s v="[Sell Out Customer].[POS Address].&amp;[Гомельская обл., Мозырский р-н, г. Мозырь, ул Малинина Н.И., д 1 к В]" c="Гомельская обл., Мозырский р-н, г. Мозырь, ул Малинина Н.И., д 1 к В"/>
        <s v="[Sell Out Customer].[POS Address].&amp;[Гомельская обл., Мозырский р-н, г. Мозырь, ул Малинина Н.И., д 13]" c="Гомельская обл., Мозырский р-н, г. Мозырь, ул Малинина Н.И., д 13"/>
        <s v="[Sell Out Customer].[POS Address].&amp;[Гомельская обл., Мозырский р-н, г. Мозырь, ул Нежнова В.С., д 15]" c="Гомельская обл., Мозырский р-н, г. Мозырь, ул Нежнова В.С., д 15"/>
        <s v="[Sell Out Customer].[POS Address].&amp;[Гомельская обл., Мозырский р-н, г. Мозырь, ул Нефтестроителей, д 26]" c="Гомельская обл., Мозырский р-н, г. Мозырь, ул Нефтестроителей, д 26"/>
        <s v="[Sell Out Customer].[POS Address].&amp;[Гомельская обл., Мозырский р-н, г. Мозырь, ул Нефтестроителей, д 26/1]" c="Гомельская обл., Мозырский р-н, г. Мозырь, ул Нефтестроителей, д 26/1"/>
        <s v="[Sell Out Customer].[POS Address].&amp;[Гомельская обл., Мозырский р-н, г. Мозырь, ул Первомайская, д 48]" c="Гомельская обл., Мозырский р-н, г. Мозырь, ул Первомайская, д 48"/>
        <s v="[Sell Out Customer].[POS Address].&amp;[Гомельская обл., Мозырский р-н, г. Мозырь, ул Притыцкого С.О., д 23А]" c="Гомельская обл., Мозырский р-н, г. Мозырь, ул Притыцкого С.О., д 23А"/>
        <s v="[Sell Out Customer].[POS Address].&amp;[Гомельская обл., Мозырский р-н, г. Мозырь, ул Притыцкого С.О., д 2Г к 1]" c="Гомельская обл., Мозырский р-н, г. Мозырь, ул Притыцкого С.О., д 2Г к 1"/>
        <s v="[Sell Out Customer].[POS Address].&amp;[Гомельская обл., Мозырский р-н, г. Мозырь, ул Притыцкого С.О., д 8]" c="Гомельская обл., Мозырский р-н, г. Мозырь, ул Притыцкого С.О., д 8"/>
        <s v="[Sell Out Customer].[POS Address].&amp;[Гомельская обл., Мозырский р-н, г. Мозырь, ул Рыжкова А.А., д 38]" c="Гомельская обл., Мозырский р-н, г. Мозырь, ул Рыжкова А.А., д 38"/>
        <s v="[Sell Out Customer].[POS Address].&amp;[Гомельская обл., Мозырский р-н, г. Мозырь, ул Рыжкова А.А., д 94]" c="Гомельская обл., Мозырский р-н, г. Мозырь, ул Рыжкова А.А., д 94"/>
        <s v="[Sell Out Customer].[POS Address].&amp;[Гомельская обл., Мозырский р-н, г. Мозырь, ул Советская]" c="Гомельская обл., Мозырский р-н, г. Мозырь, ул Советская"/>
        <s v="[Sell Out Customer].[POS Address].&amp;[Гомельская обл., Мозырский р-н, г. Мозырь, ул Советская, д 122]" c="Гомельская обл., Мозырский р-н, г. Мозырь, ул Советская, д 122"/>
        <s v="[Sell Out Customer].[POS Address].&amp;[Гомельская обл., Мозырский р-н, г. Мозырь, ул Советская, д 138]" c="Гомельская обл., Мозырский р-н, г. Мозырь, ул Советская, д 138"/>
        <s v="[Sell Out Customer].[POS Address].&amp;[Гомельская обл., Мозырский р-н, г. Мозырь, ул Советская, д 38]" c="Гомельская обл., Мозырский р-н, г. Мозырь, ул Советская, д 38"/>
        <s v="[Sell Out Customer].[POS Address].&amp;[Гомельская обл., Мозырский р-н, г. Мозырь, ул Социалистическая, д 115 к а]" c="Гомельская обл., Мозырский р-н, г. Мозырь, ул Социалистическая, д 115 к а"/>
        <s v="[Sell Out Customer].[POS Address].&amp;[Гомельская обл., Мозырский р-н, г. Мозырь, ул Ульяновская, д 11]" c="Гомельская обл., Мозырский р-н, г. Мозырь, ул Ульяновская, д 11"/>
        <s v="[Sell Out Customer].[POS Address].&amp;[Гомельская обл., Мозырский р-н, г. Мозырь, ул Юрия Гагарина, д 85 к Г]" c="Гомельская обл., Мозырский р-н, г. Мозырь, ул Юрия Гагарина, д 85 к Г"/>
        <s v="[Sell Out Customer].[POS Address].&amp;[Гомельская обл., Мозырский р-н, г. Мозырь, ул Юрия Гагарина, д 85Г]" c="Гомельская обл., Мозырский р-н, г. Мозырь, ул Юрия Гагарина, д 85Г"/>
        <s v="[Sell Out Customer].[POS Address].&amp;[Гомельская обл., Мозырский р-н, с/с Козенский, д. Козенки, ул Максима Горького, д 51 к 1]" c="Гомельская обл., Мозырский р-н, с/с Козенский, д. Козенки, ул Максима Горького, д 51 к 1"/>
        <s v="[Sell Out Customer].[POS Address].&amp;[Гомельская обл., Наровлянский р-н, г. Наровля, ул Коммунистическая, д 2]" c="Гомельская обл., Наровлянский р-н, г. Наровля, ул Коммунистическая, д 2"/>
        <s v="[Sell Out Customer].[POS Address].&amp;[Гомельская обл., Наровлянский р-н, г. Наровля, ул Корзуна А.Г., д 64]" c="Гомельская обл., Наровлянский р-н, г. Наровля, ул Корзуна А.Г., д 64"/>
        <s v="[Sell Out Customer].[POS Address].&amp;[Гомельская обл., Наровлянский р-н, г. Наровля, ул Октябрьская, д 1А]" c="Гомельская обл., Наровлянский р-н, г. Наровля, ул Октябрьская, д 1А"/>
        <s v="[Sell Out Customer].[POS Address].&amp;[Гомельская обл., Октябрьский р-н, гп Октябрьский, ул Советская]" c="Гомельская обл., Октябрьский р-н, гп Октябрьский, ул Советская"/>
        <s v="[Sell Out Customer].[POS Address].&amp;[Гомельская обл., Октябрьский р-н, гп Октябрьский, ул Советская, д 48А]" c="Гомельская обл., Октябрьский р-н, гп Октябрьский, ул Советская, д 48А"/>
        <s v="[Sell Out Customer].[POS Address].&amp;[Гомельская обл., Октябрьский р-н, гп Октябрьский, ул Советская, д 59А]" c="Гомельская обл., Октябрьский р-н, гп Октябрьский, ул Советская, д 59А"/>
        <s v="[Sell Out Customer].[POS Address].&amp;[Гомельская обл., Октябрьский р-н, гп Октябрьский, ул Фрунзе М.В.]" c="Гомельская обл., Октябрьский р-н, гп Октябрьский, ул Фрунзе М.В."/>
        <s v="[Sell Out Customer].[POS Address].&amp;[Гомельская обл., Петриковский р-н, г. Петриков, ул Базарная, д 10 к А]" c="Гомельская обл., Петриковский р-н, г. Петриков, ул Базарная, д 10 к А"/>
        <s v="[Sell Out Customer].[POS Address].&amp;[Гомельская обл., Петриковский р-н, г. Петриков, ул Бумажкова, д 3В]" c="Гомельская обл., Петриковский р-н, г. Петриков, ул Бумажкова, д 3В"/>
        <s v="[Sell Out Customer].[POS Address].&amp;[Гомельская обл., Петриковский р-н, г. Петриков, ул Гоголя, д 2А]" c="Гомельская обл., Петриковский р-н, г. Петриков, ул Гоголя, д 2А"/>
        <s v="[Sell Out Customer].[POS Address].&amp;[Гомельская обл., Речицкий р-н, г. Речица, ул Григория Ширмы, д 30]" c="Гомельская обл., Речицкий р-н, г. Речица, ул Григория Ширмы, д 30"/>
        <s v="[Sell Out Customer].[POS Address].&amp;[Гомельская обл., Речицкий р-н, г. Речица, ул Достоевского, д 27]" c="Гомельская обл., Речицкий р-н, г. Речица, ул Достоевского, д 27"/>
        <s v="[Sell Out Customer].[POS Address].&amp;[Гомельская обл., Речицкий р-н, г. Речица, ул Достоевского, д 31]" c="Гомельская обл., Речицкий р-н, г. Речица, ул Достоевского, д 31"/>
        <s v="[Sell Out Customer].[POS Address].&amp;[Гомельская обл., Речицкий р-н, г. Речица, ул Комсомольская, д 32]" c="Гомельская обл., Речицкий р-н, г. Речица, ул Комсомольская, д 32"/>
        <s v="[Sell Out Customer].[POS Address].&amp;[Гомельская обл., Речицкий р-н, г. Речица, ул Ленина, д 209А]" c="Гомельская обл., Речицкий р-н, г. Речица, ул Ленина, д 209А"/>
        <s v="[Sell Out Customer].[POS Address].&amp;[Гомельская обл., Речицкий р-н, г. Речица, ул Луначарского, д 5]" c="Гомельская обл., Речицкий р-н, г. Речица, ул Луначарского, д 5"/>
        <s v="[Sell Out Customer].[POS Address].&amp;[Гомельская обл., Речицкий р-н, г. Речица, ул Луначарского, д 86 к 7]" c="Гомельская обл., Речицкий р-н, г. Речица, ул Луначарского, д 86 к 7"/>
        <s v="[Sell Out Customer].[POS Address].&amp;[Гомельская обл., Речицкий р-н, г. Речица, ул Мичурина, д 144]" c="Гомельская обл., Речицкий р-н, г. Речица, ул Мичурина, д 144"/>
        <s v="[Sell Out Customer].[POS Address].&amp;[Гомельская обл., Речицкий р-н, г. Речица, ул Молодёжная]" c="Гомельская обл., Речицкий р-н, г. Речица, ул Молодёжная"/>
        <s v="[Sell Out Customer].[POS Address].&amp;[Гомельская обл., Речицкий р-н, г. Речица, ул Молодёжная, д 34 к А]" c="Гомельская обл., Речицкий р-н, г. Речица, ул Молодёжная, д 34 к А"/>
        <s v="[Sell Out Customer].[POS Address].&amp;[Гомельская обл., Речицкий р-н, г. Речица, ул Молодёжная, д 5Д]" c="Гомельская обл., Речицкий р-н, г. Речица, ул Молодёжная, д 5Д"/>
        <s v="[Sell Out Customer].[POS Address].&amp;[Гомельская обл., Речицкий р-н, г. Речица, ул Пролетарская, д 118]" c="Гомельская обл., Речицкий р-н, г. Речица, ул Пролетарская, д 118"/>
        <s v="[Sell Out Customer].[POS Address].&amp;[Гомельская обл., Речицкий р-н, г. Речица, ул Светлогорское шоссе, д 27]" c="Гомельская обл., Речицкий р-н, г. Речица, ул Светлогорское шоссе, д 27"/>
        <s v="[Sell Out Customer].[POS Address].&amp;[Гомельская обл., Речицкий р-н, г. Речица, ул Снежкова, д 33]" c="Гомельская обл., Речицкий р-н, г. Речица, ул Снежкова, д 33"/>
        <s v="[Sell Out Customer].[POS Address].&amp;[Гомельская обл., Речицкий р-н, г. Речица, ул Советская, д 108 стр 3]" c="Гомельская обл., Речицкий р-н, г. Речица, ул Советская, д 108 стр 3"/>
        <s v="[Sell Out Customer].[POS Address].&amp;[Гомельская обл., Речицкий р-н, г. Речица, ул Советская, д 47]" c="Гомельская обл., Речицкий р-н, г. Речица, ул Советская, д 47"/>
        <s v="[Sell Out Customer].[POS Address].&amp;[Гомельская обл., Речицкий р-н, г. Речица, ул Советская, д 51]" c="Гомельская обл., Речицкий р-н, г. Речица, ул Советская, д 51"/>
        <s v="[Sell Out Customer].[POS Address].&amp;[Гомельская обл., Речицкий р-н, г. Речица, ул Советская, д 56]" c="Гомельская обл., Речицкий р-н, г. Речица, ул Советская, д 56"/>
        <s v="[Sell Out Customer].[POS Address].&amp;[Гомельская обл., Речицкий р-н, г. Речица, ул Советская, д 97 к Б]" c="Гомельская обл., Речицкий р-н, г. Речица, ул Советская, д 97 к Б"/>
        <s v="[Sell Out Customer].[POS Address].&amp;[Гомельская обл., Речицкий р-н, г. Речица, ул Спортивная, д 17 к а]" c="Гомельская обл., Речицкий р-н, г. Речица, ул Спортивная, д 17 к а"/>
        <s v="[Sell Out Customer].[POS Address].&amp;[Гомельская обл., Речицкий р-н, г. Речица, ул Строителей, д 11А]" c="Гомельская обл., Речицкий р-н, г. Речица, ул Строителей, д 11А"/>
        <s v="[Sell Out Customer].[POS Address].&amp;[Гомельская обл., Речицкий р-н, г. Речица, ул Строителей, д 4 к б]" c="Гомельская обл., Речицкий р-н, г. Речица, ул Строителей, д 4 к б"/>
        <s v="[Sell Out Customer].[POS Address].&amp;[Гомельская обл., Речицкий р-н, с/с Жмуровский, д. Пригородная, ул Урожайная, д 5]" c="Гомельская обл., Речицкий р-н, с/с Жмуровский, д. Пригородная, ул Урожайная, д 5"/>
        <s v="[Sell Out Customer].[POS Address].&amp;[Гомельская обл., Речицкий р-н, с/с Озерщинский, д. Озерщина, ул Набережная, д 39А]" c="Гомельская обл., Речицкий р-н, с/с Озерщинский, д. Озерщина, ул Набережная, д 39А"/>
        <s v="[Sell Out Customer].[POS Address].&amp;[Гомельская обл., Рогачевский р-н, г. Рогачев, ул Богатырева, д 114]" c="Гомельская обл., Рогачевский р-н, г. Рогачев, ул Богатырева, д 114"/>
        <s v="[Sell Out Customer].[POS Address].&amp;[Гомельская обл., Рогачевский р-н, г. Рогачев, ул Богатырева, д 114Г]" c="Гомельская обл., Рогачевский р-н, г. Рогачев, ул Богатырева, д 114Г"/>
        <s v="[Sell Out Customer].[POS Address].&amp;[Гомельская обл., Рогачевский р-н, г. Рогачев, ул Богатырева, д 118]" c="Гомельская обл., Рогачевский р-н, г. Рогачев, ул Богатырева, д 118"/>
        <s v="[Sell Out Customer].[POS Address].&amp;[Гомельская обл., Рогачевский р-н, г. Рогачев, ул Богатырева, д 139А]" c="Гомельская обл., Рогачевский р-н, г. Рогачев, ул Богатырева, д 139А"/>
        <s v="[Sell Out Customer].[POS Address].&amp;[Гомельская обл., Рогачевский р-н, г. Рогачев, ул Богатырева, д 155а]" c="Гомельская обл., Рогачевский р-н, г. Рогачев, ул Богатырева, д 155а"/>
        <s v="[Sell Out Customer].[POS Address].&amp;[Гомельская обл., Рогачевский р-н, г. Рогачев, ул Богатырева, д 58-56]" c="Гомельская обл., Рогачевский р-н, г. Рогачев, ул Богатырева, д 58-56"/>
        <s v="[Sell Out Customer].[POS Address].&amp;[Гомельская обл., Рогачевский р-н, г. Рогачев, ул Кирова, д 16]" c="Гомельская обл., Рогачевский р-н, г. Рогачев, ул Кирова, д 16"/>
        <s v="[Sell Out Customer].[POS Address].&amp;[Гомельская обл., Рогачевский р-н, г. Рогачев, ул Ленина, д 38]" c="Гомельская обл., Рогачевский р-н, г. Рогачев, ул Ленина, д 38"/>
        <s v="[Sell Out Customer].[POS Address].&amp;[Гомельская обл., Рогачевский р-н, г. Рогачев, ул Ленина, д 62\22]" c="Гомельская обл., Рогачевский р-н, г. Рогачев, ул Ленина, д 62\22"/>
        <s v="[Sell Out Customer].[POS Address].&amp;[Гомельская обл., Рогачевский р-н, г. Рогачев, ул Ленина, д 78]" c="Гомельская обл., Рогачевский р-н, г. Рогачев, ул Ленина, д 78"/>
        <s v="[Sell Out Customer].[POS Address].&amp;[Гомельская обл., Рогачевский р-н, г. Рогачев, ул Могилевская, д 1А]" c="Гомельская обл., Рогачевский р-н, г. Рогачев, ул Могилевская, д 1А"/>
        <s v="[Sell Out Customer].[POS Address].&amp;[Гомельская обл., Рогачевский р-н, г. Рогачев, ул Набережная, д 83-1а]" c="Гомельская обл., Рогачевский р-н, г. Рогачев, ул Набережная, д 83-1а"/>
        <s v="[Sell Out Customer].[POS Address].&amp;[Гомельская обл., Рогачевский р-н, г. Рогачев, ул Октябрьская, д 27]" c="Гомельская обл., Рогачевский р-н, г. Рогачев, ул Октябрьская, д 27"/>
        <s v="[Sell Out Customer].[POS Address].&amp;[Гомельская обл., Рогачевский р-н, г. Рогачев, ул Свердлова, д 14 к в]" c="Гомельская обл., Рогачевский р-н, г. Рогачев, ул Свердлова, д 14 к в"/>
        <s v="[Sell Out Customer].[POS Address].&amp;[Гомельская обл., Светлогорский р-н, г. Светлогорск, мкр Березина, д 5а]" c="Гомельская обл., Светлогорский р-н, г. Светлогорск, мкр Березина, д 5а"/>
        <s v="[Sell Out Customer].[POS Address].&amp;[Гомельская обл., Светлогорский р-н, г. Светлогорск, мкр Молодежный]" c="Гомельская обл., Светлогорский р-н, г. Светлогорск, мкр Молодежный"/>
        <s v="[Sell Out Customer].[POS Address].&amp;[Гомельская обл., Светлогорский р-н, г. Светлогорск, мкр Молодежный, д 2а]" c="Гомельская обл., Светлогорский р-н, г. Светлогорск, мкр Молодежный, д 2а"/>
        <s v="[Sell Out Customer].[POS Address].&amp;[Гомельская обл., Светлогорский р-н, г. Светлогорск, мкр Молодежный, д 52А]" c="Гомельская обл., Светлогорский р-н, г. Светлогорск, мкр Молодежный, д 52А"/>
        <s v="[Sell Out Customer].[POS Address].&amp;[Гомельская обл., Светлогорский р-н, г. Светлогорск, мкр Молодежный, д 78А]" c="Гомельская обл., Светлогорский р-н, г. Светлогорск, мкр Молодежный, д 78А"/>
        <s v="[Sell Out Customer].[POS Address].&amp;[Гомельская обл., Светлогорский р-н, г. Светлогорск, мкр Октябрьский, д 24]" c="Гомельская обл., Светлогорский р-н, г. Светлогорск, мкр Октябрьский, д 24"/>
        <s v="[Sell Out Customer].[POS Address].&amp;[Гомельская обл., Светлогорский р-н, г. Светлогорск, мкр Первомайский]" c="Гомельская обл., Светлогорский р-н, г. Светлогорск, мкр Первомайский"/>
        <s v="[Sell Out Customer].[POS Address].&amp;[Гомельская обл., Светлогорский р-н, г. Светлогорск, мкр Первомайский, д 3]" c="Гомельская обл., Светлогорский р-н, г. Светлогорск, мкр Первомайский, д 3"/>
        <s v="[Sell Out Customer].[POS Address].&amp;[Гомельская обл., Светлогорский р-н, г. Светлогорск, ул 50 лет Октября, д 3]" c="Гомельская обл., Светлогорский р-н, г. Светлогорск, ул 50 лет Октября, д 3"/>
        <s v="[Sell Out Customer].[POS Address].&amp;[Гомельская обл., Светлогорский р-н, г. Светлогорск, ул 50 лет Октября, д 3 к 2]" c="Гомельская обл., Светлогорский р-н, г. Светлогорск, ул 50 лет Октября, д 3 к 2"/>
        <s v="[Sell Out Customer].[POS Address].&amp;[Гомельская обл., Светлогорский р-н, г. Светлогорск, ул Калинина, д 35В]" c="Гомельская обл., Светлогорский р-н, г. Светлогорск, ул Калинина, д 35В"/>
        <s v="[Sell Out Customer].[POS Address].&amp;[Гомельская обл., Светлогорский р-н, г. Светлогорск, ул Калинина, д 43]" c="Гомельская обл., Светлогорский р-н, г. Светлогорск, ул Калинина, д 43"/>
        <s v="[Sell Out Customer].[POS Address].&amp;[Гомельская обл., Светлогорский р-н, г. Светлогорск, ул Калинина, д 43-1]" c="Гомельская обл., Светлогорский р-н, г. Светлогорск, ул Калинина, д 43-1"/>
        <s v="[Sell Out Customer].[POS Address].&amp;[Гомельская обл., Светлогорский р-н, г. Светлогорск, ул Калинина, д 6]" c="Гомельская обл., Светлогорский р-н, г. Светлогорск, ул Калинина, д 6"/>
        <s v="[Sell Out Customer].[POS Address].&amp;[Гомельская обл., Светлогорский р-н, г. Светлогорск, ул Ленина, д 5В]" c="Гомельская обл., Светлогорский р-н, г. Светлогорск, ул Ленина, д 5В"/>
        <s v="[Sell Out Customer].[POS Address].&amp;[Гомельская обл., Светлогорский р-н, г. Светлогорск, ул Лесная]" c="Гомельская обл., Светлогорский р-н, г. Светлогорск, ул Лесная"/>
        <s v="[Sell Out Customer].[POS Address].&amp;[Гомельская обл., Светлогорский р-н, г. Светлогорск, ул Лесная, д 2]" c="Гомельская обл., Светлогорский р-н, г. Светлогорск, ул Лесная, д 2"/>
        <s v="[Sell Out Customer].[POS Address].&amp;[Гомельская обл., Светлогорский р-н, г. Светлогорск, ул Рудобельская, д 3]" c="Гомельская обл., Светлогорский р-н, г. Светлогорск, ул Рудобельская, д 3"/>
        <s v="[Sell Out Customer].[POS Address].&amp;[Гомельская обл., Светлогорский р-н, г. Светлогорск, ул Социалистическая, д 80]" c="Гомельская обл., Светлогорский р-н, г. Светлогорск, ул Социалистическая, д 80"/>
        <s v="[Sell Out Customer].[POS Address].&amp;[Гомельская обл., Светлогорский р-н, г. Светлогорск, ул Социалистическая, д 80/1]" c="Гомельская обл., Светлогорский р-н, г. Светлогорск, ул Социалистическая, д 80/1"/>
        <s v="[Sell Out Customer].[POS Address].&amp;[Гомельская обл., Светлогорский р-н, г. Светлогорск, ул Шоссейная, д 1]" c="Гомельская обл., Светлогорский р-н, г. Светлогорск, ул Шоссейная, д 1"/>
        <s v="[Sell Out Customer].[POS Address].&amp;[Гомельская обл., Хойникский р-н, г. Хойники]" c="Гомельская обл., Хойникский р-н, г. Хойники"/>
        <s v="[Sell Out Customer].[POS Address].&amp;[Гомельская обл., Хойникский р-н, г. Хойники, ул Жукова, д 2а]" c="Гомельская обл., Хойникский р-н, г. Хойники, ул Жукова, д 2а"/>
        <s v="[Sell Out Customer].[POS Address].&amp;[Гомельская обл., Хойникский р-н, г. Хойники, ул Жукова, д 2Б]" c="Гомельская обл., Хойникский р-н, г. Хойники, ул Жукова, д 2Б"/>
        <s v="[Sell Out Customer].[POS Address].&amp;[Гомельская обл., Хойникский р-н, г. Хойники, ул Карла Маркса, д 11]" c="Гомельская обл., Хойникский р-н, г. Хойники, ул Карла Маркса, д 11"/>
        <s v="[Sell Out Customer].[POS Address].&amp;[Гомельская обл., Чечерский р-н, г. Чечерск, пер Первомайский, д 4]" c="Гомельская обл., Чечерский р-н, г. Чечерск, пер Первомайский, д 4"/>
        <s v="[Sell Out Customer].[POS Address].&amp;[Гомельская обл., Чечерский р-н, г. Чечерск, ул Ленина, д 1]" c="Гомельская обл., Чечерский р-н, г. Чечерск, ул Ленина, д 1"/>
        <s v="[Sell Out Customer].[POS Address].&amp;[Гомельская обл., Чечерский р-н, г. Чечерск, ул Советская, д 49]" c="Гомельская обл., Чечерский р-н, г. Чечерск, ул Советская, д 49"/>
        <s v="[Sell Out Customer].[POS Address].&amp;[Гродненская обл., Волковысский р-н, г. Волковыск, ул Горбатова, д 2А]" c="Гродненская обл., Волковысский р-н, г. Волковыск, ул Горбатова, д 2А"/>
        <s v="[Sell Out Customer].[POS Address].&amp;[Гродненская обл., Волковысский р-н, г. Волковыск, ул Горбатова, д 4-49]" c="Гродненская обл., Волковысский р-н, г. Волковыск, ул Горбатова, д 4-49"/>
        <s v="[Sell Out Customer].[POS Address].&amp;[Гродненская обл., Волковысский р-н, г. Волковыск, ул Жолудева, д 26]" c="Гродненская обл., Волковысский р-н, г. Волковыск, ул Жолудева, д 26"/>
        <s v="[Sell Out Customer].[POS Address].&amp;[Гродненская обл., Волковысский р-н, г. Волковыск, ул Жолудева, д 33 к а]" c="Гродненская обл., Волковысский р-н, г. Волковыск, ул Жолудева, д 33 к а"/>
        <s v="[Sell Out Customer].[POS Address].&amp;[Гродненская обл., Волковысский р-н, г. Волковыск, ул Жолудева, д 46]" c="Гродненская обл., Волковысский р-н, г. Волковыск, ул Жолудева, д 46"/>
        <s v="[Sell Out Customer].[POS Address].&amp;[Гродненская обл., Волковысский р-н, г. Волковыск, ул Жолудева, д 51]" c="Гродненская обл., Волковысский р-н, г. Волковыск, ул Жолудева, д 51"/>
        <s v="[Sell Out Customer].[POS Address].&amp;[Гродненская обл., Волковысский р-н, г. Волковыск, ул Красноармейская, д 7]" c="Гродненская обл., Волковысский р-н, г. Волковыск, ул Красноармейская, д 7"/>
        <s v="[Sell Out Customer].[POS Address].&amp;[Гродненская обл., Волковысский р-н, г. Волковыск, ул Ленина, д 2]" c="Гродненская обл., Волковысский р-н, г. Волковыск, ул Ленина, д 2"/>
        <s v="[Sell Out Customer].[POS Address].&amp;[Гродненская обл., Волковысский р-н, г. Волковыск, ул Панковой, д 47Б]" c="Гродненская обл., Волковысский р-н, г. Волковыск, ул Панковой, д 47Б"/>
        <s v="[Sell Out Customer].[POS Address].&amp;[Гродненская обл., Волковысский р-н, г. Волковыск, ул Панковой, д 57а-1]" c="Гродненская обл., Волковысский р-н, г. Волковыск, ул Панковой, д 57а-1"/>
        <s v="[Sell Out Customer].[POS Address].&amp;[Гродненская обл., Волковысский р-н, г. Волковыск, ул Первомайская, д 8]" c="Гродненская обл., Волковысский р-н, г. Волковыск, ул Первомайская, д 8"/>
        <s v="[Sell Out Customer].[POS Address].&amp;[Гродненская обл., Волковысский р-н, г. Волковыск, ул Победы, д 1 к 1]" c="Гродненская обл., Волковысский р-н, г. Волковыск, ул Победы, д 1 к 1"/>
        <s v="[Sell Out Customer].[POS Address].&amp;[Гродненская обл., Волковысский р-н, г. Волковыск, ул Советская, д 2]" c="Гродненская обл., Волковысский р-н, г. Волковыск, ул Советская, д 2"/>
        <s v="[Sell Out Customer].[POS Address].&amp;[Гродненская обл., Волковысский р-н, г. Волковыск, ул Социалистическая, д 2А]" c="Гродненская обл., Волковысский р-н, г. Волковыск, ул Социалистическая, д 2А"/>
        <s v="[Sell Out Customer].[POS Address].&amp;[Гродненская обл., Волковысский р-н, г. Волковыск, ул Строителей, д 2А]" c="Гродненская обл., Волковысский р-н, г. Волковыск, ул Строителей, д 2А"/>
        <s v="[Sell Out Customer].[POS Address].&amp;[Гродненская обл., Волковысский р-н, с/с Красносельский, гп Красносельский, ул Строителей]" c="Гродненская обл., Волковысский р-н, с/с Красносельский, гп Красносельский, ул Строителей"/>
        <s v="[Sell Out Customer].[POS Address].&amp;[Гродненская обл., Волковысский р-н, с/с Красносельский, гп Красносельский, ул Строителей, д 19Б]" c="Гродненская обл., Волковысский р-н, с/с Красносельский, гп Красносельский, ул Строителей, д 19Б"/>
        <s v="[Sell Out Customer].[POS Address].&amp;[Гродненская обл., Волковысский р-н, с/с Красносельский, гп Красносельский, ул Школьная, д 1]" c="Гродненская обл., Волковысский р-н, с/с Красносельский, гп Красносельский, ул Школьная, д 1"/>
        <s v="[Sell Out Customer].[POS Address].&amp;[Гродненская обл., Волковысский р-н, с/с Красносельский, гп Красносельский, ул Школьная, д 3]" c="Гродненская обл., Волковысский р-н, с/с Красносельский, гп Красносельский, ул Школьная, д 3"/>
        <s v="[Sell Out Customer].[POS Address].&amp;[Гродненская обл., Волковысский р-н, с/с Росский, гп Россь, ул Карла Маркса, д 4]" c="Гродненская обл., Волковысский р-н, с/с Росский, гп Россь, ул Карла Маркса, д 4"/>
        <s v="[Sell Out Customer].[POS Address].&amp;[Гродненская обл., Волковысский р-н, с/с Росский, гп Россь, ул Советская, д 13]" c="Гродненская обл., Волковысский р-н, с/с Росский, гп Россь, ул Советская, д 13"/>
        <s v="[Sell Out Customer].[POS Address].&amp;[Гродненская обл., Вороновский р-н, гп Вороново, ул Советская, д 64]" c="Гродненская обл., Вороновский р-н, гп Вороново, ул Советская, д 64"/>
        <s v="[Sell Out Customer].[POS Address].&amp;[Гродненская обл., Вороновский р-н, гп Вороново, ул Юбилейная, д 42]" c="Гродненская обл., Вороновский р-н, гп Вороново, ул Юбилейная, д 42"/>
        <s v="[Sell Out Customer].[POS Address].&amp;[Гродненская обл., Вороновский р-н, гп Радунь, пер Советский, д 60]" c="Гродненская обл., Вороновский р-н, гп Радунь, пер Советский, д 60"/>
        <s v="[Sell Out Customer].[POS Address].&amp;[Гродненская обл., г. Гродно, б-р Ленинского Комсомола, д 44 к 2]" c="Гродненская обл., г. Гродно, б-р Ленинского Комсомола, д 44 к 2"/>
        <s v="[Sell Out Customer].[POS Address].&amp;[Гродненская обл., г. Гродно, пер Пороховой]" c="Гродненская обл., г. Гродно, пер Пороховой"/>
        <s v="[Sell Out Customer].[POS Address].&amp;[Гродненская обл., г. Гродно, пр-кт Клецкова, д 11А]" c="Гродненская обл., г. Гродно, пр-кт Клецкова, д 11А"/>
        <s v="[Sell Out Customer].[POS Address].&amp;[Гродненская обл., г. Гродно, пр-кт Клецкова, д 11А к 1]" c="Гродненская обл., г. Гродно, пр-кт Клецкова, д 11А к 1"/>
        <s v="[Sell Out Customer].[POS Address].&amp;[Гродненская обл., г. Гродно, пр-кт Клецкова, д 21]" c="Гродненская обл., г. Гродно, пр-кт Клецкова, д 21"/>
        <s v="[Sell Out Customer].[POS Address].&amp;[Гродненская обл., г. Гродно, пр-кт Клецкова, д 21Б]" c="Гродненская обл., г. Гродно, пр-кт Клецкова, д 21Б"/>
        <s v="[Sell Out Customer].[POS Address].&amp;[Гродненская обл., г. Гродно, пр-кт Клецкова, д 3Б]" c="Гродненская обл., г. Гродно, пр-кт Клецкова, д 3Б"/>
        <s v="[Sell Out Customer].[POS Address].&amp;[Гродненская обл., г. Гродно, пр-кт Космонавтов, д 11]" c="Гродненская обл., г. Гродно, пр-кт Космонавтов, д 11"/>
        <s v="[Sell Out Customer].[POS Address].&amp;[Гродненская обл., г. Гродно, пр-кт Космонавтов, д 81]" c="Гродненская обл., г. Гродно, пр-кт Космонавтов, д 81"/>
        <s v="[Sell Out Customer].[POS Address].&amp;[Гродненская обл., г. Гродно, пр-кт Космонавтов, д 81а к 3]" c="Гродненская обл., г. Гродно, пр-кт Космонавтов, д 81а к 3"/>
        <s v="[Sell Out Customer].[POS Address].&amp;[Гродненская обл., г. Гродно, пр-кт Румлёвский, д 10]" c="Гродненская обл., г. Гродно, пр-кт Румлёвский, д 10"/>
        <s v="[Sell Out Customer].[POS Address].&amp;[Гродненская обл., г. Гродно, пр-кт Янки Купалы, д 16А]" c="Гродненская обл., г. Гродно, пр-кт Янки Купалы, д 16А"/>
        <s v="[Sell Out Customer].[POS Address].&amp;[Гродненская обл., г. Гродно, пр-кт Янки Купалы, д 82А]" c="Гродненская обл., г. Гродно, пр-кт Янки Купалы, д 82А"/>
        <s v="[Sell Out Customer].[POS Address].&amp;[Гродненская обл., г. Гродно, пр-кт Янки Купалы, д 87]" c="Гродненская обл., г. Гродно, пр-кт Янки Купалы, д 87"/>
        <s v="[Sell Out Customer].[POS Address].&amp;[Гродненская обл., г. Гродно, ст Гродно, д 10]" c="Гродненская обл., г. Гродно, ст Гродно, д 10"/>
        <s v="[Sell Out Customer].[POS Address].&amp;[Гродненская обл., г. Гродно, ул 1 Мая, д 7]" c="Гродненская обл., г. Гродно, ул 1 Мая, д 7"/>
        <s v="[Sell Out Customer].[POS Address].&amp;[Гродненская обл., г. Гродно, ул Болдина, д 4Б]" c="Гродненская обл., г. Гродно, ул Болдина, д 4Б"/>
        <s v="[Sell Out Customer].[POS Address].&amp;[Гродненская обл., г. Гродно, ул Брикеля, д 26]" c="Гродненская обл., г. Гродно, ул Брикеля, д 26"/>
        <s v="[Sell Out Customer].[POS Address].&amp;[Гродненская обл., г. Гродно, ул Великая Ольшанка, д 13]" c="Гродненская обл., г. Гродно, ул Великая Ольшанка, д 13"/>
        <s v="[Sell Out Customer].[POS Address].&amp;[Гродненская обл., г. Гродно, ул Великая Ольшанка, д 15 к А]" c="Гродненская обл., г. Гродно, ул Великая Ольшанка, д 15 к А"/>
        <s v="[Sell Out Customer].[POS Address].&amp;[Гродненская обл., г. Гродно, ул Великая Ольшанка, д 15а]" c="Гродненская обл., г. Гродно, ул Великая Ольшанка, д 15а"/>
        <s v="[Sell Out Customer].[POS Address].&amp;[Гродненская обл., г. Гродно, ул Великая Ольшанка, д 7А]" c="Гродненская обл., г. Гродно, ул Великая Ольшанка, д 7А"/>
        <s v="[Sell Out Customer].[POS Address].&amp;[Гродненская обл., г. Гродно, ул Врублевского, д 5А]" c="Гродненская обл., г. Гродно, ул Врублевского, д 5А"/>
        <s v="[Sell Out Customer].[POS Address].&amp;[Гродненская обл., г. Гродно, ул Врублевского, д 84 к 73]" c="Гродненская обл., г. Гродно, ул Врублевского, д 84 к 73"/>
        <s v="[Sell Out Customer].[POS Address].&amp;[Гродненская обл., г. Гродно, ул Гагарина, д 139]" c="Гродненская обл., г. Гродно, ул Гагарина, д 139"/>
        <s v="[Sell Out Customer].[POS Address].&amp;[Гродненская обл., г. Гродно, ул Гагарина, д 41 к 1]" c="Гродненская обл., г. Гродно, ул Гагарина, д 41 к 1"/>
        <s v="[Sell Out Customer].[POS Address].&amp;[Гродненская обл., г. Гродно, ул Дзержинского, д 113 к б]" c="Гродненская обл., г. Гродно, ул Дзержинского, д 113 к б"/>
        <s v="[Sell Out Customer].[POS Address].&amp;[Гродненская обл., г. Гродно, ул Дзержинского, д 54А]" c="Гродненская обл., г. Гродно, ул Дзержинского, д 54А"/>
        <s v="[Sell Out Customer].[POS Address].&amp;[Гродненская обл., г. Гродно, ул Доватора, д 7]" c="Гродненская обл., г. Гродно, ул Доватора, д 7"/>
        <s v="[Sell Out Customer].[POS Address].&amp;[Гродненская обл., г. Гродно, ул Домбровского, д 47]" c="Гродненская обл., г. Гродно, ул Домбровского, д 47"/>
        <s v="[Sell Out Customer].[POS Address].&amp;[Гродненская обл., г. Гродно, ул Дубко, д 17]" c="Гродненская обл., г. Гродно, ул Дубко, д 17"/>
        <s v="[Sell Out Customer].[POS Address].&amp;[Гродненская обл., г. Гродно, ул Кабяка, д 13]" c="Гродненская обл., г. Гродно, ул Кабяка, д 13"/>
        <s v="[Sell Out Customer].[POS Address].&amp;[Гродненская обл., г. Гродно, ул Кабяка, д 23]" c="Гродненская обл., г. Гродно, ул Кабяка, д 23"/>
        <s v="[Sell Out Customer].[POS Address].&amp;[Гродненская обл., г. Гродно, ул Кабяка, д 8]" c="Гродненская обл., г. Гродно, ул Кабяка, д 8"/>
        <s v="[Sell Out Customer].[POS Address].&amp;[Гродненская обл., г. Гродно, ул Комарова, д 22]" c="Гродненская обл., г. Гродно, ул Комарова, д 22"/>
        <s v="[Sell Out Customer].[POS Address].&amp;[Гродненская обл., г. Гродно, ул Комарова, д 26А]" c="Гродненская обл., г. Гродно, ул Комарова, д 26А"/>
        <s v="[Sell Out Customer].[POS Address].&amp;[Гродненская обл., г. Гродно, ул Комсомольская, д 1]" c="Гродненская обл., г. Гродно, ул Комсомольская, д 1"/>
        <s v="[Sell Out Customer].[POS Address].&amp;[Гродненская обл., г. Гродно, ул Лиможа, д 30]" c="Гродненская обл., г. Гродно, ул Лиможа, д 30"/>
        <s v="[Sell Out Customer].[POS Address].&amp;[Гродненская обл., г. Гродно, ул Лиможа, д 32Б]" c="Гродненская обл., г. Гродно, ул Лиможа, д 32Б"/>
        <s v="[Sell Out Customer].[POS Address].&amp;[Гродненская обл., г. Гродно, ул Лиможа, д 45]" c="Гродненская обл., г. Гродно, ул Лиможа, д 45"/>
        <s v="[Sell Out Customer].[POS Address].&amp;[Гродненская обл., г. Гродно, ул Лиможа, д 45/2]" c="Гродненская обл., г. Гродно, ул Лиможа, д 45/2"/>
        <s v="[Sell Out Customer].[POS Address].&amp;[Гродненская обл., г. Гродно, ул Максима Горького, д 71]" c="Гродненская обл., г. Гродно, ул Максима Горького, д 71"/>
        <s v="[Sell Out Customer].[POS Address].&amp;[Гродненская обл., г. Гродно, ул Максима Горького, д 91]" c="Гродненская обл., г. Гродно, ул Максима Горького, д 91"/>
        <s v="[Sell Out Customer].[POS Address].&amp;[Гродненская обл., г. Гродно, ул Максима Горького, д 91Б]" c="Гродненская обл., г. Гродно, ул Максима Горького, д 91Б"/>
        <s v="[Sell Out Customer].[POS Address].&amp;[Гродненская обл., г. Гродно, ул Наполеона Орды, д 12]" c="Гродненская обл., г. Гродно, ул Наполеона Орды, д 12"/>
        <s v="[Sell Out Customer].[POS Address].&amp;[Гродненская обл., г. Гродно, ул Огинского, д 12]" c="Гродненская обл., г. Гродно, ул Огинского, д 12"/>
        <s v="[Sell Out Customer].[POS Address].&amp;[Гродненская обл., г. Гродно, ул Огинского, д 2]" c="Гродненская обл., г. Гродно, ул Огинского, д 2"/>
        <s v="[Sell Out Customer].[POS Address].&amp;[Гродненская обл., г. Гродно, ул Огинского, д 22]" c="Гродненская обл., г. Гродно, ул Огинского, д 22"/>
        <s v="[Sell Out Customer].[POS Address].&amp;[Гродненская обл., г. Гродно, ул Огинского, д 35]" c="Гродненская обл., г. Гродно, ул Огинского, д 35"/>
        <s v="[Sell Out Customer].[POS Address].&amp;[Гродненская обл., г. Гродно, ул Ожешко, д 36 к 51]" c="Гродненская обл., г. Гродно, ул Ожешко, д 36 к 51"/>
        <s v="[Sell Out Customer].[POS Address].&amp;[Гродненская обл., г. Гродно, ул Победы, д 18]" c="Гродненская обл., г. Гродно, ул Победы, д 18"/>
        <s v="[Sell Out Customer].[POS Address].&amp;[Гродненская обл., г. Гродно, ул Победы, д 47]" c="Гродненская обл., г. Гродно, ул Победы, д 47"/>
        <s v="[Sell Out Customer].[POS Address].&amp;[Гродненская обл., г. Гродно, ул Пушкина, д 29А]" c="Гродненская обл., г. Гродно, ул Пушкина, д 29А"/>
        <s v="[Sell Out Customer].[POS Address].&amp;[Гродненская обл., г. Гродно, ул Пушкина, д 30]" c="Гродненская обл., г. Гродно, ул Пушкина, д 30"/>
        <s v="[Sell Out Customer].[POS Address].&amp;[Гродненская обл., г. Гродно, ул Пушкина, д 31]" c="Гродненская обл., г. Гродно, ул Пушкина, д 31"/>
        <s v="[Sell Out Customer].[POS Address].&amp;[Гродненская обл., г. Гродно, ул Пушкина, д 39]" c="Гродненская обл., г. Гродно, ул Пушкина, д 39"/>
        <s v="[Sell Out Customer].[POS Address].&amp;[Гродненская обл., г. Гродно, ул Пушкина, д 39А]" c="Гродненская обл., г. Гродно, ул Пушкина, д 39А"/>
        <s v="[Sell Out Customer].[POS Address].&amp;[Гродненская обл., г. Гродно, ул Репина, д 45]" c="Гродненская обл., г. Гродно, ул Репина, д 45"/>
        <s v="[Sell Out Customer].[POS Address].&amp;[Гродненская обл., г. Гродно, ул Садакова, д 1]" c="Гродненская обл., г. Гродно, ул Садакова, д 1"/>
        <s v="[Sell Out Customer].[POS Address].&amp;[Гродненская обл., г. Гродно, ул Санаторная, д 1]" c="Гродненская обл., г. Гродно, ул Санаторная, д 1"/>
        <s v="[Sell Out Customer].[POS Address].&amp;[Гродненская обл., г. Гродно, ул Славинского, д 8 к 1]" c="Гродненская обл., г. Гродно, ул Славинского, д 8 к 1"/>
        <s v="[Sell Out Customer].[POS Address].&amp;[Гродненская обл., г. Гродно, ул Советская, д 3]" c="Гродненская обл., г. Гродно, ул Советская, д 3"/>
        <s v="[Sell Out Customer].[POS Address].&amp;[Гродненская обл., г. Гродно, ул Советских Пограничников, д 106]" c="Гродненская обл., г. Гродно, ул Советских Пограничников, д 106"/>
        <s v="[Sell Out Customer].[POS Address].&amp;[Гродненская обл., г. Гродно, ул Советских Пограничников, д 110]" c="Гродненская обл., г. Гродно, ул Советских Пограничников, д 110"/>
        <s v="[Sell Out Customer].[POS Address].&amp;[Гродненская обл., г. Гродно, ул Советских Пограничников, д 116А]" c="Гродненская обл., г. Гродно, ул Советских Пограничников, д 116А"/>
        <s v="[Sell Out Customer].[POS Address].&amp;[Гродненская обл., г. Гродно, ул Соломовой, д 104/1]" c="Гродненская обл., г. Гродно, ул Соломовой, д 104/1"/>
        <s v="[Sell Out Customer].[POS Address].&amp;[Гродненская обл., г. Гродно, ул Соломовой, д 131]" c="Гродненская обл., г. Гродно, ул Соломовой, д 131"/>
        <s v="[Sell Out Customer].[POS Address].&amp;[Гродненская обл., г. Гродно, ул Соломовой, д 70-93]" c="Гродненская обл., г. Гродно, ул Соломовой, д 70-93"/>
        <s v="[Sell Out Customer].[POS Address].&amp;[Гродненская обл., г. Гродно, ул Соломовой, д 82]" c="Гродненская обл., г. Гродно, ул Соломовой, д 82"/>
        <s v="[Sell Out Customer].[POS Address].&amp;[Гродненская обл., г. Гродно, ул Стрелковая, д 1 к 2]" c="Гродненская обл., г. Гродно, ул Стрелковая, д 1 к 2"/>
        <s v="[Sell Out Customer].[POS Address].&amp;[Гродненская обл., г. Гродно, ул Стрелковая, д 21]" c="Гродненская обл., г. Гродно, ул Стрелковая, д 21"/>
        <s v="[Sell Out Customer].[POS Address].&amp;[Гродненская обл., г. Гродно, ул Суворова, д 216]" c="Гродненская обл., г. Гродно, ул Суворова, д 216"/>
        <s v="[Sell Out Customer].[POS Address].&amp;[Гродненская обл., г. Гродно, ул Суворова, д 308/3]" c="Гродненская обл., г. Гродно, ул Суворова, д 308/3"/>
        <s v="[Sell Out Customer].[POS Address].&amp;[Гродненская обл., г. Гродно, ул Тавлая, д 22]" c="Гродненская обл., г. Гродно, ул Тавлая, д 22"/>
        <s v="[Sell Out Customer].[POS Address].&amp;[Гродненская обл., г. Гродно, ул Тавлая, д 4]" c="Гродненская обл., г. Гродно, ул Тавлая, д 4"/>
        <s v="[Sell Out Customer].[POS Address].&amp;[Гродненская обл., г. Гродно, ул Тавлая, д 46 к Г]" c="Гродненская обл., г. Гродно, ул Тавлая, д 46 к Г"/>
        <s v="[Sell Out Customer].[POS Address].&amp;[Гродненская обл., г. Гродно, ул Тимирязева, д 8]" c="Гродненская обл., г. Гродно, ул Тимирязева, д 8"/>
        <s v="[Sell Out Customer].[POS Address].&amp;[Гродненская обл., г. Гродно, ул Томина, д 14/2]" c="Гродненская обл., г. Гродно, ул Томина, д 14/2"/>
        <s v="[Sell Out Customer].[POS Address].&amp;[Гродненская обл., г. Гродно, ул Фомичёва, д 2]" c="Гродненская обл., г. Гродно, ул Фомичёва, д 2"/>
        <s v="[Sell Out Customer].[POS Address].&amp;[Гродненская обл., г. Гродно, ул Фомичёва, д 6]" c="Гродненская обл., г. Гродно, ул Фомичёва, д 6"/>
        <s v="[Sell Out Customer].[POS Address].&amp;[Гродненская обл., г. Гродно, ул Франтишка Богушевича, д 40]" c="Гродненская обл., г. Гродно, ул Франтишка Богушевича, д 40"/>
        <s v="[Sell Out Customer].[POS Address].&amp;[Гродненская обл., г. Гродно, ул Франтишка Богушевича, д 48]" c="Гродненская обл., г. Гродно, ул Франтишка Богушевича, д 48"/>
        <s v="[Sell Out Customer].[POS Address].&amp;[Гродненская обл., г. Гродно, ул Центральная, д 12]" c="Гродненская обл., г. Гродно, ул Центральная, д 12"/>
        <s v="[Sell Out Customer].[POS Address].&amp;[Гродненская обл., г. Гродно, ул Щорса, д 11 к А]" c="Гродненская обл., г. Гродно, ул Щорса, д 11 к А"/>
        <s v="[Sell Out Customer].[POS Address].&amp;[Гродненская обл., г. Гродно, ул Щорса, д 11А]" c="Гродненская обл., г. Гродно, ул Щорса, д 11А"/>
        <s v="[Sell Out Customer].[POS Address].&amp;[Гродненская обл., г. Гродно, ул Южная, д 11]" c="Гродненская обл., г. Гродно, ул Южная, д 11"/>
        <s v="[Sell Out Customer].[POS Address].&amp;[Гродненская обл., г. Гродно, ул Южная, д 7А]" c="Гродненская обл., г. Гродно, ул Южная, д 7А"/>
        <s v="[Sell Out Customer].[POS Address].&amp;[Гродненская обл., Гродненский р-н, г. Скидель, ул Ленина, д 39]" c="Гродненская обл., Гродненский р-н, г. Скидель, ул Ленина, д 39"/>
        <s v="[Sell Out Customer].[POS Address].&amp;[Гродненская обл., Гродненский р-н, г. Скидель, ул Ленина, д 40]" c="Гродненская обл., Гродненский р-н, г. Скидель, ул Ленина, д 40"/>
        <s v="[Sell Out Customer].[POS Address].&amp;[Гродненская обл., Гродненский р-н, г. Скидель, ул Ленина, д 82А]" c="Гродненская обл., Гродненский р-н, г. Скидель, ул Ленина, д 82А"/>
        <s v="[Sell Out Customer].[POS Address].&amp;[Гродненская обл., Гродненский р-н, г. Скидель, ул Советская, д 36]" c="Гродненская обл., Гродненский р-н, г. Скидель, ул Советская, д 36"/>
        <s v="[Sell Out Customer].[POS Address].&amp;[Гродненская обл., Гродненский р-н, с/с Индурский, аг. Индура, ул Гродненская, д 1]" c="Гродненская обл., Гродненский р-н, с/с Индурский, аг. Индура, ул Гродненская, д 1"/>
        <s v="[Sell Out Customer].[POS Address].&amp;[Гродненская обл., Гродненский р-н, с/с Коптёвский, д. Коробчицы, ул Заранковая, д 1]" c="Гродненская обл., Гродненский р-н, с/с Коптёвский, д. Коробчицы, ул Заранковая, д 1"/>
        <s v="[Sell Out Customer].[POS Address].&amp;[Гродненская обл., Гродненский р-н, с/с Коптёвский, д. Коробчицы, ул Мира, д 11]" c="Гродненская обл., Гродненский р-н, с/с Коптёвский, д. Коробчицы, ул Мира, д 11"/>
        <s v="[Sell Out Customer].[POS Address].&amp;[Гродненская обл., Гродненский р-н, с/с Озерский, аг. Озеры, пл Ленина В.И., д 17]" c="Гродненская обл., Гродненский р-н, с/с Озерский, аг. Озеры, пл Ленина В.И., д 17"/>
        <s v="[Sell Out Customer].[POS Address].&amp;[Гродненская обл., Гродненский р-н, с/с Озерский, аг. Озеры, ул Краснопартизанская, д 29]" c="Гродненская обл., Гродненский р-н, с/с Озерский, аг. Озеры, ул Краснопартизанская, д 29"/>
        <s v="[Sell Out Customer].[POS Address].&amp;[Гродненская обл., Гродненский р-н, с/с Поречский, аг. Поречье, ул Красноармейская, д 7]" c="Гродненская обл., Гродненский р-н, с/с Поречский, аг. Поречье, ул Красноармейская, д 7"/>
        <s v="[Sell Out Customer].[POS Address].&amp;[Гродненская обл., Дятловский р-н, г. Дятлово, пл 17 Сентября, д 7]" c="Гродненская обл., Дятловский р-н, г. Дятлово, пл 17 Сентября, д 7"/>
        <s v="[Sell Out Customer].[POS Address].&amp;[Гродненская обл., Дятловский р-н, г. Дятлово, ул Слонимская, д 6А]" c="Гродненская обл., Дятловский р-н, г. Дятлово, ул Слонимская, д 6А"/>
        <s v="[Sell Out Customer].[POS Address].&amp;[Гродненская обл., Зельвенский р-н, гп Зельва, ул Железнодорожная, д 10]" c="Гродненская обл., Зельвенский р-н, гп Зельва, ул Железнодорожная, д 10"/>
        <s v="[Sell Out Customer].[POS Address].&amp;[Гродненская обл., Зельвенский р-н, гп Зельва, ул Советская, д 23]" c="Гродненская обл., Зельвенский р-н, гп Зельва, ул Советская, д 23"/>
        <s v="[Sell Out Customer].[POS Address].&amp;[Гродненская обл., Ивьевский р-н, г. Ивье, ул 1 Мая, д 14]" c="Гродненская обл., Ивьевский р-н, г. Ивье, ул 1 Мая, д 14"/>
        <s v="[Sell Out Customer].[POS Address].&amp;[Гродненская обл., Ивьевский р-н, г. Ивье, ул 1 Мая, д 7]" c="Гродненская обл., Ивьевский р-н, г. Ивье, ул 1 Мая, д 7"/>
        <s v="[Sell Out Customer].[POS Address].&amp;[Гродненская обл., Ивьевский р-н, г. Ивье, ул Красноармейская]" c="Гродненская обл., Ивьевский р-н, г. Ивье, ул Красноармейская"/>
        <s v="[Sell Out Customer].[POS Address].&amp;[Гродненская обл., Ивьевский р-н, г. Ивье, ул Молодёжная, д 6]" c="Гродненская обл., Ивьевский р-н, г. Ивье, ул Молодёжная, д 6"/>
        <s v="[Sell Out Customer].[POS Address].&amp;[Гродненская обл., Ивьевский р-н, г. Ивье, ул Энгельса, д 1]" c="Гродненская обл., Ивьевский р-н, г. Ивье, ул Энгельса, д 1"/>
        <s v="[Sell Out Customer].[POS Address].&amp;[Гродненская обл., Кореличский р-н, гп Кореличи, пер Гастелло, д 1]" c="Гродненская обл., Кореличский р-н, гп Кореличи, пер Гастелло, д 1"/>
        <s v="[Sell Out Customer].[POS Address].&amp;[Гродненская обл., Кореличский р-н, гп Кореличи, ул Гагарина, д 2]" c="Гродненская обл., Кореличский р-н, гп Кореличи, ул Гагарина, д 2"/>
        <s v="[Sell Out Customer].[POS Address].&amp;[Гродненская обл., Кореличский р-н, гп Кореличи, ул Советская, д 20]" c="Гродненская обл., Кореличский р-н, гп Кореличи, ул Советская, д 20"/>
        <s v="[Sell Out Customer].[POS Address].&amp;[Гродненская обл., Кореличский р-н, с/с Еремичский, аг. Еремичи, ул Школьная, д 2]" c="Гродненская обл., Кореличский р-н, с/с Еремичский, аг. Еремичи, ул Школьная, д 2"/>
        <s v="[Sell Out Customer].[POS Address].&amp;[Гродненская обл., Кореличский р-н, с/с Мирский, гп Мир, ул Красноармейская, д 36А]" c="Гродненская обл., Кореличский р-н, с/с Мирский, гп Мир, ул Красноармейская, д 36А"/>
        <s v="[Sell Out Customer].[POS Address].&amp;[Гродненская обл., Лидский р-н, г. Березовка, ул Заводская]" c="Гродненская обл., Лидский р-н, г. Березовка, ул Заводская"/>
        <s v="[Sell Out Customer].[POS Address].&amp;[Гродненская обл., Лидский р-н, г. Березовка, ул Заводская, д 5]" c="Гродненская обл., Лидский р-н, г. Березовка, ул Заводская, д 5"/>
        <s v="[Sell Out Customer].[POS Address].&amp;[Гродненская обл., Лидский р-н, г. Березовка, ул Заводская, д 9]" c="Гродненская обл., Лидский р-н, г. Березовка, ул Заводская, д 9"/>
        <s v="[Sell Out Customer].[POS Address].&amp;[Гродненская обл., Лидский р-н, г. Березовка, ул Новогрудская, д 16А]" c="Гродненская обл., Лидский р-н, г. Березовка, ул Новогрудская, д 16А"/>
        <s v="[Sell Out Customer].[POS Address].&amp;[Гродненская обл., Лидский р-н, г. Лида, ул Варшавская, д 43 стр 1]" c="Гродненская обл., Лидский р-н, г. Лида, ул Варшавская, д 43 стр 1"/>
        <s v="[Sell Out Customer].[POS Address].&amp;[Гродненская обл., Лидский р-н, г. Лида, ул Гагарина, д 27]" c="Гродненская обл., Лидский р-н, г. Лида, ул Гагарина, д 27"/>
        <s v="[Sell Out Customer].[POS Address].&amp;[Гродненская обл., Лидский р-н, г. Лида, ул Гастелло, д 55]" c="Гродненская обл., Лидский р-н, г. Лида, ул Гастелло, д 55"/>
        <s v="[Sell Out Customer].[POS Address].&amp;[Гродненская обл., Лидский р-н, г. Лида, ул Качана, д 29]" c="Гродненская обл., Лидский р-н, г. Лида, ул Качана, д 29"/>
        <s v="[Sell Out Customer].[POS Address].&amp;[Гродненская обл., Лидский р-н, г. Лида, ул Кирова, д 8]" c="Гродненская обл., Лидский р-н, г. Лида, ул Кирова, д 8"/>
        <s v="[Sell Out Customer].[POS Address].&amp;[Гродненская обл., Лидский р-н, г. Лида, ул Коммунистическая, д 38]" c="Гродненская обл., Лидский р-н, г. Лида, ул Коммунистическая, д 38"/>
        <s v="[Sell Out Customer].[POS Address].&amp;[Гродненская обл., Лидский р-н, г. Лида, ул Коммунистическая, д 50]" c="Гродненская обл., Лидский р-н, г. Лида, ул Коммунистическая, д 50"/>
        <s v="[Sell Out Customer].[POS Address].&amp;[Гродненская обл., Лидский р-н, г. Лида, ул Кооперативная, д 16]" c="Гродненская обл., Лидский р-н, г. Лида, ул Кооперативная, д 16"/>
        <s v="[Sell Out Customer].[POS Address].&amp;[Гродненская обл., Лидский р-н, г. Лида, ул Красноармейская, д 63]" c="Гродненская обл., Лидский р-н, г. Лида, ул Красноармейская, д 63"/>
        <s v="[Sell Out Customer].[POS Address].&amp;[Гродненская обл., Лидский р-н, г. Лида, ул Ленинская, д 7]" c="Гродненская обл., Лидский р-н, г. Лида, ул Ленинская, д 7"/>
        <s v="[Sell Out Customer].[POS Address].&amp;[Гродненская обл., Лидский р-н, г. Лида, ул Машерова, д 12]" c="Гродненская обл., Лидский р-н, г. Лида, ул Машерова, д 12"/>
        <s v="[Sell Out Customer].[POS Address].&amp;[Гродненская обл., Лидский р-н, г. Лида, ул Машерова, д 23А]" c="Гродненская обл., Лидский р-н, г. Лида, ул Машерова, д 23А"/>
        <s v="[Sell Out Customer].[POS Address].&amp;[Гродненская обл., Лидский р-н, г. Лида, ул Минская, д 22 к А]" c="Гродненская обл., Лидский р-н, г. Лида, ул Минская, д 22 к А"/>
        <s v="[Sell Out Customer].[POS Address].&amp;[Гродненская обл., Лидский р-н, г. Лида, ул Минская, д 22А]" c="Гродненская обл., Лидский р-н, г. Лида, ул Минская, д 22А"/>
        <s v="[Sell Out Customer].[POS Address].&amp;[Гродненская обл., Лидский р-н, г. Лида, ул Набережная, д 3/1]" c="Гродненская обл., Лидский р-н, г. Лида, ул Набережная, д 3/1"/>
        <s v="[Sell Out Customer].[POS Address].&amp;[Гродненская обл., Лидский р-н, г. Лида, ул Победы, д 32]" c="Гродненская обл., Лидский р-н, г. Лида, ул Победы, д 32"/>
        <s v="[Sell Out Customer].[POS Address].&amp;[Гродненская обл., Лидский р-н, г. Лида, ул Победы, д 43]" c="Гродненская обл., Лидский р-н, г. Лида, ул Победы, д 43"/>
        <s v="[Sell Out Customer].[POS Address].&amp;[Гродненская обл., Лидский р-н, г. Лида, ул Победы, д 43А]" c="Гродненская обл., Лидский р-н, г. Лида, ул Победы, д 43А"/>
        <s v="[Sell Out Customer].[POS Address].&amp;[Гродненская обл., Лидский р-н, г. Лида, ул Притыцкого, д 14]" c="Гродненская обл., Лидский р-н, г. Лида, ул Притыцкого, д 14"/>
        <s v="[Sell Out Customer].[POS Address].&amp;[Гродненская обл., Лидский р-н, г. Лида, ул Пролыгина, д 18А]" c="Гродненская обл., Лидский р-н, г. Лида, ул Пролыгина, д 18А"/>
        <s v="[Sell Out Customer].[POS Address].&amp;[Гродненская обл., Лидский р-н, г. Лида, ул Пролыгина, д 75]" c="Гродненская обл., Лидский р-н, г. Лида, ул Пролыгина, д 75"/>
        <s v="[Sell Out Customer].[POS Address].&amp;[Гродненская обл., Лидский р-н, г. Лида, ул Радюка, д 11]" c="Гродненская обл., Лидский р-н, г. Лида, ул Радюка, д 11"/>
        <s v="[Sell Out Customer].[POS Address].&amp;[Гродненская обл., Лидский р-н, г. Лида, ул Советская]" c="Гродненская обл., Лидский р-н, г. Лида, ул Советская"/>
        <s v="[Sell Out Customer].[POS Address].&amp;[Гродненская обл., Лидский р-н, г. Лида, ул Советская, д 13]" c="Гродненская обл., Лидский р-н, г. Лида, ул Советская, д 13"/>
        <s v="[Sell Out Customer].[POS Address].&amp;[Гродненская обл., Лидский р-н, г. Лида, ул Советская, д 23 к В]" c="Гродненская обл., Лидский р-н, г. Лида, ул Советская, д 23 к В"/>
        <s v="[Sell Out Customer].[POS Address].&amp;[Гродненская обл., Лидский р-н, г. Лида, ул Советская, д 23А]" c="Гродненская обл., Лидский р-н, г. Лида, ул Советская, д 23А"/>
        <s v="[Sell Out Customer].[POS Address].&amp;[Гродненская обл., Лидский р-н, г. Лида, ул Тавлая, д 33]" c="Гродненская обл., Лидский р-н, г. Лида, ул Тавлая, д 33"/>
        <s v="[Sell Out Customer].[POS Address].&amp;[Гродненская обл., Лидский р-н, г. Лида, ул Тухачевского, д 77 к б]" c="Гродненская обл., Лидский р-н, г. Лида, ул Тухачевского, д 77 к б"/>
        <s v="[Sell Out Customer].[POS Address].&amp;[Гродненская обл., Лидский р-н, г. Лида, ул Фомичева, д 4]" c="Гродненская обл., Лидский р-н, г. Лида, ул Фомичева, д 4"/>
        <s v="[Sell Out Customer].[POS Address].&amp;[Гродненская обл., Лидский р-н, г. Лида, ул Шубина, д 11]" c="Гродненская обл., Лидский р-н, г. Лида, ул Шубина, д 11"/>
        <s v="[Sell Out Customer].[POS Address].&amp;[Гродненская обл., Лидский р-н, с/с Дубровенский, д. Огородники, ул Луговая, д 2А]" c="Гродненская обл., Лидский р-н, с/с Дубровенский, д. Огородники, ул Луговая, д 2А"/>
        <s v="[Sell Out Customer].[POS Address].&amp;[Гродненская обл., Мостовский р-н, г. Мосты, пр-кт Мира, д 2А]" c="Гродненская обл., Мостовский р-н, г. Мосты, пр-кт Мира, д 2А"/>
        <s v="[Sell Out Customer].[POS Address].&amp;[Гродненская обл., Мостовский р-н, г. Мосты, пр-кт Юности, д 14]" c="Гродненская обл., Мостовский р-н, г. Мосты, пр-кт Юности, д 14"/>
        <s v="[Sell Out Customer].[POS Address].&amp;[Гродненская обл., Мостовский р-н, г. Мосты, ул 30 лет ВЛКСМ, д 18]" c="Гродненская обл., Мостовский р-н, г. Мосты, ул 30 лет ВЛКСМ, д 18"/>
        <s v="[Sell Out Customer].[POS Address].&amp;[Гродненская обл., Мостовский р-н, г. Мосты, ул Лермонтова, д 7 к А]" c="Гродненская обл., Мостовский р-н, г. Мосты, ул Лермонтова, д 7 к А"/>
        <s v="[Sell Out Customer].[POS Address].&amp;[Гродненская обл., Мостовский р-н, г. Мосты, ул Лермонтова, д 7А]" c="Гродненская обл., Мостовский р-н, г. Мосты, ул Лермонтова, д 7А"/>
        <s v="[Sell Out Customer].[POS Address].&amp;[Гродненская обл., Мостовский р-н, г. Мосты, ул Песочная, д 11]" c="Гродненская обл., Мостовский р-н, г. Мосты, ул Песочная, д 11"/>
        <s v="[Sell Out Customer].[POS Address].&amp;[Гродненская обл., Мостовский р-н, г. Мосты, ул Песочная, д 11 к 2]" c="Гродненская обл., Мостовский р-н, г. Мосты, ул Песочная, д 11 к 2"/>
        <s v="[Sell Out Customer].[POS Address].&amp;[Гродненская обл., Мостовский р-н, г. Мосты, ул Советская, д 15]" c="Гродненская обл., Мостовский р-н, г. Мосты, ул Советская, д 15"/>
        <s v="[Sell Out Customer].[POS Address].&amp;[Гродненская обл., Мостовский р-н, г. Мосты, ул Строителей, д 9 к б]" c="Гродненская обл., Мостовский р-н, г. Мосты, ул Строителей, д 9 к б"/>
        <s v="[Sell Out Customer].[POS Address].&amp;[Гродненская обл., Новогрудский р-н, г. Новогрудок, пл Ленина, д 1]" c="Гродненская обл., Новогрудский р-н, г. Новогрудок, пл Ленина, д 1"/>
        <s v="[Sell Out Customer].[POS Address].&amp;[Гродненская обл., Новогрудский р-н, г. Новогрудок, ул Минская, д 7]" c="Гродненская обл., Новогрудский р-н, г. Новогрудок, ул Минская, д 7"/>
        <s v="[Sell Out Customer].[POS Address].&amp;[Гродненская обл., Новогрудский р-н, г. Новогрудок, ул Мицкевича, д 104 к Б]" c="Гродненская обл., Новогрудский р-н, г. Новогрудок, ул Мицкевича, д 104 к Б"/>
        <s v="[Sell Out Customer].[POS Address].&amp;[Гродненская обл., Новогрудский р-н, г. Новогрудок, ул Мицкевича, д 48]" c="Гродненская обл., Новогрудский р-н, г. Новогрудок, ул Мицкевича, д 48"/>
        <s v="[Sell Out Customer].[POS Address].&amp;[Гродненская обл., Новогрудский р-н, г. Новогрудок, ул Молодежная, д 148]" c="Гродненская обл., Новогрудский р-н, г. Новогрудок, ул Молодежная, д 148"/>
        <s v="[Sell Out Customer].[POS Address].&amp;[Гродненская обл., Новогрудский р-н, г. Новогрудок, ул Свердлова, д 39]" c="Гродненская обл., Новогрудский р-н, г. Новогрудок, ул Свердлова, д 39"/>
        <s v="[Sell Out Customer].[POS Address].&amp;[Гродненская обл., Новогрудский р-н, г. Новогрудок, ул Скорины, д 9]" c="Гродненская обл., Новогрудский р-н, г. Новогрудок, ул Скорины, д 9"/>
        <s v="[Sell Out Customer].[POS Address].&amp;[Гродненская обл., Новогрудский р-н, г. Новогрудок, ул Советская, д 17]" c="Гродненская обл., Новогрудский р-н, г. Новогрудок, ул Советская, д 17"/>
        <s v="[Sell Out Customer].[POS Address].&amp;[Гродненская обл., Новогрудский р-н, г. Новогрудок, ул Советская, д 67]" c="Гродненская обл., Новогрудский р-н, г. Новогрудок, ул Советская, д 67"/>
        <s v="[Sell Out Customer].[POS Address].&amp;[Гродненская обл., Новогрудский р-н, г. Новогрудок, ул Советская, д 67 к г]" c="Гродненская обл., Новогрудский р-н, г. Новогрудок, ул Советская, д 67 к г"/>
        <s v="[Sell Out Customer].[POS Address].&amp;[Гродненская обл., Островецкий р-н, г. Островец, ул Аэродромная, д 21]" c="Гродненская обл., Островецкий р-н, г. Островец, ул Аэродромная, д 21"/>
        <s v="[Sell Out Customer].[POS Address].&amp;[Гродненская обл., Островецкий р-н, г. Островец, ул Аэродромная, д 27]" c="Гродненская обл., Островецкий р-н, г. Островец, ул Аэродромная, д 27"/>
        <s v="[Sell Out Customer].[POS Address].&amp;[Гродненская обл., Островецкий р-н, г. Островец, ул Аэродромная, д 5]" c="Гродненская обл., Островецкий р-н, г. Островец, ул Аэродромная, д 5"/>
        <s v="[Sell Out Customer].[POS Address].&amp;[Гродненская обл., Островецкий р-н, г. Островец, ул Владимира Короткевича, д 4]" c="Гродненская обл., Островецкий р-н, г. Островец, ул Владимира Короткевича, д 4"/>
        <s v="[Sell Out Customer].[POS Address].&amp;[Гродненская обл., Островецкий р-н, г. Островец, ул Володарского, д 45]" c="Гродненская обл., Островецкий р-н, г. Островец, ул Володарского, д 45"/>
        <s v="[Sell Out Customer].[POS Address].&amp;[Гродненская обл., Островецкий р-н, г. Островец, ул Володарского, д 59 к А]" c="Гродненская обл., Островецкий р-н, г. Островец, ул Володарского, д 59 к А"/>
        <s v="[Sell Out Customer].[POS Address].&amp;[Гродненская обл., Островецкий р-н, г. Островец, ул Казимира Сваяка, д 2]" c="Гродненская обл., Островецкий р-н, г. Островец, ул Казимира Сваяка, д 2"/>
        <s v="[Sell Out Customer].[POS Address].&amp;[Гродненская обл., Островецкий р-н, г. Островец, ул Карла Маркса, д 13]" c="Гродненская обл., Островецкий р-н, г. Островец, ул Карла Маркса, д 13"/>
        <s v="[Sell Out Customer].[POS Address].&amp;[Гродненская обл., Островецкий р-н, г. Островец, ул Карла Маркса, д 14]" c="Гродненская обл., Островецкий р-н, г. Островец, ул Карла Маркса, д 14"/>
        <s v="[Sell Out Customer].[POS Address].&amp;[Гродненская обл., Островецкий р-н, г. Островец, ул Ленинская]" c="Гродненская обл., Островецкий р-н, г. Островец, ул Ленинская"/>
        <s v="[Sell Out Customer].[POS Address].&amp;[Гродненская обл., Островецкий р-н, г. Островец, ул Октябрьская, д 37]" c="Гродненская обл., Островецкий р-н, г. Островец, ул Октябрьская, д 37"/>
        <s v="[Sell Out Customer].[POS Address].&amp;[Гродненская обл., Островецкий р-н, с/с Ворнянский, аг. Ворона, ул Карла Маркса]" c="Гродненская обл., Островецкий р-н, с/с Ворнянский, аг. Ворона, ул Карла Маркса"/>
        <s v="[Sell Out Customer].[POS Address].&amp;[Гродненская обл., Ошмянский р-н, г. Ошмяны, пер 17 Сентября, д 6А]" c="Гродненская обл., Ошмянский р-н, г. Ошмяны, пер 17 Сентября, д 6А"/>
        <s v="[Sell Out Customer].[POS Address].&amp;[Гродненская обл., Ошмянский р-н, г. Ошмяны, ул Борунская, д 49]" c="Гродненская обл., Ошмянский р-н, г. Ошмяны, ул Борунская, д 49"/>
        <s v="[Sell Out Customer].[POS Address].&amp;[Гродненская обл., Ошмянский р-н, г. Ошмяны, ул Борунская, д 49В]" c="Гродненская обл., Ошмянский р-н, г. Ошмяны, ул Борунская, д 49В"/>
        <s v="[Sell Out Customer].[POS Address].&amp;[Гродненская обл., Ошмянский р-н, г. Ошмяны, ул Гольшанская, д 81]" c="Гродненская обл., Ошмянский р-н, г. Ошмяны, ул Гольшанская, д 81"/>
        <s v="[Sell Out Customer].[POS Address].&amp;[Гродненская обл., Ошмянский р-н, г. Ошмяны, ул Красноармейская, д 99]" c="Гродненская обл., Ошмянский р-н, г. Ошмяны, ул Красноармейская, д 99"/>
        <s v="[Sell Out Customer].[POS Address].&amp;[Гродненская обл., Ошмянский р-н, г. Ошмяны, ул Советская]" c="Гродненская обл., Ошмянский р-н, г. Ошмяны, ул Советская"/>
        <s v="[Sell Out Customer].[POS Address].&amp;[Гродненская обл., Ошмянский р-н, г. Ошмяны, ул Советская, д 106]" c="Гродненская обл., Ошмянский р-н, г. Ошмяны, ул Советская, д 106"/>
        <s v="[Sell Out Customer].[POS Address].&amp;[Гродненская обл., Ошмянский р-н, г. Ошмяны, ул Строителей]" c="Гродненская обл., Ошмянский р-н, г. Ошмяны, ул Строителей"/>
        <s v="[Sell Out Customer].[POS Address].&amp;[Гродненская обл., Свислочский р-н, г. Свислочь, ул Комсомольская, д 12]" c="Гродненская обл., Свислочский р-н, г. Свислочь, ул Комсомольская, д 12"/>
        <s v="[Sell Out Customer].[POS Address].&amp;[Гродненская обл., Свислочский р-н, г. Свислочь, ул Красноармейская, д 23]" c="Гродненская обл., Свислочский р-н, г. Свислочь, ул Красноармейская, д 23"/>
        <s v="[Sell Out Customer].[POS Address].&amp;[Гродненская обл., Свислочский р-н, г. Свислочь, ул Цагельник, д 12]" c="Гродненская обл., Свислочский р-н, г. Свислочь, ул Цагельник, д 12"/>
        <s v="[Sell Out Customer].[POS Address].&amp;[Гродненская обл., Слонимский р-н, г. Слоним, пер Коссовский тракт, д 96]" c="Гродненская обл., Слонимский р-н, г. Слоним, пер Коссовский тракт, д 96"/>
        <s v="[Sell Out Customer].[POS Address].&amp;[Гродненская обл., Слонимский р-н, г. Слоним, ул Брестская, д 42А]" c="Гродненская обл., Слонимский р-н, г. Слоним, ул Брестская, д 42А"/>
        <s v="[Sell Out Customer].[POS Address].&amp;[Гродненская обл., Слонимский р-н, г. Слоним, ул Брестская, д 81Б]" c="Гродненская обл., Слонимский р-н, г. Слоним, ул Брестская, д 81Б"/>
        <s v="[Sell Out Customer].[POS Address].&amp;[Гродненская обл., Слонимский р-н, г. Слоним, ул Ершова, д 58]" c="Гродненская обл., Слонимский р-н, г. Слоним, ул Ершова, д 58"/>
        <s v="[Sell Out Customer].[POS Address].&amp;[Гродненская обл., Слонимский р-н, г. Слоним, ул Красноармейская, д 119]" c="Гродненская обл., Слонимский р-н, г. Слоним, ул Красноармейская, д 119"/>
        <s v="[Sell Out Customer].[POS Address].&amp;[Гродненская обл., Слонимский р-н, г. Слоним, ул Красноармейская, д 6]" c="Гродненская обл., Слонимский р-н, г. Слоним, ул Красноармейская, д 6"/>
        <s v="[Sell Out Customer].[POS Address].&amp;[Гродненская обл., Слонимский р-н, г. Слоним, ул Красноармейская, д 73 к Г]" c="Гродненская обл., Слонимский р-н, г. Слоним, ул Красноармейская, д 73 к Г"/>
        <s v="[Sell Out Customer].[POS Address].&amp;[Гродненская обл., Слонимский р-н, г. Слоним, ул Красноармейская, д 73Г]" c="Гродненская обл., Слонимский р-н, г. Слоним, ул Красноармейская, д 73Г"/>
        <s v="[Sell Out Customer].[POS Address].&amp;[Гродненская обл., Слонимский р-н, г. Слоним, ул Красноармейская, д 73Л]" c="Гродненская обл., Слонимский р-н, г. Слоним, ул Красноармейская, д 73Л"/>
        <s v="[Sell Out Customer].[POS Address].&amp;[Гродненская обл., Слонимский р-н, г. Слоним, ул Красноармейская, д 90]" c="Гродненская обл., Слонимский р-н, г. Слоним, ул Красноармейская, д 90"/>
        <s v="[Sell Out Customer].[POS Address].&amp;[Гродненская обл., Слонимский р-н, г. Слоним, ул Минский Тракт, д 10]" c="Гродненская обл., Слонимский р-н, г. Слоним, ул Минский Тракт, д 10"/>
        <s v="[Sell Out Customer].[POS Address].&amp;[Гродненская обл., Слонимский р-н, г. Слоним, ул Первомайская, д 12]" c="Гродненская обл., Слонимский р-н, г. Слоним, ул Первомайская, д 12"/>
        <s v="[Sell Out Customer].[POS Address].&amp;[Гродненская обл., Слонимский р-н, г. Слоним, ул Ф.Скорины, д 22]" c="Гродненская обл., Слонимский р-н, г. Слоним, ул Ф.Скорины, д 22"/>
        <s v="[Sell Out Customer].[POS Address].&amp;[Гродненская обл., Сморгонский р-н, г. Сморгонь, пер Комсомольский]" c="Гродненская обл., Сморгонский р-н, г. Сморгонь, пер Комсомольский"/>
        <s v="[Sell Out Customer].[POS Address].&amp;[Гродненская обл., Сморгонский р-н, г. Сморгонь, ул Железнодорожная, д 14 к Б]" c="Гродненская обл., Сморгонский р-н, г. Сморгонь, ул Железнодорожная, д 14 к Б"/>
        <s v="[Sell Out Customer].[POS Address].&amp;[Гродненская обл., Сморгонский р-н, г. Сморгонь, ул Железнодорожная, д 14Б]" c="Гродненская обл., Сморгонский р-н, г. Сморгонь, ул Железнодорожная, д 14Б"/>
        <s v="[Sell Out Customer].[POS Address].&amp;[Гродненская обл., Сморгонский р-н, г. Сморгонь, ул Заводская]" c="Гродненская обл., Сморгонский р-н, г. Сморгонь, ул Заводская"/>
        <s v="[Sell Out Customer].[POS Address].&amp;[Гродненская обл., Сморгонский р-н, г. Сморгонь, ул Ленина]" c="Гродненская обл., Сморгонский р-н, г. Сморгонь, ул Ленина"/>
        <s v="[Sell Out Customer].[POS Address].&amp;[Гродненская обл., Сморгонский р-н, г. Сморгонь, ул Ленина, д 46В]" c="Гродненская обл., Сморгонский р-н, г. Сморгонь, ул Ленина, д 46В"/>
        <s v="[Sell Out Customer].[POS Address].&amp;[Гродненская обл., Сморгонский р-н, г. Сморгонь, ул Победы]" c="Гродненская обл., Сморгонский р-н, г. Сморгонь, ул Победы"/>
        <s v="[Sell Out Customer].[POS Address].&amp;[Гродненская обл., Сморгонский р-н, г. Сморгонь, ул Советская]" c="Гродненская обл., Сморгонский р-н, г. Сморгонь, ул Советская"/>
        <s v="[Sell Out Customer].[POS Address].&amp;[Гродненская обл., Сморгонский р-н, г. Сморгонь, ул Советская, д 107]" c="Гродненская обл., Сморгонский р-н, г. Сморгонь, ул Советская, д 107"/>
        <s v="[Sell Out Customer].[POS Address].&amp;[Гродненская обл., Сморгонский р-н, г. Сморгонь, ул Советская, д 21]" c="Гродненская обл., Сморгонский р-н, г. Сморгонь, ул Советская, д 21"/>
        <s v="[Sell Out Customer].[POS Address].&amp;[Гродненская обл., Сморгонский р-н, г. Сморгонь, ул Советская, д 26А]" c="Гродненская обл., Сморгонский р-н, г. Сморгонь, ул Советская, д 26А"/>
        <s v="[Sell Out Customer].[POS Address].&amp;[Гродненская обл., Сморгонский р-н, г. Сморгонь, ул Советская, д 6А]" c="Гродненская обл., Сморгонский р-н, г. Сморгонь, ул Советская, д 6А"/>
        <s v="[Sell Out Customer].[POS Address].&amp;[Гродненская обл., Сморгонский р-н, г. Сморгонь, ул Советская, д 8А]" c="Гродненская обл., Сморгонский р-н, г. Сморгонь, ул Советская, д 8А"/>
        <s v="[Sell Out Customer].[POS Address].&amp;[Гродненская обл., Сморгонский р-н, г. Сморгонь, ул Юбилейная]" c="Гродненская обл., Сморгонский р-н, г. Сморгонь, ул Юбилейная"/>
        <s v="[Sell Out Customer].[POS Address].&amp;[Гродненская обл., Сморгонский р-н, г. Сморгонь, ул Якуба Коласа, д 120А]" c="Гродненская обл., Сморгонский р-н, г. Сморгонь, ул Якуба Коласа, д 120А"/>
        <s v="[Sell Out Customer].[POS Address].&amp;[Гродненская обл., Щучинский р-н]" c="Гродненская обл., Щучинский р-н"/>
        <s v="[Sell Out Customer].[POS Address].&amp;[Гродненская обл., Щучинский р-н, г. Щучин, пл Свободы, д 2]" c="Гродненская обл., Щучинский р-н, г. Щучин, пл Свободы, д 2"/>
        <s v="[Sell Out Customer].[POS Address].&amp;[Гродненская обл., Щучинский р-н, г. Щучин, ул Авиаторов, д 4]" c="Гродненская обл., Щучинский р-н, г. Щучин, ул Авиаторов, д 4"/>
        <s v="[Sell Out Customer].[POS Address].&amp;[Гродненская обл., Щучинский р-н, г. Щучин, ул Гастелло, д 6]" c="Гродненская обл., Щучинский р-н, г. Щучин, ул Гастелло, д 6"/>
        <s v="[Sell Out Customer].[POS Address].&amp;[Гродненская обл., Щучинский р-н, г. Щучин, ул Заводская, д 9]" c="Гродненская обл., Щучинский р-н, г. Щучин, ул Заводская, д 9"/>
        <s v="[Sell Out Customer].[POS Address].&amp;[Гродненская обл., Щучинский р-н, г. Щучин, ул Западная, д 3 к а]" c="Гродненская обл., Щучинский р-н, г. Щучин, ул Западная, д 3 к а"/>
        <s v="[Sell Out Customer].[POS Address].&amp;[Гродненская обл., Щучинский р-н, г. Щучин, ул Ленина, д 36]" c="Гродненская обл., Щучинский р-н, г. Щучин, ул Ленина, д 36"/>
        <s v="[Sell Out Customer].[POS Address].&amp;[Гродненская обл., Щучинский р-н, г. Щучин, ул Октябрьская, д 2]" c="Гродненская обл., Щучинский р-н, г. Щучин, ул Октябрьская, д 2"/>
        <s v="[Sell Out Customer].[POS Address].&amp;[Гродненская обл., Щучинский р-н, г. Щучин, ул Октябрьская, д 2 к 1]" c="Гродненская обл., Щучинский р-н, г. Щучин, ул Октябрьская, д 2 к 1"/>
        <s v="[Sell Out Customer].[POS Address].&amp;[Гродненская обл., Щучинский р-н, г. Щучин, ул Советская, д 14]" c="Гродненская обл., Щучинский р-н, г. Щучин, ул Советская, д 14"/>
        <s v="[Sell Out Customer].[POS Address].&amp;[Гродненская обл., Щучинский р-н, гп Желудок, пл Свободы, д 10]" c="Гродненская обл., Щучинский р-н, гп Желудок, пл Свободы, д 10"/>
        <s v="[Sell Out Customer].[POS Address].&amp;[Гродненская обл., Щучинский р-н, с/с Василишковский, аг. Василишки, ул Советская, д 17а к 2]" c="Гродненская обл., Щучинский р-н, с/с Василишковский, аг. Василишки, ул Советская, д 17а к 2"/>
        <s v="[Sell Out Customer].[POS Address].&amp;[Гродненская обл., Щучинский р-н, с/с Василишковский, аг. Василишки, ул Советская, д 22а]" c="Гродненская обл., Щучинский р-н, с/с Василишковский, аг. Василишки, ул Советская, д 22а"/>
        <s v="[Sell Out Customer].[POS Address].&amp;[Гродненская обл., Щучинский р-н, с/с Щучинский, д. Буйвичи]" c="Гродненская обл., Щучинский р-н, с/с Щучинский, д. Буйвичи"/>
        <s v="[Sell Out Customer].[POS Address].&amp;[Минская обл., Березинский р-н, г. Березино, ул Марии Романович, д 1Б]" c="Минская обл., Березинский р-н, г. Березино, ул Марии Романович, д 1Б"/>
        <s v="[Sell Out Customer].[POS Address].&amp;[Минская обл., Березинский р-н, г. Березино, ул Мультана]" c="Минская обл., Березинский р-н, г. Березино, ул Мультана"/>
        <s v="[Sell Out Customer].[POS Address].&amp;[Минская обл., Березинский р-н, г. Березино, ул Октябрьская]" c="Минская обл., Березинский р-н, г. Березино, ул Октябрьская"/>
        <s v="[Sell Out Customer].[POS Address].&amp;[Минская обл., Березинский р-н, г. Березино, ул Победы, д 50]" c="Минская обл., Березинский р-н, г. Березино, ул Победы, д 50"/>
        <s v="[Sell Out Customer].[POS Address].&amp;[Минская обл., Березинский р-н, г. Березино, ул Хонинова]" c="Минская обл., Березинский р-н, г. Березино, ул Хонинова"/>
        <s v="[Sell Out Customer].[POS Address].&amp;[Минская обл., Березинский р-н, г. Березино, ул Хонинова, д 14]" c="Минская обл., Березинский р-н, г. Березино, ул Хонинова, д 14"/>
        <s v="[Sell Out Customer].[POS Address].&amp;[Минская обл., Березинский р-н, г. Березино, ул Янки Купалы, д 1/2]" c="Минская обл., Березинский р-н, г. Березино, ул Янки Купалы, д 1/2"/>
        <s v="[Sell Out Customer].[POS Address].&amp;[Минская обл., Борисовский р-н]" c="Минская обл., Борисовский р-н"/>
        <s v="[Sell Out Customer].[POS Address].&amp;[Минская обл., Борисовский р-н, г. Борисов]" c="Минская обл., Борисовский р-н, г. Борисов"/>
        <s v="[Sell Out Customer].[POS Address].&amp;[Минская обл., Борисовский р-н, г. Борисов, пр-кт Революции, д 12]" c="Минская обл., Борисовский р-н, г. Борисов, пр-кт Революции, д 12"/>
        <s v="[Sell Out Customer].[POS Address].&amp;[Минская обл., Борисовский р-н, г. Борисов, пр-кт Революции, д 17]" c="Минская обл., Борисовский р-н, г. Борисов, пр-кт Революции, д 17"/>
        <s v="[Sell Out Customer].[POS Address].&amp;[Минская обл., Борисовский р-н, г. Борисов, ул 50 лет БССР, д 17А]" c="Минская обл., Борисовский р-н, г. Борисов, ул 50 лет БССР, д 17А"/>
        <s v="[Sell Out Customer].[POS Address].&amp;[Минская обл., Борисовский р-н, г. Борисов, ул 50 лет БССР, д 39]" c="Минская обл., Борисовский р-н, г. Борисов, ул 50 лет БССР, д 39"/>
        <s v="[Sell Out Customer].[POS Address].&amp;[Минская обл., Борисовский р-н, г. Борисов, ул III интернационала, д 5]" c="Минская обл., Борисовский р-н, г. Борисов, ул III интернационала, д 5"/>
        <s v="[Sell Out Customer].[POS Address].&amp;[Минская обл., Борисовский р-н, г. Борисов, ул III интернационала, д 51]" c="Минская обл., Борисовский р-н, г. Борисов, ул III интернационала, д 51"/>
        <s v="[Sell Out Customer].[POS Address].&amp;[Минская обл., Борисовский р-н, г. Борисов, ул III интернационала, д 64]" c="Минская обл., Борисовский р-н, г. Борисов, ул III интернационала, д 64"/>
        <s v="[Sell Out Customer].[POS Address].&amp;[Минская обл., Борисовский р-н, г. Борисов, ул Брилёвская]" c="Минская обл., Борисовский р-н, г. Борисов, ул Брилёвская"/>
        <s v="[Sell Out Customer].[POS Address].&amp;[Минская обл., Борисовский р-н, г. Борисов, ул Брилёвская, д 40А]" c="Минская обл., Борисовский р-н, г. Борисов, ул Брилёвская, д 40А"/>
        <s v="[Sell Out Customer].[POS Address].&amp;[Минская обл., Борисовский р-н, г. Борисов, ул Гагарина, д 105 стр А]" c="Минская обл., Борисовский р-н, г. Борисов, ул Гагарина, д 105 стр А"/>
        <s v="[Sell Out Customer].[POS Address].&amp;[Минская обл., Борисовский р-н, г. Борисов, ул Гагарина, д 107]" c="Минская обл., Борисовский р-н, г. Борисов, ул Гагарина, д 107"/>
        <s v="[Sell Out Customer].[POS Address].&amp;[Минская обл., Борисовский р-н, г. Борисов, ул Гагарина, д 4]" c="Минская обл., Борисовский р-н, г. Борисов, ул Гагарина, д 4"/>
        <s v="[Sell Out Customer].[POS Address].&amp;[Минская обл., Борисовский р-н, г. Борисов, ул Гагарина, д 48]" c="Минская обл., Борисовский р-н, г. Борисов, ул Гагарина, д 48"/>
        <s v="[Sell Out Customer].[POS Address].&amp;[Минская обл., Борисовский р-н, г. Борисов, ул Гагарина, д 62]" c="Минская обл., Борисовский р-н, г. Борисов, ул Гагарина, д 62"/>
        <s v="[Sell Out Customer].[POS Address].&amp;[Минская обл., Борисовский р-н, г. Борисов, ул Галицкого, д 1а]" c="Минская обл., Борисовский р-н, г. Борисов, ул Галицкого, д 1а"/>
        <s v="[Sell Out Customer].[POS Address].&amp;[Минская обл., Борисовский р-н, г. Борисов, ул Даумана, д 78]" c="Минская обл., Борисовский р-н, г. Борисов, ул Даумана, д 78"/>
        <s v="[Sell Out Customer].[POS Address].&amp;[Минская обл., Борисовский р-н, г. Борисов, ул Демина, д 2Б]" c="Минская обл., Борисовский р-н, г. Борисов, ул Демина, д 2Б"/>
        <s v="[Sell Out Customer].[POS Address].&amp;[Минская обл., Борисовский р-н, г. Борисов, ул Дзержинского, д 78]" c="Минская обл., Борисовский р-н, г. Борисов, ул Дзержинского, д 78"/>
        <s v="[Sell Out Customer].[POS Address].&amp;[Минская обл., Борисовский р-н, г. Борисов, ул Дзержинского, д 95]" c="Минская обл., Борисовский р-н, г. Борисов, ул Дзержинского, д 95"/>
        <s v="[Sell Out Customer].[POS Address].&amp;[Минская обл., Борисовский р-н, г. Борисов, ул Днепровская, д 29А]" c="Минская обл., Борисовский р-н, г. Борисов, ул Днепровская, д 29А"/>
        <s v="[Sell Out Customer].[POS Address].&amp;[Минская обл., Борисовский р-н, г. Борисов, ул Максима Горького, д 140]" c="Минская обл., Борисовский р-н, г. Борисов, ул Максима Горького, д 140"/>
        <s v="[Sell Out Customer].[POS Address].&amp;[Минская обл., Борисовский р-н, г. Борисов, ул Нормандия-Неман]" c="Минская обл., Борисовский р-н, г. Борисов, ул Нормандия-Неман"/>
        <s v="[Sell Out Customer].[POS Address].&amp;[Минская обл., Борисовский р-н, г. Борисов, ул Нормандия-Неман, д 145]" c="Минская обл., Борисовский р-н, г. Борисов, ул Нормандия-Неман, д 145"/>
        <s v="[Sell Out Customer].[POS Address].&amp;[Минская обл., Борисовский р-н, г. Борисов, ул Нормандия-Неман, д 159А]" c="Минская обл., Борисовский р-н, г. Борисов, ул Нормандия-Неман, д 159А"/>
        <s v="[Sell Out Customer].[POS Address].&amp;[Минская обл., Борисовский р-н, г. Борисов, ул Пирогова, д 2В]" c="Минская обл., Борисовский р-н, г. Борисов, ул Пирогова, д 2В"/>
        <s v="[Sell Out Customer].[POS Address].&amp;[Минская обл., Борисовский р-н, г. Борисов, ул Романовская, д 2]" c="Минская обл., Борисовский р-н, г. Борисов, ул Романовская, д 2"/>
        <s v="[Sell Out Customer].[POS Address].&amp;[Минская обл., Борисовский р-н, г. Борисов, ул Серебренникова, д 20В]" c="Минская обл., Борисовский р-н, г. Борисов, ул Серебренникова, д 20В"/>
        <s v="[Sell Out Customer].[POS Address].&amp;[Минская обл., Борисовский р-н, г. Борисов, ул Серебренникова, д 6]" c="Минская обл., Борисовский р-н, г. Борисов, ул Серебренникова, д 6"/>
        <s v="[Sell Out Customer].[POS Address].&amp;[Минская обл., Борисовский р-н, г. Борисов, ул Строителей, д 26]" c="Минская обл., Борисовский р-н, г. Борисов, ул Строителей, д 26"/>
        <s v="[Sell Out Customer].[POS Address].&amp;[Минская обл., Борисовский р-н, г. Борисов, ул Толстикова, д 2]" c="Минская обл., Борисовский р-н, г. Борисов, ул Толстикова, д 2"/>
        <s v="[Sell Out Customer].[POS Address].&amp;[Минская обл., Борисовский р-н, г. Борисов, ул Труда, д 14]" c="Минская обл., Борисовский р-н, г. Борисов, ул Труда, д 14"/>
        <s v="[Sell Out Customer].[POS Address].&amp;[Минская обл., Борисовский р-н, г. Борисов, ул Трусова, д 18А]" c="Минская обл., Борисовский р-н, г. Борисов, ул Трусова, д 18А"/>
        <s v="[Sell Out Customer].[POS Address].&amp;[Минская обл., Борисовский р-н, г. Борисов, ул Трусова, д 30]" c="Минская обл., Борисовский р-н, г. Борисов, ул Трусова, д 30"/>
        <s v="[Sell Out Customer].[POS Address].&amp;[Минская обл., Борисовский р-н, г. Борисов, ул Трусова, д 32А]" c="Минская обл., Борисовский р-н, г. Борисов, ул Трусова, д 32А"/>
        <s v="[Sell Out Customer].[POS Address].&amp;[Минская обл., Борисовский р-н, г. Борисов, ул Чапаева, д 20А]" c="Минская обл., Борисовский р-н, г. Борисов, ул Чапаева, д 20А"/>
        <s v="[Sell Out Customer].[POS Address].&amp;[Минская обл., Борисовский р-н, г. Борисов, ул Чапаева, д 3А]" c="Минская обл., Борисовский р-н, г. Борисов, ул Чапаева, д 3А"/>
        <s v="[Sell Out Customer].[POS Address].&amp;[Минская обл., Борисовский р-н, г. Борисов, ул Чапаева, д 54]" c="Минская обл., Борисовский р-н, г. Борисов, ул Чапаева, д 54"/>
        <s v="[Sell Out Customer].[POS Address].&amp;[Минская обл., Борисовский р-н, г. Борисов, ул Чапаева, д 78а к 1]" c="Минская обл., Борисовский р-н, г. Борисов, ул Чапаева, д 78а к 1"/>
        <s v="[Sell Out Customer].[POS Address].&amp;[Минская обл., Борисовский р-н, с/с Гливинский, д. Гора, ул Борисовская, д 2Г]" c="Минская обл., Борисовский р-н, с/с Гливинский, д. Гора, ул Борисовская, д 2Г"/>
        <s v="[Sell Out Customer].[POS Address].&amp;[Минская обл., Борисовский р-н, с/с Лошницкий, аг. Лошница, ул Мичурина, д 18а]" c="Минская обл., Борисовский р-н, с/с Лошницкий, аг. Лошница, ул Мичурина, д 18а"/>
        <s v="[Sell Out Customer].[POS Address].&amp;[Минская обл., Борисовский р-н, с/с Пригородный, д. Углы]" c="Минская обл., Борисовский р-н, с/с Пригородный, д. Углы"/>
        <s v="[Sell Out Customer].[POS Address].&amp;[Минская обл., Вилейский р-н, г. Вилейка, ул Водопьянова]" c="Минская обл., Вилейский р-н, г. Вилейка, ул Водопьянова"/>
        <s v="[Sell Out Customer].[POS Address].&amp;[Минская обл., Вилейский р-н, г. Вилейка, ул Водопьянова, д 19]" c="Минская обл., Вилейский р-н, г. Вилейка, ул Водопьянова, д 19"/>
        <s v="[Sell Out Customer].[POS Address].&amp;[Минская обл., Вилейский р-н, г. Вилейка, ул Гагарина, д 2А]" c="Минская обл., Вилейский р-н, г. Вилейка, ул Гагарина, д 2А"/>
        <s v="[Sell Out Customer].[POS Address].&amp;[Минская обл., Вилейский р-н, г. Вилейка, ул Георгиевская, д 1Б]" c="Минская обл., Вилейский р-н, г. Вилейка, ул Георгиевская, д 1Б"/>
        <s v="[Sell Out Customer].[POS Address].&amp;[Минская обл., Вилейский р-н, г. Вилейка, ул Маркова, д 32]" c="Минская обл., Вилейский р-н, г. Вилейка, ул Маркова, д 32"/>
        <s v="[Sell Out Customer].[POS Address].&amp;[Минская обл., Вилейский р-н, г. Вилейка, ул Незалежности, д 12]" c="Минская обл., Вилейский р-н, г. Вилейка, ул Незалежности, д 12"/>
        <s v="[Sell Out Customer].[POS Address].&amp;[Минская обл., Вилейский р-н, г. Вилейка, ул Октябрьская]" c="Минская обл., Вилейский р-н, г. Вилейка, ул Октябрьская"/>
        <s v="[Sell Out Customer].[POS Address].&amp;[Минская обл., Вилейский р-н, г. Вилейка, ул Перспективная, д 12]" c="Минская обл., Вилейский р-н, г. Вилейка, ул Перспективная, д 12"/>
        <s v="[Sell Out Customer].[POS Address].&amp;[Минская обл., Вилейский р-н, г. Вилейка, ул Посёлок Чапаева]" c="Минская обл., Вилейский р-н, г. Вилейка, ул Посёлок Чапаева"/>
        <s v="[Sell Out Customer].[POS Address].&amp;[Минская обл., Вилейский р-н, г. Вилейка, ул Чапаева, д 60]" c="Минская обл., Вилейский р-н, г. Вилейка, ул Чапаева, д 60"/>
        <s v="[Sell Out Customer].[POS Address].&amp;[Минская обл., Вилейский р-н, г. Вилейка, ул Шубина, д 3]" c="Минская обл., Вилейский р-н, г. Вилейка, ул Шубина, д 3"/>
        <s v="[Sell Out Customer].[POS Address].&amp;[Минская обл., Вилейский р-н, с/с Ильянский, аг. Илья, ул Школьная, д 1 к В]" c="Минская обл., Вилейский р-н, с/с Ильянский, аг. Илья, ул Школьная, д 1 к В"/>
        <s v="[Sell Out Customer].[POS Address].&amp;[Минская обл., Вилейский р-н, с/с Ильянский, д. Ходосы, ул Школьная, д 1В]" c="Минская обл., Вилейский р-н, с/с Ильянский, д. Ходосы, ул Школьная, д 1В"/>
        <s v="[Sell Out Customer].[POS Address].&amp;[Минская обл., Воложинский р-н, г. Воложин, пер Советский, д 95]" c="Минская обл., Воложинский р-н, г. Воложин, пер Советский, д 95"/>
        <s v="[Sell Out Customer].[POS Address].&amp;[Минская обл., Воложинский р-н, г. Воложин, пл Свободы, д 5]" c="Минская обл., Воложинский р-н, г. Воложин, пл Свободы, д 5"/>
        <s v="[Sell Out Customer].[POS Address].&amp;[Минская обл., Воложинский р-н, г. Воложин, ул Советская, д 9]" c="Минская обл., Воложинский р-н, г. Воложин, ул Советская, д 9"/>
        <s v="[Sell Out Customer].[POS Address].&amp;[Минская обл., Воложинский р-н, г. Воложин, ул Советская, д 95]" c="Минская обл., Воложинский р-н, г. Воложин, ул Советская, д 95"/>
        <s v="[Sell Out Customer].[POS Address].&amp;[Минская обл., Воложинский р-н, гп Ивенец, ул 1 Мая, д 8]" c="Минская обл., Воложинский р-н, гп Ивенец, ул 1 Мая, д 8"/>
        <s v="[Sell Out Customer].[POS Address].&amp;[Минская обл., Воложинский р-н, гп Ивенец, ул 17 Сентября]" c="Минская обл., Воложинский р-н, гп Ивенец, ул 17 Сентября"/>
        <s v="[Sell Out Customer].[POS Address].&amp;[Минская обл., Воложинский р-н, с/с Раковский, аг. Раков, ул Радошковичская, д 77]" c="Минская обл., Воложинский р-н, с/с Раковский, аг. Раков, ул Радошковичская, д 77"/>
        <s v="[Sell Out Customer].[POS Address].&amp;[Минская обл., г. Жодино, пр-кт Ленина, д 17/2]" c="Минская обл., г. Жодино, пр-кт Ленина, д 17/2"/>
        <s v="[Sell Out Customer].[POS Address].&amp;[Минская обл., г. Жодино, пр-кт Ленина, д 22]" c="Минская обл., г. Жодино, пр-кт Ленина, д 22"/>
        <s v="[Sell Out Customer].[POS Address].&amp;[Минская обл., г. Жодино, пр-кт Ленина, д 8А]" c="Минская обл., г. Жодино, пр-кт Ленина, д 8А"/>
        <s v="[Sell Out Customer].[POS Address].&amp;[Минская обл., г. Жодино, пр-кт Мира]" c="Минская обл., г. Жодино, пр-кт Мира"/>
        <s v="[Sell Out Customer].[POS Address].&amp;[Минская обл., г. Жодино, пр-кт Мира, д 16А]" c="Минская обл., г. Жодино, пр-кт Мира, д 16А"/>
        <s v="[Sell Out Customer].[POS Address].&amp;[Минская обл., г. Жодино, пр-кт Мира, д 2]" c="Минская обл., г. Жодино, пр-кт Мира, д 2"/>
        <s v="[Sell Out Customer].[POS Address].&amp;[Минская обл., г. Жодино, пр-кт Мира, д 26а]" c="Минская обл., г. Жодино, пр-кт Мира, д 26а"/>
        <s v="[Sell Out Customer].[POS Address].&amp;[Минская обл., г. Жодино, ул 50 лет Октября, д 15]" c="Минская обл., г. Жодино, ул 50 лет Октября, д 15"/>
        <s v="[Sell Out Customer].[POS Address].&amp;[Минская обл., г. Жодино, ул 50 лет Октября, д 18]" c="Минская обл., г. Жодино, ул 50 лет Октября, д 18"/>
        <s v="[Sell Out Customer].[POS Address].&amp;[Минская обл., г. Жодино, ул 50 лет Октября, д 20]" c="Минская обл., г. Жодино, ул 50 лет Октября, д 20"/>
        <s v="[Sell Out Customer].[POS Address].&amp;[Минская обл., г. Жодино, ул 8 Марта, д 11А]" c="Минская обл., г. Жодино, ул 8 Марта, д 11А"/>
        <s v="[Sell Out Customer].[POS Address].&amp;[Минская обл., г. Жодино, ул 8 Марта, д 13]" c="Минская обл., г. Жодино, ул 8 Марта, д 13"/>
        <s v="[Sell Out Customer].[POS Address].&amp;[Минская обл., г. Жодино, ул Брестская, д 2А]" c="Минская обл., г. Жодино, ул Брестская, д 2А"/>
        <s v="[Sell Out Customer].[POS Address].&amp;[Минская обл., г. Жодино, ул Гагарина, д 21]" c="Минская обл., г. Жодино, ул Гагарина, д 21"/>
        <s v="[Sell Out Customer].[POS Address].&amp;[Минская обл., г. Жодино, ул Гагарина, д 4/1]" c="Минская обл., г. Жодино, ул Гагарина, д 4/1"/>
        <s v="[Sell Out Customer].[POS Address].&amp;[Минская обл., г. Жодино, ул Калиновского, д 13]" c="Минская обл., г. Жодино, ул Калиновского, д 13"/>
        <s v="[Sell Out Customer].[POS Address].&amp;[Минская обл., г. Жодино, ул Рокоссовского, д 9]" c="Минская обл., г. Жодино, ул Рокоссовского, д 9"/>
        <s v="[Sell Out Customer].[POS Address].&amp;[Минская обл., г. Жодино, ул Рокоссовского, д 9 к 1]" c="Минская обл., г. Жодино, ул Рокоссовского, д 9 к 1"/>
        <s v="[Sell Out Customer].[POS Address].&amp;[Минская обл., г. Жодино, ул Советская]" c="Минская обл., г. Жодино, ул Советская"/>
        <s v="[Sell Out Customer].[POS Address].&amp;[Минская обл., г. Жодино, ул Советская, д 1В]" c="Минская обл., г. Жодино, ул Советская, д 1В"/>
        <s v="[Sell Out Customer].[POS Address].&amp;[Минская обл., г. Жодино, ул Советская, д 5]" c="Минская обл., г. Жодино, ул Советская, д 5"/>
        <s v="[Sell Out Customer].[POS Address].&amp;[Минская обл., г. Жодино, ул Советская, д 7]" c="Минская обл., г. Жодино, ул Советская, д 7"/>
        <s v="[Sell Out Customer].[POS Address].&amp;[Минская обл., г. Жодино, ул Сухогрядская, д 7]" c="Минская обл., г. Жодино, ул Сухогрядская, д 7"/>
        <s v="[Sell Out Customer].[POS Address].&amp;[Минская обл., г. Жодино, ул Сухогрядская, д 9]" c="Минская обл., г. Жодино, ул Сухогрядская, д 9"/>
        <s v="[Sell Out Customer].[POS Address].&amp;[Минская обл., г. Жодино, ул Тимирязева, д 129]" c="Минская обл., г. Жодино, ул Тимирязева, д 129"/>
        <s v="[Sell Out Customer].[POS Address].&amp;[Минская обл., Дзержинский р-н]" c="Минская обл., Дзержинский р-н"/>
        <s v="[Sell Out Customer].[POS Address].&amp;[Минская обл., Дзержинский р-н, г. Дзержинск]" c="Минская обл., Дзержинский р-н, г. Дзержинск"/>
        <s v="[Sell Out Customer].[POS Address].&amp;[Минская обл., Дзержинский р-н, г. Дзержинск, ул 1-я Ленинская, д 69]" c="Минская обл., Дзержинский р-н, г. Дзержинск, ул 1-я Ленинская, д 69"/>
        <s v="[Sell Out Customer].[POS Address].&amp;[Минская обл., Дзержинский р-н, г. Дзержинск, ул Карла Маркса]" c="Минская обл., Дзержинский р-н, г. Дзержинск, ул Карла Маркса"/>
        <s v="[Sell Out Customer].[POS Address].&amp;[Минская обл., Дзержинский р-н, г. Дзержинск, ул Лермонтова]" c="Минская обл., Дзержинский р-н, г. Дзержинск, ул Лермонтова"/>
        <s v="[Sell Out Customer].[POS Address].&amp;[Минская обл., Дзержинский р-н, г. Дзержинск, ул Минская]" c="Минская обл., Дзержинский р-н, г. Дзержинск, ул Минская"/>
        <s v="[Sell Out Customer].[POS Address].&amp;[Минская обл., Дзержинский р-н, г. Дзержинск, ул Минская, д 27]" c="Минская обл., Дзержинский р-н, г. Дзержинск, ул Минская, д 27"/>
        <s v="[Sell Out Customer].[POS Address].&amp;[Минская обл., Дзержинский р-н, г. Дзержинск, ул Минская, д 40]" c="Минская обл., Дзержинский р-н, г. Дзержинск, ул Минская, д 40"/>
        <s v="[Sell Out Customer].[POS Address].&amp;[Минская обл., Дзержинский р-н, г. Дзержинск, ул Минская, д 45]" c="Минская обл., Дзержинский р-н, г. Дзержинск, ул Минская, д 45"/>
        <s v="[Sell Out Customer].[POS Address].&amp;[Минская обл., Дзержинский р-н, г. Дзержинск, ул Пераможцев]" c="Минская обл., Дзержинский р-н, г. Дзержинск, ул Пераможцев"/>
        <s v="[Sell Out Customer].[POS Address].&amp;[Минская обл., Дзержинский р-н, г. Дзержинск, ул Пограничная]" c="Минская обл., Дзержинский р-н, г. Дзержинск, ул Пограничная"/>
        <s v="[Sell Out Customer].[POS Address].&amp;[Минская обл., Дзержинский р-н, г. Дзержинск, ул Советская]" c="Минская обл., Дзержинский р-н, г. Дзержинск, ул Советская"/>
        <s v="[Sell Out Customer].[POS Address].&amp;[Минская обл., Дзержинский р-н, г. Дзержинск, ул Советская, д 1]" c="Минская обл., Дзержинский р-н, г. Дзержинск, ул Советская, д 1"/>
        <s v="[Sell Out Customer].[POS Address].&amp;[Минская обл., Дзержинский р-н, г. Дзержинск, ул Тихая]" c="Минская обл., Дзержинский р-н, г. Дзержинск, ул Тихая"/>
        <s v="[Sell Out Customer].[POS Address].&amp;[Минская обл., Дзержинский р-н, г. Дзержинск, ул Фурманова]" c="Минская обл., Дзержинский р-н, г. Дзержинск, ул Фурманова"/>
        <s v="[Sell Out Customer].[POS Address].&amp;[Минская обл., Дзержинский р-н, г. Дзержинск, ул Фурманова, д 2]" c="Минская обл., Дзержинский р-н, г. Дзержинск, ул Фурманова, д 2"/>
        <s v="[Sell Out Customer].[POS Address].&amp;[Минская обл., Дзержинский р-н, г. Дзержинск, ул Фурманова, д 2/2]" c="Минская обл., Дзержинский р-н, г. Дзержинск, ул Фурманова, д 2/2"/>
        <s v="[Sell Out Customer].[POS Address].&amp;[Минская обл., Дзержинский р-н, г. Дзержинск, ул Фурманова, д 9А]" c="Минская обл., Дзержинский р-н, г. Дзержинск, ул Фурманова, д 9А"/>
        <s v="[Sell Out Customer].[POS Address].&amp;[Минская обл., Дзержинский р-н, г. Дзержинск, ул Фурманова, д 9А к 2]" c="Минская обл., Дзержинский р-н, г. Дзержинск, ул Фурманова, д 9А к 2"/>
        <s v="[Sell Out Customer].[POS Address].&amp;[Минская обл., Дзержинский р-н, г. Фаниполь, ул Заводская]" c="Минская обл., Дзержинский р-н, г. Фаниполь, ул Заводская"/>
        <s v="[Sell Out Customer].[POS Address].&amp;[Минская обл., Дзержинский р-н, г. Фаниполь, ул Зелёная, д 2В]" c="Минская обл., Дзержинский р-н, г. Фаниполь, ул Зелёная, д 2В"/>
        <s v="[Sell Out Customer].[POS Address].&amp;[Минская обл., Дзержинский р-н, г. Фаниполь, ул Комсомольская]" c="Минская обл., Дзержинский р-н, г. Фаниполь, ул Комсомольская"/>
        <s v="[Sell Out Customer].[POS Address].&amp;[Минская обл., Дзержинский р-н, г. Фаниполь, ул Шульги А.С., д 2А]" c="Минская обл., Дзержинский р-н, г. Фаниполь, ул Шульги А.С., д 2А"/>
        <s v="[Sell Out Customer].[POS Address].&amp;[Минская обл., Дзержинский р-н, с/с Негорельский, п. Энергетиков, д 7/1]" c="Минская обл., Дзержинский р-н, с/с Негорельский, п. Энергетиков, д 7/1"/>
        <s v="[Sell Out Customer].[POS Address].&amp;[Минская обл., Дзержинский р-н, с/с Негорельский, п. Энергетиков, ул Маяковского]" c="Минская обл., Дзержинский р-н, с/с Негорельский, п. Энергетиков, ул Маяковского"/>
        <s v="[Sell Out Customer].[POS Address].&amp;[Минская обл., Дзержинский р-н, с/с Станьковский, д. Станьково, ул Войсковая, д 3а]" c="Минская обл., Дзержинский р-н, с/с Станьковский, д. Станьково, ул Войсковая, д 3а"/>
        <s v="[Sell Out Customer].[POS Address].&amp;[Минская обл., Дзержинский р-н, с/с Фанипольский, д 23]" c="Минская обл., Дзержинский р-н, с/с Фанипольский, д 23"/>
        <s v="[Sell Out Customer].[POS Address].&amp;[Минская обл., Дзержинский р-н, с/с Фанипольский, д. Вязань, ул Центральная, д 1В]" c="Минская обл., Дзержинский р-н, с/с Фанипольский, д. Вязань, ул Центральная, д 1В"/>
        <s v="[Sell Out Customer].[POS Address].&amp;[Минская обл., Клецкий р-н, г. Клецк, ул 17 Сентября, д 53 к б]" c="Минская обл., Клецкий р-н, г. Клецк, ул 17 Сентября, д 53 к б"/>
        <s v="[Sell Out Customer].[POS Address].&amp;[Минская обл., Клецкий р-н, г. Клецк, ул Гагарина, д 1]" c="Минская обл., Клецкий р-н, г. Клецк, ул Гагарина, д 1"/>
        <s v="[Sell Out Customer].[POS Address].&amp;[Минская обл., Клецкий р-н, г. Клецк, ул Передовая, д 4]" c="Минская обл., Клецкий р-н, г. Клецк, ул Передовая, д 4"/>
        <s v="[Sell Out Customer].[POS Address].&amp;[Минская обл., Клецкий р-н, г. Клецк, ул Привокзальная, д 16А к 1]" c="Минская обл., Клецкий р-н, г. Клецк, ул Привокзальная, д 16А к 1"/>
        <s v="[Sell Out Customer].[POS Address].&amp;[Минская обл., Клецкий р-н, г. Клецк, ул Советская, д 11]" c="Минская обл., Клецкий р-н, г. Клецк, ул Советская, д 11"/>
        <s v="[Sell Out Customer].[POS Address].&amp;[Минская обл., Клецкий р-н, г. Клецк, ул Советская, д 39]" c="Минская обл., Клецкий р-н, г. Клецк, ул Советская, д 39"/>
        <s v="[Sell Out Customer].[POS Address].&amp;[Минская обл., Клецкий р-н, г. Клецк, ул Советская, д 91]" c="Минская обл., Клецкий р-н, г. Клецк, ул Советская, д 91"/>
        <s v="[Sell Out Customer].[POS Address].&amp;[Минская обл., Клецкий р-н, г. Клецк, ул Янки Купалы, д 3]" c="Минская обл., Клецкий р-н, г. Клецк, ул Янки Купалы, д 3"/>
        <s v="[Sell Out Customer].[POS Address].&amp;[Минская обл., Копыльский р-н, г. Копыль, ул 50 лет БССР]" c="Минская обл., Копыльский р-н, г. Копыль, ул 50 лет БССР"/>
        <s v="[Sell Out Customer].[POS Address].&amp;[Минская обл., Копыльский р-н, г. Копыль, ул Комсомольская]" c="Минская обл., Копыльский р-н, г. Копыль, ул Комсомольская"/>
        <s v="[Sell Out Customer].[POS Address].&amp;[Минская обл., Копыльский р-н, г. Копыль, ул Партизанская]" c="Минская обл., Копыльский р-н, г. Копыль, ул Партизанская"/>
        <s v="[Sell Out Customer].[POS Address].&amp;[Минская обл., Копыльский р-н, г. Копыль, ул Тракторная, д 1А]" c="Минская обл., Копыльский р-н, г. Копыль, ул Тракторная, д 1А"/>
        <s v="[Sell Out Customer].[POS Address].&amp;[Минская обл., Крупский р-н, г. Крупки, ул Кирова, д 2]" c="Минская обл., Крупский р-н, г. Крупки, ул Кирова, д 2"/>
        <s v="[Sell Out Customer].[POS Address].&amp;[Минская обл., Крупский р-н, г. Крупки, ул Кирова, д 7]" c="Минская обл., Крупский р-н, г. Крупки, ул Кирова, д 7"/>
        <s v="[Sell Out Customer].[POS Address].&amp;[Минская обл., Крупский р-н, г. Крупки, ул Ленина]" c="Минская обл., Крупский р-н, г. Крупки, ул Ленина"/>
        <s v="[Sell Out Customer].[POS Address].&amp;[Минская обл., Крупский р-н, г. Крупки, ул Майская, д 1]" c="Минская обл., Крупский р-н, г. Крупки, ул Майская, д 1"/>
        <s v="[Sell Out Customer].[POS Address].&amp;[Минская обл., Крупский р-н, г. Крупки, ул Московская, д 15Б]" c="Минская обл., Крупский р-н, г. Крупки, ул Московская, д 15Б"/>
        <s v="[Sell Out Customer].[POS Address].&amp;[Минская обл., Крупский р-н, г. Крупки, ул Московская, д 61]" c="Минская обл., Крупский р-н, г. Крупки, ул Московская, д 61"/>
        <s v="[Sell Out Customer].[POS Address].&amp;[Минская обл., Логойский р-н, г. Логойск, ул Минская, д 6]" c="Минская обл., Логойский р-н, г. Логойск, ул Минская, д 6"/>
        <s v="[Sell Out Customer].[POS Address].&amp;[Минская обл., Логойский р-н, г. Логойск, ул Минская, д 9А]" c="Минская обл., Логойский р-н, г. Логойск, ул Минская, д 9А"/>
        <s v="[Sell Out Customer].[POS Address].&amp;[Минская обл., Логойский р-н, г. Логойск, ул Народная]" c="Минская обл., Логойский р-н, г. Логойск, ул Народная"/>
        <s v="[Sell Out Customer].[POS Address].&amp;[Минская обл., Логойский р-н, г. Логойск, ул Победы, д 27]" c="Минская обл., Логойский р-н, г. Логойск, ул Победы, д 27"/>
        <s v="[Sell Out Customer].[POS Address].&amp;[Минская обл., Логойский р-н, г. Логойск, ул Победы, д 44]" c="Минская обл., Логойский р-н, г. Логойск, ул Победы, д 44"/>
        <s v="[Sell Out Customer].[POS Address].&amp;[Минская обл., Логойский р-н, г. Логойск, ул Советская]" c="Минская обл., Логойский р-н, г. Логойск, ул Советская"/>
        <s v="[Sell Out Customer].[POS Address].&amp;[Минская обл., Логойский р-н, г. Логойск, ш Гайненское, д 13]" c="Минская обл., Логойский р-н, г. Логойск, ш Гайненское, д 13"/>
        <s v="[Sell Out Customer].[POS Address].&amp;[Минская обл., Логойский р-н, гп Плещеницы, пл Ленина]" c="Минская обл., Логойский р-н, гп Плещеницы, пл Ленина"/>
        <s v="[Sell Out Customer].[POS Address].&amp;[Минская обл., Логойский р-н, гп Плещеницы, ул В.И.Ленина, д 26]" c="Минская обл., Логойский р-н, гп Плещеницы, ул В.И.Ленина, д 26"/>
        <s v="[Sell Out Customer].[POS Address].&amp;[Минская обл., Логойский р-н, гп Плещеницы, ул Октябрьская]" c="Минская обл., Логойский р-н, гп Плещеницы, ул Октябрьская"/>
        <s v="[Sell Out Customer].[POS Address].&amp;[Минская обл., Любанский р-н, г. Любань, пер Купаловский, д 6]" c="Минская обл., Любанский р-н, г. Любань, пер Купаловский, д 6"/>
        <s v="[Sell Out Customer].[POS Address].&amp;[Минская обл., Любанский р-н, г. Любань, ул Первомайская]" c="Минская обл., Любанский р-н, г. Любань, ул Первомайская"/>
        <s v="[Sell Out Customer].[POS Address].&amp;[Минская обл., Любанский р-н, г. Любань, ул Первомайская, д 51]" c="Минская обл., Любанский р-н, г. Любань, ул Первомайская, д 51"/>
        <s v="[Sell Out Customer].[POS Address].&amp;[Минская обл., Любанский р-н, г. Любань, ул Первомайская, д 67]" c="Минская обл., Любанский р-н, г. Любань, ул Первомайская, д 67"/>
        <s v="[Sell Out Customer].[POS Address].&amp;[Минская обл., Любанский р-н, г. Любань, ул Первомайская, д 72а]" c="Минская обл., Любанский р-н, г. Любань, ул Первомайская, д 72а"/>
        <s v="[Sell Out Customer].[POS Address].&amp;[Минская обл., Любанский р-н, г. Любань, ул Социалистическая]" c="Минская обл., Любанский р-н, г. Любань, ул Социалистическая"/>
        <s v="[Sell Out Customer].[POS Address].&amp;[Минская обл., Минский р-н, г. Заславль]" c="Минская обл., Минский р-н, г. Заславль"/>
        <s v="[Sell Out Customer].[POS Address].&amp;[Минская обл., Минский р-н, г. Заславль, пер Студенецкий]" c="Минская обл., Минский р-н, г. Заславль, пер Студенецкий"/>
        <s v="[Sell Out Customer].[POS Address].&amp;[Минская обл., Минский р-н, г. Заславль, пер Студенецкий, д 5]" c="Минская обл., Минский р-н, г. Заславль, пер Студенецкий, д 5"/>
        <s v="[Sell Out Customer].[POS Address].&amp;[Минская обл., Минский р-н, г. Заславль, пер Студенецкий, д 7]" c="Минская обл., Минский р-н, г. Заславль, пер Студенецкий, д 7"/>
        <s v="[Sell Out Customer].[POS Address].&amp;[Минская обл., Минский р-н, г. Заславль, ул Дзержинская]" c="Минская обл., Минский р-н, г. Заславль, ул Дзержинская"/>
        <s v="[Sell Out Customer].[POS Address].&amp;[Минская обл., Минский р-н, г. Заславль, ул Загородная, д 5 к 2]" c="Минская обл., Минский р-н, г. Заславль, ул Загородная, д 5 к 2"/>
        <s v="[Sell Out Customer].[POS Address].&amp;[Минская обл., Минский р-н, г. Заславль, ул Путейко, д 2а]" c="Минская обл., Минский р-н, г. Заславль, ул Путейко, д 2а"/>
        <s v="[Sell Out Customer].[POS Address].&amp;[Минская обл., Минский р-н, гп Мачулищи, ул Гвардейская, д 22]" c="Минская обл., Минский р-н, гп Мачулищи, ул Гвардейская, д 22"/>
        <s v="[Sell Out Customer].[POS Address].&amp;[Минская обл., Минский р-н, гп Мачулищи, ул Молодёжная]" c="Минская обл., Минский р-н, гп Мачулищи, ул Молодёжная"/>
        <s v="[Sell Out Customer].[POS Address].&amp;[Минская обл., Минский р-н, гп Мачулищи, ул Молодёжная, д 29]" c="Минская обл., Минский р-н, гп Мачулищи, ул Молодёжная, д 29"/>
        <s v="[Sell Out Customer].[POS Address].&amp;[Минская обл., Минский р-н, гп Мачулищи, ул Молодёжная, д 39]" c="Минская обл., Минский р-н, гп Мачулищи, ул Молодёжная, д 39"/>
        <s v="[Sell Out Customer].[POS Address].&amp;[Минская обл., Минский р-н, с/с Боровлянский, аг. Лесной, д 24]" c="Минская обл., Минский р-н, с/с Боровлянский, аг. Лесной, д 24"/>
        <s v="[Sell Out Customer].[POS Address].&amp;[Минская обл., Минский р-н, с/с Боровлянский, аг. Лесной, д 35]" c="Минская обл., Минский р-н, с/с Боровлянский, аг. Лесной, д 35"/>
        <s v="[Sell Out Customer].[POS Address].&amp;[Минская обл., Минский р-н, с/с Боровлянский, аг. Лесной, д 3А]" c="Минская обл., Минский р-н, с/с Боровлянский, аг. Лесной, д 3А"/>
        <s v="[Sell Out Customer].[POS Address].&amp;[Минская обл., Минский р-н, с/с Боровлянский, аг. Лесной, д 3а-1]" c="Минская обл., Минский р-н, с/с Боровлянский, аг. Лесной, д 3а-1"/>
        <s v="[Sell Out Customer].[POS Address].&amp;[Минская обл., Минский р-н, с/с Боровлянский, аг. Лесной, ул Н.Н.Александрова, д 10]" c="Минская обл., Минский р-н, с/с Боровлянский, аг. Лесной, ул Н.Н.Александрова, д 10"/>
        <s v="[Sell Out Customer].[POS Address].&amp;[Минская обл., Минский р-н, с/с Боровлянский, аг. Лесной, ул Н.Н.Александрова, д 10-3]" c="Минская обл., Минский р-н, с/с Боровлянский, аг. Лесной, ул Н.Н.Александрова, д 10-3"/>
        <s v="[Sell Out Customer].[POS Address].&amp;[Минская обл., Минский р-н, с/с Боровлянский, аг. Лесной, ул Н.Н.Александрова, д 15]" c="Минская обл., Минский р-н, с/с Боровлянский, аг. Лесной, ул Н.Н.Александрова, д 15"/>
        <s v="[Sell Out Customer].[POS Address].&amp;[Минская обл., Минский р-н, с/с Боровлянский, д 74/1]" c="Минская обл., Минский р-н, с/с Боровлянский, д 74/1"/>
        <s v="[Sell Out Customer].[POS Address].&amp;[Минская обл., Минский р-н, с/с Боровлянский, д 9]" c="Минская обл., Минский р-н, с/с Боровлянский, д 9"/>
        <s v="[Sell Out Customer].[POS Address].&amp;[Минская обл., Минский р-н, с/с Боровлянский, д. Боровая]" c="Минская обл., Минский р-н, с/с Боровлянский, д. Боровая"/>
        <s v="[Sell Out Customer].[POS Address].&amp;[Минская обл., Минский р-н, с/с Боровлянский, д. Боровая, д 5]" c="Минская обл., Минский р-н, с/с Боровлянский, д. Боровая, д 5"/>
        <s v="[Sell Out Customer].[POS Address].&amp;[Минская обл., Минский р-н, с/с Боровлянский, д. Боровая, д 74/1]" c="Минская обл., Минский р-н, с/с Боровлянский, д. Боровая, д 74/1"/>
        <s v="[Sell Out Customer].[POS Address].&amp;[Минская обл., Минский р-н, с/с Боровлянский, д. Боровая, д 7А]" c="Минская обл., Минский р-н, с/с Боровлянский, д. Боровая, д 7А"/>
        <s v="[Sell Out Customer].[POS Address].&amp;[Минская обл., Минский р-н, с/с Боровлянский, д. Боровляны]" c="Минская обл., Минский р-н, с/с Боровлянский, д. Боровляны"/>
        <s v="[Sell Out Customer].[POS Address].&amp;[Минская обл., Минский р-н, с/с Боровлянский, д. Боровляны, д 108]" c="Минская обл., Минский р-н, с/с Боровлянский, д. Боровляны, д 108"/>
        <s v="[Sell Out Customer].[POS Address].&amp;[Минская обл., Минский р-н, с/с Боровлянский, д. Боровляны, д 43]" c="Минская обл., Минский р-н, с/с Боровлянский, д. Боровляны, д 43"/>
        <s v="[Sell Out Customer].[POS Address].&amp;[Минская обл., Минский р-н, с/с Боровлянский, д. Боровляны, пер Лесной, д 19]" c="Минская обл., Минский р-н, с/с Боровлянский, д. Боровляны, пер Лесной, д 19"/>
        <s v="[Sell Out Customer].[POS Address].&amp;[Минская обл., Минский р-н, с/с Боровлянский, д. Боровляны, пер Лесной, д 40]" c="Минская обл., Минский р-н, с/с Боровлянский, д. Боровляны, пер Лесной, д 40"/>
        <s v="[Sell Out Customer].[POS Address].&amp;[Минская обл., Минский р-н, с/с Боровлянский, д. Боровляны, ул Берёзовая Роща, д 108]" c="Минская обл., Минский р-н, с/с Боровлянский, д. Боровляны, ул Берёзовая Роща, д 108"/>
        <s v="[Sell Out Customer].[POS Address].&amp;[Минская обл., Минский р-н, с/с Боровлянский, д. Боровляны, ул Малиновская, д 2 к Б]" c="Минская обл., Минский р-н, с/с Боровлянский, д. Боровляны, ул Малиновская, д 2 к Б"/>
        <s v="[Sell Out Customer].[POS Address].&amp;[Минская обл., Минский р-н, с/с Боровлянский, д. Валерьяново, ул Логойская]" c="Минская обл., Минский р-н, с/с Боровлянский, д. Валерьяново, ул Логойская"/>
        <s v="[Sell Out Customer].[POS Address].&amp;[Минская обл., Минский р-н, с/с Боровлянский, д. Валерьяново, ул Логойская, д 5А]" c="Минская обл., Минский р-н, с/с Боровлянский, д. Валерьяново, ул Логойская, д 5А"/>
        <s v="[Sell Out Customer].[POS Address].&amp;[Минская обл., Минский р-н, с/с Боровлянский, д. Дроздово, д 103/3]" c="Минская обл., Минский р-н, с/с Боровлянский, д. Дроздово, д 103/3"/>
        <s v="[Sell Out Customer].[POS Address].&amp;[Минская обл., Минский р-н, с/с Боровлянский, д. Копище, ул Авиационная]" c="Минская обл., Минский р-н, с/с Боровлянский, д. Копище, ул Авиационная"/>
        <s v="[Sell Out Customer].[POS Address].&amp;[Минская обл., Минский р-н, с/с Боровлянский, д. Копище, ул Авиационная, д 12]" c="Минская обл., Минский р-н, с/с Боровлянский, д. Копище, ул Авиационная, д 12"/>
        <s v="[Sell Out Customer].[POS Address].&amp;[Минская обл., Минский р-н, с/с Боровлянский, д. Копище, ул Авиационная, д 33]" c="Минская обл., Минский р-н, с/с Боровлянский, д. Копище, ул Авиационная, д 33"/>
        <s v="[Sell Out Customer].[POS Address].&amp;[Минская обл., Минский р-н, с/с Боровлянский, д. Копище, ул Леонардо Да Винчи, д 2]" c="Минская обл., Минский р-н, с/с Боровлянский, д. Копище, ул Леонардо Да Винчи, д 2"/>
        <s v="[Sell Out Customer].[POS Address].&amp;[Минская обл., Минский р-н, с/с Боровлянский, д. Копище, ул Лопатина, д 4А]" c="Минская обл., Минский р-н, с/с Боровлянский, д. Копище, ул Лопатина, д 4А"/>
        <s v="[Sell Out Customer].[POS Address].&amp;[Минская обл., Минский р-н, с/с Боровлянский, д. Копище, ул Лопатина, д 7А]" c="Минская обл., Минский р-н, с/с Боровлянский, д. Копище, ул Лопатина, д 7А"/>
        <s v="[Sell Out Customer].[POS Address].&amp;[Минская обл., Минский р-н, с/с Боровлянский, д. Копище, ул Лопатина, д 7А к 273]" c="Минская обл., Минский р-н, с/с Боровлянский, д. Копище, ул Лопатина, д 7А к 273"/>
        <s v="[Sell Out Customer].[POS Address].&amp;[Минская обл., Минский р-н, с/с Боровлянский, д. Королев Стан, ул Сосновая]" c="Минская обл., Минский р-н, с/с Боровлянский, д. Королев Стан, ул Сосновая"/>
        <s v="[Sell Out Customer].[POS Address].&amp;[Минская обл., Минский р-н, с/с Боровлянский, п. Опытный, ул Строителей, д 1]" c="Минская обл., Минский р-н, с/с Боровлянский, п. Опытный, ул Строителей, д 1"/>
        <s v="[Sell Out Customer].[POS Address].&amp;[Минская обл., Минский р-н, с/с Боровлянский, снт &quot;Березовая роща-1&quot;, д 108]" c="Минская обл., Минский р-н, с/с Боровлянский, снт &quot;Березовая роща-1&quot;, д 108"/>
        <s v="[Sell Out Customer].[POS Address].&amp;[Минская обл., Минский р-н, с/с Ждановичский, аг. Ждановичи, пер Вишневый 2-й, д 2]" c="Минская обл., Минский р-н, с/с Ждановичский, аг. Ждановичи, пер Вишневый 2-й, д 2"/>
        <s v="[Sell Out Customer].[POS Address].&amp;[Минская обл., Минский р-н, с/с Ждановичский, аг. Ждановичи, ул Звёздная, д 19А]" c="Минская обл., Минский р-н, с/с Ждановичский, аг. Ждановичи, ул Звёздная, д 19А"/>
        <s v="[Sell Out Customer].[POS Address].&amp;[Минская обл., Минский р-н, с/с Ждановичский, аг. Ждановичи, ул Цветочная, д 27]" c="Минская обл., Минский р-н, с/с Ждановичский, аг. Ждановичи, ул Цветочная, д 27"/>
        <s v="[Sell Out Customer].[POS Address].&amp;[Минская обл., Минский р-н, с/с Ждановичский, аг. Ратомка, ул Минская, д 10Б]" c="Минская обл., Минский р-н, с/с Ждановичский, аг. Ратомка, ул Минская, д 10Б"/>
        <s v="[Sell Out Customer].[POS Address].&amp;[Минская обл., Минский р-н, с/с Ждановичский, д 125]" c="Минская обл., Минский р-н, с/с Ждановичский, д 125"/>
        <s v="[Sell Out Customer].[POS Address].&amp;[Минская обл., Минский р-н, с/с Ждановичский, д. Тарасово, ул Олимпийская, д 21А]" c="Минская обл., Минский р-н, с/с Ждановичский, д. Тарасово, ул Олимпийская, д 21А"/>
        <s v="[Sell Out Customer].[POS Address].&amp;[Минская обл., Минский р-н, с/с Ждановичский, д. Тарасово, ул Ратомская, д 1б-1]" c="Минская обл., Минский р-н, с/с Ждановичский, д. Тарасово, ул Ратомская, д 1б-1"/>
        <s v="[Sell Out Customer].[POS Address].&amp;[Минская обл., Минский р-н, с/с Колодищанский, аг. Колодищи, ул Войсковая]" c="Минская обл., Минский р-н, с/с Колодищанский, аг. Колодищи, ул Войсковая"/>
        <s v="[Sell Out Customer].[POS Address].&amp;[Минская обл., Минский р-н, с/с Колодищанский, аг. Колодищи, ул Звёздная, д 1]" c="Минская обл., Минский р-н, с/с Колодищанский, аг. Колодищи, ул Звёздная, д 1"/>
        <s v="[Sell Out Customer].[POS Address].&amp;[Минская обл., Минский р-н, с/с Колодищанский, аг. Колодищи, ул Минская, д 5]" c="Минская обл., Минский р-н, с/с Колодищанский, аг. Колодищи, ул Минская, д 5"/>
        <s v="[Sell Out Customer].[POS Address].&amp;[Минская обл., Минский р-н, с/с Колодищанский, аг. Колодищи, ул Минская, д 5/4]" c="Минская обл., Минский р-н, с/с Колодищанский, аг. Колодищи, ул Минская, д 5/4"/>
        <s v="[Sell Out Customer].[POS Address].&amp;[Минская обл., Минский р-н, с/с Колодищанский, аг. Колодищи, ул Минская, д 69а-1 к 1]" c="Минская обл., Минский р-н, с/с Колодищанский, аг. Колодищи, ул Минская, д 69а-1 к 1"/>
        <s v="[Sell Out Customer].[POS Address].&amp;[Минская обл., Минский р-н, с/с Колодищанский, аг. Колодищи, ул Путейская]" c="Минская обл., Минский р-н, с/с Колодищанский, аг. Колодищи, ул Путейская"/>
        <s v="[Sell Out Customer].[POS Address].&amp;[Минская обл., Минский р-н, с/с Колодищанский, аг. Колодищи, ул Тюленина, д 14]" c="Минская обл., Минский р-н, с/с Колодищанский, аг. Колодищи, ул Тюленина, д 14"/>
        <s v="[Sell Out Customer].[POS Address].&amp;[Минская обл., Минский р-н, с/с Колодищанский, аг. Колодищи, ул Энтузиастов, д 2]" c="Минская обл., Минский р-н, с/с Колодищанский, аг. Колодищи, ул Энтузиастов, д 2"/>
        <s v="[Sell Out Customer].[POS Address].&amp;[Минская обл., Минский р-н, с/с Колодищанский, аг. Колодищи, ул Энтузиастов, д 86]" c="Минская обл., Минский р-н, с/с Колодищанский, аг. Колодищи, ул Энтузиастов, д 86"/>
        <s v="[Sell Out Customer].[POS Address].&amp;[Минская обл., Минский р-н, с/с Михановичский, аг. Михановичи, ул Привокзальная, д 15А]" c="Минская обл., Минский р-н, с/с Михановичский, аг. Михановичи, ул Привокзальная, д 15А"/>
        <s v="[Sell Out Customer].[POS Address].&amp;[Минская обл., Минский р-н, с/с Михановичский, аг. Михановичи, ул Привокзальная, д 2А]" c="Минская обл., Минский р-н, с/с Михановичский, аг. Михановичи, ул Привокзальная, д 2А"/>
        <s v="[Sell Out Customer].[POS Address].&amp;[Минская обл., Минский р-н, с/с Михановичский, аг. Михановичи, ул Ясная]" c="Минская обл., Минский р-н, с/с Михановичский, аг. Михановичи, ул Ясная"/>
        <s v="[Sell Out Customer].[POS Address].&amp;[Минская обл., Минский р-н, с/с Михановичский, ст Михановичи]" c="Минская обл., Минский р-н, с/с Михановичский, ст Михановичи"/>
        <s v="[Sell Out Customer].[POS Address].&amp;[Минская обл., Минский р-н, с/с Новодворский]" c="Минская обл., Минский р-н, с/с Новодворский"/>
        <s v="[Sell Out Customer].[POS Address].&amp;[Минская обл., Минский р-н, с/с Новодворский, аг. Гатово, ул Металлургическая]" c="Минская обл., Минский р-н, с/с Новодворский, аг. Гатово, ул Металлургическая"/>
        <s v="[Sell Out Customer].[POS Address].&amp;[Минская обл., Минский р-н, с/с Новодворский, аг. Гатово, ул Металлургическая, д 18А]" c="Минская обл., Минский р-н, с/с Новодворский, аг. Гатово, ул Металлургическая, д 18А"/>
        <s v="[Sell Out Customer].[POS Address].&amp;[Минская обл., Минский р-н, с/с Новодворский, д 126]" c="Минская обл., Минский р-н, с/с Новодворский, д 126"/>
        <s v="[Sell Out Customer].[POS Address].&amp;[Минская обл., Минский р-н, с/с Новодворский, д. Большое Стиклево, д 126]" c="Минская обл., Минский р-н, с/с Новодворский, д. Большое Стиклево, д 126"/>
        <s v="[Sell Out Customer].[POS Address].&amp;[Минская обл., Минский р-н, с/с Папернянский, д. Дубовляны]" c="Минская обл., Минский р-н, с/с Папернянский, д. Дубовляны"/>
        <s v="[Sell Out Customer].[POS Address].&amp;[Минская обл., Минский р-н, с/с Петришковский, д 11]" c="Минская обл., Минский р-н, с/с Петришковский, д 11"/>
        <s v="[Sell Out Customer].[POS Address].&amp;[Минская обл., Минский р-н, с/с Петришковский, д. Кирши]" c="Минская обл., Минский р-н, с/с Петришковский, д. Кирши"/>
        <s v="[Sell Out Customer].[POS Address].&amp;[Минская обл., Минский р-н, с/с Петришковский, д. Кирши, ул Полевая]" c="Минская обл., Минский р-н, с/с Петришковский, д. Кирши, ул Полевая"/>
        <s v="[Sell Out Customer].[POS Address].&amp;[Минская обл., Минский р-н, с/с Сеницкий, аг. Прилуки]" c="Минская обл., Минский р-н, с/с Сеницкий, аг. Прилуки"/>
        <s v="[Sell Out Customer].[POS Address].&amp;[Минская обл., Минский р-н, с/с Сеницкий, аг. Сеница, ул Зелёная, д 1]" c="Минская обл., Минский р-н, с/с Сеницкий, аг. Сеница, ул Зелёная, д 1"/>
        <s v="[Sell Out Customer].[POS Address].&amp;[Минская обл., Минский р-н, с/с Сеницкий, аг. Сеница, ул Зелёная, д 1 к 5]" c="Минская обл., Минский р-н, с/с Сеницкий, аг. Сеница, ул Зелёная, д 1 к 5"/>
        <s v="[Sell Out Customer].[POS Address].&amp;[Минская обл., Минский р-н, с/с Сеницкий, аг. Сеница, ул Зелёная, д 1/5]" c="Минская обл., Минский р-н, с/с Сеницкий, аг. Сеница, ул Зелёная, д 1/5"/>
        <s v="[Sell Out Customer].[POS Address].&amp;[Минская обл., Минский р-н, с/с Сеницкий, д. Колядичи]" c="Минская обл., Минский р-н, с/с Сеницкий, д. Колядичи"/>
        <s v="[Sell Out Customer].[POS Address].&amp;[Минская обл., Минский р-н, с/с Сеницкий, п. Юбилейный, ул Полевая, д 1Б]" c="Минская обл., Минский р-н, с/с Сеницкий, п. Юбилейный, ул Полевая, д 1Б"/>
        <s v="[Sell Out Customer].[POS Address].&amp;[Минская обл., Минский р-н, с/с Хатежинский, д 35\10]" c="Минская обл., Минский р-н, с/с Хатежинский, д 35\10"/>
        <s v="[Sell Out Customer].[POS Address].&amp;[Минская обл., Минский р-н, с/с Щомыслицкий, аг. Озерцо, ул Минская, д 14]" c="Минская обл., Минский р-н, с/с Щомыслицкий, аг. Озерцо, ул Минская, д 14"/>
        <s v="[Sell Out Customer].[POS Address].&amp;[Минская обл., Минский р-н, с/с Щомыслицкий, аг. Озерцо, ул Центральная]" c="Минская обл., Минский р-н, с/с Щомыслицкий, аг. Озерцо, ул Центральная"/>
        <s v="[Sell Out Customer].[POS Address].&amp;[Минская обл., Минский р-н, с/с Щомыслицкий, аг. Озерцо, ул Центральная, д 35]" c="Минская обл., Минский р-н, с/с Щомыслицкий, аг. Озерцо, ул Центральная, д 35"/>
        <s v="[Sell Out Customer].[POS Address].&amp;[Минская обл., Минский р-н, с/с Щомыслицкий, аг. Щомыслица, ул Кирюникова, д 6]" c="Минская обл., Минский р-н, с/с Щомыслицкий, аг. Щомыслица, ул Кирюникова, д 6"/>
        <s v="[Sell Out Customer].[POS Address].&amp;[Минская обл., Минский р-н, с/с Щомыслицкий, д 18]" c="Минская обл., Минский р-н, с/с Щомыслицкий, д 18"/>
        <s v="[Sell Out Customer].[POS Address].&amp;[Минская обл., Минский р-н, с/с Щомыслицкий, д 32 к 4]" c="Минская обл., Минский р-н, с/с Щомыслицкий, д 32 к 4"/>
        <s v="[Sell Out Customer].[POS Address].&amp;[Минская обл., Минский р-н, с/с Щомыслицкий, д 32/4]" c="Минская обл., Минский р-н, с/с Щомыслицкий, д 32/4"/>
        <s v="[Sell Out Customer].[POS Address].&amp;[Минская обл., Минский р-н, с/с Щомыслицкий, д 42/1]" c="Минская обл., Минский р-н, с/с Щомыслицкий, д 42/1"/>
        <s v="[Sell Out Customer].[POS Address].&amp;[Минская обл., Минский р-н, с/с Щомыслицкий, д. Дворицкая Слобода, д 43]" c="Минская обл., Минский р-н, с/с Щомыслицкий, д. Дворицкая Слобода, д 43"/>
        <s v="[Sell Out Customer].[POS Address].&amp;[Минская обл., Молодечненский р-н, г. Молодечно]" c="Минская обл., Молодечненский р-н, г. Молодечно"/>
        <s v="[Sell Out Customer].[POS Address].&amp;[Минская обл., Молодечненский р-н, г. Молодечно, ул Богдана Хмельницкого]" c="Минская обл., Молодечненский р-н, г. Молодечно, ул Богдана Хмельницкого"/>
        <s v="[Sell Out Customer].[POS Address].&amp;[Минская обл., Молодечненский р-н, г. Молодечно, ул Будавников, д 15А]" c="Минская обл., Молодечненский р-н, г. Молодечно, ул Будавников, д 15А"/>
        <s v="[Sell Out Customer].[POS Address].&amp;[Минская обл., Молодечненский р-н, г. Молодечно, ул Будавников, д 17А]" c="Минская обл., Молодечненский р-н, г. Молодечно, ул Будавников, д 17А"/>
        <s v="[Sell Out Customer].[POS Address].&amp;[Минская обл., Молодечненский р-н, г. Молодечно, ул Великий Гостинец]" c="Минская обл., Молодечненский р-н, г. Молодечно, ул Великий Гостинец"/>
        <s v="[Sell Out Customer].[POS Address].&amp;[Минская обл., Молодечненский р-н, г. Молодечно, ул Великий Гостинец, д 111]" c="Минская обл., Молодечненский р-н, г. Молодечно, ул Великий Гостинец, д 111"/>
        <s v="[Sell Out Customer].[POS Address].&amp;[Минская обл., Молодечненский р-н, г. Молодечно, ул Великий Гостинец, д 136]" c="Минская обл., Молодечненский р-н, г. Молодечно, ул Великий Гостинец, д 136"/>
        <s v="[Sell Out Customer].[POS Address].&amp;[Минская обл., Молодечненский р-н, г. Молодечно, ул Великий Гостинец, д 143]" c="Минская обл., Молодечненский р-н, г. Молодечно, ул Великий Гостинец, д 143"/>
        <s v="[Sell Out Customer].[POS Address].&amp;[Минская обл., Молодечненский р-н, г. Молодечно, ул Великий Гостинец, д 143 к Р]" c="Минская обл., Молодечненский р-н, г. Молодечно, ул Великий Гостинец, д 143 к Р"/>
        <s v="[Sell Out Customer].[POS Address].&amp;[Минская обл., Молодечненский р-н, г. Молодечно, ул Великий Гостинец, д 143Б]" c="Минская обл., Молодечненский р-н, г. Молодечно, ул Великий Гостинец, д 143Б"/>
        <s v="[Sell Out Customer].[POS Address].&amp;[Минская обл., Молодечненский р-н, г. Молодечно, ул Великий Гостинец, д 143Р]" c="Минская обл., Молодечненский р-н, г. Молодечно, ул Великий Гостинец, д 143Р"/>
        <s v="[Sell Out Customer].[POS Address].&amp;[Минская обл., Молодечненский р-н, г. Молодечно, ул Великий Гостинец, д 54]" c="Минская обл., Молодечненский р-н, г. Молодечно, ул Великий Гостинец, д 54"/>
        <s v="[Sell Out Customer].[POS Address].&amp;[Минская обл., Молодечненский р-н, г. Молодечно, ул Великий Гостинец, д 67]" c="Минская обл., Молодечненский р-н, г. Молодечно, ул Великий Гостинец, д 67"/>
        <s v="[Sell Out Customer].[POS Address].&amp;[Минская обл., Молодечненский р-н, г. Молодечно, ул Великий Гостинец, д 67 к Г]" c="Минская обл., Молодечненский р-н, г. Молодечно, ул Великий Гостинец, д 67 к Г"/>
        <s v="[Sell Out Customer].[POS Address].&amp;[Минская обл., Молодечненский р-н, г. Молодечно, ул Великий Гостинец, д 67-3]" c="Минская обл., Молодечненский р-н, г. Молодечно, ул Великий Гостинец, д 67-3"/>
        <s v="[Sell Out Customer].[POS Address].&amp;[Минская обл., Молодечненский р-н, г. Молодечно, ул Великий Гостинец, д 67Г]" c="Минская обл., Молодечненский р-н, г. Молодечно, ул Великий Гостинец, д 67Г"/>
        <s v="[Sell Out Customer].[POS Address].&amp;[Минская обл., Молодечненский р-н, г. Молодечно, ул Великий Гостинец, д 75]" c="Минская обл., Молодечненский р-н, г. Молодечно, ул Великий Гостинец, д 75"/>
        <s v="[Sell Out Customer].[POS Address].&amp;[Минская обл., Молодечненский р-н, г. Молодечно, ул Волынца, д 12]" c="Минская обл., Молодечненский р-н, г. Молодечно, ул Волынца, д 12"/>
        <s v="[Sell Out Customer].[POS Address].&amp;[Минская обл., Молодечненский р-н, г. Молодечно, ул Галицкого]" c="Минская обл., Молодечненский р-н, г. Молодечно, ул Галицкого"/>
        <s v="[Sell Out Customer].[POS Address].&amp;[Минская обл., Молодечненский р-н, г. Молодечно, ул Громадовская, д 8]" c="Минская обл., Молодечненский р-н, г. Молодечно, ул Громадовская, д 8"/>
        <s v="[Sell Out Customer].[POS Address].&amp;[Минская обл., Молодечненский р-н, г. Молодечно, ул Космонавтов]" c="Минская обл., Молодечненский р-н, г. Молодечно, ул Космонавтов"/>
        <s v="[Sell Out Customer].[POS Address].&amp;[Минская обл., Молодечненский р-н, г. Молодечно, ул Космонавтов, д 8Б]" c="Минская обл., Молодечненский р-н, г. Молодечно, ул Космонавтов, д 8Б"/>
        <s v="[Sell Out Customer].[POS Address].&amp;[Минская обл., Молодечненский р-н, г. Молодечно, ул Либава-Роменская, д 62]" c="Минская обл., Молодечненский р-н, г. Молодечно, ул Либава-Роменская, д 62"/>
        <s v="[Sell Out Customer].[POS Address].&amp;[Минская обл., Молодечненский р-н, г. Молодечно, ул Льва Толстого, д 10]" c="Минская обл., Молодечненский р-н, г. Молодечно, ул Льва Толстого, д 10"/>
        <s v="[Sell Out Customer].[POS Address].&amp;[Минская обл., Молодечненский р-н, г. Молодечно, ул Машерова]" c="Минская обл., Молодечненский р-н, г. Молодечно, ул Машерова"/>
        <s v="[Sell Out Customer].[POS Address].&amp;[Минская обл., Молодечненский р-н, г. Молодечно, ул Машерова, д 19А]" c="Минская обл., Молодечненский р-н, г. Молодечно, ул Машерова, д 19А"/>
        <s v="[Sell Out Customer].[POS Address].&amp;[Минская обл., Молодечненский р-н, г. Молодечно, ул Франтишка Скорины]" c="Минская обл., Молодечненский р-н, г. Молодечно, ул Франтишка Скорины"/>
        <s v="[Sell Out Customer].[POS Address].&amp;[Минская обл., Молодечненский р-н, г. Молодечно, ул Франтишка Скорины, д 20]" c="Минская обл., Молодечненский р-н, г. Молодечно, ул Франтишка Скорины, д 20"/>
        <s v="[Sell Out Customer].[POS Address].&amp;[Минская обл., Молодечненский р-н, г. Молодечно, ул Франтишка Скорины, д 25]" c="Минская обл., Молодечненский р-н, г. Молодечно, ул Франтишка Скорины, д 25"/>
        <s v="[Sell Out Customer].[POS Address].&amp;[Минская обл., Молодечненский р-н, г. Молодечно, ул Франтишка Скорины, д 28]" c="Минская обл., Молодечненский р-н, г. Молодечно, ул Франтишка Скорины, д 28"/>
        <s v="[Sell Out Customer].[POS Address].&amp;[Минская обл., Молодечненский р-н, г. Молодечно, ул Янки Купалы]" c="Минская обл., Молодечненский р-н, г. Молодечно, ул Янки Купалы"/>
        <s v="[Sell Out Customer].[POS Address].&amp;[Минская обл., Молодечненский р-н, г. Молодечно, ул Янки Купалы, д 130г-1]" c="Минская обл., Молодечненский р-н, г. Молодечно, ул Янки Купалы, д 130г-1"/>
        <s v="[Sell Out Customer].[POS Address].&amp;[Минская обл., Молодечненский р-н, гп Радошковичи, ул Минская, д 4]" c="Минская обл., Молодечненский р-н, гп Радошковичи, ул Минская, д 4"/>
        <s v="[Sell Out Customer].[POS Address].&amp;[Минская обл., Молодечненский р-н, гп Радошковичи, ул Советская]" c="Минская обл., Молодечненский р-н, гп Радошковичи, ул Советская"/>
        <s v="[Sell Out Customer].[POS Address].&amp;[Минская обл., Молодечненский р-н, гп Радошковичи, ул Янковского, д 34]" c="Минская обл., Молодечненский р-н, гп Радошковичи, ул Янковского, д 34"/>
        <s v="[Sell Out Customer].[POS Address].&amp;[Минская обл., Молодечненский р-н, с/с Городиловский, д. Солтаны, д 187 к А]" c="Минская обл., Молодечненский р-н, с/с Городиловский, д. Солтаны, д 187 к А"/>
        <s v="[Sell Out Customer].[POS Address].&amp;[Минская обл., Молодечненский р-н, с/с Красненский, д. Красное, ул 1 Мая]" c="Минская обл., Молодечненский р-н, с/с Красненский, д. Красное, ул 1 Мая"/>
        <s v="[Sell Out Customer].[POS Address].&amp;[Минская обл., Молодечненский р-н, с/с Чистинский, п. Чисть, пер Парковый, д 1]" c="Минская обл., Молодечненский р-н, с/с Чистинский, п. Чисть, пер Парковый, д 1"/>
        <s v="[Sell Out Customer].[POS Address].&amp;[Минская обл., Молодечненский р-н, с/с Чистинский, п. Чисть, ул Парковая]" c="Минская обл., Молодечненский р-н, с/с Чистинский, п. Чисть, ул Парковая"/>
        <s v="[Sell Out Customer].[POS Address].&amp;[Минская обл., Мядельский р-н, г. Мядель, ул Школьная, д 9]" c="Минская обл., Мядельский р-н, г. Мядель, ул Школьная, д 9"/>
        <s v="[Sell Out Customer].[POS Address].&amp;[Минская обл., Мядельский р-н, г. Мядель, ул Юбилейная, д 17А]" c="Минская обл., Мядельский р-н, г. Мядель, ул Юбилейная, д 17А"/>
        <s v="[Sell Out Customer].[POS Address].&amp;[Минская обл., Мядельский р-н, г. Мядель, ул Юбилейная, д 27]" c="Минская обл., Мядельский р-н, г. Мядель, ул Юбилейная, д 27"/>
        <s v="[Sell Out Customer].[POS Address].&amp;[Минская обл., Мядельский р-н, кп Нарочь, ул Ленинская, д 10]" c="Минская обл., Мядельский р-н, кп Нарочь, ул Ленинская, д 10"/>
        <s v="[Sell Out Customer].[POS Address].&amp;[Минская обл., Несвижский р-н, г. Несвиж, ул 1-ое Мая, д 36]" c="Минская обл., Несвижский р-н, г. Несвиж, ул 1-ое Мая, д 36"/>
        <s v="[Sell Out Customer].[POS Address].&amp;[Минская обл., Несвижский р-н, г. Несвиж, ул 1-ое Мая, д 44а]" c="Минская обл., Несвижский р-н, г. Несвиж, ул 1-ое Мая, д 44а"/>
        <s v="[Sell Out Customer].[POS Address].&amp;[Минская обл., Несвижский р-н, г. Несвиж, ул Гейсика, д 1 стр 15]" c="Минская обл., Несвижский р-н, г. Несвиж, ул Гейсика, д 1 стр 15"/>
        <s v="[Sell Out Customer].[POS Address].&amp;[Минская обл., Несвижский р-н, г. Несвиж, ул К.Либкнехта, д 9 к 35]" c="Минская обл., Несвижский р-н, г. Несвиж, ул К.Либкнехта, д 9 к 35"/>
        <s v="[Sell Out Customer].[POS Address].&amp;[Минская обл., Несвижский р-н, г. Несвиж, ул Козлова, д 5]" c="Минская обл., Несвижский р-н, г. Несвиж, ул Козлова, д 5"/>
        <s v="[Sell Out Customer].[POS Address].&amp;[Минская обл., Несвижский р-н, г. Несвиж, ул Кутузова, д 1 к Б]" c="Минская обл., Несвижский р-н, г. Несвиж, ул Кутузова, д 1 к Б"/>
        <s v="[Sell Out Customer].[POS Address].&amp;[Минская обл., Несвижский р-н, г. Несвиж, ул Кутузова, д 1Б]" c="Минская обл., Несвижский р-н, г. Несвиж, ул Кутузова, д 1Б"/>
        <s v="[Sell Out Customer].[POS Address].&amp;[Минская обл., Несвижский р-н, г. Несвиж, ул Ленинская, д 165А]" c="Минская обл., Несвижский р-н, г. Несвиж, ул Ленинская, д 165А"/>
        <s v="[Sell Out Customer].[POS Address].&amp;[Минская обл., Несвижский р-н, г. Несвиж, ул Несвижская, д 77 к а]" c="Минская обл., Несвижский р-н, г. Несвиж, ул Несвижская, д 77 к а"/>
        <s v="[Sell Out Customer].[POS Address].&amp;[Минская обл., Несвижский р-н, г. Несвиж, ул Советская, д 21]" c="Минская обл., Несвижский р-н, г. Несвиж, ул Советская, д 21"/>
        <s v="[Sell Out Customer].[POS Address].&amp;[Минская обл., Несвижский р-н, г. Несвиж, ул Советская, д 5]" c="Минская обл., Несвижский р-н, г. Несвиж, ул Советская, д 5"/>
        <s v="[Sell Out Customer].[POS Address].&amp;[Минская обл., Несвижский р-н, г. Несвиж, ул Советская, д 6]" c="Минская обл., Несвижский р-н, г. Несвиж, ул Советская, д 6"/>
        <s v="[Sell Out Customer].[POS Address].&amp;[Минская обл., Несвижский р-н, гп Городея, ул Вокзальная, д 9а]" c="Минская обл., Несвижский р-н, гп Городея, ул Вокзальная, д 9а"/>
        <s v="[Sell Out Customer].[POS Address].&amp;[Минская обл., Несвижский р-н, гп Городея, ул Октябрьская, д 3]" c="Минская обл., Несвижский р-н, гп Городея, ул Октябрьская, д 3"/>
        <s v="[Sell Out Customer].[POS Address].&amp;[Минская обл., Несвижский р-н, с/с Городейский, аг. Новогородейский, ул Озёрная, д 1 к б]" c="Минская обл., Несвижский р-н, с/с Городейский, аг. Новогородейский, ул Озёрная, д 1 к б"/>
        <s v="[Sell Out Customer].[POS Address].&amp;[Минская обл., Несвижский р-н, с/с Липский, аг. Высокая Липа]" c="Минская обл., Несвижский р-н, с/с Липский, аг. Высокая Липа"/>
        <s v="[Sell Out Customer].[POS Address].&amp;[Минская обл., Пуховичский р-н, г. Марьина Горка, пер Калинина М.И., д 3]" c="Минская обл., Пуховичский р-н, г. Марьина Горка, пер Калинина М.И., д 3"/>
        <s v="[Sell Out Customer].[POS Address].&amp;[Минская обл., Пуховичский р-н, г. Марьина Горка, ул Андреевская]" c="Минская обл., Пуховичский р-н, г. Марьина Горка, ул Андреевская"/>
        <s v="[Sell Out Customer].[POS Address].&amp;[Минская обл., Пуховичский р-н, г. Марьина Горка, ул Буденого, д 18]" c="Минская обл., Пуховичский р-н, г. Марьина Горка, ул Буденого, д 18"/>
        <s v="[Sell Out Customer].[POS Address].&amp;[Минская обл., Пуховичский р-н, г. Марьина Горка, ул Ленинская, д 39]" c="Минская обл., Пуховичский р-н, г. Марьина Горка, ул Ленинская, д 39"/>
        <s v="[Sell Out Customer].[POS Address].&amp;[Минская обл., Пуховичский р-н, г. Марьина Горка, ул Новая Заря, д 34]" c="Минская обл., Пуховичский р-н, г. Марьина Горка, ул Новая Заря, д 34"/>
        <s v="[Sell Out Customer].[POS Address].&amp;[Минская обл., Пуховичский р-н, г. Марьина Горка, ул Новая Заря, д 6]" c="Минская обл., Пуховичский р-н, г. Марьина Горка, ул Новая Заря, д 6"/>
        <s v="[Sell Out Customer].[POS Address].&amp;[Минская обл., Пуховичский р-н, г. Марьина Горка, ул Советская, д 4]" c="Минская обл., Пуховичский р-н, г. Марьина Горка, ул Советская, д 4"/>
        <s v="[Sell Out Customer].[POS Address].&amp;[Минская обл., Пуховичский р-н, г. Марьина Горка, ул Спасателей, д 7]" c="Минская обл., Пуховичский р-н, г. Марьина Горка, ул Спасателей, д 7"/>
        <s v="[Sell Out Customer].[POS Address].&amp;[Минская обл., Пуховичский р-н, г. Марьина Горка, ул Якуба Коласа, д 11]" c="Минская обл., Пуховичский р-н, г. Марьина Горка, ул Якуба Коласа, д 11"/>
        <s v="[Sell Out Customer].[POS Address].&amp;[Минская обл., Пуховичский р-н, гп Руденск, ул Железнодорожная, д 19]" c="Минская обл., Пуховичский р-н, гп Руденск, ул Железнодорожная, д 19"/>
        <s v="[Sell Out Customer].[POS Address].&amp;[Минская обл., Пуховичский р-н, гп Свислочь, ул Строителей, д 12]" c="Минская обл., Пуховичский р-н, гп Свислочь, ул Строителей, д 12"/>
        <s v="[Sell Out Customer].[POS Address].&amp;[Минская обл., Пуховичский р-н, гп Свислочь, ул Строителей, д 3]" c="Минская обл., Пуховичский р-н, гп Свислочь, ул Строителей, д 3"/>
        <s v="[Sell Out Customer].[POS Address].&amp;[Минская обл., Пуховичский р-н, с/с Блонский, аг. Блонь, ул Центральная, д 112]" c="Минская обл., Пуховичский р-н, с/с Блонский, аг. Блонь, ул Центральная, д 112"/>
        <s v="[Sell Out Customer].[POS Address].&amp;[Минская обл., Пуховичский р-н, с/с Свислочский, п. Дружный, ул Чепика]" c="Минская обл., Пуховичский р-н, с/с Свислочский, п. Дружный, ул Чепика"/>
        <s v="[Sell Out Customer].[POS Address].&amp;[Минская обл., Пуховичский р-н, с/с Свислочский, п. Дружный, ул Чепика, д 26]" c="Минская обл., Пуховичский р-н, с/с Свислочский, п. Дружный, ул Чепика, д 26"/>
        <s v="[Sell Out Customer].[POS Address].&amp;[Минская обл., Пуховичский р-н, с/с Свислочский, п. Дружный, ул Чепика, д 4]" c="Минская обл., Пуховичский р-н, с/с Свислочский, п. Дружный, ул Чепика, д 4"/>
        <s v="[Sell Out Customer].[POS Address].&amp;[Минская обл., Слуцкий р-н]" c="Минская обл., Слуцкий р-н"/>
        <s v="[Sell Out Customer].[POS Address].&amp;[Минская обл., Слуцкий р-н, г. Слуцк]" c="Минская обл., Слуцкий р-н, г. Слуцк"/>
        <s v="[Sell Out Customer].[POS Address].&amp;[Минская обл., Слуцкий р-н, г. Слуцк, ул 14 Партизан]" c="Минская обл., Слуцкий р-н, г. Слуцк, ул 14 Партизан"/>
        <s v="[Sell Out Customer].[POS Address].&amp;[Минская обл., Слуцкий р-н, г. Слуцк, ул 14 Партизан, д 15]" c="Минская обл., Слуцкий р-н, г. Слуцк, ул 14 Партизан, д 15"/>
        <s v="[Sell Out Customer].[POS Address].&amp;[Минская обл., Слуцкий р-н, г. Слуцк, ул Богдана Хмельницкого]" c="Минская обл., Слуцкий р-н, г. Слуцк, ул Богдана Хмельницкого"/>
        <s v="[Sell Out Customer].[POS Address].&amp;[Минская обл., Слуцкий р-н, г. Слуцк, ул Виленская, д 67А]" c="Минская обл., Слуцкий р-н, г. Слуцк, ул Виленская, д 67А"/>
        <s v="[Sell Out Customer].[POS Address].&amp;[Минская обл., Слуцкий р-н, г. Слуцк, ул Вокзальная, д 1Б]" c="Минская обл., Слуцкий р-н, г. Слуцк, ул Вокзальная, д 1Б"/>
        <s v="[Sell Out Customer].[POS Address].&amp;[Минская обл., Слуцкий р-н, г. Слуцк, ул Ленина]" c="Минская обл., Слуцкий р-н, г. Слуцк, ул Ленина"/>
        <s v="[Sell Out Customer].[POS Address].&amp;[Минская обл., Слуцкий р-н, г. Слуцк, ул Ленина, д 118А]" c="Минская обл., Слуцкий р-н, г. Слуцк, ул Ленина, д 118А"/>
        <s v="[Sell Out Customer].[POS Address].&amp;[Минская обл., Слуцкий р-н, г. Слуцк, ул Ленина, д 146]" c="Минская обл., Слуцкий р-н, г. Слуцк, ул Ленина, д 146"/>
        <s v="[Sell Out Customer].[POS Address].&amp;[Минская обл., Слуцкий р-н, г. Слуцк, ул Максима Богдановича]" c="Минская обл., Слуцкий р-н, г. Слуцк, ул Максима Богдановича"/>
        <s v="[Sell Out Customer].[POS Address].&amp;[Минская обл., Слуцкий р-н, г. Слуцк, ул Максима Богдановича, д 3]" c="Минская обл., Слуцкий р-н, г. Слуцк, ул Максима Богдановича, д 3"/>
        <s v="[Sell Out Customer].[POS Address].&amp;[Минская обл., Слуцкий р-н, г. Слуцк, ул Максима Богдановича, д 42]" c="Минская обл., Слуцкий р-н, г. Слуцк, ул Максима Богдановича, д 42"/>
        <s v="[Sell Out Customer].[POS Address].&amp;[Минская обл., Слуцкий р-н, г. Слуцк, ул Максима Богдановича, д 46]" c="Минская обл., Слуцкий р-н, г. Слуцк, ул Максима Богдановича, д 46"/>
        <s v="[Sell Out Customer].[POS Address].&amp;[Минская обл., Слуцкий р-н, г. Слуцк, ул Мельничная, д 8Б]" c="Минская обл., Слуцкий р-н, г. Слуцк, ул Мельничная, д 8Б"/>
        <s v="[Sell Out Customer].[POS Address].&amp;[Минская обл., Слуцкий р-н, г. Слуцк, ул Парижской Коммуны, д 2]" c="Минская обл., Слуцкий р-н, г. Слуцк, ул Парижской Коммуны, д 2"/>
        <s v="[Sell Out Customer].[POS Address].&amp;[Минская обл., Слуцкий р-н, г. Слуцк, ул Парижской Коммуны, д 2/1]" c="Минская обл., Слуцкий р-н, г. Слуцк, ул Парижской Коммуны, д 2/1"/>
        <s v="[Sell Out Customer].[POS Address].&amp;[Минская обл., Слуцкий р-н, г. Слуцк, ул Парижской Коммуны, д 2-1]" c="Минская обл., Слуцкий р-н, г. Слуцк, ул Парижской Коммуны, д 2-1"/>
        <s v="[Sell Out Customer].[POS Address].&amp;[Минская обл., Слуцкий р-н, г. Слуцк, ул Советская]" c="Минская обл., Слуцкий р-н, г. Слуцк, ул Советская"/>
        <s v="[Sell Out Customer].[POS Address].&amp;[Минская обл., Слуцкий р-н, г. Слуцк, ул Социалистическая, д 144]" c="Минская обл., Слуцкий р-н, г. Слуцк, ул Социалистическая, д 144"/>
        <s v="[Sell Out Customer].[POS Address].&amp;[Минская обл., Слуцкий р-н, г. Слуцк, ул Социалистическая, д 2]" c="Минская обл., Слуцкий р-н, г. Слуцк, ул Социалистическая, д 2"/>
        <s v="[Sell Out Customer].[POS Address].&amp;[Минская обл., Слуцкий р-н, г. Слуцк, ул Тутаринова, д 1Б]" c="Минская обл., Слуцкий р-н, г. Слуцк, ул Тутаринова, д 1Б"/>
        <s v="[Sell Out Customer].[POS Address].&amp;[Минская обл., Слуцкий р-н, г. Слуцк, ул Уласовца]" c="Минская обл., Слуцкий р-н, г. Слуцк, ул Уласовца"/>
        <s v="[Sell Out Customer].[POS Address].&amp;[Минская обл., Смолевичский р-н, г. Смолевичи, ул 50 лет Октября]" c="Минская обл., Смолевичский р-н, г. Смолевичи, ул 50 лет Октября"/>
        <s v="[Sell Out Customer].[POS Address].&amp;[Минская обл., Смолевичский р-н, г. Смолевичи, ул 50 лет Октября, д 4]" c="Минская обл., Смолевичский р-н, г. Смолевичи, ул 50 лет Октября, д 4"/>
        <s v="[Sell Out Customer].[POS Address].&amp;[Минская обл., Смолевичский р-н, г. Смолевичи, ул Александра Лявданского, д 1]" c="Минская обл., Смолевичский р-н, г. Смолевичи, ул Александра Лявданского, д 1"/>
        <s v="[Sell Out Customer].[POS Address].&amp;[Минская обл., Смолевичский р-н, г. Смолевичи, ул Ленинская, д 1А]" c="Минская обл., Смолевичский р-н, г. Смолевичи, ул Ленинская, д 1А"/>
        <s v="[Sell Out Customer].[POS Address].&amp;[Минская обл., Смолевичский р-н, г. Смолевичи, ул Первомайская, д 39]" c="Минская обл., Смолевичский р-н, г. Смолевичи, ул Первомайская, д 39"/>
        <s v="[Sell Out Customer].[POS Address].&amp;[Минская обл., Смолевичский р-н, г. Смолевичи, ул Первомайская, д 6]" c="Минская обл., Смолевичский р-н, г. Смолевичи, ул Первомайская, д 6"/>
        <s v="[Sell Out Customer].[POS Address].&amp;[Минская обл., Смолевичский р-н, г. Смолевичи, ул Советская, д 133/2]" c="Минская обл., Смолевичский р-н, г. Смолевичи, ул Советская, д 133/2"/>
        <s v="[Sell Out Customer].[POS Address].&amp;[Минская обл., Смолевичский р-н, г. Смолевичи, ул Центральная, д 12Б]" c="Минская обл., Смолевичский р-н, г. Смолевичи, ул Центральная, д 12Б"/>
        <s v="[Sell Out Customer].[POS Address].&amp;[Минская обл., Смолевичский р-н, г. Смолевичи, ул Центральная, д 13]" c="Минская обл., Смолевичский р-н, г. Смолевичи, ул Центральная, д 13"/>
        <s v="[Sell Out Customer].[POS Address].&amp;[Минская обл., Смолевичский р-н, с/с Плисский, п. Октябрьский, ул Центральная, д 12]" c="Минская обл., Смолевичский р-н, с/с Плисский, п. Октябрьский, ул Центральная, д 12"/>
        <s v="[Sell Out Customer].[POS Address].&amp;[Минская обл., Солигорский р-н]" c="Минская обл., Солигорский р-н"/>
        <s v="[Sell Out Customer].[POS Address].&amp;[Минская обл., Солигорский р-н, г. Солигорск]" c="Минская обл., Солигорский р-н, г. Солигорск"/>
        <s v="[Sell Out Customer].[POS Address].&amp;[Минская обл., Солигорский р-н, г. Солигорск, б-р Шахтёров]" c="Минская обл., Солигорский р-н, г. Солигорск, б-р Шахтёров"/>
        <s v="[Sell Out Customer].[POS Address].&amp;[Минская обл., Солигорский р-н, г. Солигорск, б-р Шахтёров, д 5а]" c="Минская обл., Солигорский р-н, г. Солигорск, б-р Шахтёров, д 5а"/>
        <s v="[Sell Out Customer].[POS Address].&amp;[Минская обл., Солигорский р-н, г. Солигорск, пр-кт Мира, д 22А]" c="Минская обл., Солигорский р-н, г. Солигорск, пр-кт Мира, д 22А"/>
        <s v="[Sell Out Customer].[POS Address].&amp;[Минская обл., Солигорский р-н, г. Солигорск, пр-кт Мира, д 32]" c="Минская обл., Солигорский р-н, г. Солигорск, пр-кт Мира, д 32"/>
        <s v="[Sell Out Customer].[POS Address].&amp;[Минская обл., Солигорский р-н, г. Солигорск, пр-кт Мира, д 5]" c="Минская обл., Солигорский р-н, г. Солигорск, пр-кт Мира, д 5"/>
        <s v="[Sell Out Customer].[POS Address].&amp;[Минская обл., Солигорский р-н, г. Солигорск, ул Богомолова, д 21]" c="Минская обл., Солигорский р-н, г. Солигорск, ул Богомолова, д 21"/>
        <s v="[Sell Out Customer].[POS Address].&amp;[Минская обл., Солигорский р-н, г. Солигорск, ул Железнодорожная, д 12А]" c="Минская обл., Солигорский р-н, г. Солигорск, ул Железнодорожная, д 12А"/>
        <s v="[Sell Out Customer].[POS Address].&amp;[Минская обл., Солигорский р-н, г. Солигорск, ул Железнодорожная, д 12А к 2]" c="Минская обл., Солигорский р-н, г. Солигорск, ул Железнодорожная, д 12А к 2"/>
        <s v="[Sell Out Customer].[POS Address].&amp;[Минская обл., Солигорский р-н, г. Солигорск, ул Железнодорожная, д 21А]" c="Минская обл., Солигорский р-н, г. Солигорск, ул Железнодорожная, д 21А"/>
        <s v="[Sell Out Customer].[POS Address].&amp;[Минская обл., Солигорский р-н, г. Солигорск, ул Козлова]" c="Минская обл., Солигорский р-н, г. Солигорск, ул Козлова"/>
        <s v="[Sell Out Customer].[POS Address].&amp;[Минская обл., Солигорский р-н, г. Солигорск, ул Козлова, д 19]" c="Минская обл., Солигорский р-н, г. Солигорск, ул Козлова, д 19"/>
        <s v="[Sell Out Customer].[POS Address].&amp;[Минская обл., Солигорский р-н, г. Солигорск, ул Козлова, д 21Б]" c="Минская обл., Солигорский р-н, г. Солигорск, ул Козлова, д 21Б"/>
        <s v="[Sell Out Customer].[POS Address].&amp;[Минская обл., Солигорский р-н, г. Солигорск, ул Козлова, д 21В]" c="Минская обл., Солигорский р-н, г. Солигорск, ул Козлова, д 21В"/>
        <s v="[Sell Out Customer].[POS Address].&amp;[Минская обл., Солигорский р-н, г. Солигорск, ул Козлова, д 33]" c="Минская обл., Солигорский р-н, г. Солигорск, ул Козлова, д 33"/>
        <s v="[Sell Out Customer].[POS Address].&amp;[Минская обл., Солигорский р-н, г. Солигорск, ул Козлова, д 58Б]" c="Минская обл., Солигорский р-н, г. Солигорск, ул Козлова, д 58Б"/>
        <s v="[Sell Out Customer].[POS Address].&amp;[Минская обл., Солигорский р-н, г. Солигорск, ул Козлова, д 76]" c="Минская обл., Солигорский р-н, г. Солигорск, ул Козлова, д 76"/>
        <s v="[Sell Out Customer].[POS Address].&amp;[Минская обл., Солигорский р-н, г. Солигорск, ул Константина Заслонова]" c="Минская обл., Солигорский р-н, г. Солигорск, ул Константина Заслонова"/>
        <s v="[Sell Out Customer].[POS Address].&amp;[Минская обл., Солигорский р-н, г. Солигорск, ул Константина Заслонова, д 23]" c="Минская обл., Солигорский р-н, г. Солигорск, ул Константина Заслонова, д 23"/>
        <s v="[Sell Out Customer].[POS Address].&amp;[Минская обл., Солигорский р-н, г. Солигорск, ул Константина Заслонова, д 29]" c="Минская обл., Солигорский р-н, г. Солигорск, ул Константина Заслонова, д 29"/>
        <s v="[Sell Out Customer].[POS Address].&amp;[Минская обл., Солигорский р-н, г. Солигорск, ул Константина Заслонова, д 59]" c="Минская обл., Солигорский р-н, г. Солигорск, ул Константина Заслонова, д 59"/>
        <s v="[Sell Out Customer].[POS Address].&amp;[Минская обл., Солигорский р-н, г. Солигорск, ул Ленина]" c="Минская обл., Солигорский р-н, г. Солигорск, ул Ленина"/>
        <s v="[Sell Out Customer].[POS Address].&amp;[Минская обл., Солигорский р-н, г. Солигорск, ул Ленина, д 20 к 2]" c="Минская обл., Солигорский р-н, г. Солигорск, ул Ленина, д 20 к 2"/>
        <s v="[Sell Out Customer].[POS Address].&amp;[Минская обл., Солигорский р-н, г. Солигорск, ул Ленина, д 2Б]" c="Минская обл., Солигорский р-н, г. Солигорск, ул Ленина, д 2Б"/>
        <s v="[Sell Out Customer].[POS Address].&amp;[Минская обл., Солигорский р-н, г. Солигорск, ул Ленина, д 2В]" c="Минская обл., Солигорский р-н, г. Солигорск, ул Ленина, д 2В"/>
        <s v="[Sell Out Customer].[POS Address].&amp;[Минская обл., Солигорский р-н, г. Солигорск, ул Ленина, д 32-51]" c="Минская обл., Солигорский р-н, г. Солигорск, ул Ленина, д 32-51"/>
        <s v="[Sell Out Customer].[POS Address].&amp;[Минская обл., Солигорский р-н, г. Солигорск, ул Ленина, д 32А]" c="Минская обл., Солигорский р-н, г. Солигорск, ул Ленина, д 32А"/>
        <s v="[Sell Out Customer].[POS Address].&amp;[Минская обл., Солигорский р-н, г. Солигорск, ул Ленинского Комсомола]" c="Минская обл., Солигорский р-н, г. Солигорск, ул Ленинского Комсомола"/>
        <s v="[Sell Out Customer].[POS Address].&amp;[Минская обл., Солигорский р-н, г. Солигорск, ул Ленинского Комсомола, д 17 к 2]" c="Минская обл., Солигорский р-н, г. Солигорск, ул Ленинского Комсомола, д 17 к 2"/>
        <s v="[Sell Out Customer].[POS Address].&amp;[Минская обл., Солигорский р-н, г. Солигорск, ул Ленинского Комсомола, д 17А]" c="Минская обл., Солигорский р-н, г. Солигорск, ул Ленинского Комсомола, д 17А"/>
        <s v="[Sell Out Customer].[POS Address].&amp;[Минская обл., Солигорский р-н, г. Солигорск, ул Молодёжная, д 23А]" c="Минская обл., Солигорский р-н, г. Солигорск, ул Молодёжная, д 23А"/>
        <s v="[Sell Out Customer].[POS Address].&amp;[Минская обл., Солигорский р-н, г. Солигорск, ул Молодёжная, д 6]" c="Минская обл., Солигорский р-н, г. Солигорск, ул Молодёжная, д 6"/>
        <s v="[Sell Out Customer].[POS Address].&amp;[Минская обл., Солигорский р-н, г. Солигорск, ул Набережная]" c="Минская обл., Солигорский р-н, г. Солигорск, ул Набережная"/>
        <s v="[Sell Out Customer].[POS Address].&amp;[Минская обл., Солигорский р-н, г. Солигорск, ул Набережная, д 25А]" c="Минская обл., Солигорский р-н, г. Солигорск, ул Набережная, д 25А"/>
        <s v="[Sell Out Customer].[POS Address].&amp;[Минская обл., Солигорский р-н, г. Солигорск, ул Октябрьская]" c="Минская обл., Солигорский р-н, г. Солигорск, ул Октябрьская"/>
        <s v="[Sell Out Customer].[POS Address].&amp;[Минская обл., Солигорский р-н, г. Солигорск, ул Октябрьская, д 109А]" c="Минская обл., Солигорский р-н, г. Солигорск, ул Октябрьская, д 109А"/>
        <s v="[Sell Out Customer].[POS Address].&amp;[Минская обл., Солигорский р-н, г. Солигорск, ул Октябрьская, д 27А]" c="Минская обл., Солигорский р-н, г. Солигорск, ул Октябрьская, д 27А"/>
        <s v="[Sell Out Customer].[POS Address].&amp;[Минская обл., Солигорский р-н, г. Солигорск, ул Октябрьская, д 38]" c="Минская обл., Солигорский р-н, г. Солигорск, ул Октябрьская, д 38"/>
        <s v="[Sell Out Customer].[POS Address].&amp;[Минская обл., Солигорский р-н, г. Солигорск, ул Октябрьская, д 92]" c="Минская обл., Солигорский р-н, г. Солигорск, ул Октябрьская, д 92"/>
        <s v="[Sell Out Customer].[POS Address].&amp;[Минская обл., Солигорский р-н, г. Солигорск, ул Октябрьская, д 92/2]" c="Минская обл., Солигорский р-н, г. Солигорск, ул Октябрьская, д 92/2"/>
        <s v="[Sell Out Customer].[POS Address].&amp;[Минская обл., Солигорский р-н, г. Солигорск, ул Парковая, д 11]" c="Минская обл., Солигорский р-н, г. Солигорск, ул Парковая, д 11"/>
        <s v="[Sell Out Customer].[POS Address].&amp;[Минская обл., Солигорский р-н, г. Солигорск, ул Парковая, д 17А]" c="Минская обл., Солигорский р-н, г. Солигорск, ул Парковая, д 17А"/>
        <s v="[Sell Out Customer].[POS Address].&amp;[Минская обл., Солигорский р-н, г. Солигорск, ул Строителей]" c="Минская обл., Солигорский р-н, г. Солигорск, ул Строителей"/>
        <s v="[Sell Out Customer].[POS Address].&amp;[Минская обл., Солигорский р-н, г. Солигорск, ул Судиловского]" c="Минская обл., Солигорский р-н, г. Солигорск, ул Судиловского"/>
        <s v="[Sell Out Customer].[POS Address].&amp;[Минская обл., Солигорский р-н, г. Солигорск, ул Судиловского, д 13А]" c="Минская обл., Солигорский р-н, г. Солигорск, ул Судиловского, д 13А"/>
        <s v="[Sell Out Customer].[POS Address].&amp;[Минская обл., Солигорский р-н, г. Солигорск, ул Судиловского, д 8А]" c="Минская обл., Солигорский р-н, г. Солигорск, ул Судиловского, д 8А"/>
        <s v="[Sell Out Customer].[POS Address].&amp;[Минская обл., Солигорский р-н, гп Красная Слобода, д 29Г]" c="Минская обл., Солигорский р-н, гп Красная Слобода, д 29Г"/>
        <s v="[Sell Out Customer].[POS Address].&amp;[Минская обл., Солигорский р-н, гп Красная Слобода, ул Максима Горького]" c="Минская обл., Солигорский р-н, гп Красная Слобода, ул Максима Горького"/>
        <s v="[Sell Out Customer].[POS Address].&amp;[Минская обл., Солигорский р-н, гп Красная Слобода, ул Советская]" c="Минская обл., Солигорский р-н, гп Красная Слобода, ул Советская"/>
        <s v="[Sell Out Customer].[POS Address].&amp;[Минская обл., Солигорский р-н, гп Старобин, ул 8 Марта]" c="Минская обл., Солигорский р-н, гп Старобин, ул 8 Марта"/>
        <s v="[Sell Out Customer].[POS Address].&amp;[Минская обл., Солигорский р-н, гп Старобин, ул Больничная]" c="Минская обл., Солигорский р-н, гп Старобин, ул Больничная"/>
        <s v="[Sell Out Customer].[POS Address].&amp;[Минская обл., Солигорский р-н, гп Старобин, ул Коржа, д 9А]" c="Минская обл., Солигорский р-н, гп Старобин, ул Коржа, д 9А"/>
        <s v="[Sell Out Customer].[POS Address].&amp;[Минская обл., Солигорский р-н, гп Старобин, ул Советская, д 47]" c="Минская обл., Солигорский р-н, гп Старобин, ул Советская, д 47"/>
        <s v="[Sell Out Customer].[POS Address].&amp;[Минская обл., Солигорский р-н, с/с Краснодворский, д. Дубеи]" c="Минская обл., Солигорский р-н, с/с Краснодворский, д. Дубеи"/>
        <s v="[Sell Out Customer].[POS Address].&amp;[Минская обл., Солигорский р-н, с/с Чижевичский, д. Чижевичи, д 55]" c="Минская обл., Солигорский р-н, с/с Чижевичский, д. Чижевичи, д 55"/>
        <s v="[Sell Out Customer].[POS Address].&amp;[Минская обл., Стародорожский р-н, г. Старые Дороги, ул Карла Маркса]" c="Минская обл., Стародорожский р-н, г. Старые Дороги, ул Карла Маркса"/>
        <s v="[Sell Out Customer].[POS Address].&amp;[Минская обл., Стародорожский р-н, г. Старые Дороги, ул Комсомольская, д 1]" c="Минская обл., Стародорожский р-н, г. Старые Дороги, ул Комсомольская, д 1"/>
        <s v="[Sell Out Customer].[POS Address].&amp;[Минская обл., Стародорожский р-н, г. Старые Дороги, ул Комсомольская, д 50В]" c="Минская обл., Стародорожский р-н, г. Старые Дороги, ул Комсомольская, д 50В"/>
        <s v="[Sell Out Customer].[POS Address].&amp;[Минская обл., Стародорожский р-н, г. Старые Дороги, ул Московская, д 84]" c="Минская обл., Стародорожский р-н, г. Старые Дороги, ул Московская, д 84"/>
        <s v="[Sell Out Customer].[POS Address].&amp;[Минская обл., Столбцовский р-н, г. Столбцы, ул Ленинская]" c="Минская обл., Столбцовский р-н, г. Столбцы, ул Ленинская"/>
        <s v="[Sell Out Customer].[POS Address].&amp;[Минская обл., Столбцовский р-н, г. Столбцы, ул Ленинская, д 164В]" c="Минская обл., Столбцовский р-н, г. Столбцы, ул Ленинская, д 164В"/>
        <s v="[Sell Out Customer].[POS Address].&amp;[Минская обл., Столбцовский р-н, г. Столбцы, ул Ленинская, д 74]" c="Минская обл., Столбцовский р-н, г. Столбцы, ул Ленинская, д 74"/>
        <s v="[Sell Out Customer].[POS Address].&amp;[Минская обл., Столбцовский р-н, г. Столбцы, ул Мира, д 17]" c="Минская обл., Столбцовский р-н, г. Столбцы, ул Мира, д 17"/>
        <s v="[Sell Out Customer].[POS Address].&amp;[Минская обл., Столбцовский р-н, г. Столбцы, ул Первомайская, д 1]" c="Минская обл., Столбцовский р-н, г. Столбцы, ул Первомайская, д 1"/>
        <s v="[Sell Out Customer].[POS Address].&amp;[Минская обл., Столбцовский р-н, г. Столбцы, ул Первомайская, д 1б]" c="Минская обл., Столбцовский р-н, г. Столбцы, ул Первомайская, д 1б"/>
        <s v="[Sell Out Customer].[POS Address].&amp;[Минская обл., Столбцовский р-н, г. Столбцы, ул Центральная]" c="Минская обл., Столбцовский р-н, г. Столбцы, ул Центральная"/>
        <s v="[Sell Out Customer].[POS Address].&amp;[Минская обл., Столбцовский р-н, г. Столбцы, ул Центральная, д 14]" c="Минская обл., Столбцовский р-н, г. Столбцы, ул Центральная, д 14"/>
        <s v="[Sell Out Customer].[POS Address].&amp;[Минская обл., Столбцовский р-н, г. Столбцы, ул Центральная, д 9]" c="Минская обл., Столбцовский р-н, г. Столбцы, ул Центральная, д 9"/>
        <s v="[Sell Out Customer].[POS Address].&amp;[Минская обл., Узденский р-н, г. Узда, ул Молодежная]" c="Минская обл., Узденский р-н, г. Узда, ул Молодежная"/>
        <s v="[Sell Out Customer].[POS Address].&amp;[Минская обл., Узденский р-н, г. Узда, ул Новицкого, д 11]" c="Минская обл., Узденский р-н, г. Узда, ул Новицкого, д 11"/>
        <s v="[Sell Out Customer].[POS Address].&amp;[Минская обл., Узденский р-н, г. Узда, ул Советская]" c="Минская обл., Узденский р-н, г. Узда, ул Советская"/>
        <s v="[Sell Out Customer].[POS Address].&amp;[Минская обл., Узденский р-н, г. Узда, ул Советская, д 19А]" c="Минская обл., Узденский р-н, г. Узда, ул Советская, д 19А"/>
        <s v="[Sell Out Customer].[POS Address].&amp;[Минская обл., Узденский р-н, г. Узда, ул Степанова, д 1]" c="Минская обл., Узденский р-н, г. Узда, ул Степанова, д 1"/>
        <s v="[Sell Out Customer].[POS Address].&amp;[Минская обл., Червенский р-н]" c="Минская обл., Червенский р-н"/>
        <s v="[Sell Out Customer].[POS Address].&amp;[Минская обл., Червенский р-н, г. Червень, ул Барыкина]" c="Минская обл., Червенский р-н, г. Червень, ул Барыкина"/>
        <s v="[Sell Out Customer].[POS Address].&amp;[Минская обл., Червенский р-н, г. Червень, ул К.Маркса]" c="Минская обл., Червенский р-н, г. Червень, ул К.Маркса"/>
        <s v="[Sell Out Customer].[POS Address].&amp;[Минская обл., Червенский р-н, г. Червень, ул К.Маркса, д 12]" c="Минская обл., Червенский р-н, г. Червень, ул К.Маркса, д 12"/>
        <s v="[Sell Out Customer].[POS Address].&amp;[Минская обл., Червенский р-н, г. Червень, ул К.Маркса, д 21]" c="Минская обл., Червенский р-н, г. Червень, ул К.Маркса, д 21"/>
        <s v="[Sell Out Customer].[POS Address].&amp;[Минская обл., Червенский р-н, г. Червень, ул К.Маркса, д 9]" c="Минская обл., Червенский р-н, г. Червень, ул К.Маркса, д 9"/>
        <s v="[Sell Out Customer].[POS Address].&amp;[Минская обл., Червенский р-н, г. Червень, ул Карнача С.А.]" c="Минская обл., Червенский р-н, г. Червень, ул Карнача С.А."/>
        <s v="[Sell Out Customer].[POS Address].&amp;[Минская обл., Червенский р-н, с/с Валевачский]" c="Минская обл., Червенский р-н, с/с Валевачский"/>
        <s v="[Sell Out Customer].[POS Address].&amp;[Минская обл., Червенский р-н, с/с Смиловичский, гп Смиловичи, ул Дзержинского]" c="Минская обл., Червенский р-н, с/с Смиловичский, гп Смиловичи, ул Дзержинского"/>
        <s v="[Sell Out Customer].[POS Address].&amp;[Минская обл., Червенский р-н, с/с Смиловичский, гп Смиловичи, ул Дзержинского, д 7В]" c="Минская обл., Червенский р-н, с/с Смиловичский, гп Смиловичи, ул Дзержинского, д 7В"/>
        <s v="[Sell Out Customer].[POS Address].&amp;[Минская обл., Червенский р-н, с/с Смиловичский, гп Смиловичи, ул М.Горького, д 2]" c="Минская обл., Червенский р-н, с/с Смиловичский, гп Смиловичи, ул М.Горького, д 2"/>
        <s v="[Sell Out Customer].[POS Address].&amp;[Могилевская обл., Белыничский р-н, гп Белыничи, ул Калинина, д 42]" c="Могилевская обл., Белыничский р-н, гп Белыничи, ул Калинина, д 42"/>
        <s v="[Sell Out Customer].[POS Address].&amp;[Могилевская обл., Белыничский р-н, гп Белыничи, ул Калинина, д 7 к а]" c="Могилевская обл., Белыничский р-н, гп Белыничи, ул Калинина, д 7 к а"/>
        <s v="[Sell Out Customer].[POS Address].&amp;[Могилевская обл., Белыничский р-н, гп Белыничи, ул Советская, д 66]" c="Могилевская обл., Белыничский р-н, гп Белыничи, ул Советская, д 66"/>
        <s v="[Sell Out Customer].[POS Address].&amp;[Могилевская обл., Белыничский р-н, гп Белыничи, ул Энгельса, д 3б]" c="Могилевская обл., Белыничский р-н, гп Белыничи, ул Энгельса, д 3б"/>
        <s v="[Sell Out Customer].[POS Address].&amp;[Могилевская обл., Белыничский р-н, гп Белыничи, ул Энгельса, д 4]" c="Могилевская обл., Белыничский р-н, гп Белыничи, ул Энгельса, д 4"/>
        <s v="[Sell Out Customer].[POS Address].&amp;[Могилевская обл., Бобруйский р-н, с/с Бортниковский, аг. Михалево 1, ул Дзержинского, д 8]" c="Могилевская обл., Бобруйский р-н, с/с Бортниковский, аг. Михалево 1, ул Дзержинского, д 8"/>
        <s v="[Sell Out Customer].[POS Address].&amp;[Могилевская обл., Бобруйский р-н, с/с Глушанский, д. Глуша, д 46А]" c="Могилевская обл., Бобруйский р-н, с/с Глушанский, д. Глуша, д 46А"/>
        <s v="[Sell Out Customer].[POS Address].&amp;[Могилевская обл., Бобруйский р-н, с/с Ковалевский, аг. Ковали, ул Центральная, д 5]" c="Могилевская обл., Бобруйский р-н, с/с Ковалевский, аг. Ковали, ул Центральная, д 5"/>
        <s v="[Sell Out Customer].[POS Address].&amp;[Могилевская обл., Бобруйский р-н, с/с Телушский, аг. Телуша, ул Пушкина, д 24]" c="Могилевская обл., Бобруйский р-н, с/с Телушский, аг. Телуша, ул Пушкина, д 24"/>
        <s v="[Sell Out Customer].[POS Address].&amp;[Могилевская обл., Быховский р-н, г. Быхов, ул Богдана Хмельницкого, д 1]" c="Могилевская обл., Быховский р-н, г. Быхов, ул Богдана Хмельницкого, д 1"/>
        <s v="[Sell Out Customer].[POS Address].&amp;[Могилевская обл., Быховский р-н, г. Быхов, ул Гвардейская, д 1 к в]" c="Могилевская обл., Быховский р-н, г. Быхов, ул Гвардейская, д 1 к в"/>
        <s v="[Sell Out Customer].[POS Address].&amp;[Могилевская обл., Быховский р-н, г. Быхов, ул Гуляма Якубова, д 21]" c="Могилевская обл., Быховский р-н, г. Быхов, ул Гуляма Якубова, д 21"/>
        <s v="[Sell Out Customer].[POS Address].&amp;[Могилевская обл., Быховский р-н, г. Быхов, ул Космонавтов, д 9]" c="Могилевская обл., Быховский р-н, г. Быхов, ул Космонавтов, д 9"/>
        <s v="[Sell Out Customer].[POS Address].&amp;[Могилевская обл., Быховский р-н, г. Быхов, ул Ленина, д 15а-1]" c="Могилевская обл., Быховский р-н, г. Быхов, ул Ленина, д 15а-1"/>
        <s v="[Sell Out Customer].[POS Address].&amp;[Могилевская обл., Быховский р-н, г. Быхов, ул Ленина, д 16]" c="Могилевская обл., Быховский р-н, г. Быхов, ул Ленина, д 16"/>
        <s v="[Sell Out Customer].[POS Address].&amp;[Могилевская обл., Быховский р-н, г. Быхов, ул Максима Богдановича, д 3 к б]" c="Могилевская обл., Быховский р-н, г. Быхов, ул Максима Богдановича, д 3 к б"/>
        <s v="[Sell Out Customer].[POS Address].&amp;[Могилевская обл., г. Бобруйск, пер Бахарова, д 269В]" c="Могилевская обл., г. Бобруйск, пер Бахарова, д 269В"/>
        <s v="[Sell Out Customer].[POS Address].&amp;[Могилевская обл., г. Бобруйск, пер Сосновый, д 40]" c="Могилевская обл., г. Бобруйск, пер Сосновый, д 40"/>
        <s v="[Sell Out Customer].[POS Address].&amp;[Могилевская обл., г. Бобруйск, пр-кт Строителей, д 27]" c="Могилевская обл., г. Бобруйск, пр-кт Строителей, д 27"/>
        <s v="[Sell Out Customer].[POS Address].&amp;[Могилевская обл., г. Бобруйск, пр-кт Строителей, д 37]" c="Могилевская обл., г. Бобруйск, пр-кт Строителей, д 37"/>
        <s v="[Sell Out Customer].[POS Address].&amp;[Могилевская обл., г. Бобруйск, пр-кт Строителей, д 58]" c="Могилевская обл., г. Бобруйск, пр-кт Строителей, д 58"/>
        <s v="[Sell Out Customer].[POS Address].&amp;[Могилевская обл., г. Бобруйск, пр-кт Строителей, д 88]" c="Могилевская обл., г. Бобруйск, пр-кт Строителей, д 88"/>
        <s v="[Sell Out Customer].[POS Address].&amp;[Могилевская обл., г. Бобруйск, пр-кт Строителей, д 91]" c="Могилевская обл., г. Бобруйск, пр-кт Строителей, д 91"/>
        <s v="[Sell Out Customer].[POS Address].&amp;[Могилевская обл., г. Бобруйск, ул 50 лет ВЛКСМ, д 13]" c="Могилевская обл., г. Бобруйск, ул 50 лет ВЛКСМ, д 13"/>
        <s v="[Sell Out Customer].[POS Address].&amp;[Могилевская обл., г. Бобруйск, ул 50 лет ВЛКСМ, д 15]" c="Могилевская обл., г. Бобруйск, ул 50 лет ВЛКСМ, д 15"/>
        <s v="[Sell Out Customer].[POS Address].&amp;[Могилевская обл., г. Бобруйск, ул 50 лет ВЛКСМ, д 18]" c="Могилевская обл., г. Бобруйск, ул 50 лет ВЛКСМ, д 18"/>
        <s v="[Sell Out Customer].[POS Address].&amp;[Могилевская обл., г. Бобруйск, ул 50 лет ВЛКСМ, д 33]" c="Могилевская обл., г. Бобруйск, ул 50 лет ВЛКСМ, д 33"/>
        <s v="[Sell Out Customer].[POS Address].&amp;[Могилевская обл., г. Бобруйск, ул 50 лет ВЛКСМ, д 65]" c="Могилевская обл., г. Бобруйск, ул 50 лет ВЛКСМ, д 65"/>
        <s v="[Sell Out Customer].[POS Address].&amp;[Могилевская обл., г. Бобруйск, ул Бахарова, д 269В]" c="Могилевская обл., г. Бобруйск, ул Бахарова, д 269В"/>
        <s v="[Sell Out Customer].[POS Address].&amp;[Могилевская обл., г. Бобруйск, ул Ванцетти, д 23А]" c="Могилевская обл., г. Бобруйск, ул Ванцетти, д 23А"/>
        <s v="[Sell Out Customer].[POS Address].&amp;[Могилевская обл., г. Бобруйск, ул Гагарина, д 16]" c="Могилевская обл., г. Бобруйск, ул Гагарина, д 16"/>
        <s v="[Sell Out Customer].[POS Address].&amp;[Могилевская обл., г. Бобруйск, ул Гагарина, д 20-1]" c="Могилевская обл., г. Бобруйск, ул Гагарина, д 20-1"/>
        <s v="[Sell Out Customer].[POS Address].&amp;[Могилевская обл., г. Бобруйск, ул Генерала Батова, д 14]" c="Могилевская обл., г. Бобруйск, ул Генерала Батова, д 14"/>
        <s v="[Sell Out Customer].[POS Address].&amp;[Могилевская обл., г. Бобруйск, ул Гоголя, д 202-81]" c="Могилевская обл., г. Бобруйск, ул Гоголя, д 202-81"/>
        <s v="[Sell Out Customer].[POS Address].&amp;[Могилевская обл., г. Бобруйск, ул Горелика, д 20А]" c="Могилевская обл., г. Бобруйск, ул Горелика, д 20А"/>
        <s v="[Sell Out Customer].[POS Address].&amp;[Могилевская обл., г. Бобруйск, ул Дзержинского, д 54]" c="Могилевская обл., г. Бобруйск, ул Дзержинского, д 54"/>
        <s v="[Sell Out Customer].[POS Address].&amp;[Могилевская обл., г. Бобруйск, ул Днепровской Флотилии, д 40]" c="Могилевская обл., г. Бобруйск, ул Днепровской Флотилии, д 40"/>
        <s v="[Sell Out Customer].[POS Address].&amp;[Могилевская обл., г. Бобруйск, ул Западная, д 26А]" c="Могилевская обл., г. Бобруйск, ул Западная, д 26А"/>
        <s v="[Sell Out Customer].[POS Address].&amp;[Могилевская обл., г. Бобруйск, ул Интернациональная, д 22]" c="Могилевская обл., г. Бобруйск, ул Интернациональная, д 22"/>
        <s v="[Sell Out Customer].[POS Address].&amp;[Могилевская обл., г. Бобруйск, ул Интернациональная, д 36а]" c="Могилевская обл., г. Бобруйск, ул Интернациональная, д 36а"/>
        <s v="[Sell Out Customer].[POS Address].&amp;[Могилевская обл., г. Бобруйск, ул Интернациональная, д 56]" c="Могилевская обл., г. Бобруйск, ул Интернациональная, д 56"/>
        <s v="[Sell Out Customer].[POS Address].&amp;[Могилевская обл., г. Бобруйск, ул Интернациональная, д 76]" c="Могилевская обл., г. Бобруйск, ул Интернациональная, д 76"/>
        <s v="[Sell Out Customer].[POS Address].&amp;[Могилевская обл., г. Бобруйск, ул Интернациональная, д 78]" c="Могилевская обл., г. Бобруйск, ул Интернациональная, д 78"/>
        <s v="[Sell Out Customer].[POS Address].&amp;[Могилевская обл., г. Бобруйск, ул Карла Оппермана, д 20]" c="Могилевская обл., г. Бобруйск, ул Карла Оппермана, д 20"/>
        <s v="[Sell Out Customer].[POS Address].&amp;[Могилевская обл., г. Бобруйск, ул Кирова, д 139]" c="Могилевская обл., г. Бобруйск, ул Кирова, д 139"/>
        <s v="[Sell Out Customer].[POS Address].&amp;[Могилевская обл., г. Бобруйск, ул Комсомольская, д 29]" c="Могилевская обл., г. Бобруйск, ул Комсомольская, д 29"/>
        <s v="[Sell Out Customer].[POS Address].&amp;[Могилевская обл., г. Бобруйск, ул Крупской, д 2]" c="Могилевская обл., г. Бобруйск, ул Крупской, д 2"/>
        <s v="[Sell Out Customer].[POS Address].&amp;[Могилевская обл., г. Бобруйск, ул Крылова, д 48б]" c="Могилевская обл., г. Бобруйск, ул Крылова, д 48б"/>
        <s v="[Sell Out Customer].[POS Address].&amp;[Могилевская обл., г. Бобруйск, ул Куйбышева, д 57]" c="Могилевская обл., г. Бобруйск, ул Куйбышева, д 57"/>
        <s v="[Sell Out Customer].[POS Address].&amp;[Могилевская обл., г. Бобруйск, ул Максима Горького, д 29]" c="Могилевская обл., г. Бобруйск, ул Максима Горького, д 29"/>
        <s v="[Sell Out Customer].[POS Address].&amp;[Могилевская обл., г. Бобруйск, ул Максима Горького, д 36]" c="Могилевская обл., г. Бобруйск, ул Максима Горького, д 36"/>
        <s v="[Sell Out Customer].[POS Address].&amp;[Могилевская обл., г. Бобруйск, ул Максима Горького, д 6Б]" c="Могилевская обл., г. Бобруйск, ул Максима Горького, д 6Б"/>
        <s v="[Sell Out Customer].[POS Address].&amp;[Могилевская обл., г. Бобруйск, ул Максима Горького, д 7А]" c="Могилевская обл., г. Бобруйск, ул Максима Горького, д 7А"/>
        <s v="[Sell Out Customer].[POS Address].&amp;[Могилевская обл., г. Бобруйск, ул Максима Горького, д 8Б]" c="Могилевская обл., г. Бобруйск, ул Максима Горького, д 8Б"/>
        <s v="[Sell Out Customer].[POS Address].&amp;[Могилевская обл., г. Бобруйск, ул Минская, д 100А]" c="Могилевская обл., г. Бобруйск, ул Минская, д 100А"/>
        <s v="[Sell Out Customer].[POS Address].&amp;[Могилевская обл., г. Бобруйск, ул Минская, д 105]" c="Могилевская обл., г. Бобруйск, ул Минская, д 105"/>
        <s v="[Sell Out Customer].[POS Address].&amp;[Могилевская обл., г. Бобруйск, ул Минская, д 109]" c="Могилевская обл., г. Бобруйск, ул Минская, д 109"/>
        <s v="[Sell Out Customer].[POS Address].&amp;[Могилевская обл., г. Бобруйск, ул Минская, д 111]" c="Могилевская обл., г. Бобруйск, ул Минская, д 111"/>
        <s v="[Sell Out Customer].[POS Address].&amp;[Могилевская обл., г. Бобруйск, ул Минская, д 133]" c="Могилевская обл., г. Бобруйск, ул Минская, д 133"/>
        <s v="[Sell Out Customer].[POS Address].&amp;[Могилевская обл., г. Бобруйск, ул Минская, д 133-18]" c="Могилевская обл., г. Бобруйск, ул Минская, д 133-18"/>
        <s v="[Sell Out Customer].[POS Address].&amp;[Могилевская обл., г. Бобруйск, ул Минская, д 135]" c="Могилевская обл., г. Бобруйск, ул Минская, д 135"/>
        <s v="[Sell Out Customer].[POS Address].&amp;[Могилевская обл., г. Бобруйск, ул Минская, д 18]" c="Могилевская обл., г. Бобруйск, ул Минская, д 18"/>
        <s v="[Sell Out Customer].[POS Address].&amp;[Могилевская обл., г. Бобруйск, ул Минская, д 20-133]" c="Могилевская обл., г. Бобруйск, ул Минская, д 20-133"/>
        <s v="[Sell Out Customer].[POS Address].&amp;[Могилевская обл., г. Бобруйск, ул Минская, д 47-23]" c="Могилевская обл., г. Бобруйск, ул Минская, д 47-23"/>
        <s v="[Sell Out Customer].[POS Address].&amp;[Могилевская обл., г. Бобруйск, ул Минская, д 51]" c="Могилевская обл., г. Бобруйск, ул Минская, д 51"/>
        <s v="[Sell Out Customer].[POS Address].&amp;[Могилевская обл., г. Бобруйск, ул Минская, д 55]" c="Могилевская обл., г. Бобруйск, ул Минская, д 55"/>
        <s v="[Sell Out Customer].[POS Address].&amp;[Могилевская обл., г. Бобруйск, ул Минская, д 57]" c="Могилевская обл., г. Бобруйск, ул Минская, д 57"/>
        <s v="[Sell Out Customer].[POS Address].&amp;[Могилевская обл., г. Бобруйск, ул Минская, д 73]" c="Могилевская обл., г. Бобруйск, ул Минская, д 73"/>
        <s v="[Sell Out Customer].[POS Address].&amp;[Могилевская обл., г. Бобруйск, ул Минская, д 89]" c="Могилевская обл., г. Бобруйск, ул Минская, д 89"/>
        <s v="[Sell Out Customer].[POS Address].&amp;[Могилевская обл., г. Бобруйск, ул Новошоссейная, д 2А]" c="Могилевская обл., г. Бобруйск, ул Новошоссейная, д 2А"/>
        <s v="[Sell Out Customer].[POS Address].&amp;[Могилевская обл., г. Бобруйск, ул Октябрьская, д 123]" c="Могилевская обл., г. Бобруйск, ул Октябрьская, д 123"/>
        <s v="[Sell Out Customer].[POS Address].&amp;[Могилевская обл., г. Бобруйск, ул Октябрьская, д 132-81]" c="Могилевская обл., г. Бобруйск, ул Октябрьская, д 132-81"/>
        <s v="[Sell Out Customer].[POS Address].&amp;[Могилевская обл., г. Бобруйск, ул Октябрьская, д 136]" c="Могилевская обл., г. Бобруйск, ул Октябрьская, д 136"/>
        <s v="[Sell Out Customer].[POS Address].&amp;[Могилевская обл., г. Бобруйск, ул Орловского, д 27-121]" c="Могилевская обл., г. Бобруйск, ул Орловского, д 27-121"/>
        <s v="[Sell Out Customer].[POS Address].&amp;[Могилевская обл., г. Бобруйск, ул Островского, д 1б]" c="Могилевская обл., г. Бобруйск, ул Островского, д 1б"/>
        <s v="[Sell Out Customer].[POS Address].&amp;[Могилевская обл., г. Бобруйск, ул Парковая, д 55а]" c="Могилевская обл., г. Бобруйск, ул Парковая, д 55а"/>
        <s v="[Sell Out Customer].[POS Address].&amp;[Могилевская обл., г. Бобруйск, ул Парковая, д 60 к а]" c="Могилевская обл., г. Бобруйск, ул Парковая, д 60 к а"/>
        <s v="[Sell Out Customer].[POS Address].&amp;[Могилевская обл., г. Бобруйск, ул Парковая, д 68]" c="Могилевская обл., г. Бобруйск, ул Парковая, д 68"/>
        <s v="[Sell Out Customer].[POS Address].&amp;[Могилевская обл., г. Бобруйск, ул Пролетарская, д 37]" c="Могилевская обл., г. Бобруйск, ул Пролетарская, д 37"/>
        <s v="[Sell Out Customer].[POS Address].&amp;[Могилевская обл., г. Бобруйск, ул Пролетарская, д 50]" c="Могилевская обл., г. Бобруйск, ул Пролетарская, д 50"/>
        <s v="[Sell Out Customer].[POS Address].&amp;[Могилевская обл., г. Бобруйск, ул Пушкина, д 184 к 21]" c="Могилевская обл., г. Бобруйск, ул Пушкина, д 184 к 21"/>
        <s v="[Sell Out Customer].[POS Address].&amp;[Могилевская обл., г. Бобруйск, ул Рокоссовского]" c="Могилевская обл., г. Бобруйск, ул Рокоссовского"/>
        <s v="[Sell Out Customer].[POS Address].&amp;[Могилевская обл., г. Бобруйск, ул Рокоссовского, д 84]" c="Могилевская обл., г. Бобруйск, ул Рокоссовского, д 84"/>
        <s v="[Sell Out Customer].[POS Address].&amp;[Могилевская обл., г. Бобруйск, ул Сикорского, д 11]" c="Могилевская обл., г. Бобруйск, ул Сикорского, д 11"/>
        <s v="[Sell Out Customer].[POS Address].&amp;[Могилевская обл., г. Бобруйск, ул Советская, д 116]" c="Могилевская обл., г. Бобруйск, ул Советская, д 116"/>
        <s v="[Sell Out Customer].[POS Address].&amp;[Могилевская обл., г. Бобруйск, ул Советская, д 134]" c="Могилевская обл., г. Бобруйск, ул Советская, д 134"/>
        <s v="[Sell Out Customer].[POS Address].&amp;[Могилевская обл., г. Бобруйск, ул Социалистическая, д 46]" c="Могилевская обл., г. Бобруйск, ул Социалистическая, д 46"/>
        <s v="[Sell Out Customer].[POS Address].&amp;[Могилевская обл., г. Бобруйск, ул Социалистическая, д 48]" c="Могилевская обл., г. Бобруйск, ул Социалистическая, д 48"/>
        <s v="[Sell Out Customer].[POS Address].&amp;[Могилевская обл., г. Бобруйск, ул Социалистическая, д 60]" c="Могилевская обл., г. Бобруйск, ул Социалистическая, д 60"/>
        <s v="[Sell Out Customer].[POS Address].&amp;[Могилевская обл., г. Бобруйск, ул Социалистическая, д 77]" c="Могилевская обл., г. Бобруйск, ул Социалистическая, д 77"/>
        <s v="[Sell Out Customer].[POS Address].&amp;[Могилевская обл., г. Бобруйск, ул Ульяновская, д 21]" c="Могилевская обл., г. Бобруйск, ул Ульяновская, д 21"/>
        <s v="[Sell Out Customer].[POS Address].&amp;[Могилевская обл., г. Бобруйск, ул Ульяновская, д 49-900]" c="Могилевская обл., г. Бобруйск, ул Ульяновская, д 49-900"/>
        <s v="[Sell Out Customer].[POS Address].&amp;[Могилевская обл., г. Бобруйск, ул Ульяновская, д 60]" c="Могилевская обл., г. Бобруйск, ул Ульяновская, д 60"/>
        <s v="[Sell Out Customer].[POS Address].&amp;[Могилевская обл., г. Бобруйск, ул Ульяновская, д 66]" c="Могилевская обл., г. Бобруйск, ул Ульяновская, д 66"/>
        <s v="[Sell Out Customer].[POS Address].&amp;[Могилевская обл., г. Бобруйск, ул Ульяновская, д 66-107]" c="Могилевская обл., г. Бобруйск, ул Ульяновская, д 66-107"/>
        <s v="[Sell Out Customer].[POS Address].&amp;[Могилевская обл., г. Бобруйск, ул Урицкого, д 125-229]" c="Могилевская обл., г. Бобруйск, ул Урицкого, д 125-229"/>
        <s v="[Sell Out Customer].[POS Address].&amp;[Могилевская обл., г. Бобруйск, ул Урицкого, д 137]" c="Могилевская обл., г. Бобруйск, ул Урицкого, д 137"/>
        <s v="[Sell Out Customer].[POS Address].&amp;[Могилевская обл., г. Могилев, б-р Непокоренных, д 35]" c="Могилевская обл., г. Могилев, б-р Непокоренных, д 35"/>
        <s v="[Sell Out Customer].[POS Address].&amp;[Могилевская обл., г. Могилев, б-р Непокоренных, д 50 к а]" c="Могилевская обл., г. Могилев, б-р Непокоренных, д 50 к а"/>
        <s v="[Sell Out Customer].[POS Address].&amp;[Могилевская обл., г. Могилев, б-р Непокоренных, д 55А]" c="Могилевская обл., г. Могилев, б-р Непокоренных, д 55А"/>
        <s v="[Sell Out Customer].[POS Address].&amp;[Могилевская обл., г. Могилев, б-р Непокоренных, д 73-97]" c="Могилевская обл., г. Могилев, б-р Непокоренных, д 73-97"/>
        <s v="[Sell Out Customer].[POS Address].&amp;[Могилевская обл., г. Могилев, б-р Непокоренных, д 75]" c="Могилевская обл., г. Могилев, б-р Непокоренных, д 75"/>
        <s v="[Sell Out Customer].[POS Address].&amp;[Могилевская обл., г. Могилев, пер Березовский, д 10]" c="Могилевская обл., г. Могилев, пер Березовский, д 10"/>
        <s v="[Sell Out Customer].[POS Address].&amp;[Могилевская обл., г. Могилев, пер Гоголя, д 2Б]" c="Могилевская обл., г. Могилев, пер Гоголя, д 2Б"/>
        <s v="[Sell Out Customer].[POS Address].&amp;[Могилевская обл., г. Могилев, пер Мечникова 4-й, д 3 к 1]" c="Могилевская обл., г. Могилев, пер Мечникова 4-й, д 3 к 1"/>
        <s v="[Sell Out Customer].[POS Address].&amp;[Могилевская обл., г. Могилев, пер Урожайный, д 1]" c="Могилевская обл., г. Могилев, пер Урожайный, д 1"/>
        <s v="[Sell Out Customer].[POS Address].&amp;[Могилевская обл., г. Могилев, пер Урожайный, д 12]" c="Могилевская обл., г. Могилев, пер Урожайный, д 12"/>
        <s v="[Sell Out Customer].[POS Address].&amp;[Могилевская обл., г. Могилев, пл Привокзальная, д 4]" c="Могилевская обл., г. Могилев, пл Привокзальная, д 4"/>
        <s v="[Sell Out Customer].[POS Address].&amp;[Могилевская обл., г. Могилев, пл Привокзальная, д 4Б]" c="Могилевская обл., г. Могилев, пл Привокзальная, д 4Б"/>
        <s v="[Sell Out Customer].[POS Address].&amp;[Могилевская обл., г. Могилев, пр-кт Витебский, д 25]" c="Могилевская обл., г. Могилев, пр-кт Витебский, д 25"/>
        <s v="[Sell Out Customer].[POS Address].&amp;[Могилевская обл., г. Могилев, пр-кт Витебский, д 29]" c="Могилевская обл., г. Могилев, пр-кт Витебский, д 29"/>
        <s v="[Sell Out Customer].[POS Address].&amp;[Могилевская обл., г. Могилев, пр-кт Витебский, д 42]" c="Могилевская обл., г. Могилев, пр-кт Витебский, д 42"/>
        <s v="[Sell Out Customer].[POS Address].&amp;[Могилевская обл., г. Могилев, пр-кт Витебский, д 4б]" c="Могилевская обл., г. Могилев, пр-кт Витебский, д 4б"/>
        <s v="[Sell Out Customer].[POS Address].&amp;[Могилевская обл., г. Могилев, пр-кт Витебский, д 9]" c="Могилевская обл., г. Могилев, пр-кт Витебский, д 9"/>
        <s v="[Sell Out Customer].[POS Address].&amp;[Могилевская обл., г. Могилев, пр-кт Димитрова, д 45]" c="Могилевская обл., г. Могилев, пр-кт Димитрова, д 45"/>
        <s v="[Sell Out Customer].[POS Address].&amp;[Могилевская обл., г. Могилев, пр-кт Димитрова, д 49]" c="Могилевская обл., г. Могилев, пр-кт Димитрова, д 49"/>
        <s v="[Sell Out Customer].[POS Address].&amp;[Могилевская обл., г. Могилев, пр-кт Димитрова, д 70А]" c="Могилевская обл., г. Могилев, пр-кт Димитрова, д 70А"/>
        <s v="[Sell Out Customer].[POS Address].&amp;[Могилевская обл., г. Могилев, пр-кт Мира, д 1]" c="Могилевская обл., г. Могилев, пр-кт Мира, д 1"/>
        <s v="[Sell Out Customer].[POS Address].&amp;[Могилевская обл., г. Могилев, пр-кт Мира, д 20]" c="Могилевская обл., г. Могилев, пр-кт Мира, д 20"/>
        <s v="[Sell Out Customer].[POS Address].&amp;[Могилевская обл., г. Могилев, пр-кт Мира, д 27 к 66]" c="Могилевская обл., г. Могилев, пр-кт Мира, д 27 к 66"/>
        <s v="[Sell Out Customer].[POS Address].&amp;[Могилевская обл., г. Могилев, пр-кт Мира, д 9]" c="Могилевская обл., г. Могилев, пр-кт Мира, д 9"/>
        <s v="[Sell Out Customer].[POS Address].&amp;[Могилевская обл., г. Могилев, пр-кт Пушкинский, д 12]" c="Могилевская обл., г. Могилев, пр-кт Пушкинский, д 12"/>
        <s v="[Sell Out Customer].[POS Address].&amp;[Могилевская обл., г. Могилев, пр-кт Пушкинский, д 14]" c="Могилевская обл., г. Могилев, пр-кт Пушкинский, д 14"/>
        <s v="[Sell Out Customer].[POS Address].&amp;[Могилевская обл., г. Могилев, пр-кт Пушкинский, д 24]" c="Могилевская обл., г. Могилев, пр-кт Пушкинский, д 24"/>
        <s v="[Sell Out Customer].[POS Address].&amp;[Могилевская обл., г. Могилев, пр-кт Пушкинский, д 26]" c="Могилевская обл., г. Могилев, пр-кт Пушкинский, д 26"/>
        <s v="[Sell Out Customer].[POS Address].&amp;[Могилевская обл., г. Могилев, пр-кт Пушкинский, д 30]" c="Могилевская обл., г. Могилев, пр-кт Пушкинский, д 30"/>
        <s v="[Sell Out Customer].[POS Address].&amp;[Могилевская обл., г. Могилев, пр-кт Пушкинский, д 35Б]" c="Могилевская обл., г. Могилев, пр-кт Пушкинский, д 35Б"/>
        <s v="[Sell Out Customer].[POS Address].&amp;[Могилевская обл., г. Могилев, пр-кт Пушкинский, д 39]" c="Могилевская обл., г. Могилев, пр-кт Пушкинский, д 39"/>
        <s v="[Sell Out Customer].[POS Address].&amp;[Могилевская обл., г. Могилев, пр-кт Пушкинский, д 43-52]" c="Могилевская обл., г. Могилев, пр-кт Пушкинский, д 43-52"/>
        <s v="[Sell Out Customer].[POS Address].&amp;[Могилевская обл., г. Могилев, пр-кт Пушкинский, д 75д к 2]" c="Могилевская обл., г. Могилев, пр-кт Пушкинский, д 75д к 2"/>
        <s v="[Sell Out Customer].[POS Address].&amp;[Могилевская обл., г. Могилев, пр-кт Шмидта, д 28-131]" c="Могилевская обл., г. Могилев, пр-кт Шмидта, д 28-131"/>
        <s v="[Sell Out Customer].[POS Address].&amp;[Могилевская обл., г. Могилев, пр-кт Шмидта, д 41]" c="Могилевская обл., г. Могилев, пр-кт Шмидта, д 41"/>
        <s v="[Sell Out Customer].[POS Address].&amp;[Могилевская обл., г. Могилев, пр-кт Шмидта, д 54а]" c="Могилевская обл., г. Могилев, пр-кт Шмидта, д 54а"/>
        <s v="[Sell Out Customer].[POS Address].&amp;[Могилевская обл., г. Могилев, пр-кт Шмидта, д 5А]" c="Могилевская обл., г. Могилев, пр-кт Шмидта, д 5А"/>
        <s v="[Sell Out Customer].[POS Address].&amp;[Могилевская обл., г. Могилев, пр-кт Шмидта, д 5Б]" c="Могилевская обл., г. Могилев, пр-кт Шмидта, д 5Б"/>
        <s v="[Sell Out Customer].[POS Address].&amp;[Могилевская обл., г. Могилев, пр-кт Шмидта, д 70А]" c="Могилевская обл., г. Могилев, пр-кт Шмидта, д 70А"/>
        <s v="[Sell Out Customer].[POS Address].&amp;[Могилевская обл., г. Могилев, пр-кт Шмидта, д 86]" c="Могилевская обл., г. Могилев, пр-кт Шмидта, д 86"/>
        <s v="[Sell Out Customer].[POS Address].&amp;[Могилевская обл., г. Могилев, ул 30 лет Победы, д 14]" c="Могилевская обл., г. Могилев, ул 30 лет Победы, д 14"/>
        <s v="[Sell Out Customer].[POS Address].&amp;[Могилевская обл., г. Могилев, ул 30 лет Победы, д 32]" c="Могилевская обл., г. Могилев, ул 30 лет Победы, д 32"/>
        <s v="[Sell Out Customer].[POS Address].&amp;[Могилевская обл., г. Могилев, ул Академика Павлова, д 2]" c="Могилевская обл., г. Могилев, ул Академика Павлова, д 2"/>
        <s v="[Sell Out Customer].[POS Address].&amp;[Могилевская обл., г. Могилев, ул Академика Павлова, д 2а]" c="Могилевская обл., г. Могилев, ул Академика Павлова, д 2а"/>
        <s v="[Sell Out Customer].[POS Address].&amp;[Могилевская обл., г. Могилев, ул Академика Павлова, д 5]" c="Могилевская обл., г. Могилев, ул Академика Павлова, д 5"/>
        <s v="[Sell Out Customer].[POS Address].&amp;[Могилевская обл., г. Могилев, ул Алтайская, д 2Б к 1]" c="Могилевская обл., г. Могилев, ул Алтайская, д 2Б к 1"/>
        <s v="[Sell Out Customer].[POS Address].&amp;[Могилевская обл., г. Могилев, ул Алтайская, д 32]" c="Могилевская обл., г. Могилев, ул Алтайская, д 32"/>
        <s v="[Sell Out Customer].[POS Address].&amp;[Могилевская обл., г. Могилев, ул Аркадия Кулешова, д 24]" c="Могилевская обл., г. Могилев, ул Аркадия Кулешова, д 24"/>
        <s v="[Sell Out Customer].[POS Address].&amp;[Могилевская обл., г. Могилев, ул Белинского, д 28]" c="Могилевская обл., г. Могилев, ул Белинского, д 28"/>
        <s v="[Sell Out Customer].[POS Address].&amp;[Могилевская обл., г. Могилев, ул Бялыницкого-Бирули, д 2]" c="Могилевская обл., г. Могилев, ул Бялыницкого-Бирули, д 2"/>
        <s v="[Sell Out Customer].[POS Address].&amp;[Могилевская обл., г. Могилев, ул Бялыницкого-Бирули, д 2 к 3]" c="Могилевская обл., г. Могилев, ул Бялыницкого-Бирули, д 2 к 3"/>
        <s v="[Sell Out Customer].[POS Address].&amp;[Могилевская обл., г. Могилев, ул Бялыницкого-Бирули, д 4 к а]" c="Могилевская обл., г. Могилев, ул Бялыницкого-Бирули, д 4 к а"/>
        <s v="[Sell Out Customer].[POS Address].&amp;[Могилевская обл., г. Могилев, ул Габровская, д 32]" c="Могилевская обл., г. Могилев, ул Габровская, д 32"/>
        <s v="[Sell Out Customer].[POS Address].&amp;[Могилевская обл., г. Могилев, ул Гагарина, д 79]" c="Могилевская обл., г. Могилев, ул Гагарина, д 79"/>
        <s v="[Sell Out Customer].[POS Address].&amp;[Могилевская обл., г. Могилев, ул Гоголя, д 2а]" c="Могилевская обл., г. Могилев, ул Гоголя, д 2а"/>
        <s v="[Sell Out Customer].[POS Address].&amp;[Могилевская обл., г. Могилев, ул Гришина, д 104Б]" c="Могилевская обл., г. Могилев, ул Гришина, д 104Б"/>
        <s v="[Sell Out Customer].[POS Address].&amp;[Могилевская обл., г. Могилев, ул Гришина, д 106]" c="Могилевская обл., г. Могилев, ул Гришина, д 106"/>
        <s v="[Sell Out Customer].[POS Address].&amp;[Могилевская обл., г. Могилев, ул Грюнвальдская, д 26 к 464]" c="Могилевская обл., г. Могилев, ул Грюнвальдская, д 26 к 464"/>
        <s v="[Sell Out Customer].[POS Address].&amp;[Могилевская обл., г. Могилев, ул Езерская, д 6]" c="Могилевская обл., г. Могилев, ул Езерская, д 6"/>
        <s v="[Sell Out Customer].[POS Address].&amp;[Могилевская обл., г. Могилев, ул Калиновского, д 27а]" c="Могилевская обл., г. Могилев, ул Калиновского, д 27а"/>
        <s v="[Sell Out Customer].[POS Address].&amp;[Могилевская обл., г. Могилев, ул Карабановская Н., д 90]" c="Могилевская обл., г. Могилев, ул Карабановская Н., д 90"/>
        <s v="[Sell Out Customer].[POS Address].&amp;[Могилевская обл., г. Могилев, ул Каштановая, д 2]" c="Могилевская обл., г. Могилев, ул Каштановая, д 2"/>
        <s v="[Sell Out Customer].[POS Address].&amp;[Могилевская обл., г. Могилев, ул Каштановая, д 2-3]" c="Могилевская обл., г. Могилев, ул Каштановая, д 2-3"/>
        <s v="[Sell Out Customer].[POS Address].&amp;[Могилевская обл., г. Могилев, ул Каштановая, д 4]" c="Могилевская обл., г. Могилев, ул Каштановая, д 4"/>
        <s v="[Sell Out Customer].[POS Address].&amp;[Могилевская обл., г. Могилев, ул Кожевенная, д 10а]" c="Могилевская обл., г. Могилев, ул Кожевенная, д 10а"/>
        <s v="[Sell Out Customer].[POS Address].&amp;[Могилевская обл., г. Могилев, ул Королева, д 37 к а]" c="Могилевская обл., г. Могилев, ул Королева, д 37 к а"/>
        <s v="[Sell Out Customer].[POS Address].&amp;[Могилевская обл., г. Могилев, ул Королева, д 37А]" c="Могилевская обл., г. Могилев, ул Королева, д 37А"/>
        <s v="[Sell Out Customer].[POS Address].&amp;[Могилевская обл., г. Могилев, ул Королева, д 41-97]" c="Могилевская обл., г. Могилев, ул Королева, д 41-97"/>
        <s v="[Sell Out Customer].[POS Address].&amp;[Могилевская обл., г. Могилев, ул Космонавтов, д 2]" c="Могилевская обл., г. Могилев, ул Космонавтов, д 2"/>
        <s v="[Sell Out Customer].[POS Address].&amp;[Могилевская обл., г. Могилев, ул Космонавтов, д 34]" c="Могилевская обл., г. Могилев, ул Космонавтов, д 34"/>
        <s v="[Sell Out Customer].[POS Address].&amp;[Могилевская обл., г. Могилев, ул Криулина, д 11]" c="Могилевская обл., г. Могилев, ул Криулина, д 11"/>
        <s v="[Sell Out Customer].[POS Address].&amp;[Могилевская обл., г. Могилев, ул Криулина, д 8 к ж]" c="Могилевская обл., г. Могилев, ул Криулина, д 8 к ж"/>
        <s v="[Sell Out Customer].[POS Address].&amp;[Могилевская обл., г. Могилев, ул Крупской, д 119]" c="Могилевская обл., г. Могилев, ул Крупской, д 119"/>
        <s v="[Sell Out Customer].[POS Address].&amp;[Могилевская обл., г. Могилев, ул Крупской, д 65]" c="Могилевская обл., г. Могилев, ул Крупской, д 65"/>
        <s v="[Sell Out Customer].[POS Address].&amp;[Могилевская обл., г. Могилев, ул Кутепова, д 12]" c="Могилевская обл., г. Могилев, ул Кутепова, д 12"/>
        <s v="[Sell Out Customer].[POS Address].&amp;[Могилевская обл., г. Могилев, ул Кутепова, д 4]" c="Могилевская обл., г. Могилев, ул Кутепова, д 4"/>
        <s v="[Sell Out Customer].[POS Address].&amp;[Могилевская обл., г. Могилев, ул Лазаренко, д 64]" c="Могилевская обл., г. Могилев, ул Лазаренко, д 64"/>
        <s v="[Sell Out Customer].[POS Address].&amp;[Могилевская обл., г. Могилев, ул Лазаренко, д 68]" c="Могилевская обл., г. Могилев, ул Лазаренко, д 68"/>
        <s v="[Sell Out Customer].[POS Address].&amp;[Могилевская обл., г. Могилев, ул Лазаренко, д 73 к б]" c="Могилевская обл., г. Могилев, ул Лазаренко, д 73 к б"/>
        <s v="[Sell Out Customer].[POS Address].&amp;[Могилевская обл., г. Могилев, ул Лазаренко, д 73Б]" c="Могилевская обл., г. Могилев, ул Лазаренко, д 73Б"/>
        <s v="[Sell Out Customer].[POS Address].&amp;[Могилевская обл., г. Могилев, ул Ленинская, д 14 к а]" c="Могилевская обл., г. Могилев, ул Ленинская, д 14 к а"/>
        <s v="[Sell Out Customer].[POS Address].&amp;[Могилевская обл., г. Могилев, ул Ленинская, д 18]" c="Могилевская обл., г. Могилев, ул Ленинская, д 18"/>
        <s v="[Sell Out Customer].[POS Address].&amp;[Могилевская обл., г. Могилев, ул Ленинская, д 68-97]" c="Могилевская обл., г. Могилев, ул Ленинская, д 68-97"/>
        <s v="[Sell Out Customer].[POS Address].&amp;[Могилевская обл., г. Могилев, ул Ленинская, д 91 к 4]" c="Могилевская обл., г. Могилев, ул Ленинская, д 91 к 4"/>
        <s v="[Sell Out Customer].[POS Address].&amp;[Могилевская обл., г. Могилев, ул Ленинская, д 93]" c="Могилевская обл., г. Могилев, ул Ленинская, д 93"/>
        <s v="[Sell Out Customer].[POS Address].&amp;[Могилевская обл., г. Могилев, ул Минское Шоссе, д 31]" c="Могилевская обл., г. Могилев, ул Минское Шоссе, д 31"/>
        <s v="[Sell Out Customer].[POS Address].&amp;[Могилевская обл., г. Могилев, ул Минское Шоссе, д 4]" c="Могилевская обл., г. Могилев, ул Минское Шоссе, д 4"/>
        <s v="[Sell Out Customer].[POS Address].&amp;[Могилевская обл., г. Могилев, ул Минское Шоссе, д 40]" c="Могилевская обл., г. Могилев, ул Минское Шоссе, д 40"/>
        <s v="[Sell Out Customer].[POS Address].&amp;[Могилевская обл., г. Могилев, ул Мовчанского, д 2]" c="Могилевская обл., г. Могилев, ул Мовчанского, д 2"/>
        <s v="[Sell Out Customer].[POS Address].&amp;[Могилевская обл., г. Могилев, ул Мовчанского, д 28]" c="Могилевская обл., г. Могилев, ул Мовчанского, д 28"/>
        <s v="[Sell Out Customer].[POS Address].&amp;[Могилевская обл., г. Могилев, ул Мовчанского, д 40]" c="Могилевская обл., г. Могилев, ул Мовчанского, д 40"/>
        <s v="[Sell Out Customer].[POS Address].&amp;[Могилевская обл., г. Могилев, ул Мовчанского, д 43]" c="Могилевская обл., г. Могилев, ул Мовчанского, д 43"/>
        <s v="[Sell Out Customer].[POS Address].&amp;[Могилевская обл., г. Могилев, ул Мовчанского, д 53Б]" c="Могилевская обл., г. Могилев, ул Мовчанского, д 53Б"/>
        <s v="[Sell Out Customer].[POS Address].&amp;[Могилевская обл., г. Могилев, ул Мовчанского, д 6]" c="Могилевская обл., г. Могилев, ул Мовчанского, д 6"/>
        <s v="[Sell Out Customer].[POS Address].&amp;[Могилевская обл., г. Могилев, ул Народного Ополчения, д 10]" c="Могилевская обл., г. Могилев, ул Народного Ополчения, д 10"/>
        <s v="[Sell Out Customer].[POS Address].&amp;[Могилевская обл., г. Могилев, ул Орловского, д 17В]" c="Могилевская обл., г. Могилев, ул Орловского, д 17В"/>
        <s v="[Sell Out Customer].[POS Address].&amp;[Могилевская обл., г. Могилев, ул Орловского, д 38]" c="Могилевская обл., г. Могилев, ул Орловского, д 38"/>
        <s v="[Sell Out Customer].[POS Address].&amp;[Могилевская обл., г. Могилев, ул Орловского, д 4]" c="Могилевская обл., г. Могилев, ул Орловского, д 4"/>
        <s v="[Sell Out Customer].[POS Address].&amp;[Могилевская обл., г. Могилев, ул Островского, д 1в]" c="Могилевская обл., г. Могилев, ул Островского, д 1в"/>
        <s v="[Sell Out Customer].[POS Address].&amp;[Могилевская обл., г. Могилев, ул Островского, д 34]" c="Могилевская обл., г. Могилев, ул Островского, д 34"/>
        <s v="[Sell Out Customer].[POS Address].&amp;[Могилевская обл., г. Могилев, ул Островского, д 38 к а]" c="Могилевская обл., г. Могилев, ул Островского, д 38 к а"/>
        <s v="[Sell Out Customer].[POS Address].&amp;[Могилевская обл., г. Могилев, ул Островского, д 5]" c="Могилевская обл., г. Могилев, ул Островского, д 5"/>
        <s v="[Sell Out Customer].[POS Address].&amp;[Могилевская обл., г. Могилев, ул Пашковская]" c="Могилевская обл., г. Могилев, ул Пашковская"/>
        <s v="[Sell Out Customer].[POS Address].&amp;[Могилевская обл., г. Могилев, ул Пашковская, д 31]" c="Могилевская обл., г. Могилев, ул Пашковская, д 31"/>
        <s v="[Sell Out Customer].[POS Address].&amp;[Могилевская обл., г. Могилев, ул Первомайская, д 101]" c="Могилевская обл., г. Могилев, ул Первомайская, д 101"/>
        <s v="[Sell Out Customer].[POS Address].&amp;[Могилевская обл., г. Могилев, ул Первомайская, д 160]" c="Могилевская обл., г. Могилев, ул Первомайская, д 160"/>
        <s v="[Sell Out Customer].[POS Address].&amp;[Могилевская обл., г. Могилев, ул Первомайская, д 3]" c="Могилевская обл., г. Могилев, ул Первомайская, д 3"/>
        <s v="[Sell Out Customer].[POS Address].&amp;[Могилевская обл., г. Могилев, ул Первомайская, д 31]" c="Могилевская обл., г. Могилев, ул Первомайская, д 31"/>
        <s v="[Sell Out Customer].[POS Address].&amp;[Могилевская обл., г. Могилев, ул Первомайская, д 42]" c="Могилевская обл., г. Могилев, ул Первомайская, д 42"/>
        <s v="[Sell Out Customer].[POS Address].&amp;[Могилевская обл., г. Могилев, ул Первомайская, д 46]" c="Могилевская обл., г. Могилев, ул Первомайская, д 46"/>
        <s v="[Sell Out Customer].[POS Address].&amp;[Могилевская обл., г. Могилев, ул Первомайская, д 57]" c="Могилевская обл., г. Могилев, ул Первомайская, д 57"/>
        <s v="[Sell Out Customer].[POS Address].&amp;[Могилевская обл., г. Могилев, ул Первомайская, д 59]" c="Могилевская обл., г. Могилев, ул Первомайская, д 59"/>
        <s v="[Sell Out Customer].[POS Address].&amp;[Могилевская обл., г. Могилев, ул Первомайская, д 66]" c="Могилевская обл., г. Могилев, ул Первомайская, д 66"/>
        <s v="[Sell Out Customer].[POS Address].&amp;[Могилевская обл., г. Могилев, ул Первомайская, д 71]" c="Могилевская обл., г. Могилев, ул Первомайская, д 71"/>
        <s v="[Sell Out Customer].[POS Address].&amp;[Могилевская обл., г. Могилев, ул Первомайская, д 91А]" c="Могилевская обл., г. Могилев, ул Первомайская, д 91А"/>
        <s v="[Sell Out Customer].[POS Address].&amp;[Могилевская обл., г. Могилев, ул Пионерская, д 15]" c="Могилевская обл., г. Могилев, ул Пионерская, д 15"/>
        <s v="[Sell Out Customer].[POS Address].&amp;[Могилевская обл., г. Могилев, ул Пионерская, д 29/24]" c="Могилевская обл., г. Могилев, ул Пионерская, д 29/24"/>
        <s v="[Sell Out Customer].[POS Address].&amp;[Могилевская обл., г. Могилев, ул Полевая, д 6]" c="Могилевская обл., г. Могилев, ул Полевая, д 6"/>
        <s v="[Sell Out Customer].[POS Address].&amp;[Могилевская обл., г. Могилев, ул Привокзальная, д 4]" c="Могилевская обл., г. Могилев, ул Привокзальная, д 4"/>
        <s v="[Sell Out Customer].[POS Address].&amp;[Могилевская обл., г. Могилев, ул Симонова, д 29 к б]" c="Могилевская обл., г. Могилев, ул Симонова, д 29 к б"/>
        <s v="[Sell Out Customer].[POS Address].&amp;[Могилевская обл., г. Могилев, ул Симонова, д 2В]" c="Могилевская обл., г. Могилев, ул Симонова, д 2В"/>
        <s v="[Sell Out Customer].[POS Address].&amp;[Могилевская обл., г. Могилев, ул Симонова, д 55б]" c="Могилевская обл., г. Могилев, ул Симонова, д 55б"/>
        <s v="[Sell Out Customer].[POS Address].&amp;[Могилевская обл., г. Могилев, ул Симонова, д 63 к а]" c="Могилевская обл., г. Могилев, ул Симонова, д 63 к а"/>
        <s v="[Sell Out Customer].[POS Address].&amp;[Могилевская обл., г. Могилев, ул Строителей, д 22а]" c="Могилевская обл., г. Могилев, ул Строителей, д 22а"/>
        <s v="[Sell Out Customer].[POS Address].&amp;[Могилевская обл., г. Могилев, ул Терехина, д 6А]" c="Могилевская обл., г. Могилев, ул Терехина, д 6А"/>
        <s v="[Sell Out Customer].[POS Address].&amp;[Могилевская обл., г. Могилев, ул Терехина, д 6а-3]" c="Могилевская обл., г. Могилев, ул Терехина, д 6а-3"/>
        <s v="[Sell Out Customer].[POS Address].&amp;[Могилевская обл., г. Могилев, ул Терехина, д 9]" c="Могилевская обл., г. Могилев, ул Терехина, д 9"/>
        <s v="[Sell Out Customer].[POS Address].&amp;[Могилевская обл., г. Могилев, ул Тимирязевская, д 15]" c="Могилевская обл., г. Могилев, ул Тимирязевская, д 15"/>
        <s v="[Sell Out Customer].[POS Address].&amp;[Могилевская обл., г. Могилев, ул Тишки Гартного, д 12]" c="Могилевская обл., г. Могилев, ул Тишки Гартного, д 12"/>
        <s v="[Sell Out Customer].[POS Address].&amp;[Могилевская обл., г. Могилев, ул Челюскинцев, д 136]" c="Могилевская обл., г. Могилев, ул Челюскинцев, д 136"/>
        <s v="[Sell Out Customer].[POS Address].&amp;[Могилевская обл., г. Могилев, ул Челюскинцев, д 146]" c="Могилевская обл., г. Могилев, ул Челюскинцев, д 146"/>
        <s v="[Sell Out Customer].[POS Address].&amp;[Могилевская обл., г. Могилев, ул Челюскинцев, д 150]" c="Могилевская обл., г. Могилев, ул Челюскинцев, д 150"/>
        <s v="[Sell Out Customer].[POS Address].&amp;[Могилевская обл., г. Могилев, ул Челюскинцев, д 156]" c="Могилевская обл., г. Могилев, ул Челюскинцев, д 156"/>
        <s v="[Sell Out Customer].[POS Address].&amp;[Могилевская обл., г. Могилев, ул Челюскинцев, д 41]" c="Могилевская обл., г. Могилев, ул Челюскинцев, д 41"/>
        <s v="[Sell Out Customer].[POS Address].&amp;[Могилевская обл., г. Могилев, ул Чигринова, д 2А]" c="Могилевская обл., г. Могилев, ул Чигринова, д 2А"/>
        <s v="[Sell Out Customer].[POS Address].&amp;[Могилевская обл., г. Могилев, ул Якубовского, д 22]" c="Могилевская обл., г. Могилев, ул Якубовского, д 22"/>
        <s v="[Sell Out Customer].[POS Address].&amp;[Могилевская обл., г. Могилев, ул Якубовского, д 23-89]" c="Могилевская обл., г. Могилев, ул Якубовского, д 23-89"/>
        <s v="[Sell Out Customer].[POS Address].&amp;[Могилевская обл., г. Могилев, ул Якубовского, д 37]" c="Могилевская обл., г. Могилев, ул Якубовского, д 37"/>
        <s v="[Sell Out Customer].[POS Address].&amp;[Могилевская обл., г. Могилев, ул Якубовского, д 37А]" c="Могилевская обл., г. Могилев, ул Якубовского, д 37А"/>
        <s v="[Sell Out Customer].[POS Address].&amp;[Могилевская обл., г. Могилев, ул Якубовского, д 44]" c="Могилевская обл., г. Могилев, ул Якубовского, д 44"/>
        <s v="[Sell Out Customer].[POS Address].&amp;[Могилевская обл., г. Могилев, ул Ямницкая, д 97Б]" c="Могилевская обл., г. Могилев, ул Ямницкая, д 97Б"/>
        <s v="[Sell Out Customer].[POS Address].&amp;[Могилевская обл., г. Могилев, ул Ярославская, д 10/15]" c="Могилевская обл., г. Могилев, ул Ярославская, д 10/15"/>
        <s v="[Sell Out Customer].[POS Address].&amp;[Могилевская обл., г. Могилев, ш Гомельское, д 62А]" c="Могилевская обл., г. Могилев, ш Гомельское, д 62А"/>
        <s v="[Sell Out Customer].[POS Address].&amp;[Могилевская обл., г. Могилев, ш Гомельское, д 8]" c="Могилевская обл., г. Могилев, ш Гомельское, д 8"/>
        <s v="[Sell Out Customer].[POS Address].&amp;[Могилевская обл., г. Могилев, ш Гомельское, д 83]" c="Могилевская обл., г. Могилев, ш Гомельское, д 83"/>
        <s v="[Sell Out Customer].[POS Address].&amp;[Могилевская обл., г. Могилев, ш Минское, д 31]" c="Могилевская обл., г. Могилев, ш Минское, д 31"/>
        <s v="[Sell Out Customer].[POS Address].&amp;[Могилевская обл., г. Могилев, ш Минское, д 5]" c="Могилевская обл., г. Могилев, ш Минское, д 5"/>
        <s v="[Sell Out Customer].[POS Address].&amp;[Могилевская обл., Глусский р-н, гп Глуск, ул Гагарина, д 25]" c="Могилевская обл., Глусский р-н, гп Глуск, ул Гагарина, д 25"/>
        <s v="[Sell Out Customer].[POS Address].&amp;[Могилевская обл., Глусский р-н, гп Глуск, ул Мира, д 1]" c="Могилевская обл., Глусский р-н, гп Глуск, ул Мира, д 1"/>
        <s v="[Sell Out Customer].[POS Address].&amp;[Могилевская обл., Глусский р-н, гп Глуск, ул Мира, д 11а]" c="Могилевская обл., Глусский р-н, гп Глуск, ул Мира, д 11а"/>
        <s v="[Sell Out Customer].[POS Address].&amp;[Могилевская обл., Горецкий р-н, г. Горки, пр-кт Интернациональный, д 6А]" c="Могилевская обл., Горецкий р-н, г. Горки, пр-кт Интернациональный, д 6А"/>
        <s v="[Sell Out Customer].[POS Address].&amp;[Могилевская обл., Горецкий р-н, г. Горки, ул Вокзальная, д 29Б]" c="Могилевская обл., Горецкий р-н, г. Горки, ул Вокзальная, д 29Б"/>
        <s v="[Sell Out Customer].[POS Address].&amp;[Могилевская обл., Горецкий р-н, г. Горки, ул Куйбышева, д 3в]" c="Могилевская обл., Горецкий р-н, г. Горки, ул Куйбышева, д 3в"/>
        <s v="[Sell Out Customer].[POS Address].&amp;[Могилевская обл., Горецкий р-н, г. Горки, ул Спортивный проезд, д 2 к 4]" c="Могилевская обл., Горецкий р-н, г. Горки, ул Спортивный проезд, д 2 к 4"/>
        <s v="[Sell Out Customer].[POS Address].&amp;[Могилевская обл., Горецкий р-н, г. Горки, ул Строителей, д 15Б]" c="Могилевская обл., Горецкий р-н, г. Горки, ул Строителей, д 15Б"/>
        <s v="[Sell Out Customer].[POS Address].&amp;[Могилевская обл., Горецкий р-н, г. Горки, ул Строителей, д 24]" c="Могилевская обл., Горецкий р-н, г. Горки, ул Строителей, д 24"/>
        <s v="[Sell Out Customer].[POS Address].&amp;[Могилевская обл., Горецкий р-н, г. Горки, ул Якубовского, д 23А]" c="Могилевская обл., Горецкий р-н, г. Горки, ул Якубовского, д 23А"/>
        <s v="[Sell Out Customer].[POS Address].&amp;[Могилевская обл., Горецкий р-н, г. Горки, ул Якубовского, д 28]" c="Могилевская обл., Горецкий р-н, г. Горки, ул Якубовского, д 28"/>
        <s v="[Sell Out Customer].[POS Address].&amp;[Могилевская обл., Горецкий р-н, г. Горки, ул Якубовского, д 29-37]" c="Могилевская обл., Горецкий р-н, г. Горки, ул Якубовского, д 29-37"/>
        <s v="[Sell Out Customer].[POS Address].&amp;[Могилевская обл., Горецкий р-н, г. Горки, ул Якубовского, д 3А]" c="Могилевская обл., Горецкий р-н, г. Горки, ул Якубовского, д 3А"/>
        <s v="[Sell Out Customer].[POS Address].&amp;[Могилевская обл., Горецкий р-н, г. Горки, ул Якубовского, д 6]" c="Могилевская обл., Горецкий р-н, г. Горки, ул Якубовского, д 6"/>
        <s v="[Sell Out Customer].[POS Address].&amp;[Могилевская обл., Дрибинский р-н, гп Дрибин, ул Смоленская, д 1]" c="Могилевская обл., Дрибинский р-н, гп Дрибин, ул Смоленская, д 1"/>
        <s v="[Sell Out Customer].[POS Address].&amp;[Могилевская обл., Дрибинский р-н, гп Дрибин, ул Советская, д 5]" c="Могилевская обл., Дрибинский р-н, гп Дрибин, ул Советская, д 5"/>
        <s v="[Sell Out Customer].[POS Address].&amp;[Могилевская обл., Дрибинский р-н, с/с Рясненский, аг. Рясно]" c="Могилевская обл., Дрибинский р-н, с/с Рясненский, аг. Рясно"/>
        <s v="[Sell Out Customer].[POS Address].&amp;[Могилевская обл., Кировский р-н, г. Кировск, ул Ленинская, д 18]" c="Могилевская обл., Кировский р-н, г. Кировск, ул Ленинская, д 18"/>
        <s v="[Sell Out Customer].[POS Address].&amp;[Могилевская обл., Кировский р-н, г. Кировск, ул Пушкинская, д 15]" c="Могилевская обл., Кировский р-н, г. Кировск, ул Пушкинская, д 15"/>
        <s v="[Sell Out Customer].[POS Address].&amp;[Могилевская обл., Кировский р-н, г. Кировск, ул Пушкинская, д 20]" c="Могилевская обл., Кировский р-н, г. Кировск, ул Пушкинская, д 20"/>
        <s v="[Sell Out Customer].[POS Address].&amp;[Могилевская обл., Климовичский р-н, г. Климовичи, ул 50 лет СССР, д 23Б]" c="Могилевская обл., Климовичский р-н, г. Климовичи, ул 50 лет СССР, д 23Б"/>
        <s v="[Sell Out Customer].[POS Address].&amp;[Могилевская обл., Климовичский р-н, г. Климовичи, ул Комсомольская, д 8]" c="Могилевская обл., Климовичский р-н, г. Климовичи, ул Комсомольская, д 8"/>
        <s v="[Sell Out Customer].[POS Address].&amp;[Могилевская обл., Климовичский р-н, г. Климовичи, ул Комсомольская, д 9 к а]" c="Могилевская обл., Климовичский р-н, г. Климовичи, ул Комсомольская, д 9 к а"/>
        <s v="[Sell Out Customer].[POS Address].&amp;[Могилевская обл., Климовичский р-н, г. Климовичи, ул Ленина, д 16Б]" c="Могилевская обл., Климовичский р-н, г. Климовичи, ул Ленина, д 16Б"/>
        <s v="[Sell Out Customer].[POS Address].&amp;[Могилевская обл., Климовичский р-н, г. Климовичи, ул Первомайская, д 24]" c="Могилевская обл., Климовичский р-н, г. Климовичи, ул Первомайская, д 24"/>
        <s v="[Sell Out Customer].[POS Address].&amp;[Могилевская обл., Климовичский р-н, г. Климовичи, ул Строителей, д 16]" c="Могилевская обл., Климовичский р-н, г. Климовичи, ул Строителей, д 16"/>
        <s v="[Sell Out Customer].[POS Address].&amp;[Могилевская обл., Кличевский р-н, г. Кличев, ул Красноармейская, д 19]" c="Могилевская обл., Кличевский р-н, г. Кличев, ул Красноармейская, д 19"/>
        <s v="[Sell Out Customer].[POS Address].&amp;[Могилевская обл., Кличевский р-н, г. Кличев, ул Кривоноса, д 16]" c="Могилевская обл., Кличевский р-н, г. Кличев, ул Кривоноса, д 16"/>
        <s v="[Sell Out Customer].[POS Address].&amp;[Могилевская обл., Кличевский р-н, г. Кличев, ул Ленинская, д 81]" c="Могилевская обл., Кличевский р-н, г. Кличев, ул Ленинская, д 81"/>
        <s v="[Sell Out Customer].[POS Address].&amp;[Могилевская обл., Кличевский р-н, г. Кличев, ул Ленинская, д 86]" c="Могилевская обл., Кличевский р-н, г. Кличев, ул Ленинская, д 86"/>
        <s v="[Sell Out Customer].[POS Address].&amp;[Могилевская обл., Кличевский р-н, г. Кличев, ул Советская, д 3В]" c="Могилевская обл., Кличевский р-н, г. Кличев, ул Советская, д 3В"/>
        <s v="[Sell Out Customer].[POS Address].&amp;[Могилевская обл., Кличевский р-н, г. Кличев, ул Якова Зайца, д 4А]" c="Могилевская обл., Кличевский р-н, г. Кличев, ул Якова Зайца, д 4А"/>
        <s v="[Sell Out Customer].[POS Address].&amp;[Могилевская обл., Кличевский р-н, с/с Бацевичский, аг. Бацевичи, ул Заречная, д 17Б]" c="Могилевская обл., Кличевский р-н, с/с Бацевичский, аг. Бацевичи, ул Заречная, д 17Б"/>
        <s v="[Sell Out Customer].[POS Address].&amp;[Могилевская обл., Кличевский р-н, с/с Долговский, аг. Долгое, ул Центральная]" c="Могилевская обл., Кличевский р-н, с/с Долговский, аг. Долгое, ул Центральная"/>
        <s v="[Sell Out Customer].[POS Address].&amp;[Могилевская обл., Кличевский р-н, с/с Несятский, аг. Ореховка, ул Победы, д 10]" c="Могилевская обл., Кличевский р-н, с/с Несятский, аг. Ореховка, ул Победы, д 10"/>
        <s v="[Sell Out Customer].[POS Address].&amp;[Могилевская обл., Костюковичский р-н, г. Костюковичи, мкр Молодежный, д 13]" c="Могилевская обл., Костюковичский р-н, г. Костюковичи, мкр Молодежный, д 13"/>
        <s v="[Sell Out Customer].[POS Address].&amp;[Могилевская обл., Костюковичский р-н, г. Костюковичи, мкр Молодежный, д 82]" c="Могилевская обл., Костюковичский р-н, г. Костюковичи, мкр Молодежный, д 82"/>
        <s v="[Sell Out Customer].[POS Address].&amp;[Могилевская обл., Костюковичский р-н, г. Костюковичи, ул Бонч-Бруевича, д 9]" c="Могилевская обл., Костюковичский р-н, г. Костюковичи, ул Бонч-Бруевича, д 9"/>
        <s v="[Sell Out Customer].[POS Address].&amp;[Могилевская обл., Костюковичский р-н, г. Костюковичи, ул Комсомольская, д 23]" c="Могилевская обл., Костюковичский р-н, г. Костюковичи, ул Комсомольская, д 23"/>
        <s v="[Sell Out Customer].[POS Address].&amp;[Могилевская обл., Костюковичский р-н, с/с Бороньковский, д. Боровая, д 1]" c="Могилевская обл., Костюковичский р-н, с/с Бороньковский, д. Боровая, д 1"/>
        <s v="[Sell Out Customer].[POS Address].&amp;[Могилевская обл., Краснопольский р-н, гп Краснополье, ул Ленинская, д 4]" c="Могилевская обл., Краснопольский р-н, гп Краснополье, ул Ленинская, д 4"/>
        <s v="[Sell Out Customer].[POS Address].&amp;[Могилевская обл., Краснопольский р-н, гп Краснополье, ул Ленинская, д 8]" c="Могилевская обл., Краснопольский р-н, гп Краснополье, ул Ленинская, д 8"/>
        <s v="[Sell Out Customer].[POS Address].&amp;[Могилевская обл., Краснопольский р-н, гп Краснополье, ул Советская]" c="Могилевская обл., Краснопольский р-н, гп Краснополье, ул Советская"/>
        <s v="[Sell Out Customer].[POS Address].&amp;[Могилевская обл., Краснопольский р-н, гп Краснополье, ул Советская, д 18]" c="Могилевская обл., Краснопольский р-н, гп Краснополье, ул Советская, д 18"/>
        <s v="[Sell Out Customer].[POS Address].&amp;[Могилевская обл., Кричевский р-н, г. Кричев, ул Космонавтов, д 14]" c="Могилевская обл., Кричевский р-н, г. Кричев, ул Космонавтов, д 14"/>
        <s v="[Sell Out Customer].[POS Address].&amp;[Могилевская обл., Кричевский р-н, г. Кричев, ул Ленинская, д 42]" c="Могилевская обл., Кричевский р-н, г. Кричев, ул Ленинская, д 42"/>
        <s v="[Sell Out Customer].[POS Address].&amp;[Могилевская обл., Кричевский р-н, г. Кричев, ул Микрорайон Комсомольский, д 19]" c="Могилевская обл., Кричевский р-н, г. Кричев, ул Микрорайон Комсомольский, д 19"/>
        <s v="[Sell Out Customer].[POS Address].&amp;[Могилевская обл., Кричевский р-н, г. Кричев, ул Микрорайон Комсомольский, д 19 к а]" c="Могилевская обл., Кричевский р-н, г. Кричев, ул Микрорайон Комсомольский, д 19 к а"/>
        <s v="[Sell Out Customer].[POS Address].&amp;[Могилевская обл., Кричевский р-н, г. Кричев, ул Микрорайон Комсомольский, д 26]" c="Могилевская обл., Кричевский р-н, г. Кричев, ул Микрорайон Комсомольский, д 26"/>
        <s v="[Sell Out Customer].[POS Address].&amp;[Могилевская обл., Кричевский р-н, г. Кричев, ул Парковая, д 8]" c="Могилевская обл., Кричевский р-н, г. Кричев, ул Парковая, д 8"/>
        <s v="[Sell Out Customer].[POS Address].&amp;[Могилевская обл., Кричевский р-н, г. Кричев, ул Пугачева, д 35]" c="Могилевская обл., Кричевский р-н, г. Кричев, ул Пугачева, д 35"/>
        <s v="[Sell Out Customer].[POS Address].&amp;[Могилевская обл., Кричевский р-н, г. Кричев, ул Советская]" c="Могилевская обл., Кричевский р-н, г. Кричев, ул Советская"/>
        <s v="[Sell Out Customer].[POS Address].&amp;[Могилевская обл., Кричевский р-н, г. Кричев, ул Советская, д 8А]" c="Могилевская обл., Кричевский р-н, г. Кричев, ул Советская, д 8А"/>
        <s v="[Sell Out Customer].[POS Address].&amp;[Могилевская обл., Кричевский р-н, г. Кричев, ул Тимирязева, д 1А]" c="Могилевская обл., Кричевский р-н, г. Кричев, ул Тимирязева, д 1А"/>
        <s v="[Sell Out Customer].[POS Address].&amp;[Могилевская обл., Кричевский р-н, г. Кричев, ул Фрунзе, д 1А]" c="Могилевская обл., Кричевский р-н, г. Кричев, ул Фрунзе, д 1А"/>
        <s v="[Sell Out Customer].[POS Address].&amp;[Могилевская обл., Кричевский р-н, г. Кричев, ул Щорса, д 11А]" c="Могилевская обл., Кричевский р-н, г. Кричев, ул Щорса, д 11А"/>
        <s v="[Sell Out Customer].[POS Address].&amp;[Могилевская обл., Кричевский р-н, г. Кричев, ш Мстиславское, д 1]" c="Могилевская обл., Кричевский р-н, г. Кричев, ш Мстиславское, д 1"/>
        <s v="[Sell Out Customer].[POS Address].&amp;[Могилевская обл., Круглянский р-н, гп Круглое, ул Могилёвская, д 2]" c="Могилевская обл., Круглянский р-н, гп Круглое, ул Могилёвская, д 2"/>
        <s v="[Sell Out Customer].[POS Address].&amp;[Могилевская обл., Круглянский р-н, гп Круглое, ул Мопровская, д 6]" c="Могилевская обл., Круглянский р-н, гп Круглое, ул Мопровская, д 6"/>
        <s v="[Sell Out Customer].[POS Address].&amp;[Могилевская обл., Круглянский р-н, гп Круглое, ул Советская, д 31]" c="Могилевская обл., Круглянский р-н, гп Круглое, ул Советская, д 31"/>
        <s v="[Sell Out Customer].[POS Address].&amp;[Могилевская обл., Могилевский р-н, с/с Буйничский, снт Буйничи]" c="Могилевская обл., Могилевский р-н, с/с Буйничский, снт Буйничи"/>
        <s v="[Sell Out Customer].[POS Address].&amp;[Могилевская обл., Могилевский р-н, с/с Кадинский, аг. Кадино, ул Советская, д 18А]" c="Могилевская обл., Могилевский р-н, с/с Кадинский, аг. Кадино, ул Советская, д 18А"/>
        <s v="[Sell Out Customer].[POS Address].&amp;[Могилевская обл., Могилевский р-н, с/с Княжицкий, аг. Княжицы, ул Центральная, д 100/1]" c="Могилевская обл., Могилевский р-н, с/с Княжицкий, аг. Княжицы, ул Центральная, д 100/1"/>
        <s v="[Sell Out Customer].[POS Address].&amp;[Могилевская обл., Могилевский р-н, с/с Полыковичский, аг. Полыковичи, пер Пригородный, д 9]" c="Могилевская обл., Могилевский р-н, с/с Полыковичский, аг. Полыковичи, пер Пригородный, д 9"/>
        <s v="[Sell Out Customer].[POS Address].&amp;[Могилевская обл., Могилевский р-н, с/с Семукачский, аг. Семукачи, ул Заречная, д 30]" c="Могилевская обл., Могилевский р-н, с/с Семукачский, аг. Семукачи, ул Заречная, д 30"/>
        <s v="[Sell Out Customer].[POS Address].&amp;[Могилевская обл., Мстиславский р-н, г. Мстиславль, ул Ленина, д 26]" c="Могилевская обл., Мстиславский р-н, г. Мстиславль, ул Ленина, д 26"/>
        <s v="[Sell Out Customer].[POS Address].&amp;[Могилевская обл., Мстиславский р-н, г. Мстиславль, ул Ленина, д 31]" c="Могилевская обл., Мстиславский р-н, г. Мстиславль, ул Ленина, д 31"/>
        <s v="[Sell Out Customer].[POS Address].&amp;[Могилевская обл., Мстиславский р-н, г. Мстиславль, ул Петра Мстиславца, д 1]" c="Могилевская обл., Мстиславский р-н, г. Мстиславль, ул Петра Мстиславца, д 1"/>
        <s v="[Sell Out Customer].[POS Address].&amp;[Могилевская обл., Мстиславский р-н, г. Мстиславль, ул Советская, д 36]" c="Могилевская обл., Мстиславский р-н, г. Мстиславль, ул Советская, д 36"/>
        <s v="[Sell Out Customer].[POS Address].&amp;[Могилевская обл., Мстиславский р-н, г. Мстиславль, ул Урицкого, д 8]" c="Могилевская обл., Мстиславский р-н, г. Мстиславль, ул Урицкого, д 8"/>
        <s v="[Sell Out Customer].[POS Address].&amp;[Могилевская обл., Мстиславский р-н, с/с Подсолтовский, аг. Курманово, пер Лесной, д 8]" c="Могилевская обл., Мстиславский р-н, с/с Подсолтовский, аг. Курманово, пер Лесной, д 8"/>
        <s v="[Sell Out Customer].[POS Address].&amp;[Могилевская обл., Осиповичский р-н, г. Осиповичи, въезд Рабоче-Крестьянский, д 30]" c="Могилевская обл., Осиповичский р-н, г. Осиповичи, въезд Рабоче-Крестьянский, д 30"/>
        <s v="[Sell Out Customer].[POS Address].&amp;[Могилевская обл., Осиповичский р-н, г. Осиповичи, ул 60 лет Октября, д 11]" c="Могилевская обл., Осиповичский р-н, г. Осиповичи, ул 60 лет Октября, д 11"/>
        <s v="[Sell Out Customer].[POS Address].&amp;[Могилевская обл., Осиповичский р-н, г. Осиповичи, ул Интернациональная, д 52 к а]" c="Могилевская обл., Осиповичский р-н, г. Осиповичи, ул Интернациональная, д 52 к а"/>
        <s v="[Sell Out Customer].[POS Address].&amp;[Могилевская обл., Осиповичский р-н, г. Осиповичи, ул Козловской, д 24 к А]" c="Могилевская обл., Осиповичский р-н, г. Осиповичи, ул Козловской, д 24 к А"/>
        <s v="[Sell Out Customer].[POS Address].&amp;[Могилевская обл., Осиповичский р-н, г. Осиповичи, ул Козловской, д 24А]" c="Могилевская обл., Осиповичский р-н, г. Осиповичи, ул Козловской, д 24А"/>
        <s v="[Sell Out Customer].[POS Address].&amp;[Могилевская обл., Осиповичский р-н, г. Осиповичи, ул Королева, д 37]" c="Могилевская обл., Осиповичский р-н, г. Осиповичи, ул Королева, д 37"/>
        <s v="[Sell Out Customer].[POS Address].&amp;[Могилевская обл., Осиповичский р-н, г. Осиповичи, ул Крыловича, д 14]" c="Могилевская обл., Осиповичский р-н, г. Осиповичи, ул Крыловича, д 14"/>
        <s v="[Sell Out Customer].[POS Address].&amp;[Могилевская обл., Осиповичский р-н, г. Осиповичи, ул Рабоче-Крестьянская, д 7]" c="Могилевская обл., Осиповичский р-н, г. Осиповичи, ул Рабоче-Крестьянская, д 7"/>
        <s v="[Sell Out Customer].[POS Address].&amp;[Могилевская обл., Осиповичский р-н, г. Осиповичи, ул Социалистическая, д 37]" c="Могилевская обл., Осиповичский р-н, г. Осиповичи, ул Социалистическая, д 37"/>
        <s v="[Sell Out Customer].[POS Address].&amp;[Могилевская обл., Осиповичский р-н, г. Осиповичи, ул Сумченко, д 17 к а]" c="Могилевская обл., Осиповичский р-н, г. Осиповичи, ул Сумченко, д 17 к а"/>
        <s v="[Sell Out Customer].[POS Address].&amp;[Могилевская обл., Осиповичский р-н, г. Осиповичи, ул Сумченко, д 17А]" c="Могилевская обл., Осиповичский р-н, г. Осиповичи, ул Сумченко, д 17А"/>
        <s v="[Sell Out Customer].[POS Address].&amp;[Могилевская обл., Осиповичский р-н, г. Осиповичи, ул Сумченко, д 63Б]" c="Могилевская обл., Осиповичский р-н, г. Осиповичи, ул Сумченко, д 63Б"/>
        <s v="[Sell Out Customer].[POS Address].&amp;[Могилевская обл., Осиповичский р-н, г. Осиповичи, ул Сумченко, д 65]" c="Могилевская обл., Осиповичский р-н, г. Осиповичи, ул Сумченко, д 65"/>
        <s v="[Sell Out Customer].[POS Address].&amp;[Могилевская обл., Славгородский р-н, г. Славгород, ул Калинина, д 27]" c="Могилевская обл., Славгородский р-н, г. Славгород, ул Калинина, д 27"/>
        <s v="[Sell Out Customer].[POS Address].&amp;[Могилевская обл., Славгородский р-н, г. Славгород, ул Кирова, д 2]" c="Могилевская обл., Славгородский р-н, г. Славгород, ул Кирова, д 2"/>
        <s v="[Sell Out Customer].[POS Address].&amp;[Могилевская обл., Славгородский р-н, г. Славгород, ул Ленинская, д 34]" c="Могилевская обл., Славгородский р-н, г. Славгород, ул Ленинская, д 34"/>
        <s v="[Sell Out Customer].[POS Address].&amp;[Могилевская обл., Славгородский р-н, г. Славгород, ул Ленинская, д 37Б]" c="Могилевская обл., Славгородский р-н, г. Славгород, ул Ленинская, д 37Б"/>
        <s v="[Sell Out Customer].[POS Address].&amp;[Могилевская обл., Славгородский р-н, г. Славгород, ул Ленинская, д 39]" c="Могилевская обл., Славгородский р-н, г. Славгород, ул Ленинская, д 39"/>
        <s v="[Sell Out Customer].[POS Address].&amp;[Могилевская обл., Славгородский р-н, г. Славгород, ул Октябрьская, д 25]" c="Могилевская обл., Славгородский р-н, г. Славгород, ул Октябрьская, д 25"/>
        <s v="[Sell Out Customer].[POS Address].&amp;[Могилевская обл., Славгородский р-н, г. Славгород, ул Чапаева]" c="Могилевская обл., Славгородский р-н, г. Славгород, ул Чапаева"/>
        <s v="[Sell Out Customer].[POS Address].&amp;[Могилевская обл., Хотимский р-н, гп Хотимск, ул Болдина, д 2А]" c="Могилевская обл., Хотимский р-н, гп Хотимск, ул Болдина, д 2А"/>
        <s v="[Sell Out Customer].[POS Address].&amp;[Могилевская обл., Хотимский р-н, гп Хотимск, ул Дзержинского, д 1]" c="Могилевская обл., Хотимский р-н, гп Хотимск, ул Дзержинского, д 1"/>
        <s v="[Sell Out Customer].[POS Address].&amp;[Могилевская обл., Хотимский р-н, гп Хотимск, ул Ленинская, д 1]" c="Могилевская обл., Хотимский р-н, гп Хотимск, ул Ленинская, д 1"/>
        <s v="[Sell Out Customer].[POS Address].&amp;[Могилевская обл., Хотимский р-н, гп Хотимск, ул Пролетарская, д 35]" c="Могилевская обл., Хотимский р-н, гп Хотимск, ул Пролетарская, д 35"/>
        <s v="[Sell Out Customer].[POS Address].&amp;[Могилевская обл., Хотимский р-н, гп Хотимск, ул Чапаева, д 23]" c="Могилевская обл., Хотимский р-н, гп Хотимск, ул Чапаева, д 23"/>
        <s v="[Sell Out Customer].[POS Address].&amp;[Могилевская обл., Хотимский р-н, с/с Берёзковский, аг. Берёзки]" c="Могилевская обл., Хотимский р-н, с/с Берёзковский, аг. Берёзки"/>
        <s v="[Sell Out Customer].[POS Address].&amp;[Могилевская обл., Хотимский р-н, с/с Забелышинский, аг. Забелышин, ул Новый Посёлок, д 5]" c="Могилевская обл., Хотимский р-н, с/с Забелышинский, аг. Забелышин, ул Новый Посёлок, д 5"/>
        <s v="[Sell Out Customer].[POS Address].&amp;[Могилевская обл., Чаусский р-н, г. Чаусы, пер Первомайский, д 2А]" c="Могилевская обл., Чаусский р-н, г. Чаусы, пер Первомайский, д 2А"/>
        <s v="[Sell Out Customer].[POS Address].&amp;[Могилевская обл., Чаусский р-н, г. Чаусы, пер Первомайский, д 5А]" c="Могилевская обл., Чаусский р-н, г. Чаусы, пер Первомайский, д 5А"/>
        <s v="[Sell Out Customer].[POS Address].&amp;[Могилевская обл., Чаусский р-н, г. Чаусы, ул Азарова, д 6А]" c="Могилевская обл., Чаусский р-н, г. Чаусы, ул Азарова, д 6А"/>
        <s v="[Sell Out Customer].[POS Address].&amp;[Могилевская обл., Чаусский р-н, г. Чаусы, ул Первомайская, д 30]" c="Могилевская обл., Чаусский р-н, г. Чаусы, ул Первомайская, д 30"/>
        <s v="[Sell Out Customer].[POS Address].&amp;[Могилевская обл., Чаусский р-н, г. Чаусы, ул Пионерская, д 12]" c="Могилевская обл., Чаусский р-н, г. Чаусы, ул Пионерская, д 12"/>
        <s v="[Sell Out Customer].[POS Address].&amp;[Могилевская обл., Чаусский р-н, г. Чаусы, ул Фрунзе, д 35]" c="Могилевская обл., Чаусский р-н, г. Чаусы, ул Фрунзе, д 35"/>
        <s v="[Sell Out Customer].[POS Address].&amp;[Могилевская обл., Чериковский р-н, г. Чериков, ул Болдина, д 27-3]" c="Могилевская обл., Чериковский р-н, г. Чериков, ул Болдина, д 27-3"/>
        <s v="[Sell Out Customer].[POS Address].&amp;[Могилевская обл., Чериковский р-н, г. Чериков, ул Гагарина, д 19]" c="Могилевская обл., Чериковский р-н, г. Чериков, ул Гагарина, д 19"/>
        <s v="[Sell Out Customer].[POS Address].&amp;[Могилевская обл., Чериковский р-н, г. Чериков, ул Гагарина, д 19 к 1]" c="Могилевская обл., Чериковский р-н, г. Чериков, ул Гагарина, д 19 к 1"/>
        <s v="[Sell Out Customer].[POS Address].&amp;[Могилевская обл., Чериковский р-н, г. Чериков, ул Дмитриевой, д 39]" c="Могилевская обл., Чериковский р-н, г. Чериков, ул Дмитриевой, д 39"/>
        <s v="[Sell Out Customer].[POS Address].&amp;[Могилевская обл., Чериковский р-н, г. Чериков, ул Калинина, д 12]" c="Могилевская обл., Чериковский р-н, г. Чериков, ул Калинина, д 12"/>
        <s v="[Sell Out Customer].[POS Address].&amp;[Могилевская обл., Чериковский р-н, г. Чериков, ул Космонавтов, д 36]" c="Могилевская обл., Чериковский р-н, г. Чериков, ул Космонавтов, д 36"/>
        <s v="[Sell Out Customer].[POS Address].&amp;[Могилевская обл., Чериковский р-н, г. Чериков, ул Ленинская, д 178]" c="Могилевская обл., Чериковский р-н, г. Чериков, ул Ленинская, д 178"/>
        <s v="[Sell Out Customer].[POS Address].&amp;[Могилевская обл., Чериковский р-н, г. Чериков, ул Рокоссовского, д 27]" c="Могилевская обл., Чериковский р-н, г. Чериков, ул Рокоссовского, д 27"/>
        <s v="[Sell Out Customer].[POS Address].&amp;[Могилевская обл., Чериковский р-н, с/с Веремейский, аг. Веремейки, ул Лесная, д 5]" c="Могилевская обл., Чериковский р-н, с/с Веремейский, аг. Веремейки, ул Лесная, д 5"/>
        <s v="[Sell Out Customer].[POS Address].&amp;[Могилевская обл., Шкловский р-н, г. Шклов, ул Вокзальная, д 5]" c="Могилевская обл., Шкловский р-н, г. Шклов, ул Вокзальная, д 5"/>
        <s v="[Sell Out Customer].[POS Address].&amp;[Могилевская обл., Шкловский р-н, г. Шклов, ул Ленинская, д 1]" c="Могилевская обл., Шкловский р-н, г. Шклов, ул Ленинская, д 1"/>
        <s v="[Sell Out Customer].[POS Address].&amp;[Могилевская обл., Шкловский р-н, г. Шклов, ул Ленинская, д 78]" c="Могилевская обл., Шкловский р-н, г. Шклов, ул Ленинская, д 78"/>
        <s v="[Sell Out Customer].[POS Address].&amp;[Могилевская обл., Шкловский р-н, г. Шклов, ул Пролетарская, д 6]" c="Могилевская обл., Шкловский р-н, г. Шклов, ул Пролетарская, д 6"/>
        <s v="[Sell Out Customer].[POS Address].&amp;[Могилевская обл., Шкловский р-н, г. Шклов, ул Советская, д 1]" c="Могилевская обл., Шкловский р-н, г. Шклов, ул Советская, д 1"/>
        <s v="[Sell Out Customer].[POS Address].&amp;[Могилевская обл., Шкловский р-н, г. Шклов, ул Фабричная, д 26 к а]" c="Могилевская обл., Шкловский р-н, г. Шклов, ул Фабричная, д 26 к а"/>
        <s v="[Sell Out Customer].[POS Address].&amp;[Могилевская обл., Шкловский р-н, г. Шклов, ул Энтузиастов, д 5]" c="Могилевская обл., Шкловский р-н, г. Шклов, ул Энтузиастов, д 5"/>
        <s v="[Sell Out Customer].[POS Address].&amp;[Могилевская обл., Шкловский р-н, с/с Александрийский, аг. Староселье, ул Оршанская, д 36а]" c="Могилевская обл., Шкловский р-н, с/с Александрийский, аг. Староселье, ул Оршанская, д 36а"/>
        <s v="[Sell Out Customer].[POS Address].&amp;[Архангельская обл, Вельский р-н, г Вельск, ул Гагарина, д 21]" u="1" c="Архангельская обл, Вельский р-н, г Вельск, ул Гагарина, д 21"/>
        <s v="[Sell Out Customer].[POS Address].&amp;[Архангельская обл, Вельский р-н, г Вельск, ул Дзержинского, д 107]" u="1" c="Архангельская обл, Вельский р-н, г Вельск, ул Дзержинского, д 107"/>
        <s v="[Sell Out Customer].[POS Address].&amp;[Архангельская обл, Вельский р-н, г Вельск, ул Дзержинского, д 139]" u="1" c="Архангельская обл, Вельский р-н, г Вельск, ул Дзержинского, д 139"/>
        <s v="[Sell Out Customer].[POS Address].&amp;[Архангельская обл, Вельский р-н, г Вельск, ул Дзержинского, д 60]" u="1" c="Архангельская обл, Вельский р-н, г Вельск, ул Дзержинского, д 60"/>
        <s v="[Sell Out Customer].[POS Address].&amp;[Архангельская обл, Вельский р-н, г Вельск, ул Дзержинского, д 62а]" u="1" c="Архангельская обл, Вельский р-н, г Вельск, ул Дзержинского, д 62а"/>
        <s v="[Sell Out Customer].[POS Address].&amp;[Архангельская обл, Вельский р-н, г Вельск, ул Дзержинского, д 86]" u="1" c="Архангельская обл, Вельский р-н, г Вельск, ул Дзержинского, д 86"/>
        <s v="[Sell Out Customer].[POS Address].&amp;[Архангельская обл, Вельский р-н, г Вельск, ул Дзержинского, д 86 стр 3]" u="1" c="Архангельская обл, Вельский р-н, г Вельск, ул Дзержинского, д 86 стр 3"/>
        <s v="[Sell Out Customer].[POS Address].&amp;[Архангельская обл, Вельский р-н, г Вельск, ул Красная, д 24А]" u="1" c="Архангельская обл, Вельский р-н, г Вельск, ул Красная, д 24А"/>
        <s v="[Sell Out Customer].[POS Address].&amp;[Архангельская обл, Вельский р-н, г Вельск, ул Красная, д 28]" u="1" c="Архангельская обл, Вельский р-н, г Вельск, ул Красная, д 28"/>
        <s v="[Sell Out Customer].[POS Address].&amp;[Архангельская обл, Вельский р-н, г Вельск, ул Красная, д 32]" u="1" c="Архангельская обл, Вельский р-н, г Вельск, ул Красная, д 32"/>
        <s v="[Sell Out Customer].[POS Address].&amp;[Архангельская обл, Вельский р-н, г Вельск, ул Некрасова, д 13 стр 1/2]" u="1" c="Архангельская обл, Вельский р-н, г Вельск, ул Некрасова, д 13 стр 1/2"/>
        <s v="[Sell Out Customer].[POS Address].&amp;[Архангельская обл, Вельский р-н, г Вельск, ул Октябрьская, д 96А]" u="1" c="Архангельская обл, Вельский р-н, г Вельск, ул Октябрьская, д 96А"/>
        <s v="[Sell Out Customer].[POS Address].&amp;[Архангельская обл, Вельский р-н, г Вельск, ул Советская, д 104]" u="1" c="Архангельская обл, Вельский р-н, г Вельск, ул Советская, д 104"/>
        <s v="[Sell Out Customer].[POS Address].&amp;[Архангельская обл, Вельский р-н, д Горка-Муравьевская, ул Школьная, д 13]" u="1" c="Архангельская обл, Вельский р-н, д Горка-Муравьевская, ул Школьная, д 13"/>
        <s v="[Sell Out Customer].[POS Address].&amp;[Архангельская обл, Вельский р-н, рп Кулой, ул Калинина, д 21]" u="1" c="Архангельская обл, Вельский р-н, рп Кулой, ул Калинина, д 21"/>
        <s v="[Sell Out Customer].[POS Address].&amp;[Архангельская обл, Вельский р-н, рп Кулой, ул Комсомольская, д 67]" u="1" c="Архангельская обл, Вельский р-н, рп Кулой, ул Комсомольская, д 67"/>
        <s v="[Sell Out Customer].[POS Address].&amp;[Архангельская обл, Вилегодский р-н, с Ильинско-Подомское, ул Советская, д 21]" u="1" c="Архангельская обл, Вилегодский р-н, с Ильинско-Подомское, ул Советская, д 21"/>
        <s v="[Sell Out Customer].[POS Address].&amp;[Архангельская обл, Вилегодский р-н, с Ильинско-Подомское, ул Советская, д 31]" u="1" c="Архангельская обл, Вилегодский р-н, с Ильинско-Подомское, ул Советская, д 31"/>
        <s v="[Sell Out Customer].[POS Address].&amp;[Архангельская обл, Вилегодский р-н, с Ильинско-Подомское, ул Советская, д 52]" u="1" c="Архангельская обл, Вилегодский р-н, с Ильинско-Подомское, ул Советская, д 52"/>
        <s v="[Sell Out Customer].[POS Address].&amp;[Архангельская обл, г Архангельск, Аэропорт Талаги тер, д 8]" u="1" c="Архангельская обл, г Архангельск, Аэропорт Талаги тер, д 8"/>
        <s v="[Sell Out Customer].[POS Address].&amp;[Архангельская обл, г Архангельск, пл 60-летия Октября, д 3]" u="1" c="Архангельская обл, г Архангельск, пл 60-летия Октября, д 3"/>
        <s v="[Sell Out Customer].[POS Address].&amp;[Архангельская обл, г Архангельск, пр-кт Дзержинского, д 17]" u="1" c="Архангельская обл, г Архангельск, пр-кт Дзержинского, д 17"/>
        <s v="[Sell Out Customer].[POS Address].&amp;[Архангельская обл, г Архангельск, пр-кт Дзержинского, д 7 к 4]" u="1" c="Архангельская обл, г Архангельск, пр-кт Дзержинского, д 7 к 4"/>
        <s v="[Sell Out Customer].[POS Address].&amp;[Архангельская обл, г Архангельск, пр-кт Ленинградский, д 167]" u="1" c="Архангельская обл, г Архангельск, пр-кт Ленинградский, д 167"/>
        <s v="[Sell Out Customer].[POS Address].&amp;[Архангельская обл, г Архангельск, пр-кт Ленинградский, д 275 к 1]" u="1" c="Архангельская обл, г Архангельск, пр-кт Ленинградский, д 275 к 1"/>
        <s v="[Sell Out Customer].[POS Address].&amp;[Архангельская обл, г Архангельск, пр-кт Ленинградский, д 323]" u="1" c="Архангельская обл, г Архангельск, пр-кт Ленинградский, д 323"/>
        <s v="[Sell Out Customer].[POS Address].&amp;[Архангельская обл, г Архангельск, пр-кт Ленинградский, д 327]" u="1" c="Архангельская обл, г Архангельск, пр-кт Ленинградский, д 327"/>
        <s v="[Sell Out Customer].[POS Address].&amp;[Архангельская обл, г Архангельск, пр-кт Ленинградский, д 335 к 1]" u="1" c="Архангельская обл, г Архангельск, пр-кт Ленинградский, д 335 к 1"/>
        <s v="[Sell Out Customer].[POS Address].&amp;[Архангельская обл, г Архангельск, пр-кт Ленинградский, д 352]" u="1" c="Архангельская обл, г Архангельск, пр-кт Ленинградский, д 352"/>
        <s v="[Sell Out Customer].[POS Address].&amp;[Архангельская обл, г Архангельск, пр-кт Ленинградский, д 38]" u="1" c="Архангельская обл, г Архангельск, пр-кт Ленинградский, д 38"/>
        <s v="[Sell Out Customer].[POS Address].&amp;[Архангельская обл, г Архангельск, пр-кт Ленинградский, д 390]" u="1" c="Архангельская обл, г Архангельск, пр-кт Ленинградский, д 390"/>
        <s v="[Sell Out Customer].[POS Address].&amp;[Архангельская обл, г Архангельск, пр-кт Ленинградский, д 40 стр 3]" u="1" c="Архангельская обл, г Архангельск, пр-кт Ленинградский, д 40 стр 3"/>
        <s v="[Sell Out Customer].[POS Address].&amp;[Архангельская обл, г Архангельск, пр-кт Ломоносова]" u="1" c="Архангельская обл, г Архангельск, пр-кт Ломоносова"/>
        <s v="[Sell Out Customer].[POS Address].&amp;[Архангельская обл, г Архангельск, пр-кт Ломоносова, д 15]" u="1" c="Архангельская обл, г Архангельск, пр-кт Ломоносова, д 15"/>
        <s v="[Sell Out Customer].[POS Address].&amp;[Архангельская обл, г Архангельск, пр-кт Ломоносова, д 15 к 2]" u="1" c="Архангельская обл, г Архангельск, пр-кт Ломоносова, д 15 к 2"/>
        <s v="[Sell Out Customer].[POS Address].&amp;[Архангельская обл, г Архангельск, пр-кт Ломоносова, д 255]" u="1" c="Архангельская обл, г Архангельск, пр-кт Ломоносова, д 255"/>
        <s v="[Sell Out Customer].[POS Address].&amp;[Архангельская обл, г Архангельск, пр-кт Ломоносова, д 286]" u="1" c="Архангельская обл, г Архангельск, пр-кт Ломоносова, д 286"/>
        <s v="[Sell Out Customer].[POS Address].&amp;[Архангельская обл, г Архангельск, пр-кт Ломоносова, д 81]" u="1" c="Архангельская обл, г Архангельск, пр-кт Ломоносова, д 81"/>
        <s v="[Sell Out Customer].[POS Address].&amp;[Архангельская обл, г Архангельск, пр-кт Ломоносова, д 88]" u="1" c="Архангельская обл, г Архангельск, пр-кт Ломоносова, д 88"/>
        <s v="[Sell Out Customer].[POS Address].&amp;[Архангельская обл, г Архангельск, пр-кт Московский, д 2 к 1]" u="1" c="Архангельская обл, г Архангельск, пр-кт Московский, д 2 к 1"/>
        <s v="[Sell Out Customer].[POS Address].&amp;[Архангельская обл, г Архангельск, пр-кт Московский, д 25]" u="1" c="Архангельская обл, г Архангельск, пр-кт Московский, д 25"/>
        <s v="[Sell Out Customer].[POS Address].&amp;[Архангельская обл, г Архангельск, пр-кт Московский, д 43]" u="1" c="Архангельская обл, г Архангельск, пр-кт Московский, д 43"/>
        <s v="[Sell Out Customer].[POS Address].&amp;[Архангельская обл, г Архангельск, пр-кт Московский, д 46]" u="1" c="Архангельская обл, г Архангельск, пр-кт Московский, д 46"/>
        <s v="[Sell Out Customer].[POS Address].&amp;[Архангельская обл, г Архангельск, пр-кт Московский, д 49]" u="1" c="Архангельская обл, г Архангельск, пр-кт Московский, д 49"/>
        <s v="[Sell Out Customer].[POS Address].&amp;[Архангельская обл, г Архангельск, пр-кт Московский, д 53]" u="1" c="Архангельская обл, г Архангельск, пр-кт Московский, д 53"/>
        <s v="[Sell Out Customer].[POS Address].&amp;[Архангельская обл, г Архангельск, пр-кт Никольский, д 34]" u="1" c="Архангельская обл, г Архангельск, пр-кт Никольский, д 34"/>
        <s v="[Sell Out Customer].[POS Address].&amp;[Архангельская обл, г Архангельск, пр-кт Никольский, д 54]" u="1" c="Архангельская обл, г Архангельск, пр-кт Никольский, д 54"/>
        <s v="[Sell Out Customer].[POS Address].&amp;[Архангельская обл, г Архангельск, пр-кт Никольский, д 60]" u="1" c="Архангельская обл, г Архангельск, пр-кт Никольский, д 60"/>
        <s v="[Sell Out Customer].[POS Address].&amp;[Архангельская обл, г Архангельск, пр-кт Никольский, д 94]" u="1" c="Архангельская обл, г Архангельск, пр-кт Никольский, д 94"/>
        <s v="[Sell Out Customer].[POS Address].&amp;[Архангельская обл, г Архангельск, пр-кт Никольский, д 96]" u="1" c="Архангельская обл, г Архангельск, пр-кт Никольский, д 96"/>
        <s v="[Sell Out Customer].[POS Address].&amp;[Архангельская обл, г Архангельск, пр-кт Новгородский, д 181]" u="1" c="Архангельская обл, г Архангельск, пр-кт Новгородский, д 181"/>
        <s v="[Sell Out Customer].[POS Address].&amp;[Архангельская обл, г Архангельск, пр-кт Обводный Канал, д 18 к 1]" u="1" c="Архангельская обл, г Архангельск, пр-кт Обводный Канал, д 18 к 1"/>
        <s v="[Sell Out Customer].[POS Address].&amp;[Архангельская обл, г Архангельск, пр-кт Обводный Канал, д 22]" u="1" c="Архангельская обл, г Архангельск, пр-кт Обводный Канал, д 22"/>
        <s v="[Sell Out Customer].[POS Address].&amp;[Архангельская обл, г Архангельск, пр-кт Обводный Канал, д 29]" u="1" c="Архангельская обл, г Архангельск, пр-кт Обводный Канал, д 29"/>
        <s v="[Sell Out Customer].[POS Address].&amp;[Архангельская обл, г Архангельск, пр-кт Обводный Канал, д 36]" u="1" c="Архангельская обл, г Архангельск, пр-кт Обводный Канал, д 36"/>
        <s v="[Sell Out Customer].[POS Address].&amp;[Архангельская обл, г Архангельск, пр-кт Обводный Канал, д 6]" u="1" c="Архангельская обл, г Архангельск, пр-кт Обводный Канал, д 6"/>
        <s v="[Sell Out Customer].[POS Address].&amp;[Архангельская обл, г Архангельск, пр-кт Обводный Канал, д 74]" u="1" c="Архангельская обл, г Архангельск, пр-кт Обводный Канал, д 74"/>
        <s v="[Sell Out Customer].[POS Address].&amp;[Архангельская обл, г Архангельск, пр-кт Обводный Канал, д 76]" u="1" c="Архангельская обл, г Архангельск, пр-кт Обводный Канал, д 76"/>
        <s v="[Sell Out Customer].[POS Address].&amp;[Архангельская обл, г Архангельск, пр-кт Обводный Канал, д 91]" u="1" c="Архангельская обл, г Архангельск, пр-кт Обводный Канал, д 91"/>
        <s v="[Sell Out Customer].[POS Address].&amp;[Архангельская обл, г Архангельск, пр-кт Советских Космонавтов, д 154]" u="1" c="Архангельская обл, г Архангельск, пр-кт Советских Космонавтов, д 154"/>
        <s v="[Sell Out Customer].[POS Address].&amp;[Архангельская обл, г Архангельск, пр-кт Троицкий, д 10]" u="1" c="Архангельская обл, г Архангельск, пр-кт Троицкий, д 10"/>
        <s v="[Sell Out Customer].[POS Address].&amp;[Архангельская обл, г Архангельск, пр-кт Троицкий, д 106]" u="1" c="Архангельская обл, г Архангельск, пр-кт Троицкий, д 106"/>
        <s v="[Sell Out Customer].[POS Address].&amp;[Архангельская обл, г Архангельск, пр-кт Троицкий, д 17]" u="1" c="Архангельская обл, г Архангельск, пр-кт Троицкий, д 17"/>
        <s v="[Sell Out Customer].[POS Address].&amp;[Архангельская обл, г Архангельск, пр-кт Троицкий, д 198]" u="1" c="Архангельская обл, г Архангельск, пр-кт Троицкий, д 198"/>
        <s v="[Sell Out Customer].[POS Address].&amp;[Архангельская обл, г Архангельск, пр-кт Троицкий, д 3]" u="1" c="Архангельская обл, г Архангельск, пр-кт Троицкий, д 3"/>
        <s v="[Sell Out Customer].[POS Address].&amp;[Архангельская обл, г Архангельск, пр-кт Троицкий, д 52 к 1]" u="1" c="Архангельская обл, г Архангельск, пр-кт Троицкий, д 52 к 1"/>
        <s v="[Sell Out Customer].[POS Address].&amp;[Архангельская обл, г Архангельск, пр-кт Чумбарова-Лучинского, д 2]" u="1" c="Архангельская обл, г Архангельск, пр-кт Чумбарова-Лучинского, д 2"/>
        <s v="[Sell Out Customer].[POS Address].&amp;[Архангельская обл, г Архангельск, проезд Приорова Н.Н., д 1 к 1]" u="1" c="Архангельская обл, г Архангельск, проезд Приорова Н.Н., д 1 к 1"/>
        <s v="[Sell Out Customer].[POS Address].&amp;[Архангельская обл, г Архангельск, проезд Приорова Н.Н., д 5]" u="1" c="Архангельская обл, г Архангельск, проезд Приорова Н.Н., д 5"/>
        <s v="[Sell Out Customer].[POS Address].&amp;[Архангельская обл, г Архангельск, ул 40-летия Великой Победы, д 7]" u="1" c="Архангельская обл, г Архангельск, ул 40-летия Великой Победы, д 7"/>
        <s v="[Sell Out Customer].[POS Address].&amp;[Архангельская обл, г Архангельск, ул Адмирала Кузнецова, д 13]" u="1" c="Архангельская обл, г Архангельск, ул Адмирала Кузнецова, д 13"/>
        <s v="[Sell Out Customer].[POS Address].&amp;[Архангельская обл, г Архангельск, ул Александра Петрова, д 6 к 1]" u="1" c="Архангельская обл, г Архангельск, ул Александра Петрова, д 6 к 1"/>
        <s v="[Sell Out Customer].[POS Address].&amp;[Архангельская обл, г Архангельск, ул Вельможного, д 2]" u="1" c="Архангельская обл, г Архангельск, ул Вельможного, д 2"/>
        <s v="[Sell Out Customer].[POS Address].&amp;[Архангельская обл, г Архангельск, ул Вельможного, д 6]" u="1" c="Архангельская обл, г Архангельск, ул Вельможного, д 6"/>
        <s v="[Sell Out Customer].[POS Address].&amp;[Архангельская обл, г Архангельск, ул Вельская, д 3]" u="1" c="Архангельская обл, г Архангельск, ул Вельская, д 3"/>
        <s v="[Sell Out Customer].[POS Address].&amp;[Архангельская обл, г Архангельск, ул Вологодская, д 53]" u="1" c="Архангельская обл, г Архангельск, ул Вологодская, д 53"/>
        <s v="[Sell Out Customer].[POS Address].&amp;[Архангельская обл, г Архангельск, ул Воронина В.И., д 43]" u="1" c="Архангельская обл, г Архангельск, ул Воронина В.И., д 43"/>
        <s v="[Sell Out Customer].[POS Address].&amp;[Архангельская обл, г Архангельск, ул Воронина В.И., д 45 к 4]" u="1" c="Архангельская обл, г Архангельск, ул Воронина В.И., д 45 к 4"/>
        <s v="[Sell Out Customer].[POS Address].&amp;[Архангельская обл, г Архангельск, ул Воскресенская, д 101]" u="1" c="Архангельская обл, г Архангельск, ул Воскресенская, д 101"/>
        <s v="[Sell Out Customer].[POS Address].&amp;[Архангельская обл, г Архангельск, ул Воскресенская, д 105]" u="1" c="Архангельская обл, г Архангельск, ул Воскресенская, д 105"/>
        <s v="[Sell Out Customer].[POS Address].&amp;[Архангельская обл, г Архангельск, ул Воскресенская, д 112]" u="1" c="Архангельская обл, г Архангельск, ул Воскресенская, д 112"/>
        <s v="[Sell Out Customer].[POS Address].&amp;[Архангельская обл, г Архангельск, ул Воскресенская, д 116]" u="1" c="Архангельская обл, г Архангельск, ул Воскресенская, д 116"/>
        <s v="[Sell Out Customer].[POS Address].&amp;[Архангельская обл, г Архангельск, ул Воскресенская, д 14]" u="1" c="Архангельская обл, г Архангельск, ул Воскресенская, д 14"/>
        <s v="[Sell Out Customer].[POS Address].&amp;[Архангельская обл, г Архангельск, ул Воскресенская, д 20]" u="1" c="Архангельская обл, г Архангельск, ул Воскресенская, д 20"/>
        <s v="[Sell Out Customer].[POS Address].&amp;[Архангельская обл, г Архангельск, ул Воскресенская, д 59]" u="1" c="Архангельская обл, г Архангельск, ул Воскресенская, д 59"/>
        <s v="[Sell Out Customer].[POS Address].&amp;[Архангельская обл, г Архангельск, ул Воскресенская, д 7 к 2]" u="1" c="Архангельская обл, г Архангельск, ул Воскресенская, д 7 к 2"/>
        <s v="[Sell Out Customer].[POS Address].&amp;[Архангельская обл, г Архангельск, ул Воскресенская, д 89]" u="1" c="Архангельская обл, г Архангельск, ул Воскресенская, д 89"/>
        <s v="[Sell Out Customer].[POS Address].&amp;[Архангельская обл, г Архангельск, ул Воскресенская, д 91]" u="1" c="Архангельская обл, г Архангельск, ул Воскресенская, д 91"/>
        <s v="[Sell Out Customer].[POS Address].&amp;[Архангельская обл, г Архангельск, ул Воскресенская, д 92]" u="1" c="Архангельская обл, г Архангельск, ул Воскресенская, д 92"/>
        <s v="[Sell Out Customer].[POS Address].&amp;[Архангельская обл, г Архангельск, ул Воскресенская, д 93 к 2]" u="1" c="Архангельская обл, г Архангельск, ул Воскресенская, д 93 к 2"/>
        <s v="[Sell Out Customer].[POS Address].&amp;[Архангельская обл, г Архангельск, ул Выучейского, д 28]" u="1" c="Архангельская обл, г Архангельск, ул Выучейского, д 28"/>
        <s v="[Sell Out Customer].[POS Address].&amp;[Архангельская обл, г Архангельск, ул Гагарина, д 13]" u="1" c="Архангельская обл, г Архангельск, ул Гагарина, д 13"/>
        <s v="[Sell Out Customer].[POS Address].&amp;[Архангельская обл, г Архангельск, ул Гагарина, д 61]" u="1" c="Архангельская обл, г Архангельск, ул Гагарина, д 61"/>
        <s v="[Sell Out Customer].[POS Address].&amp;[Архангельская обл, г Архангельск, ул Гайдара, д 18]" u="1" c="Архангельская обл, г Архангельск, ул Гайдара, д 18"/>
        <s v="[Sell Out Customer].[POS Address].&amp;[Архангельская обл, г Архангельск, ул Гайдара, д 52]" u="1" c="Архангельская обл, г Архангельск, ул Гайдара, д 52"/>
        <s v="[Sell Out Customer].[POS Address].&amp;[Архангельская обл, г Архангельск, ул Гайдара, д 55]" u="1" c="Архангельская обл, г Архангельск, ул Гайдара, д 55"/>
        <s v="[Sell Out Customer].[POS Address].&amp;[Архангельская обл, г Архангельск, ул Дачная]" u="1" c="Архангельская обл, г Архангельск, ул Дачная"/>
        <s v="[Sell Out Customer].[POS Address].&amp;[Архангельская обл, г Архангельск, ул Дачная, д 44]" u="1" c="Архангельская обл, г Архангельск, ул Дачная, д 44"/>
        <s v="[Sell Out Customer].[POS Address].&amp;[Архангельская обл, г Архангельск, ул Дачная, д 51 к 3]" u="1" c="Архангельская обл, г Архангельск, ул Дачная, д 51 к 3"/>
        <s v="[Sell Out Customer].[POS Address].&amp;[Архангельская обл, г Архангельск, ул Дежневцев, д 9 к 1]" u="1" c="Архангельская обл, г Архангельск, ул Дежневцев, д 9 к 1"/>
        <s v="[Sell Out Customer].[POS Address].&amp;[Архангельская обл, г Архангельск, ул Добролюбова, д 9]" u="1" c="Архангельская обл, г Архангельск, ул Добролюбова, д 9"/>
        <s v="[Sell Out Customer].[POS Address].&amp;[Архангельская обл, г Архангельск, ул Зеньковича, д 19]" u="1" c="Архангельская обл, г Архангельск, ул Зеньковича, д 19"/>
        <s v="[Sell Out Customer].[POS Address].&amp;[Архангельская обл, г Архангельск, ул Ильича, д 29]" u="1" c="Архангельская обл, г Архангельск, ул Ильича, д 29"/>
        <s v="[Sell Out Customer].[POS Address].&amp;[Архангельская обл, г Архангельск, ул Ильича, д 6]" u="1" c="Архангельская обл, г Архангельск, ул Ильича, д 6"/>
        <s v="[Sell Out Customer].[POS Address].&amp;[Архангельская обл, г Архангельск, ул Калинина, д 19 к 2]" u="1" c="Архангельская обл, г Архангельск, ул Калинина, д 19 к 2"/>
        <s v="[Sell Out Customer].[POS Address].&amp;[Архангельская обл, г Архангельск, ул Капитана Хромцова, д 5]" u="1" c="Архангельская обл, г Архангельск, ул Капитана Хромцова, д 5"/>
        <s v="[Sell Out Customer].[POS Address].&amp;[Архангельская обл, г Архангельск, ул Карла Либкнехта, д 22]" u="1" c="Архангельская обл, г Архангельск, ул Карла Либкнехта, д 22"/>
        <s v="[Sell Out Customer].[POS Address].&amp;[Архангельская обл, г Архангельск, ул Карла Маркса, д 12 к 2]" u="1" c="Архангельская обл, г Архангельск, ул Карла Маркса, д 12 к 2"/>
        <s v="[Sell Out Customer].[POS Address].&amp;[Архангельская обл, г Архангельск, ул Карла Маркса, д 39]" u="1" c="Архангельская обл, г Архангельск, ул Карла Маркса, д 39"/>
        <s v="[Sell Out Customer].[POS Address].&amp;[Архангельская обл, г Архангельск, ул Карпогорская, д 12 к 4]" u="1" c="Архангельская обл, г Архангельск, ул Карпогорская, д 12 к 4"/>
        <s v="[Sell Out Customer].[POS Address].&amp;[Архангельская обл, г Архангельск, ул Касаткиной, д 3 к 1]" u="1" c="Архангельская обл, г Архангельск, ул Касаткиной, д 3 к 1"/>
        <s v="[Sell Out Customer].[POS Address].&amp;[Архангельская обл, г Архангельск, ул Кедрова, д 26]" u="1" c="Архангельская обл, г Архангельск, ул Кедрова, д 26"/>
        <s v="[Sell Out Customer].[POS Address].&amp;[Архангельская обл, г Архангельск, ул Кировская, д 10 к 2]" u="1" c="Архангельская обл, г Архангельск, ул Кировская, д 10 к 2"/>
        <s v="[Sell Out Customer].[POS Address].&amp;[Архангельская обл, г Архангельск, ул Кировская, д 17 к 1]" u="1" c="Архангельская обл, г Архангельск, ул Кировская, д 17 к 1"/>
        <s v="[Sell Out Customer].[POS Address].&amp;[Архангельская обл, г Архангельск, ул Кировская, д 6]" u="1" c="Архангельская обл, г Архангельск, ул Кировская, д 6"/>
        <s v="[Sell Out Customer].[POS Address].&amp;[Архангельская обл, г Архангельск, ул Коммунальная, д 6 стр 2]" u="1" c="Архангельская обл, г Архангельск, ул Коммунальная, д 6 стр 2"/>
        <s v="[Sell Out Customer].[POS Address].&amp;[Архангельская обл, г Архангельск, ул Красной Звезды, д 3]" u="1" c="Архангельская обл, г Архангельск, ул Красной Звезды, д 3"/>
        <s v="[Sell Out Customer].[POS Address].&amp;[Архангельская обл, г Архангельск, ул Красных маршалов, д 22]" u="1" c="Архангельская обл, г Архангельск, ул Красных маршалов, д 22"/>
        <s v="[Sell Out Customer].[POS Address].&amp;[Архангельская обл, г Архангельск, ул Красных партизан, д 14]" u="1" c="Архангельская обл, г Архангельск, ул Красных партизан, д 14"/>
        <s v="[Sell Out Customer].[POS Address].&amp;[Архангельская обл, г Архангельск, ул Красных партизан, д 28]" u="1" c="Архангельская обл, г Архангельск, ул Красных партизан, д 28"/>
        <s v="[Sell Out Customer].[POS Address].&amp;[Архангельская обл, г Архангельск, ул Л.Н.Лочехина, д 9]" u="1" c="Архангельская обл, г Архангельск, ул Л.Н.Лочехина, д 9"/>
        <s v="[Sell Out Customer].[POS Address].&amp;[Архангельская обл, г Архангельск, ул Логинова, д 20]" u="1" c="Архангельская обл, г Архангельск, ул Логинова, д 20"/>
        <s v="[Sell Out Customer].[POS Address].&amp;[Архангельская обл, г Архангельск, ул Логинова, д 51]" u="1" c="Архангельская обл, г Архангельск, ул Логинова, д 51"/>
        <s v="[Sell Out Customer].[POS Address].&amp;[Архангельская обл, г Архангельск, ул Локомотивная, д 31 к 1]" u="1" c="Архангельская обл, г Архангельск, ул Локомотивная, д 31 к 1"/>
        <s v="[Sell Out Customer].[POS Address].&amp;[Архангельская обл, г Архангельск, ул Магистральная, д 43]" u="1" c="Архангельская обл, г Архангельск, ул Магистральная, д 43"/>
        <s v="[Sell Out Customer].[POS Address].&amp;[Архангельская обл, г Архангельск, ул Малиновского, д 10 к 1]" u="1" c="Архангельская обл, г Архангельск, ул Малиновского, д 10 к 1"/>
        <s v="[Sell Out Customer].[POS Address].&amp;[Архангельская обл, г Архангельск, ул Маяковского, д 25]" u="1" c="Архангельская обл, г Архангельск, ул Маяковского, д 25"/>
        <s v="[Sell Out Customer].[POS Address].&amp;[Архангельская обл, г Архангельск, ул Мира, д 3 к 2]" u="1" c="Архангельская обл, г Архангельск, ул Мира, д 3 к 2"/>
        <s v="[Sell Out Customer].[POS Address].&amp;[Архангельская обл, г Архангельск, ул Нахимова, д 6]" u="1" c="Архангельская обл, г Архангельск, ул Нахимова, д 6"/>
        <s v="[Sell Out Customer].[POS Address].&amp;[Архангельская обл, г Архангельск, ул Никитова, д 10]" u="1" c="Архангельская обл, г Архангельск, ул Никитова, д 10"/>
        <s v="[Sell Out Customer].[POS Address].&amp;[Архангельская обл, г Архангельск, ул Никитова, д 10 к 1]" u="1" c="Архангельская обл, г Архангельск, ул Никитова, д 10 к 1"/>
        <s v="[Sell Out Customer].[POS Address].&amp;[Архангельская обл, г Архангельск, ул Никитова, д 9]" u="1" c="Архангельская обл, г Архангельск, ул Никитова, д 9"/>
        <s v="[Sell Out Customer].[POS Address].&amp;[Архангельская обл, г Архангельск, ул Никитова, д 9 к 1]" u="1" c="Архангельская обл, г Архангельск, ул Никитова, д 9 к 1"/>
        <s v="[Sell Out Customer].[POS Address].&amp;[Архангельская обл, г Архангельск, ул Октябрьская, д 20 к 1]" u="1" c="Архангельская обл, г Архангельск, ул Октябрьская, д 20 к 1"/>
        <s v="[Sell Out Customer].[POS Address].&amp;[Архангельская обл, г Архангельск, ул Орджоникидзе, д 28]" u="1" c="Архангельская обл, г Архангельск, ул Орджоникидзе, д 28"/>
        <s v="[Sell Out Customer].[POS Address].&amp;[Архангельская обл, г Архангельск, ул Партизанская, д 49 к 3]" u="1" c="Архангельская обл, г Архангельск, ул Партизанская, д 49 к 3"/>
        <s v="[Sell Out Customer].[POS Address].&amp;[Архангельская обл, г Архангельск, ул Партизанская, д 66 к 1]" u="1" c="Архангельская обл, г Архангельск, ул Партизанская, д 66 к 1"/>
        <s v="[Sell Out Customer].[POS Address].&amp;[Архангельская обл, г Архангельск, ул Первомайская, д 8]" u="1" c="Архангельская обл, г Архангельск, ул Первомайская, д 8"/>
        <s v="[Sell Out Customer].[POS Address].&amp;[Архангельская обл, г Архангельск, ул Победы, д 112]" u="1" c="Архангельская обл, г Архангельск, ул Победы, д 112"/>
        <s v="[Sell Out Customer].[POS Address].&amp;[Архангельская обл, г Архангельск, ул Победы, д 112 к 1]" u="1" c="Архангельская обл, г Архангельск, ул Победы, д 112 к 1"/>
        <s v="[Sell Out Customer].[POS Address].&amp;[Архангельская обл, г Архангельск, ул Победы, д 35]" u="1" c="Архангельская обл, г Архангельск, ул Победы, д 35"/>
        <s v="[Sell Out Customer].[POS Address].&amp;[Архангельская обл, г Архангельск, ул Полярная, д 17 к 1]" u="1" c="Архангельская обл, г Архангельск, ул Полярная, д 17 к 1"/>
        <s v="[Sell Out Customer].[POS Address].&amp;[Архангельская обл, г Архангельск, ул Поморская, д 24]" u="1" c="Архангельская обл, г Архангельск, ул Поморская, д 24"/>
        <s v="[Sell Out Customer].[POS Address].&amp;[Архангельская обл, г Архангельск, ул Попова, д 16]" u="1" c="Архангельская обл, г Архангельск, ул Попова, д 16"/>
        <s v="[Sell Out Customer].[POS Address].&amp;[Архангельская обл, г Архангельск, ул Попова, д 45]" u="1" c="Архангельская обл, г Архангельск, ул Попова, д 45"/>
        <s v="[Sell Out Customer].[POS Address].&amp;[Архангельская обл, г Архангельск, ул Прокопия Галушина, д 15]" u="1" c="Архангельская обл, г Архангельск, ул Прокопия Галушина, д 15"/>
        <s v="[Sell Out Customer].[POS Address].&amp;[Архангельская обл, г Архангельск, ул Прокопия Галушина, д 21 к 1]" u="1" c="Архангельская обл, г Архангельск, ул Прокопия Галушина, д 21 к 1"/>
        <s v="[Sell Out Customer].[POS Address].&amp;[Архангельская обл, г Архангельск, ул Прокопия Галушина, д 30 к 3]" u="1" c="Архангельская обл, г Архангельск, ул Прокопия Галушина, д 30 к 3"/>
        <s v="[Sell Out Customer].[POS Address].&amp;[Архангельская обл, г Архангельск, ул Прокопия Галушина, д 9 к 3]" u="1" c="Архангельская обл, г Архангельск, ул Прокопия Галушина, д 9 к 3"/>
        <s v="[Sell Out Customer].[POS Address].&amp;[Архангельская обл, г Архангельск, ул Речников, д 1 к 1]" u="1" c="Архангельская обл, г Архангельск, ул Речников, д 1 к 1"/>
        <s v="[Sell Out Customer].[POS Address].&amp;[Архангельская обл, г Архангельск, ул Розинга, д 10]" u="1" c="Архангельская обл, г Архангельск, ул Розинга, д 10"/>
        <s v="[Sell Out Customer].[POS Address].&amp;[Архангельская обл, г Архангельск, ул Розы Люксембург, д 7]" u="1" c="Архангельская обл, г Архангельск, ул Розы Люксембург, д 7"/>
        <s v="[Sell Out Customer].[POS Address].&amp;[Архангельская обл, г Архангельск, ул Розы Шаниной, д 4]" u="1" c="Архангельская обл, г Архангельск, ул Розы Шаниной, д 4"/>
        <s v="[Sell Out Customer].[POS Address].&amp;[Архангельская обл, г Архангельск, ул Русанова, д 4]" u="1" c="Архангельская обл, г Архангельск, ул Русанова, д 4"/>
        <s v="[Sell Out Customer].[POS Address].&amp;[Архангельская обл, г Архангельск, ул Садовая, д 23]" u="1" c="Архангельская обл, г Архангельск, ул Садовая, д 23"/>
        <s v="[Sell Out Customer].[POS Address].&amp;[Архангельская обл, г Архангельск, ул Самойло, д 15]" u="1" c="Архангельская обл, г Архангельск, ул Самойло, д 15"/>
        <s v="[Sell Out Customer].[POS Address].&amp;[Архангельская обл, г Архангельск, ул Свободы, д 29]" u="1" c="Архангельская обл, г Архангельск, ул Свободы, д 29"/>
        <s v="[Sell Out Customer].[POS Address].&amp;[Архангельская обл, г Архангельск, ул Северодвинская, д 31]" u="1" c="Архангельская обл, г Архангельск, ул Северодвинская, д 31"/>
        <s v="[Sell Out Customer].[POS Address].&amp;[Архангельская обл, г Архангельск, ул Северодвинская, д 44/24]" u="1" c="Архангельская обл, г Архангельск, ул Северодвинская, д 44/24"/>
        <s v="[Sell Out Customer].[POS Address].&amp;[Архангельская обл, г Архангельск, ул Силикатчиков, д 3 к 4]" u="1" c="Архангельская обл, г Архангельск, ул Силикатчиков, д 3 к 4"/>
        <s v="[Sell Out Customer].[POS Address].&amp;[Архангельская обл, г Архангельск, ул Советская, д 10]" u="1" c="Архангельская обл, г Архангельск, ул Советская, д 10"/>
        <s v="[Sell Out Customer].[POS Address].&amp;[Архангельская обл, г Архангельск, ул Советская, д 17]" u="1" c="Архангельская обл, г Архангельск, ул Советская, д 17"/>
        <s v="[Sell Out Customer].[POS Address].&amp;[Архангельская обл, г Архангельск, ул Советская, д 25]" u="1" c="Архангельская обл, г Архангельск, ул Советская, д 25"/>
        <s v="[Sell Out Customer].[POS Address].&amp;[Архангельская обл, г Архангельск, ул Суворова, д 2Н]" u="1" c="Архангельская обл, г Архангельск, ул Суворова, д 2Н"/>
        <s v="[Sell Out Customer].[POS Address].&amp;[Архангельская обл, г Архангельск, ул Терехина, д 5]" u="1" c="Архангельская обл, г Архангельск, ул Терехина, д 5"/>
        <s v="[Sell Out Customer].[POS Address].&amp;[Архангельская обл, г Архангельск, ул Тимме Я., д 1]" u="1" c="Архангельская обл, г Архангельск, ул Тимме Я., д 1"/>
        <s v="[Sell Out Customer].[POS Address].&amp;[Архангельская обл, г Архангельск, ул Тимме Я., д 18]" u="1" c="Архангельская обл, г Архангельск, ул Тимме Я., д 18"/>
        <s v="[Sell Out Customer].[POS Address].&amp;[Архангельская обл, г Архангельск, ул Тимме Я., д 2 к 5]" u="1" c="Архангельская обл, г Архангельск, ул Тимме Я., д 2 к 5"/>
        <s v="[Sell Out Customer].[POS Address].&amp;[Архангельская обл, г Архангельск, ул Тимме Я., д 26]" u="1" c="Архангельская обл, г Архангельск, ул Тимме Я., д 26"/>
        <s v="[Sell Out Customer].[POS Address].&amp;[Архангельская обл, г Архангельск, ул Тимме Я., д 28]" u="1" c="Архангельская обл, г Архангельск, ул Тимме Я., д 28"/>
        <s v="[Sell Out Customer].[POS Address].&amp;[Архангельская обл, г Архангельск, ул Тимме Я., д 4]" u="1" c="Архангельская обл, г Архангельск, ул Тимме Я., д 4"/>
        <s v="[Sell Out Customer].[POS Address].&amp;[Архангельская обл, г Архангельск, ул Тимме Я., д 4 к 5]" u="1" c="Архангельская обл, г Архангельск, ул Тимме Я., д 4 к 5"/>
        <s v="[Sell Out Customer].[POS Address].&amp;[Архангельская обл, г Архангельск, ул Тимме Я., д 6 к 1]" u="1" c="Архангельская обл, г Архангельск, ул Тимме Я., д 6 к 1"/>
        <s v="[Sell Out Customer].[POS Address].&amp;[Архангельская обл, г Архангельск, ул Урицкого, д 1]" u="1" c="Архангельская обл, г Архангельск, ул Урицкого, д 1"/>
        <s v="[Sell Out Customer].[POS Address].&amp;[Архангельская обл, г Архангельск, ул Урицкого, д 45 к 3]" u="1" c="Архангельская обл, г Архангельск, ул Урицкого, д 45 к 3"/>
        <s v="[Sell Out Customer].[POS Address].&amp;[Архангельская обл, г Архангельск, ул Урицкого, д 47]" u="1" c="Архангельская обл, г Архангельск, ул Урицкого, д 47"/>
        <s v="[Sell Out Customer].[POS Address].&amp;[Архангельская обл, г Архангельск, ул Федора Абрамова, д 9]" u="1" c="Архангельская обл, г Архангельск, ул Федора Абрамова, д 9"/>
        <s v="[Sell Out Customer].[POS Address].&amp;[Архангельская обл, г Архангельск, ул Химиков, д 6]" u="1" c="Архангельская обл, г Архангельск, ул Химиков, д 6"/>
        <s v="[Sell Out Customer].[POS Address].&amp;[Архангельская обл, г Архангельск, ул Шабалина А.О., д 20 к 1]" u="1" c="Архангельская обл, г Архангельск, ул Шабалина А.О., д 20 к 1"/>
        <s v="[Sell Out Customer].[POS Address].&amp;[Архангельская обл, г Архангельск, ул Шабалина А.О., д 29]" u="1" c="Архангельская обл, г Архангельск, ул Шабалина А.О., д 29"/>
        <s v="[Sell Out Customer].[POS Address].&amp;[Архангельская обл, г Коряжма, пр-кт Имени М.В.Ломоносова, д 10]" u="1" c="Архангельская обл, г Коряжма, пр-кт Имени М.В.Ломоносова, д 10"/>
        <s v="[Sell Out Customer].[POS Address].&amp;[Архангельская обл, г Коряжма, пр-кт Имени М.В.Ломоносова, д 16]" u="1" c="Архангельская обл, г Коряжма, пр-кт Имени М.В.Ломоносова, д 16"/>
        <s v="[Sell Out Customer].[POS Address].&amp;[Архангельская обл, г Коряжма, пр-кт Имени М.В.Ломоносова, д 5А]" u="1" c="Архангельская обл, г Коряжма, пр-кт Имени М.В.Ломоносова, д 5А"/>
        <s v="[Sell Out Customer].[POS Address].&amp;[Архангельская обл, г Коряжма, пр-кт Имени М.В.Ломоносова, д 9 стр 1]" u="1" c="Архангельская обл, г Коряжма, пр-кт Имени М.В.Ломоносова, д 9 стр 1"/>
        <s v="[Sell Out Customer].[POS Address].&amp;[Архангельская обл, г Коряжма, пр-кт Ленина, д 17]" u="1" c="Архангельская обл, г Коряжма, пр-кт Ленина, д 17"/>
        <s v="[Sell Out Customer].[POS Address].&amp;[Архангельская обл, г Коряжма, пр-кт Ленина, д 25]" u="1" c="Архангельская обл, г Коряжма, пр-кт Ленина, д 25"/>
        <s v="[Sell Out Customer].[POS Address].&amp;[Архангельская обл, г Коряжма, пр-кт Ленина, д 30]" u="1" c="Архангельская обл, г Коряжма, пр-кт Ленина, д 30"/>
        <s v="[Sell Out Customer].[POS Address].&amp;[Архангельская обл, г Коряжма, пр-кт Ленина, д 34А]" u="1" c="Архангельская обл, г Коряжма, пр-кт Ленина, д 34А"/>
        <s v="[Sell Out Customer].[POS Address].&amp;[Архангельская обл, г Коряжма, пр-кт Ленина, д 41]" u="1" c="Архангельская обл, г Коряжма, пр-кт Ленина, д 41"/>
        <s v="[Sell Out Customer].[POS Address].&amp;[Архангельская обл, г Коряжма, пр-кт Ленина, д 41В]" u="1" c="Архангельская обл, г Коряжма, пр-кт Ленина, д 41В"/>
        <s v="[Sell Out Customer].[POS Address].&amp;[Архангельская обл, г Коряжма, пр-кт Ленина, д 46А]" u="1" c="Архангельская обл, г Коряжма, пр-кт Ленина, д 46А"/>
        <s v="[Sell Out Customer].[POS Address].&amp;[Архангельская обл, г Коряжма, пр-кт Ленина, д 46Б]" u="1" c="Архангельская обл, г Коряжма, пр-кт Ленина, д 46Б"/>
        <s v="[Sell Out Customer].[POS Address].&amp;[Архангельская обл, г Коряжма, ул Архангельская, д 2]" u="1" c="Архангельская обл, г Коряжма, ул Архангельская, д 2"/>
        <s v="[Sell Out Customer].[POS Address].&amp;[Архангельская обл, г Коряжма, ул Архангельская, д 27В]" u="1" c="Архангельская обл, г Коряжма, ул Архангельская, д 27В"/>
        <s v="[Sell Out Customer].[POS Address].&amp;[Архангельская обл, г Коряжма, ул Архангельская, д 4]" u="1" c="Архангельская обл, г Коряжма, ул Архангельская, д 4"/>
        <s v="[Sell Out Customer].[POS Address].&amp;[Архангельская обл, г Коряжма, ул Имени Дыбцына, д 1]" u="1" c="Архангельская обл, г Коряжма, ул Имени Дыбцына, д 1"/>
        <s v="[Sell Out Customer].[POS Address].&amp;[Архангельская обл, г Коряжма, ул Имени Дыбцына, д 14]" u="1" c="Архангельская обл, г Коряжма, ул Имени Дыбцына, д 14"/>
        <s v="[Sell Out Customer].[POS Address].&amp;[Архангельская обл, г Коряжма, ул Имени Дыбцына, д 2]" u="1" c="Архангельская обл, г Коряжма, ул Имени Дыбцына, д 2"/>
        <s v="[Sell Out Customer].[POS Address].&amp;[Архангельская обл, г Коряжма, ул Имени Дыбцына, д 6]" u="1" c="Архангельская обл, г Коряжма, ул Имени Дыбцына, д 6"/>
        <s v="[Sell Out Customer].[POS Address].&amp;[Архангельская обл, г Коряжма, ул Имени М.Х.Сафьяна, д 9]" u="1" c="Архангельская обл, г Коряжма, ул Имени М.Х.Сафьяна, д 9"/>
        <s v="[Sell Out Customer].[POS Address].&amp;[Архангельская обл, г Коряжма, ул Кирова, д 17]" u="1" c="Архангельская обл, г Коряжма, ул Кирова, д 17"/>
        <s v="[Sell Out Customer].[POS Address].&amp;[Архангельская обл, г Коряжма, ул Кирова, д 24]" u="1" c="Архангельская обл, г Коряжма, ул Кирова, д 24"/>
        <s v="[Sell Out Customer].[POS Address].&amp;[Архангельская обл, г Коряжма, ул Пушкина, д 4]" u="1" c="Архангельская обл, г Коряжма, ул Пушкина, д 4"/>
        <s v="[Sell Out Customer].[POS Address].&amp;[Архангельская обл, г Коряжма, ул Советская, д 10]" u="1" c="Архангельская обл, г Коряжма, ул Советская, д 10"/>
        <s v="[Sell Out Customer].[POS Address].&amp;[Архангельская обл, г Коряжма, ул Советская, д 10А]" u="1" c="Архангельская обл, г Коряжма, ул Советская, д 10А"/>
        <s v="[Sell Out Customer].[POS Address].&amp;[Архангельская обл, г Мирный, пер Школьный, д 10]" u="1" c="Архангельская обл, г Мирный, пер Школьный, д 10"/>
        <s v="[Sell Out Customer].[POS Address].&amp;[Архангельская обл, г Мирный, ул Гагарина, д 22]" u="1" c="Архангельская обл, г Мирный, ул Гагарина, д 22"/>
        <s v="[Sell Out Customer].[POS Address].&amp;[Архангельская обл, г Мирный, ул Ленина, д 3]" u="1" c="Архангельская обл, г Мирный, ул Ленина, д 3"/>
        <s v="[Sell Out Customer].[POS Address].&amp;[Архангельская обл, г Мирный, ул Ленина, д 55]" u="1" c="Архангельская обл, г Мирный, ул Ленина, д 55"/>
        <s v="[Sell Out Customer].[POS Address].&amp;[Архангельская обл, г Мирный, ул Ленина, д 73П к 1]" u="1" c="Архангельская обл, г Мирный, ул Ленина, д 73П к 1"/>
        <s v="[Sell Out Customer].[POS Address].&amp;[Архангельская обл, г Мирный, ул Неделина, д 14 к 1]" u="1" c="Архангельская обл, г Мирный, ул Неделина, д 14 к 1"/>
        <s v="[Sell Out Customer].[POS Address].&amp;[Архангельская обл, г Мирный, ул Советская, д 8]" u="1" c="Архангельская обл, г Мирный, ул Советская, д 8"/>
        <s v="[Sell Out Customer].[POS Address].&amp;[Архангельская обл, г Мирный, ул Циргвава, д 11]" u="1" c="Архангельская обл, г Мирный, ул Циргвава, д 11"/>
        <s v="[Sell Out Customer].[POS Address].&amp;[Архангельская обл, г Мирный, ул Циргвава, д 8]" u="1" c="Архангельская обл, г Мирный, ул Циргвава, д 8"/>
        <s v="[Sell Out Customer].[POS Address].&amp;[Архангельская обл, г Мирный, ул Чайковского, д 6Б]" u="1" c="Архангельская обл, г Мирный, ул Чайковского, д 6Б"/>
        <s v="[Sell Out Customer].[POS Address].&amp;[Архангельская обл, г Новодвинск, ул 50-летия Октября, д 43]" u="1" c="Архангельская обл, г Новодвинск, ул 50-летия Октября, д 43"/>
        <s v="[Sell Out Customer].[POS Address].&amp;[Архангельская обл, г Новодвинск, ул 50-летия Октября, д 50]" u="1" c="Архангельская обл, г Новодвинск, ул 50-летия Октября, д 50"/>
        <s v="[Sell Out Customer].[POS Address].&amp;[Архангельская обл, г Новодвинск, ул Димитрова, д 12]" u="1" c="Архангельская обл, г Новодвинск, ул Димитрова, д 12"/>
        <s v="[Sell Out Customer].[POS Address].&amp;[Архангельская обл, г Новодвинск, ул Димитрова, д 4]" u="1" c="Архангельская обл, г Новодвинск, ул Димитрова, д 4"/>
        <s v="[Sell Out Customer].[POS Address].&amp;[Архангельская обл, г Новодвинск, ул Добровольского, д 2/20]" u="1" c="Архангельская обл, г Новодвинск, ул Добровольского, д 2/20"/>
        <s v="[Sell Out Customer].[POS Address].&amp;[Архангельская обл, г Новодвинск, ул Космонавтов, д 7]" u="1" c="Архангельская обл, г Новодвинск, ул Космонавтов, д 7"/>
        <s v="[Sell Out Customer].[POS Address].&amp;[Архангельская обл, г Новодвинск, ул Мира, д 5 к 3]" u="1" c="Архангельская обл, г Новодвинск, ул Мира, д 5 к 3"/>
        <s v="[Sell Out Customer].[POS Address].&amp;[Архангельская обл, г Новодвинск, ул Пролетарская, д 47 к 1]" u="1" c="Архангельская обл, г Новодвинск, ул Пролетарская, д 47 к 1"/>
        <s v="[Sell Out Customer].[POS Address].&amp;[Архангельская обл, г Новодвинск, ул Пролетарская, д 61]" u="1" c="Архангельская обл, г Новодвинск, ул Пролетарская, д 61"/>
        <s v="[Sell Out Customer].[POS Address].&amp;[Архангельская обл, г Новодвинск, ул Советов, д 29 к 1]" u="1" c="Архангельская обл, г Новодвинск, ул Советов, д 29 к 1"/>
        <s v="[Sell Out Customer].[POS Address].&amp;[Архангельская обл, г Новодвинск, ул Советов, д 29 к 2]" u="1" c="Архангельская обл, г Новодвинск, ул Советов, д 29 к 2"/>
        <s v="[Sell Out Customer].[POS Address].&amp;[Архангельская обл, г Новодвинск, ул Советов, д 7]" u="1" c="Архангельская обл, г Новодвинск, ул Советов, д 7"/>
        <s v="[Sell Out Customer].[POS Address].&amp;[Архангельская обл, г Северодвинск, б-р Приморский, д 16]" u="1" c="Архангельская обл, г Северодвинск, б-р Приморский, д 16"/>
        <s v="[Sell Out Customer].[POS Address].&amp;[Архангельская обл, г Северодвинск, пр-кт Беломорский, д 18/52]" u="1" c="Архангельская обл, г Северодвинск, пр-кт Беломорский, д 18/52"/>
        <s v="[Sell Out Customer].[POS Address].&amp;[Архангельская обл, г Северодвинск, пр-кт Беломорский, д 43]" u="1" c="Архангельская обл, г Северодвинск, пр-кт Беломорский, д 43"/>
        <s v="[Sell Out Customer].[POS Address].&amp;[Архангельская обл, г Северодвинск, пр-кт Беломорский, д 52/18]" u="1" c="Архангельская обл, г Северодвинск, пр-кт Беломорский, д 52/18"/>
        <s v="[Sell Out Customer].[POS Address].&amp;[Архангельская обл, г Северодвинск, пр-кт Бутомы, д 14]" u="1" c="Архангельская обл, г Северодвинск, пр-кт Бутомы, д 14"/>
        <s v="[Sell Out Customer].[POS Address].&amp;[Архангельская обл, г Северодвинск, пр-кт Бутомы, д 6]" u="1" c="Архангельская обл, г Северодвинск, пр-кт Бутомы, д 6"/>
        <s v="[Sell Out Customer].[POS Address].&amp;[Архангельская обл, г Северодвинск, пр-кт Бутомы, д 9]" u="1" c="Архангельская обл, г Северодвинск, пр-кт Бутомы, д 9"/>
        <s v="[Sell Out Customer].[POS Address].&amp;[Архангельская обл, г Северодвинск, пр-кт Ленина, д 26]" u="1" c="Архангельская обл, г Северодвинск, пр-кт Ленина, д 26"/>
        <s v="[Sell Out Customer].[POS Address].&amp;[Архангельская обл, г Северодвинск, пр-кт Ленина, д 43]" u="1" c="Архангельская обл, г Северодвинск, пр-кт Ленина, д 43"/>
        <s v="[Sell Out Customer].[POS Address].&amp;[Архангельская обл, г Северодвинск, пр-кт Морской, д 1Б]" u="1" c="Архангельская обл, г Северодвинск, пр-кт Морской, д 1Б"/>
        <s v="[Sell Out Customer].[POS Address].&amp;[Архангельская обл, г Северодвинск, пр-кт Морской, д 40А]" u="1" c="Архангельская обл, г Северодвинск, пр-кт Морской, д 40А"/>
        <s v="[Sell Out Customer].[POS Address].&amp;[Архангельская обл, г Северодвинск, пр-кт Морской, д 49А]" u="1" c="Архангельская обл, г Северодвинск, пр-кт Морской, д 49А"/>
        <s v="[Sell Out Customer].[POS Address].&amp;[Архангельская обл, г Северодвинск, пр-кт Морской, д 56]" u="1" c="Архангельская обл, г Северодвинск, пр-кт Морской, д 56"/>
        <s v="[Sell Out Customer].[POS Address].&amp;[Архангельская обл, г Северодвинск, пр-кт Морской, д 70]" u="1" c="Архангельская обл, г Северодвинск, пр-кт Морской, д 70"/>
        <s v="[Sell Out Customer].[POS Address].&amp;[Архангельская обл, г Северодвинск, пр-кт Победы, д 37]" u="1" c="Архангельская обл, г Северодвинск, пр-кт Победы, д 37"/>
        <s v="[Sell Out Customer].[POS Address].&amp;[Архангельская обл, г Северодвинск, пр-кт Победы, д 4]" u="1" c="Архангельская обл, г Северодвинск, пр-кт Победы, д 4"/>
        <s v="[Sell Out Customer].[POS Address].&amp;[Архангельская обл, г Северодвинск, пр-кт Труда, д 10]" u="1" c="Архангельская обл, г Северодвинск, пр-кт Труда, д 10"/>
        <s v="[Sell Out Customer].[POS Address].&amp;[Архангельская обл, г Северодвинск, пр-кт Труда, д 16]" u="1" c="Архангельская обл, г Северодвинск, пр-кт Труда, д 16"/>
        <s v="[Sell Out Customer].[POS Address].&amp;[Архангельская обл, г Северодвинск, пр-кт Труда, д 30]" u="1" c="Архангельская обл, г Северодвинск, пр-кт Труда, д 30"/>
        <s v="[Sell Out Customer].[POS Address].&amp;[Архангельская обл, г Северодвинск, пр-кт Труда, д 49]" u="1" c="Архангельская обл, г Северодвинск, пр-кт Труда, д 49"/>
        <s v="[Sell Out Customer].[POS Address].&amp;[Архангельская обл, г Северодвинск, пр-кт Труда, д 64]" u="1" c="Архангельская обл, г Северодвинск, пр-кт Труда, д 64"/>
        <s v="[Sell Out Customer].[POS Address].&amp;[Архангельская обл, г Северодвинск, пр-кт Труда, д 72]" u="1" c="Архангельская обл, г Северодвинск, пр-кт Труда, д 72"/>
        <s v="[Sell Out Customer].[POS Address].&amp;[Архангельская обл, г Северодвинск, ул Арктическая, д 18]" u="1" c="Архангельская обл, г Северодвинск, ул Арктическая, д 18"/>
        <s v="[Sell Out Customer].[POS Address].&amp;[Архангельская обл, г Северодвинск, ул Арктическая, д 6]" u="1" c="Архангельская обл, г Северодвинск, ул Арктическая, д 6"/>
        <s v="[Sell Out Customer].[POS Address].&amp;[Архангельская обл, г Северодвинск, ул Дзержинского, д 3]" u="1" c="Архангельская обл, г Северодвинск, ул Дзержинского, д 3"/>
        <s v="[Sell Out Customer].[POS Address].&amp;[Архангельская обл, г Северодвинск, ул Дзержинского, д 9]" u="1" c="Архангельская обл, г Северодвинск, ул Дзержинского, д 9"/>
        <s v="[Sell Out Customer].[POS Address].&amp;[Архангельская обл, г Северодвинск, ул Железнодорожная, д 41/33]" u="1" c="Архангельская обл, г Северодвинск, ул Железнодорожная, д 41/33"/>
        <s v="[Sell Out Customer].[POS Address].&amp;[Архангельская обл, г Северодвинск, ул Железнодорожная, д 50/1]" u="1" c="Архангельская обл, г Северодвинск, ул Железнодорожная, д 50/1"/>
        <s v="[Sell Out Customer].[POS Address].&amp;[Архангельская обл, г Северодвинск, ул Индустриальная, д 66]" u="1" c="Архангельская обл, г Северодвинск, ул Индустриальная, д 66"/>
        <s v="[Sell Out Customer].[POS Address].&amp;[Архангельская обл, г Северодвинск, ул Капитана Воронина, д 2]" u="1" c="Архангельская обл, г Северодвинск, ул Капитана Воронина, д 2"/>
        <s v="[Sell Out Customer].[POS Address].&amp;[Архангельская обл, г Северодвинск, ул Карла Маркса, д 10]" u="1" c="Архангельская обл, г Северодвинск, ул Карла Маркса, д 10"/>
        <s v="[Sell Out Customer].[POS Address].&amp;[Архангельская обл, г Северодвинск, ул Кирилкина, д 1]" u="1" c="Архангельская обл, г Северодвинск, ул Кирилкина, д 1"/>
        <s v="[Sell Out Customer].[POS Address].&amp;[Архангельская обл, г Северодвинск, ул Кирилкина, д 8Б]" u="1" c="Архангельская обл, г Северодвинск, ул Кирилкина, д 8Б"/>
        <s v="[Sell Out Customer].[POS Address].&amp;[Архангельская обл, г Северодвинск, ул Комсомольская, д 11]" u="1" c="Архангельская обл, г Северодвинск, ул Комсомольская, д 11"/>
        <s v="[Sell Out Customer].[POS Address].&amp;[Архангельская обл, г Северодвинск, ул Комсомольская, д 9]" u="1" c="Архангельская обл, г Северодвинск, ул Комсомольская, д 9"/>
        <s v="[Sell Out Customer].[POS Address].&amp;[Архангельская обл, г Северодвинск, ул Лебедева, д 5 к а]" u="1" c="Архангельская обл, г Северодвинск, ул Лебедева, д 5 к а"/>
        <s v="[Sell Out Customer].[POS Address].&amp;[Архангельская обл, г Северодвинск, ул Лебедева, д 8]" u="1" c="Архангельская обл, г Северодвинск, ул Лебедева, д 8"/>
        <s v="[Sell Out Customer].[POS Address].&amp;[Архангельская обл, г Северодвинск, ул Ломоносова, д 104]" u="1" c="Архангельская обл, г Северодвинск, ул Ломоносова, д 104"/>
        <s v="[Sell Out Customer].[POS Address].&amp;[Архангельская обл, г Северодвинск, ул Ломоносова, д 114]" u="1" c="Архангельская обл, г Северодвинск, ул Ломоносова, д 114"/>
        <s v="[Sell Out Customer].[POS Address].&amp;[Архангельская обл, г Северодвинск, ул Ломоносова, д 118]" u="1" c="Архангельская обл, г Северодвинск, ул Ломоносова, д 118"/>
        <s v="[Sell Out Customer].[POS Address].&amp;[Архангельская обл, г Северодвинск, ул Ломоносова, д 85/2]" u="1" c="Архангельская обл, г Северодвинск, ул Ломоносова, д 85/2"/>
        <s v="[Sell Out Customer].[POS Address].&amp;[Архангельская обл, г Северодвинск, ул Ломоносова, д 88]" u="1" c="Архангельская обл, г Северодвинск, ул Ломоносова, д 88"/>
        <s v="[Sell Out Customer].[POS Address].&amp;[Архангельская обл, г Северодвинск, ул Ломоносова, д 90]" u="1" c="Архангельская обл, г Северодвинск, ул Ломоносова, д 90"/>
        <s v="[Sell Out Customer].[POS Address].&amp;[Архангельская обл, г Северодвинск, ул Ломоносова, д 98А]" u="1" c="Архангельская обл, г Северодвинск, ул Ломоносова, д 98А"/>
        <s v="[Sell Out Customer].[POS Address].&amp;[Архангельская обл, г Северодвинск, ул Мира, д 10]" u="1" c="Архангельская обл, г Северодвинск, ул Мира, д 10"/>
        <s v="[Sell Out Customer].[POS Address].&amp;[Архангельская обл, г Северодвинск, ул Первомайская, д 59]" u="1" c="Архангельская обл, г Северодвинск, ул Первомайская, д 59"/>
        <s v="[Sell Out Customer].[POS Address].&amp;[Архангельская обл, г Северодвинск, ул Полярная, д 29В]" u="1" c="Архангельская обл, г Северодвинск, ул Полярная, д 29В"/>
        <s v="[Sell Out Customer].[POS Address].&amp;[Архангельская обл, г Северодвинск, ул Профсоюзная, д 21]" u="1" c="Архангельская обл, г Северодвинск, ул Профсоюзная, д 21"/>
        <s v="[Sell Out Customer].[POS Address].&amp;[Архангельская обл, г Северодвинск, ул Ричарда Ченслера, д 17]" u="1" c="Архангельская обл, г Северодвинск, ул Ричарда Ченслера, д 17"/>
        <s v="[Sell Out Customer].[POS Address].&amp;[Архангельская обл, г Северодвинск, ул Серго Орджоникидзе, д 8]" u="1" c="Архангельская обл, г Северодвинск, ул Серго Орджоникидзе, д 8"/>
        <s v="[Sell Out Customer].[POS Address].&amp;[Архангельская обл, г Северодвинск, ул Советских Космонавтов, д 8/26]" u="1" c="Архангельская обл, г Северодвинск, ул Советских Космонавтов, д 8/26"/>
        <s v="[Sell Out Customer].[POS Address].&amp;[Архангельская обл, г Северодвинск, ул Торцева, д 14]" u="1" c="Архангельская обл, г Северодвинск, ул Торцева, д 14"/>
        <s v="[Sell Out Customer].[POS Address].&amp;[Архангельская обл, г Северодвинск, ул Торцева, д 2А]" u="1" c="Архангельская обл, г Северодвинск, ул Торцева, д 2А"/>
        <s v="[Sell Out Customer].[POS Address].&amp;[Архангельская обл, г Северодвинск, ул Тургенева, д 6]" u="1" c="Архангельская обл, г Северодвинск, ул Тургенева, д 6"/>
        <s v="[Sell Out Customer].[POS Address].&amp;[Архангельская обл, г Северодвинск, ул Южная, д 144]" u="1" c="Архангельская обл, г Северодвинск, ул Южная, д 144"/>
        <s v="[Sell Out Customer].[POS Address].&amp;[Архангельская обл, г Северодвинск, ул Южная, д 2]" u="1" c="Архангельская обл, г Северодвинск, ул Южная, д 2"/>
        <s v="[Sell Out Customer].[POS Address].&amp;[Архангельская обл, г Северодвинск, ш Архангельское, д 120]" u="1" c="Архангельская обл, г Северодвинск, ш Архангельское, д 120"/>
        <s v="[Sell Out Customer].[POS Address].&amp;[Архангельская обл, г Северодвинск, ш Архангельское, д 65]" u="1" c="Архангельская обл, г Северодвинск, ш Архангельское, д 65"/>
        <s v="[Sell Out Customer].[POS Address].&amp;[Архангельская обл, Каргопольский р-н, г Каргополь, пр-кт Октябрьский, д 96]" u="1" c="Архангельская обл, Каргопольский р-н, г Каргополь, пр-кт Октябрьский, д 96"/>
        <s v="[Sell Out Customer].[POS Address].&amp;[Архангельская обл, Каргопольский р-н, г Каргополь, ул Архангельская, д 48]" u="1" c="Архангельская обл, Каргопольский р-н, г Каргополь, ул Архангельская, д 48"/>
        <s v="[Sell Out Customer].[POS Address].&amp;[Архангельская обл, Каргопольский р-н, г Каргополь, ул Ленина, д 57]" u="1" c="Архангельская обл, Каргопольский р-н, г Каргополь, ул Ленина, д 57"/>
        <s v="[Sell Out Customer].[POS Address].&amp;[Архангельская обл, Каргопольский р-н, г Каргополь, ул Ленинградская, д 13]" u="1" c="Архангельская обл, Каргопольский р-н, г Каргополь, ул Ленинградская, д 13"/>
        <s v="[Sell Out Customer].[POS Address].&amp;[Архангельская обл, Каргопольский р-н, г Каргополь, ул Ленинградская, д 7]" u="1" c="Архангельская обл, Каргопольский р-н, г Каргополь, ул Ленинградская, д 7"/>
        <s v="[Sell Out Customer].[POS Address].&amp;[Архангельская обл, Коношский р-н, рп Коноша, пр-кт Октябрьский, д 20]" u="1" c="Архангельская обл, Коношский р-н, рп Коноша, пр-кт Октябрьский, д 20"/>
        <s v="[Sell Out Customer].[POS Address].&amp;[Архангельская обл, Коношский р-н, рп Коноша, пр-кт Октябрьский, д 24]" u="1" c="Архангельская обл, Коношский р-н, рп Коноша, пр-кт Октябрьский, д 24"/>
        <s v="[Sell Out Customer].[POS Address].&amp;[Архангельская обл, Коношский р-н, рп Коноша, пр-кт Октябрьский, д 25]" u="1" c="Архангельская обл, Коношский р-н, рп Коноша, пр-кт Октябрьский, д 25"/>
        <s v="[Sell Out Customer].[POS Address].&amp;[Архангельская обл, Коношский р-н, рп Коноша, пр-кт Октябрьский, д 37]" u="1" c="Архангельская обл, Коношский р-н, рп Коноша, пр-кт Октябрьский, д 37"/>
        <s v="[Sell Out Customer].[POS Address].&amp;[Архангельская обл, Коношский р-н, рп Коноша, ул Красные Зори, д 2]" u="1" c="Архангельская обл, Коношский р-н, рп Коноша, ул Красные Зори, д 2"/>
        <s v="[Sell Out Customer].[POS Address].&amp;[Архангельская обл, Коношский р-н, рп Коноша, ул Молодежная, д 3]" u="1" c="Архангельская обл, Коношский р-н, рп Коноша, ул Молодежная, д 3"/>
        <s v="[Sell Out Customer].[POS Address].&amp;[Архангельская обл, Коношский р-н, рп Коноша, ул Свободы, д 22]" u="1" c="Архангельская обл, Коношский р-н, рп Коноша, ул Свободы, д 22"/>
        <s v="[Sell Out Customer].[POS Address].&amp;[Архангельская обл, Котласский р-н, г Котлас, пр-кт Мира, д 18]" u="1" c="Архангельская обл, Котласский р-н, г Котлас, пр-кт Мира, д 18"/>
        <s v="[Sell Out Customer].[POS Address].&amp;[Архангельская обл, Котласский р-н, г Котлас, пр-кт Мира, д 21]" u="1" c="Архангельская обл, Котласский р-н, г Котлас, пр-кт Мира, д 21"/>
        <s v="[Sell Out Customer].[POS Address].&amp;[Архангельская обл, Котласский р-н, г Котлас, пр-кт Мира, д 29]" u="1" c="Архангельская обл, Котласский р-н, г Котлас, пр-кт Мира, д 29"/>
        <s v="[Sell Out Customer].[POS Address].&amp;[Архангельская обл, Котласский р-н, г Котлас, пр-кт Мира, д 33]" u="1" c="Архангельская обл, Котласский р-н, г Котлас, пр-кт Мира, д 33"/>
        <s v="[Sell Out Customer].[POS Address].&amp;[Архангельская обл, Котласский р-н, г Котлас, пр-кт Мира, д 33А]" u="1" c="Архангельская обл, Котласский р-н, г Котлас, пр-кт Мира, д 33А"/>
        <s v="[Sell Out Customer].[POS Address].&amp;[Архангельская обл, Котласский р-н, г Котлас, пр-кт Мира, д 43]" u="1" c="Архангельская обл, Котласский р-н, г Котлас, пр-кт Мира, д 43"/>
        <s v="[Sell Out Customer].[POS Address].&amp;[Архангельская обл, Котласский р-н, г Котлас, пр-кт Мира, д 9А]" u="1" c="Архангельская обл, Котласский р-н, г Котлас, пр-кт Мира, д 9А"/>
        <s v="[Sell Out Customer].[POS Address].&amp;[Архангельская обл, Котласский р-н, г Котлас, рп Вычегодский, ул Ленина, д 52]" u="1" c="Архангельская обл, Котласский р-н, г Котлас, рп Вычегодский, ул Ленина, д 52"/>
        <s v="[Sell Out Customer].[POS Address].&amp;[Архангельская обл, Котласский р-н, г Котлас, рп Вычегодский, ул Ленина, д 54]" u="1" c="Архангельская обл, Котласский р-н, г Котлас, рп Вычегодский, ул Ленина, д 54"/>
        <s v="[Sell Out Customer].[POS Address].&amp;[Архангельская обл, Котласский р-н, г Котлас, рп Вычегодский, ул Театральная, д 15А]" u="1" c="Архангельская обл, Котласский р-н, г Котлас, рп Вычегодский, ул Театральная, д 15А"/>
        <s v="[Sell Out Customer].[POS Address].&amp;[Архангельская обл, Котласский р-н, г Котлас, рп Вычегодский, ул Ульянова, д 10]" u="1" c="Архангельская обл, Котласский р-н, г Котлас, рп Вычегодский, ул Ульянова, д 10"/>
        <s v="[Sell Out Customer].[POS Address].&amp;[Архангельская обл, Котласский р-н, г Котлас, рп Вычегодский, ул Ульянова, д 4]" u="1" c="Архангельская обл, Котласский р-н, г Котлас, рп Вычегодский, ул Ульянова, д 4"/>
        <s v="[Sell Out Customer].[POS Address].&amp;[Архангельская обл, Котласский р-н, г Котлас, ул Виноградова, д 12]" u="1" c="Архангельская обл, Котласский р-н, г Котлас, ул Виноградова, д 12"/>
        <s v="[Sell Out Customer].[POS Address].&amp;[Архангельская обл, Котласский р-н, г Котлас, ул Виноградова, д 40]" u="1" c="Архангельская обл, Котласский р-н, г Котлас, ул Виноградова, д 40"/>
        <s v="[Sell Out Customer].[POS Address].&amp;[Архангельская обл, Котласский р-н, г Котлас, ул Володарского, д 117]" u="1" c="Архангельская обл, Котласский р-н, г Котлас, ул Володарского, д 117"/>
        <s v="[Sell Out Customer].[POS Address].&amp;[Архангельская обл, Котласский р-н, г Котлас, ул Володарского, д 23]" u="1" c="Архангельская обл, Котласский р-н, г Котлас, ул Володарского, д 23"/>
        <s v="[Sell Out Customer].[POS Address].&amp;[Архангельская обл, Котласский р-н, г Котлас, ул Кирова, д 51]" u="1" c="Архангельская обл, Котласский р-н, г Котлас, ул Кирова, д 51"/>
        <s v="[Sell Out Customer].[POS Address].&amp;[Архангельская обл, Котласский р-н, г Котлас, ул Кирова, д 58]" u="1" c="Архангельская обл, Котласский р-н, г Котлас, ул Кирова, д 58"/>
        <s v="[Sell Out Customer].[POS Address].&amp;[Архангельская обл, Котласский р-н, г Котлас, ул Ленина, д 176 к 1]" u="1" c="Архангельская обл, Котласский р-н, г Котлас, ул Ленина, д 176 к 1"/>
        <s v="[Sell Out Customer].[POS Address].&amp;[Архангельская обл, Котласский р-н, г Котлас, ул Ленина, д 67Б]" u="1" c="Архангельская обл, Котласский р-н, г Котлас, ул Ленина, д 67Б"/>
        <s v="[Sell Out Customer].[POS Address].&amp;[Архангельская обл, Котласский р-н, г Котлас, ул Ленина, д 69Г]" u="1" c="Архангельская обл, Котласский р-н, г Котлас, ул Ленина, д 69Г"/>
        <s v="[Sell Out Customer].[POS Address].&amp;[Архангельская обл, Котласский р-н, г Котлас, ул Маяковского, д 25]" u="1" c="Архангельская обл, Котласский р-н, г Котлас, ул Маяковского, д 25"/>
        <s v="[Sell Out Customer].[POS Address].&amp;[Архангельская обл, Котласский р-н, г Котлас, ул Маяковского, д 34]" u="1" c="Архангельская обл, Котласский р-н, г Котлас, ул Маяковского, д 34"/>
        <s v="[Sell Out Customer].[POS Address].&amp;[Архангельская обл, Котласский р-н, г Котлас, ул Мелентьева, д 9]" u="1" c="Архангельская обл, Котласский р-н, г Котлас, ул Мелентьева, д 9"/>
        <s v="[Sell Out Customer].[POS Address].&amp;[Архангельская обл, Котласский р-н, г Котлас, ул Невского, д 11]" u="1" c="Архангельская обл, Котласский р-н, г Котлас, ул Невского, д 11"/>
        <s v="[Sell Out Customer].[POS Address].&amp;[Архангельская обл, Котласский р-н, г Котлас, ул Садовая, д 6]" u="1" c="Архангельская обл, Котласский р-н, г Котлас, ул Садовая, д 6"/>
        <s v="[Sell Out Customer].[POS Address].&amp;[Архангельская обл, Котласский р-н, г Котлас, ул Советская, д 13]" u="1" c="Архангельская обл, Котласский р-н, г Котлас, ул Советская, д 13"/>
        <s v="[Sell Out Customer].[POS Address].&amp;[Архангельская обл, Котласский р-н, г Котлас, ул Спортивная, д 17А]" u="1" c="Архангельская обл, Котласский р-н, г Котлас, ул Спортивная, д 17А"/>
        <s v="[Sell Out Customer].[POS Address].&amp;[Архангельская обл, Котласский р-н, г Котлас, ул У.Громовой, д 8]" u="1" c="Архангельская обл, Котласский р-н, г Котлас, ул У.Громовой, д 8"/>
        <s v="[Sell Out Customer].[POS Address].&amp;[Архангельская обл, Котласский р-н, г Котлас, ул Ушинского, д 28]" u="1" c="Архангельская обл, Котласский р-н, г Котлас, ул Ушинского, д 28"/>
        <s v="[Sell Out Customer].[POS Address].&amp;[Архангельская обл, Котласский р-н, г Котлас, ш Болтинское, д 1]" u="1" c="Архангельская обл, Котласский р-н, г Котлас, ш Болтинское, д 1"/>
        <s v="[Sell Out Customer].[POS Address].&amp;[Архангельская обл, Котласский р-н, г Сольвычегодск, ул Володарского, д 13]" u="1" c="Архангельская обл, Котласский р-н, г Сольвычегодск, ул Володарского, д 13"/>
        <s v="[Sell Out Customer].[POS Address].&amp;[Архангельская обл, Котласский р-н, рп Приводино, ул Лесная, д 7 к 1]" u="1" c="Архангельская обл, Котласский р-н, рп Приводино, ул Лесная, д 7 к 1"/>
        <s v="[Sell Out Customer].[POS Address].&amp;[Архангельская обл, Котласский р-н, рп Приводино, ул Молодежная, д 4/2]" u="1" c="Архангельская обл, Котласский р-н, рп Приводино, ул Молодежная, д 4/2"/>
        <s v="[Sell Out Customer].[POS Address].&amp;[Архангельская обл, Котласский р-н, рп Приводино, ул Строителей, д 4А]" u="1" c="Архангельская обл, Котласский р-н, рп Приводино, ул Строителей, д 4А"/>
        <s v="[Sell Out Customer].[POS Address].&amp;[Архангельская обл, Котласский р-н, рп Шипицыно, ул Краснофлотская, д 53]" u="1" c="Архангельская обл, Котласский р-н, рп Шипицыно, ул Краснофлотская, д 53"/>
        <s v="[Sell Out Customer].[POS Address].&amp;[Архангельская обл, Котласский р-н, рп Шипицыно, ул Краснофлотская, д 54]" u="1" c="Архангельская обл, Котласский р-н, рп Шипицыно, ул Краснофлотская, д 54"/>
        <s v="[Sell Out Customer].[POS Address].&amp;[Архангельская обл, Красноборский р-н, с Красноборск, ул Гагарина, д 41]" u="1" c="Архангельская обл, Красноборский р-н, с Красноборск, ул Гагарина, д 41"/>
        <s v="[Sell Out Customer].[POS Address].&amp;[Архангельская обл, Красноборский р-н, с Красноборск, ул Гагарина, д 51]" u="1" c="Архангельская обл, Красноборский р-н, с Красноборск, ул Гагарина, д 51"/>
        <s v="[Sell Out Customer].[POS Address].&amp;[Архангельская обл, Красноборский р-н, с Красноборск, ул Свердлова, д 13А]" u="1" c="Архангельская обл, Красноборский р-н, с Красноборск, ул Свердлова, д 13А"/>
        <s v="[Sell Out Customer].[POS Address].&amp;[Архангельская обл, Красноборский р-н, с Черевково, ул Первомайская, д 2]" u="1" c="Архангельская обл, Красноборский р-н, с Черевково, ул Первомайская, д 2"/>
        <s v="[Sell Out Customer].[POS Address].&amp;[Архангельская обл, Ленский р-н, рп Урдома, ул Паламышская, д 8]" u="1" c="Архангельская обл, Ленский р-н, рп Урдома, ул Паламышская, д 8"/>
        <s v="[Sell Out Customer].[POS Address].&amp;[Архангельская обл, Ленский р-н, рп Урдома, ул Паламышская, д 8А]" u="1" c="Архангельская обл, Ленский р-н, рп Урдома, ул Паламышская, д 8А"/>
        <s v="[Sell Out Customer].[POS Address].&amp;[Архангельская обл, Ленский р-н, с Яренск, ул Трудовая, д 19]" u="1" c="Архангельская обл, Ленский р-н, с Яренск, ул Трудовая, д 19"/>
        <s v="[Sell Out Customer].[POS Address].&amp;[Архангельская обл, Ленский р-н, с Яренск, ул Трудовая, д 21А]" u="1" c="Архангельская обл, Ленский р-н, с Яренск, ул Трудовая, д 21А"/>
        <s v="[Sell Out Customer].[POS Address].&amp;[Архангельская обл, Няндомский р-н, г Няндома]" u="1" c="Архангельская обл, Няндомский р-н, г Няндома"/>
        <s v="[Sell Out Customer].[POS Address].&amp;[Архангельская обл, Няндомский р-н, г Няндома, ул 60 лет Октября, д 18В]" u="1" c="Архангельская обл, Няндомский р-н, г Няндома, ул 60 лет Октября, д 18В"/>
        <s v="[Sell Out Customer].[POS Address].&amp;[Архангельская обл, Няндомский р-н, г Няндома, ул 60 лет Октября, д 23]" u="1" c="Архангельская обл, Няндомский р-н, г Няндома, ул 60 лет Октября, д 23"/>
        <s v="[Sell Out Customer].[POS Address].&amp;[Архангельская обл, Няндомский р-н, г Няндома, ул 60 лет Октября, д 29]" u="1" c="Архангельская обл, Няндомский р-н, г Няндома, ул 60 лет Октября, д 29"/>
        <s v="[Sell Out Customer].[POS Address].&amp;[Архангельская обл, Няндомский р-н, г Няндома, ул Красноармейская, д 58А]" u="1" c="Архангельская обл, Няндомский р-н, г Няндома, ул Красноармейская, д 58А"/>
        <s v="[Sell Out Customer].[POS Address].&amp;[Архангельская обл, Няндомский р-н, г Няндома, ул Леваневского, д 40]" u="1" c="Архангельская обл, Няндомский р-н, г Няндома, ул Леваневского, д 40"/>
        <s v="[Sell Out Customer].[POS Address].&amp;[Архангельская обл, Няндомский р-н, г Няндома, ул Ленина, д 45]" u="1" c="Архангельская обл, Няндомский р-н, г Няндома, ул Ленина, д 45"/>
        <s v="[Sell Out Customer].[POS Address].&amp;[Архангельская обл, Няндомский р-н, г Няндома, ул Первомайская, д 10]" u="1" c="Архангельская обл, Няндомский р-н, г Няндома, ул Первомайская, д 10"/>
        <s v="[Sell Out Customer].[POS Address].&amp;[Архангельская обл, Няндомский р-н, г Няндома, ул Советская, д 16]" u="1" c="Архангельская обл, Няндомский р-н, г Няндома, ул Советская, д 16"/>
        <s v="[Sell Out Customer].[POS Address].&amp;[Архангельская обл, Няндомский р-н, г Няндома, ул Ф.Платтена, д 15]" u="1" c="Архангельская обл, Няндомский р-н, г Няндома, ул Ф.Платтена, д 15"/>
        <s v="[Sell Out Customer].[POS Address].&amp;[Архангельская обл, Няндомский р-н, г Няндома, ул Фадеева, д 4А]" u="1" c="Архангельская обл, Няндомский р-н, г Няндома, ул Фадеева, д 4А"/>
        <s v="[Sell Out Customer].[POS Address].&amp;[Архангельская обл, Онежский р-н, г. Онега, пр-кт Ленина, д 199]" u="1" c="Архангельская обл, Онежский р-н, г. Онега, пр-кт Ленина, д 199"/>
        <s v="[Sell Out Customer].[POS Address].&amp;[Архангельская обл, Онежский р-н, г. Онега, пр-кт Ленина, д 205А]" u="1" c="Архангельская обл, Онежский р-н, г. Онега, пр-кт Ленина, д 205А"/>
        <s v="[Sell Out Customer].[POS Address].&amp;[Архангельская обл, Онежский р-н, г. Онега, ул Гутина, д 4]" u="1" c="Архангельская обл, Онежский р-н, г. Онега, ул Гутина, д 4"/>
        <s v="[Sell Out Customer].[POS Address].&amp;[Архангельская обл, Онежский р-н, г. Онега, ул Матросова, д 21]" u="1" c="Архангельская обл, Онежский р-н, г. Онега, ул Матросова, д 21"/>
        <s v="[Sell Out Customer].[POS Address].&amp;[Архангельская обл, Пинежский р-н, п Пинега, ул Кудрина, д 102]" u="1" c="Архангельская обл, Пинежский р-н, п Пинега, ул Кудрина, д 102"/>
        <s v="[Sell Out Customer].[POS Address].&amp;[Архангельская обл, Пинежский р-н, с Карпогоры, ул Комарова, д 19Б]" u="1" c="Архангельская обл, Пинежский р-н, с Карпогоры, ул Комарова, д 19Б"/>
        <s v="[Sell Out Customer].[POS Address].&amp;[Архангельская обл, Плесецкий р-н, п Оксовский, ул Торговая, д 1]" u="1" c="Архангельская обл, Плесецкий р-н, п Оксовский, ул Торговая, д 1"/>
        <s v="[Sell Out Customer].[POS Address].&amp;[Архангельская обл, Плесецкий р-н, рп Обозерский, ул Лесная, д 37]" u="1" c="Архангельская обл, Плесецкий р-н, рп Обозерский, ул Лесная, д 37"/>
        <s v="[Sell Out Customer].[POS Address].&amp;[Архангельская обл, Плесецкий р-н, рп Плесецк, ул Гагарина, д 18]" u="1" c="Архангельская обл, Плесецкий р-н, рп Плесецк, ул Гагарина, д 18"/>
        <s v="[Sell Out Customer].[POS Address].&amp;[Архангельская обл, Плесецкий р-н, рп Плесецк, ул Индустриальная, д 24]" u="1" c="Архангельская обл, Плесецкий р-н, рп Плесецк, ул Индустриальная, д 24"/>
        <s v="[Sell Out Customer].[POS Address].&amp;[Архангельская обл, Плесецкий р-н, рп Плесецк, ул Ленина, д 47]" u="1" c="Архангельская обл, Плесецкий р-н, рп Плесецк, ул Ленина, д 47"/>
        <s v="[Sell Out Customer].[POS Address].&amp;[Архангельская обл, Плесецкий р-н, рп Плесецк, ул Октябрьская, д 24]" u="1" c="Архангельская обл, Плесецкий р-н, рп Плесецк, ул Октябрьская, д 24"/>
        <s v="[Sell Out Customer].[POS Address].&amp;[Архангельская обл, Плесецкий р-н, рп Плесецк, ул Октябрьская, д 26]" u="1" c="Архангельская обл, Плесецкий р-н, рп Плесецк, ул Октябрьская, д 26"/>
        <s v="[Sell Out Customer].[POS Address].&amp;[Архангельская обл, Плесецкий р-н, рп Плесецк, ул Октябрьская, д 69А]" u="1" c="Архангельская обл, Плесецкий р-н, рп Плесецк, ул Октябрьская, д 69А"/>
        <s v="[Sell Out Customer].[POS Address].&amp;[Архангельская обл, Плесецкий р-н, рп Плесецк, ул Партизанская, д 12]" u="1" c="Архангельская обл, Плесецкий р-н, рп Плесецк, ул Партизанская, д 12"/>
        <s v="[Sell Out Customer].[POS Address].&amp;[Архангельская обл, Плесецкий р-н, рп Плесецк, ул Уборевича, д 13]" u="1" c="Архангельская обл, Плесецкий р-н, рп Плесецк, ул Уборевича, д 13"/>
        <s v="[Sell Out Customer].[POS Address].&amp;[Архангельская обл, Плесецкий р-н, рп Савинский, ул Октябрьская, д 18]" u="1" c="Архангельская обл, Плесецкий р-н, рп Савинский, ул Октябрьская, д 18"/>
        <s v="[Sell Out Customer].[POS Address].&amp;[Архангельская обл, Плесецкий р-н, рп Савинский, ул Цементников, д 9]" u="1" c="Архангельская обл, Плесецкий р-н, рп Савинский, ул Цементников, д 9"/>
        <s v="[Sell Out Customer].[POS Address].&amp;[Архангельская обл, Плесецкий р-н, рп Североонежск, мкр 1-й, д 12/2]" u="1" c="Архангельская обл, Плесецкий р-н, рп Североонежск, мкр 1-й, д 12/2"/>
        <s v="[Sell Out Customer].[POS Address].&amp;[Архангельская обл, Плесецкий р-н, рп Североонежск, мкр 1-й, д 6]" u="1" c="Архангельская обл, Плесецкий р-н, рп Североонежск, мкр 1-й, д 6"/>
        <s v="[Sell Out Customer].[POS Address].&amp;[Архангельская обл, Плесецкий р-н, рп Североонежск, мкр 2-й, д 3]" u="1" c="Архангельская обл, Плесецкий р-н, рп Североонежск, мкр 2-й, д 3"/>
        <s v="[Sell Out Customer].[POS Address].&amp;[Архангельская обл, Плесецкий р-н, с Конево, ул Ленинградская, д 75]" u="1" c="Архангельская обл, Плесецкий р-н, с Конево, ул Ленинградская, д 75"/>
        <s v="[Sell Out Customer].[POS Address].&amp;[Архангельская обл, Приморский р-н, д Большое Анисимово, ул 60 лет Октября, д 4]" u="1" c="Архангельская обл, Приморский р-н, д Большое Анисимово, ул 60 лет Октября, д 4"/>
        <s v="[Sell Out Customer].[POS Address].&amp;[Архангельская обл, Приморский р-н, д Рикасиха, д 64А]" u="1" c="Архангельская обл, Приморский р-н, д Рикасиха, д 64А"/>
        <s v="[Sell Out Customer].[POS Address].&amp;[Архангельская обл, Приморский р-н, нп Талажское шоссе, д 22 стр 31]" u="1" c="Архангельская обл, Приморский р-н, нп Талажское шоссе, д 22 стр 31"/>
        <s v="[Sell Out Customer].[POS Address].&amp;[Архангельская обл, Приморский р-н, п Катунино, ул Катунина, д 2А]" u="1" c="Архангельская обл, Приморский р-н, п Катунино, ул Катунина, д 2А"/>
        <s v="[Sell Out Customer].[POS Address].&amp;[Архангельская обл, Приморский р-н, п Катунино, ул Маркина, д 3]" u="1" c="Архангельская обл, Приморский р-н, п Катунино, ул Маркина, д 3"/>
        <s v="[Sell Out Customer].[POS Address].&amp;[Архангельская обл, Приморский р-н, п Талаги, д 27 к 3]" u="1" c="Архангельская обл, Приморский р-н, п Талаги, д 27 к 3"/>
        <s v="[Sell Out Customer].[POS Address].&amp;[Архангельская обл, Приморский р-н, п Уемский, ул Большесельская, д 48]" u="1" c="Архангельская обл, Приморский р-н, п Уемский, ул Большесельская, д 48"/>
        <s v="[Sell Out Customer].[POS Address].&amp;[Архангельская обл, Приморский р-н, п Уемский, ул Устьянская, д 187]" u="1" c="Архангельская обл, Приморский р-н, п Уемский, ул Устьянская, д 187"/>
        <s v="[Sell Out Customer].[POS Address].&amp;[Архангельская обл, Устьянский р-н, рп Октябрьский, ул Заводская, д 16Б]" u="1" c="Архангельская обл, Устьянский р-н, рп Октябрьский, ул Заводская, д 16Б"/>
        <s v="[Sell Out Customer].[POS Address].&amp;[Архангельская обл, Устьянский р-н, рп Октябрьский, ул Загородная, д 3Б]" u="1" c="Архангельская обл, Устьянский р-н, рп Октябрьский, ул Загородная, д 3Б"/>
        <s v="[Sell Out Customer].[POS Address].&amp;[Архангельская обл, Устьянский р-н, рп Октябрьский, ул Комсомольская, д 5]" u="1" c="Архангельская обл, Устьянский р-н, рп Октябрьский, ул Комсомольская, д 5"/>
        <s v="[Sell Out Customer].[POS Address].&amp;[Архангельская обл, Устьянский р-н, рп Октябрьский, ул Магистральная, д 3 к в]" u="1" c="Архангельская обл, Устьянский р-н, рп Октябрьский, ул Магистральная, д 3 к в"/>
        <s v="[Sell Out Customer].[POS Address].&amp;[Архангельская обл, Устьянский р-н, рп Октябрьский, ул Победы, д 12]" u="1" c="Архангельская обл, Устьянский р-н, рп Октябрьский, ул Победы, д 12"/>
        <s v="[Sell Out Customer].[POS Address].&amp;[Архангельская обл, Устьянский р-н, рп Октябрьский, ул Советская, д 3]" u="1" c="Архангельская обл, Устьянский р-н, рп Октябрьский, ул Советская, д 3"/>
        <s v="[Sell Out Customer].[POS Address].&amp;[Архангельская обл, Устьянский р-н, рп Октябрьский, ул Советская, д 38]" u="1" c="Архангельская обл, Устьянский р-н, рп Октябрьский, ул Советская, д 38"/>
        <s v="[Sell Out Customer].[POS Address].&amp;[Архангельская обл, Устьянский р-н, с Шангалы, ул Ленина, д 62]" u="1" c="Архангельская обл, Устьянский р-н, с Шангалы, ул Ленина, д 62"/>
        <s v="[Sell Out Customer].[POS Address].&amp;[Архангельская обл, Холмогорский р-н, п Луковецкий, ул Советская, д 6]" u="1" c="Архангельская обл, Холмогорский р-н, п Луковецкий, ул Советская, д 6"/>
        <s v="[Sell Out Customer].[POS Address].&amp;[Архангельская обл, Холмогорский р-н, с Емецк, ул Горончаровского, д 44]" u="1" c="Архангельская обл, Холмогорский р-н, с Емецк, ул Горончаровского, д 44"/>
        <s v="[Sell Out Customer].[POS Address].&amp;[Архангельская обл, Холмогорский р-н, с Емецк, ул Горончаровского, д 60]" u="1" c="Архангельская обл, Холмогорский р-н, с Емецк, ул Горончаровского, д 60"/>
        <s v="[Sell Out Customer].[POS Address].&amp;[Архангельская обл, Холмогорский р-н, с Холмогоры, пл Морозова, д 12]" u="1" c="Архангельская обл, Холмогорский р-н, с Холмогоры, пл Морозова, д 12"/>
        <s v="[Sell Out Customer].[POS Address].&amp;[Архангельская обл, Холмогорский р-н, с Холмогоры, ул Галушина, д 4]" u="1" c="Архангельская обл, Холмогорский р-н, с Холмогоры, ул Галушина, д 4"/>
        <s v="[Sell Out Customer].[POS Address].&amp;[Архангельская обл, Холмогорский р-н, с Холмогоры, ул Ломоносова, д 33]" u="1" c="Архангельская обл, Холмогорский р-н, с Холмогоры, ул Ломоносова, д 33"/>
        <s v="[Sell Out Customer].[POS Address].&amp;[Архангельская обл, Шенкурский р-н, г Шенкурск, ул К.Либкнехта, д 8]" u="1" c="Архангельская обл, Шенкурский р-н, г Шенкурск, ул К.Либкнехта, д 8"/>
        <s v="[Sell Out Customer].[POS Address].&amp;[Архангельская обл, г Архангельск, ул Гайдара, д 17]" u="1" c="Архангельская обл, г Архангельск, ул Гайдара, д 17"/>
        <s v="[Sell Out Customer].[POS Address].&amp;[Архангельская обл, г Архангельск, ул Смольный Буян, д 50]" u="1" c="Архангельская обл, г Архангельск, ул Смольный Буян, д 50"/>
        <s v="[Sell Out Customer].[POS Address].&amp;[Архангельская обл, Вельский р-н, г Вельск, ул Дзержинского, д 125]" u="1" c="Архангельская обл, Вельский р-н, г Вельск, ул Дзержинского, д 125"/>
        <s v="[Sell Out Customer].[POS Address].&amp;[Архангельская обл, Вельский р-н, г Вельск, ул Дзержинского, д 197А]" u="1" c="Архангельская обл, Вельский р-н, г Вельск, ул Дзержинского, д 197А"/>
        <s v="[Sell Out Customer].[POS Address].&amp;[Архангельская обл, Вельский р-н, г Вельск, ул Конева, д 16А]" u="1" c="Архангельская обл, Вельский р-н, г Вельск, ул Конева, д 16А"/>
        <s v="[Sell Out Customer].[POS Address].&amp;[Архангельская обл, Вельский р-н, г Вельск, ул Советская, д 6]" u="1" c="Архангельская обл, Вельский р-н, г Вельск, ул Советская, д 6"/>
        <s v="[Sell Out Customer].[POS Address].&amp;[Архангельская обл, Вельский р-н, г Вельск, ул Советская, д 91/11 к 2]" u="1" c="Архангельская обл, Вельский р-н, г Вельск, ул Советская, д 91/11 к 2"/>
        <s v="[Sell Out Customer].[POS Address].&amp;[Архангельская обл, Вельский р-н, рп Кулой, ул Ленина, д 58А]" u="1" c="Архангельская обл, Вельский р-н, рп Кулой, ул Ленина, д 58А"/>
        <s v="[Sell Out Customer].[POS Address].&amp;[Архангельская обл, Вельский р-н, рп Кулой, ул Мира, д 13]" u="1" c="Архангельская обл, Вельский р-н, рп Кулой, ул Мира, д 13"/>
        <s v="[Sell Out Customer].[POS Address].&amp;[Архангельская обл, Вельский р-н, рп Кулой, ул Мира, д 8]" u="1" c="Архангельская обл, Вельский р-н, рп Кулой, ул Мира, д 8"/>
        <s v="[Sell Out Customer].[POS Address].&amp;[Архангельская обл, Верхнетоемский р-н, п Авнюгский, ул Садовая, д 2]" u="1" c="Архангельская обл, Верхнетоемский р-н, п Авнюгский, ул Садовая, д 2"/>
        <s v="[Sell Out Customer].[POS Address].&amp;[Архангельская обл, г Архангельск]" u="1" c="Архангельская обл, г Архангельск"/>
        <s v="[Sell Out Customer].[POS Address].&amp;[Архангельская обл, г Архангельск, гск N1, д 121]" u="1" c="Архангельская обл, г Архангельск, гск N1, д 121"/>
        <s v="[Sell Out Customer].[POS Address].&amp;[Архангельская обл, г Архангельск, наб Северной Двины, д 125]" u="1" c="Архангельская обл, г Архангельск, наб Северной Двины, д 125"/>
        <s v="[Sell Out Customer].[POS Address].&amp;[Архангельская обл, г Архангельск, наб Северной Двины, д 29]" u="1" c="Архангельская обл, г Архангельск, наб Северной Двины, д 29"/>
        <s v="[Sell Out Customer].[POS Address].&amp;[Архангельская обл, г Архангельск, наб Северной Двины, д 34 к 1]" u="1" c="Архангельская обл, г Архангельск, наб Северной Двины, д 34 к 1"/>
        <s v="[Sell Out Customer].[POS Address].&amp;[Архангельская обл, г Архангельск, пр-кт Ломоносова, д 16 к 1]" u="1" c="Архангельская обл, г Архангельск, пр-кт Ломоносова, д 16 к 1"/>
        <s v="[Sell Out Customer].[POS Address].&amp;[Архангельская обл, г Архангельск, пр-кт Ломоносова, д 79]" u="1" c="Архангельская обл, г Архангельск, пр-кт Ломоносова, д 79"/>
        <s v="[Sell Out Customer].[POS Address].&amp;[Архангельская обл, г Архангельск, пр-кт Никольский, д 17]" u="1" c="Архангельская обл, г Архангельск, пр-кт Никольский, д 17"/>
        <s v="[Sell Out Customer].[POS Address].&amp;[Архангельская обл, г Архангельск, пр-кт Новгородский, д 175]" u="1" c="Архангельская обл, г Архангельск, пр-кт Новгородский, д 175"/>
        <s v="[Sell Out Customer].[POS Address].&amp;[Архангельская обл, г Архангельск, пр-кт Новгородский, д 32]" u="1" c="Архангельская обл, г Архангельск, пр-кт Новгородский, д 32"/>
        <s v="[Sell Out Customer].[POS Address].&amp;[Архангельская обл, г Архангельск, пр-кт Троицкий, д 12]" u="1" c="Архангельская обл, г Архангельск, пр-кт Троицкий, д 12"/>
        <s v="[Sell Out Customer].[POS Address].&amp;[Архангельская обл, г Архангельск, пр-кт Троицкий, д 121]" u="1" c="Архангельская обл, г Архангельск, пр-кт Троицкий, д 121"/>
        <s v="[Sell Out Customer].[POS Address].&amp;[Архангельская обл, г Архангельск, пр-кт Троицкий, д 121 к 1]" u="1" c="Архангельская обл, г Архангельск, пр-кт Троицкий, д 121 к 1"/>
        <s v="[Sell Out Customer].[POS Address].&amp;[Архангельская обл, г Архангельск, ул 40-летия Великой Победы, д 5/1]" u="1" c="Архангельская обл, г Архангельск, ул 40-летия Великой Победы, д 5/1"/>
        <s v="[Sell Out Customer].[POS Address].&amp;[Архангельская обл, г Архангельск, ул Валявкина, д 13]" u="1" c="Архангельская обл, г Архангельск, ул Валявкина, д 13"/>
        <s v="[Sell Out Customer].[POS Address].&amp;[Архангельская обл, г Архангельск, ул Воскресенская, д 114]" u="1" c="Архангельская обл, г Архангельск, ул Воскресенская, д 114"/>
        <s v="[Sell Out Customer].[POS Address].&amp;[Архангельская обл, г Архангельск, ул Воскресенская, д 17]" u="1" c="Архангельская обл, г Архангельск, ул Воскресенская, д 17"/>
        <s v="[Sell Out Customer].[POS Address].&amp;[Архангельская обл, г Архангельск, ул Воскресенская, д 19]" u="1" c="Архангельская обл, г Архангельск, ул Воскресенская, д 19"/>
        <s v="[Sell Out Customer].[POS Address].&amp;[Архангельская обл, г Архангельск, ул Воскресенская, д 6]" u="1" c="Архангельская обл, г Архангельск, ул Воскресенская, д 6"/>
        <s v="[Sell Out Customer].[POS Address].&amp;[Архангельская обл, г Архангельск, ул Воскресенская, д 79]" u="1" c="Архангельская обл, г Архангельск, ул Воскресенская, д 79"/>
        <s v="[Sell Out Customer].[POS Address].&amp;[Архангельская обл, г Архангельск, ул Воскресенская, д 95]" u="1" c="Архангельская обл, г Архангельск, ул Воскресенская, д 95"/>
        <s v="[Sell Out Customer].[POS Address].&amp;[Архангельская обл, г Архангельск, ул Выучейского, д 98]" u="1" c="Архангельская обл, г Архангельск, ул Выучейского, д 98"/>
        <s v="[Sell Out Customer].[POS Address].&amp;[Архангельская обл, г Архангельск, ул Ильича, д 2/3]" u="1" c="Архангельская обл, г Архангельск, ул Ильича, д 2/3"/>
        <s v="[Sell Out Customer].[POS Address].&amp;[Архангельская обл, г Архангельск, ул Карельская, д 29]" u="1" c="Архангельская обл, г Архангельск, ул Карельская, д 29"/>
        <s v="[Sell Out Customer].[POS Address].&amp;[Архангельская обл, г Архангельск, ул Кировская, д 10]" u="1" c="Архангельская обл, г Архангельск, ул Кировская, д 10"/>
        <s v="[Sell Out Customer].[POS Address].&amp;[Архангельская обл, г Архангельск, ул Кирпичного завода, д 16]" u="1" c="Архангельская обл, г Архангельск, ул Кирпичного завода, д 16"/>
        <s v="[Sell Out Customer].[POS Address].&amp;[Архангельская обл, г Архангельск, ул Малоникольская, д 32]" u="1" c="Архангельская обл, г Архангельск, ул Малоникольская, д 32"/>
        <s v="[Sell Out Customer].[POS Address].&amp;[Архангельская обл, г Архангельск, ул Павла Усова, д 25]" u="1" c="Архангельская обл, г Архангельск, ул Павла Усова, д 25"/>
        <s v="[Sell Out Customer].[POS Address].&amp;[Архангельская обл, г Архангельск, ул Поморская, д 51]" u="1" c="Архангельская обл, г Архангельск, ул Поморская, д 51"/>
        <s v="[Sell Out Customer].[POS Address].&amp;[Архангельская обл, г Архангельск, ул Попова, д 18]" u="1" c="Архангельская обл, г Архангельск, ул Попова, д 18"/>
        <s v="[Sell Out Customer].[POS Address].&amp;[Архангельская обл, г Архангельск, ул Рейдовая, д 9]" u="1" c="Архангельская обл, г Архангельск, ул Рейдовая, д 9"/>
        <s v="[Sell Out Customer].[POS Address].&amp;[Архангельская обл, г Архангельск, ул Суворова, д 1]" u="1" c="Архангельская обл, г Архангельск, ул Суворова, д 1"/>
        <s v="[Sell Out Customer].[POS Address].&amp;[Архангельская обл, г Архангельск, ул Урицкого, д 43]" u="1" c="Архангельская обл, г Архангельск, ул Урицкого, д 43"/>
        <s v="[Sell Out Customer].[POS Address].&amp;[Архангельская обл, г Архангельск, ул Урицкого, д 45/3]" u="1" c="Архангельская обл, г Архангельск, ул Урицкого, д 45/3"/>
        <s v="[Sell Out Customer].[POS Address].&amp;[Архангельская обл, г Коряжма, пр-кт Ленина, д 36]" u="1" c="Архангельская обл, г Коряжма, пр-кт Ленина, д 36"/>
        <s v="[Sell Out Customer].[POS Address].&amp;[Архангельская обл, г Коряжма, ул Имени Дыбцына, стр 55]" u="1" c="Архангельская обл, г Коряжма, ул Имени Дыбцына, стр 55"/>
        <s v="[Sell Out Customer].[POS Address].&amp;[Архангельская обл, г Мирный, ул Гагарина, д 9]" u="1" c="Архангельская обл, г Мирный, ул Гагарина, д 9"/>
        <s v="[Sell Out Customer].[POS Address].&amp;[Архангельская обл, г Мирный, ул Степанченко, д 5А]" u="1" c="Архангельская обл, г Мирный, ул Степанченко, д 5А"/>
        <s v="[Sell Out Customer].[POS Address].&amp;[Архангельская обл, г Новодвинск, ул Димитрова, д 15]" u="1" c="Архангельская обл, г Новодвинск, ул Димитрова, д 15"/>
        <s v="[Sell Out Customer].[POS Address].&amp;[Архангельская обл, г Северодвинск, пр-кт Бутомы, д 11]" u="1" c="Архангельская обл, г Северодвинск, пр-кт Бутомы, д 11"/>
        <s v="[Sell Out Customer].[POS Address].&amp;[Архангельская обл, г Северодвинск, пр-кт Морской, д 15]" u="1" c="Архангельская обл, г Северодвинск, пр-кт Морской, д 15"/>
        <s v="[Sell Out Customer].[POS Address].&amp;[Архангельская обл, г Северодвинск, пр-кт Труда, д 55]" u="1" c="Архангельская обл, г Северодвинск, пр-кт Труда, д 55"/>
        <s v="[Sell Out Customer].[POS Address].&amp;[Архангельская обл, г Северодвинск, ул Георгия Седова, д 4]" u="1" c="Архангельская обл, г Северодвинск, ул Георгия Седова, д 4"/>
        <s v="[Sell Out Customer].[POS Address].&amp;[Архангельская обл, г Северодвинск, ул Железнодорожная, д 22]" u="1" c="Архангельская обл, г Северодвинск, ул Железнодорожная, д 22"/>
        <s v="[Sell Out Customer].[POS Address].&amp;[Архангельская обл, г Северодвинск, ул Карла Маркса, д 47]" u="1" c="Архангельская обл, г Северодвинск, ул Карла Маркса, д 47"/>
        <s v="[Sell Out Customer].[POS Address].&amp;[Архангельская обл, г Северодвинск, ул Ломоносова]" u="1" c="Архангельская обл, г Северодвинск, ул Ломоносова"/>
        <s v="[Sell Out Customer].[POS Address].&amp;[Архангельская обл, г Северодвинск, ул Ломоносова, д 116]" u="1" c="Архангельская обл, г Северодвинск, ул Ломоносова, д 116"/>
        <s v="[Sell Out Customer].[POS Address].&amp;[Архангельская обл, г Северодвинск, ул Ломоносова, д 16]" u="1" c="Архангельская обл, г Северодвинск, ул Ломоносова, д 16"/>
        <s v="[Sell Out Customer].[POS Address].&amp;[Архангельская обл, г Северодвинск, ул Ломоносова, д 56а]" u="1" c="Архангельская обл, г Северодвинск, ул Ломоносова, д 56а"/>
        <s v="[Sell Out Customer].[POS Address].&amp;[Архангельская обл, г Северодвинск, ул Ломоносова, д 74]" u="1" c="Архангельская обл, г Северодвинск, ул Ломоносова, д 74"/>
        <s v="[Sell Out Customer].[POS Address].&amp;[Архангельская обл, г Северодвинск, ул Ломоносова, д 81А]" u="1" c="Архангельская обл, г Северодвинск, ул Ломоносова, д 81А"/>
        <s v="[Sell Out Customer].[POS Address].&amp;[Архангельская обл, г Северодвинск, ул Первомайская, д 1/2Д]" u="1" c="Архангельская обл, г Северодвинск, ул Первомайская, д 1/2Д"/>
        <s v="[Sell Out Customer].[POS Address].&amp;[Архангельская обл, г Северодвинск, ул Советская, д 62]" u="1" c="Архангельская обл, г Северодвинск, ул Советская, д 62"/>
        <s v="[Sell Out Customer].[POS Address].&amp;[Архангельская обл, Каргопольский р-н, г Каргополь, ул Советская, д 55]" u="1" c="Архангельская обл, Каргопольский р-н, г Каргополь, ул Советская, д 55"/>
        <s v="[Sell Out Customer].[POS Address].&amp;[Архангельская обл, Коношский р-н, рп Коноша, ул Советская, д 33]" u="1" c="Архангельская обл, Коношский р-н, рп Коноша, ул Советская, д 33"/>
        <s v="[Sell Out Customer].[POS Address].&amp;[Архангельская обл, Котласский р-н, г Котлас, пр-кт Мира, д 19А]" u="1" c="Архангельская обл, Котласский р-н, г Котлас, пр-кт Мира, д 19А"/>
        <s v="[Sell Out Customer].[POS Address].&amp;[Архангельская обл, Котласский р-н, г Котлас, пр-кт Мира, д 34]" u="1" c="Архангельская обл, Котласский р-н, г Котлас, пр-кт Мира, д 34"/>
        <s v="[Sell Out Customer].[POS Address].&amp;[Архангельская обл, Котласский р-н, г Котлас, пр-кт Мира, д 37]" u="1" c="Архангельская обл, Котласский р-н, г Котлас, пр-кт Мира, д 37"/>
        <s v="[Sell Out Customer].[POS Address].&amp;[Архангельская обл, Котласский р-н, г Котлас, пр-кт Мира, д 38]" u="1" c="Архангельская обл, Котласский р-н, г Котлас, пр-кт Мира, д 38"/>
        <s v="[Sell Out Customer].[POS Address].&amp;[Архангельская обл, Котласский р-н, г Котлас, ул 70 лет Октября, д 22]" u="1" c="Архангельская обл, Котласский р-н, г Котлас, ул 70 лет Октября, д 22"/>
        <s v="[Sell Out Customer].[POS Address].&amp;[Архангельская обл, Котласский р-н, г Котлас, ул 7-го Съезда Советов, д 55А]" u="1" c="Архангельская обл, Котласский р-н, г Котлас, ул 7-го Съезда Советов, д 55А"/>
        <s v="[Sell Out Customer].[POS Address].&amp;[Архангельская обл, Котласский р-н, г Котлас, ул Герцена, д 27]" u="1" c="Архангельская обл, Котласский р-н, г Котлас, ул Герцена, д 27"/>
        <s v="[Sell Out Customer].[POS Address].&amp;[Архангельская обл, Котласский р-н, г Котлас, ул Кузнецова, д 5]" u="1" c="Архангельская обл, Котласский р-н, г Котлас, ул Кузнецова, д 5"/>
        <s v="[Sell Out Customer].[POS Address].&amp;[Архангельская обл, Котласский р-н, г Котлас, ул Ленина, д 69 к Д]" u="1" c="Архангельская обл, Котласский р-н, г Котлас, ул Ленина, д 69 к Д"/>
        <s v="[Sell Out Customer].[POS Address].&amp;[Архангельская обл, Котласский р-н, г Котлас, ул Маяковского, д 16]" u="1" c="Архангельская обл, Котласский р-н, г Котлас, ул Маяковского, д 16"/>
        <s v="[Sell Out Customer].[POS Address].&amp;[Архангельская обл, Котласский р-н, г Котлас, ул Маяковского, д 20]" u="1" c="Архангельская обл, Котласский р-н, г Котлас, ул Маяковского, д 20"/>
        <s v="[Sell Out Customer].[POS Address].&amp;[Архангельская обл, Котласский р-н, г Котлас, ул Маяковского, д 27]" u="1" c="Архангельская обл, Котласский р-н, г Котлас, ул Маяковского, д 27"/>
        <s v="[Sell Out Customer].[POS Address].&amp;[Архангельская обл, Котласский р-н, г Котлас, ул Мелентьева, д 11]" u="1" c="Архангельская обл, Котласский р-н, г Котлас, ул Мелентьева, д 11"/>
        <s v="[Sell Out Customer].[POS Address].&amp;[Архангельская обл, Котласский р-н, г Котлас, ул Советская, д 54]" u="1" c="Архангельская обл, Котласский р-н, г Котлас, ул Советская, д 54"/>
        <s v="[Sell Out Customer].[POS Address].&amp;[Архангельская обл, Котласский р-н, г Котлас, ул Урицкого, д 10А]" u="1" c="Архангельская обл, Котласский р-н, г Котлас, ул Урицкого, д 10А"/>
        <s v="[Sell Out Customer].[POS Address].&amp;[Архангельская обл, Котласский р-н, рп Приводино, ул Молодежная, д 4 к 1]" u="1" c="Архангельская обл, Котласский р-н, рп Приводино, ул Молодежная, д 4 к 1"/>
        <s v="[Sell Out Customer].[POS Address].&amp;[Архангельская обл, Красноборский р-н, с Красноборск, ул Свердлова, д 13]" u="1" c="Архангельская обл, Красноборский р-н, с Красноборск, ул Свердлова, д 13"/>
        <s v="[Sell Out Customer].[POS Address].&amp;[Архангельская обл, Ленский р-н, рп Урдома, ул Карла Либкнехта, д 40]" u="1" c="Архангельская обл, Ленский р-н, рп Урдома, ул Карла Либкнехта, д 40"/>
        <s v="[Sell Out Customer].[POS Address].&amp;[Архангельская обл, Ленский р-н, с Яренск, ул Трудовая, д 6]" u="1" c="Архангельская обл, Ленский р-н, с Яренск, ул Трудовая, д 6"/>
        <s v="[Sell Out Customer].[POS Address].&amp;[Архангельская обл, Няндомский р-н, г Няндома, ул 60 лет Октября, д 12]" u="1" c="Архангельская обл, Няндомский р-н, г Няндома, ул 60 лет Октября, д 12"/>
        <s v="[Sell Out Customer].[POS Address].&amp;[Архангельская обл, Няндомский р-н, г Няндома, ул 60 лет Октября, д 16]" u="1" c="Архангельская обл, Няндомский р-н, г Няндома, ул 60 лет Октября, д 16"/>
        <s v="[Sell Out Customer].[POS Address].&amp;[Архангельская обл, Онежский р-н, г. Онега, пр-кт Ленина, д 184]" u="1" c="Архангельская обл, Онежский р-н, г. Онега, пр-кт Ленина, д 184"/>
        <s v="[Sell Out Customer].[POS Address].&amp;[Архангельская обл, Онежский р-н, г. Онега, пр-кт Ленина, д 184 стр 1]" u="1" c="Архангельская обл, Онежский р-н, г. Онега, пр-кт Ленина, д 184 стр 1"/>
        <s v="[Sell Out Customer].[POS Address].&amp;[Архангельская обл, Плесецкий р-н, рп Плесецк, ул Гагарина, д 55]" u="1" c="Архангельская обл, Плесецкий р-н, рп Плесецк, ул Гагарина, д 55"/>
        <s v="[Sell Out Customer].[POS Address].&amp;[Архангельская обл, Плесецкий р-н, рп Плесецк, ул Партизанская, д 19А]" u="1" c="Архангельская обл, Плесецкий р-н, рп Плесецк, ул Партизанская, д 19А"/>
        <s v="[Sell Out Customer].[POS Address].&amp;[Архангельская обл, Плесецкий р-н, рп Плесецк, ул Партизанская, д 9]" u="1" c="Архангельская обл, Плесецкий р-н, рп Плесецк, ул Партизанская, д 9"/>
        <s v="[Sell Out Customer].[POS Address].&amp;[Архангельская обл, Приморский р-н, п Талаги, д 25А]" u="1" c="Архангельская обл, Приморский р-н, п Талаги, д 25А"/>
        <s v="[Sell Out Customer].[POS Address].&amp;[Архангельская обл, Устьянский р-н, рп Октябрьский, ул Победы, д 9]" u="1" c="Архангельская обл, Устьянский р-н, рп Октябрьский, ул Победы, д 9"/>
        <s v="[Sell Out Customer].[POS Address].&amp;[Архангельская обл, Холмогорский р-н, д Харлово, д 8]" u="1" c="Архангельская обл, Холмогорский р-н, д Харлово, д 8"/>
        <s v="[Sell Out Customer].[POS Address].&amp;[Архангельская обл, Холмогорский р-н, п Усть-Пинега, ул Гаражная, д 33]" u="1" c="Архангельская обл, Холмогорский р-н, п Усть-Пинега, ул Гаражная, д 33"/>
        <s v="[Sell Out Customer].[POS Address].&amp;[Архангельская обл, Шенкурский р-н, с Ровдино, ул Ленина, д 33]" u="1" c="Архангельская обл, Шенкурский р-н, с Ровдино, ул Ленина, д 33"/>
      </sharedItems>
    </cacheField>
    <cacheField name="[Sell Out Channel 2 - POS Format].[Sell Out Channel 2 - POS Format].[Sell Out Channel 2 - POS Format]" caption="Sell Out Channel 2 - POS Format" numFmtId="0" hierarchy="145" level="1" mappingCount="2">
      <sharedItems count="11">
        <s v="[Sell Out Channel 2 - POS Format].[Sell Out Channel 2 - POS Format].&amp;[-1]" c=""/>
        <s v="[Sell Out Channel 2 - POS Format].[Sell Out Channel 2 - POS Format].&amp;[1]" c="Аптека"/>
        <s v="[Sell Out Channel 2 - POS Format].[Sell Out Channel 2 - POS Format].&amp;[2]" c="Гипермаркет"/>
        <s v="[Sell Out Channel 2 - POS Format].[Sell Out Channel 2 - POS Format].&amp;[3]" c="Детский магазин"/>
        <s v="[Sell Out Channel 2 - POS Format].[Sell Out Channel 2 - POS Format].&amp;[12]" c="Другое"/>
        <s v="[Sell Out Channel 2 - POS Format].[Sell Out Channel 2 - POS Format].&amp;[5]" c="Интернет магазин"/>
        <s v="[Sell Out Channel 2 - POS Format].[Sell Out Channel 2 - POS Format].&amp;[4]" c="Минимаркет"/>
        <s v="[Sell Out Channel 2 - POS Format].[Sell Out Channel 2 - POS Format].&amp;[10]" c="Парфюмерные и хозяйственные магазины"/>
        <s v="[Sell Out Channel 2 - POS Format].[Sell Out Channel 2 - POS Format].&amp;[8]" c="Супермаркет"/>
        <s v="[Sell Out Channel 2 - POS Format].[Sell Out Channel 2 - POS Format].&amp;[13]" c="Традиционная розница"/>
        <s v="[Sell Out Channel 2 - POS Format].[Sell Out Channel 2 - POS Format].&amp;[11]" c="Хард дискаунтер"/>
      </sharedItems>
      <mpMap v="32"/>
      <mpMap v="33"/>
    </cacheField>
    <cacheField name="[Sell Out Channel 2 - POS Format].[Sell Out Channel 2 - POS Format].[Sell Out Channel 2 - POS Format].[ID_]" caption="ID_" propertyName="ID_" numFmtId="0" hierarchy="145" level="1" memberPropertyField="1">
      <sharedItems count="11">
        <s v="Unknown"/>
        <s v="PH"/>
        <s v="HY"/>
        <s v="BS"/>
        <s v="OT"/>
        <s v="EC"/>
        <s v="MI"/>
        <s v="P&amp;H"/>
        <s v="SU"/>
        <s v="TT"/>
        <s v="HD"/>
      </sharedItems>
    </cacheField>
    <cacheField name="[Sell Out Channel 2 - POS Format].[Sell Out Channel 2 - POS Format].[Sell Out Channel 2 - POS Format].[POS Format EN]" caption="POS Format EN" propertyName="POS Format EN" numFmtId="0" hierarchy="145" level="1" memberPropertyField="1">
      <sharedItems count="11">
        <s v="Unknown"/>
        <s v="Pharmacies"/>
        <s v="Hypermarkets"/>
        <s v="Baby Store"/>
        <s v="Others"/>
        <s v="E-commerce"/>
        <s v="Minimarkets"/>
        <s v="Perfumeries &amp; Household"/>
        <s v="Supermarkets"/>
        <s v="Traditional Trade"/>
        <s v="Hard discounters"/>
      </sharedItems>
    </cacheField>
    <cacheField name="[Sell Out Channel 3 - POS Type].[Sell Out Channel 3 - POS Type].[Sell Out Channel 3 - POS Type]" caption="Sell Out Channel 3 - POS Type" numFmtId="0" hierarchy="146" level="1" mappingCount="2">
      <sharedItems count="17">
        <s v="[Sell Out Channel 3 - POS Type].[Sell Out Channel 3 - POS Type].&amp;[-1]" c=""/>
        <s v="[Sell Out Channel 3 - POS Type].[Sell Out Channel 3 - POS Type].&amp;[2]" c="Аптека (малый формат)"/>
        <s v="[Sell Out Channel 3 - POS Type].[Sell Out Channel 3 - POS Type].&amp;[4]" c="Гипермаркет"/>
        <s v="[Sell Out Channel 3 - POS Type].[Sell Out Channel 3 - POS Type].&amp;[5]" c="Детский магазин (большой)"/>
        <s v="[Sell Out Channel 3 - POS Type].[Sell Out Channel 3 - POS Type].&amp;[6]" c="Детский магазин (малый)"/>
        <s v="[Sell Out Channel 3 - POS Type].[Sell Out Channel 3 - POS Type].&amp;[25]" c="Другое"/>
        <s v="[Sell Out Channel 3 - POS Type].[Sell Out Channel 3 - POS Type].&amp;[9]" c="Интернет Гипермаркет"/>
        <s v="[Sell Out Channel 3 - POS Type].[Sell Out Channel 3 - POS Type].&amp;[7]" c="Минимаркет"/>
        <s v="[Sell Out Channel 3 - POS Type].[Sell Out Channel 3 - POS Type].&amp;[20]" c="Парфюмерно-Хозяйственный магазин (Большой)"/>
        <s v="[Sell Out Channel 3 - POS Type].[Sell Out Channel 3 - POS Type].&amp;[22]" c="Парфюмерно-Хозяйственный магазин (Малый)"/>
        <s v="[Sell Out Channel 3 - POS Type].[Sell Out Channel 3 - POS Type].&amp;[21]" c="Парфюмерно-Хозяйственный магазин (Средний)"/>
        <s v="[Sell Out Channel 3 - POS Type].[Sell Out Channel 3 - POS Type].&amp;[14]" c="Супермаркет (большой)"/>
        <s v="[Sell Out Channel 3 - POS Type].[Sell Out Channel 3 - POS Type].&amp;[15]" c="Супермаркет (малый)"/>
        <s v="[Sell Out Channel 3 - POS Type].[Sell Out Channel 3 - POS Type].&amp;[26]" c="Традиционная розница"/>
        <s v="[Sell Out Channel 3 - POS Type].[Sell Out Channel 3 - POS Type].&amp;[24]" c="Хард дискаунтер"/>
        <s v="[Sell Out Channel 3 - POS Type].[Sell Out Channel 3 - POS Type].&amp;[13]" u="1" c="Парфюмерный магазин"/>
        <s v="[Sell Out Channel 3 - POS Type].[Sell Out Channel 3 - POS Type].&amp;[3]" u="1" c="Аптечный киоск"/>
      </sharedItems>
      <mpMap v="35"/>
      <mpMap v="36"/>
    </cacheField>
    <cacheField name="[Sell Out Channel 3 - POS Type].[Sell Out Channel 3 - POS Type].[Sell Out Channel 3 - POS Type].[ID_]" caption="ID_" propertyName="ID_" numFmtId="0" hierarchy="146" level="1" memberPropertyField="1">
      <sharedItems containsSemiMixedTypes="0" containsString="0" containsNumber="1" containsInteger="1" minValue="-1" maxValue="26" count="15">
        <n v="-1"/>
        <n v="2"/>
        <n v="4"/>
        <n v="5"/>
        <n v="6"/>
        <n v="25"/>
        <n v="9"/>
        <n v="7"/>
        <n v="20"/>
        <n v="22"/>
        <n v="21"/>
        <n v="14"/>
        <n v="15"/>
        <n v="26"/>
        <n v="24"/>
      </sharedItems>
    </cacheField>
    <cacheField name="[Sell Out Channel 3 - POS Type].[Sell Out Channel 3 - POS Type].[Sell Out Channel 3 - POS Type].[POS Type EN]" caption="POS Type EN" propertyName="POS Type EN" numFmtId="0" hierarchy="146" level="1" memberPropertyField="1">
      <sharedItems containsSemiMixedTypes="0" containsString="0" containsNumber="1" containsInteger="1" minValue="-1" maxValue="26" count="15">
        <n v="-1"/>
        <n v="2"/>
        <n v="4"/>
        <n v="5"/>
        <n v="6"/>
        <n v="25"/>
        <n v="9"/>
        <n v="7"/>
        <n v="20"/>
        <n v="22"/>
        <n v="21"/>
        <n v="14"/>
        <n v="15"/>
        <n v="26"/>
        <n v="24"/>
      </sharedItems>
    </cacheField>
    <cacheField name="[POS Format].[POS Format].[POS Format]" caption="POS Format" numFmtId="0" hierarchy="17" level="1" mappingCount="2">
      <sharedItems count="52">
        <s v="[POS Format].[POS Format].&amp;[256]" c="10 (Буслик)"/>
        <s v="[POS Format].[POS Format].&amp;[249]" c="E 60 (Евроопт)"/>
        <s v="[POS Format].[POS Format].&amp;[-1]" c="Unknown"/>
        <s v="[POS Format].[POS Format].&amp;[3792]" c="ГМ (Гиппо)"/>
        <s v="[POS Format].[POS Format].&amp;[3802]" c="ГМ (Гринрозница)"/>
        <s v="[POS Format].[POS Format].&amp;[3793]" c="ГМ малый (Гиппо)"/>
        <s v="[POS Format].[POS Format].&amp;[9694]" c="Детский (Детмир Бел)"/>
        <s v="[POS Format].[POS Format].&amp;[10958]" c="Мила maxi"/>
        <s v="[POS Format].[POS Format].&amp;[10957]" c="Мила midi"/>
        <s v="[POS Format].[POS Format].&amp;[10956]" c="Мила mini"/>
        <s v="[POS Format].[POS Format].&amp;[10961]" c="Остров Чистоты maxi"/>
        <s v="[POS Format].[POS Format].&amp;[10960]" c="Остров Чистоты midi"/>
        <s v="[POS Format].[POS Format].&amp;[10959]" c="Остров Чистоты mini"/>
        <s v="[POS Format].[POS Format].&amp;[3801]" c="СМ (Гринрозница)"/>
        <s v="[POS Format].[POS Format].&amp;[3794]" c="СМ большой (Гиппо)"/>
        <s v="[POS Format].[POS Format].&amp;[3795]" c="СМ малый (Гиппо)"/>
        <s v="[POS Format].[POS Format].&amp;[11102]" c="СМ мини (Гиппо)"/>
        <s v="[POS Format].[POS Format].&amp;[3858]" c="Супермаркет (Алми Беларусь)"/>
        <s v="[POS Format].[POS Format].&amp;[3798]" c="Ф1 (Белмаркет)"/>
        <s v="[POS Format].[POS Format].&amp;[3857]" c="Ф1 (Корона)"/>
        <s v="[POS Format].[POS Format].&amp;[3799]" c="Ф2 (Белмаркет)"/>
        <s v="[POS Format].[POS Format].&amp;[3789]" c="Ф2 (Корона)"/>
        <s v="[POS Format].[POS Format].&amp;[3800]" c="Ф3 (Белмаркет)"/>
        <s v="[POS Format].[POS Format].&amp;[3790]" c="Ф3 (Корона)"/>
        <s v="[POS Format].[POS Format].&amp;[3791]" c="Ф4 (Корона)"/>
        <s v="[POS Format].[POS Format].&amp;[9822]" c="Ф5 (Корона)"/>
        <s v="[POS Format].[POS Format].&amp;[237]" c="Формат 1 (Мила)"/>
        <s v="[POS Format].[POS Format].&amp;[279]" c="Формат_1 (Соседи)"/>
        <s v="[POS Format].[POS Format].&amp;[3865]" c="Х50 (Евроопт)"/>
        <s v="[POS Format].[POS Format].&amp;[2583]" u="1" c="A1 (Дикси)"/>
        <s v="[POS Format].[POS Format].&amp;[2582]" u="1" c="B2 (Дикси)"/>
        <s v="[POS Format].[POS Format].&amp;[2581]" u="1" c="C3 (Дикси)"/>
        <s v="[POS Format].[POS Format].&amp;[10226]" u="1" c="ГМ (Лента)"/>
        <s v="[POS Format].[POS Format].&amp;[3854]" u="1" c="Кластер 2+ (Детский Мир)"/>
        <s v="[POS Format].[POS Format].&amp;[3855]" u="1" c="Кластер 3 (Детский Мир)"/>
        <s v="[POS Format].[POS Format].&amp;[9830]" u="1" c="Кластер 4 (Детский Мир)"/>
        <s v="[POS Format].[POS Format].&amp;[41]" u="1" c="МГ (Магнит)"/>
        <s v="[POS Format].[POS Format].&amp;[2559]" u="1" c="МК (Магнит)"/>
        <s v="[POS Format].[POS Format].&amp;[39]" u="1" c="ММ (Магнит)"/>
        <s v="[POS Format].[POS Format].&amp;[10264]" u="1" c="Неизвестный (Пятерочка)"/>
        <s v="[POS Format].[POS Format].&amp;[10239]" u="1" c="FEM 15 GOOD BETTER - BCC 5 GOOD BETTER BEST"/>
        <s v="[POS Format].[POS Format].&amp;[10259]" u="1" c="FEM 4 GOOD BETTER - Неизвестный (Пятерочка)"/>
        <s v="[POS Format].[POS Format].&amp;[10240]" u="1" c="FEM 5 GOOD BETTER - BCC 5 GOOD BETTER BEST"/>
        <s v="[POS Format].[POS Format].&amp;[10260]" u="1" c="FEM 5 GOOD BETTER - Неизвестный (Пятерочка)"/>
        <s v="[POS Format].[POS Format].&amp;[10234]" u="1" c="Кластер 2 (Детский Мир) + Kleenex"/>
        <s v="[POS Format].[POS Format].&amp;[10187]" u="1" c="Кластер 1 (Дочки Сыночки)"/>
        <s v="[POS Format].[POS Format].&amp;[365]" u="1" c="ГМ (Макси)"/>
        <s v="[POS Format].[POS Format].&amp;[3846]" u="1" c="ГМ_К1 (Макси)"/>
        <s v="[POS Format].[POS Format].&amp;[2455]" u="1" c="М3 A (Метро)"/>
        <s v="[POS Format].[POS Format].&amp;[367]" u="1" c="ММ (Макси)"/>
        <s v="[POS Format].[POS Format].&amp;[3848]" u="1" c="СМ_К (Макси)"/>
        <s v="[POS Format].[POS Format].&amp;[9310]" u="1" c="МА (Магнит)"/>
      </sharedItems>
      <mpMap v="38"/>
      <mpMap v="39"/>
    </cacheField>
    <cacheField name="[POS Format].[POS Format].[POS Format].[ID_]" caption="ID_" propertyName="ID_" numFmtId="0" hierarchy="17" level="1" memberPropertyField="1">
      <sharedItems count="1">
        <s v=""/>
      </sharedItems>
    </cacheField>
    <cacheField name="[POS Format].[POS Format].[POS Format].[POS Area]" caption="POS Area" propertyName="POS Area" numFmtId="0" hierarchy="17" level="1" memberPropertyField="1">
      <sharedItems count="5">
        <s v="Кол-во стеллажей в категории подгузников 10"/>
        <s v="площадь ?5000 кв.м"/>
        <s v=""/>
        <s v="стелаж, см 630,5"/>
        <s v="Стелажей &gt;500"/>
      </sharedItems>
    </cacheField>
    <cacheField name="[Sell Out Geography].[Sell Out Division].[Sell Out Division]" caption="Sell Out Division" numFmtId="0" hierarchy="170" level="1">
      <sharedItems containsSemiMixedTypes="0" containsString="0"/>
    </cacheField>
  </cacheFields>
  <cacheHierarchies count="331">
    <cacheHierarchy uniqueName="[Calculated On Price].[Calculated On Price]" caption="Calculated On Price" attribute="1" keyAttribute="1" defaultMemberUniqueName="[Calculated On Price].[Calculated On Price].[All]" allUniqueName="[Calculated On Price].[Calculated On Price].[All]" dimensionUniqueName="[Calculated On Price]" displayFolder="" count="0" unbalanced="0"/>
    <cacheHierarchy uniqueName="[Customer All].[ID]" caption="ID" attribute="1" keyAttribute="1" defaultMemberUniqueName="[Customer All].[ID].[All]" allUniqueName="[Customer All].[ID].[All]" dimensionUniqueName="[Customer All]" displayFolder="" count="0" unbalanced="0"/>
    <cacheHierarchy uniqueName="[Data Source].[Data Source Level1]" caption="Data Source Level1" attribute="1" defaultMemberUniqueName="[Data Source].[Data Source Level1].[All]" allUniqueName="[Data Source].[Data Source Level1].[All]" dimensionUniqueName="[Data Source]" displayFolder="" count="0" unbalanced="0"/>
    <cacheHierarchy uniqueName="[Data Source].[Data Source Level2]" caption="Data Source Level2" attribute="1" defaultMemberUniqueName="[Data Source].[Data Source Level2].[All]" allUniqueName="[Data Source].[Data Source Level2].[All]" dimensionUniqueName="[Data Source]" displayFolder="" count="0" unbalanced="0"/>
    <cacheHierarchy uniqueName="[Date].[Date]" caption="Date" time="1" defaultMemberUniqueName="[Date].[Date].[All]" allUniqueName="[Date].[Date].[All]" dimensionUniqueName="[Date]" displayFolder="" count="0" unbalanced="0"/>
    <cacheHierarchy uniqueName="[Date].[Day]" caption="Day" attribute="1" time="1" keyAttribute="1" defaultMemberUniqueName="[Date].[Day].[All]" allUniqueName="[Date].[Day].[All]" dimensionUniqueName="[Date]" displayFolder="" count="0" memberValueDatatype="3" unbalanced="0"/>
    <cacheHierarchy uniqueName="[Date].[Month]" caption="Month" attribute="1" time="1" defaultMemberUniqueName="[Date].[Month].[All]" allUniqueName="[Date].[Month].[All]" dimensionUniqueName="[Date]" displayFolder="" count="2" unbalanced="0">
      <fieldsUsage count="2">
        <fieldUsage x="-1"/>
        <fieldUsage x="18"/>
      </fieldsUsage>
    </cacheHierarchy>
    <cacheHierarchy uniqueName="[Date].[Month in Year]" caption="Month in Year" attribute="1" time="1" defaultMemberUniqueName="[Date].[Month in Year].[All]" allUniqueName="[Date].[Month in Year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2" unbalanced="0">
      <fieldsUsage count="2">
        <fieldUsage x="-1"/>
        <fieldUsage x="8"/>
      </fieldsUsage>
    </cacheHierarchy>
    <cacheHierarchy uniqueName="[Date].[Quarter in Year]" caption="Quarter in Year" attribute="1" time="1" defaultMemberUniqueName="[Date].[Quarter in Year].[All]" allUniqueName="[Date].[Quarter in Year].[All]" dimensionUniqueName="[Date]" displayFolder="" count="0" unbalanced="0"/>
    <cacheHierarchy uniqueName="[Date].[Week]" caption="Week" attribute="1" time="1" defaultMemberUniqueName="[Date].[Week].[All]" allUniqueName="[Date].[Week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Forecast Sell In Version].[Forecast Sell In Version]" caption="Forecast Sell In Version" attribute="1" keyAttribute="1" defaultMemberUniqueName="[Forecast Sell In Version].[Forecast Sell In Version].[All]" allUniqueName="[Forecast Sell In Version].[Forecast Sell In Version].[All]" dimensionUniqueName="[Forecast Sell In Version]" displayFolder="" count="0" unbalanced="0"/>
    <cacheHierarchy uniqueName="[MML].[MML]" caption="MML" attribute="1" defaultMemberUniqueName="[MML].[MML].[All]" allUniqueName="[MML].[MML].[All]" dimensionUniqueName="[MML]" displayFolder="" count="0" unbalanced="0"/>
    <cacheHierarchy uniqueName="[MML].[MMLList]" caption="MMLList" attribute="1" keyAttribute="1" defaultMemberUniqueName="[MML].[MMLList].[All]" allUniqueName="[MML].[MMLList].[All]" dimensionUniqueName="[MML]" displayFolder="" count="0" unbalanced="0"/>
    <cacheHierarchy uniqueName="[MML].[MMLType]" caption="MMLType" attribute="1" defaultMemberUniqueName="[MML].[MMLType].[All]" allUniqueName="[MML].[MMLType].[All]" dimensionUniqueName="[MML]" displayFolder="" count="0" unbalanced="0"/>
    <cacheHierarchy uniqueName="[POS Format].[POS Area]" caption="POS Area" attribute="1" defaultMemberUniqueName="[POS Format].[POS Area].[All]" allUniqueName="[POS Format].[POS Area].[All]" dimensionUniqueName="[POS Format]" displayFolder="" count="0" unbalanced="0"/>
    <cacheHierarchy uniqueName="[POS Format].[POS Format]" caption="POS Format" attribute="1" keyAttribute="1" defaultMemberUniqueName="[POS Format].[POS Format].[All]" allUniqueName="[POS Format].[POS Format].[All]" dimensionUniqueName="[POS Format]" displayFolder="" count="2" unbalanced="0">
      <fieldsUsage count="2">
        <fieldUsage x="-1"/>
        <fieldUsage x="37"/>
      </fieldsUsage>
    </cacheHierarchy>
    <cacheHierarchy uniqueName="[Product].[Article]" caption="Article" attribute="1" defaultMemberUniqueName="[Product].[Article].[All]" allUniqueName="[Product].[Article].[All]" dimensionUniqueName="[Product]" displayFolder="" count="0" unbalanced="0"/>
    <cacheHierarchy uniqueName="[Product].[Brand]" caption="Brand" attribute="1" defaultMemberUniqueName="[Product].[Brand].[All]" allUniqueName="[Product].[Brand].[All]" dimensionUniqueName="[Product]" displayFolder="" count="2" unbalanced="0">
      <fieldsUsage count="2">
        <fieldUsage x="-1"/>
        <fieldUsage x="4"/>
      </fieldsUsage>
    </cacheHierarchy>
    <cacheHierarchy uniqueName="[Product].[Business Sector]" caption="Business Sector" attribute="1" defaultMemberUniqueName="[Product].[Business Sector].[All]" allUniqueName="[Product].[Business Sector].[All]" dimensionUniqueName="[Product]" displayFolder="" count="0" unbalanced="0"/>
    <cacheHierarchy uniqueName="[Product].[DFU Name EN]" caption="DFU Name EN" attribute="1" defaultMemberUniqueName="[Product].[DFU Name EN].[All]" allUniqueName="[Product].[DFU Name EN].[All]" dimensionUniqueName="[Product]" displayFolder="" count="0" unbalanced="0"/>
    <cacheHierarchy uniqueName="[Product].[DFU State]" caption="DFU State" attribute="1" defaultMemberUniqueName="[Product].[DFU State].[All]" allUniqueName="[Product].[DFU State].[All]" dimensionUniqueName="[Product]" displayFolder="" count="0" unbalanced="0"/>
    <cacheHierarchy uniqueName="[Product].[EAN]" caption="EAN" attribute="1" defaultMemberUniqueName="[Product].[EAN].[All]" allUniqueName="[Product].[EAN].[All]" dimensionUniqueName="[Product]" displayFolder="" count="0" unbalanced="0"/>
    <cacheHierarchy uniqueName="[Product].[ITAS Status Name]" caption="ITAS Status Name" attribute="1" defaultMemberUniqueName="[Product].[ITAS Status Name].[All]" allUniqueName="[Product].[ITAS Status Name].[All]" dimensionUniqueName="[Product]" displayFolder="" count="0" unbalanced="0"/>
    <cacheHierarchy uniqueName="[Product].[Material]" caption="Material" attribute="1" defaultMemberUniqueName="[Product].[Material].[All]" allUniqueName="[Product].[Material].[All]" dimensionUniqueName="[Product]" displayFolder="" count="0" unbalanced="0"/>
    <cacheHierarchy uniqueName="[Product].[Material EAN]" caption="Material EAN" attribute="1" defaultMemberUniqueName="[Product].[Material EAN].[All]" allUniqueName="[Product].[Material EAN].[All]" dimensionUniqueName="[Product]" displayFolder="" count="0" unbalanced="0"/>
    <cacheHierarchy uniqueName="[Product].[P01 - Segment]" caption="P01 - Segment" attribute="1" defaultMemberUniqueName="[Product].[P01 - Segment].[All]" allUniqueName="[Product].[P01 - Segment].[All]" dimensionUniqueName="[Product]" displayFolder="" count="0" unbalanced="0"/>
    <cacheHierarchy uniqueName="[Product].[P02 - Sector]" caption="P02 - Sector" attribute="1" defaultMemberUniqueName="[Product].[P02 - Sector].[All]" allUniqueName="[Product].[P02 - Sector].[All]" dimensionUniqueName="[Product]" displayFolder="" count="0" unbalanced="0"/>
    <cacheHierarchy uniqueName="[Product].[P03 - Sell Business]" caption="P03 - Sell Business" attribute="1" defaultMemberUniqueName="[Product].[P03 - Sell Business].[All]" allUniqueName="[Product].[P03 - Sell Business].[All]" dimensionUniqueName="[Product]" displayFolder="" count="0" unbalanced="0"/>
    <cacheHierarchy uniqueName="[Product].[P04 - Sell Category]" caption="P04 - Sell Category" attribute="1" defaultMemberUniqueName="[Product].[P04 - Sell Category].[All]" allUniqueName="[Product].[P04 - Sell Category].[All]" dimensionUniqueName="[Product]" displayFolder="" count="0" unbalanced="0"/>
    <cacheHierarchy uniqueName="[Product].[P05 - CRM SubCat]" caption="P05 - CRM SubCat" attribute="1" defaultMemberUniqueName="[Product].[P05 - CRM SubCat].[All]" allUniqueName="[Product].[P05 - CRM SubCat].[All]" dimensionUniqueName="[Product]" displayFolder="" count="0" unbalanced="0"/>
    <cacheHierarchy uniqueName="[Product].[P06 - Brand Category]" caption="P06 - Brand Category" attribute="1" defaultMemberUniqueName="[Product].[P06 - Brand Category].[All]" allUniqueName="[Product].[P06 - Brand Category].[All]" dimensionUniqueName="[Product]" displayFolder="" count="0" unbalanced="0"/>
    <cacheHierarchy uniqueName="[Product].[P07 - Product Group]" caption="P07 - Product Group" attribute="1" defaultMemberUniqueName="[Product].[P07 - Product Group].[All]" allUniqueName="[Product].[P07 - Product Group].[All]" dimensionUniqueName="[Product]" displayFolder="" count="0" unbalanced="0"/>
    <cacheHierarchy uniqueName="[Product].[P08a - Product Variant]" caption="P08a - Product Variant" attribute="1" defaultMemberUniqueName="[Product].[P08a - Product Variant].[All]" allUniqueName="[Product].[P08a - Product Variant].[All]" dimensionUniqueName="[Product]" displayFolder="" count="0" unbalanced="0"/>
    <cacheHierarchy uniqueName="[Product].[P09a - Packing]" caption="P09a - Packing" attribute="1" defaultMemberUniqueName="[Product].[P09a - Packing].[All]" allUniqueName="[Product].[P09a - Packing].[All]" dimensionUniqueName="[Product]" displayFolder="" count="0" unbalanced="0"/>
    <cacheHierarchy uniqueName="[Product].[P09b - Pack Size]" caption="P09b - Pack Size" attribute="1" defaultMemberUniqueName="[Product].[P09b - Pack Size].[All]" allUniqueName="[Product].[P09b - Pack Size].[All]" dimensionUniqueName="[Product]" displayFolder="" count="0" unbalanced="0"/>
    <cacheHierarchy uniqueName="[Product].[P10 - Order SKU]" caption="P10 - Order SKU" attribute="1" defaultMemberUniqueName="[Product].[P10 - Order SKU].[All]" allUniqueName="[Product].[P10 - Order SKU].[All]" dimensionUniqueName="[Product]" displayFolder="" count="0" unbalanced="0"/>
    <cacheHierarchy uniqueName="[Product].[Packing]" caption="Packing" attribute="1" defaultMemberUniqueName="[Product].[Packing].[All]" allUniqueName="[Product].[Packing].[All]" dimensionUniqueName="[Product]" displayFolder="" count="0" unbalanced="0"/>
    <cacheHierarchy uniqueName="[Product].[P-Analysis]" caption="P-Analysis" attribute="1" defaultMemberUniqueName="[Product].[P-Analysis].[All]" allUniqueName="[Product].[P-Analysis].[All]" dimensionUniqueName="[Product]" displayFolder="" count="0" unbalanced="0"/>
    <cacheHierarchy uniqueName="[Product].[Product]" caption="Product" defaultMemberUniqueName="[Product].[Product].[All]" allUniqueName="[Product].[Product].[All]" dimensionUniqueName="[Product]" displayFolder="" count="0" unbalanced="0"/>
    <cacheHierarchy uniqueName="[Product].[Product Line]" caption="Product Line" attribute="1" defaultMemberUniqueName="[Product].[Product Line].[All]" allUniqueName="[Product].[Product Line].[All]" dimensionUniqueName="[Product]" displayFolder="" count="0" unbalanced="0"/>
    <cacheHierarchy uniqueName="[Product].[Project]" caption="Project" attribute="1" defaultMemberUniqueName="[Product].[Project].[All]" allUniqueName="[Product].[Project].[All]" dimensionUniqueName="[Product]" displayFolder="" count="0" unbalanced="0"/>
    <cacheHierarchy uniqueName="[Product].[SAP Hierarchy]" caption="SAP Hierarchy" defaultMemberUniqueName="[Product].[SAP Hierarchy].[All]" allUniqueName="[Product].[SAP Hierarchy].[All]" dimensionUniqueName="[Product]" displayFolder="" count="0" unbalanced="0"/>
    <cacheHierarchy uniqueName="[Product].[Segment]" caption="Segment" attribute="1" defaultMemberUniqueName="[Product].[Segment].[All]" allUniqueName="[Product].[Segment].[All]" dimensionUniqueName="[Product]" displayFolder="" count="2" unbalanced="0">
      <fieldsUsage count="2">
        <fieldUsage x="-1"/>
        <fieldUsage x="0"/>
      </fieldsUsage>
    </cacheHierarchy>
    <cacheHierarchy uniqueName="[Product].[Size-Variant]" caption="Size-Variant" attribute="1" defaultMemberUniqueName="[Product].[Size-Variant].[All]" allUniqueName="[Product].[Size-Variant].[All]" dimensionUniqueName="[Product]" displayFolder="" count="0" unbalanced="0"/>
    <cacheHierarchy uniqueName="[Product].[SKU]" caption="SKU" attribute="1" defaultMemberUniqueName="[Product].[SKU].[All]" allUniqueName="[Product].[SKU].[All]" dimensionUniqueName="[Product]" displayFolder="" count="0" unbalanced="0"/>
    <cacheHierarchy uniqueName="[Product].[Sub-Brand]" caption="Sub-Brand" attribute="1" defaultMemberUniqueName="[Product].[Sub-Brand].[All]" allUniqueName="[Product].[Sub-Brand].[All]" dimensionUniqueName="[Product]" displayFolder="" count="0" unbalanced="0"/>
    <cacheHierarchy uniqueName="[Sales Force].[1 lvl Employee Post]" caption="1 lvl Employee Post" attribute="1" defaultMemberUniqueName="[Sales Force].[1 lvl Employee Post].[All]" allUniqueName="[Sales Force].[1 lvl Employee Post].[All]" dimensionUniqueName="[Sales Force]" displayFolder="Level 1" count="0" unbalanced="0"/>
    <cacheHierarchy uniqueName="[Sales Force].[2 lvl Employee Post]" caption="2 lvl Employee Post" attribute="1" defaultMemberUniqueName="[Sales Force].[2 lvl Employee Post].[All]" allUniqueName="[Sales Force].[2 lvl Employee Post].[All]" dimensionUniqueName="[Sales Force]" displayFolder="Level 2" count="0" unbalanced="0"/>
    <cacheHierarchy uniqueName="[Sales Force].[3 lvl Employee Post]" caption="3 lvl Employee Post" attribute="1" defaultMemberUniqueName="[Sales Force].[3 lvl Employee Post].[All]" allUniqueName="[Sales Force].[3 lvl Employee Post].[All]" dimensionUniqueName="[Sales Force]" displayFolder="Level 3" count="0" unbalanced="0"/>
    <cacheHierarchy uniqueName="[Sales Force].[4 lvl Employee Post]" caption="4 lvl Employee Post" attribute="1" defaultMemberUniqueName="[Sales Force].[4 lvl Employee Post].[All]" allUniqueName="[Sales Force].[4 lvl Employee Post].[All]" dimensionUniqueName="[Sales Force]" displayFolder="Level 4" count="0" unbalanced="0"/>
    <cacheHierarchy uniqueName="[Sales Force].[5 lvl Employee Post]" caption="5 lvl Employee Post" attribute="1" defaultMemberUniqueName="[Sales Force].[5 lvl Employee Post].[All]" allUniqueName="[Sales Force].[5 lvl Employee Post].[All]" dimensionUniqueName="[Sales Force]" displayFolder="Level 5" count="0" unbalanced="0"/>
    <cacheHierarchy uniqueName="[Sales Force].[6 lvl Employee Post]" caption="6 lvl Employee Post" attribute="1" defaultMemberUniqueName="[Sales Force].[6 lvl Employee Post].[All]" allUniqueName="[Sales Force].[6 lvl Employee Post].[All]" dimensionUniqueName="[Sales Force]" displayFolder="Level 6" count="0" unbalanced="0"/>
    <cacheHierarchy uniqueName="[Sales Force].[7 lvl Employee Post]" caption="7 lvl Employee Post" attribute="1" defaultMemberUniqueName="[Sales Force].[7 lvl Employee Post].[All]" allUniqueName="[Sales Force].[7 lvl Employee Post].[All]" dimensionUniqueName="[Sales Force]" displayFolder="Level 7" count="0" unbalanced="0"/>
    <cacheHierarchy uniqueName="[Sales Force].[8 lvl Employee Post]" caption="8 lvl Employee Post" attribute="1" defaultMemberUniqueName="[Sales Force].[8 lvl Employee Post].[All]" allUniqueName="[Sales Force].[8 lvl Employee Post].[All]" dimensionUniqueName="[Sales Force]" displayFolder="Level 8" count="0" unbalanced="0"/>
    <cacheHierarchy uniqueName="[Sales Force].[9 lvl Employee Post]" caption="9 lvl Employee Post" attribute="1" defaultMemberUniqueName="[Sales Force].[9 lvl Employee Post].[All]" allUniqueName="[Sales Force].[9 lvl Employee Post].[All]" dimensionUniqueName="[Sales Force]" displayFolder="Level 9" count="0" unbalanced="0"/>
    <cacheHierarchy uniqueName="[Sales Force].[CD]" caption="CD" attribute="1" defaultMemberUniqueName="[Sales Force].[CD].[All]" allUniqueName="[Sales Force].[CD].[All]" dimensionUniqueName="[Sales Force]" displayFolder="Level 1" count="0" unbalanced="0"/>
    <cacheHierarchy uniqueName="[Sales Force].[DSM-TMM-ADM]" caption="DSM-TMM-ADM" attribute="1" defaultMemberUniqueName="[Sales Force].[DSM-TMM-ADM].[All]" allUniqueName="[Sales Force].[DSM-TMM-ADM].[All]" dimensionUniqueName="[Sales Force]" displayFolder="Level 3" count="0" unbalanced="0"/>
    <cacheHierarchy uniqueName="[Sales Force].[GBD]" caption="GBD" attribute="1" defaultMemberUniqueName="[Sales Force].[GBD].[All]" allUniqueName="[Sales Force].[GBD].[All]" dimensionUniqueName="[Sales Force]" displayFolder="Level 2" count="0" unbalanced="0"/>
    <cacheHierarchy uniqueName="[Sales Force].[MR]" caption="MR" attribute="1" defaultMemberUniqueName="[Sales Force].[MR].[All]" allUniqueName="[Sales Force].[MR].[All]" dimensionUniqueName="[Sales Force]" displayFolder="Level 9" count="0" unbalanced="0"/>
    <cacheHierarchy uniqueName="[Sales Force].[Sales Force]" caption="Sales Force" defaultMemberUniqueName="[Sales Force].[Sales Force].[All]" allUniqueName="[Sales Force].[Sales Force].[All]" dimensionUniqueName="[Sales Force]" displayFolder="" count="0" unbalanced="0"/>
    <cacheHierarchy uniqueName="[Sales Force].[Sales Support]" caption="Sales Support" attribute="1" defaultMemberUniqueName="[Sales Force].[Sales Support].[All]" allUniqueName="[Sales Force].[Sales Support].[All]" dimensionUniqueName="[Sales Force]" displayFolder="Level 6" count="0" unbalanced="0"/>
    <cacheHierarchy uniqueName="[Sales Force].[SR-KAE]" caption="SR-KAE" attribute="1" defaultMemberUniqueName="[Sales Force].[SR-KAE].[All]" allUniqueName="[Sales Force].[SR-KAE].[All]" dimensionUniqueName="[Sales Force]" displayFolder="Level 8" count="0" unbalanced="0"/>
    <cacheHierarchy uniqueName="[Sales Force].[SV-KAS-NKAR-PromoCr]" caption="SV-KAS-NKAR-PromoCr" attribute="1" defaultMemberUniqueName="[Sales Force].[SV-KAS-NKAR-PromoCr].[All]" allUniqueName="[Sales Force].[SV-KAS-NKAR-PromoCr].[All]" dimensionUniqueName="[Sales Force]" displayFolder="Level 7" count="0" unbalanced="0"/>
    <cacheHierarchy uniqueName="[Sales Force].[TSE-KAM]" caption="TSE-KAM" attribute="1" defaultMemberUniqueName="[Sales Force].[TSE-KAM].[All]" allUniqueName="[Sales Force].[TSE-KAM].[All]" dimensionUniqueName="[Sales Force]" displayFolder="Level 5" count="0" unbalanced="0"/>
    <cacheHierarchy uniqueName="[Sales Force].[TSM-SKAM-NKAM]" caption="TSM-SKAM-NKAM" attribute="1" defaultMemberUniqueName="[Sales Force].[TSM-SKAM-NKAM].[All]" allUniqueName="[Sales Force].[TSM-SKAM-NKAM].[All]" dimensionUniqueName="[Sales Force]" displayFolder="Level 4" count="0" unbalanced="0"/>
    <cacheHierarchy uniqueName="[Sales Force Current].[1 lvl Employee Post Current]" caption="1 lvl Employee Post Current" attribute="1" defaultMemberUniqueName="[Sales Force Current].[1 lvl Employee Post Current].[All]" allUniqueName="[Sales Force Current].[1 lvl Employee Post Current].[All]" dimensionUniqueName="[Sales Force Current]" displayFolder="Level 1" count="0" unbalanced="0"/>
    <cacheHierarchy uniqueName="[Sales Force Current].[2 lvl Employee Post Current]" caption="2 lvl Employee Post Current" attribute="1" defaultMemberUniqueName="[Sales Force Current].[2 lvl Employee Post Current].[All]" allUniqueName="[Sales Force Current].[2 lvl Employee Post Current].[All]" dimensionUniqueName="[Sales Force Current]" displayFolder="Level 2" count="0" unbalanced="0"/>
    <cacheHierarchy uniqueName="[Sales Force Current].[3 lvl Employee Post Current]" caption="3 lvl Employee Post Current" attribute="1" defaultMemberUniqueName="[Sales Force Current].[3 lvl Employee Post Current].[All]" allUniqueName="[Sales Force Current].[3 lvl Employee Post Current].[All]" dimensionUniqueName="[Sales Force Current]" displayFolder="Level 3" count="0" unbalanced="0"/>
    <cacheHierarchy uniqueName="[Sales Force Current].[4 lvl Employee Post Current]" caption="4 lvl Employee Post Current" attribute="1" defaultMemberUniqueName="[Sales Force Current].[4 lvl Employee Post Current].[All]" allUniqueName="[Sales Force Current].[4 lvl Employee Post Current].[All]" dimensionUniqueName="[Sales Force Current]" displayFolder="Level 4" count="0" unbalanced="0"/>
    <cacheHierarchy uniqueName="[Sales Force Current].[5 lvl Employee Post Current]" caption="5 lvl Employee Post Current" attribute="1" defaultMemberUniqueName="[Sales Force Current].[5 lvl Employee Post Current].[All]" allUniqueName="[Sales Force Current].[5 lvl Employee Post Current].[All]" dimensionUniqueName="[Sales Force Current]" displayFolder="Level 5" count="0" unbalanced="0"/>
    <cacheHierarchy uniqueName="[Sales Force Current].[6 lvl Employee Post Current]" caption="6 lvl Employee Post Current" attribute="1" defaultMemberUniqueName="[Sales Force Current].[6 lvl Employee Post Current].[All]" allUniqueName="[Sales Force Current].[6 lvl Employee Post Current].[All]" dimensionUniqueName="[Sales Force Current]" displayFolder="Level 6" count="0" unbalanced="0"/>
    <cacheHierarchy uniqueName="[Sales Force Current].[7 lvl Employee Post Current]" caption="7 lvl Employee Post Current" attribute="1" defaultMemberUniqueName="[Sales Force Current].[7 lvl Employee Post Current].[All]" allUniqueName="[Sales Force Current].[7 lvl Employee Post Current].[All]" dimensionUniqueName="[Sales Force Current]" displayFolder="Level 7" count="0" unbalanced="0"/>
    <cacheHierarchy uniqueName="[Sales Force Current].[8 lvl Employee Post Current]" caption="8 lvl Employee Post Current" attribute="1" defaultMemberUniqueName="[Sales Force Current].[8 lvl Employee Post Current].[All]" allUniqueName="[Sales Force Current].[8 lvl Employee Post Current].[All]" dimensionUniqueName="[Sales Force Current]" displayFolder="Level 8" count="0" unbalanced="0"/>
    <cacheHierarchy uniqueName="[Sales Force Current].[9 lvl Employee Post Current]" caption="9 lvl Employee Post Current" attribute="1" defaultMemberUniqueName="[Sales Force Current].[9 lvl Employee Post Current].[All]" allUniqueName="[Sales Force Current].[9 lvl Employee Post Current].[All]" dimensionUniqueName="[Sales Force Current]" displayFolder="Level 9" count="0" unbalanced="0"/>
    <cacheHierarchy uniqueName="[Sales Force Current].[CD Current]" caption="CD Current" attribute="1" defaultMemberUniqueName="[Sales Force Current].[CD Current].[All]" allUniqueName="[Sales Force Current].[CD Current].[All]" dimensionUniqueName="[Sales Force Current]" displayFolder="Level 1" count="0" unbalanced="0"/>
    <cacheHierarchy uniqueName="[Sales Force Current].[DSM-TMM-ADM Current]" caption="DSM-TMM-ADM Current" attribute="1" defaultMemberUniqueName="[Sales Force Current].[DSM-TMM-ADM Current].[All]" allUniqueName="[Sales Force Current].[DSM-TMM-ADM Current].[All]" dimensionUniqueName="[Sales Force Current]" displayFolder="Level 3" count="0" unbalanced="0"/>
    <cacheHierarchy uniqueName="[Sales Force Current].[GBD Current]" caption="GBD Current" attribute="1" defaultMemberUniqueName="[Sales Force Current].[GBD Current].[All]" allUniqueName="[Sales Force Current].[GBD Current].[All]" dimensionUniqueName="[Sales Force Current]" displayFolder="Level 2" count="0" unbalanced="0"/>
    <cacheHierarchy uniqueName="[Sales Force Current].[MR Current]" caption="MR Current" attribute="1" defaultMemberUniqueName="[Sales Force Current].[MR Current].[All]" allUniqueName="[Sales Force Current].[MR Current].[All]" dimensionUniqueName="[Sales Force Current]" displayFolder="Level 9" count="0" unbalanced="0"/>
    <cacheHierarchy uniqueName="[Sales Force Current].[Sales Force Current]" caption="Sales Force Current" defaultMemberUniqueName="[Sales Force Current].[Sales Force Current].[All]" allUniqueName="[Sales Force Current].[Sales Force Current].[All]" dimensionUniqueName="[Sales Force Current]" displayFolder="" count="0" unbalanced="0"/>
    <cacheHierarchy uniqueName="[Sales Force Current].[Sales Support Current]" caption="Sales Support Current" attribute="1" defaultMemberUniqueName="[Sales Force Current].[Sales Support Current].[All]" allUniqueName="[Sales Force Current].[Sales Support Current].[All]" dimensionUniqueName="[Sales Force Current]" displayFolder="Level 6" count="0" unbalanced="0"/>
    <cacheHierarchy uniqueName="[Sales Force Current].[SR-KAE Current]" caption="SR-KAE Current" attribute="1" defaultMemberUniqueName="[Sales Force Current].[SR-KAE Current].[All]" allUniqueName="[Sales Force Current].[SR-KAE Current].[All]" dimensionUniqueName="[Sales Force Current]" displayFolder="Level 8" count="2" unbalanced="0">
      <fieldsUsage count="2">
        <fieldUsage x="-1"/>
        <fieldUsage x="11"/>
      </fieldsUsage>
    </cacheHierarchy>
    <cacheHierarchy uniqueName="[Sales Force Current].[SV-KAS-NKAR-PromoCr Current]" caption="SV-KAS-NKAR-PromoCr Current" attribute="1" defaultMemberUniqueName="[Sales Force Current].[SV-KAS-NKAR-PromoCr Current].[All]" allUniqueName="[Sales Force Current].[SV-KAS-NKAR-PromoCr Current].[All]" dimensionUniqueName="[Sales Force Current]" displayFolder="Level 7" count="0" unbalanced="0"/>
    <cacheHierarchy uniqueName="[Sales Force Current].[TSE-KAM Current]" caption="TSE-KAM Current" attribute="1" defaultMemberUniqueName="[Sales Force Current].[TSE-KAM Current].[All]" allUniqueName="[Sales Force Current].[TSE-KAM Current].[All]" dimensionUniqueName="[Sales Force Current]" displayFolder="Level 5" count="0" unbalanced="0"/>
    <cacheHierarchy uniqueName="[Sales Force Current].[TSM-SKAM-NKAM Current]" caption="TSM-SKAM-NKAM Current" attribute="1" defaultMemberUniqueName="[Sales Force Current].[TSM-SKAM-NKAM Current].[All]" allUniqueName="[Sales Force Current].[TSM-SKAM-NKAM Current].[All]" dimensionUniqueName="[Sales Force Current]" displayFolder="Level 4" count="0" unbalanced="0"/>
    <cacheHierarchy uniqueName="[Sales Force Route].[1 lvl Employee Post Route]" caption="1 lvl Employee Post Route" attribute="1" defaultMemberUniqueName="[Sales Force Route].[1 lvl Employee Post Route].[All]" allUniqueName="[Sales Force Route].[1 lvl Employee Post Route].[All]" dimensionUniqueName="[Sales Force Route]" displayFolder="Level 1" count="0" unbalanced="0"/>
    <cacheHierarchy uniqueName="[Sales Force Route].[2 lvl Employee Post Route]" caption="2 lvl Employee Post Route" attribute="1" defaultMemberUniqueName="[Sales Force Route].[2 lvl Employee Post Route].[All]" allUniqueName="[Sales Force Route].[2 lvl Employee Post Route].[All]" dimensionUniqueName="[Sales Force Route]" displayFolder="Level 2" count="0" unbalanced="0"/>
    <cacheHierarchy uniqueName="[Sales Force Route].[3 lvl Employee Post Route]" caption="3 lvl Employee Post Route" attribute="1" defaultMemberUniqueName="[Sales Force Route].[3 lvl Employee Post Route].[All]" allUniqueName="[Sales Force Route].[3 lvl Employee Post Route].[All]" dimensionUniqueName="[Sales Force Route]" displayFolder="Level 3" count="0" unbalanced="0"/>
    <cacheHierarchy uniqueName="[Sales Force Route].[4 lvl Employee Post Route]" caption="4 lvl Employee Post Route" attribute="1" defaultMemberUniqueName="[Sales Force Route].[4 lvl Employee Post Route].[All]" allUniqueName="[Sales Force Route].[4 lvl Employee Post Route].[All]" dimensionUniqueName="[Sales Force Route]" displayFolder="Level 4" count="0" unbalanced="0"/>
    <cacheHierarchy uniqueName="[Sales Force Route].[5 lvl Employee Post Route]" caption="5 lvl Employee Post Route" attribute="1" defaultMemberUniqueName="[Sales Force Route].[5 lvl Employee Post Route].[All]" allUniqueName="[Sales Force Route].[5 lvl Employee Post Route].[All]" dimensionUniqueName="[Sales Force Route]" displayFolder="Level 5" count="0" unbalanced="0"/>
    <cacheHierarchy uniqueName="[Sales Force Route].[6 lvl Employee Post Route]" caption="6 lvl Employee Post Route" attribute="1" defaultMemberUniqueName="[Sales Force Route].[6 lvl Employee Post Route].[All]" allUniqueName="[Sales Force Route].[6 lvl Employee Post Route].[All]" dimensionUniqueName="[Sales Force Route]" displayFolder="Level 6" count="0" unbalanced="0"/>
    <cacheHierarchy uniqueName="[Sales Force Route].[7 lvl Employee Post Route]" caption="7 lvl Employee Post Route" attribute="1" defaultMemberUniqueName="[Sales Force Route].[7 lvl Employee Post Route].[All]" allUniqueName="[Sales Force Route].[7 lvl Employee Post Route].[All]" dimensionUniqueName="[Sales Force Route]" displayFolder="Level 7" count="0" unbalanced="0"/>
    <cacheHierarchy uniqueName="[Sales Force Route].[8 lvl Employee Post Route]" caption="8 lvl Employee Post Route" attribute="1" defaultMemberUniqueName="[Sales Force Route].[8 lvl Employee Post Route].[All]" allUniqueName="[Sales Force Route].[8 lvl Employee Post Route].[All]" dimensionUniqueName="[Sales Force Route]" displayFolder="Level 8" count="0" unbalanced="0"/>
    <cacheHierarchy uniqueName="[Sales Force Route].[9 lvl Employee Post Route]" caption="9 lvl Employee Post Route" attribute="1" defaultMemberUniqueName="[Sales Force Route].[9 lvl Employee Post Route].[All]" allUniqueName="[Sales Force Route].[9 lvl Employee Post Route].[All]" dimensionUniqueName="[Sales Force Route]" displayFolder="Level 9" count="0" unbalanced="0"/>
    <cacheHierarchy uniqueName="[Sales Force Route].[CD Route]" caption="CD Route" attribute="1" defaultMemberUniqueName="[Sales Force Route].[CD Route].[All]" allUniqueName="[Sales Force Route].[CD Route].[All]" dimensionUniqueName="[Sales Force Route]" displayFolder="Level 1" count="0" unbalanced="0"/>
    <cacheHierarchy uniqueName="[Sales Force Route].[DSM-TMM-ADM Route]" caption="DSM-TMM-ADM Route" attribute="1" defaultMemberUniqueName="[Sales Force Route].[DSM-TMM-ADM Route].[All]" allUniqueName="[Sales Force Route].[DSM-TMM-ADM Route].[All]" dimensionUniqueName="[Sales Force Route]" displayFolder="Level 3" count="0" unbalanced="0"/>
    <cacheHierarchy uniqueName="[Sales Force Route].[GBD Route]" caption="GBD Route" attribute="1" defaultMemberUniqueName="[Sales Force Route].[GBD Route].[All]" allUniqueName="[Sales Force Route].[GBD Route].[All]" dimensionUniqueName="[Sales Force Route]" displayFolder="Level 2" count="0" unbalanced="0"/>
    <cacheHierarchy uniqueName="[Sales Force Route].[MR Route]" caption="MR Route" attribute="1" defaultMemberUniqueName="[Sales Force Route].[MR Route].[All]" allUniqueName="[Sales Force Route].[MR Route].[All]" dimensionUniqueName="[Sales Force Route]" displayFolder="Level 9" count="0" unbalanced="0"/>
    <cacheHierarchy uniqueName="[Sales Force Route].[Sales Force Route]" caption="Sales Force Route" defaultMemberUniqueName="[Sales Force Route].[Sales Force Route].[All]" allUniqueName="[Sales Force Route].[Sales Force Route].[All]" dimensionUniqueName="[Sales Force Route]" displayFolder="" count="0" unbalanced="0"/>
    <cacheHierarchy uniqueName="[Sales Force Route].[Sales Support Route]" caption="Sales Support Route" attribute="1" defaultMemberUniqueName="[Sales Force Route].[Sales Support Route].[All]" allUniqueName="[Sales Force Route].[Sales Support Route].[All]" dimensionUniqueName="[Sales Force Route]" displayFolder="Level 6" count="0" unbalanced="0"/>
    <cacheHierarchy uniqueName="[Sales Force Route].[SR-KAE Route]" caption="SR-KAE Route" attribute="1" defaultMemberUniqueName="[Sales Force Route].[SR-KAE Route].[All]" allUniqueName="[Sales Force Route].[SR-KAE Route].[All]" dimensionUniqueName="[Sales Force Route]" displayFolder="Level 8" count="0" unbalanced="0"/>
    <cacheHierarchy uniqueName="[Sales Force Route].[SV-KAS-NKAR-PromoCr Route]" caption="SV-KAS-NKAR-PromoCr Route" attribute="1" defaultMemberUniqueName="[Sales Force Route].[SV-KAS-NKAR-PromoCr Route].[All]" allUniqueName="[Sales Force Route].[SV-KAS-NKAR-PromoCr Route].[All]" dimensionUniqueName="[Sales Force Route]" displayFolder="Level 7" count="0" unbalanced="0"/>
    <cacheHierarchy uniqueName="[Sales Force Route].[TSE-KAM Route]" caption="TSE-KAM Route" attribute="1" defaultMemberUniqueName="[Sales Force Route].[TSE-KAM Route].[All]" allUniqueName="[Sales Force Route].[TSE-KAM Route].[All]" dimensionUniqueName="[Sales Force Route]" displayFolder="Level 5" count="0" unbalanced="0"/>
    <cacheHierarchy uniqueName="[Sales Force Route].[TSM-SKAM-NKAM Route]" caption="TSM-SKAM-NKAM Route" attribute="1" defaultMemberUniqueName="[Sales Force Route].[TSM-SKAM-NKAM Route].[All]" allUniqueName="[Sales Force Route].[TSM-SKAM-NKAM Route].[All]" dimensionUniqueName="[Sales Force Route]" displayFolder="Level 4" count="0" unbalanced="0"/>
    <cacheHierarchy uniqueName="[Sales Type].[Sales Type]" caption="Sales Type" attribute="1" keyAttribute="1" defaultMemberUniqueName="[Sales Type].[Sales Type].[All]" allUniqueName="[Sales Type].[Sales Type].[All]" dimensionUniqueName="[Sales Type]" displayFolder="" count="0" unbalanced="0"/>
    <cacheHierarchy uniqueName="[SAP Customer].[C01 - Client Type]" caption="C01 - Client Type" attribute="1" defaultMemberUniqueName="[SAP Customer].[C01 - Client Type].[All]" allUniqueName="[SAP Customer].[C01 - Client Type].[All]" dimensionUniqueName="[SAP Customer]" displayFolder="" count="0" unbalanced="0"/>
    <cacheHierarchy uniqueName="[SAP Customer].[C02 - Split by GBA]" caption="C02 - Split by GBA" attribute="1" defaultMemberUniqueName="[SAP Customer].[C02 - Split by GBA].[All]" allUniqueName="[SAP Customer].[C02 - Split by GBA].[All]" dimensionUniqueName="[SAP Customer]" displayFolder="" count="0" unbalanced="0"/>
    <cacheHierarchy uniqueName="[SAP Customer].[C03 - NKA split - GBA split]" caption="C03 - NKA split - GBA split" attribute="1" defaultMemberUniqueName="[SAP Customer].[C03 - NKA split - GBA split].[All]" allUniqueName="[SAP Customer].[C03 - NKA split - GBA split].[All]" dimensionUniqueName="[SAP Customer]" displayFolder="" count="0" unbalanced="0"/>
    <cacheHierarchy uniqueName="[SAP Customer].[C04 - Warehouse Geography]" caption="C04 - Warehouse Geography" attribute="1" defaultMemberUniqueName="[SAP Customer].[C04 - Warehouse Geography].[All]" allUniqueName="[SAP Customer].[C04 - Warehouse Geography].[All]" dimensionUniqueName="[SAP Customer]" displayFolder="" count="0" unbalanced="0"/>
    <cacheHierarchy uniqueName="[SAP Customer].[C05 - Region]" caption="C05 - Region" attribute="1" defaultMemberUniqueName="[SAP Customer].[C05 - Region].[All]" allUniqueName="[SAP Customer].[C05 - Region].[All]" dimensionUniqueName="[SAP Customer]" displayFolder="" count="0" unbalanced="0"/>
    <cacheHierarchy uniqueName="[SAP Customer].[C06 - Main City]" caption="C06 - Main City" attribute="1" defaultMemberUniqueName="[SAP Customer].[C06 - Main City].[All]" allUniqueName="[SAP Customer].[C06 - Main City].[All]" dimensionUniqueName="[SAP Customer]" displayFolder="" count="0" unbalanced="0"/>
    <cacheHierarchy uniqueName="[SAP Customer].[C07 - Shipment City]" caption="C07 - Shipment City" attribute="1" defaultMemberUniqueName="[SAP Customer].[C07 - Shipment City].[All]" allUniqueName="[SAP Customer].[C07 - Shipment City].[All]" dimensionUniqueName="[SAP Customer]" displayFolder="" count="0" unbalanced="0"/>
    <cacheHierarchy uniqueName="[SAP Customer].[SAP Customer Hierarchy]" caption="SAP Customer Hierarchy" defaultMemberUniqueName="[SAP Customer].[SAP Customer Hierarchy].[All]" allUniqueName="[SAP Customer].[SAP Customer Hierarchy].[All]" dimensionUniqueName="[SAP Customer]" displayFolder="" count="0" unbalanced="0"/>
    <cacheHierarchy uniqueName="[SAP Customer].[SAP Customer Ship-To]" caption="SAP Customer Ship-To" attribute="1" defaultMemberUniqueName="[SAP Customer].[SAP Customer Ship-To].[All]" allUniqueName="[SAP Customer].[SAP Customer Ship-To].[All]" dimensionUniqueName="[SAP Customer]" displayFolder="" count="0" unbalanced="0"/>
    <cacheHierarchy uniqueName="[SAP Customer].[SAP Customer Sold-To]" caption="SAP Customer Sold-To" attribute="1" defaultMemberUniqueName="[SAP Customer].[SAP Customer Sold-To].[All]" allUniqueName="[SAP Customer].[SAP Customer Sold-To].[All]" dimensionUniqueName="[SAP Customer]" displayFolder="" count="0" unbalanced="0"/>
    <cacheHierarchy uniqueName="[Sell In Business Unit].[Sell In Business Unit]" caption="Sell In Business Unit" attribute="1" keyAttribute="1" defaultMemberUniqueName="[Sell In Business Unit].[Sell In Business Unit].[All]" allUniqueName="[Sell In Business Unit].[Sell In Business Unit].[All]" dimensionUniqueName="[Sell In Business Unit]" displayFolder="" count="0" unbalanced="0"/>
    <cacheHierarchy uniqueName="[Sell In Customer].[01 - Sell In Customer Type]" caption="01 - Sell In Customer Type" attribute="1" defaultMemberUniqueName="[Sell In Customer].[01 - Sell In Customer Type].[All]" allUniqueName="[Sell In Customer].[01 - Sell In Customer Type].[All]" dimensionUniqueName="[Sell In Customer]" displayFolder="" count="0" unbalanced="0"/>
    <cacheHierarchy uniqueName="[Sell In Customer].[02 - Customer]" caption="02 - Customer" attribute="1" defaultMemberUniqueName="[Sell In Customer].[02 - Customer].[All]" allUniqueName="[Sell In Customer].[02 - Customer].[All]" dimensionUniqueName="[Sell In Customer]" displayFolder="" count="0" unbalanced="0"/>
    <cacheHierarchy uniqueName="[Sell In Customer].[03a - Branch]" caption="03a - Branch" attribute="1" defaultMemberUniqueName="[Sell In Customer].[03a - Branch].[All]" allUniqueName="[Sell In Customer].[03a - Branch].[All]" dimensionUniqueName="[Sell In Customer]" displayFolder="" count="2" unbalanced="0">
      <fieldsUsage count="2">
        <fieldUsage x="-1"/>
        <fieldUsage x="16"/>
      </fieldsUsage>
    </cacheHierarchy>
    <cacheHierarchy uniqueName="[Sell In Customer].[03b - Sold-To]" caption="03b - Sold-To" attribute="1" defaultMemberUniqueName="[Sell In Customer].[03b - Sold-To].[All]" allUniqueName="[Sell In Customer].[03b - Sold-To].[All]" dimensionUniqueName="[Sell In Customer]" displayFolder="" count="0" unbalanced="0"/>
    <cacheHierarchy uniqueName="[Sell In Customer].[04a - Ship-To]" caption="04a - Ship-To" attribute="1" defaultMemberUniqueName="[Sell In Customer].[04a - Ship-To].[All]" allUniqueName="[Sell In Customer].[04a - Ship-To].[All]" dimensionUniqueName="[Sell In Customer]" displayFolder="" count="0" unbalanced="0"/>
    <cacheHierarchy uniqueName="[Sell In Customer].[04b - Sell Out Warehouse]" caption="04b - Sell Out Warehouse" attribute="1" defaultMemberUniqueName="[Sell In Customer].[04b - Sell Out Warehouse].[All]" allUniqueName="[Sell In Customer].[04b - Sell Out Warehouse].[All]" dimensionUniqueName="[Sell In Customer]" displayFolder="" count="0" unbalanced="0"/>
    <cacheHierarchy uniqueName="[Sell In Customer].[3rd Geo - Sell In City]" caption="3rd Geo - Sell In City" attribute="1" defaultMemberUniqueName="[Sell In Customer].[3rd Geo - Sell In City].[All]" allUniqueName="[Sell In Customer].[3rd Geo - Sell In City].[All]" dimensionUniqueName="[Sell In Customer]" displayFolder="3rd GEO for Analytics" count="0" unbalanced="0"/>
    <cacheHierarchy uniqueName="[Sell In Customer].[3rd Geo - Sell In City Type]" caption="3rd Geo - Sell In City Type" attribute="1" defaultMemberUniqueName="[Sell In Customer].[3rd Geo - Sell In City Type].[All]" allUniqueName="[Sell In Customer].[3rd Geo - Sell In City Type].[All]" dimensionUniqueName="[Sell In Customer]" displayFolder="3rd GEO for Analytics" count="0" unbalanced="0"/>
    <cacheHierarchy uniqueName="[Sell In Customer].[3rd Geo - Sell In Division]" caption="3rd Geo - Sell In Division" attribute="1" defaultMemberUniqueName="[Sell In Customer].[3rd Geo - Sell In Division].[All]" allUniqueName="[Sell In Customer].[3rd Geo - Sell In Division].[All]" dimensionUniqueName="[Sell In Customer]" displayFolder="3rd GEO for Analytics" count="0" unbalanced="0"/>
    <cacheHierarchy uniqueName="[Sell In Customer].[3rd Geo - Sell In Location]" caption="3rd Geo - Sell In Location" attribute="1" defaultMemberUniqueName="[Sell In Customer].[3rd Geo - Sell In Location].[All]" allUniqueName="[Sell In Customer].[3rd Geo - Sell In Location].[All]" dimensionUniqueName="[Sell In Customer]" displayFolder="3rd GEO for Analytics" count="0" unbalanced="0"/>
    <cacheHierarchy uniqueName="[Sell In Customer].[3rd Geo - Sell In Location Type]" caption="3rd Geo - Sell In Location Type" attribute="1" defaultMemberUniqueName="[Sell In Customer].[3rd Geo - Sell In Location Type].[All]" allUniqueName="[Sell In Customer].[3rd Geo - Sell In Location Type].[All]" dimensionUniqueName="[Sell In Customer]" displayFolder="3rd GEO for Analytics" count="0" unbalanced="0"/>
    <cacheHierarchy uniqueName="[Sell In Customer].[3rd Geo - Sell In Territory]" caption="3rd Geo - Sell In Territory" attribute="1" defaultMemberUniqueName="[Sell In Customer].[3rd Geo - Sell In Territory].[All]" allUniqueName="[Sell In Customer].[3rd Geo - Sell In Territory].[All]" dimensionUniqueName="[Sell In Customer]" displayFolder="3rd GEO for Analytics" count="0" unbalanced="0"/>
    <cacheHierarchy uniqueName="[Sell In Customer].[3rd Geo - Sell In Territory Type]" caption="3rd Geo - Sell In Territory Type" attribute="1" defaultMemberUniqueName="[Sell In Customer].[3rd Geo - Sell In Territory Type].[All]" allUniqueName="[Sell In Customer].[3rd Geo - Sell In Territory Type].[All]" dimensionUniqueName="[Sell In Customer]" displayFolder="3rd GEO for Analytics" count="0" unbalanced="0"/>
    <cacheHierarchy uniqueName="[Sell In Customer].[Bonus Customer]" caption="Bonus Customer" attribute="1" defaultMemberUniqueName="[Sell In Customer].[Bonus Customer].[All]" allUniqueName="[Sell In Customer].[Bonus Customer].[All]" dimensionUniqueName="[Sell In Customer]" displayFolder="" count="0" unbalanced="0"/>
    <cacheHierarchy uniqueName="[Sell In Customer].[Sell In Customer]" caption="Sell In Customer" defaultMemberUniqueName="[Sell In Customer].[Sell In Customer].[All]" allUniqueName="[Sell In Customer].[Sell In Customer].[All]" dimensionUniqueName="[Sell In Customer]" displayFolder="" count="0" unbalanced="0"/>
    <cacheHierarchy uniqueName="[Sell In Customer].[Sell In Customer CISLink]" caption="Sell In Customer CISLink" attribute="1" defaultMemberUniqueName="[Sell In Customer].[Sell In Customer CISLink].[All]" allUniqueName="[Sell In Customer].[Sell In Customer CISLink].[All]" dimensionUniqueName="[Sell In Customer]" displayFolder="" count="0" unbalanced="0"/>
    <cacheHierarchy uniqueName="[Sell In Document TTN].[Sell In Document TTN]" caption="Sell In Document TTN" attribute="1" keyAttribute="1" defaultMemberUniqueName="[Sell In Document TTN].[Sell In Document TTN].[All]" allUniqueName="[Sell In Document TTN].[Sell In Document TTN].[All]" dimensionUniqueName="[Sell In Document TTN]" displayFolder="" count="0" unbalanced="0"/>
    <cacheHierarchy uniqueName="[Sell In Document TTN].[Sell In Document TTN Type]" caption="Sell In Document TTN Type" attribute="1" defaultMemberUniqueName="[Sell In Document TTN].[Sell In Document TTN Type].[All]" allUniqueName="[Sell In Document TTN].[Sell In Document TTN Type].[All]" dimensionUniqueName="[Sell In Document TTN]" displayFolder="" count="0" unbalanced="0"/>
    <cacheHierarchy uniqueName="[Sell In Geography].[Sell In City]" caption="Sell In City" attribute="1" defaultMemberUniqueName="[Sell In Geography].[Sell In City].[All]" allUniqueName="[Sell In Geography].[Sell In City].[All]" dimensionUniqueName="[Sell In Geography]" displayFolder="" count="0" unbalanced="0"/>
    <cacheHierarchy uniqueName="[Sell In Geography].[Sell In City Type]" caption="Sell In City Type" attribute="1" defaultMemberUniqueName="[Sell In Geography].[Sell In City Type].[All]" allUniqueName="[Sell In Geography].[Sell In City Type].[All]" dimensionUniqueName="[Sell In Geography]" displayFolder="" count="0" unbalanced="0"/>
    <cacheHierarchy uniqueName="[Sell In Geography].[Sell In Division]" caption="Sell In Division" attribute="1" defaultMemberUniqueName="[Sell In Geography].[Sell In Division].[All]" allUniqueName="[Sell In Geography].[Sell In Division].[All]" dimensionUniqueName="[Sell In Geography]" displayFolder="" count="0" unbalanced="0"/>
    <cacheHierarchy uniqueName="[Sell In Geography].[Sell In Geography]" caption="Sell In Geography" defaultMemberUniqueName="[Sell In Geography].[Sell In Geography].[All]" allUniqueName="[Sell In Geography].[Sell In Geography].[All]" dimensionUniqueName="[Sell In Geography]" displayFolder="" count="0" unbalanced="0"/>
    <cacheHierarchy uniqueName="[Sell In Geography].[Sell In Location]" caption="Sell In Location" attribute="1" defaultMemberUniqueName="[Sell In Geography].[Sell In Location].[All]" allUniqueName="[Sell In Geography].[Sell In Location].[All]" dimensionUniqueName="[Sell In Geography]" displayFolder="" count="0" unbalanced="0"/>
    <cacheHierarchy uniqueName="[Sell In Geography].[Sell In Location Type]" caption="Sell In Location Type" attribute="1" defaultMemberUniqueName="[Sell In Geography].[Sell In Location Type].[All]" allUniqueName="[Sell In Geography].[Sell In Location Type].[All]" dimensionUniqueName="[Sell In Geography]" displayFolder="" count="0" unbalanced="0"/>
    <cacheHierarchy uniqueName="[Sell In Geography].[Sell In Territory]" caption="Sell In Territory" attribute="1" defaultMemberUniqueName="[Sell In Geography].[Sell In Territory].[All]" allUniqueName="[Sell In Geography].[Sell In Territory].[All]" dimensionUniqueName="[Sell In Geography]" displayFolder="" count="0" unbalanced="0"/>
    <cacheHierarchy uniqueName="[Sell In Geography].[Sell In Territory Type]" caption="Sell In Territory Type" attribute="1" defaultMemberUniqueName="[Sell In Geography].[Sell In Territory Type].[All]" allUniqueName="[Sell In Geography].[Sell In Territory Type].[All]" dimensionUniqueName="[Sell In Geography]" displayFolder="" count="0" unbalanced="0"/>
    <cacheHierarchy uniqueName="[Sell Out Business Unit].[Sell Out Business Unit]" caption="Sell Out Business Unit" attribute="1" keyAttribute="1" defaultMemberUniqueName="[Sell Out Business Unit].[Sell Out Business Unit].[All]" allUniqueName="[Sell Out Business Unit].[Sell Out Business Unit].[All]" dimensionUniqueName="[Sell Out Business Unit]" displayFolder="" count="0" unbalanced="0"/>
    <cacheHierarchy uniqueName="[Sell Out Channel 1 - Trade Channel].[Sell Out Channel 1 - Trade Channel]" caption="Sell Out Channel 1 - Trade Channel" attribute="1" keyAttribute="1" defaultMemberUniqueName="[Sell Out Channel 1 - Trade Channel].[Sell Out Channel 1 - Trade Channel].[All]" allUniqueName="[Sell Out Channel 1 - Trade Channel].[Sell Out Channel 1 - Trade Channel].[All]" dimensionUniqueName="[Sell Out Channel 1 - Trade Channel]" displayFolder="" count="2" unbalanced="0">
      <fieldsUsage count="2">
        <fieldUsage x="-1"/>
        <fieldUsage x="25"/>
      </fieldsUsage>
    </cacheHierarchy>
    <cacheHierarchy uniqueName="[Sell Out Channel 2 - POS Format].[Sell Out Channel 2 - POS Format]" caption="Sell Out Channel 2 - POS Format" attribute="1" keyAttribute="1" defaultMemberUniqueName="[Sell Out Channel 2 - POS Format].[Sell Out Channel 2 - POS Format].[All]" allUniqueName="[Sell Out Channel 2 - POS Format].[Sell Out Channel 2 - POS Format].[All]" dimensionUniqueName="[Sell Out Channel 2 - POS Format]" displayFolder="" count="2" unbalanced="0">
      <fieldsUsage count="2">
        <fieldUsage x="-1"/>
        <fieldUsage x="31"/>
      </fieldsUsage>
    </cacheHierarchy>
    <cacheHierarchy uniqueName="[Sell Out Channel 3 - POS Type].[Sell Out Channel 3 - POS Type]" caption="Sell Out Channel 3 - POS Type" attribute="1" keyAttribute="1" defaultMemberUniqueName="[Sell Out Channel 3 - POS Type].[Sell Out Channel 3 - POS Type].[All]" allUniqueName="[Sell Out Channel 3 - POS Type].[Sell Out Channel 3 - POS Type].[All]" dimensionUniqueName="[Sell Out Channel 3 - POS Type]" displayFolder="" count="2" unbalanced="0">
      <fieldsUsage count="2">
        <fieldUsage x="-1"/>
        <fieldUsage x="34"/>
      </fieldsUsage>
    </cacheHierarchy>
    <cacheHierarchy uniqueName="[Sell Out Channel 4 - POS Location].[Sell Out Channel 4 - POS Location]" caption="Sell Out Channel 4 - POS Location" attribute="1" keyAttribute="1" defaultMemberUniqueName="[Sell Out Channel 4 - POS Location].[Sell Out Channel 4 - POS Location].[All]" allUniqueName="[Sell Out Channel 4 - POS Location].[Sell Out Channel 4 - POS Location].[All]" dimensionUniqueName="[Sell Out Channel 4 - POS Location]" displayFolder="" count="0" unbalanced="0"/>
    <cacheHierarchy uniqueName="[Sell Out Customer].[Agency]" caption="Agency" attribute="1" defaultMemberUniqueName="[Sell Out Customer].[Agency].[All]" allUniqueName="[Sell Out Customer].[Agency].[All]" dimensionUniqueName="[Sell Out Customer]" displayFolder="" count="0" unbalanced="0"/>
    <cacheHierarchy uniqueName="[Sell Out Customer].[AutoOrder Status]" caption="AutoOrder Status" attribute="1" defaultMemberUniqueName="[Sell Out Customer].[AutoOrder Status].[All]" allUniqueName="[Sell Out Customer].[AutoOrder Status].[All]" dimensionUniqueName="[Sell Out Customer]" displayFolder="" count="0" unbalanced="0"/>
    <cacheHierarchy uniqueName="[Sell Out Customer].[Chain]" caption="Chain" attribute="1" defaultMemberUniqueName="[Sell Out Customer].[Chain].[All]" allUniqueName="[Sell Out Customer].[Chain].[All]" dimensionUniqueName="[Sell Out Customer]" displayFolder="" count="2" unbalanced="0">
      <fieldsUsage count="2">
        <fieldUsage x="-1"/>
        <fieldUsage x="12"/>
      </fieldsUsage>
    </cacheHierarchy>
    <cacheHierarchy uniqueName="[Sell Out Customer].[Chain Geography]" caption="Chain Geography" attribute="1" defaultMemberUniqueName="[Sell Out Customer].[Chain Geography].[All]" allUniqueName="[Sell Out Customer].[Chain Geography].[All]" dimensionUniqueName="[Sell Out Customer]" displayFolder="" count="0" unbalanced="0"/>
    <cacheHierarchy uniqueName="[Sell Out Customer].[Chain Level]" caption="Chain Level" attribute="1" defaultMemberUniqueName="[Sell Out Customer].[Chain Level].[All]" allUniqueName="[Sell Out Customer].[Chain Level].[All]" dimensionUniqueName="[Sell Out Customer]" displayFolder="" count="0" unbalanced="0"/>
    <cacheHierarchy uniqueName="[Sell Out Customer].[Chain Parent]" caption="Chain Parent" attribute="1" defaultMemberUniqueName="[Sell Out Customer].[Chain Parent].[All]" allUniqueName="[Sell Out Customer].[Chain Parent].[All]" dimensionUniqueName="[Sell Out Customer]" displayFolder="" count="0" unbalanced="0"/>
    <cacheHierarchy uniqueName="[Sell Out Customer].[Chain Segment]" caption="Chain Segment" attribute="1" defaultMemberUniqueName="[Sell Out Customer].[Chain Segment].[All]" allUniqueName="[Sell Out Customer].[Chain Segment].[All]" dimensionUniqueName="[Sell Out Customer]" displayFolder="" count="0" unbalanced="0"/>
    <cacheHierarchy uniqueName="[Sell Out Customer].[Client Classification]" caption="Client Classification" attribute="1" defaultMemberUniqueName="[Sell Out Customer].[Client Classification].[All]" allUniqueName="[Sell Out Customer].[Client Classification].[All]" dimensionUniqueName="[Sell Out Customer]" displayFolder="" count="2" unbalanced="0">
      <fieldsUsage count="2">
        <fieldUsage x="-1"/>
        <fieldUsage x="22"/>
      </fieldsUsage>
    </cacheHierarchy>
    <cacheHierarchy uniqueName="[Sell Out Customer].[Legal Entity]" caption="Legal Entity" attribute="1" defaultMemberUniqueName="[Sell Out Customer].[Legal Entity].[All]" allUniqueName="[Sell Out Customer].[Legal Entity].[All]" dimensionUniqueName="[Sell Out Customer]" displayFolder="" count="0" unbalanced="0"/>
    <cacheHierarchy uniqueName="[Sell Out Customer].[Legal Entity INN]" caption="Legal Entity INN" attribute="1" defaultMemberUniqueName="[Sell Out Customer].[Legal Entity INN].[All]" allUniqueName="[Sell Out Customer].[Legal Entity INN].[All]" dimensionUniqueName="[Sell Out Customer]" displayFolder="" count="0" unbalanced="0"/>
    <cacheHierarchy uniqueName="[Sell Out Customer].[Nielsen]" caption="Nielsen" attribute="1" defaultMemberUniqueName="[Sell Out Customer].[Nielsen].[All]" allUniqueName="[Sell Out Customer].[Nielsen].[All]" dimensionUniqueName="[Sell Out Customer]" displayFolder="" count="0" unbalanced="0"/>
    <cacheHierarchy uniqueName="[Sell Out Customer].[POS]" caption="POS" attribute="1" defaultMemberUniqueName="[Sell Out Customer].[POS].[All]" allUniqueName="[Sell Out Customer].[POS].[All]" dimensionUniqueName="[Sell Out Customer]" displayFolder="" count="0" unbalanced="0"/>
    <cacheHierarchy uniqueName="[Sell Out Customer].[POS Address]" caption="POS Address" attribute="1" defaultMemberUniqueName="[Sell Out Customer].[POS Address].[All]" allUniqueName="[Sell Out Customer].[POS Address].[All]" dimensionUniqueName="[Sell Out Customer]" displayFolder="" count="2" unbalanced="0">
      <fieldsUsage count="2">
        <fieldUsage x="-1"/>
        <fieldUsage x="30"/>
      </fieldsUsage>
    </cacheHierarchy>
    <cacheHierarchy uniqueName="[Sell Out Customer].[POS FIAS Latitude]" caption="POS FIAS Latitude" attribute="1" defaultMemberUniqueName="[Sell Out Customer].[POS FIAS Latitude].[All]" allUniqueName="[Sell Out Customer].[POS FIAS Latitude].[All]" dimensionUniqueName="[Sell Out Customer]" displayFolder="" count="0" unbalanced="0"/>
    <cacheHierarchy uniqueName="[Sell Out Customer].[POS FIAS Longitude]" caption="POS FIAS Longitude" attribute="1" defaultMemberUniqueName="[Sell Out Customer].[POS FIAS Longitude].[All]" allUniqueName="[Sell Out Customer].[POS FIAS Longitude].[All]" dimensionUniqueName="[Sell Out Customer]" displayFolder="" count="0" unbalanced="0"/>
    <cacheHierarchy uniqueName="[Sell Out Customer].[POS Merchandising Level]" caption="POS Merchandising Level" attribute="1" defaultMemberUniqueName="[Sell Out Customer].[POS Merchandising Level].[All]" allUniqueName="[Sell Out Customer].[POS Merchandising Level].[All]" dimensionUniqueName="[Sell Out Customer]" displayFolder="" count="0" unbalanced="0"/>
    <cacheHierarchy uniqueName="[Sell Out Customer].[POS UID]" caption="POS UID" attribute="1" defaultMemberUniqueName="[Sell Out Customer].[POS UID].[All]" allUniqueName="[Sell Out Customer].[POS UID].[All]" dimensionUniqueName="[Sell Out Customer]" displayFolder="" count="2" unbalanced="0">
      <fieldsUsage count="2">
        <fieldUsage x="-1"/>
        <fieldUsage x="29"/>
      </fieldsUsage>
    </cacheHierarchy>
    <cacheHierarchy uniqueName="[Sell Out Customer].[POS URL]" caption="POS URL" attribute="1" defaultMemberUniqueName="[Sell Out Customer].[POS URL].[All]" allUniqueName="[Sell Out Customer].[POS URL].[All]" dimensionUniqueName="[Sell Out Customer]" displayFolder="" count="0" unbalanced="0"/>
    <cacheHierarchy uniqueName="[Sell Out Customer].[Sell Out Customer]" caption="Sell Out Customer" defaultMemberUniqueName="[Sell Out Customer].[Sell Out Customer].[All]" allUniqueName="[Sell Out Customer].[Sell Out Customer].[All]" dimensionUniqueName="[Sell Out Customer]" displayFolder="" count="0" unbalanced="0"/>
    <cacheHierarchy uniqueName="[Sell Out Customer].[Sell Out Customer Type]" caption="Sell Out Customer Type" attribute="1" defaultMemberUniqueName="[Sell Out Customer].[Sell Out Customer Type].[All]" allUniqueName="[Sell Out Customer].[Sell Out Customer Type].[All]" dimensionUniqueName="[Sell Out Customer]" displayFolder="" count="0" unbalanced="0"/>
    <cacheHierarchy uniqueName="[Sell Out Geography].[Sell Out City]" caption="Sell Out City" attribute="1" defaultMemberUniqueName="[Sell Out Geography].[Sell Out City].[All]" allUniqueName="[Sell Out Geography].[Sell Out City].[All]" dimensionUniqueName="[Sell Out Geography]" displayFolder="" count="0" unbalanced="0"/>
    <cacheHierarchy uniqueName="[Sell Out Geography].[Sell Out City Type]" caption="Sell Out City Type" attribute="1" defaultMemberUniqueName="[Sell Out Geography].[Sell Out City Type].[All]" allUniqueName="[Sell Out Geography].[Sell Out City Type].[All]" dimensionUniqueName="[Sell Out Geography]" displayFolder="" count="0" unbalanced="0"/>
    <cacheHierarchy uniqueName="[Sell Out Geography].[Sell Out Division]" caption="Sell Out Division" attribute="1" defaultMemberUniqueName="[Sell Out Geography].[Sell Out Division].[All]" allUniqueName="[Sell Out Geography].[Sell Out Division].[All]" dimensionUniqueName="[Sell Out Geography]" displayFolder="" count="2" unbalanced="0">
      <fieldsUsage count="2">
        <fieldUsage x="-1"/>
        <fieldUsage x="40"/>
      </fieldsUsage>
    </cacheHierarchy>
    <cacheHierarchy uniqueName="[Sell Out Geography].[Sell Out Geography]" caption="Sell Out Geography" defaultMemberUniqueName="[Sell Out Geography].[Sell Out Geography].[All]" allUniqueName="[Sell Out Geography].[Sell Out Geography].[All]" dimensionUniqueName="[Sell Out Geography]" displayFolder="" count="0" unbalanced="0"/>
    <cacheHierarchy uniqueName="[Sell Out Geography].[Sell Out Location]" caption="Sell Out Location" attribute="1" defaultMemberUniqueName="[Sell Out Geography].[Sell Out Location].[All]" allUniqueName="[Sell Out Geography].[Sell Out Location].[All]" dimensionUniqueName="[Sell Out Geography]" displayFolder="" count="0" unbalanced="0"/>
    <cacheHierarchy uniqueName="[Sell Out Geography].[Sell Out Location Type]" caption="Sell Out Location Type" attribute="1" defaultMemberUniqueName="[Sell Out Geography].[Sell Out Location Type].[All]" allUniqueName="[Sell Out Geography].[Sell Out Location Type].[All]" dimensionUniqueName="[Sell Out Geography]" displayFolder="" count="0" unbalanced="0"/>
    <cacheHierarchy uniqueName="[Sell Out Geography].[Sell Out Territory]" caption="Sell Out Territory" attribute="1" defaultMemberUniqueName="[Sell Out Geography].[Sell Out Territory].[All]" allUniqueName="[Sell Out Geography].[Sell Out Territory].[All]" dimensionUniqueName="[Sell Out Geography]" displayFolder="" count="2" unbalanced="0">
      <fieldsUsage count="2">
        <fieldUsage x="-1"/>
        <fieldUsage x="23"/>
      </fieldsUsage>
    </cacheHierarchy>
    <cacheHierarchy uniqueName="[Sell Out Geography].[Sell Out Territory Type]" caption="Sell Out Territory Type" attribute="1" defaultMemberUniqueName="[Sell Out Geography].[Sell Out Territory Type].[All]" allUniqueName="[Sell Out Geography].[Sell Out Territory Type].[All]" dimensionUniqueName="[Sell Out Geography]" displayFolder="" count="0" unbalanced="0"/>
    <cacheHierarchy uniqueName="[SF Function].[SF Function]" caption="SF Function" attribute="1" keyAttribute="1" defaultMemberUniqueName="[SF Function].[SF Function].[All]" allUniqueName="[SF Function].[SF Function].[All]" dimensionUniqueName="[SF Function]" displayFolder="" count="0" unbalanced="0"/>
    <cacheHierarchy uniqueName="[SF Function Current].[SF Function Current]" caption="SF Function Current" attribute="1" keyAttribute="1" defaultMemberUniqueName="[SF Function Current].[SF Function Current].[All]" allUniqueName="[SF Function Current].[SF Function Current].[All]" dimensionUniqueName="[SF Function Current]" displayFolder="" count="0" unbalanced="0"/>
    <cacheHierarchy uniqueName="[Data Source].[ID]" caption="ID" attribute="1" keyAttribute="1" defaultMemberUniqueName="[Data Source].[ID].[All]" allUniqueName="[Data Source].[ID].[All]" dimensionUniqueName="[Data Source]" displayFolder="" count="0" unbalanced="0" hidden="1"/>
    <cacheHierarchy uniqueName="[Employee KC].[Employee KC]" caption="Employee KC" attribute="1" keyAttribute="1" defaultMemberUniqueName="[Employee KC].[Employee KC].[All]" allUniqueName="[Employee KC].[Employee KC].[All]" dimensionUniqueName="[Employee KC]" displayFolder="" count="0" unbalanced="0" hidden="1"/>
    <cacheHierarchy uniqueName="[Employee KC].[Login]" caption="Login" attribute="1" defaultMemberUniqueName="[Employee KC].[Login].[All]" allUniqueName="[Employee KC].[Login].[All]" dimensionUniqueName="[Employee KC]" displayFolder="" count="0" unbalanced="0" hidden="1"/>
    <cacheHierarchy uniqueName="[Empty].[Empty]" caption="Empty" attribute="1" keyAttribute="1" defaultMemberUniqueName="[Empty].[Empty].[All]" allUniqueName="[Empty].[Empty].[All]" dimensionUniqueName="[Empty]" displayFolder="" count="0" unbalanced="0" hidden="1"/>
    <cacheHierarchy uniqueName="[POS].[POS]" caption="POS" attribute="1" keyAttribute="1" defaultMemberUniqueName="[POS].[POS].[All]" allUniqueName="[POS].[POS].[All]" dimensionUniqueName="[POS]" displayFolder="" count="0" unbalanced="0" hidden="1"/>
    <cacheHierarchy uniqueName="[Product].[ID_P_Analysis_Segment]" caption="ID_P_Analysis_Segment" attribute="1" defaultMemberUniqueName="[Product].[ID_P_Analysis_Segment].[All]" allUniqueName="[Product].[ID_P_Analysis_Segment].[All]" dimensionUniqueName="[Product]" displayFolder="" count="0" unbalanced="0" hidden="1"/>
    <cacheHierarchy uniqueName="[Product].[ID_Product]" caption="ID_Product" attribute="1" keyAttribute="1" defaultMemberUniqueName="[Product].[ID_Product].[All]" allUniqueName="[Product].[ID_Product].[All]" dimensionUniqueName="[Product]" displayFolder="" count="0" unbalanced="0" hidden="1"/>
    <cacheHierarchy uniqueName="[Sales Force].[ID]" caption="ID" attribute="1" keyAttribute="1" defaultMemberUniqueName="[Sales Force].[ID].[All]" allUniqueName="[Sales Force].[ID].[All]" dimensionUniqueName="[Sales Force]" displayFolder="" count="0" unbalanced="0" hidden="1"/>
    <cacheHierarchy uniqueName="[Sales Force Current].[ID]" caption="ID" attribute="1" keyAttribute="1" defaultMemberUniqueName="[Sales Force Current].[ID].[All]" allUniqueName="[Sales Force Current].[ID].[All]" dimensionUniqueName="[Sales Force Current]" displayFolder="" count="0" unbalanced="0" hidden="1"/>
    <cacheHierarchy uniqueName="[Sales Force Route].[ID]" caption="ID" attribute="1" keyAttribute="1" defaultMemberUniqueName="[Sales Force Route].[ID].[All]" allUniqueName="[Sales Force Route].[ID].[All]" dimensionUniqueName="[Sales Force Route]" displayFolder="" count="0" unbalanced="0" hidden="1"/>
    <cacheHierarchy uniqueName="[SAP Customer].[ID]" caption="ID" attribute="1" keyAttribute="1" defaultMemberUniqueName="[SAP Customer].[ID].[All]" allUniqueName="[SAP Customer].[ID].[All]" dimensionUniqueName="[SAP Customer]" displayFolder="" count="0" unbalanced="0" hidden="1"/>
    <cacheHierarchy uniqueName="[Sell In Customer].[ID]" caption="ID" attribute="1" keyAttribute="1" defaultMemberUniqueName="[Sell In Customer].[ID].[All]" allUniqueName="[Sell In Customer].[ID].[All]" dimensionUniqueName="[Sell In Customer]" displayFolder="" count="0" unbalanced="0" hidden="1"/>
    <cacheHierarchy uniqueName="[Sell In Geography].[ID Geography Sell In]" caption="ID Geography Sell In" attribute="1" keyAttribute="1" defaultMemberUniqueName="[Sell In Geography].[ID Geography Sell In].[All]" allUniqueName="[Sell In Geography].[ID Geography Sell In].[All]" dimensionUniqueName="[Sell In Geography]" displayFolder="" count="0" unbalanced="0" hidden="1"/>
    <cacheHierarchy uniqueName="[Sell Out Customer].[ID]" caption="ID" attribute="1" keyAttribute="1" defaultMemberUniqueName="[Sell Out Customer].[ID].[All]" allUniqueName="[Sell Out Customer].[ID].[All]" dimensionUniqueName="[Sell Out Customer]" displayFolder="" count="0" unbalanced="0" hidden="1"/>
    <cacheHierarchy uniqueName="[Sell Out Customer].[POS UID OLD]" caption="POS UID OLD" attribute="1" defaultMemberUniqueName="[Sell Out Customer].[POS UID OLD].[All]" allUniqueName="[Sell Out Customer].[POS UID OLD].[All]" dimensionUniqueName="[Sell Out Customer]" displayFolder="" count="0" unbalanced="0" hidden="1"/>
    <cacheHierarchy uniqueName="[Sell Out Geography].[ID Geography Sell Out]" caption="ID Geography Sell Out" attribute="1" keyAttribute="1" defaultMemberUniqueName="[Sell Out Geography].[ID Geography Sell Out].[All]" allUniqueName="[Sell Out Geography].[ID Geography Sell Out].[All]" dimensionUniqueName="[Sell Out Geography]" displayFolder="" count="0" unbalanced="0" hidden="1"/>
    <cacheHierarchy uniqueName="[SKU].[SKU]" caption="SKU" attribute="1" keyAttribute="1" defaultMemberUniqueName="[SKU].[SKU].[All]" allUniqueName="[SKU].[SKU].[All]" dimensionUniqueName="[SKU]" displayFolder="" count="0" unbalanced="0" hidden="1"/>
    <cacheHierarchy uniqueName="[Measures].[Sell Out PC - уп]" caption="Sell Out PC - уп" measure="1" displayFolder="" measureGroup="Sell Out" count="0"/>
    <cacheHierarchy uniqueName="[Measures].[Sell Out SU]" caption="Sell Out SU" measure="1" displayFolder="" measureGroup="Sell Out" count="0"/>
    <cacheHierarchy uniqueName="[Measures].[Sell Out CS - кор]" caption="Sell Out CS - кор" measure="1" displayFolder="" measureGroup="Sell Out" count="0"/>
    <cacheHierarchy uniqueName="[Measures].[Sell Out RUR]" caption="Sell Out RUR" measure="1" displayFolder="" measureGroup="Sell Out" count="0"/>
    <cacheHierarchy uniqueName="[Measures].[Sell Out RUR Price Calculation NEW]" caption="Sell Out RUR Price Calculation NEW" measure="1" displayFolder="" measureGroup="Sell Out" count="0" oneField="1">
      <fieldsUsage count="1">
        <fieldUsage x="28"/>
      </fieldsUsage>
    </cacheHierarchy>
    <cacheHierarchy uniqueName="[Measures].[Sell In PC - уп]" caption="Sell In PC - уп" measure="1" displayFolder="" measureGroup="Sell In" count="0"/>
    <cacheHierarchy uniqueName="[Measures].[Sell In M3]" caption="Sell In M3" measure="1" displayFolder="Archive" measureGroup="Sell In" count="0"/>
    <cacheHierarchy uniqueName="[Measures].[Sell In USD]" caption="Sell In USD" measure="1" displayFolder="Archive" measureGroup="Sell In" count="0"/>
    <cacheHierarchy uniqueName="[Measures].[Sell In CS - кор]" caption="Sell In CS - кор" measure="1" displayFolder="" measureGroup="Sell In" count="0"/>
    <cacheHierarchy uniqueName="[Measures].[Sell In SU]" caption="Sell In SU" measure="1" displayFolder="" measureGroup="Sell In" count="0"/>
    <cacheHierarchy uniqueName="[Measures].[Sell In RUR ISV]" caption="Sell In RUR ISV" measure="1" displayFolder="" measureGroup="Sell In" count="0"/>
    <cacheHierarchy uniqueName="[Measures].[Sell In RUR GSV]" caption="Sell In RUR GSV" measure="1" displayFolder="" measureGroup="Sell In" count="0"/>
    <cacheHierarchy uniqueName="[Measures].[Stock POS Transit PC - уп]" caption="Stock POS Transit PC - уп" measure="1" displayFolder="" measureGroup="Stock Transit" count="0"/>
    <cacheHierarchy uniqueName="[Measures].[Stock CS - кор]" caption="Stock CS - кор" measure="1" displayFolder="" measureGroup="Stock" count="0"/>
    <cacheHierarchy uniqueName="[Measures].[Stock SU]" caption="Stock SU" measure="1" displayFolder="" measureGroup="Stock" count="0"/>
    <cacheHierarchy uniqueName="[Measures].[Stock PC - уп]" caption="Stock PC - уп" measure="1" displayFolder="" measureGroup="Stock" count="0"/>
    <cacheHierarchy uniqueName="[Measures].[Stock RUR]" caption="Stock RUR" measure="1" displayFolder="" measureGroup="Stock" count="0"/>
    <cacheHierarchy uniqueName="[Measures].[Open Orders RUR ISV]" caption="Open Orders RUR ISV" measure="1" displayFolder="" measureGroup="Open Orders" count="0"/>
    <cacheHierarchy uniqueName="[Measures].[Open Orders PC - уп]" caption="Open Orders PC - уп" measure="1" displayFolder="" measureGroup="Open Orders" count="0"/>
    <cacheHierarchy uniqueName="[Measures].[Open Orders M3]" caption="Open Orders M3" measure="1" displayFolder="Archive" measureGroup="Open Orders" count="0"/>
    <cacheHierarchy uniqueName="[Measures].[Open Orders USD]" caption="Open Orders USD" measure="1" displayFolder="Archive" measureGroup="Open Orders" count="0"/>
    <cacheHierarchy uniqueName="[Measures].[Open Orders CS - кор]" caption="Open Orders CS - кор" measure="1" displayFolder="" measureGroup="Open Orders" count="0"/>
    <cacheHierarchy uniqueName="[Measures].[Open Orders SU]" caption="Open Orders SU" measure="1" displayFolder="" measureGroup="Open Orders" count="0"/>
    <cacheHierarchy uniqueName="[Measures].[Forecast Sell In ISV]" caption="Forecast Sell In ISV" measure="1" displayFolder="" measureGroup="Forecast Sell In" count="0"/>
    <cacheHierarchy uniqueName="[Measures].[Forecast Sell In USD]" caption="Forecast Sell In USD" measure="1" displayFolder="Archive" measureGroup="Forecast Sell In" count="0"/>
    <cacheHierarchy uniqueName="[Measures].[Forecast Sell In SU]" caption="Forecast Sell In SU" measure="1" displayFolder="" measureGroup="Forecast Sell In" count="0"/>
    <cacheHierarchy uniqueName="[Measures].[Forecast Sell In CS - кор]" caption="Forecast Sell In CS - кор" measure="1" displayFolder="Archive" measureGroup="Forecast Sell In" count="0"/>
    <cacheHierarchy uniqueName="[Measures].[Offtake SU]" caption="Offtake SU" measure="1" displayFolder="" measureGroup="Offtake" count="0"/>
    <cacheHierarchy uniqueName="[Measures].[Offtake Price Calculation NEW]" caption="Offtake Price Calculation NEW" measure="1" displayFolder="" measureGroup="Offtake" count="0"/>
    <cacheHierarchy uniqueName="[Measures].[Offtake RUR]" caption="Offtake RUR" measure="1" displayFolder="" measureGroup="Offtake" count="0"/>
    <cacheHierarchy uniqueName="[Measures].[Offtake PC - уп]" caption="Offtake PC - уп" measure="1" displayFolder="" measureGroup="Offtake" count="0"/>
    <cacheHierarchy uniqueName="[Measures].[Offtake CS - кор]" caption="Offtake CS - кор" measure="1" displayFolder="" measureGroup="Offtake" count="0"/>
    <cacheHierarchy uniqueName="[Measures].[Offtake POS Count]" caption="Offtake POS Count" measure="1" displayFolder="" measureGroup="Offtake" count="0"/>
    <cacheHierarchy uniqueName="[Measures].[Sell Out Orders RUR]" caption="Sell Out Orders RUR" measure="1" displayFolder="" measureGroup="Sell Out Orders" count="0"/>
    <cacheHierarchy uniqueName="[Measures].[Sell Out Orders PC - уп]" caption="Sell Out Orders PC - уп" measure="1" displayFolder="" measureGroup="Sell Out Orders" count="0"/>
    <cacheHierarchy uniqueName="[Measures].[Sell Out Orders SU]" caption="Sell Out Orders SU" measure="1" displayFolder="" measureGroup="Sell Out Orders" count="0"/>
    <cacheHierarchy uniqueName="[Measures].[Sell Out Orders CS - кор]" caption="Sell Out Orders CS - кор" measure="1" displayFolder="" measureGroup="Sell Out Orders" count="0"/>
    <cacheHierarchy uniqueName="[Measures].[Processing Date]" caption="Processing Date" measure="1" displayFolder="System" count="0"/>
    <cacheHierarchy uniqueName="[Measures].[OLAP DB size, Mb]" caption="OLAP DB size, Mb" measure="1" displayFolder="System" count="0"/>
    <cacheHierarchy uniqueName="[Measures].[SSAS Version]" caption="SSAS Version" measure="1" displayFolder="System" count="0"/>
    <cacheHierarchy uniqueName="[Measures].[Active POS]" caption="Active POS" measure="1" displayFolder="" measureGroup="Sell Out" count="0"/>
    <cacheHierarchy uniqueName="[Measures].[New POS]" caption="New POS" measure="1" displayFolder="" measureGroup="Sell Out" count="0"/>
    <cacheHierarchy uniqueName="[Measures].[New POS by Product]" caption="New POS by Product" measure="1" displayFolder="" measureGroup="Sell Out" count="0"/>
    <cacheHierarchy uniqueName="[Measures].[Count SKU]" caption="Count SKU" measure="1" displayFolder="" measureGroup="Sell Out" count="0"/>
    <cacheHierarchy uniqueName="[Measures].[Cumulative SKU Count]" caption="Cumulative SKU Count" measure="1" displayFolder="" measureGroup="Sell Out" count="0"/>
    <cacheHierarchy uniqueName="[Measures].[Average SKU by POS]" caption="Average SKU by POS" measure="1" displayFolder="" measureGroup="Sell Out" count="0"/>
    <cacheHierarchy uniqueName="[Measures].[Sell In Transit PC - уп]" caption="Sell In Transit PC - уп" measure="1" displayFolder="with Transit" measureGroup="Sell In" count="0"/>
    <cacheHierarchy uniqueName="[Measures].[Sell In Transit SU]" caption="Sell In Transit SU" measure="1" displayFolder="with Transit" measureGroup="Sell In" count="0"/>
    <cacheHierarchy uniqueName="[Measures].[Sell In Transit CS - кор]" caption="Sell In Transit CS - кор" measure="1" displayFolder="with Transit" measureGroup="Sell In" count="0"/>
    <cacheHierarchy uniqueName="[Measures].[Sell In Transit RUR ISV]" caption="Sell In Transit RUR ISV" measure="1" displayFolder="with Transit" measureGroup="Sell In" count="0"/>
    <cacheHierarchy uniqueName="[Measures].[Sell In Transit USD]" caption="Sell In Transit USD" measure="1" displayFolder="Archive" measureGroup="Sell In" count="0"/>
    <cacheHierarchy uniqueName="[Measures].[Sell In Transit M3]" caption="Sell In Transit M3" measure="1" displayFolder="Archive" measureGroup="Sell In" count="0"/>
    <cacheHierarchy uniqueName="[Measures].[Sell In Transit days of delay]" caption="Sell In Transit days of delay" measure="1" displayFolder="with Transit" measureGroup="Sell In" count="0"/>
    <cacheHierarchy uniqueName="[Measures].[Stock Transit SU]" caption="Stock Transit SU" measure="1" displayFolder="Stock Warehouse with Transit" measureGroup="Stock" count="0"/>
    <cacheHierarchy uniqueName="[Measures].[Stock Transit CS - кор]" caption="Stock Transit CS - кор" measure="1" displayFolder="Stock Warehouse with Transit" measureGroup="Stock" count="0"/>
    <cacheHierarchy uniqueName="[Measures].[Stock Transit PC - уп]" caption="Stock Transit PC - уп" measure="1" displayFolder="Stock Warehouse with Transit" measureGroup="Stock" count="0"/>
    <cacheHierarchy uniqueName="[Measures].[Stock Transit RUR]" caption="Stock Transit RUR" measure="1" displayFolder="Stock Warehouse with Transit" measureGroup="Stock" count="0"/>
    <cacheHierarchy uniqueName="[Measures].[Sell Out RUR Price calculation OLD]" caption="Sell Out RUR Price calculation OLD" measure="1" displayFolder="Archive" measureGroup="Sell Out" count="0"/>
    <cacheHierarchy uniqueName="[Measures].[Stock days RUR]" caption="Stock days RUR" measure="1" displayFolder="" measureGroup="Stock days" count="0"/>
    <cacheHierarchy uniqueName="[Measures].[Stock days SU]" caption="Stock days SU" measure="1" displayFolder="" measureGroup="Stock days" count="0"/>
    <cacheHierarchy uniqueName="[Measures].[Stock days CS - кор]" caption="Stock days CS - кор" measure="1" displayFolder="" measureGroup="Stock days" count="0"/>
    <cacheHierarchy uniqueName="[Measures].[Stock days PC - уп]" caption="Stock days PC - уп" measure="1" displayFolder="" measureGroup="Stock days" count="0"/>
    <cacheHierarchy uniqueName="[Measures].[Stock days Transit SU]" caption="Stock days Transit SU" measure="1" displayFolder="Stock days Warehouse with Transit" measureGroup="Stock days" count="0"/>
    <cacheHierarchy uniqueName="[Measures].[Stock days Transit CS - кор]" caption="Stock days Transit CS - кор" measure="1" displayFolder="Stock days Warehouse with Transit" measureGroup="Stock days" count="0"/>
    <cacheHierarchy uniqueName="[Measures].[Stock days Transit PC - уп]" caption="Stock days Transit PC - уп" measure="1" displayFolder="Stock days Warehouse with Transit" measureGroup="Stock days" count="0"/>
    <cacheHierarchy uniqueName="[Measures].[ActualWarehouse]" caption="ActualWarehouse" measure="1" displayFolder="" measureGroup="Sell Out" count="0"/>
    <cacheHierarchy uniqueName="[Measures].[Presence In Route]" caption="Presence In Route" measure="1" displayFolder="" measureGroup="Sales Force Route" count="0"/>
    <cacheHierarchy uniqueName="[Measures].[Active POS Stock]" caption="Active POS Stock" measure="1" displayFolder="" measureGroup="Stock" count="0"/>
    <cacheHierarchy uniqueName="[Measures].[Offtake Cumulative SKU Count]" caption="Offtake Cumulative SKU Count" measure="1" displayFolder="" measureGroup="Offtake" count="0"/>
    <cacheHierarchy uniqueName="[Measures].[Offtake Count SKU]" caption="Offtake Count SKU" measure="1" displayFolder="" measureGroup="Offtake" count="0"/>
    <cacheHierarchy uniqueName="[Measures].[Offtake Active POS]" caption="Offtake Active POS" measure="1" displayFolder="" measureGroup="Offtake" count="0"/>
    <cacheHierarchy uniqueName="[Measures].[Stock POS with Transit SU]" caption="Stock POS with Transit SU" measure="1" displayFolder="Stock POS with Transit" measureGroup="Stock" count="0"/>
    <cacheHierarchy uniqueName="[Measures].[Stock POS with Transit CS - кор]" caption="Stock POS with Transit CS - кор" measure="1" displayFolder="Stock POS with Transit" measureGroup="Stock" count="0"/>
    <cacheHierarchy uniqueName="[Measures].[Stock POS with Transit PC - уп]" caption="Stock POS with Transit PC - уп" measure="1" displayFolder="Stock POS with Transit" measureGroup="Stock" count="0"/>
    <cacheHierarchy uniqueName="[Measures].[Stock POS with Transit RUR]" caption="Stock POS with Transit RUR" measure="1" displayFolder="Stock POS with Transit" measureGroup="Stock" count="0"/>
    <cacheHierarchy uniqueName="[Measures].[Stock days POS Transit SU]" caption="Stock days POS Transit SU" measure="1" displayFolder="Stock days POS with Transit" measureGroup="Stock days" count="0"/>
    <cacheHierarchy uniqueName="[Measures].[Stock days POS Transit CS - кор]" caption="Stock days POS Transit CS - кор" measure="1" displayFolder="Stock days POS with Transit" measureGroup="Stock days" count="0"/>
    <cacheHierarchy uniqueName="[Measures].[Stock days POS Transit PC - уп]" caption="Stock days POS Transit PC - уп" measure="1" displayFolder="Stock days POS with Transit" measureGroup="Stock days" count="0"/>
    <cacheHierarchy uniqueName="[Measures].[OSA %]" caption="OSA %" measure="1" displayFolder="" measureGroup="DPSM" count="0"/>
    <cacheHierarchy uniqueName="[Measures].[Share of Shelf %]" caption="Share of Shelf %" measure="1" displayFolder="" measureGroup="DPSM" count="0"/>
    <cacheHierarchy uniqueName="[Measures].[POS Count]" caption="POS Count" measure="1" displayFolder="" measureGroup="Sell Out" count="0" hidden="1"/>
    <cacheHierarchy uniqueName="[Measures].[POS Count New]" caption="POS Count New" measure="1" displayFolder="" measureGroup="Sell Out" count="0" hidden="1"/>
    <cacheHierarchy uniqueName="[Measures].[POS New Product]" caption="POS New Product" measure="1" displayFolder="" measureGroup="Sell Out" count="0" hidden="1"/>
    <cacheHierarchy uniqueName="[Measures].[Total Sales Volume Not Null Max]" caption="Total Sales Volume Not Null Max" measure="1" displayFolder="" measureGroup="Sell Out" count="0" hidden="1"/>
    <cacheHierarchy uniqueName="[Measures].[Calulated on Price]" caption="Calulated on Price" measure="1" displayFolder="" measureGroup="Sell Out" count="0" hidden="1"/>
    <cacheHierarchy uniqueName="[Measures].[Transit CS - кор]" caption="Transit CS - кор" measure="1" displayFolder="" measureGroup="Sell In Transit" count="0" hidden="1"/>
    <cacheHierarchy uniqueName="[Measures].[Transit PC - уп]" caption="Transit PC - уп" measure="1" displayFolder="" measureGroup="Sell In Transit" count="0" hidden="1"/>
    <cacheHierarchy uniqueName="[Measures].[Transit RUR ISV]" caption="Transit RUR ISV" measure="1" displayFolder="" measureGroup="Sell In Transit" count="0" hidden="1"/>
    <cacheHierarchy uniqueName="[Measures].[Transit SU]" caption="Transit SU" measure="1" displayFolder="" measureGroup="Sell In Transit" count="0" hidden="1"/>
    <cacheHierarchy uniqueName="[Measures].[Transit M3]" caption="Transit M3" measure="1" displayFolder="" measureGroup="Sell In Transit" count="0" hidden="1"/>
    <cacheHierarchy uniqueName="[Measures].[Transit USD]" caption="Transit USD" measure="1" displayFolder="" measureGroup="Sell In Transit" count="0" hidden="1"/>
    <cacheHierarchy uniqueName="[Measures].[Transit Time Overflow]" caption="Transit Time Overflow" measure="1" displayFolder="" measureGroup="Sell In Transit" count="0" hidden="1"/>
    <cacheHierarchy uniqueName="[Measures].[Stock POS Transit SU]" caption="Stock POS Transit SU" measure="1" displayFolder="" measureGroup="Stock Transit" count="0" hidden="1"/>
    <cacheHierarchy uniqueName="[Measures].[Stock POS Transit CS - кор]" caption="Stock POS Transit CS - кор" measure="1" displayFolder="" measureGroup="Stock Transit" count="0" hidden="1"/>
    <cacheHierarchy uniqueName="[Measures].[Stock POS Transit RUR]" caption="Stock POS Transit RUR" measure="1" displayFolder="" measureGroup="Stock Transit" count="0" hidden="1"/>
    <cacheHierarchy uniqueName="[Measures].[Stock POS Transit RUR ISV]" caption="Stock POS Transit RUR ISV" measure="1" displayFolder="" measureGroup="Stock Transit" count="0" hidden="1"/>
    <cacheHierarchy uniqueName="[Measures].[Stock PC - уп Open]" caption="Stock PC - уп Open" measure="1" displayFolder="Archive" measureGroup="Stock" count="0" hidden="1"/>
    <cacheHierarchy uniqueName="[Measures].[Stock SU Open]" caption="Stock SU Open" measure="1" displayFolder="Archive" measureGroup="Stock" count="0" hidden="1"/>
    <cacheHierarchy uniqueName="[Measures].[Stock CS - кор Open]" caption="Stock CS - кор Open" measure="1" displayFolder="Archive" measureGroup="Stock" count="0" hidden="1"/>
    <cacheHierarchy uniqueName="[Measures].[Stock RUR Open]" caption="Stock RUR Open" measure="1" displayFolder="Archive" measureGroup="Stock" count="0" hidden="1"/>
    <cacheHierarchy uniqueName="[Measures].[Stock PC - уп In]" caption="Stock PC - уп In" measure="1" displayFolder="Archive" measureGroup="Stock" count="0" hidden="1"/>
    <cacheHierarchy uniqueName="[Measures].[Stock SU In]" caption="Stock SU In" measure="1" displayFolder="Archive" measureGroup="Stock" count="0" hidden="1"/>
    <cacheHierarchy uniqueName="[Measures].[Stock CS - кор In]" caption="Stock CS - кор In" measure="1" displayFolder="Archive" measureGroup="Stock" count="0" hidden="1"/>
    <cacheHierarchy uniqueName="[Measures].[Stock RUR In]" caption="Stock RUR In" measure="1" displayFolder="Archive" measureGroup="Stock" count="0" hidden="1"/>
    <cacheHierarchy uniqueName="[Measures].[Stock PC - уп Out]" caption="Stock PC - уп Out" measure="1" displayFolder="Archive" measureGroup="Stock" count="0" hidden="1"/>
    <cacheHierarchy uniqueName="[Measures].[Stock SU Out]" caption="Stock SU Out" measure="1" displayFolder="Archive" measureGroup="Stock" count="0" hidden="1"/>
    <cacheHierarchy uniqueName="[Measures].[Stock CS - кор Out]" caption="Stock CS - кор Out" measure="1" displayFolder="Archive" measureGroup="Stock" count="0" hidden="1"/>
    <cacheHierarchy uniqueName="[Measures].[Stock RUR Out]" caption="Stock RUR Out" measure="1" displayFolder="Archive" measureGroup="Stock" count="0" hidden="1"/>
    <cacheHierarchy uniqueName="[Measures].[Stock Price List RUR]" caption="Stock Price List RUR" measure="1" displayFolder="" measureGroup="Stock" count="0" hidden="1"/>
    <cacheHierarchy uniqueName="[Measures].[POS Stock Count]" caption="POS Stock Count" measure="1" displayFolder="" measureGroup="Stock" count="0" hidden="1"/>
    <cacheHierarchy uniqueName="[Measures].[Position Count]" caption="Position Count" measure="1" displayFolder="" measureGroup="Sales Force" count="0" hidden="1"/>
    <cacheHierarchy uniqueName="[Measures].[Position Current Count]" caption="Position Current Count" measure="1" displayFolder="" measureGroup="Sales Force Current" count="0" hidden="1"/>
    <cacheHierarchy uniqueName="[Measures].[Empty]" caption="Empty" measure="1" displayFolder="" measureGroup="Stock days" count="0" hidden="1"/>
    <cacheHierarchy uniqueName="[Measures].[Null Measure]" caption="Null Measure" measure="1" displayFolder="" measureGroup="MML" count="0" hidden="1"/>
    <cacheHierarchy uniqueName="[Measures].[_ActualWarehouse]" caption="_ActualWarehouse" measure="1" displayFolder="" measureGroup="Warehouse Include TSO" count="0" hidden="1"/>
    <cacheHierarchy uniqueName="[Measures].[_Employee Count]" caption="_Employee Count" measure="1" displayFolder="" measureGroup="Sales Force Route" count="0" hidden="1"/>
    <cacheHierarchy uniqueName="[Measures].[Access]" caption="Access" measure="1" displayFolder="" measureGroup="Access Data" count="0" hidden="1"/>
    <cacheHierarchy uniqueName="[Measures].[Offtake Total Sales Volume Not Null]" caption="Offtake Total Sales Volume Not Null" measure="1" displayFolder="" measureGroup="Offtake" count="0" hidden="1"/>
    <cacheHierarchy uniqueName="[Measures].[Shelf Len]" caption="Shelf Len" measure="1" displayFolder="" measureGroup="Shelf Length" count="0" hidden="1"/>
    <cacheHierarchy uniqueName="[Measures].[Shelf Len Total]" caption="Shelf Len Total" measure="1" displayFolder="" measureGroup="Shelf Length Total" count="0" hidden="1"/>
    <cacheHierarchy uniqueName="[Measures].[OSA Value]" caption="OSA Value" measure="1" displayFolder="" measureGroup="DPSM" count="0" hidden="1"/>
    <cacheHierarchy uniqueName="[Measures].[OSA Value Count]" caption="OSA Value Count" measure="1" displayFolder="" measureGroup="DPSM" count="0" hidden="1"/>
    <cacheHierarchy uniqueName="[Measures].[VirtualDefaultMember]" caption="VirtualDefaultMember" measure="1" displayFolder="" count="0" hidden="1"/>
    <cacheHierarchy uniqueName="[Measures].[DateMaxDistributorMovements]" caption="DateMaxDistributorMovements" measure="1" displayFolder="" count="0" hidden="1"/>
    <cacheHierarchy uniqueName="[Measures].[DateCurrent]" caption="DateCurrent" measure="1" displayFolder="" count="0" hidden="1"/>
    <cacheHierarchy uniqueName="[Measures].[DateCurrentTEST]" caption="DateCurrentTEST" measure="1" displayFolder="" count="0" hidden="1"/>
    <cacheHierarchy uniqueName="[Measures].[EndPeriod]" caption="EndPeriod" measure="1" displayFolder="" count="0" hidden="1"/>
    <cacheHierarchy uniqueName="[Measures].[StartPeriod]" caption="StartPeriod" measure="1" displayFolder="" count="0" hidden="1"/>
    <cacheHierarchy uniqueName="[Measures].[Sales days 3 Month]" caption="Sales days 3 Month" measure="1" displayFolder="" count="0" hidden="1"/>
    <cacheHierarchy uniqueName="[Measures].[Sell Out RUR Avg 3 Month]" caption="Sell Out RUR Avg 3 Month" measure="1" displayFolder="" count="0" hidden="1"/>
    <cacheHierarchy uniqueName="[Measures].[Sell Out RUR Price calculation Avg 3 Month]" caption="Sell Out RUR Price calculation Avg 3 Month" measure="1" displayFolder="" count="0" hidden="1"/>
    <cacheHierarchy uniqueName="[Measures].[Sell Out RUR Price calculation new Avg 3 Month]" caption="Sell Out RUR Price calculation new Avg 3 Month" measure="1" displayFolder="" count="0" hidden="1"/>
    <cacheHierarchy uniqueName="[Measures].[Sell Out SU Avg 3 Month]" caption="Sell Out SU Avg 3 Month" measure="1" displayFolder="" count="0" hidden="1"/>
    <cacheHierarchy uniqueName="[Measures].[Sell Out CS Avg 3 Month]" caption="Sell Out CS Avg 3 Month" measure="1" displayFolder="" count="0" hidden="1"/>
    <cacheHierarchy uniqueName="[Measures].[Sell Out PC Avg 3 Month]" caption="Sell Out PC Avg 3 Month" measure="1" displayFolder="" count="0" hidden="1"/>
    <cacheHierarchy uniqueName="[Measures].[Stock days RUR Price calculation]" caption="Stock days RUR Price calculation" measure="1" displayFolder="" measureGroup="Stock days" count="0" hidden="1"/>
  </cacheHierarchies>
  <kpis count="0"/>
  <dimensions count="27">
    <dimension name="Calculated On Price" uniqueName="[Calculated On Price]" caption="Calculated On Price"/>
    <dimension name="Customer All" uniqueName="[Customer All]" caption="Customer All"/>
    <dimension name="Data Source" uniqueName="[Data Source]" caption="Data Source"/>
    <dimension name="Date" uniqueName="[Date]" caption="Date"/>
    <dimension name="Forecast Sell In Version" uniqueName="[Forecast Sell In Version]" caption="Forecast Sell In Version"/>
    <dimension measure="1" name="Measures" uniqueName="[Measures]" caption="Measures"/>
    <dimension name="MML" uniqueName="[MML]" caption="MML"/>
    <dimension name="POS Format" uniqueName="[POS Format]" caption="POS Format"/>
    <dimension name="Product" uniqueName="[Product]" caption="Product"/>
    <dimension name="Sales Force" uniqueName="[Sales Force]" caption="Sales Force"/>
    <dimension name="Sales Force Current" uniqueName="[Sales Force Current]" caption="Sales Force Current"/>
    <dimension name="Sales Force Route" uniqueName="[Sales Force Route]" caption="Sales Force Route"/>
    <dimension name="Sales Type" uniqueName="[Sales Type]" caption="Sales Type"/>
    <dimension name="SAP Customer" uniqueName="[SAP Customer]" caption="SAP Customer"/>
    <dimension name="Sell In Business Unit" uniqueName="[Sell In Business Unit]" caption="Sell In Business Unit"/>
    <dimension name="Sell In Customer" uniqueName="[Sell In Customer]" caption="Sell In Customer"/>
    <dimension name="Sell In Document TTN" uniqueName="[Sell In Document TTN]" caption="Sell In Document TTN"/>
    <dimension name="Sell In Geography" uniqueName="[Sell In Geography]" caption="Sell In Geography"/>
    <dimension name="Sell Out Business Unit" uniqueName="[Sell Out Business Unit]" caption="Sell Out Business Unit"/>
    <dimension name="Sell Out Channel 1 - Trade Channel" uniqueName="[Sell Out Channel 1 - Trade Channel]" caption="Sell Out Channel 1 - Trade Channel"/>
    <dimension name="Sell Out Channel 2 - POS Format" uniqueName="[Sell Out Channel 2 - POS Format]" caption="Sell Out Channel 2 - POS Format"/>
    <dimension name="Sell Out Channel 3 - POS Type" uniqueName="[Sell Out Channel 3 - POS Type]" caption="Sell Out Channel 3 - POS Type"/>
    <dimension name="Sell Out Channel 4 - POS Location" uniqueName="[Sell Out Channel 4 - POS Location]" caption="Sell Out Channel 4 - POS Location"/>
    <dimension name="Sell Out Customer" uniqueName="[Sell Out Customer]" caption="Sell Out Customer"/>
    <dimension name="Sell Out Geography" uniqueName="[Sell Out Geography]" caption="Sell Out Geography"/>
    <dimension name="SF Function" uniqueName="[SF Function]" caption="SF Function"/>
    <dimension name="SF Function Current" uniqueName="[SF Function Current]" caption="SF Function Current"/>
  </dimensions>
  <measureGroups count="19">
    <measureGroup name="Access Data" caption="Access Data"/>
    <measureGroup name="DPSM" caption="DPSM"/>
    <measureGroup name="Forecast Sell In" caption="Forecast Sell In"/>
    <measureGroup name="MML" caption="MML"/>
    <measureGroup name="Offtake" caption="Offtake"/>
    <measureGroup name="Open Orders" caption="Open Orders"/>
    <measureGroup name="Sales Force" caption="Sales Force"/>
    <measureGroup name="Sales Force Current" caption="Sales Force Current"/>
    <measureGroup name="Sales Force Route" caption="Sales Force Route"/>
    <measureGroup name="Sell In" caption="Sell In"/>
    <measureGroup name="Sell In Transit" caption="Sell In Transit"/>
    <measureGroup name="Sell Out" caption="Sell Out"/>
    <measureGroup name="Sell Out Orders" caption="Sell Out Orders"/>
    <measureGroup name="Shelf Length" caption="Shelf Length"/>
    <measureGroup name="Shelf Length Total" caption="Shelf Length Total"/>
    <measureGroup name="Stock" caption="Stock"/>
    <measureGroup name="Stock days" caption="Stock days"/>
    <measureGroup name="Stock Transit" caption="Stock Transit"/>
    <measureGroup name="Warehouse Include TSO" caption="Warehouse Include TSO"/>
  </measureGroups>
  <maps count="212">
    <map measureGroup="0" dimension="1"/>
    <map measureGroup="1" dimension="3"/>
    <map measureGroup="1" dimension="7"/>
    <map measureGroup="1" dimension="8"/>
    <map measureGroup="1" dimension="9"/>
    <map measureGroup="1" dimension="10"/>
    <map measureGroup="1" dimension="12"/>
    <map measureGroup="1" dimension="18"/>
    <map measureGroup="1" dimension="19"/>
    <map measureGroup="1" dimension="20"/>
    <map measureGroup="1" dimension="21"/>
    <map measureGroup="1" dimension="22"/>
    <map measureGroup="1" dimension="23"/>
    <map measureGroup="1" dimension="24"/>
    <map measureGroup="1" dimension="25"/>
    <map measureGroup="1" dimension="26"/>
    <map measureGroup="2" dimension="3"/>
    <map measureGroup="2" dimension="4"/>
    <map measureGroup="2" dimension="8"/>
    <map measureGroup="2" dimension="14"/>
    <map measureGroup="3" dimension="3"/>
    <map measureGroup="3" dimension="6"/>
    <map measureGroup="3" dimension="7"/>
    <map measureGroup="3" dimension="8"/>
    <map measureGroup="3" dimension="18"/>
    <map measureGroup="3" dimension="19"/>
    <map measureGroup="3" dimension="20"/>
    <map measureGroup="3" dimension="21"/>
    <map measureGroup="3" dimension="22"/>
    <map measureGroup="3" dimension="23"/>
    <map measureGroup="3" dimension="24"/>
    <map measureGroup="4" dimension="2"/>
    <map measureGroup="4" dimension="3"/>
    <map measureGroup="4" dimension="7"/>
    <map measureGroup="4" dimension="8"/>
    <map measureGroup="4" dimension="9"/>
    <map measureGroup="4" dimension="10"/>
    <map measureGroup="4" dimension="13"/>
    <map measureGroup="4" dimension="14"/>
    <map measureGroup="4" dimension="15"/>
    <map measureGroup="4" dimension="17"/>
    <map measureGroup="4" dimension="18"/>
    <map measureGroup="4" dimension="19"/>
    <map measureGroup="4" dimension="20"/>
    <map measureGroup="4" dimension="21"/>
    <map measureGroup="4" dimension="22"/>
    <map measureGroup="4" dimension="23"/>
    <map measureGroup="4" dimension="24"/>
    <map measureGroup="4" dimension="25"/>
    <map measureGroup="4" dimension="26"/>
    <map measureGroup="5" dimension="2"/>
    <map measureGroup="5" dimension="3"/>
    <map measureGroup="5" dimension="8"/>
    <map measureGroup="5" dimension="9"/>
    <map measureGroup="5" dimension="10"/>
    <map measureGroup="5" dimension="13"/>
    <map measureGroup="5" dimension="14"/>
    <map measureGroup="5" dimension="15"/>
    <map measureGroup="5" dimension="17"/>
    <map measureGroup="6" dimension="1"/>
    <map measureGroup="6" dimension="3"/>
    <map measureGroup="6" dimension="9"/>
    <map measureGroup="6" dimension="15"/>
    <map measureGroup="6" dimension="23"/>
    <map measureGroup="6" dimension="25"/>
    <map measureGroup="7" dimension="1"/>
    <map measureGroup="7" dimension="10"/>
    <map measureGroup="7" dimension="12"/>
    <map measureGroup="7" dimension="15"/>
    <map measureGroup="7" dimension="23"/>
    <map measureGroup="7" dimension="26"/>
    <map measureGroup="8" dimension="11"/>
    <map measureGroup="8" dimension="23"/>
    <map measureGroup="9" dimension="1"/>
    <map measureGroup="9" dimension="2"/>
    <map measureGroup="9" dimension="3"/>
    <map measureGroup="9" dimension="7"/>
    <map measureGroup="9" dimension="8"/>
    <map measureGroup="9" dimension="9"/>
    <map measureGroup="9" dimension="10"/>
    <map measureGroup="9" dimension="11"/>
    <map measureGroup="9" dimension="13"/>
    <map measureGroup="9" dimension="14"/>
    <map measureGroup="9" dimension="15"/>
    <map measureGroup="9" dimension="16"/>
    <map measureGroup="9" dimension="17"/>
    <map measureGroup="9" dimension="18"/>
    <map measureGroup="9" dimension="19"/>
    <map measureGroup="9" dimension="20"/>
    <map measureGroup="9" dimension="21"/>
    <map measureGroup="9" dimension="22"/>
    <map measureGroup="9" dimension="23"/>
    <map measureGroup="9" dimension="24"/>
    <map measureGroup="9" dimension="25"/>
    <map measureGroup="9" dimension="26"/>
    <map measureGroup="10" dimension="1"/>
    <map measureGroup="10" dimension="2"/>
    <map measureGroup="10" dimension="3"/>
    <map measureGroup="10" dimension="7"/>
    <map measureGroup="10" dimension="8"/>
    <map measureGroup="10" dimension="9"/>
    <map measureGroup="10" dimension="10"/>
    <map measureGroup="10" dimension="11"/>
    <map measureGroup="10" dimension="13"/>
    <map measureGroup="10" dimension="14"/>
    <map measureGroup="10" dimension="15"/>
    <map measureGroup="10" dimension="16"/>
    <map measureGroup="10" dimension="17"/>
    <map measureGroup="10" dimension="18"/>
    <map measureGroup="10" dimension="19"/>
    <map measureGroup="10" dimension="20"/>
    <map measureGroup="10" dimension="21"/>
    <map measureGroup="10" dimension="22"/>
    <map measureGroup="10" dimension="23"/>
    <map measureGroup="10" dimension="24"/>
    <map measureGroup="10" dimension="25"/>
    <map measureGroup="10" dimension="26"/>
    <map measureGroup="11" dimension="0"/>
    <map measureGroup="11" dimension="1"/>
    <map measureGroup="11" dimension="2"/>
    <map measureGroup="11" dimension="3"/>
    <map measureGroup="11" dimension="6"/>
    <map measureGroup="11" dimension="7"/>
    <map measureGroup="11" dimension="8"/>
    <map measureGroup="11" dimension="9"/>
    <map measureGroup="11" dimension="10"/>
    <map measureGroup="11" dimension="11"/>
    <map measureGroup="11" dimension="12"/>
    <map measureGroup="11" dimension="13"/>
    <map measureGroup="11" dimension="14"/>
    <map measureGroup="11" dimension="15"/>
    <map measureGroup="11" dimension="17"/>
    <map measureGroup="11" dimension="18"/>
    <map measureGroup="11" dimension="19"/>
    <map measureGroup="11" dimension="20"/>
    <map measureGroup="11" dimension="21"/>
    <map measureGroup="11" dimension="22"/>
    <map measureGroup="11" dimension="23"/>
    <map measureGroup="11" dimension="24"/>
    <map measureGroup="11" dimension="25"/>
    <map measureGroup="11" dimension="26"/>
    <map measureGroup="12" dimension="2"/>
    <map measureGroup="12" dimension="3"/>
    <map measureGroup="12" dimension="8"/>
    <map measureGroup="12" dimension="13"/>
    <map measureGroup="12" dimension="15"/>
    <map measureGroup="12" dimension="23"/>
    <map measureGroup="13" dimension="3"/>
    <map measureGroup="13" dimension="7"/>
    <map measureGroup="13" dimension="8"/>
    <map measureGroup="13" dimension="9"/>
    <map measureGroup="13" dimension="10"/>
    <map measureGroup="13" dimension="12"/>
    <map measureGroup="13" dimension="18"/>
    <map measureGroup="13" dimension="19"/>
    <map measureGroup="13" dimension="20"/>
    <map measureGroup="13" dimension="21"/>
    <map measureGroup="13" dimension="22"/>
    <map measureGroup="13" dimension="23"/>
    <map measureGroup="13" dimension="24"/>
    <map measureGroup="13" dimension="25"/>
    <map measureGroup="13" dimension="26"/>
    <map measureGroup="14" dimension="3"/>
    <map measureGroup="14" dimension="7"/>
    <map measureGroup="14" dimension="8"/>
    <map measureGroup="14" dimension="9"/>
    <map measureGroup="14" dimension="10"/>
    <map measureGroup="14" dimension="12"/>
    <map measureGroup="14" dimension="18"/>
    <map measureGroup="14" dimension="19"/>
    <map measureGroup="14" dimension="20"/>
    <map measureGroup="14" dimension="21"/>
    <map measureGroup="14" dimension="22"/>
    <map measureGroup="14" dimension="23"/>
    <map measureGroup="14" dimension="24"/>
    <map measureGroup="14" dimension="25"/>
    <map measureGroup="14" dimension="26"/>
    <map measureGroup="15" dimension="1"/>
    <map measureGroup="15" dimension="2"/>
    <map measureGroup="15" dimension="3"/>
    <map measureGroup="15" dimension="7"/>
    <map measureGroup="15" dimension="8"/>
    <map measureGroup="15" dimension="9"/>
    <map measureGroup="15" dimension="10"/>
    <map measureGroup="15" dimension="13"/>
    <map measureGroup="15" dimension="14"/>
    <map measureGroup="15" dimension="15"/>
    <map measureGroup="15" dimension="17"/>
    <map measureGroup="15" dimension="19"/>
    <map measureGroup="15" dimension="20"/>
    <map measureGroup="15" dimension="21"/>
    <map measureGroup="15" dimension="22"/>
    <map measureGroup="15" dimension="23"/>
    <map measureGroup="15" dimension="24"/>
    <map measureGroup="17" dimension="1"/>
    <map measureGroup="17" dimension="2"/>
    <map measureGroup="17" dimension="3"/>
    <map measureGroup="17" dimension="7"/>
    <map measureGroup="17" dimension="8"/>
    <map measureGroup="17" dimension="9"/>
    <map measureGroup="17" dimension="10"/>
    <map measureGroup="17" dimension="14"/>
    <map measureGroup="17" dimension="15"/>
    <map measureGroup="17" dimension="17"/>
    <map measureGroup="17" dimension="19"/>
    <map measureGroup="17" dimension="20"/>
    <map measureGroup="17" dimension="21"/>
    <map measureGroup="17" dimension="22"/>
    <map measureGroup="17" dimension="23"/>
    <map measureGroup="17" dimension="24"/>
    <map measureGroup="18" dimension="3"/>
    <map measureGroup="18" dimension="1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3" cacheId="6231" applyNumberFormats="0" applyBorderFormats="0" applyFontFormats="0" applyPatternFormats="0" applyAlignmentFormats="0" applyWidthHeightFormats="1" dataCaption="Values" missingCaption="0" updatedVersion="8" minRefreshableVersion="3" subtotalHiddenItems="1" rowGrandTotals="0" colGrandTotals="0" itemPrintTitles="1" createdVersion="6" indent="0" showEmptyCol="1" compact="0" compactData="0" gridDropZones="1" multipleFieldFilters="0" chartFormat="8" fieldListSortAscending="1">
  <location ref="B10:L3609" firstHeaderRow="1" firstDataRow="2" firstDataCol="8" rowPageCount="2" colPageCount="1"/>
  <pivotFields count="41">
    <pivotField compact="0" allDrilled="1" outline="0" showAll="0" dataSourceSort="1" defaultSubtotal="0" defaultAttributeDrillState="1">
      <items count="15">
        <item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ascending" defaultSubtotal="0" defaultAttributeDrillState="1">
      <items count="48">
        <item x="41"/>
        <item x="0"/>
        <item x="1"/>
        <item x="2"/>
        <item x="3"/>
        <item x="4"/>
        <item x="42"/>
        <item x="37"/>
        <item x="5"/>
        <item x="6"/>
        <item x="7"/>
        <item x="8"/>
        <item x="9"/>
        <item x="10"/>
        <item x="11"/>
        <item x="29"/>
        <item x="30"/>
        <item x="12"/>
        <item x="38"/>
        <item x="13"/>
        <item x="14"/>
        <item x="43"/>
        <item x="15"/>
        <item x="16"/>
        <item x="17"/>
        <item x="31"/>
        <item x="44"/>
        <item x="32"/>
        <item x="33"/>
        <item x="34"/>
        <item x="40"/>
        <item x="45"/>
        <item x="35"/>
        <item x="18"/>
        <item x="19"/>
        <item x="20"/>
        <item x="21"/>
        <item x="22"/>
        <item x="36"/>
        <item x="46"/>
        <item x="23"/>
        <item x="39"/>
        <item x="24"/>
        <item x="25"/>
        <item x="26"/>
        <item x="47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ubtotalTop="0" showAll="0" sortType="descending" defaultSubtotal="0" defaultAttributeDrillState="1">
      <items count="2">
        <item s="1" x="1"/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3">
        <item s="1" x="0"/>
        <item s="1" x="1"/>
        <item s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nonAutoSortDefault="1" defaultSubtotal="0" defaultAttributeDrillState="1">
      <items count="4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descending" defaultSubtotal="0" defaultAttributeDrillState="1">
      <items count="3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8">
    <field x="23"/>
    <field x="25"/>
    <field x="31"/>
    <field x="34"/>
    <field x="37"/>
    <field x="12"/>
    <field x="30"/>
    <field x="29"/>
  </rowFields>
  <rowItems count="3598">
    <i>
      <x/>
      <x v="2"/>
      <x v="3"/>
      <x v="4"/>
      <x/>
      <x v="9"/>
      <x v="136"/>
      <x v="131"/>
    </i>
    <i r="6">
      <x v="23"/>
      <x v="130"/>
    </i>
    <i r="6">
      <x v="80"/>
      <x v="18"/>
    </i>
    <i r="6">
      <x v="182"/>
      <x v="678"/>
    </i>
    <i r="6">
      <x v="100"/>
      <x v="166"/>
    </i>
    <i r="4">
      <x v="2"/>
      <x v="14"/>
      <x v="232"/>
      <x v="3581"/>
    </i>
    <i r="4">
      <x v="6"/>
      <x v="14"/>
      <x v="78"/>
      <x v="172"/>
    </i>
    <i r="6">
      <x v="145"/>
      <x v="1453"/>
    </i>
    <i r="2">
      <x v="7"/>
      <x v="8"/>
      <x v="7"/>
      <x v="33"/>
      <x v="48"/>
      <x v="2622"/>
    </i>
    <i r="6">
      <x v="328"/>
      <x v="2719"/>
    </i>
    <i r="6">
      <x v="102"/>
      <x v="2853"/>
    </i>
    <i r="6">
      <x v="38"/>
      <x v="2669"/>
    </i>
    <i r="4">
      <x v="10"/>
      <x v="35"/>
      <x v="32"/>
      <x v="2159"/>
    </i>
    <i r="3">
      <x v="9"/>
      <x v="9"/>
      <x v="33"/>
      <x v="247"/>
      <x v="2686"/>
    </i>
    <i r="6">
      <x v="132"/>
      <x v="2966"/>
    </i>
    <i r="6">
      <x v="315"/>
      <x v="2713"/>
    </i>
    <i r="6">
      <x v="89"/>
      <x v="2863"/>
    </i>
    <i r="6">
      <x v="287"/>
      <x v="2865"/>
    </i>
    <i r="6">
      <x v="100"/>
      <x v="2701"/>
    </i>
    <i r="6">
      <x v="123"/>
      <x v="2837"/>
    </i>
    <i r="6">
      <x v="160"/>
      <x v="2873"/>
    </i>
    <i r="6">
      <x v="327"/>
      <x v="2795"/>
    </i>
    <i r="6">
      <x v="44"/>
      <x v="2758"/>
    </i>
    <i r="6">
      <x v="216"/>
      <x v="2768"/>
    </i>
    <i r="6">
      <x v="83"/>
      <x v="2851"/>
    </i>
    <i r="6">
      <x v="51"/>
      <x v="2725"/>
    </i>
    <i r="6">
      <x v="17"/>
      <x v="2786"/>
    </i>
    <i r="6">
      <x v="192"/>
      <x v="3096"/>
    </i>
    <i r="6">
      <x v="98"/>
      <x v="3034"/>
    </i>
    <i r="6">
      <x v="220"/>
      <x v="2875"/>
    </i>
    <i r="6">
      <x v="21"/>
      <x v="2958"/>
    </i>
    <i r="6">
      <x v="273"/>
      <x v="2872"/>
    </i>
    <i r="6">
      <x v="102"/>
      <x v="3061"/>
    </i>
    <i r="6">
      <x v="314"/>
      <x v="2980"/>
    </i>
    <i r="6">
      <x v="109"/>
      <x v="2935"/>
    </i>
    <i r="6">
      <x v="342"/>
      <x v="2730"/>
    </i>
    <i r="6">
      <x v="31"/>
      <x v="2812"/>
    </i>
    <i r="6">
      <x v="199"/>
      <x v="2770"/>
    </i>
    <i r="6">
      <x v="131"/>
      <x v="3060"/>
    </i>
    <i r="6">
      <x v="218"/>
      <x v="3145"/>
    </i>
    <i r="6">
      <x v="42"/>
      <x v="2620"/>
    </i>
    <i r="6">
      <x v="228"/>
      <x v="2934"/>
    </i>
    <i r="6">
      <x v="134"/>
      <x v="3153"/>
    </i>
    <i r="6">
      <x v="266"/>
      <x v="2821"/>
    </i>
    <i r="6">
      <x v="144"/>
      <x v="2876"/>
    </i>
    <i r="6">
      <x v="283"/>
      <x v="3094"/>
    </i>
    <i r="6">
      <x v="366"/>
      <x v="2595"/>
    </i>
    <i r="6">
      <x v="295"/>
      <x v="2910"/>
    </i>
    <i r="6">
      <x v="2"/>
      <x v="2788"/>
    </i>
    <i r="6">
      <x v="62"/>
      <x v="2874"/>
    </i>
    <i r="6">
      <x v="170"/>
      <x v="2940"/>
    </i>
    <i r="6">
      <x v="333"/>
      <x v="2613"/>
    </i>
    <i r="6">
      <x v="171"/>
      <x v="3163"/>
    </i>
    <i r="6">
      <x v="75"/>
      <x v="2858"/>
    </i>
    <i r="6">
      <x v="179"/>
      <x v="2780"/>
    </i>
    <i r="6">
      <x v="162"/>
      <x v="2809"/>
    </i>
    <i r="6">
      <x v="156"/>
      <x v="3093"/>
    </i>
    <i r="6">
      <x v="63"/>
      <x v="2905"/>
    </i>
    <i r="6">
      <x v="97"/>
      <x v="2716"/>
    </i>
    <i r="6">
      <x v="234"/>
      <x v="2737"/>
    </i>
    <i r="6">
      <x v="344"/>
      <x v="2834"/>
    </i>
    <i r="6">
      <x v="240"/>
      <x v="2682"/>
    </i>
    <i r="6">
      <x v="288"/>
      <x v="2927"/>
    </i>
    <i r="6">
      <x v="255"/>
      <x v="2909"/>
    </i>
    <i r="6">
      <x v="301"/>
      <x v="2750"/>
    </i>
    <i r="6">
      <x v="82"/>
      <x v="2916"/>
    </i>
    <i r="6">
      <x v="149"/>
      <x v="2988"/>
    </i>
    <i r="6">
      <x v="278"/>
      <x v="2659"/>
    </i>
    <i r="6">
      <x v="151"/>
      <x v="3164"/>
    </i>
    <i r="6">
      <x v="57"/>
      <x v="2838"/>
    </i>
    <i r="6">
      <x v="8"/>
      <x v="2747"/>
    </i>
    <i r="6">
      <x v="256"/>
      <x v="2727"/>
    </i>
    <i r="6">
      <x v="168"/>
      <x v="3121"/>
    </i>
    <i r="6">
      <x v="66"/>
      <x v="2619"/>
    </i>
    <i r="6">
      <x v="184"/>
      <x v="2683"/>
    </i>
    <i r="6">
      <x v="157"/>
      <x v="2799"/>
    </i>
    <i r="6">
      <x v="189"/>
      <x v="3002"/>
    </i>
    <i r="6">
      <x v="312"/>
      <x v="2680"/>
    </i>
    <i r="6">
      <x v="25"/>
      <x v="2741"/>
    </i>
    <i r="4">
      <x v="12"/>
      <x v="35"/>
      <x v="270"/>
      <x v="2339"/>
    </i>
    <i r="6">
      <x v="262"/>
      <x v="2352"/>
    </i>
    <i r="6">
      <x v="225"/>
      <x v="2580"/>
    </i>
    <i r="6">
      <x v="245"/>
      <x v="2489"/>
    </i>
    <i r="6">
      <x v="257"/>
      <x v="2152"/>
    </i>
    <i r="6">
      <x v="88"/>
      <x v="2420"/>
    </i>
    <i r="6">
      <x v="193"/>
      <x v="2161"/>
    </i>
    <i r="6">
      <x v="95"/>
      <x v="2178"/>
    </i>
    <i r="6">
      <x v="108"/>
      <x v="2165"/>
    </i>
    <i r="6">
      <x v="124"/>
      <x v="2154"/>
    </i>
    <i r="6">
      <x v="267"/>
      <x v="2392"/>
    </i>
    <i r="6">
      <x v="340"/>
      <x v="2245"/>
    </i>
    <i r="6">
      <x v="351"/>
      <x v="2297"/>
    </i>
    <i r="6">
      <x v="150"/>
      <x v="2094"/>
    </i>
    <i r="6">
      <x v="259"/>
      <x v="2383"/>
    </i>
    <i r="6">
      <x v="224"/>
      <x v="2459"/>
    </i>
    <i r="6">
      <x v="59"/>
      <x v="2341"/>
    </i>
    <i r="6">
      <x v="91"/>
      <x v="2304"/>
    </i>
    <i r="6">
      <x v="242"/>
      <x v="2040"/>
    </i>
    <i r="6">
      <x v="10"/>
      <x v="2460"/>
    </i>
    <i r="6">
      <x v="85"/>
      <x v="2379"/>
    </i>
    <i r="6">
      <x v="106"/>
      <x v="1982"/>
    </i>
    <i r="6">
      <x v="221"/>
      <x v="2316"/>
    </i>
    <i r="6">
      <x v="19"/>
      <x v="2452"/>
    </i>
    <i r="6">
      <x v="231"/>
      <x v="2115"/>
    </i>
    <i r="6">
      <x v="24"/>
      <x v="2105"/>
    </i>
    <i r="6">
      <x v="249"/>
      <x v="2188"/>
    </i>
    <i r="6">
      <x v="136"/>
      <x v="2008"/>
    </i>
    <i r="6">
      <x v="263"/>
      <x v="2091"/>
    </i>
    <i r="6">
      <x v="138"/>
      <x v="2292"/>
    </i>
    <i r="6">
      <x v="282"/>
      <x v="2446"/>
    </i>
    <i r="6">
      <x v="140"/>
      <x v="2246"/>
    </i>
    <i r="6">
      <x v="215"/>
      <x v="2381"/>
    </i>
    <i r="6">
      <x v="146"/>
      <x v="2061"/>
    </i>
    <i r="6">
      <x v="223"/>
      <x v="2526"/>
    </i>
    <i r="6">
      <x v="148"/>
      <x v="2279"/>
    </i>
    <i r="6">
      <x v="67"/>
      <x v="2346"/>
    </i>
    <i r="6">
      <x v="284"/>
      <x v="2018"/>
    </i>
    <i r="6">
      <x v="237"/>
      <x v="2158"/>
    </i>
    <i r="6">
      <x v="299"/>
      <x v="2516"/>
    </i>
    <i r="6">
      <x v="70"/>
      <x v="2305"/>
    </i>
    <i r="6">
      <x v="316"/>
      <x v="2455"/>
    </i>
    <i r="6">
      <x v="71"/>
      <x v="2087"/>
    </i>
    <i r="6">
      <x v="325"/>
      <x v="2399"/>
    </i>
    <i r="6">
      <x v="75"/>
      <x v="2575"/>
    </i>
    <i r="6">
      <x v="28"/>
      <x v="2300"/>
    </i>
    <i r="6">
      <x v="79"/>
      <x v="2034"/>
    </i>
    <i r="6">
      <x v="51"/>
      <x v="2474"/>
    </i>
    <i r="6">
      <x v="277"/>
      <x v="2236"/>
    </i>
    <i r="6">
      <x v="367"/>
      <x v="2570"/>
    </i>
    <i r="6">
      <x v="7"/>
      <x v="2009"/>
    </i>
    <i r="6">
      <x v="185"/>
      <x v="2502"/>
    </i>
    <i r="6">
      <x v="311"/>
      <x v="2089"/>
    </i>
    <i r="6">
      <x v="159"/>
      <x v="2388"/>
    </i>
    <i r="6">
      <x v="321"/>
      <x v="2302"/>
    </i>
    <i r="6">
      <x v="166"/>
      <x v="2336"/>
    </i>
    <i r="6">
      <x v="332"/>
      <x v="2251"/>
    </i>
    <i r="6">
      <x v="168"/>
      <x v="2150"/>
    </i>
    <i r="6">
      <x v="348"/>
      <x v="2335"/>
    </i>
    <i r="6">
      <x v="178"/>
      <x v="2542"/>
    </i>
    <i r="6">
      <x v="363"/>
      <x v="2072"/>
    </i>
    <i r="6">
      <x v="181"/>
      <x v="2093"/>
    </i>
    <i r="6">
      <x v="4"/>
      <x v="2262"/>
    </i>
    <i r="6">
      <x v="12"/>
      <x v="2384"/>
    </i>
    <i r="6">
      <x v="356"/>
      <x v="2528"/>
    </i>
    <i r="6">
      <x v="183"/>
      <x v="2174"/>
    </i>
    <i r="4">
      <x v="26"/>
      <x v="33"/>
      <x v="301"/>
      <x v="234"/>
    </i>
    <i r="6">
      <x v="216"/>
      <x v="314"/>
    </i>
    <i r="6">
      <x v="170"/>
      <x v="421"/>
    </i>
    <i r="6">
      <x v="17"/>
      <x v="849"/>
    </i>
    <i r="6">
      <x v="255"/>
      <x v="424"/>
    </i>
    <i r="6">
      <x v="20"/>
      <x v="668"/>
    </i>
    <i r="6">
      <x v="342"/>
      <x v="822"/>
    </i>
    <i r="6">
      <x v="31"/>
      <x v="293"/>
    </i>
    <i r="6">
      <x v="184"/>
      <x v="467"/>
    </i>
    <i r="6">
      <x v="38"/>
      <x v="440"/>
    </i>
    <i r="6">
      <x v="228"/>
      <x v="649"/>
    </i>
    <i r="6">
      <x v="42"/>
      <x v="644"/>
    </i>
    <i r="6">
      <x v="278"/>
      <x v="555"/>
    </i>
    <i r="6">
      <x v="44"/>
      <x v="301"/>
    </i>
    <i r="6">
      <x v="327"/>
      <x v="606"/>
    </i>
    <i r="6">
      <x v="48"/>
      <x v="338"/>
    </i>
    <i r="6">
      <x v="366"/>
      <x v="510"/>
    </i>
    <i r="6">
      <x v="51"/>
      <x v="398"/>
    </i>
    <i r="6">
      <x v="179"/>
      <x v="414"/>
    </i>
    <i r="6">
      <x v="54"/>
      <x v="655"/>
    </i>
    <i r="6">
      <x v="200"/>
      <x v="530"/>
    </i>
    <i r="6">
      <x v="57"/>
      <x v="605"/>
    </i>
    <i r="6">
      <x v="220"/>
      <x v="383"/>
    </i>
    <i r="6">
      <x v="58"/>
      <x v="537"/>
    </i>
    <i r="6">
      <x v="240"/>
      <x v="542"/>
    </i>
    <i r="6">
      <x v="60"/>
      <x v="302"/>
    </i>
    <i r="6">
      <x v="266"/>
      <x v="443"/>
    </i>
    <i r="6">
      <x v="62"/>
      <x v="221"/>
    </i>
    <i r="6">
      <x v="287"/>
      <x v="856"/>
    </i>
    <i r="6">
      <x v="63"/>
      <x v="233"/>
    </i>
    <i r="6">
      <x v="312"/>
      <x v="475"/>
    </i>
    <i r="6">
      <x v="66"/>
      <x v="371"/>
    </i>
    <i r="6">
      <x v="331"/>
      <x v="625"/>
    </i>
    <i r="6">
      <x v="72"/>
      <x v="674"/>
    </i>
    <i r="6">
      <x v="358"/>
      <x v="620"/>
    </i>
    <i r="6">
      <x v="75"/>
      <x v="308"/>
    </i>
    <i r="6">
      <x v="169"/>
      <x v="198"/>
    </i>
    <i r="6">
      <x v="82"/>
      <x v="618"/>
    </i>
    <i r="6">
      <x v="171"/>
      <x v="441"/>
    </i>
    <i r="6">
      <x v="83"/>
      <x v="343"/>
    </i>
    <i r="6">
      <x v="182"/>
      <x v="640"/>
    </i>
    <i r="6">
      <x v="89"/>
      <x v="450"/>
    </i>
    <i r="6">
      <x v="189"/>
      <x v="300"/>
    </i>
    <i r="6">
      <x v="97"/>
      <x v="237"/>
    </i>
    <i r="6">
      <x v="203"/>
      <x v="598"/>
    </i>
    <i r="6">
      <x v="98"/>
      <x v="261"/>
    </i>
    <i r="6">
      <x v="218"/>
      <x v="832"/>
    </i>
    <i r="6">
      <x v="100"/>
      <x v="453"/>
    </i>
    <i r="6">
      <x v="227"/>
      <x v="632"/>
    </i>
    <i r="6">
      <x v="102"/>
      <x v="462"/>
    </i>
    <i r="6">
      <x v="234"/>
      <x v="360"/>
    </i>
    <i r="6">
      <x v="109"/>
      <x v="438"/>
    </i>
    <i r="6">
      <x v="247"/>
      <x v="405"/>
    </i>
    <i r="6">
      <x v="123"/>
      <x v="548"/>
    </i>
    <i r="6">
      <x v="256"/>
      <x v="488"/>
    </i>
    <i r="6">
      <x v="129"/>
      <x v="608"/>
    </i>
    <i r="6">
      <x v="273"/>
      <x v="557"/>
    </i>
    <i r="6">
      <x v="130"/>
      <x v="855"/>
    </i>
    <i r="6">
      <x v="283"/>
      <x v="470"/>
    </i>
    <i r="6">
      <x v="131"/>
      <x v="323"/>
    </i>
    <i r="6">
      <x v="296"/>
      <x v="434"/>
    </i>
    <i r="6">
      <x v="133"/>
      <x v="617"/>
    </i>
    <i r="6">
      <x v="306"/>
      <x v="385"/>
    </i>
    <i r="6">
      <x v="144"/>
      <x v="639"/>
    </i>
    <i r="6">
      <x v="315"/>
      <x v="526"/>
    </i>
    <i r="6">
      <x v="149"/>
      <x v="524"/>
    </i>
    <i r="6">
      <x v="328"/>
      <x v="597"/>
    </i>
    <i r="6">
      <x v="151"/>
      <x v="272"/>
    </i>
    <i r="6">
      <x v="333"/>
      <x v="404"/>
    </i>
    <i r="6">
      <x v="156"/>
      <x v="219"/>
    </i>
    <i r="6">
      <x v="344"/>
      <x v="837"/>
    </i>
    <i r="6">
      <x v="157"/>
      <x v="316"/>
    </i>
    <i r="6">
      <x v="364"/>
      <x v="652"/>
    </i>
    <i r="6">
      <x v="160"/>
      <x v="430"/>
    </i>
    <i r="6">
      <x v="2"/>
      <x v="842"/>
    </i>
    <i r="6">
      <x v="162"/>
      <x v="495"/>
    </i>
    <i r="3">
      <x v="10"/>
      <x v="8"/>
      <x v="33"/>
      <x v="322"/>
      <x v="2688"/>
    </i>
    <i r="6">
      <x v="227"/>
      <x v="2645"/>
    </i>
    <i r="6">
      <x v="364"/>
      <x v="2601"/>
    </i>
    <i r="6">
      <x v="358"/>
      <x v="2608"/>
    </i>
    <i r="4">
      <x v="11"/>
      <x v="35"/>
      <x v="260"/>
      <x v="2170"/>
    </i>
    <i r="6">
      <x v="211"/>
      <x v="2002"/>
    </i>
    <i r="6">
      <x v="293"/>
      <x v="2080"/>
    </i>
    <i r="6">
      <x v="110"/>
      <x v="2273"/>
    </i>
    <i r="1">
      <x v="3"/>
      <x/>
      <x/>
      <x v="2"/>
      <x v="4"/>
      <x/>
      <x v="3595"/>
    </i>
    <i r="1">
      <x v="4"/>
      <x v="2"/>
      <x v="2"/>
      <x v="2"/>
      <x v="19"/>
      <x v="158"/>
      <x v="1162"/>
    </i>
    <i r="6">
      <x v="65"/>
      <x v="1164"/>
    </i>
    <i r="6">
      <x v="219"/>
      <x v="1163"/>
    </i>
    <i r="6">
      <x v="181"/>
      <x v="1026"/>
    </i>
    <i r="2">
      <x v="6"/>
      <x v="7"/>
      <x v="2"/>
      <x v="5"/>
      <x v="25"/>
      <x v="1745"/>
    </i>
    <i r="2">
      <x v="8"/>
      <x v="11"/>
      <x v="13"/>
      <x v="12"/>
      <x v="136"/>
      <x v="128"/>
    </i>
    <i r="4">
      <x v="21"/>
      <x v="24"/>
      <x v="22"/>
      <x v="69"/>
    </i>
    <i r="4">
      <x v="25"/>
      <x v="24"/>
      <x v="143"/>
      <x v="146"/>
    </i>
    <i r="3">
      <x v="12"/>
      <x v="2"/>
      <x v="17"/>
      <x v="212"/>
      <x v="1740"/>
    </i>
    <i r="6">
      <x v="208"/>
      <x v="1739"/>
    </i>
    <i r="5">
      <x v="19"/>
      <x v="6"/>
      <x v="1087"/>
    </i>
    <i r="6">
      <x v="289"/>
      <x v="1187"/>
    </i>
    <i r="6">
      <x v="27"/>
      <x v="1386"/>
    </i>
    <i r="6">
      <x v="311"/>
      <x v="1295"/>
    </i>
    <i r="6">
      <x v="69"/>
      <x v="1184"/>
    </i>
    <i r="6">
      <x v="276"/>
      <x v="1296"/>
    </i>
    <i r="6">
      <x v="126"/>
      <x v="1029"/>
    </i>
    <i r="6">
      <x v="297"/>
      <x v="1031"/>
    </i>
    <i r="6">
      <x v="139"/>
      <x v="1090"/>
    </i>
    <i r="6">
      <x v="322"/>
      <x v="1393"/>
    </i>
    <i r="6">
      <x v="341"/>
      <x v="1394"/>
    </i>
    <i r="6">
      <x v="250"/>
      <x v="1385"/>
    </i>
    <i r="6">
      <x v="164"/>
      <x v="1028"/>
    </i>
    <i r="6">
      <x v="336"/>
      <x v="1134"/>
    </i>
    <i r="6">
      <x v="90"/>
      <x v="1291"/>
    </i>
    <i r="6">
      <x v="305"/>
      <x v="1294"/>
    </i>
    <i r="6">
      <x v="180"/>
      <x v="1188"/>
    </i>
    <i r="6">
      <x v="330"/>
      <x v="1027"/>
    </i>
    <i r="6">
      <x v="55"/>
      <x v="1089"/>
    </i>
    <i r="6">
      <x v="86"/>
      <x v="1186"/>
    </i>
    <i r="6">
      <x v="76"/>
      <x v="1391"/>
    </i>
    <i r="6">
      <x v="231"/>
      <x v="1293"/>
    </i>
    <i r="6">
      <x v="265"/>
      <x v="1389"/>
    </i>
    <i r="6">
      <x v="54"/>
      <x v="1382"/>
    </i>
    <i r="6">
      <x v="23"/>
      <x v="1297"/>
    </i>
    <i r="6">
      <x v="125"/>
      <x v="1384"/>
    </i>
    <i r="6">
      <x v="45"/>
      <x v="1092"/>
    </i>
    <i r="6">
      <x v="152"/>
      <x v="1390"/>
    </i>
    <i r="6">
      <x v="121"/>
      <x v="1030"/>
    </i>
    <i r="6">
      <x v="101"/>
      <x v="1185"/>
    </i>
    <i r="6">
      <x v="252"/>
      <x v="1387"/>
    </i>
    <i r="6">
      <x v="337"/>
      <x v="1033"/>
    </i>
    <i r="6">
      <x v="258"/>
      <x v="1298"/>
    </i>
    <i r="6">
      <x v="349"/>
      <x v="1088"/>
    </i>
    <i r="6">
      <x v="115"/>
      <x v="1383"/>
    </i>
    <i r="6">
      <x v="43"/>
      <x v="1292"/>
    </i>
    <i r="6">
      <x v="291"/>
      <x v="1032"/>
    </i>
    <i r="6">
      <x v="300"/>
      <x v="1034"/>
    </i>
    <i r="6">
      <x v="117"/>
      <x v="1299"/>
    </i>
    <i r="6">
      <x v="263"/>
      <x v="1392"/>
    </i>
    <i r="6">
      <x v="236"/>
      <x v="1388"/>
    </i>
    <i r="6">
      <x v="13"/>
      <x v="1091"/>
    </i>
    <i r="5">
      <x v="40"/>
      <x v="161"/>
      <x v="712"/>
    </i>
    <i r="6">
      <x v="287"/>
      <x v="862"/>
    </i>
    <i r="6">
      <x v="46"/>
      <x v="895"/>
    </i>
    <i r="6">
      <x v="96"/>
      <x v="689"/>
    </i>
    <i r="6">
      <x v="84"/>
      <x v="692"/>
    </i>
    <i r="6">
      <x v="187"/>
      <x v="709"/>
    </i>
    <i r="6">
      <x v="197"/>
      <x v="718"/>
    </i>
    <i r="6">
      <x v="304"/>
      <x v="705"/>
    </i>
    <i r="6">
      <x v="182"/>
      <x v="868"/>
    </i>
    <i r="6">
      <x v="153"/>
      <x v="690"/>
    </i>
    <i r="6">
      <x v="292"/>
      <x v="1728"/>
    </i>
    <i r="6">
      <x v="248"/>
      <x v="916"/>
    </i>
    <i r="6">
      <x v="81"/>
      <x v="944"/>
    </i>
    <i r="6">
      <x v="198"/>
      <x v="945"/>
    </i>
    <i r="6">
      <x v="334"/>
      <x v="708"/>
    </i>
    <i r="6">
      <x v="41"/>
      <x v="897"/>
    </i>
    <i r="6">
      <x v="323"/>
      <x v="906"/>
    </i>
    <i r="6">
      <x v="313"/>
      <x v="902"/>
    </i>
    <i r="6">
      <x v="40"/>
      <x v="3594"/>
    </i>
    <i r="6">
      <x v="129"/>
      <x v="714"/>
    </i>
    <i r="6">
      <x v="273"/>
      <x v="1458"/>
    </i>
    <i r="6">
      <x v="240"/>
      <x v="905"/>
    </i>
    <i r="6">
      <x v="150"/>
      <x v="691"/>
    </i>
    <i r="6">
      <x v="247"/>
      <x v="1733"/>
    </i>
    <i r="6">
      <x v="255"/>
      <x v="910"/>
    </i>
    <i r="6">
      <x v="42"/>
      <x v="887"/>
    </i>
    <i r="6">
      <x v="57"/>
      <x v="890"/>
    </i>
    <i r="6">
      <x v="132"/>
      <x v="892"/>
    </i>
    <i r="6">
      <x v="290"/>
      <x v="861"/>
    </i>
    <i r="6">
      <x v="39"/>
      <x v="891"/>
    </i>
    <i r="6">
      <x v="163"/>
      <x v="894"/>
    </i>
    <i r="6">
      <x v="105"/>
      <x v="888"/>
    </i>
    <i r="6">
      <x v="361"/>
      <x v="911"/>
    </i>
    <i r="6">
      <x v="149"/>
      <x v="893"/>
    </i>
    <i r="5">
      <x v="47"/>
      <x v="355"/>
      <x v="3352"/>
    </i>
    <i r="6">
      <x v="286"/>
      <x v="3241"/>
    </i>
    <i r="6">
      <x v="254"/>
      <x v="3234"/>
    </i>
    <i r="6">
      <x v="5"/>
      <x v="3232"/>
    </i>
    <i r="6">
      <x v="326"/>
      <x v="3525"/>
    </i>
    <i r="6">
      <x v="9"/>
      <x v="3346"/>
    </i>
    <i r="6">
      <x v="241"/>
      <x v="3353"/>
    </i>
    <i r="6">
      <x v="11"/>
      <x v="3336"/>
    </i>
    <i r="6">
      <x v="269"/>
      <x v="3287"/>
    </i>
    <i r="6">
      <x v="14"/>
      <x v="3311"/>
    </i>
    <i r="6">
      <x v="318"/>
      <x v="3313"/>
    </i>
    <i r="6">
      <x v="15"/>
      <x v="3452"/>
    </i>
    <i r="6">
      <x v="339"/>
      <x v="3495"/>
    </i>
    <i r="6">
      <x v="16"/>
      <x v="3451"/>
    </i>
    <i r="6">
      <x v="365"/>
      <x v="3413"/>
    </i>
    <i r="6">
      <x v="24"/>
      <x v="3250"/>
    </i>
    <i r="6">
      <x v="246"/>
      <x v="3305"/>
    </i>
    <i r="6">
      <x v="26"/>
      <x v="3450"/>
    </i>
    <i r="6">
      <x v="261"/>
      <x v="3461"/>
    </i>
    <i r="6">
      <x v="29"/>
      <x v="3354"/>
    </i>
    <i r="6">
      <x v="272"/>
      <x v="3411"/>
    </i>
    <i r="6">
      <x v="36"/>
      <x v="3362"/>
    </i>
    <i r="6">
      <x v="307"/>
      <x v="3512"/>
    </i>
    <i r="6">
      <x v="47"/>
      <x v="3235"/>
    </i>
    <i r="6">
      <x v="320"/>
      <x v="3460"/>
    </i>
    <i r="6">
      <x v="73"/>
      <x v="3429"/>
    </i>
    <i r="6">
      <x v="335"/>
      <x v="3233"/>
    </i>
    <i r="6">
      <x v="74"/>
      <x v="3238"/>
    </i>
    <i r="6">
      <x v="347"/>
      <x v="3273"/>
    </i>
    <i r="6">
      <x v="87"/>
      <x v="3412"/>
    </i>
    <i r="6">
      <x v="359"/>
      <x v="3447"/>
    </i>
    <i r="6">
      <x v="92"/>
      <x v="3444"/>
    </i>
    <i r="6">
      <x v="3"/>
      <x v="3286"/>
    </i>
    <i r="6">
      <x v="93"/>
      <x v="3548"/>
    </i>
    <i r="6">
      <x v="244"/>
      <x v="3465"/>
    </i>
    <i r="6">
      <x v="103"/>
      <x v="3510"/>
    </i>
    <i r="6">
      <x v="251"/>
      <x v="3278"/>
    </i>
    <i r="6">
      <x v="104"/>
      <x v="3410"/>
    </i>
    <i r="6">
      <x v="256"/>
      <x v="3549"/>
    </i>
    <i r="6">
      <x v="119"/>
      <x v="3403"/>
    </i>
    <i r="6">
      <x v="268"/>
      <x v="3508"/>
    </i>
    <i r="6">
      <x v="147"/>
      <x v="3256"/>
    </i>
    <i r="6">
      <x v="271"/>
      <x v="3303"/>
    </i>
    <i r="6">
      <x v="162"/>
      <x v="3457"/>
    </i>
    <i r="6">
      <x v="274"/>
      <x v="3531"/>
    </i>
    <i r="6">
      <x v="173"/>
      <x v="3255"/>
    </i>
    <i r="6">
      <x v="294"/>
      <x v="3243"/>
    </i>
    <i r="6">
      <x v="174"/>
      <x v="3293"/>
    </i>
    <i r="6">
      <x v="309"/>
      <x v="3474"/>
    </i>
    <i r="6">
      <x v="177"/>
      <x v="3526"/>
    </i>
    <i r="6">
      <x v="319"/>
      <x v="3488"/>
    </i>
    <i r="6">
      <x v="186"/>
      <x v="3499"/>
    </i>
    <i r="6">
      <x v="324"/>
      <x v="3368"/>
    </i>
    <i r="6">
      <x v="194"/>
      <x v="3504"/>
    </i>
    <i r="6">
      <x v="329"/>
      <x v="3308"/>
    </i>
    <i r="6">
      <x v="195"/>
      <x v="3337"/>
    </i>
    <i r="6">
      <x v="338"/>
      <x v="3332"/>
    </i>
    <i r="6">
      <x v="201"/>
      <x v="3223"/>
    </i>
    <i r="6">
      <x v="345"/>
      <x v="3360"/>
    </i>
    <i r="6">
      <x v="204"/>
      <x v="3392"/>
    </i>
    <i r="6">
      <x v="352"/>
      <x v="3307"/>
    </i>
    <i r="6">
      <x v="205"/>
      <x v="3226"/>
    </i>
    <i r="6">
      <x v="357"/>
      <x v="3409"/>
    </i>
    <i r="6">
      <x v="209"/>
      <x v="3530"/>
    </i>
    <i r="6">
      <x v="362"/>
      <x v="3492"/>
    </i>
    <i r="6">
      <x v="229"/>
      <x v="3489"/>
    </i>
    <i r="6">
      <x v="368"/>
      <x v="3330"/>
    </i>
    <i r="6">
      <x v="238"/>
      <x v="3440"/>
    </i>
    <i r="6">
      <x v="239"/>
      <x v="3432"/>
    </i>
    <i r="4">
      <x v="13"/>
      <x v="12"/>
      <x v="100"/>
      <x v="114"/>
    </i>
    <i r="4">
      <x v="20"/>
      <x v="8"/>
      <x v="68"/>
      <x v="73"/>
    </i>
    <i r="6">
      <x v="343"/>
      <x v="71"/>
    </i>
    <i r="4">
      <x v="22"/>
      <x v="8"/>
      <x v="29"/>
      <x v="8"/>
    </i>
    <i r="4">
      <x v="23"/>
      <x v="24"/>
      <x v="141"/>
      <x v="66"/>
    </i>
    <i r="2">
      <x v="9"/>
      <x v="13"/>
      <x v="2"/>
      <x v="4"/>
      <x v="114"/>
      <x v="62"/>
    </i>
    <i r="5">
      <x v="43"/>
      <x v="196"/>
      <x v="132"/>
    </i>
    <i r="2">
      <x v="10"/>
      <x v="14"/>
      <x v="2"/>
      <x v="1"/>
      <x v="16"/>
      <x v="1963"/>
    </i>
    <i r="6">
      <x v="263"/>
      <x v="1910"/>
    </i>
    <i r="6">
      <x v="191"/>
      <x v="1934"/>
    </i>
    <i r="6">
      <x v="30"/>
      <x v="1968"/>
    </i>
    <i r="6">
      <x v="317"/>
      <x v="1903"/>
    </i>
    <i r="6">
      <x v="33"/>
      <x v="1899"/>
    </i>
    <i r="6">
      <x v="176"/>
      <x v="1860"/>
    </i>
    <i r="6">
      <x v="35"/>
      <x v="1855"/>
    </i>
    <i r="6">
      <x v="222"/>
      <x v="1911"/>
    </i>
    <i r="6">
      <x v="37"/>
      <x v="1838"/>
    </i>
    <i r="6">
      <x v="285"/>
      <x v="1938"/>
    </i>
    <i r="6">
      <x v="45"/>
      <x v="1863"/>
    </i>
    <i r="6">
      <x v="350"/>
      <x v="1904"/>
    </i>
    <i r="6">
      <x v="50"/>
      <x v="1946"/>
    </i>
    <i r="6">
      <x v="172"/>
      <x v="1964"/>
    </i>
    <i r="6">
      <x v="61"/>
      <x v="1960"/>
    </i>
    <i r="6">
      <x v="188"/>
      <x v="1875"/>
    </i>
    <i r="6">
      <x v="99"/>
      <x v="1906"/>
    </i>
    <i r="6">
      <x v="204"/>
      <x v="1869"/>
    </i>
    <i r="6">
      <x v="102"/>
      <x v="1918"/>
    </i>
    <i r="6">
      <x v="235"/>
      <x v="1861"/>
    </i>
    <i r="6">
      <x v="111"/>
      <x v="1856"/>
    </i>
    <i r="6">
      <x v="275"/>
      <x v="1923"/>
    </i>
    <i r="6">
      <x v="116"/>
      <x v="1896"/>
    </i>
    <i r="6">
      <x v="298"/>
      <x v="1966"/>
    </i>
    <i r="6">
      <x v="135"/>
      <x v="1959"/>
    </i>
    <i r="6">
      <x v="322"/>
      <x v="1942"/>
    </i>
    <i r="6">
      <x v="137"/>
      <x v="1881"/>
    </i>
    <i r="6">
      <x v="140"/>
      <x v="1907"/>
    </i>
    <i r="6">
      <x v="167"/>
      <x v="1880"/>
    </i>
    <i r="6">
      <x v="227"/>
      <x v="1962"/>
    </i>
    <i r="6">
      <x v="202"/>
      <x v="1852"/>
    </i>
    <i r="6">
      <x v="360"/>
      <x v="1842"/>
    </i>
    <i r="6">
      <x v="112"/>
      <x v="1876"/>
    </i>
    <i r="6">
      <x v="120"/>
      <x v="1908"/>
    </i>
    <i r="5">
      <x v="13"/>
      <x v="128"/>
      <x v="1423"/>
    </i>
    <i r="6">
      <x v="64"/>
      <x v="1412"/>
    </i>
    <i r="6">
      <x v="165"/>
      <x v="1417"/>
    </i>
    <i r="6">
      <x v="49"/>
      <x v="1411"/>
    </i>
    <i r="6">
      <x v="142"/>
      <x v="1415"/>
    </i>
    <i r="6">
      <x v="310"/>
      <x v="1421"/>
    </i>
    <i r="6">
      <x v="226"/>
      <x v="1414"/>
    </i>
    <i r="6">
      <x v="217"/>
      <x v="1418"/>
    </i>
    <i r="6">
      <x v="1"/>
      <x v="1419"/>
    </i>
    <i r="6">
      <x v="230"/>
      <x v="1422"/>
    </i>
    <i r="6">
      <x v="52"/>
      <x v="1420"/>
    </i>
    <i r="6">
      <x v="53"/>
      <x v="1416"/>
    </i>
    <i r="6">
      <x v="175"/>
      <x v="1413"/>
    </i>
    <i r="5">
      <x v="42"/>
      <x v="243"/>
      <x v="1519"/>
    </i>
    <i r="7">
      <x v="1645"/>
    </i>
    <i r="6">
      <x v="346"/>
      <x v="1583"/>
    </i>
    <i r="7">
      <x v="1709"/>
    </i>
    <i r="6">
      <x v="127"/>
      <x v="1486"/>
    </i>
    <i r="7">
      <x v="1613"/>
    </i>
    <i r="6">
      <x v="34"/>
      <x v="1471"/>
    </i>
    <i r="7">
      <x v="1598"/>
    </i>
    <i r="6">
      <x v="233"/>
      <x v="1503"/>
    </i>
    <i r="7">
      <x v="1629"/>
    </i>
    <i r="6">
      <x v="107"/>
      <x v="1482"/>
    </i>
    <i r="7">
      <x v="1609"/>
    </i>
    <i r="6">
      <x v="118"/>
      <x v="1484"/>
    </i>
    <i r="7">
      <x v="1611"/>
    </i>
    <i r="6">
      <x v="122"/>
      <x v="1485"/>
    </i>
    <i r="7">
      <x v="1612"/>
    </i>
    <i r="6">
      <x v="264"/>
      <x v="1527"/>
    </i>
    <i r="7">
      <x v="1653"/>
    </i>
    <i r="6">
      <x v="253"/>
      <x v="1526"/>
    </i>
    <i r="7">
      <x v="1652"/>
    </i>
    <i r="6">
      <x v="113"/>
      <x v="1483"/>
    </i>
    <i r="7">
      <x v="1610"/>
    </i>
    <i r="6">
      <x v="302"/>
      <x v="1532"/>
    </i>
    <i r="7">
      <x v="1658"/>
    </i>
    <i r="6">
      <x v="140"/>
      <x v="1487"/>
    </i>
    <i r="7">
      <x v="1614"/>
    </i>
    <i r="6">
      <x v="94"/>
      <x v="1481"/>
    </i>
    <i r="7">
      <x v="1608"/>
    </i>
    <i r="6">
      <x v="155"/>
      <x v="1489"/>
    </i>
    <i r="7">
      <x v="1616"/>
    </i>
    <i r="6">
      <x v="56"/>
      <x v="1472"/>
    </i>
    <i r="6">
      <x v="354"/>
      <x v="1708"/>
    </i>
    <i r="6">
      <x v="280"/>
      <x v="1712"/>
    </i>
    <i r="6">
      <x v="210"/>
      <x v="1702"/>
    </i>
    <i r="6">
      <x v="303"/>
      <x v="1533"/>
    </i>
    <i r="6">
      <x v="213"/>
      <x v="1703"/>
    </i>
    <i r="6">
      <x v="279"/>
      <x v="1664"/>
    </i>
    <i r="6">
      <x v="214"/>
      <x v="1577"/>
    </i>
    <i r="6">
      <x v="281"/>
      <x v="1585"/>
    </i>
    <i r="6">
      <x v="154"/>
      <x v="1615"/>
    </i>
    <i r="6">
      <x v="77"/>
      <x v="1488"/>
    </i>
    <i r="6">
      <x v="308"/>
      <x v="1659"/>
    </i>
    <i r="6">
      <x v="190"/>
      <x v="1576"/>
    </i>
    <i r="6">
      <x v="353"/>
      <x v="1582"/>
    </i>
    <i r="6">
      <x v="206"/>
      <x v="1701"/>
    </i>
    <i r="6">
      <x v="18"/>
      <x v="1599"/>
    </i>
    <i r="6">
      <x v="207"/>
      <x v="1575"/>
    </i>
    <i>
      <x v="1"/>
      <x v="2"/>
      <x v="1"/>
      <x v="1"/>
      <x v="2"/>
      <x v="2"/>
      <x v="455"/>
      <x v="3195"/>
    </i>
    <i r="6">
      <x v="421"/>
      <x v="3194"/>
    </i>
    <i r="6">
      <x v="397"/>
      <x v="3196"/>
    </i>
    <i r="6">
      <x v="399"/>
      <x v="3210"/>
    </i>
    <i r="2">
      <x v="3"/>
      <x v="4"/>
      <x/>
      <x v="9"/>
      <x v="614"/>
      <x v="12"/>
    </i>
    <i r="6">
      <x v="396"/>
      <x v="120"/>
    </i>
    <i r="6">
      <x v="574"/>
      <x v="3"/>
    </i>
    <i r="6">
      <x v="434"/>
      <x v="19"/>
    </i>
    <i r="6">
      <x v="493"/>
      <x v="30"/>
    </i>
    <i r="4">
      <x v="6"/>
      <x v="14"/>
      <x v="392"/>
      <x v="914"/>
    </i>
    <i r="2">
      <x v="7"/>
      <x v="8"/>
      <x v="7"/>
      <x v="33"/>
      <x v="376"/>
      <x v="2631"/>
    </i>
    <i r="6">
      <x v="571"/>
      <x v="2718"/>
    </i>
    <i r="6">
      <x v="626"/>
      <x v="2618"/>
    </i>
    <i r="4">
      <x v="10"/>
      <x v="35"/>
      <x v="453"/>
      <x v="2098"/>
    </i>
    <i r="6">
      <x v="434"/>
      <x v="2179"/>
    </i>
    <i r="3">
      <x v="9"/>
      <x v="9"/>
      <x v="33"/>
      <x v="428"/>
      <x v="2889"/>
    </i>
    <i r="6">
      <x v="466"/>
      <x v="2840"/>
    </i>
    <i r="6">
      <x v="457"/>
      <x v="2892"/>
    </i>
    <i r="6">
      <x v="400"/>
      <x v="2826"/>
    </i>
    <i r="6">
      <x v="526"/>
      <x v="2761"/>
    </i>
    <i r="6">
      <x v="417"/>
      <x v="2660"/>
    </i>
    <i r="6">
      <x v="661"/>
      <x v="3042"/>
    </i>
    <i r="6">
      <x v="590"/>
      <x v="2805"/>
    </i>
    <i r="6">
      <x v="493"/>
      <x v="2994"/>
    </i>
    <i r="6">
      <x v="637"/>
      <x v="2902"/>
    </i>
    <i r="6">
      <x v="416"/>
      <x v="2824"/>
    </i>
    <i r="6">
      <x v="550"/>
      <x v="3018"/>
    </i>
    <i r="6">
      <x v="460"/>
      <x v="2692"/>
    </i>
    <i r="6">
      <x v="621"/>
      <x v="3161"/>
    </i>
    <i r="6">
      <x v="463"/>
      <x v="2723"/>
    </i>
    <i r="6">
      <x v="490"/>
      <x v="2848"/>
    </i>
    <i r="6">
      <x v="391"/>
      <x v="2922"/>
    </i>
    <i r="6">
      <x v="387"/>
      <x v="2991"/>
    </i>
    <i r="6">
      <x v="474"/>
      <x v="2955"/>
    </i>
    <i r="6">
      <x v="579"/>
      <x v="2792"/>
    </i>
    <i r="6">
      <x v="643"/>
      <x v="2970"/>
    </i>
    <i r="6">
      <x v="620"/>
      <x v="2850"/>
    </i>
    <i r="6">
      <x v="481"/>
      <x v="3071"/>
    </i>
    <i r="6">
      <x v="622"/>
      <x v="2650"/>
    </i>
    <i r="6">
      <x v="663"/>
      <x v="2942"/>
    </i>
    <i r="6">
      <x v="433"/>
      <x v="3162"/>
    </i>
    <i r="6">
      <x v="370"/>
      <x v="2939"/>
    </i>
    <i r="6">
      <x v="480"/>
      <x v="2887"/>
    </i>
    <i r="6">
      <x v="482"/>
      <x v="3130"/>
    </i>
    <i r="6">
      <x v="659"/>
      <x v="2769"/>
    </i>
    <i r="6">
      <x v="632"/>
      <x v="2982"/>
    </i>
    <i r="6">
      <x v="462"/>
      <x v="2888"/>
    </i>
    <i r="6">
      <x v="452"/>
      <x v="2885"/>
    </i>
    <i r="6">
      <x v="640"/>
      <x v="2624"/>
    </i>
    <i r="6">
      <x v="543"/>
      <x v="2870"/>
    </i>
    <i r="6">
      <x v="516"/>
      <x v="2735"/>
    </i>
    <i r="6">
      <x v="402"/>
      <x v="3068"/>
    </i>
    <i r="6">
      <x v="489"/>
      <x v="3036"/>
    </i>
    <i r="6">
      <x v="411"/>
      <x v="2911"/>
    </i>
    <i r="6">
      <x v="379"/>
      <x v="2907"/>
    </i>
    <i r="6">
      <x v="461"/>
      <x v="2924"/>
    </i>
    <i r="6">
      <x v="434"/>
      <x v="2647"/>
    </i>
    <i r="6">
      <x v="607"/>
      <x v="2667"/>
    </i>
    <i r="6">
      <x v="511"/>
      <x v="2729"/>
    </i>
    <i r="6">
      <x v="616"/>
      <x v="2861"/>
    </i>
    <i r="6">
      <x v="669"/>
      <x v="2881"/>
    </i>
    <i r="6">
      <x v="483"/>
      <x v="2825"/>
    </i>
    <i r="6">
      <x v="485"/>
      <x v="3025"/>
    </i>
    <i r="6">
      <x v="670"/>
      <x v="2884"/>
    </i>
    <i r="6">
      <x v="420"/>
      <x v="3107"/>
    </i>
    <i r="6">
      <x v="430"/>
      <x v="2754"/>
    </i>
    <i r="6">
      <x v="508"/>
      <x v="2644"/>
    </i>
    <i r="6">
      <x v="385"/>
      <x v="3102"/>
    </i>
    <i r="6">
      <x v="648"/>
      <x v="2700"/>
    </i>
    <i r="6">
      <x v="565"/>
      <x v="2852"/>
    </i>
    <i r="6">
      <x v="488"/>
      <x v="2820"/>
    </i>
    <i r="6">
      <x v="544"/>
      <x v="2708"/>
    </i>
    <i r="4">
      <x v="12"/>
      <x v="35"/>
      <x v="558"/>
      <x v="2567"/>
    </i>
    <i r="6">
      <x v="397"/>
      <x v="2160"/>
    </i>
    <i r="6">
      <x v="655"/>
      <x v="2291"/>
    </i>
    <i r="6">
      <x v="484"/>
      <x v="2360"/>
    </i>
    <i r="6">
      <x v="494"/>
      <x v="2400"/>
    </i>
    <i r="6">
      <x v="427"/>
      <x v="2450"/>
    </i>
    <i r="6">
      <x v="616"/>
      <x v="2509"/>
    </i>
    <i r="6">
      <x v="431"/>
      <x v="2529"/>
    </i>
    <i r="6">
      <x v="448"/>
      <x v="2205"/>
    </i>
    <i r="6">
      <x v="463"/>
      <x v="2042"/>
    </i>
    <i r="6">
      <x v="598"/>
      <x v="2426"/>
    </i>
    <i r="6">
      <x v="636"/>
      <x v="2101"/>
    </i>
    <i r="6">
      <x v="394"/>
      <x v="2277"/>
    </i>
    <i r="6">
      <x v="425"/>
      <x v="2235"/>
    </i>
    <i r="6">
      <x v="407"/>
      <x v="2586"/>
    </i>
    <i r="6">
      <x v="555"/>
      <x v="2535"/>
    </i>
    <i r="6">
      <x v="450"/>
      <x v="2550"/>
    </i>
    <i r="6">
      <x v="523"/>
      <x v="2504"/>
    </i>
    <i r="6">
      <x v="577"/>
      <x v="2409"/>
    </i>
    <i r="6">
      <x v="650"/>
      <x v="2386"/>
    </i>
    <i r="6">
      <x v="608"/>
      <x v="2317"/>
    </i>
    <i r="6">
      <x v="436"/>
      <x v="2074"/>
    </i>
    <i r="6">
      <x v="564"/>
      <x v="2211"/>
    </i>
    <i r="6">
      <x v="373"/>
      <x v="2564"/>
    </i>
    <i r="6">
      <x v="380"/>
      <x v="2387"/>
    </i>
    <i r="6">
      <x v="375"/>
      <x v="2281"/>
    </i>
    <i r="6">
      <x v="634"/>
      <x v="2412"/>
    </i>
    <i r="6">
      <x v="401"/>
      <x v="2355"/>
    </i>
    <i r="6">
      <x v="668"/>
      <x v="2453"/>
    </i>
    <i r="6">
      <x v="464"/>
      <x v="2337"/>
    </i>
    <i r="6">
      <x v="569"/>
      <x v="2303"/>
    </i>
    <i r="6">
      <x v="477"/>
      <x v="2534"/>
    </i>
    <i r="6">
      <x v="591"/>
      <x v="2546"/>
    </i>
    <i r="6">
      <x v="479"/>
      <x v="2552"/>
    </i>
    <i r="6">
      <x v="606"/>
      <x v="2264"/>
    </i>
    <i r="6">
      <x v="480"/>
      <x v="2307"/>
    </i>
    <i r="6">
      <x v="384"/>
      <x v="2332"/>
    </i>
    <i r="6">
      <x v="482"/>
      <x v="2495"/>
    </i>
    <i r="6">
      <x v="642"/>
      <x v="2467"/>
    </i>
    <i r="6">
      <x v="377"/>
      <x v="2555"/>
    </i>
    <i r="6">
      <x v="657"/>
      <x v="2438"/>
    </i>
    <i r="6">
      <x v="488"/>
      <x v="2359"/>
    </i>
    <i r="6">
      <x v="385"/>
      <x v="2541"/>
    </i>
    <i r="6">
      <x v="491"/>
      <x v="2469"/>
    </i>
    <i r="6">
      <x v="566"/>
      <x v="2506"/>
    </i>
    <i r="6">
      <x v="409"/>
      <x v="2569"/>
    </i>
    <i r="6">
      <x v="576"/>
      <x v="2227"/>
    </i>
    <i r="6">
      <x v="498"/>
      <x v="2157"/>
    </i>
    <i r="6">
      <x v="587"/>
      <x v="2582"/>
    </i>
    <i r="6">
      <x v="503"/>
      <x v="2544"/>
    </i>
    <i r="6">
      <x v="592"/>
      <x v="2560"/>
    </i>
    <i r="6">
      <x v="509"/>
      <x v="2568"/>
    </i>
    <i r="6">
      <x v="603"/>
      <x v="2421"/>
    </i>
    <i r="6">
      <x v="677"/>
      <x v="2228"/>
    </i>
    <i r="6">
      <x v="607"/>
      <x v="2071"/>
    </i>
    <i r="6">
      <x v="527"/>
      <x v="2347"/>
    </i>
    <i r="6">
      <x v="611"/>
      <x v="2581"/>
    </i>
    <i r="6">
      <x v="536"/>
      <x v="2562"/>
    </i>
    <i r="6">
      <x v="624"/>
      <x v="2256"/>
    </i>
    <i r="6">
      <x v="540"/>
      <x v="2519"/>
    </i>
    <i r="6">
      <x v="429"/>
      <x v="2494"/>
    </i>
    <i r="6">
      <x v="548"/>
      <x v="2298"/>
    </i>
    <i r="6">
      <x v="646"/>
      <x v="2164"/>
    </i>
    <i r="6">
      <x v="551"/>
      <x v="2369"/>
    </i>
    <i r="6">
      <x v="430"/>
      <x v="2343"/>
    </i>
    <i r="6">
      <x v="415"/>
      <x v="2527"/>
    </i>
    <i r="6">
      <x v="665"/>
      <x v="2397"/>
    </i>
    <i r="6">
      <x v="556"/>
      <x v="2411"/>
    </i>
    <i r="6">
      <x v="671"/>
      <x v="2440"/>
    </i>
    <i r="6">
      <x v="422"/>
      <x v="2351"/>
    </i>
    <i r="6">
      <x v="561"/>
      <x v="2565"/>
    </i>
    <i r="6">
      <x v="521"/>
      <x v="2334"/>
    </i>
    <i r="6">
      <x v="520"/>
      <x v="2047"/>
    </i>
    <i r="6">
      <x v="451"/>
      <x v="2378"/>
    </i>
    <i r="6">
      <x v="545"/>
      <x v="2372"/>
    </i>
    <i r="6">
      <x v="578"/>
      <x v="2480"/>
    </i>
    <i r="6">
      <x v="389"/>
      <x v="2475"/>
    </i>
    <i r="6">
      <x v="369"/>
      <x v="2140"/>
    </i>
    <i r="4">
      <x v="26"/>
      <x v="33"/>
      <x v="513"/>
      <x v="851"/>
    </i>
    <i r="6">
      <x v="625"/>
      <x v="220"/>
    </i>
    <i r="6">
      <x v="552"/>
      <x v="238"/>
    </i>
    <i r="6">
      <x v="379"/>
      <x v="591"/>
    </i>
    <i r="6">
      <x v="661"/>
      <x v="399"/>
    </i>
    <i r="6">
      <x v="385"/>
      <x v="296"/>
    </i>
    <i r="6">
      <x v="537"/>
      <x v="505"/>
    </i>
    <i r="6">
      <x v="387"/>
      <x v="208"/>
    </i>
    <i r="6">
      <x v="607"/>
      <x v="227"/>
    </i>
    <i r="6">
      <x v="391"/>
      <x v="250"/>
    </i>
    <i r="6">
      <x v="639"/>
      <x v="650"/>
    </i>
    <i r="6">
      <x v="411"/>
      <x v="262"/>
    </i>
    <i r="6">
      <x v="370"/>
      <x v="590"/>
    </i>
    <i r="6">
      <x v="416"/>
      <x v="815"/>
    </i>
    <i r="6">
      <x v="516"/>
      <x v="646"/>
    </i>
    <i r="6">
      <x v="418"/>
      <x v="602"/>
    </i>
    <i r="6">
      <x v="543"/>
      <x v="610"/>
    </i>
    <i r="6">
      <x v="419"/>
      <x v="814"/>
    </i>
    <i r="6">
      <x v="571"/>
      <x v="306"/>
    </i>
    <i r="6">
      <x v="420"/>
      <x v="199"/>
    </i>
    <i r="6">
      <x v="621"/>
      <x v="648"/>
    </i>
    <i r="6">
      <x v="428"/>
      <x v="428"/>
    </i>
    <i r="6">
      <x v="632"/>
      <x v="846"/>
    </i>
    <i r="6">
      <x v="430"/>
      <x v="339"/>
    </i>
    <i r="6">
      <x v="648"/>
      <x v="600"/>
    </i>
    <i r="6">
      <x v="433"/>
      <x v="351"/>
    </i>
    <i r="6">
      <x v="669"/>
      <x v="596"/>
    </i>
    <i r="6">
      <x v="434"/>
      <x v="254"/>
    </i>
    <i r="6">
      <x v="506"/>
      <x v="389"/>
    </i>
    <i r="6">
      <x v="452"/>
      <x v="230"/>
    </i>
    <i r="6">
      <x v="514"/>
      <x v="552"/>
    </i>
    <i r="6">
      <x v="459"/>
      <x v="245"/>
    </i>
    <i r="6">
      <x v="518"/>
      <x v="595"/>
    </i>
    <i r="6">
      <x v="460"/>
      <x v="637"/>
    </i>
    <i r="6">
      <x v="542"/>
      <x v="566"/>
    </i>
    <i r="6">
      <x v="461"/>
      <x v="333"/>
    </i>
    <i r="6">
      <x v="547"/>
      <x v="466"/>
    </i>
    <i r="6">
      <x v="462"/>
      <x v="258"/>
    </i>
    <i r="6">
      <x v="565"/>
      <x v="521"/>
    </i>
    <i r="6">
      <x v="466"/>
      <x v="246"/>
    </i>
    <i r="6">
      <x v="589"/>
      <x v="304"/>
    </i>
    <i r="6">
      <x v="468"/>
      <x v="645"/>
    </i>
    <i r="6">
      <x v="616"/>
      <x v="819"/>
    </i>
    <i r="6">
      <x v="474"/>
      <x v="356"/>
    </i>
    <i r="6">
      <x v="622"/>
      <x v="235"/>
    </i>
    <i r="6">
      <x v="480"/>
      <x v="553"/>
    </i>
    <i r="6">
      <x v="626"/>
      <x v="341"/>
    </i>
    <i r="6">
      <x v="481"/>
      <x v="500"/>
    </i>
    <i r="6">
      <x v="637"/>
      <x v="455"/>
    </i>
    <i r="6">
      <x v="483"/>
      <x v="332"/>
    </i>
    <i r="6">
      <x v="644"/>
      <x v="465"/>
    </i>
    <i r="6">
      <x v="485"/>
      <x v="226"/>
    </i>
    <i r="6">
      <x v="652"/>
      <x v="847"/>
    </i>
    <i r="6">
      <x v="488"/>
      <x v="828"/>
    </i>
    <i r="6">
      <x v="662"/>
      <x v="825"/>
    </i>
    <i r="6">
      <x v="489"/>
      <x v="501"/>
    </i>
    <i r="6">
      <x v="674"/>
      <x v="810"/>
    </i>
    <i r="6">
      <x v="490"/>
      <x v="437"/>
    </i>
    <i r="6">
      <x v="493"/>
      <x v="403"/>
    </i>
    <i r="3">
      <x v="10"/>
      <x v="8"/>
      <x v="33"/>
      <x v="468"/>
      <x v="2800"/>
    </i>
    <i r="6">
      <x v="419"/>
      <x v="2794"/>
    </i>
    <i r="4">
      <x v="11"/>
      <x v="35"/>
      <x v="454"/>
      <x v="2404"/>
    </i>
    <i r="6">
      <x v="390"/>
      <x v="2163"/>
    </i>
    <i r="1">
      <x v="4"/>
      <x v="2"/>
      <x v="2"/>
      <x v="2"/>
      <x v="19"/>
      <x v="626"/>
      <x v="1158"/>
    </i>
    <i r="6">
      <x v="388"/>
      <x v="1023"/>
    </i>
    <i r="6">
      <x v="392"/>
      <x v="1155"/>
    </i>
    <i r="6">
      <x v="493"/>
      <x v="1157"/>
    </i>
    <i r="6">
      <x v="434"/>
      <x v="1161"/>
    </i>
    <i r="6">
      <x v="395"/>
      <x v="1156"/>
    </i>
    <i r="4">
      <x v="13"/>
      <x v="12"/>
      <x v="463"/>
      <x v="55"/>
    </i>
    <i r="2">
      <x v="6"/>
      <x v="7"/>
      <x v="2"/>
      <x v="5"/>
      <x v="575"/>
      <x v="1818"/>
    </i>
    <i r="5">
      <x v="23"/>
      <x v="651"/>
      <x v="710"/>
    </i>
    <i r="2">
      <x v="8"/>
      <x v="11"/>
      <x v="5"/>
      <x v="11"/>
      <x v="421"/>
      <x v="144"/>
    </i>
    <i r="4">
      <x v="24"/>
      <x v="24"/>
      <x v="467"/>
      <x v="42"/>
    </i>
    <i r="3">
      <x v="12"/>
      <x v="2"/>
      <x v="8"/>
      <x v="502"/>
      <x v="153"/>
    </i>
    <i r="5">
      <x v="19"/>
      <x v="595"/>
      <x v="1173"/>
    </i>
    <i r="6">
      <x v="613"/>
      <x v="1400"/>
    </i>
    <i r="6">
      <x v="554"/>
      <x v="1171"/>
    </i>
    <i r="6">
      <x v="378"/>
      <x v="1399"/>
    </i>
    <i r="6">
      <x v="678"/>
      <x v="1117"/>
    </i>
    <i r="6">
      <x v="423"/>
      <x v="1124"/>
    </i>
    <i r="6">
      <x v="570"/>
      <x v="1172"/>
    </i>
    <i r="6">
      <x v="432"/>
      <x v="1245"/>
    </i>
    <i r="6">
      <x v="612"/>
      <x v="1359"/>
    </i>
    <i r="6">
      <x v="456"/>
      <x v="1121"/>
    </i>
    <i r="6">
      <x v="472"/>
      <x v="1398"/>
    </i>
    <i r="6">
      <x v="496"/>
      <x v="1395"/>
    </i>
    <i r="6">
      <x v="584"/>
      <x v="1397"/>
    </i>
    <i r="6">
      <x v="658"/>
      <x v="1126"/>
    </i>
    <i r="6">
      <x v="488"/>
      <x v="1404"/>
    </i>
    <i r="6">
      <x v="410"/>
      <x v="1241"/>
    </i>
    <i r="6">
      <x v="465"/>
      <x v="1123"/>
    </i>
    <i r="6">
      <x v="541"/>
      <x v="1122"/>
    </i>
    <i r="6">
      <x v="426"/>
      <x v="1119"/>
    </i>
    <i r="6">
      <x v="549"/>
      <x v="1401"/>
    </i>
    <i r="6">
      <x v="656"/>
      <x v="1125"/>
    </i>
    <i r="6">
      <x v="552"/>
      <x v="1247"/>
    </i>
    <i r="6">
      <x v="406"/>
      <x v="1118"/>
    </i>
    <i r="6">
      <x v="515"/>
      <x v="1246"/>
    </i>
    <i r="6">
      <x v="583"/>
      <x v="1357"/>
    </i>
    <i r="6">
      <x v="586"/>
      <x v="1242"/>
    </i>
    <i r="6">
      <x v="505"/>
      <x v="1402"/>
    </i>
    <i r="6">
      <x v="596"/>
      <x v="1310"/>
    </i>
    <i r="6">
      <x v="447"/>
      <x v="1120"/>
    </i>
    <i r="6">
      <x v="603"/>
      <x v="1248"/>
    </i>
    <i r="6">
      <x v="372"/>
      <x v="1243"/>
    </i>
    <i r="6">
      <x v="667"/>
      <x v="1358"/>
    </i>
    <i r="6">
      <x v="443"/>
      <x v="1396"/>
    </i>
    <i r="6">
      <x v="535"/>
      <x v="1244"/>
    </i>
    <i r="5">
      <x v="23"/>
      <x v="405"/>
      <x v="3586"/>
    </i>
    <i r="5">
      <x v="40"/>
      <x v="537"/>
      <x v="3591"/>
    </i>
    <i r="6">
      <x v="393"/>
      <x v="901"/>
    </i>
    <i r="6">
      <x v="543"/>
      <x v="913"/>
    </i>
    <i r="6">
      <x v="486"/>
      <x v="903"/>
    </i>
    <i r="6">
      <x v="652"/>
      <x v="876"/>
    </i>
    <i r="6">
      <x v="386"/>
      <x v="1821"/>
    </i>
    <i r="6">
      <x v="679"/>
      <x v="1002"/>
    </i>
    <i r="6">
      <x v="513"/>
      <x v="864"/>
    </i>
    <i r="6">
      <x v="632"/>
      <x v="939"/>
    </i>
    <i r="6">
      <x v="516"/>
      <x v="907"/>
    </i>
    <i r="6">
      <x v="659"/>
      <x v="908"/>
    </i>
    <i r="6">
      <x v="501"/>
      <x v="912"/>
    </i>
    <i r="6">
      <x v="526"/>
      <x v="730"/>
    </i>
    <i r="6">
      <x v="403"/>
      <x v="1768"/>
    </i>
    <i r="5">
      <x v="47"/>
      <x v="588"/>
      <x v="3522"/>
    </i>
    <i r="6">
      <x v="654"/>
      <x v="3430"/>
    </i>
    <i r="6">
      <x v="631"/>
      <x v="3373"/>
    </i>
    <i r="6">
      <x v="381"/>
      <x v="3443"/>
    </i>
    <i r="6">
      <x v="553"/>
      <x v="3355"/>
    </i>
    <i r="6">
      <x v="382"/>
      <x v="3396"/>
    </i>
    <i r="6">
      <x v="605"/>
      <x v="3270"/>
    </i>
    <i r="6">
      <x v="408"/>
      <x v="3459"/>
    </i>
    <i r="6">
      <x v="642"/>
      <x v="3339"/>
    </i>
    <i r="6">
      <x v="424"/>
      <x v="3527"/>
    </i>
    <i r="6">
      <x v="675"/>
      <x v="3299"/>
    </i>
    <i r="6">
      <x v="435"/>
      <x v="3467"/>
    </i>
    <i r="6">
      <x v="568"/>
      <x v="3369"/>
    </i>
    <i r="6">
      <x v="437"/>
      <x v="3509"/>
    </i>
    <i r="6">
      <x v="599"/>
      <x v="3570"/>
    </i>
    <i r="6">
      <x v="439"/>
      <x v="3481"/>
    </i>
    <i r="6">
      <x v="628"/>
      <x v="3334"/>
    </i>
    <i r="6">
      <x v="442"/>
      <x v="3491"/>
    </i>
    <i r="6">
      <x v="638"/>
      <x v="3438"/>
    </i>
    <i r="6">
      <x v="470"/>
      <x v="3263"/>
    </i>
    <i r="6">
      <x v="647"/>
      <x v="3297"/>
    </i>
    <i r="6">
      <x v="473"/>
      <x v="3294"/>
    </i>
    <i r="6">
      <x v="672"/>
      <x v="3300"/>
    </i>
    <i r="6">
      <x v="476"/>
      <x v="3476"/>
    </i>
    <i r="6">
      <x v="680"/>
      <x v="3383"/>
    </i>
    <i r="6">
      <x v="495"/>
      <x v="3247"/>
    </i>
    <i r="6">
      <x v="557"/>
      <x v="3523"/>
    </i>
    <i r="6">
      <x v="504"/>
      <x v="3479"/>
    </i>
    <i r="6">
      <x v="585"/>
      <x v="3566"/>
    </i>
    <i r="6">
      <x v="510"/>
      <x v="3279"/>
    </i>
    <i r="6">
      <x v="597"/>
      <x v="3395"/>
    </i>
    <i r="6">
      <x v="512"/>
      <x v="3220"/>
    </i>
    <i r="6">
      <x v="600"/>
      <x v="3275"/>
    </i>
    <i r="6">
      <x v="517"/>
      <x v="3357"/>
    </i>
    <i r="6">
      <x v="622"/>
      <x v="3269"/>
    </i>
    <i r="6">
      <x v="525"/>
      <x v="3328"/>
    </i>
    <i r="6">
      <x v="629"/>
      <x v="3333"/>
    </i>
    <i r="6">
      <x v="529"/>
      <x v="3376"/>
    </i>
    <i r="6">
      <x v="635"/>
      <x v="3471"/>
    </i>
    <i r="7">
      <x v="3515"/>
    </i>
    <i r="6">
      <x v="530"/>
      <x v="3422"/>
    </i>
    <i r="6">
      <x v="641"/>
      <x v="3327"/>
    </i>
    <i r="6">
      <x v="531"/>
      <x v="3497"/>
    </i>
    <i r="6">
      <x v="645"/>
      <x v="3387"/>
    </i>
    <i r="6">
      <x v="532"/>
      <x v="3389"/>
    </i>
    <i r="6">
      <x v="649"/>
      <x v="3521"/>
    </i>
    <i r="6">
      <x v="533"/>
      <x v="3388"/>
    </i>
    <i r="6">
      <x v="666"/>
      <x v="3433"/>
    </i>
    <i r="6">
      <x v="534"/>
      <x v="3428"/>
    </i>
    <i r="6">
      <x v="673"/>
      <x v="3431"/>
    </i>
    <i r="6">
      <x v="538"/>
      <x v="3420"/>
    </i>
    <i r="6">
      <x v="676"/>
      <x v="3225"/>
    </i>
    <i r="6">
      <x v="539"/>
      <x v="3442"/>
    </i>
    <i r="6">
      <x v="371"/>
      <x v="3239"/>
    </i>
    <i r="6">
      <x v="546"/>
      <x v="3292"/>
    </i>
    <i r="4">
      <x v="13"/>
      <x v="12"/>
      <x v="606"/>
      <x v="145"/>
    </i>
    <i r="4">
      <x v="18"/>
      <x v="8"/>
      <x v="398"/>
      <x v="70"/>
    </i>
    <i r="2">
      <x v="10"/>
      <x v="14"/>
      <x v="2"/>
      <x v="1"/>
      <x v="670"/>
      <x v="1950"/>
    </i>
    <i r="6">
      <x v="623"/>
      <x v="1883"/>
    </i>
    <i r="6">
      <x v="615"/>
      <x v="1868"/>
    </i>
    <i r="6">
      <x v="475"/>
      <x v="1895"/>
    </i>
    <i r="6">
      <x v="633"/>
      <x v="1936"/>
    </i>
    <i r="6">
      <x v="507"/>
      <x v="1900"/>
    </i>
    <i r="6">
      <x v="471"/>
      <x v="1862"/>
    </i>
    <i r="6">
      <x v="549"/>
      <x v="1926"/>
    </i>
    <i r="6">
      <x v="487"/>
      <x v="1870"/>
    </i>
    <i r="6">
      <x v="617"/>
      <x v="1955"/>
    </i>
    <i r="5">
      <x v="13"/>
      <x v="478"/>
      <x v="1410"/>
    </i>
    <i r="6">
      <x v="567"/>
      <x v="1405"/>
    </i>
    <i r="6">
      <x v="560"/>
      <x v="1407"/>
    </i>
    <i r="6">
      <x v="664"/>
      <x v="1408"/>
    </i>
    <i r="6">
      <x v="446"/>
      <x v="1409"/>
    </i>
    <i r="6">
      <x v="622"/>
      <x v="1406"/>
    </i>
    <i r="5">
      <x v="42"/>
      <x v="559"/>
      <x v="1693"/>
    </i>
    <i r="7">
      <x v="1694"/>
    </i>
    <i r="6">
      <x v="500"/>
      <x v="1505"/>
    </i>
    <i r="7">
      <x v="1631"/>
    </i>
    <i r="6">
      <x v="630"/>
      <x v="1581"/>
    </i>
    <i r="7">
      <x v="1707"/>
    </i>
    <i r="6">
      <x v="404"/>
      <x v="1493"/>
    </i>
    <i r="7">
      <x v="1620"/>
    </i>
    <i r="6">
      <x v="519"/>
      <x v="1518"/>
    </i>
    <i r="7">
      <x v="1644"/>
    </i>
    <i r="6">
      <x v="412"/>
      <x v="1501"/>
    </i>
    <i r="7">
      <x v="1627"/>
    </i>
    <i r="6">
      <x v="580"/>
      <x v="1569"/>
    </i>
    <i r="7">
      <x v="1695"/>
    </i>
    <i r="6">
      <x v="413"/>
      <x v="1491"/>
    </i>
    <i r="7">
      <x v="1618"/>
    </i>
    <i r="6">
      <x v="653"/>
      <x v="1594"/>
    </i>
    <i r="7">
      <x v="1720"/>
    </i>
    <i r="6">
      <x v="449"/>
      <x v="1499"/>
    </i>
    <i r="7">
      <x v="1625"/>
    </i>
    <i r="6">
      <x v="528"/>
      <x v="1536"/>
    </i>
    <i r="7">
      <x v="1662"/>
    </i>
    <i r="6">
      <x v="438"/>
      <x v="1497"/>
    </i>
    <i r="7">
      <x v="1623"/>
    </i>
    <i r="6">
      <x v="414"/>
      <x v="1496"/>
    </i>
    <i r="7">
      <x v="1622"/>
    </i>
    <i r="6">
      <x v="374"/>
      <x v="1480"/>
    </i>
    <i r="7">
      <x v="1607"/>
    </i>
    <i r="6">
      <x v="458"/>
      <x v="1500"/>
    </i>
    <i r="7">
      <x v="1626"/>
    </i>
    <i r="6">
      <x v="445"/>
      <x v="1498"/>
    </i>
    <i r="7">
      <x v="1624"/>
    </i>
    <i r="6">
      <x v="594"/>
      <x v="1570"/>
    </i>
    <i r="6">
      <x v="627"/>
      <x v="1690"/>
    </i>
    <i r="6">
      <x v="609"/>
      <x v="1705"/>
    </i>
    <i r="6">
      <x v="469"/>
      <x v="1565"/>
    </i>
    <i r="6">
      <x v="582"/>
      <x v="1571"/>
    </i>
    <i r="6">
      <x v="492"/>
      <x v="1564"/>
    </i>
    <i r="6">
      <x v="602"/>
      <x v="1578"/>
    </i>
    <i r="6">
      <x v="522"/>
      <x v="1646"/>
    </i>
    <i r="6">
      <x v="618"/>
      <x v="1706"/>
    </i>
    <i r="6">
      <x v="524"/>
      <x v="1520"/>
    </i>
    <i r="6">
      <x v="581"/>
      <x v="1697"/>
    </i>
    <i r="6">
      <x v="497"/>
      <x v="1630"/>
    </i>
    <i r="6">
      <x v="593"/>
      <x v="1696"/>
    </i>
    <i r="6">
      <x v="440"/>
      <x v="1494"/>
    </i>
    <i r="6">
      <x v="601"/>
      <x v="1691"/>
    </i>
    <i r="6">
      <x v="562"/>
      <x v="1567"/>
    </i>
    <i r="6">
      <x v="604"/>
      <x v="1704"/>
    </i>
    <i r="6">
      <x v="563"/>
      <x v="1568"/>
    </i>
    <i r="6">
      <x v="610"/>
      <x v="1579"/>
    </i>
    <i r="6">
      <x v="444"/>
      <x v="1492"/>
    </i>
    <i r="6">
      <x v="619"/>
      <x v="1580"/>
    </i>
    <i r="6">
      <x v="660"/>
      <x v="1619"/>
    </i>
    <i r="6">
      <x v="499"/>
      <x v="1504"/>
    </i>
    <i r="6">
      <x v="441"/>
      <x v="1621"/>
    </i>
    <i r="6">
      <x v="572"/>
      <x v="1692"/>
    </i>
    <i r="6">
      <x v="383"/>
      <x v="1495"/>
    </i>
    <i r="6">
      <x v="573"/>
      <x v="1566"/>
    </i>
    <i>
      <x v="2"/>
      <x/>
      <x v="4"/>
      <x v="5"/>
      <x v="2"/>
      <x v="3"/>
      <x v="764"/>
      <x v="44"/>
    </i>
    <i r="6">
      <x v="811"/>
      <x v="17"/>
    </i>
    <i r="5">
      <x v="4"/>
      <x v="1065"/>
      <x v="174"/>
    </i>
    <i r="6">
      <x v="967"/>
      <x v="126"/>
    </i>
    <i r="6">
      <x v="766"/>
      <x v="123"/>
    </i>
    <i r="6">
      <x v="1193"/>
      <x v="141"/>
    </i>
    <i r="7">
      <x v="921"/>
    </i>
    <i r="1">
      <x v="1"/>
      <x v="5"/>
      <x v="6"/>
      <x v="2"/>
      <x v="22"/>
      <x v="855"/>
      <x v="121"/>
    </i>
    <i r="1">
      <x v="2"/>
      <x v="1"/>
      <x v="1"/>
      <x v="2"/>
      <x v="2"/>
      <x v="938"/>
      <x v="3180"/>
    </i>
    <i r="6">
      <x v="1049"/>
      <x v="3187"/>
    </i>
    <i r="6">
      <x v="1014"/>
      <x v="3169"/>
    </i>
    <i r="6">
      <x v="858"/>
      <x v="3168"/>
    </i>
    <i r="6">
      <x v="1143"/>
      <x v="3183"/>
    </i>
    <i r="6">
      <x v="913"/>
      <x v="3186"/>
    </i>
    <i r="6">
      <x v="1267"/>
      <x v="3176"/>
    </i>
    <i r="6">
      <x v="1255"/>
      <x v="3171"/>
    </i>
    <i r="6">
      <x v="693"/>
      <x v="3191"/>
    </i>
    <i r="6">
      <x v="1064"/>
      <x v="3184"/>
    </i>
    <i r="6">
      <x v="801"/>
      <x v="3185"/>
    </i>
    <i r="6">
      <x v="1223"/>
      <x v="3182"/>
    </i>
    <i r="6">
      <x v="1030"/>
      <x v="3178"/>
    </i>
    <i r="6">
      <x v="1262"/>
      <x v="3179"/>
    </i>
    <i r="6">
      <x v="794"/>
      <x v="3175"/>
    </i>
    <i r="6">
      <x v="992"/>
      <x v="3174"/>
    </i>
    <i r="6">
      <x v="949"/>
      <x v="3177"/>
    </i>
    <i r="6">
      <x v="753"/>
      <x v="3188"/>
    </i>
    <i r="6">
      <x v="789"/>
      <x v="3181"/>
    </i>
    <i r="6">
      <x v="874"/>
      <x v="3212"/>
    </i>
    <i r="2">
      <x v="3"/>
      <x v="3"/>
      <x v="2"/>
      <x v="14"/>
      <x v="1035"/>
      <x v="1761"/>
    </i>
    <i r="6">
      <x v="1233"/>
      <x v="1467"/>
    </i>
    <i r="4">
      <x v="6"/>
      <x v="14"/>
      <x v="928"/>
      <x v="176"/>
    </i>
    <i r="6">
      <x v="864"/>
      <x v="937"/>
    </i>
    <i r="6">
      <x v="719"/>
      <x v="930"/>
    </i>
    <i r="3">
      <x v="4"/>
      <x/>
      <x v="9"/>
      <x v="707"/>
      <x v="48"/>
    </i>
    <i r="6">
      <x v="922"/>
      <x v="32"/>
    </i>
    <i r="6">
      <x v="753"/>
      <x v="75"/>
    </i>
    <i r="6">
      <x v="1020"/>
      <x v="9"/>
    </i>
    <i r="6">
      <x v="737"/>
      <x v="119"/>
    </i>
    <i r="6">
      <x v="1143"/>
      <x v="116"/>
    </i>
    <i r="6">
      <x v="1159"/>
      <x v="140"/>
    </i>
    <i r="6">
      <x v="802"/>
      <x v="100"/>
    </i>
    <i r="6">
      <x v="775"/>
      <x v="115"/>
    </i>
    <i r="6">
      <x v="947"/>
      <x v="23"/>
    </i>
    <i r="6">
      <x v="769"/>
      <x v="185"/>
    </i>
    <i r="6">
      <x v="1177"/>
      <x v="24"/>
    </i>
    <i r="6">
      <x v="927"/>
      <x v="158"/>
    </i>
    <i r="4">
      <x v="6"/>
      <x v="14"/>
      <x v="1005"/>
      <x v="152"/>
    </i>
    <i r="2">
      <x v="7"/>
      <x v="8"/>
      <x v="7"/>
      <x v="33"/>
      <x v="784"/>
      <x v="3003"/>
    </i>
    <i r="6">
      <x v="994"/>
      <x v="2616"/>
    </i>
    <i r="6">
      <x v="1172"/>
      <x v="2639"/>
    </i>
    <i r="6">
      <x v="880"/>
      <x v="2717"/>
    </i>
    <i r="6">
      <x v="1161"/>
      <x v="2594"/>
    </i>
    <i r="4">
      <x v="10"/>
      <x v="35"/>
      <x v="1143"/>
      <x v="1983"/>
    </i>
    <i r="6">
      <x v="928"/>
      <x v="2039"/>
    </i>
    <i r="3">
      <x v="9"/>
      <x v="9"/>
      <x v="33"/>
      <x v="1143"/>
      <x v="2614"/>
    </i>
    <i r="7">
      <x v="3166"/>
    </i>
    <i r="6">
      <x v="717"/>
      <x v="2846"/>
    </i>
    <i r="7">
      <x v="3120"/>
    </i>
    <i r="6">
      <x v="987"/>
      <x v="2715"/>
    </i>
    <i r="6">
      <x v="1105"/>
      <x v="2933"/>
    </i>
    <i r="6">
      <x v="1121"/>
      <x v="3100"/>
    </i>
    <i r="6">
      <x v="834"/>
      <x v="3073"/>
    </i>
    <i r="6">
      <x v="1212"/>
      <x v="2866"/>
    </i>
    <i r="6">
      <x v="748"/>
      <x v="2985"/>
    </i>
    <i r="6">
      <x v="1081"/>
      <x v="3143"/>
    </i>
    <i r="6">
      <x v="1028"/>
      <x v="3116"/>
    </i>
    <i r="6">
      <x v="783"/>
      <x v="2845"/>
    </i>
    <i r="6">
      <x v="735"/>
      <x v="2953"/>
    </i>
    <i r="6">
      <x v="794"/>
      <x v="2658"/>
    </i>
    <i r="6">
      <x v="1170"/>
      <x v="2649"/>
    </i>
    <i r="6">
      <x v="710"/>
      <x v="2685"/>
    </i>
    <i r="6">
      <x v="1054"/>
      <x v="3146"/>
    </i>
    <i r="6">
      <x v="838"/>
      <x v="2744"/>
    </i>
    <i r="6">
      <x v="1082"/>
      <x v="3124"/>
    </i>
    <i r="6">
      <x v="1207"/>
      <x v="3000"/>
    </i>
    <i r="6">
      <x v="737"/>
      <x v="2641"/>
    </i>
    <i r="6">
      <x v="890"/>
      <x v="3104"/>
    </i>
    <i r="6">
      <x v="1150"/>
      <x v="2679"/>
    </i>
    <i r="6">
      <x v="968"/>
      <x v="3117"/>
    </i>
    <i r="6">
      <x v="771"/>
      <x v="2962"/>
    </i>
    <i r="6">
      <x v="685"/>
      <x v="2835"/>
    </i>
    <i r="6">
      <x v="885"/>
      <x v="2895"/>
    </i>
    <i r="6">
      <x v="1299"/>
      <x v="2926"/>
    </i>
    <i r="6">
      <x v="1197"/>
      <x v="2711"/>
    </i>
    <i r="6">
      <x v="1100"/>
      <x v="3129"/>
    </i>
    <i r="6">
      <x v="1270"/>
      <x v="3082"/>
    </i>
    <i r="6">
      <x v="803"/>
      <x v="2832"/>
    </i>
    <i r="6">
      <x v="1142"/>
      <x v="2867"/>
    </i>
    <i r="6">
      <x v="807"/>
      <x v="3064"/>
    </i>
    <i r="6">
      <x v="1227"/>
      <x v="2771"/>
    </i>
    <i r="6">
      <x v="808"/>
      <x v="3048"/>
    </i>
    <i r="6">
      <x v="752"/>
      <x v="2923"/>
    </i>
    <i r="6">
      <x v="815"/>
      <x v="2915"/>
    </i>
    <i r="6">
      <x v="1111"/>
      <x v="3054"/>
    </i>
    <i r="6">
      <x v="727"/>
      <x v="2857"/>
    </i>
    <i r="6">
      <x v="1163"/>
      <x v="2652"/>
    </i>
    <i r="6">
      <x v="835"/>
      <x v="2785"/>
    </i>
    <i r="6">
      <x v="724"/>
      <x v="2642"/>
    </i>
    <i r="6">
      <x v="731"/>
      <x v="3078"/>
    </i>
    <i r="6">
      <x v="1248"/>
      <x v="3154"/>
    </i>
    <i r="6">
      <x v="845"/>
      <x v="2882"/>
    </i>
    <i r="6">
      <x v="1285"/>
      <x v="3157"/>
    </i>
    <i r="6">
      <x v="850"/>
      <x v="2908"/>
    </i>
    <i r="6">
      <x v="1084"/>
      <x v="2779"/>
    </i>
    <i r="6">
      <x v="859"/>
      <x v="2901"/>
    </i>
    <i r="6">
      <x v="756"/>
      <x v="3039"/>
    </i>
    <i r="6">
      <x v="876"/>
      <x v="3114"/>
    </i>
    <i r="6">
      <x v="768"/>
      <x v="3106"/>
    </i>
    <i r="6">
      <x v="878"/>
      <x v="2764"/>
    </i>
    <i r="6">
      <x v="1146"/>
      <x v="3147"/>
    </i>
    <i r="6">
      <x v="703"/>
      <x v="2842"/>
    </i>
    <i r="6">
      <x v="1181"/>
      <x v="2928"/>
    </i>
    <i r="6">
      <x v="736"/>
      <x v="3118"/>
    </i>
    <i r="6">
      <x v="1205"/>
      <x v="3150"/>
    </i>
    <i r="6">
      <x v="898"/>
      <x v="3144"/>
    </i>
    <i r="6">
      <x v="1218"/>
      <x v="2930"/>
    </i>
    <i r="6">
      <x v="901"/>
      <x v="2759"/>
    </i>
    <i r="6">
      <x v="1240"/>
      <x v="2952"/>
    </i>
    <i r="6">
      <x v="903"/>
      <x v="2722"/>
    </i>
    <i r="6">
      <x v="1254"/>
      <x v="3128"/>
    </i>
    <i r="6">
      <x v="906"/>
      <x v="2775"/>
    </i>
    <i r="6">
      <x v="1276"/>
      <x v="3074"/>
    </i>
    <i r="6">
      <x v="917"/>
      <x v="2778"/>
    </i>
    <i r="6">
      <x v="1075"/>
      <x v="2919"/>
    </i>
    <i r="6">
      <x v="920"/>
      <x v="2993"/>
    </i>
    <i r="6">
      <x v="755"/>
      <x v="2634"/>
    </i>
    <i r="6">
      <x v="921"/>
      <x v="3126"/>
    </i>
    <i r="6">
      <x v="1088"/>
      <x v="3005"/>
    </i>
    <i r="6">
      <x v="925"/>
      <x v="3159"/>
    </i>
    <i r="6">
      <x v="1102"/>
      <x v="2996"/>
    </i>
    <i r="6">
      <x v="929"/>
      <x v="2890"/>
    </i>
    <i r="6">
      <x v="1106"/>
      <x v="3015"/>
    </i>
    <i r="6">
      <x v="935"/>
      <x v="3011"/>
    </i>
    <i r="6">
      <x v="1113"/>
      <x v="2632"/>
    </i>
    <i r="6">
      <x v="939"/>
      <x v="2997"/>
    </i>
    <i r="6">
      <x v="1136"/>
      <x v="2816"/>
    </i>
    <i r="6">
      <x v="695"/>
      <x v="3149"/>
    </i>
    <i r="6">
      <x v="770"/>
      <x v="3086"/>
    </i>
    <i r="6">
      <x v="973"/>
      <x v="3045"/>
    </i>
    <i r="6">
      <x v="697"/>
      <x v="3108"/>
    </i>
    <i r="6">
      <x v="1290"/>
      <x v="2804"/>
    </i>
    <i r="6">
      <x v="773"/>
      <x v="2864"/>
    </i>
    <i r="6">
      <x v="683"/>
      <x v="3081"/>
    </i>
    <i r="6">
      <x v="1186"/>
      <x v="2965"/>
    </i>
    <i r="6">
      <x v="745"/>
      <x v="2981"/>
    </i>
    <i r="6">
      <x v="1203"/>
      <x v="3019"/>
    </i>
    <i r="6">
      <x v="1004"/>
      <x v="3076"/>
    </i>
    <i r="6">
      <x v="718"/>
      <x v="3156"/>
    </i>
    <i r="6">
      <x v="1013"/>
      <x v="2807"/>
    </i>
    <i r="6">
      <x v="1214"/>
      <x v="2932"/>
    </i>
    <i r="6">
      <x v="1017"/>
      <x v="2836"/>
    </i>
    <i r="6">
      <x v="1222"/>
      <x v="2789"/>
    </i>
    <i r="6">
      <x v="1018"/>
      <x v="2941"/>
    </i>
    <i r="6">
      <x v="1228"/>
      <x v="2899"/>
    </i>
    <i r="6">
      <x v="746"/>
      <x v="3014"/>
    </i>
    <i r="6">
      <x v="1246"/>
      <x v="2929"/>
    </i>
    <i r="6">
      <x v="1029"/>
      <x v="2609"/>
    </i>
    <i r="6">
      <x v="1252"/>
      <x v="3135"/>
    </i>
    <i r="6">
      <x v="1046"/>
      <x v="3089"/>
    </i>
    <i r="6">
      <x v="1258"/>
      <x v="3142"/>
    </i>
    <i r="6">
      <x v="1050"/>
      <x v="3059"/>
    </i>
    <i r="6">
      <x v="1271"/>
      <x v="3072"/>
    </i>
    <i r="6">
      <x v="713"/>
      <x v="2687"/>
    </i>
    <i r="6">
      <x v="1279"/>
      <x v="3049"/>
    </i>
    <i r="6">
      <x v="1057"/>
      <x v="3038"/>
    </i>
    <i r="6">
      <x v="799"/>
      <x v="2813"/>
    </i>
    <i r="6">
      <x v="1067"/>
      <x v="2992"/>
    </i>
    <i r="6">
      <x v="981"/>
      <x v="2633"/>
    </i>
    <i r="6">
      <x v="985"/>
      <x v="3109"/>
    </i>
    <i r="6">
      <x v="696"/>
      <x v="2957"/>
    </i>
    <i r="6">
      <x v="1239"/>
      <x v="2625"/>
    </i>
    <i r="6">
      <x v="1225"/>
      <x v="2782"/>
    </i>
    <i r="6">
      <x v="949"/>
      <x v="2886"/>
    </i>
    <i r="6">
      <x v="1076"/>
      <x v="3125"/>
    </i>
    <i r="6">
      <x v="962"/>
      <x v="2808"/>
    </i>
    <i r="6">
      <x v="687"/>
      <x v="2797"/>
    </i>
    <i r="6">
      <x v="853"/>
      <x v="2937"/>
    </i>
    <i r="6">
      <x v="1232"/>
      <x v="2943"/>
    </i>
    <i r="6">
      <x v="1124"/>
      <x v="3057"/>
    </i>
    <i r="6">
      <x v="1070"/>
      <x v="2833"/>
    </i>
    <i r="6">
      <x v="790"/>
      <x v="3044"/>
    </i>
    <i r="6">
      <x v="714"/>
      <x v="2831"/>
    </i>
    <i r="6">
      <x v="992"/>
      <x v="2823"/>
    </i>
    <i r="6">
      <x v="1216"/>
      <x v="3158"/>
    </i>
    <i r="6">
      <x v="704"/>
      <x v="3017"/>
    </i>
    <i r="6">
      <x v="907"/>
      <x v="2906"/>
    </i>
    <i r="6">
      <x v="889"/>
      <x v="3033"/>
    </i>
    <i r="6">
      <x v="912"/>
      <x v="2868"/>
    </i>
    <i r="6">
      <x v="1178"/>
      <x v="2746"/>
    </i>
    <i r="6">
      <x v="1236"/>
      <x v="3008"/>
    </i>
    <i r="6">
      <x v="896"/>
      <x v="2766"/>
    </i>
    <i r="6">
      <x v="821"/>
      <x v="2828"/>
    </i>
    <i r="6">
      <x v="1190"/>
      <x v="2784"/>
    </i>
    <i r="6">
      <x v="828"/>
      <x v="2671"/>
    </i>
    <i r="6">
      <x v="1194"/>
      <x v="2891"/>
    </i>
    <i r="6">
      <x v="1078"/>
      <x v="3077"/>
    </i>
    <i r="6">
      <x v="761"/>
      <x v="3058"/>
    </i>
    <i r="6">
      <x v="775"/>
      <x v="2998"/>
    </i>
    <i r="6">
      <x v="1044"/>
      <x v="2931"/>
    </i>
    <i r="6">
      <x v="1094"/>
      <x v="2742"/>
    </i>
    <i r="6">
      <x v="1045"/>
      <x v="3148"/>
    </i>
    <i r="6">
      <x v="940"/>
      <x v="3110"/>
    </i>
    <i r="6">
      <x v="785"/>
      <x v="2954"/>
    </i>
    <i r="6">
      <x v="723"/>
      <x v="2859"/>
    </i>
    <i r="6">
      <x v="698"/>
      <x v="2712"/>
    </i>
    <i r="6">
      <x v="1149"/>
      <x v="2897"/>
    </i>
    <i r="6">
      <x v="791"/>
      <x v="2987"/>
    </i>
    <i r="6">
      <x v="1022"/>
      <x v="2983"/>
    </i>
    <i r="6">
      <x v="1062"/>
      <x v="2756"/>
    </i>
    <i r="6">
      <x v="788"/>
      <x v="3087"/>
    </i>
    <i r="6">
      <x v="945"/>
      <x v="2765"/>
    </i>
    <i r="6">
      <x v="848"/>
      <x v="2975"/>
    </i>
    <i r="6">
      <x v="1272"/>
      <x v="3133"/>
    </i>
    <i r="6">
      <x v="1158"/>
      <x v="3092"/>
    </i>
    <i r="6">
      <x v="1091"/>
      <x v="2714"/>
    </i>
    <i r="6">
      <x v="1007"/>
      <x v="2976"/>
    </i>
    <i r="6">
      <x v="1099"/>
      <x v="2665"/>
    </i>
    <i r="6">
      <x v="741"/>
      <x v="3027"/>
    </i>
    <i r="6">
      <x v="1141"/>
      <x v="3127"/>
    </i>
    <i r="6">
      <x v="762"/>
      <x v="3070"/>
    </i>
    <i r="6">
      <x v="1200"/>
      <x v="2753"/>
    </i>
    <i r="6">
      <x v="1159"/>
      <x v="3167"/>
    </i>
    <i r="4">
      <x v="12"/>
      <x v="35"/>
      <x v="706"/>
      <x v="2017"/>
    </i>
    <i r="7">
      <x v="2032"/>
    </i>
    <i r="6">
      <x v="792"/>
      <x v="2282"/>
    </i>
    <i r="7">
      <x v="2591"/>
    </i>
    <i r="6">
      <x v="703"/>
      <x v="2169"/>
    </i>
    <i r="6">
      <x v="1245"/>
      <x v="2138"/>
    </i>
    <i r="6">
      <x v="1041"/>
      <x v="2313"/>
    </i>
    <i r="6">
      <x v="682"/>
      <x v="2445"/>
    </i>
    <i r="6">
      <x v="741"/>
      <x v="2128"/>
    </i>
    <i r="6">
      <x v="1182"/>
      <x v="2518"/>
    </i>
    <i r="6">
      <x v="750"/>
      <x v="2131"/>
    </i>
    <i r="6">
      <x v="1297"/>
      <x v="2454"/>
    </i>
    <i r="6">
      <x v="755"/>
      <x v="2046"/>
    </i>
    <i r="6">
      <x v="1014"/>
      <x v="2257"/>
    </i>
    <i r="6">
      <x v="1133"/>
      <x v="2354"/>
    </i>
    <i r="6">
      <x v="712"/>
      <x v="2391"/>
    </i>
    <i r="6">
      <x v="1120"/>
      <x v="2419"/>
    </i>
    <i r="6">
      <x v="1145"/>
      <x v="2538"/>
    </i>
    <i r="6">
      <x v="1168"/>
      <x v="2482"/>
    </i>
    <i r="6">
      <x v="793"/>
      <x v="2579"/>
    </i>
    <i r="6">
      <x v="1195"/>
      <x v="2288"/>
    </i>
    <i r="6">
      <x v="824"/>
      <x v="2215"/>
    </i>
    <i r="6">
      <x v="1272"/>
      <x v="2232"/>
    </i>
    <i r="6">
      <x v="849"/>
      <x v="2520"/>
    </i>
    <i r="6">
      <x v="909"/>
      <x v="2476"/>
    </i>
    <i r="6">
      <x v="978"/>
      <x v="2187"/>
    </i>
    <i r="6">
      <x v="1075"/>
      <x v="2361"/>
    </i>
    <i r="6">
      <x v="1239"/>
      <x v="2113"/>
    </i>
    <i r="6">
      <x v="1177"/>
      <x v="2001"/>
    </i>
    <i r="6">
      <x v="838"/>
      <x v="2271"/>
    </i>
    <i r="6">
      <x v="1071"/>
      <x v="2588"/>
    </i>
    <i r="6">
      <x v="843"/>
      <x v="1989"/>
    </i>
    <i r="6">
      <x v="1109"/>
      <x v="2248"/>
    </i>
    <i r="6">
      <x v="877"/>
      <x v="2003"/>
    </i>
    <i r="6">
      <x v="955"/>
      <x v="2345"/>
    </i>
    <i r="6">
      <x v="751"/>
      <x v="2053"/>
    </i>
    <i r="6">
      <x v="1034"/>
      <x v="2225"/>
    </i>
    <i r="6">
      <x v="804"/>
      <x v="2295"/>
    </i>
    <i r="6">
      <x v="817"/>
      <x v="2005"/>
    </i>
    <i r="6">
      <x v="806"/>
      <x v="2439"/>
    </i>
    <i r="6">
      <x v="724"/>
      <x v="2239"/>
    </i>
    <i r="6">
      <x v="1201"/>
      <x v="2539"/>
    </i>
    <i r="6">
      <x v="829"/>
      <x v="2213"/>
    </i>
    <i r="6">
      <x v="772"/>
      <x v="2533"/>
    </i>
    <i r="6">
      <x v="830"/>
      <x v="2493"/>
    </i>
    <i r="6">
      <x v="1046"/>
      <x v="2410"/>
    </i>
    <i r="6">
      <x v="719"/>
      <x v="2043"/>
    </i>
    <i r="6">
      <x v="1107"/>
      <x v="2441"/>
    </i>
    <i r="6">
      <x v="841"/>
      <x v="2013"/>
    </i>
    <i r="6">
      <x v="798"/>
      <x v="2068"/>
    </i>
    <i r="6">
      <x v="794"/>
      <x v="1996"/>
    </i>
    <i r="6">
      <x v="1225"/>
      <x v="1994"/>
    </i>
    <i r="6">
      <x v="732"/>
      <x v="2194"/>
    </i>
    <i r="6">
      <x v="1253"/>
      <x v="2513"/>
    </i>
    <i r="6">
      <x v="863"/>
      <x v="1995"/>
    </i>
    <i r="6">
      <x v="1296"/>
      <x v="2468"/>
    </i>
    <i r="6">
      <x v="871"/>
      <x v="2331"/>
    </i>
    <i r="6">
      <x v="708"/>
      <x v="1985"/>
    </i>
    <i r="6">
      <x v="873"/>
      <x v="2267"/>
    </i>
    <i r="6">
      <x v="1066"/>
      <x v="2275"/>
    </i>
    <i r="6">
      <x v="874"/>
      <x v="2075"/>
    </i>
    <i r="6">
      <x v="1080"/>
      <x v="2548"/>
    </i>
    <i r="6">
      <x v="795"/>
      <x v="2368"/>
    </i>
    <i r="6">
      <x v="1110"/>
      <x v="2153"/>
    </i>
    <i r="6">
      <x v="878"/>
      <x v="2085"/>
    </i>
    <i r="6">
      <x v="812"/>
      <x v="2486"/>
    </i>
    <i r="6">
      <x v="883"/>
      <x v="2060"/>
    </i>
    <i r="6">
      <x v="765"/>
      <x v="2363"/>
    </i>
    <i r="6">
      <x v="888"/>
      <x v="2416"/>
    </i>
    <i r="6">
      <x v="1217"/>
      <x v="2367"/>
    </i>
    <i r="6">
      <x v="893"/>
      <x v="1993"/>
    </i>
    <i r="6">
      <x v="1230"/>
      <x v="2103"/>
    </i>
    <i r="6">
      <x v="897"/>
      <x v="2090"/>
    </i>
    <i r="6">
      <x v="1243"/>
      <x v="2058"/>
    </i>
    <i r="6">
      <x v="904"/>
      <x v="2578"/>
    </i>
    <i r="6">
      <x v="1263"/>
      <x v="2151"/>
    </i>
    <i r="6">
      <x v="906"/>
      <x v="2403"/>
    </i>
    <i r="6">
      <x v="1288"/>
      <x v="2284"/>
    </i>
    <i r="6">
      <x v="737"/>
      <x v="2044"/>
    </i>
    <i r="6">
      <x v="1298"/>
      <x v="2394"/>
    </i>
    <i r="6">
      <x v="915"/>
      <x v="2112"/>
    </i>
    <i r="6">
      <x v="1039"/>
      <x v="2374"/>
    </i>
    <i r="6">
      <x v="926"/>
      <x v="2398"/>
    </i>
    <i r="6">
      <x v="1044"/>
      <x v="2590"/>
    </i>
    <i r="6">
      <x v="930"/>
      <x v="2021"/>
    </i>
    <i r="6">
      <x v="1061"/>
      <x v="2010"/>
    </i>
    <i r="6">
      <x v="937"/>
      <x v="2466"/>
    </i>
    <i r="6">
      <x v="1069"/>
      <x v="2561"/>
    </i>
    <i r="6">
      <x v="941"/>
      <x v="2422"/>
    </i>
    <i r="6">
      <x v="809"/>
      <x v="2077"/>
    </i>
    <i r="6">
      <x v="1134"/>
      <x v="2514"/>
    </i>
    <i r="6">
      <x v="1094"/>
      <x v="2146"/>
    </i>
    <i r="6">
      <x v="1139"/>
      <x v="2029"/>
    </i>
    <i r="6">
      <x v="810"/>
      <x v="2006"/>
    </i>
    <i r="6">
      <x v="688"/>
      <x v="2033"/>
    </i>
    <i r="6">
      <x v="1118"/>
      <x v="1986"/>
    </i>
    <i r="6">
      <x v="1156"/>
      <x v="1991"/>
    </i>
    <i r="6">
      <x v="752"/>
      <x v="2265"/>
    </i>
    <i r="6">
      <x v="1163"/>
      <x v="2041"/>
    </i>
    <i r="6">
      <x v="760"/>
      <x v="2543"/>
    </i>
    <i r="6">
      <x v="1144"/>
      <x v="2321"/>
    </i>
    <i r="6">
      <x v="956"/>
      <x v="2395"/>
    </i>
    <i r="6">
      <x v="1153"/>
      <x v="2027"/>
    </i>
    <i r="6">
      <x v="959"/>
      <x v="2328"/>
    </i>
    <i r="6">
      <x v="1162"/>
      <x v="2102"/>
    </i>
    <i r="6">
      <x v="962"/>
      <x v="2471"/>
    </i>
    <i r="6">
      <x v="1167"/>
      <x v="2477"/>
    </i>
    <i r="6">
      <x v="963"/>
      <x v="2311"/>
    </i>
    <i r="6">
      <x v="1174"/>
      <x v="2393"/>
    </i>
    <i r="6">
      <x v="967"/>
      <x v="2301"/>
    </i>
    <i r="6">
      <x v="762"/>
      <x v="2356"/>
    </i>
    <i r="6">
      <x v="976"/>
      <x v="2563"/>
    </i>
    <i r="6">
      <x v="1199"/>
      <x v="2512"/>
    </i>
    <i r="6">
      <x v="1302"/>
      <x v="2530"/>
    </i>
    <i r="6">
      <x v="1215"/>
      <x v="2036"/>
    </i>
    <i r="6">
      <x v="980"/>
      <x v="2326"/>
    </i>
    <i r="6">
      <x v="1220"/>
      <x v="2389"/>
    </i>
    <i r="6">
      <x v="982"/>
      <x v="2402"/>
    </i>
    <i r="6">
      <x v="1229"/>
      <x v="2024"/>
    </i>
    <i r="6">
      <x v="740"/>
      <x v="2270"/>
    </i>
    <i r="6">
      <x v="1235"/>
      <x v="1990"/>
    </i>
    <i r="6">
      <x v="984"/>
      <x v="2485"/>
    </i>
    <i r="6">
      <x v="1242"/>
      <x v="2011"/>
    </i>
    <i r="6">
      <x v="996"/>
      <x v="2082"/>
    </i>
    <i r="6">
      <x v="767"/>
      <x v="2019"/>
    </i>
    <i r="6">
      <x v="1000"/>
      <x v="2182"/>
    </i>
    <i r="6">
      <x v="1260"/>
      <x v="2382"/>
    </i>
    <i r="6">
      <x v="1002"/>
      <x v="2155"/>
    </i>
    <i r="6">
      <x v="1266"/>
      <x v="2086"/>
    </i>
    <i r="6">
      <x v="1012"/>
      <x v="2366"/>
    </i>
    <i r="6">
      <x v="1279"/>
      <x v="2553"/>
    </i>
    <i r="6">
      <x v="702"/>
      <x v="2320"/>
    </i>
    <i r="6">
      <x v="1293"/>
      <x v="2240"/>
    </i>
    <i r="6">
      <x v="1021"/>
      <x v="2330"/>
    </i>
    <i r="6">
      <x v="787"/>
      <x v="2212"/>
    </i>
    <i r="6">
      <x v="1027"/>
      <x v="2192"/>
    </i>
    <i r="6">
      <x v="716"/>
      <x v="2079"/>
    </i>
    <i r="6">
      <x v="1033"/>
      <x v="2014"/>
    </i>
    <i r="6">
      <x v="983"/>
      <x v="2483"/>
    </i>
    <i r="6">
      <x v="1154"/>
      <x v="2536"/>
    </i>
    <i r="6">
      <x v="1090"/>
      <x v="2511"/>
    </i>
    <i r="6">
      <x v="986"/>
      <x v="2448"/>
    </i>
    <i r="6">
      <x v="1283"/>
      <x v="2556"/>
    </i>
    <i r="4">
      <x v="26"/>
      <x v="33"/>
      <x v="1132"/>
      <x v="619"/>
    </i>
    <i r="6">
      <x v="1024"/>
      <x v="313"/>
    </i>
    <i r="6">
      <x v="1248"/>
      <x v="213"/>
    </i>
    <i r="6">
      <x v="684"/>
      <x v="271"/>
    </i>
    <i r="6">
      <x v="1081"/>
      <x v="512"/>
    </i>
    <i r="6">
      <x v="685"/>
      <x v="635"/>
    </i>
    <i r="6">
      <x v="1194"/>
      <x v="533"/>
    </i>
    <i r="6">
      <x v="696"/>
      <x v="432"/>
    </i>
    <i r="6">
      <x v="994"/>
      <x v="264"/>
    </i>
    <i r="6">
      <x v="697"/>
      <x v="274"/>
    </i>
    <i r="6">
      <x v="1062"/>
      <x v="186"/>
    </i>
    <i r="6">
      <x v="698"/>
      <x v="289"/>
    </i>
    <i r="6">
      <x v="1105"/>
      <x v="415"/>
    </i>
    <i r="6">
      <x v="703"/>
      <x v="408"/>
    </i>
    <i r="6">
      <x v="1170"/>
      <x v="654"/>
    </i>
    <i r="6">
      <x v="704"/>
      <x v="623"/>
    </i>
    <i r="6">
      <x v="1222"/>
      <x v="349"/>
    </i>
    <i r="6">
      <x v="710"/>
      <x v="327"/>
    </i>
    <i r="6">
      <x v="1290"/>
      <x v="256"/>
    </i>
    <i r="6">
      <x v="713"/>
      <x v="299"/>
    </i>
    <i r="6">
      <x v="1013"/>
      <x v="377"/>
    </i>
    <i r="6">
      <x v="714"/>
      <x v="307"/>
    </i>
    <i r="6">
      <x v="1045"/>
      <x v="231"/>
    </i>
    <i r="6">
      <x v="717"/>
      <x v="675"/>
    </i>
    <i r="6">
      <x v="1076"/>
      <x v="393"/>
    </i>
    <i r="6">
      <x v="718"/>
      <x v="604"/>
    </i>
    <i r="6">
      <x v="1094"/>
      <x v="350"/>
    </i>
    <i r="6">
      <x v="724"/>
      <x v="364"/>
    </i>
    <i r="6">
      <x v="1113"/>
      <x v="666"/>
    </i>
    <i r="6">
      <x v="727"/>
      <x v="582"/>
    </i>
    <i r="6">
      <x v="1150"/>
      <x v="205"/>
    </i>
    <i r="6">
      <x v="730"/>
      <x v="481"/>
    </i>
    <i r="6">
      <x v="1185"/>
      <x v="613"/>
    </i>
    <i r="6">
      <x v="731"/>
      <x v="406"/>
    </i>
    <i r="6">
      <x v="1208"/>
      <x v="583"/>
    </i>
    <i r="6">
      <x v="736"/>
      <x v="187"/>
    </i>
    <i r="6">
      <x v="1228"/>
      <x v="508"/>
    </i>
    <i r="6">
      <x v="741"/>
      <x v="375"/>
    </i>
    <i r="6">
      <x v="1271"/>
      <x v="516"/>
    </i>
    <i r="6">
      <x v="745"/>
      <x v="335"/>
    </i>
    <i r="6">
      <x v="987"/>
      <x v="439"/>
    </i>
    <i r="6">
      <x v="746"/>
      <x v="295"/>
    </i>
    <i r="6">
      <x v="1007"/>
      <x v="328"/>
    </i>
    <i r="6">
      <x v="748"/>
      <x v="361"/>
    </i>
    <i r="6">
      <x v="1018"/>
      <x v="206"/>
    </i>
    <i r="6">
      <x v="752"/>
      <x v="202"/>
    </i>
    <i r="6">
      <x v="1029"/>
      <x v="485"/>
    </i>
    <i r="6">
      <x v="757"/>
      <x v="191"/>
    </i>
    <i r="6">
      <x v="1050"/>
      <x v="252"/>
    </i>
    <i r="6">
      <x v="758"/>
      <x v="651"/>
    </i>
    <i r="6">
      <x v="1070"/>
      <x v="193"/>
    </i>
    <i r="6">
      <x v="761"/>
      <x v="326"/>
    </i>
    <i r="6">
      <x v="1078"/>
      <x v="354"/>
    </i>
    <i r="6">
      <x v="762"/>
      <x v="259"/>
    </i>
    <i r="6">
      <x v="1089"/>
      <x v="614"/>
    </i>
    <i r="6">
      <x v="768"/>
      <x v="334"/>
    </i>
    <i r="6">
      <x v="1100"/>
      <x v="504"/>
    </i>
    <i r="6">
      <x v="770"/>
      <x v="479"/>
    </i>
    <i r="6">
      <x v="1111"/>
      <x v="331"/>
    </i>
    <i r="6">
      <x v="771"/>
      <x v="857"/>
    </i>
    <i r="6">
      <x v="1122"/>
      <x v="236"/>
    </i>
    <i r="6">
      <x v="773"/>
      <x v="207"/>
    </i>
    <i r="6">
      <x v="1146"/>
      <x v="317"/>
    </i>
    <i r="6">
      <x v="775"/>
      <x v="454"/>
    </i>
    <i r="6">
      <x v="1163"/>
      <x v="387"/>
    </i>
    <i r="6">
      <x v="782"/>
      <x v="673"/>
    </i>
    <i r="6">
      <x v="1178"/>
      <x v="190"/>
    </i>
    <i r="6">
      <x v="784"/>
      <x v="507"/>
    </i>
    <i r="6">
      <x v="1190"/>
      <x v="277"/>
    </i>
    <i r="6">
      <x v="785"/>
      <x v="189"/>
    </i>
    <i r="6">
      <x v="1200"/>
      <x v="222"/>
    </i>
    <i r="6">
      <x v="788"/>
      <x v="568"/>
    </i>
    <i r="6">
      <x v="1214"/>
      <x v="662"/>
    </i>
    <i r="6">
      <x v="790"/>
      <x v="279"/>
    </i>
    <i r="6">
      <x v="1225"/>
      <x v="298"/>
    </i>
    <i r="6">
      <x v="791"/>
      <x v="519"/>
    </i>
    <i r="6">
      <x v="1240"/>
      <x v="410"/>
    </i>
    <i r="6">
      <x v="794"/>
      <x v="309"/>
    </i>
    <i r="6">
      <x v="1258"/>
      <x v="431"/>
    </i>
    <i r="6">
      <x v="799"/>
      <x v="242"/>
    </i>
    <i r="6">
      <x v="1277"/>
      <x v="442"/>
    </i>
    <i r="6">
      <x v="803"/>
      <x v="276"/>
    </i>
    <i r="6">
      <x v="1302"/>
      <x v="330"/>
    </i>
    <i r="6">
      <x v="807"/>
      <x v="491"/>
    </i>
    <i r="6">
      <x v="992"/>
      <x v="368"/>
    </i>
    <i r="6">
      <x v="808"/>
      <x v="292"/>
    </i>
    <i r="6">
      <x v="1004"/>
      <x v="200"/>
    </i>
    <i r="6">
      <x v="821"/>
      <x v="629"/>
    </i>
    <i r="6">
      <x v="1009"/>
      <x v="266"/>
    </i>
    <i r="6">
      <x v="828"/>
      <x v="575"/>
    </i>
    <i r="6">
      <x v="1015"/>
      <x v="224"/>
    </i>
    <i r="6">
      <x v="834"/>
      <x v="556"/>
    </i>
    <i r="6">
      <x v="1022"/>
      <x v="545"/>
    </i>
    <i r="6">
      <x v="835"/>
      <x v="589"/>
    </i>
    <i r="6">
      <x v="1028"/>
      <x v="275"/>
    </i>
    <i r="6">
      <x v="838"/>
      <x v="659"/>
    </i>
    <i r="6">
      <x v="1044"/>
      <x v="571"/>
    </i>
    <i r="6">
      <x v="845"/>
      <x v="346"/>
    </i>
    <i r="6">
      <x v="1046"/>
      <x v="416"/>
    </i>
    <i r="6">
      <x v="847"/>
      <x v="425"/>
    </i>
    <i r="6">
      <x v="1057"/>
      <x v="460"/>
    </i>
    <i r="6">
      <x v="848"/>
      <x v="267"/>
    </i>
    <i r="6">
      <x v="1067"/>
      <x v="419"/>
    </i>
    <i r="6">
      <x v="850"/>
      <x v="287"/>
    </i>
    <i r="6">
      <x v="1075"/>
      <x v="305"/>
    </i>
    <i r="6">
      <x v="853"/>
      <x v="461"/>
    </i>
    <i r="6">
      <x v="1077"/>
      <x v="587"/>
    </i>
    <i r="6">
      <x v="859"/>
      <x v="474"/>
    </i>
    <i r="6">
      <x v="1080"/>
      <x v="535"/>
    </i>
    <i r="6">
      <x v="862"/>
      <x v="340"/>
    </i>
    <i r="6">
      <x v="1084"/>
      <x v="509"/>
    </i>
    <i r="6">
      <x v="865"/>
      <x v="280"/>
    </i>
    <i r="6">
      <x v="1091"/>
      <x v="664"/>
    </i>
    <i r="6">
      <x v="876"/>
      <x v="285"/>
    </i>
    <i r="6">
      <x v="1099"/>
      <x v="290"/>
    </i>
    <i r="6">
      <x v="878"/>
      <x v="490"/>
    </i>
    <i r="6">
      <x v="1102"/>
      <x v="192"/>
    </i>
    <i r="6">
      <x v="880"/>
      <x v="363"/>
    </i>
    <i r="6">
      <x v="1106"/>
      <x v="502"/>
    </i>
    <i r="6">
      <x v="885"/>
      <x v="577"/>
    </i>
    <i r="6">
      <x v="1112"/>
      <x v="647"/>
    </i>
    <i r="6">
      <x v="889"/>
      <x v="672"/>
    </i>
    <i r="6">
      <x v="1121"/>
      <x v="498"/>
    </i>
    <i r="6">
      <x v="891"/>
      <x v="517"/>
    </i>
    <i r="6">
      <x v="1125"/>
      <x v="643"/>
    </i>
    <i r="6">
      <x v="896"/>
      <x v="197"/>
    </i>
    <i r="6">
      <x v="1136"/>
      <x v="523"/>
    </i>
    <i r="6">
      <x v="898"/>
      <x v="446"/>
    </i>
    <i r="6">
      <x v="1149"/>
      <x v="283"/>
    </i>
    <i r="6">
      <x v="901"/>
      <x v="503"/>
    </i>
    <i r="6">
      <x v="1160"/>
      <x v="478"/>
    </i>
    <i r="6">
      <x v="906"/>
      <x v="423"/>
    </i>
    <i r="6">
      <x v="1169"/>
      <x v="216"/>
    </i>
    <i r="6">
      <x v="907"/>
      <x v="196"/>
    </i>
    <i r="6">
      <x v="1172"/>
      <x v="374"/>
    </i>
    <i r="6">
      <x v="914"/>
      <x v="232"/>
    </i>
    <i r="6">
      <x v="1181"/>
      <x v="379"/>
    </i>
    <i r="6">
      <x v="918"/>
      <x v="528"/>
    </i>
    <i r="6">
      <x v="1186"/>
      <x v="223"/>
    </i>
    <i r="6">
      <x v="920"/>
      <x v="188"/>
    </i>
    <i r="6">
      <x v="1192"/>
      <x v="458"/>
    </i>
    <i r="6">
      <x v="921"/>
      <x v="243"/>
    </i>
    <i r="6">
      <x v="1197"/>
      <x v="318"/>
    </i>
    <i r="6">
      <x v="924"/>
      <x v="407"/>
    </i>
    <i r="6">
      <x v="1202"/>
      <x v="345"/>
    </i>
    <i r="6">
      <x v="929"/>
      <x v="567"/>
    </i>
    <i r="6">
      <x v="1212"/>
      <x v="418"/>
    </i>
    <i r="6">
      <x v="931"/>
      <x v="634"/>
    </i>
    <i r="6">
      <x v="1216"/>
      <x v="325"/>
    </i>
    <i r="6">
      <x v="939"/>
      <x v="268"/>
    </i>
    <i r="6">
      <x v="1224"/>
      <x v="381"/>
    </i>
    <i r="6">
      <x v="940"/>
      <x v="324"/>
    </i>
    <i r="6">
      <x v="1227"/>
      <x v="201"/>
    </i>
    <i r="6">
      <x v="945"/>
      <x v="348"/>
    </i>
    <i r="6">
      <x v="1236"/>
      <x v="286"/>
    </i>
    <i r="6">
      <x v="949"/>
      <x v="336"/>
    </i>
    <i r="6">
      <x v="1246"/>
      <x v="303"/>
    </i>
    <i r="6">
      <x v="950"/>
      <x v="251"/>
    </i>
    <i r="6">
      <x v="1254"/>
      <x v="525"/>
    </i>
    <i r="6">
      <x v="962"/>
      <x v="315"/>
    </i>
    <i r="6">
      <x v="1269"/>
      <x v="435"/>
    </i>
    <i r="6">
      <x v="964"/>
      <x v="449"/>
    </i>
    <i r="6">
      <x v="1272"/>
      <x v="311"/>
    </i>
    <i r="6">
      <x v="968"/>
      <x v="204"/>
    </i>
    <i r="6">
      <x v="1279"/>
      <x v="269"/>
    </i>
    <i r="6">
      <x v="971"/>
      <x v="527"/>
    </i>
    <i r="6">
      <x v="1299"/>
      <x v="241"/>
    </i>
    <i r="6">
      <x v="973"/>
      <x v="487"/>
    </i>
    <i r="6">
      <x v="683"/>
      <x v="321"/>
    </i>
    <i r="6">
      <x v="981"/>
      <x v="586"/>
    </i>
    <i r="3">
      <x v="10"/>
      <x v="8"/>
      <x v="33"/>
      <x v="1237"/>
      <x v="3065"/>
    </i>
    <i r="6">
      <x v="1112"/>
      <x v="2999"/>
    </i>
    <i r="6">
      <x v="842"/>
      <x v="3010"/>
    </i>
    <i r="6">
      <x v="1047"/>
      <x v="2903"/>
    </i>
    <i r="6">
      <x v="861"/>
      <x v="2749"/>
    </i>
    <i r="6">
      <x v="1185"/>
      <x v="2612"/>
    </i>
    <i r="4">
      <x v="11"/>
      <x v="35"/>
      <x v="1055"/>
      <x v="2030"/>
    </i>
    <i r="6">
      <x v="1116"/>
      <x v="2162"/>
    </i>
    <i r="6">
      <x v="1183"/>
      <x v="2141"/>
    </i>
    <i r="6">
      <x v="870"/>
      <x v="2049"/>
    </i>
    <i r="6">
      <x v="802"/>
      <x v="2000"/>
    </i>
    <i r="1">
      <x v="3"/>
      <x/>
      <x/>
      <x v="2"/>
      <x v="4"/>
      <x/>
      <x v="3595"/>
    </i>
    <i r="1">
      <x v="4"/>
      <x v="2"/>
      <x v="2"/>
      <x v="2"/>
      <x v="19"/>
      <x v="1163"/>
      <x v="1139"/>
    </i>
    <i r="6">
      <x v="953"/>
      <x v="1140"/>
    </i>
    <i r="6">
      <x v="879"/>
      <x v="1142"/>
    </i>
    <i r="6">
      <x v="948"/>
      <x v="1141"/>
    </i>
    <i r="4">
      <x v="3"/>
      <x v="11"/>
      <x v="754"/>
      <x v="5"/>
    </i>
    <i r="6">
      <x v="1049"/>
      <x v="41"/>
    </i>
    <i r="6">
      <x v="789"/>
      <x v="22"/>
    </i>
    <i r="4">
      <x v="4"/>
      <x v="12"/>
      <x v="1159"/>
      <x v="95"/>
    </i>
    <i r="6">
      <x v="1142"/>
      <x v="10"/>
    </i>
    <i r="6">
      <x v="771"/>
      <x v="686"/>
    </i>
    <i r="4">
      <x v="28"/>
      <x v="19"/>
      <x v="1086"/>
      <x v="1021"/>
    </i>
    <i r="2">
      <x v="6"/>
      <x v="7"/>
      <x v="2"/>
      <x v="5"/>
      <x v="722"/>
      <x v="1816"/>
    </i>
    <i r="5">
      <x v="36"/>
      <x v="1188"/>
      <x v="1007"/>
    </i>
    <i r="2">
      <x v="8"/>
      <x v="11"/>
      <x v="2"/>
      <x v="12"/>
      <x v="1023"/>
      <x v="1469"/>
    </i>
    <i r="4">
      <x v="3"/>
      <x v="11"/>
      <x v="801"/>
      <x v="26"/>
    </i>
    <i r="4">
      <x v="5"/>
      <x v="11"/>
      <x v="913"/>
      <x v="45"/>
    </i>
    <i r="4">
      <x v="13"/>
      <x v="12"/>
      <x v="1143"/>
      <x v="112"/>
    </i>
    <i r="6">
      <x v="1239"/>
      <x v="170"/>
    </i>
    <i r="6">
      <x v="755"/>
      <x v="169"/>
    </i>
    <i r="4">
      <x v="17"/>
      <x v="5"/>
      <x v="1170"/>
      <x v="49"/>
    </i>
    <i r="6">
      <x v="723"/>
      <x v="11"/>
    </i>
    <i r="4">
      <x v="19"/>
      <x v="24"/>
      <x v="769"/>
      <x v="43"/>
    </i>
    <i r="6">
      <x v="965"/>
      <x v="1005"/>
    </i>
    <i r="3">
      <x v="12"/>
      <x v="1"/>
      <x v="19"/>
      <x v="1118"/>
      <x v="1018"/>
    </i>
    <i r="4">
      <x v="2"/>
      <x v="5"/>
      <x v="1267"/>
      <x v="89"/>
    </i>
    <i r="6">
      <x v="1203"/>
      <x v="90"/>
    </i>
    <i r="5">
      <x v="8"/>
      <x v="899"/>
      <x v="96"/>
    </i>
    <i r="6">
      <x v="777"/>
      <x v="726"/>
    </i>
    <i r="5">
      <x v="12"/>
      <x v="1035"/>
      <x v="1742"/>
    </i>
    <i r="5">
      <x v="19"/>
      <x v="1014"/>
      <x v="1326"/>
    </i>
    <i r="6">
      <x v="1027"/>
      <x v="1327"/>
    </i>
    <i r="6">
      <x v="1140"/>
      <x v="1324"/>
    </i>
    <i r="6">
      <x v="744"/>
      <x v="1079"/>
    </i>
    <i r="6">
      <x v="1058"/>
      <x v="1204"/>
    </i>
    <i r="6">
      <x v="1036"/>
      <x v="1300"/>
    </i>
    <i r="6">
      <x v="814"/>
      <x v="1321"/>
    </i>
    <i r="6">
      <x v="1116"/>
      <x v="1323"/>
    </i>
    <i r="6">
      <x v="837"/>
      <x v="1067"/>
    </i>
    <i r="6">
      <x v="773"/>
      <x v="1318"/>
    </i>
    <i r="6">
      <x v="875"/>
      <x v="1311"/>
    </i>
    <i r="6">
      <x v="1040"/>
      <x v="1074"/>
    </i>
    <i r="6">
      <x v="946"/>
      <x v="1330"/>
    </i>
    <i r="6">
      <x v="1074"/>
      <x v="1072"/>
    </i>
    <i r="6">
      <x v="1123"/>
      <x v="1138"/>
    </i>
    <i r="6">
      <x v="813"/>
      <x v="1305"/>
    </i>
    <i r="6">
      <x v="966"/>
      <x v="1403"/>
    </i>
    <i r="6">
      <x v="961"/>
      <x v="1315"/>
    </i>
    <i r="6">
      <x v="1034"/>
      <x v="1332"/>
    </i>
    <i r="6">
      <x v="1135"/>
      <x v="1309"/>
    </i>
    <i r="6">
      <x v="1113"/>
      <x v="1179"/>
    </i>
    <i r="6">
      <x v="1256"/>
      <x v="1302"/>
    </i>
    <i r="6">
      <x v="846"/>
      <x v="1328"/>
    </i>
    <i r="6">
      <x v="823"/>
      <x v="1316"/>
    </i>
    <i r="6">
      <x v="860"/>
      <x v="1082"/>
    </i>
    <i r="6">
      <x v="1165"/>
      <x v="1069"/>
    </i>
    <i r="6">
      <x v="884"/>
      <x v="1084"/>
    </i>
    <i r="6">
      <x v="1278"/>
      <x v="1075"/>
    </i>
    <i r="6">
      <x v="932"/>
      <x v="1314"/>
    </i>
    <i r="6">
      <x v="1292"/>
      <x v="1304"/>
    </i>
    <i r="6">
      <x v="1233"/>
      <x v="1017"/>
    </i>
    <i r="6">
      <x v="1148"/>
      <x v="1333"/>
    </i>
    <i r="6">
      <x v="825"/>
      <x v="1166"/>
    </i>
    <i r="6">
      <x v="709"/>
      <x v="1013"/>
    </i>
    <i r="6">
      <x v="1180"/>
      <x v="1076"/>
    </i>
    <i r="6">
      <x v="759"/>
      <x v="1085"/>
    </i>
    <i r="6">
      <x v="861"/>
      <x v="1174"/>
    </i>
    <i r="6">
      <x v="720"/>
      <x v="1019"/>
    </i>
    <i r="6">
      <x v="1137"/>
      <x v="1320"/>
    </i>
    <i r="6">
      <x v="786"/>
      <x v="1322"/>
    </i>
    <i r="6">
      <x v="893"/>
      <x v="1301"/>
    </i>
    <i r="6">
      <x v="1033"/>
      <x v="1165"/>
    </i>
    <i r="6">
      <x v="1200"/>
      <x v="1175"/>
    </i>
    <i r="6">
      <x v="699"/>
      <x v="1178"/>
    </i>
    <i r="6">
      <x v="903"/>
      <x v="1317"/>
    </i>
    <i r="6">
      <x v="728"/>
      <x v="1206"/>
    </i>
    <i r="6">
      <x v="1284"/>
      <x v="1066"/>
    </i>
    <i r="6">
      <x v="729"/>
      <x v="1080"/>
    </i>
    <i r="6">
      <x v="840"/>
      <x v="1127"/>
    </i>
    <i r="6">
      <x v="1043"/>
      <x v="1312"/>
    </i>
    <i r="6">
      <x v="835"/>
      <x v="1176"/>
    </i>
    <i r="6">
      <x v="1048"/>
      <x v="1308"/>
    </i>
    <i r="6">
      <x v="1157"/>
      <x v="1329"/>
    </i>
    <i r="6">
      <x v="1052"/>
      <x v="1303"/>
    </i>
    <i r="6">
      <x v="1173"/>
      <x v="1313"/>
    </i>
    <i r="6">
      <x v="816"/>
      <x v="1205"/>
    </i>
    <i r="6">
      <x v="1198"/>
      <x v="1065"/>
    </i>
    <i r="6">
      <x v="1289"/>
      <x v="1083"/>
    </i>
    <i r="6">
      <x v="1207"/>
      <x v="1201"/>
    </i>
    <i r="6">
      <x v="739"/>
      <x v="1130"/>
    </i>
    <i r="6">
      <x v="1251"/>
      <x v="1177"/>
    </i>
    <i r="6">
      <x v="818"/>
      <x v="1086"/>
    </i>
    <i r="6">
      <x v="1273"/>
      <x v="1081"/>
    </i>
    <i r="6">
      <x v="1097"/>
      <x v="1012"/>
    </i>
    <i r="6">
      <x v="1282"/>
      <x v="1077"/>
    </i>
    <i r="6">
      <x v="866"/>
      <x v="1073"/>
    </i>
    <i r="6">
      <x v="943"/>
      <x v="1078"/>
    </i>
    <i r="6">
      <x v="743"/>
      <x v="1070"/>
    </i>
    <i r="6">
      <x v="1060"/>
      <x v="1203"/>
    </i>
    <i r="6">
      <x v="1222"/>
      <x v="1016"/>
    </i>
    <i r="6">
      <x v="780"/>
      <x v="1068"/>
    </i>
    <i r="6">
      <x v="974"/>
      <x v="1307"/>
    </i>
    <i r="6">
      <x v="1303"/>
      <x v="1202"/>
    </i>
    <i r="6">
      <x v="910"/>
      <x v="1071"/>
    </i>
    <i r="6">
      <x v="1171"/>
      <x v="1319"/>
    </i>
    <i r="6">
      <x v="1072"/>
      <x v="1331"/>
    </i>
    <i r="6">
      <x v="1073"/>
      <x v="1306"/>
    </i>
    <i r="6">
      <x v="1291"/>
      <x v="1014"/>
    </i>
    <i r="6">
      <x v="1131"/>
      <x v="1325"/>
    </i>
    <i r="5">
      <x v="20"/>
      <x v="800"/>
      <x v="3592"/>
    </i>
    <i r="5">
      <x v="24"/>
      <x v="995"/>
      <x v="1725"/>
    </i>
    <i r="6">
      <x v="1121"/>
      <x v="1008"/>
    </i>
    <i r="5">
      <x v="37"/>
      <x v="715"/>
      <x v="149"/>
    </i>
    <i r="6">
      <x v="970"/>
      <x v="148"/>
    </i>
    <i r="6">
      <x v="1042"/>
      <x v="1762"/>
    </i>
    <i r="5">
      <x v="40"/>
      <x v="1244"/>
      <x v="879"/>
    </i>
    <i r="6">
      <x v="1295"/>
      <x v="1798"/>
    </i>
    <i r="6">
      <x v="690"/>
      <x v="1809"/>
    </i>
    <i r="6">
      <x v="1037"/>
      <x v="3573"/>
    </i>
    <i r="6">
      <x v="779"/>
      <x v="1808"/>
    </i>
    <i r="6">
      <x v="692"/>
      <x v="874"/>
    </i>
    <i r="6">
      <x v="1092"/>
      <x v="1783"/>
    </i>
    <i r="6">
      <x v="1151"/>
      <x v="732"/>
    </i>
    <i r="6">
      <x v="895"/>
      <x v="872"/>
    </i>
    <i r="6">
      <x v="1114"/>
      <x v="729"/>
    </i>
    <i r="6">
      <x v="964"/>
      <x v="1797"/>
    </i>
    <i r="6">
      <x v="703"/>
      <x v="1806"/>
    </i>
    <i r="6">
      <x v="1266"/>
      <x v="878"/>
    </i>
    <i r="6">
      <x v="1075"/>
      <x v="1803"/>
    </i>
    <i r="6">
      <x v="711"/>
      <x v="720"/>
    </i>
    <i r="6">
      <x v="892"/>
      <x v="1778"/>
    </i>
    <i r="6">
      <x v="951"/>
      <x v="1812"/>
    </i>
    <i r="6">
      <x v="979"/>
      <x v="1787"/>
    </i>
    <i r="6">
      <x v="999"/>
      <x v="1766"/>
    </i>
    <i r="6">
      <x v="971"/>
      <x v="871"/>
    </i>
    <i r="6">
      <x v="1083"/>
      <x v="1776"/>
    </i>
    <i r="6">
      <x v="734"/>
      <x v="3579"/>
    </i>
    <i r="6">
      <x v="1001"/>
      <x v="1786"/>
    </i>
    <i r="6">
      <x v="738"/>
      <x v="806"/>
    </i>
    <i r="6">
      <x v="1103"/>
      <x v="1807"/>
    </i>
    <i r="6">
      <x v="934"/>
      <x v="1460"/>
    </i>
    <i r="6">
      <x v="898"/>
      <x v="1770"/>
    </i>
    <i r="6">
      <x v="881"/>
      <x v="870"/>
    </i>
    <i r="6">
      <x v="916"/>
      <x v="1729"/>
    </i>
    <i r="6">
      <x v="1177"/>
      <x v="798"/>
    </i>
    <i r="6">
      <x v="997"/>
      <x v="1805"/>
    </i>
    <i r="6">
      <x v="822"/>
      <x v="1751"/>
    </i>
    <i r="6">
      <x v="1021"/>
      <x v="1760"/>
    </i>
    <i r="6">
      <x v="1016"/>
      <x v="883"/>
    </i>
    <i r="6">
      <x v="1210"/>
      <x v="723"/>
    </i>
    <i r="6">
      <x v="1068"/>
      <x v="1814"/>
    </i>
    <i r="6">
      <x v="831"/>
      <x v="1813"/>
    </i>
    <i r="6">
      <x v="749"/>
      <x v="1771"/>
    </i>
    <i r="6">
      <x v="783"/>
      <x v="804"/>
    </i>
    <i r="6">
      <x v="1241"/>
      <x v="1764"/>
    </i>
    <i r="6">
      <x v="952"/>
      <x v="3576"/>
    </i>
    <i r="6">
      <x v="1176"/>
      <x v="1819"/>
    </i>
    <i r="6">
      <x v="854"/>
      <x v="725"/>
    </i>
    <i r="6">
      <x v="705"/>
      <x v="1969"/>
    </i>
    <i r="6">
      <x v="1184"/>
      <x v="803"/>
    </i>
    <i r="6">
      <x v="1255"/>
      <x v="1810"/>
    </i>
    <i r="6">
      <x v="760"/>
      <x v="875"/>
    </i>
    <i r="6">
      <x v="944"/>
      <x v="885"/>
    </i>
    <i r="6">
      <x v="908"/>
      <x v="1767"/>
    </i>
    <i r="6">
      <x v="1287"/>
      <x v="731"/>
    </i>
    <i r="6">
      <x v="1280"/>
      <x v="687"/>
    </i>
    <i r="6">
      <x v="1141"/>
      <x v="721"/>
    </i>
    <i r="6">
      <x v="1128"/>
      <x v="1773"/>
    </i>
    <i r="6">
      <x v="686"/>
      <x v="881"/>
    </i>
    <i r="6">
      <x v="1247"/>
      <x v="938"/>
    </i>
    <i r="6">
      <x v="911"/>
      <x v="1784"/>
    </i>
    <i r="6">
      <x v="696"/>
      <x v="1777"/>
    </i>
    <i r="6">
      <x v="689"/>
      <x v="1774"/>
    </i>
    <i r="6">
      <x v="1046"/>
      <x v="1001"/>
    </i>
    <i r="6">
      <x v="685"/>
      <x v="1004"/>
    </i>
    <i r="6">
      <x v="1179"/>
      <x v="884"/>
    </i>
    <i r="6">
      <x v="1064"/>
      <x v="1775"/>
    </i>
    <i r="6">
      <x v="992"/>
      <x v="882"/>
    </i>
    <i r="6">
      <x v="1164"/>
      <x v="1781"/>
    </i>
    <i r="6">
      <x v="1066"/>
      <x v="728"/>
    </i>
    <i r="6">
      <x v="797"/>
      <x v="1802"/>
    </i>
    <i r="6">
      <x v="957"/>
      <x v="1780"/>
    </i>
    <i r="6">
      <x v="962"/>
      <x v="1772"/>
    </i>
    <i r="6">
      <x v="1011"/>
      <x v="1782"/>
    </i>
    <i r="6">
      <x v="785"/>
      <x v="1455"/>
    </i>
    <i r="6">
      <x v="1098"/>
      <x v="1790"/>
    </i>
    <i r="6">
      <x v="1147"/>
      <x v="1792"/>
    </i>
    <i r="6">
      <x v="700"/>
      <x v="1734"/>
    </i>
    <i r="6">
      <x v="1130"/>
      <x v="1779"/>
    </i>
    <i r="6">
      <x v="1197"/>
      <x v="880"/>
    </i>
    <i r="6">
      <x v="872"/>
      <x v="886"/>
    </i>
    <i r="6">
      <x v="1051"/>
      <x v="1796"/>
    </i>
    <i r="5">
      <x v="44"/>
      <x v="726"/>
      <x v="923"/>
    </i>
    <i r="6">
      <x v="1032"/>
      <x v="927"/>
    </i>
    <i r="6">
      <x v="1218"/>
      <x v="924"/>
    </i>
    <i r="6">
      <x v="1029"/>
      <x v="926"/>
    </i>
    <i r="6">
      <x v="1096"/>
      <x v="925"/>
    </i>
    <i r="6">
      <x v="928"/>
      <x v="74"/>
    </i>
    <i r="6">
      <x v="940"/>
      <x v="81"/>
    </i>
    <i r="5">
      <x v="47"/>
      <x v="1275"/>
      <x v="3320"/>
    </i>
    <i r="6">
      <x v="1129"/>
      <x v="3323"/>
    </i>
    <i r="7">
      <x v="3338"/>
    </i>
    <i r="7">
      <x v="3469"/>
    </i>
    <i r="6">
      <x v="1063"/>
      <x v="3398"/>
    </i>
    <i r="7">
      <x v="3449"/>
    </i>
    <i r="6">
      <x v="701"/>
      <x v="3546"/>
    </i>
    <i r="6">
      <x v="1213"/>
      <x v="3538"/>
    </i>
    <i r="6">
      <x v="706"/>
      <x v="3288"/>
    </i>
    <i r="6">
      <x v="1038"/>
      <x v="3565"/>
    </i>
    <i r="6">
      <x v="747"/>
      <x v="3463"/>
    </i>
    <i r="7">
      <x v="3472"/>
    </i>
    <i r="6">
      <x v="1104"/>
      <x v="3272"/>
    </i>
    <i r="6">
      <x v="763"/>
      <x v="3380"/>
    </i>
    <i r="6">
      <x v="1187"/>
      <x v="3377"/>
    </i>
    <i r="6">
      <x v="776"/>
      <x v="3359"/>
    </i>
    <i r="7">
      <x v="3448"/>
    </i>
    <i r="6">
      <x v="1261"/>
      <x v="3321"/>
    </i>
    <i r="6">
      <x v="782"/>
      <x v="3436"/>
    </i>
    <i r="6">
      <x v="1025"/>
      <x v="3229"/>
    </i>
    <i r="6">
      <x v="796"/>
      <x v="3372"/>
    </i>
    <i r="6">
      <x v="1056"/>
      <x v="3507"/>
    </i>
    <i r="6">
      <x v="802"/>
      <x v="3404"/>
    </i>
    <i r="7">
      <x v="3441"/>
    </i>
    <i r="6">
      <x v="1087"/>
      <x v="3214"/>
    </i>
    <i r="6">
      <x v="820"/>
      <x v="3335"/>
    </i>
    <i r="6">
      <x v="1126"/>
      <x v="3424"/>
    </i>
    <i r="6">
      <x v="827"/>
      <x v="3485"/>
    </i>
    <i r="6">
      <x v="1155"/>
      <x v="3218"/>
    </i>
    <i r="7">
      <x v="3391"/>
    </i>
    <i r="7">
      <x v="3462"/>
    </i>
    <i r="6">
      <x v="839"/>
      <x v="3310"/>
    </i>
    <i r="6">
      <x v="1196"/>
      <x v="3370"/>
    </i>
    <i r="6">
      <x v="841"/>
      <x v="3556"/>
    </i>
    <i r="6">
      <x v="1238"/>
      <x v="3371"/>
    </i>
    <i r="6">
      <x v="844"/>
      <x v="3230"/>
    </i>
    <i r="6">
      <x v="1265"/>
      <x v="3283"/>
    </i>
    <i r="7">
      <x v="3405"/>
    </i>
    <i r="6">
      <x v="851"/>
      <x v="3324"/>
    </i>
    <i r="6">
      <x v="1294"/>
      <x v="3221"/>
    </i>
    <i r="6">
      <x v="856"/>
      <x v="3314"/>
    </i>
    <i r="6">
      <x v="1026"/>
      <x v="3425"/>
    </i>
    <i r="6">
      <x v="867"/>
      <x v="3231"/>
    </i>
    <i r="6">
      <x v="1053"/>
      <x v="3312"/>
    </i>
    <i r="6">
      <x v="882"/>
      <x v="3358"/>
    </i>
    <i r="7">
      <x v="3529"/>
    </i>
    <i r="6">
      <x v="1059"/>
      <x v="3306"/>
    </i>
    <i r="7">
      <x v="3475"/>
    </i>
    <i r="6">
      <x v="905"/>
      <x v="3494"/>
    </i>
    <i r="6">
      <x v="1077"/>
      <x v="3344"/>
    </i>
    <i r="6">
      <x v="919"/>
      <x v="3257"/>
    </i>
    <i r="6">
      <x v="1093"/>
      <x v="3516"/>
    </i>
    <i r="6">
      <x v="936"/>
      <x v="3378"/>
    </i>
    <i r="6">
      <x v="1119"/>
      <x v="3528"/>
    </i>
    <i r="6">
      <x v="942"/>
      <x v="3348"/>
    </i>
    <i r="6">
      <x v="1127"/>
      <x v="3319"/>
    </i>
    <i r="6">
      <x v="954"/>
      <x v="3215"/>
    </i>
    <i r="7">
      <x v="3322"/>
    </i>
    <i r="6">
      <x v="1152"/>
      <x v="3552"/>
    </i>
    <i r="6">
      <x v="960"/>
      <x v="3276"/>
    </i>
    <i r="7">
      <x v="3468"/>
    </i>
    <i r="6">
      <x v="1175"/>
      <x v="3213"/>
    </i>
    <i r="7">
      <x v="3266"/>
    </i>
    <i r="7">
      <x v="3341"/>
    </i>
    <i r="6">
      <x v="969"/>
      <x v="3382"/>
    </i>
    <i r="6">
      <x v="1189"/>
      <x v="3237"/>
    </i>
    <i r="6">
      <x v="972"/>
      <x v="3506"/>
    </i>
    <i r="6">
      <x v="1206"/>
      <x v="3228"/>
    </i>
    <i r="7">
      <x v="3345"/>
    </i>
    <i r="6">
      <x v="975"/>
      <x v="3217"/>
    </i>
    <i r="7">
      <x v="3426"/>
    </i>
    <i r="6">
      <x v="1221"/>
      <x v="3496"/>
    </i>
    <i r="6">
      <x v="977"/>
      <x v="3315"/>
    </i>
    <i r="7">
      <x v="3544"/>
    </i>
    <i r="6">
      <x v="1259"/>
      <x v="3503"/>
    </i>
    <i r="6">
      <x v="988"/>
      <x v="3464"/>
    </i>
    <i r="6">
      <x v="1264"/>
      <x v="3219"/>
    </i>
    <i r="6">
      <x v="989"/>
      <x v="3572"/>
    </i>
    <i r="6">
      <x v="1268"/>
      <x v="3407"/>
    </i>
    <i r="6">
      <x v="990"/>
      <x v="3384"/>
    </i>
    <i r="6">
      <x v="1286"/>
      <x v="3484"/>
    </i>
    <i r="6">
      <x v="993"/>
      <x v="3343"/>
    </i>
    <i r="7">
      <x v="3536"/>
    </i>
    <i r="6">
      <x v="684"/>
      <x v="3533"/>
    </i>
    <i r="6">
      <x v="1019"/>
      <x v="3399"/>
    </i>
    <i r="4">
      <x v="14"/>
      <x v="11"/>
      <x v="1123"/>
      <x v="1730"/>
    </i>
    <i r="4">
      <x v="15"/>
      <x v="11"/>
      <x v="1223"/>
      <x v="2"/>
    </i>
    <i r="6">
      <x v="938"/>
      <x v="25"/>
    </i>
    <i r="6">
      <x v="775"/>
      <x v="1724"/>
    </i>
    <i r="6">
      <x v="693"/>
      <x v="931"/>
    </i>
    <i r="6">
      <x v="833"/>
      <x v="929"/>
    </i>
    <i r="6">
      <x v="727"/>
      <x v="1743"/>
    </i>
    <i r="4">
      <x v="16"/>
      <x v="11"/>
      <x v="1262"/>
      <x v="58"/>
    </i>
    <i r="4">
      <x v="18"/>
      <x v="8"/>
      <x v="1101"/>
      <x v="92"/>
    </i>
    <i r="6">
      <x v="902"/>
      <x v="136"/>
    </i>
    <i r="6">
      <x v="1209"/>
      <x v="91"/>
    </i>
    <i r="6">
      <x v="991"/>
      <x v="29"/>
    </i>
    <i r="6">
      <x v="694"/>
      <x v="94"/>
    </i>
    <i r="6">
      <x v="1166"/>
      <x/>
    </i>
    <i r="6">
      <x v="1115"/>
      <x v="3584"/>
    </i>
    <i r="6">
      <x v="868"/>
      <x v="109"/>
    </i>
    <i r="4">
      <x v="20"/>
      <x v="8"/>
      <x v="1204"/>
      <x v="31"/>
    </i>
    <i r="6">
      <x v="887"/>
      <x v="118"/>
    </i>
    <i r="6">
      <x v="819"/>
      <x v="918"/>
    </i>
    <i r="6">
      <x v="1191"/>
      <x v="33"/>
    </i>
    <i r="6">
      <x v="1115"/>
      <x v="65"/>
    </i>
    <i r="6">
      <x v="1003"/>
      <x v="63"/>
    </i>
    <i r="6">
      <x v="933"/>
      <x v="67"/>
    </i>
    <i r="4">
      <x v="22"/>
      <x v="8"/>
      <x v="1281"/>
      <x v="85"/>
    </i>
    <i r="4">
      <x v="23"/>
      <x v="24"/>
      <x v="733"/>
      <x v="1744"/>
    </i>
    <i r="4">
      <x v="25"/>
      <x v="24"/>
      <x v="923"/>
      <x v="165"/>
    </i>
    <i r="4">
      <x v="27"/>
      <x v="44"/>
      <x v="794"/>
      <x v="72"/>
    </i>
    <i r="2">
      <x v="9"/>
      <x v="13"/>
      <x v="2"/>
      <x v="4"/>
      <x v="998"/>
      <x v="51"/>
    </i>
    <i r="2">
      <x v="10"/>
      <x v="14"/>
      <x v="2"/>
      <x v="1"/>
      <x v="1036"/>
      <x v="1846"/>
    </i>
    <i r="6">
      <x v="1226"/>
      <x v="1854"/>
    </i>
    <i r="6">
      <x v="1095"/>
      <x v="1825"/>
    </i>
    <i r="6">
      <x v="721"/>
      <x v="1925"/>
    </i>
    <i r="6">
      <x v="1301"/>
      <x v="1878"/>
    </i>
    <i r="6">
      <x v="725"/>
      <x v="1930"/>
    </i>
    <i r="6">
      <x v="1079"/>
      <x v="1957"/>
    </i>
    <i r="6">
      <x v="742"/>
      <x v="1949"/>
    </i>
    <i r="6">
      <x v="1182"/>
      <x v="1922"/>
    </i>
    <i r="6">
      <x v="774"/>
      <x v="1832"/>
    </i>
    <i r="6">
      <x v="1250"/>
      <x v="1841"/>
    </i>
    <i r="6">
      <x v="778"/>
      <x v="1941"/>
    </i>
    <i r="6">
      <x v="1031"/>
      <x v="1921"/>
    </i>
    <i r="6">
      <x v="805"/>
      <x v="1845"/>
    </i>
    <i r="6">
      <x v="1064"/>
      <x v="1893"/>
    </i>
    <i r="6">
      <x v="852"/>
      <x v="1953"/>
    </i>
    <i r="6">
      <x v="1085"/>
      <x v="1826"/>
    </i>
    <i r="6">
      <x v="869"/>
      <x v="1889"/>
    </i>
    <i r="6">
      <x v="1117"/>
      <x v="1866"/>
    </i>
    <i r="6">
      <x v="894"/>
      <x v="1829"/>
    </i>
    <i r="6">
      <x v="1219"/>
      <x v="1892"/>
    </i>
    <i r="6">
      <x v="906"/>
      <x v="1919"/>
    </i>
    <i r="6">
      <x v="1249"/>
      <x v="1885"/>
    </i>
    <i r="6">
      <x v="928"/>
      <x v="1888"/>
    </i>
    <i r="6">
      <x v="1274"/>
      <x v="1967"/>
    </i>
    <i r="6">
      <x v="681"/>
      <x v="1834"/>
    </i>
    <i r="6">
      <x v="1029"/>
      <x v="1824"/>
    </i>
    <i r="6">
      <x v="1008"/>
      <x v="1823"/>
    </i>
    <i r="6">
      <x v="963"/>
      <x v="1961"/>
    </i>
    <i r="6">
      <x v="1234"/>
      <x v="1948"/>
    </i>
    <i r="6">
      <x v="1006"/>
      <x v="1874"/>
    </i>
    <i r="6">
      <x v="886"/>
      <x v="1867"/>
    </i>
    <i r="6">
      <x v="826"/>
      <x v="1835"/>
    </i>
    <i r="5">
      <x v="13"/>
      <x v="900"/>
      <x v="1443"/>
    </i>
    <i r="6">
      <x v="1219"/>
      <x v="1442"/>
    </i>
    <i r="6">
      <x v="781"/>
      <x v="1441"/>
    </i>
    <i r="6">
      <x v="1257"/>
      <x v="1439"/>
    </i>
    <i r="6">
      <x v="1010"/>
      <x v="1440"/>
    </i>
    <i r="6">
      <x v="1108"/>
      <x v="1438"/>
    </i>
    <i r="5">
      <x v="42"/>
      <x v="832"/>
      <x v="1540"/>
    </i>
    <i r="7">
      <x v="1666"/>
    </i>
    <i r="6">
      <x v="958"/>
      <x v="1542"/>
    </i>
    <i r="7">
      <x v="1668"/>
    </i>
    <i r="6">
      <x v="857"/>
      <x v="1475"/>
    </i>
    <i r="7">
      <x v="1602"/>
    </i>
    <i r="6">
      <x v="1138"/>
      <x v="1544"/>
    </i>
    <i r="6">
      <x v="1300"/>
      <x v="1547"/>
    </i>
    <i r="6">
      <x v="1211"/>
      <x v="1545"/>
    </i>
    <i r="6">
      <x v="1231"/>
      <x v="1546"/>
    </i>
    <i r="6">
      <x v="691"/>
      <x v="1667"/>
    </i>
    <i r="6">
      <x v="836"/>
      <x v="1541"/>
    </i>
    <i r="6">
      <x v="986"/>
      <x v="1543"/>
    </i>
    <i>
      <x v="3"/>
      <x v="2"/>
      <x v="1"/>
      <x v="1"/>
      <x v="2"/>
      <x v="2"/>
      <x v="1364"/>
      <x v="3204"/>
    </i>
    <i r="6">
      <x v="1541"/>
      <x v="3202"/>
    </i>
    <i r="6">
      <x v="1384"/>
      <x v="3209"/>
    </i>
    <i r="6">
      <x v="1534"/>
      <x v="3201"/>
    </i>
    <i r="2">
      <x v="3"/>
      <x v="4"/>
      <x/>
      <x v="9"/>
      <x v="1467"/>
      <x v="7"/>
    </i>
    <i r="6">
      <x v="1541"/>
      <x v="182"/>
    </i>
    <i r="6">
      <x v="1433"/>
      <x v="97"/>
    </i>
    <i r="6">
      <x v="1325"/>
      <x v="105"/>
    </i>
    <i r="6">
      <x v="1372"/>
      <x v="799"/>
    </i>
    <i r="6">
      <x v="1381"/>
      <x v="16"/>
    </i>
    <i r="6">
      <x v="1561"/>
      <x v="877"/>
    </i>
    <i r="6">
      <x v="1490"/>
      <x v="108"/>
    </i>
    <i r="4">
      <x v="2"/>
      <x v="14"/>
      <x v="1429"/>
      <x v="1822"/>
    </i>
    <i r="6">
      <x v="1612"/>
      <x v="1972"/>
    </i>
    <i r="6">
      <x v="1561"/>
      <x v="3577"/>
    </i>
    <i r="4">
      <x v="6"/>
      <x v="14"/>
      <x v="1384"/>
      <x v="935"/>
    </i>
    <i r="6">
      <x v="1352"/>
      <x v="155"/>
    </i>
    <i r="6">
      <x v="1518"/>
      <x v="802"/>
    </i>
    <i r="6">
      <x v="1465"/>
      <x v="951"/>
    </i>
    <i r="2">
      <x v="7"/>
      <x v="8"/>
      <x v="7"/>
      <x v="33"/>
      <x v="1458"/>
      <x v="2629"/>
    </i>
    <i r="4">
      <x v="10"/>
      <x v="35"/>
      <x v="1373"/>
      <x v="2022"/>
    </i>
    <i r="3">
      <x v="9"/>
      <x v="9"/>
      <x v="33"/>
      <x v="1434"/>
      <x v="2918"/>
    </i>
    <i r="6">
      <x v="1489"/>
      <x v="2615"/>
    </i>
    <i r="6">
      <x v="1350"/>
      <x v="2798"/>
    </i>
    <i r="6">
      <x v="1482"/>
      <x v="3131"/>
    </i>
    <i r="6">
      <x v="1544"/>
      <x v="3113"/>
    </i>
    <i r="6">
      <x v="1331"/>
      <x v="2898"/>
    </i>
    <i r="6">
      <x v="1369"/>
      <x v="2664"/>
    </i>
    <i r="6">
      <x v="1326"/>
      <x v="2949"/>
    </i>
    <i r="6">
      <x v="1610"/>
      <x v="2781"/>
    </i>
    <i r="6">
      <x v="1606"/>
      <x v="3053"/>
    </i>
    <i r="6">
      <x v="1522"/>
      <x v="2638"/>
    </i>
    <i r="6">
      <x v="1509"/>
      <x v="2721"/>
    </i>
    <i r="6">
      <x v="1313"/>
      <x v="2912"/>
    </i>
    <i r="6">
      <x v="1555"/>
      <x v="2921"/>
    </i>
    <i r="6">
      <x v="1376"/>
      <x v="2862"/>
    </i>
    <i r="6">
      <x v="1323"/>
      <x v="2964"/>
    </i>
    <i r="6">
      <x v="1388"/>
      <x v="2653"/>
    </i>
    <i r="6">
      <x v="1518"/>
      <x v="2803"/>
    </i>
    <i r="6">
      <x v="1406"/>
      <x v="2989"/>
    </i>
    <i r="6">
      <x v="1543"/>
      <x v="2948"/>
    </i>
    <i r="6">
      <x v="1415"/>
      <x v="3136"/>
    </i>
    <i r="6">
      <x v="1586"/>
      <x v="3012"/>
    </i>
    <i r="6">
      <x v="1423"/>
      <x v="2951"/>
    </i>
    <i r="6">
      <x v="1342"/>
      <x v="2843"/>
    </i>
    <i r="6">
      <x v="1425"/>
      <x v="2627"/>
    </i>
    <i r="6">
      <x v="1501"/>
      <x v="2710"/>
    </i>
    <i r="6">
      <x v="1426"/>
      <x v="3009"/>
    </i>
    <i r="6">
      <x v="1510"/>
      <x v="2695"/>
    </i>
    <i r="6">
      <x v="1432"/>
      <x v="3056"/>
    </i>
    <i r="6">
      <x v="1519"/>
      <x v="2893"/>
    </i>
    <i r="6">
      <x v="1315"/>
      <x v="2773"/>
    </i>
    <i r="6">
      <x v="1537"/>
      <x v="2724"/>
    </i>
    <i r="6">
      <x v="1607"/>
      <x v="2860"/>
    </i>
    <i r="6">
      <x v="1360"/>
      <x v="2913"/>
    </i>
    <i r="6">
      <x v="1613"/>
      <x v="2706"/>
    </i>
    <i r="6">
      <x v="1572"/>
      <x v="2607"/>
    </i>
    <i r="6">
      <x v="1451"/>
      <x v="2971"/>
    </i>
    <i r="6">
      <x v="1591"/>
      <x v="2806"/>
    </i>
    <i r="6">
      <x v="1472"/>
      <x v="2917"/>
    </i>
    <i r="6">
      <x v="1368"/>
      <x v="3088"/>
    </i>
    <i r="6">
      <x v="1477"/>
      <x v="2763"/>
    </i>
    <i r="6">
      <x v="1437"/>
      <x v="3063"/>
    </i>
    <i r="6">
      <x v="1448"/>
      <x v="2977"/>
    </i>
    <i r="6">
      <x v="1467"/>
      <x v="2740"/>
    </i>
    <i r="6">
      <x v="1625"/>
      <x v="3055"/>
    </i>
    <i r="6">
      <x v="1456"/>
      <x v="2920"/>
    </i>
    <i r="6">
      <x v="1529"/>
      <x v="3101"/>
    </i>
    <i r="6">
      <x v="1390"/>
      <x v="2674"/>
    </i>
    <i r="6">
      <x v="1513"/>
      <x v="3024"/>
    </i>
    <i r="6">
      <x v="1480"/>
      <x v="3138"/>
    </i>
    <i r="6">
      <x v="1616"/>
      <x v="2684"/>
    </i>
    <i r="6">
      <x v="1317"/>
      <x v="2815"/>
    </i>
    <i r="6">
      <x v="1378"/>
      <x v="3004"/>
    </i>
    <i r="6">
      <x v="1553"/>
      <x v="2914"/>
    </i>
    <i r="6">
      <x v="1594"/>
      <x v="2854"/>
    </i>
    <i r="6">
      <x v="1325"/>
      <x v="2637"/>
    </i>
    <i r="6">
      <x v="1307"/>
      <x v="2979"/>
    </i>
    <i r="6">
      <x v="1564"/>
      <x v="2698"/>
    </i>
    <i r="6">
      <x v="1333"/>
      <x v="2731"/>
    </i>
    <i r="6">
      <x v="1571"/>
      <x v="2640"/>
    </i>
    <i r="6">
      <x v="1622"/>
      <x v="3040"/>
    </i>
    <i r="6">
      <x v="1352"/>
      <x v="2676"/>
    </i>
    <i r="6">
      <x v="1577"/>
      <x v="2657"/>
    </i>
    <i r="6">
      <x v="1463"/>
      <x v="2841"/>
    </i>
    <i r="6">
      <x v="1466"/>
      <x v="3141"/>
    </i>
    <i r="6">
      <x v="1372"/>
      <x v="2600"/>
    </i>
    <i r="6">
      <x v="1412"/>
      <x v="2621"/>
    </i>
    <i r="6">
      <x v="1310"/>
      <x v="2726"/>
    </i>
    <i r="6">
      <x v="1588"/>
      <x v="2969"/>
    </i>
    <i r="6">
      <x v="1534"/>
      <x v="2694"/>
    </i>
    <i r="6">
      <x v="1358"/>
      <x v="2767"/>
    </i>
    <i r="6">
      <x v="1408"/>
      <x v="2757"/>
    </i>
    <i r="4">
      <x v="12"/>
      <x v="35"/>
      <x v="1320"/>
      <x v="2592"/>
    </i>
    <i r="6">
      <x v="1402"/>
      <x v="2243"/>
    </i>
    <i r="6">
      <x v="1479"/>
      <x v="2350"/>
    </i>
    <i r="6">
      <x v="1530"/>
      <x v="2461"/>
    </i>
    <i r="6">
      <x v="1516"/>
      <x v="2216"/>
    </i>
    <i r="6">
      <x v="1574"/>
      <x v="2413"/>
    </i>
    <i r="6">
      <x v="1329"/>
      <x v="2333"/>
    </i>
    <i r="6">
      <x v="1465"/>
      <x v="2427"/>
    </i>
    <i r="6">
      <x v="1457"/>
      <x v="2340"/>
    </i>
    <i r="6">
      <x v="1508"/>
      <x v="2484"/>
    </i>
    <i r="6">
      <x v="1316"/>
      <x v="2099"/>
    </i>
    <i r="6">
      <x v="1589"/>
      <x v="2135"/>
    </i>
    <i r="6">
      <x v="1353"/>
      <x v="2491"/>
    </i>
    <i r="6">
      <x v="1488"/>
      <x v="2114"/>
    </i>
    <i r="6">
      <x v="1383"/>
      <x v="2067"/>
    </i>
    <i r="6">
      <x v="1561"/>
      <x v="1992"/>
    </i>
    <i r="6">
      <x v="1416"/>
      <x v="2547"/>
    </i>
    <i r="6">
      <x v="1603"/>
      <x v="2097"/>
    </i>
    <i r="6">
      <x v="1626"/>
      <x v="2566"/>
    </i>
    <i r="6">
      <x v="1484"/>
      <x v="2223"/>
    </i>
    <i r="6">
      <x v="1533"/>
      <x v="2308"/>
    </i>
    <i r="6">
      <x v="1377"/>
      <x v="2062"/>
    </i>
    <i r="6">
      <x v="1328"/>
      <x v="2123"/>
    </i>
    <i r="6">
      <x v="1347"/>
      <x v="2144"/>
    </i>
    <i r="6">
      <x v="1512"/>
      <x v="2517"/>
    </i>
    <i r="6">
      <x v="1386"/>
      <x v="2106"/>
    </i>
    <i r="6">
      <x v="1558"/>
      <x v="2487"/>
    </i>
    <i r="6">
      <x v="1392"/>
      <x v="2210"/>
    </i>
    <i r="6">
      <x v="1584"/>
      <x v="2523"/>
    </i>
    <i r="6">
      <x v="1396"/>
      <x v="1998"/>
    </i>
    <i r="6">
      <x v="1617"/>
      <x v="2107"/>
    </i>
    <i r="6">
      <x v="1314"/>
      <x v="2458"/>
    </i>
    <i r="6">
      <x v="1517"/>
      <x v="2015"/>
    </i>
    <i r="6">
      <x v="1408"/>
      <x v="2508"/>
    </i>
    <i r="6">
      <x v="1551"/>
      <x v="2554"/>
    </i>
    <i r="6">
      <x v="1352"/>
      <x v="2092"/>
    </i>
    <i r="6">
      <x v="1570"/>
      <x v="2405"/>
    </i>
    <i r="6">
      <x v="1419"/>
      <x v="2364"/>
    </i>
    <i r="6">
      <x v="1579"/>
      <x v="2268"/>
    </i>
    <i r="6">
      <x v="1421"/>
      <x v="2237"/>
    </i>
    <i r="6">
      <x v="1592"/>
      <x v="2189"/>
    </i>
    <i r="6">
      <x v="1428"/>
      <x v="2344"/>
    </i>
    <i r="6">
      <x v="1605"/>
      <x v="2306"/>
    </i>
    <i r="6">
      <x v="1431"/>
      <x v="2425"/>
    </i>
    <i r="6">
      <x v="1367"/>
      <x v="2456"/>
    </i>
    <i r="6">
      <x v="1438"/>
      <x v="2524"/>
    </i>
    <i r="6">
      <x v="1307"/>
      <x v="2457"/>
    </i>
    <i r="6">
      <x v="1452"/>
      <x v="2329"/>
    </i>
    <i r="6">
      <x v="1321"/>
      <x v="2121"/>
    </i>
    <i r="6">
      <x v="1454"/>
      <x v="2208"/>
    </i>
    <i r="6">
      <x v="1538"/>
      <x v="2050"/>
    </i>
    <i r="6">
      <x v="1621"/>
      <x v="2430"/>
    </i>
    <i r="6">
      <x v="1554"/>
      <x v="2217"/>
    </i>
    <i r="6">
      <x v="1335"/>
      <x v="2063"/>
    </i>
    <i r="6">
      <x v="1371"/>
      <x v="2166"/>
    </i>
    <i r="6">
      <x v="1356"/>
      <x v="2201"/>
    </i>
    <i r="6">
      <x v="1573"/>
      <x v="2470"/>
    </i>
    <i r="6">
      <x v="1304"/>
      <x v="2167"/>
    </i>
    <i r="6">
      <x v="1578"/>
      <x v="2396"/>
    </i>
    <i r="6">
      <x v="1319"/>
      <x v="2059"/>
    </i>
    <i r="6">
      <x v="1582"/>
      <x v="2294"/>
    </i>
    <i r="6">
      <x v="1309"/>
      <x v="2571"/>
    </i>
    <i r="6">
      <x v="1374"/>
      <x v="2481"/>
    </i>
    <i r="6">
      <x v="1487"/>
      <x v="2207"/>
    </i>
    <i r="6">
      <x v="1597"/>
      <x v="2222"/>
    </i>
    <i r="6">
      <x v="1361"/>
      <x v="2254"/>
    </i>
    <i r="6">
      <x v="1604"/>
      <x v="2314"/>
    </i>
    <i r="6">
      <x v="1497"/>
      <x v="2312"/>
    </i>
    <i r="6">
      <x v="1612"/>
      <x v="2064"/>
    </i>
    <i r="6">
      <x v="1504"/>
      <x v="2414"/>
    </i>
    <i r="6">
      <x v="1381"/>
      <x v="2116"/>
    </i>
    <i r="6">
      <x v="1506"/>
      <x v="2176"/>
    </i>
    <i r="6">
      <x v="1460"/>
      <x v="2016"/>
    </i>
    <i r="6">
      <x v="1471"/>
      <x v="2139"/>
    </i>
    <i r="6">
      <x v="1500"/>
      <x v="2069"/>
    </i>
    <i r="6">
      <x v="1514"/>
      <x v="2417"/>
    </i>
    <i r="6">
      <x v="1598"/>
      <x v="2349"/>
    </i>
    <i r="4">
      <x v="26"/>
      <x v="33"/>
      <x v="1564"/>
      <x v="359"/>
    </i>
    <i r="6">
      <x v="1505"/>
      <x v="476"/>
    </i>
    <i r="6">
      <x v="1466"/>
      <x v="493"/>
    </i>
    <i r="6">
      <x v="1313"/>
      <x v="444"/>
    </i>
    <i r="6">
      <x v="1529"/>
      <x v="541"/>
    </i>
    <i r="6">
      <x v="1315"/>
      <x v="562"/>
    </i>
    <i r="6">
      <x v="1606"/>
      <x v="429"/>
    </i>
    <i r="6">
      <x v="1324"/>
      <x v="531"/>
    </i>
    <i r="6">
      <x v="1480"/>
      <x v="392"/>
    </i>
    <i r="6">
      <x v="1325"/>
      <x v="322"/>
    </i>
    <i r="6">
      <x v="1518"/>
      <x v="358"/>
    </i>
    <i r="6">
      <x v="1326"/>
      <x v="839"/>
    </i>
    <i r="6">
      <x v="1553"/>
      <x v="477"/>
    </i>
    <i r="6">
      <x v="1331"/>
      <x v="628"/>
    </i>
    <i r="6">
      <x v="1588"/>
      <x v="585"/>
    </i>
    <i r="6">
      <x v="1332"/>
      <x v="433"/>
    </i>
    <i r="6">
      <x v="1623"/>
      <x v="611"/>
    </i>
    <i r="6">
      <x v="1333"/>
      <x v="544"/>
    </i>
    <i r="6">
      <x v="1472"/>
      <x v="817"/>
    </i>
    <i r="6">
      <x v="1342"/>
      <x v="661"/>
    </i>
    <i r="6">
      <x v="1489"/>
      <x v="417"/>
    </i>
    <i r="6">
      <x v="1352"/>
      <x v="352"/>
    </i>
    <i r="6">
      <x v="1510"/>
      <x v="581"/>
    </i>
    <i r="6">
      <x v="1358"/>
      <x v="511"/>
    </i>
    <i r="6">
      <x v="1526"/>
      <x v="593"/>
    </i>
    <i r="6">
      <x v="1359"/>
      <x v="824"/>
    </i>
    <i r="6">
      <x v="1542"/>
      <x v="833"/>
    </i>
    <i r="6">
      <x v="1365"/>
      <x v="811"/>
    </i>
    <i r="6">
      <x v="1560"/>
      <x v="471"/>
    </i>
    <i r="6">
      <x v="1368"/>
      <x v="561"/>
    </i>
    <i r="6">
      <x v="1576"/>
      <x v="344"/>
    </i>
    <i r="6">
      <x v="1369"/>
      <x v="240"/>
    </i>
    <i r="6">
      <x v="1594"/>
      <x v="427"/>
    </i>
    <i r="6">
      <x v="1372"/>
      <x v="859"/>
    </i>
    <i r="6">
      <x v="1611"/>
      <x v="850"/>
    </i>
    <i r="6">
      <x v="1375"/>
      <x v="858"/>
    </i>
    <i r="6">
      <x v="1463"/>
      <x v="329"/>
    </i>
    <i r="6">
      <x v="1379"/>
      <x v="257"/>
    </i>
    <i r="6">
      <x v="1467"/>
      <x v="834"/>
    </i>
    <i r="6">
      <x v="1387"/>
      <x v="373"/>
    </i>
    <i r="6">
      <x v="1478"/>
      <x v="570"/>
    </i>
    <i r="6">
      <x v="1395"/>
      <x v="218"/>
    </i>
    <i r="6">
      <x v="1482"/>
      <x v="391"/>
    </i>
    <i r="6">
      <x v="1404"/>
      <x v="362"/>
    </i>
    <i r="6">
      <x v="1501"/>
      <x v="380"/>
    </i>
    <i r="6">
      <x v="1406"/>
      <x v="337"/>
    </i>
    <i r="6">
      <x v="1509"/>
      <x v="576"/>
    </i>
    <i r="6">
      <x v="1408"/>
      <x v="426"/>
    </i>
    <i r="6">
      <x v="1515"/>
      <x v="622"/>
    </i>
    <i r="6">
      <x v="1412"/>
      <x v="631"/>
    </i>
    <i r="6">
      <x v="1519"/>
      <x v="506"/>
    </i>
    <i r="6">
      <x v="1415"/>
      <x v="496"/>
    </i>
    <i r="6">
      <x v="1527"/>
      <x v="483"/>
    </i>
    <i r="6">
      <x v="1417"/>
      <x v="539"/>
    </i>
    <i r="6">
      <x v="1534"/>
      <x v="670"/>
    </i>
    <i r="6">
      <x v="1419"/>
      <x v="854"/>
    </i>
    <i r="6">
      <x v="1543"/>
      <x v="518"/>
    </i>
    <i r="6">
      <x v="1422"/>
      <x v="294"/>
    </i>
    <i r="6">
      <x v="1555"/>
      <x v="515"/>
    </i>
    <i r="6">
      <x v="1424"/>
      <x v="420"/>
    </i>
    <i r="6">
      <x v="1562"/>
      <x v="831"/>
    </i>
    <i r="6">
      <x v="1426"/>
      <x v="228"/>
    </i>
    <i r="6">
      <x v="1572"/>
      <x v="835"/>
    </i>
    <i r="6">
      <x v="1427"/>
      <x v="480"/>
    </i>
    <i r="6">
      <x v="1585"/>
      <x v="580"/>
    </i>
    <i r="6">
      <x v="1430"/>
      <x v="560"/>
    </i>
    <i r="6">
      <x v="1591"/>
      <x v="543"/>
    </i>
    <i r="6">
      <x v="1432"/>
      <x v="248"/>
    </i>
    <i r="6">
      <x v="1599"/>
      <x v="270"/>
    </i>
    <i r="6">
      <x v="1435"/>
      <x v="448"/>
    </i>
    <i r="6">
      <x v="1607"/>
      <x v="641"/>
    </i>
    <i r="6">
      <x v="1437"/>
      <x v="203"/>
    </i>
    <i r="6">
      <x v="1613"/>
      <x v="247"/>
    </i>
    <i r="6">
      <x v="1442"/>
      <x v="853"/>
    </i>
    <i r="6">
      <x v="1307"/>
      <x v="365"/>
    </i>
    <i r="6">
      <x v="1458"/>
      <x v="551"/>
    </i>
    <i r="3">
      <x v="10"/>
      <x v="8"/>
      <x v="33"/>
      <x v="1331"/>
      <x v="3069"/>
    </i>
    <i r="6">
      <x v="1559"/>
      <x v="2599"/>
    </i>
    <i r="6">
      <x v="1399"/>
      <x v="2877"/>
    </i>
    <i r="6">
      <x v="1429"/>
      <x v="2818"/>
    </i>
    <i r="6">
      <x v="1442"/>
      <x v="2663"/>
    </i>
    <i r="4">
      <x v="11"/>
      <x v="35"/>
      <x v="1379"/>
      <x v="2108"/>
    </i>
    <i r="6">
      <x v="1531"/>
      <x v="1987"/>
    </i>
    <i r="1">
      <x v="4"/>
      <x v="2"/>
      <x v="2"/>
      <x v="2"/>
      <x v="19"/>
      <x v="1572"/>
      <x v="1160"/>
    </i>
    <i r="6">
      <x v="1325"/>
      <x v="1025"/>
    </i>
    <i r="6">
      <x v="1619"/>
      <x v="1159"/>
    </i>
    <i r="6">
      <x v="1433"/>
      <x v="1024"/>
    </i>
    <i r="6">
      <x v="1467"/>
      <x v="1154"/>
    </i>
    <i r="4">
      <x v="4"/>
      <x v="12"/>
      <x v="1370"/>
      <x v="727"/>
    </i>
    <i r="4">
      <x v="5"/>
      <x v="11"/>
      <x v="1384"/>
      <x v="34"/>
    </i>
    <i r="2">
      <x v="6"/>
      <x v="7"/>
      <x v="2"/>
      <x v="23"/>
      <x v="1593"/>
      <x v="1750"/>
    </i>
    <i r="2">
      <x v="8"/>
      <x v="11"/>
      <x v="13"/>
      <x v="12"/>
      <x v="1386"/>
      <x v="793"/>
    </i>
    <i r="6">
      <x v="1349"/>
      <x v="685"/>
    </i>
    <i r="6">
      <x v="1561"/>
      <x v="807"/>
    </i>
    <i r="4">
      <x v="17"/>
      <x v="5"/>
      <x v="1394"/>
      <x v="46"/>
    </i>
    <i r="6">
      <x v="1429"/>
      <x v="39"/>
    </i>
    <i r="3">
      <x v="12"/>
      <x v="2"/>
      <x v="5"/>
      <x v="1469"/>
      <x v="86"/>
    </i>
    <i r="5">
      <x v="8"/>
      <x v="1499"/>
      <x v="156"/>
    </i>
    <i r="6">
      <x v="1581"/>
      <x v="78"/>
    </i>
    <i r="5">
      <x v="19"/>
      <x v="1511"/>
      <x v="1238"/>
    </i>
    <i r="6">
      <x v="1526"/>
      <x v="1362"/>
    </i>
    <i r="6">
      <x v="1602"/>
      <x v="1250"/>
    </i>
    <i r="6">
      <x v="1389"/>
      <x v="1099"/>
    </i>
    <i r="6">
      <x v="1513"/>
      <x v="1367"/>
    </i>
    <i r="6">
      <x v="1407"/>
      <x v="1253"/>
    </i>
    <i r="6">
      <x v="1556"/>
      <x v="1234"/>
    </i>
    <i r="6">
      <x v="1409"/>
      <x v="1252"/>
    </i>
    <i r="6">
      <x v="1362"/>
      <x v="1251"/>
    </i>
    <i r="6">
      <x v="1447"/>
      <x v="1106"/>
    </i>
    <i r="6">
      <x v="1519"/>
      <x v="1104"/>
    </i>
    <i r="6">
      <x v="1523"/>
      <x v="1361"/>
    </i>
    <i r="6">
      <x v="1540"/>
      <x v="1094"/>
    </i>
    <i r="6">
      <x v="1462"/>
      <x v="1255"/>
    </i>
    <i r="6">
      <x v="1544"/>
      <x v="1095"/>
    </i>
    <i r="6">
      <x v="1305"/>
      <x v="1101"/>
    </i>
    <i r="6">
      <x v="1559"/>
      <x v="1235"/>
    </i>
    <i r="6">
      <x v="1491"/>
      <x v="1097"/>
    </i>
    <i r="6">
      <x v="1620"/>
      <x v="1198"/>
    </i>
    <i r="6">
      <x v="1503"/>
      <x v="1254"/>
    </i>
    <i r="6">
      <x v="1476"/>
      <x v="1365"/>
    </i>
    <i r="6">
      <x v="1308"/>
      <x v="1197"/>
    </i>
    <i r="6">
      <x v="1552"/>
      <x v="1256"/>
    </i>
    <i r="6">
      <x v="1330"/>
      <x v="1100"/>
    </i>
    <i r="6">
      <x v="1464"/>
      <x v="1366"/>
    </i>
    <i r="6">
      <x v="1563"/>
      <x v="1257"/>
    </i>
    <i r="6">
      <x v="1343"/>
      <x v="1239"/>
    </i>
    <i r="6">
      <x v="1445"/>
      <x v="1258"/>
    </i>
    <i r="6">
      <x v="1410"/>
      <x v="1199"/>
    </i>
    <i r="6">
      <x v="1590"/>
      <x v="1102"/>
    </i>
    <i r="6">
      <x v="1351"/>
      <x v="1236"/>
    </i>
    <i r="6">
      <x v="1366"/>
      <x v="1360"/>
    </i>
    <i r="6">
      <x v="1498"/>
      <x v="1096"/>
    </i>
    <i r="6">
      <x v="1596"/>
      <x v="1105"/>
    </i>
    <i r="6">
      <x v="1440"/>
      <x v="1364"/>
    </i>
    <i r="6">
      <x v="1493"/>
      <x v="1103"/>
    </i>
    <i r="6">
      <x v="1587"/>
      <x v="1200"/>
    </i>
    <i r="6">
      <x v="1539"/>
      <x v="1168"/>
    </i>
    <i r="6">
      <x v="1492"/>
      <x v="1098"/>
    </i>
    <i r="6">
      <x v="1327"/>
      <x v="1167"/>
    </i>
    <i r="6">
      <x v="1382"/>
      <x v="1368"/>
    </i>
    <i r="6">
      <x v="1624"/>
      <x v="1240"/>
    </i>
    <i r="6">
      <x v="1449"/>
      <x v="1233"/>
    </i>
    <i r="6">
      <x v="1532"/>
      <x v="1237"/>
    </i>
    <i r="6">
      <x v="1618"/>
      <x v="1249"/>
    </i>
    <i r="6">
      <x v="1328"/>
      <x v="1093"/>
    </i>
    <i r="6">
      <x v="1354"/>
      <x v="1363"/>
    </i>
    <i r="6">
      <x v="1339"/>
      <x v="1260"/>
    </i>
    <i r="6">
      <x v="1311"/>
      <x v="1231"/>
    </i>
    <i r="6">
      <x v="1338"/>
      <x v="1232"/>
    </i>
    <i r="5">
      <x v="23"/>
      <x v="1453"/>
      <x v="3585"/>
    </i>
    <i r="5">
      <x v="40"/>
      <x v="1507"/>
      <x v="900"/>
    </i>
    <i r="6">
      <x v="1397"/>
      <x v="899"/>
    </i>
    <i r="6">
      <x v="1609"/>
      <x v="1737"/>
    </i>
    <i r="6">
      <x v="1357"/>
      <x v="898"/>
    </i>
    <i r="6">
      <x v="1612"/>
      <x v="805"/>
    </i>
    <i r="6">
      <x v="1568"/>
      <x v="795"/>
    </i>
    <i r="5">
      <x v="47"/>
      <x v="1455"/>
      <x v="3567"/>
    </i>
    <i r="6">
      <x v="1546"/>
      <x v="3514"/>
    </i>
    <i r="6">
      <x v="1496"/>
      <x v="3534"/>
    </i>
    <i r="6">
      <x v="1340"/>
      <x v="3244"/>
    </i>
    <i r="6">
      <x v="1575"/>
      <x v="3562"/>
    </i>
    <i r="6">
      <x v="1344"/>
      <x v="3493"/>
    </i>
    <i r="6">
      <x v="1475"/>
      <x v="3248"/>
    </i>
    <i r="6">
      <x v="1348"/>
      <x v="3551"/>
    </i>
    <i r="6">
      <x v="1536"/>
      <x v="3245"/>
    </i>
    <i r="6">
      <x v="1355"/>
      <x v="3309"/>
    </i>
    <i r="6">
      <x v="1557"/>
      <x v="3394"/>
    </i>
    <i r="6">
      <x v="1398"/>
      <x v="3560"/>
    </i>
    <i r="6">
      <x v="1600"/>
      <x v="3268"/>
    </i>
    <i r="6">
      <x v="1400"/>
      <x v="3501"/>
    </i>
    <i r="6">
      <x v="1459"/>
      <x v="3265"/>
    </i>
    <i r="6">
      <x v="1403"/>
      <x v="3242"/>
    </i>
    <i r="6">
      <x v="1486"/>
      <x v="3261"/>
    </i>
    <i r="6">
      <x v="1405"/>
      <x v="3470"/>
    </i>
    <i r="6">
      <x v="1520"/>
      <x v="3236"/>
    </i>
    <i r="6">
      <x v="1411"/>
      <x v="3502"/>
    </i>
    <i r="6">
      <x v="1545"/>
      <x v="3277"/>
    </i>
    <i r="6">
      <x v="1413"/>
      <x v="3513"/>
    </i>
    <i r="6">
      <x v="1547"/>
      <x v="3240"/>
    </i>
    <i r="6">
      <x v="1415"/>
      <x v="3473"/>
    </i>
    <i r="6">
      <x v="1566"/>
      <x v="3568"/>
    </i>
    <i r="6">
      <x v="1418"/>
      <x v="3281"/>
    </i>
    <i r="6">
      <x v="1580"/>
      <x v="3259"/>
    </i>
    <i r="6">
      <x v="1441"/>
      <x v="3558"/>
    </i>
    <i r="6">
      <x v="1306"/>
      <x v="3569"/>
    </i>
    <i r="6">
      <x v="1446"/>
      <x v="3325"/>
    </i>
    <i r="4">
      <x v="15"/>
      <x v="11"/>
      <x v="1535"/>
      <x v="179"/>
    </i>
    <i r="4">
      <x v="22"/>
      <x v="8"/>
      <x v="1565"/>
      <x v="84"/>
    </i>
    <i r="4">
      <x v="25"/>
      <x v="24"/>
      <x v="1420"/>
      <x v="168"/>
    </i>
    <i r="2">
      <x v="10"/>
      <x v="14"/>
      <x v="2"/>
      <x v="1"/>
      <x v="1318"/>
      <x v="1902"/>
    </i>
    <i r="6">
      <x v="1534"/>
      <x v="1945"/>
    </i>
    <i r="6">
      <x v="1470"/>
      <x v="1828"/>
    </i>
    <i r="6">
      <x v="1322"/>
      <x v="1956"/>
    </i>
    <i r="6">
      <x v="1608"/>
      <x v="1865"/>
    </i>
    <i r="6">
      <x v="1324"/>
      <x v="1952"/>
    </i>
    <i r="6">
      <x v="1461"/>
      <x v="1882"/>
    </i>
    <i r="6">
      <x v="1334"/>
      <x v="1927"/>
    </i>
    <i r="6">
      <x v="1521"/>
      <x v="1840"/>
    </i>
    <i r="6">
      <x v="1336"/>
      <x v="1886"/>
    </i>
    <i r="6">
      <x v="1571"/>
      <x v="1932"/>
    </i>
    <i r="6">
      <x v="1350"/>
      <x v="1830"/>
    </i>
    <i r="6">
      <x v="1414"/>
      <x v="1929"/>
    </i>
    <i r="6">
      <x v="1363"/>
      <x v="1943"/>
    </i>
    <i r="6">
      <x v="1436"/>
      <x v="1831"/>
    </i>
    <i r="6">
      <x v="1371"/>
      <x v="1917"/>
    </i>
    <i r="6">
      <x v="1468"/>
      <x v="1839"/>
    </i>
    <i r="6">
      <x v="1380"/>
      <x v="1890"/>
    </i>
    <i r="6">
      <x v="1502"/>
      <x v="1914"/>
    </i>
    <i r="6">
      <x v="1385"/>
      <x v="1853"/>
    </i>
    <i r="6">
      <x v="1528"/>
      <x v="1924"/>
    </i>
    <i r="6">
      <x v="1391"/>
      <x v="1933"/>
    </i>
    <i r="6">
      <x v="1537"/>
      <x v="1937"/>
    </i>
    <i r="6">
      <x v="1393"/>
      <x v="1827"/>
    </i>
    <i r="6">
      <x v="1606"/>
      <x v="1879"/>
    </i>
    <i r="6">
      <x v="1397"/>
      <x v="1873"/>
    </i>
    <i r="6">
      <x v="1617"/>
      <x v="1909"/>
    </i>
    <i r="6">
      <x v="1403"/>
      <x v="1858"/>
    </i>
    <i r="6">
      <x v="1421"/>
      <x v="1877"/>
    </i>
    <i r="6">
      <x v="1444"/>
      <x v="1913"/>
    </i>
    <i r="6">
      <x v="1474"/>
      <x v="1857"/>
    </i>
    <i r="6">
      <x v="1440"/>
      <x v="1939"/>
    </i>
    <i r="5">
      <x v="13"/>
      <x v="1439"/>
      <x v="1445"/>
    </i>
    <i r="6">
      <x v="1363"/>
      <x v="1444"/>
    </i>
    <i r="6">
      <x v="1419"/>
      <x v="1448"/>
    </i>
    <i r="6">
      <x v="1337"/>
      <x v="1449"/>
    </i>
    <i r="6">
      <x v="1524"/>
      <x v="1446"/>
    </i>
    <i r="6">
      <x v="1371"/>
      <x v="1447"/>
    </i>
    <i r="6">
      <x v="1481"/>
      <x v="1450"/>
    </i>
    <i r="5">
      <x v="42"/>
      <x v="1312"/>
      <x v="1511"/>
    </i>
    <i r="7">
      <x v="1637"/>
    </i>
    <i r="6">
      <x v="1473"/>
      <x v="1521"/>
    </i>
    <i r="7">
      <x v="1647"/>
    </i>
    <i r="6">
      <x v="1567"/>
      <x v="1584"/>
    </i>
    <i r="7">
      <x v="1710"/>
    </i>
    <i r="6">
      <x v="1341"/>
      <x v="1506"/>
    </i>
    <i r="7">
      <x v="1632"/>
    </i>
    <i r="6">
      <x v="1483"/>
      <x v="1522"/>
    </i>
    <i r="7">
      <x v="1648"/>
    </i>
    <i r="6">
      <x v="1401"/>
      <x v="1510"/>
    </i>
    <i r="7">
      <x v="1636"/>
    </i>
    <i r="6">
      <x v="1530"/>
      <x v="1555"/>
    </i>
    <i r="7">
      <x v="1681"/>
    </i>
    <i r="6">
      <x v="1443"/>
      <x v="1512"/>
    </i>
    <i r="7">
      <x v="1638"/>
    </i>
    <i r="6">
      <x v="1595"/>
      <x v="1509"/>
    </i>
    <i r="7">
      <x v="1635"/>
    </i>
    <i r="6">
      <x v="1450"/>
      <x v="1517"/>
    </i>
    <i r="7">
      <x v="1643"/>
    </i>
    <i r="6">
      <x v="1495"/>
      <x v="1530"/>
    </i>
    <i r="7">
      <x v="1656"/>
    </i>
    <i r="6">
      <x v="1346"/>
      <x v="1508"/>
    </i>
    <i r="7">
      <x v="1634"/>
    </i>
    <i r="6">
      <x v="1345"/>
      <x v="1507"/>
    </i>
    <i r="7">
      <x v="1633"/>
    </i>
    <i r="6">
      <x v="1601"/>
      <x v="1588"/>
    </i>
    <i r="6">
      <x v="1494"/>
      <x v="1529"/>
    </i>
    <i r="6">
      <x v="1615"/>
      <x v="1587"/>
    </i>
    <i r="6">
      <x v="1569"/>
      <x v="1711"/>
    </i>
    <i r="6">
      <x v="1583"/>
      <x v="1586"/>
    </i>
    <i r="6">
      <x v="1548"/>
      <x v="1682"/>
    </i>
    <i r="6">
      <x v="1600"/>
      <x v="1714"/>
    </i>
    <i r="6">
      <x v="1549"/>
      <x v="1556"/>
    </i>
    <i r="6">
      <x v="1614"/>
      <x v="1713"/>
    </i>
    <i r="6">
      <x v="1550"/>
      <x v="1683"/>
    </i>
    <i r="6">
      <x v="1485"/>
      <x v="1655"/>
    </i>
    <i r="6">
      <x v="1525"/>
      <x v="1557"/>
    </i>
    <i>
      <x v="4"/>
      <x v="2"/>
      <x v="1"/>
      <x v="1"/>
      <x v="2"/>
      <x v="2"/>
      <x v="1664"/>
      <x v="3199"/>
    </i>
    <i r="6">
      <x v="1769"/>
      <x v="3170"/>
    </i>
    <i r="6">
      <x v="1682"/>
      <x v="3200"/>
    </i>
    <i r="6">
      <x v="1681"/>
      <x v="3197"/>
    </i>
    <i r="6">
      <x v="1735"/>
      <x v="3198"/>
    </i>
    <i r="2">
      <x v="3"/>
      <x v="3"/>
      <x v="2"/>
      <x v="14"/>
      <x v="1693"/>
      <x v="1468"/>
    </i>
    <i r="3">
      <x v="4"/>
      <x/>
      <x v="9"/>
      <x v="1664"/>
      <x v="181"/>
    </i>
    <i r="6">
      <x v="1689"/>
      <x v="4"/>
    </i>
    <i r="6">
      <x v="1774"/>
      <x v="28"/>
    </i>
    <i r="6">
      <x v="1735"/>
      <x v="183"/>
    </i>
    <i r="4">
      <x v="2"/>
      <x v="14"/>
      <x v="1769"/>
      <x v="1759"/>
    </i>
    <i r="6">
      <x v="1698"/>
      <x v="3580"/>
    </i>
    <i r="6">
      <x v="1822"/>
      <x v="3593"/>
    </i>
    <i r="4">
      <x v="6"/>
      <x v="14"/>
      <x v="1702"/>
      <x v="915"/>
    </i>
    <i r="6">
      <x v="1678"/>
      <x v="947"/>
    </i>
    <i r="2">
      <x v="7"/>
      <x v="8"/>
      <x v="7"/>
      <x v="33"/>
      <x v="1841"/>
      <x v="2703"/>
    </i>
    <i r="3">
      <x v="9"/>
      <x v="9"/>
      <x v="33"/>
      <x v="1712"/>
      <x v="3067"/>
    </i>
    <i r="7">
      <x v="3151"/>
    </i>
    <i r="6">
      <x v="1717"/>
      <x v="2936"/>
    </i>
    <i r="7">
      <x v="3165"/>
    </i>
    <i r="6">
      <x v="1786"/>
      <x v="3050"/>
    </i>
    <i r="6">
      <x v="1762"/>
      <x v="3029"/>
    </i>
    <i r="6">
      <x v="1802"/>
      <x v="2802"/>
    </i>
    <i r="6">
      <x v="1702"/>
      <x v="3080"/>
    </i>
    <i r="6">
      <x v="1655"/>
      <x v="3123"/>
    </i>
    <i r="6">
      <x v="1664"/>
      <x v="2678"/>
    </i>
    <i r="6">
      <x v="1840"/>
      <x v="2967"/>
    </i>
    <i r="6">
      <x v="1826"/>
      <x v="2801"/>
    </i>
    <i r="6">
      <x v="1696"/>
      <x v="2709"/>
    </i>
    <i r="6">
      <x v="1830"/>
      <x v="2743"/>
    </i>
    <i r="6">
      <x v="1835"/>
      <x v="3134"/>
    </i>
    <i r="6">
      <x v="1807"/>
      <x v="2651"/>
    </i>
    <i r="6">
      <x v="1788"/>
      <x v="3084"/>
    </i>
    <i r="6">
      <x v="1706"/>
      <x v="3091"/>
    </i>
    <i r="6">
      <x v="1758"/>
      <x v="3085"/>
    </i>
    <i r="6">
      <x v="1681"/>
      <x v="2661"/>
    </i>
    <i r="6">
      <x v="1639"/>
      <x v="2733"/>
    </i>
    <i r="6">
      <x v="1834"/>
      <x v="2960"/>
    </i>
    <i r="6">
      <x v="1783"/>
      <x v="3041"/>
    </i>
    <i r="6">
      <x v="1866"/>
      <x v="2702"/>
    </i>
    <i r="6">
      <x v="1713"/>
      <x v="2978"/>
    </i>
    <i r="6">
      <x v="1725"/>
      <x v="2880"/>
    </i>
    <i r="6">
      <x v="1864"/>
      <x v="2606"/>
    </i>
    <i r="6">
      <x v="1740"/>
      <x v="2959"/>
    </i>
    <i r="6">
      <x v="1874"/>
      <x v="2736"/>
    </i>
    <i r="6">
      <x v="1632"/>
      <x v="2968"/>
    </i>
    <i r="6">
      <x v="1755"/>
      <x v="2822"/>
    </i>
    <i r="6">
      <x v="1732"/>
      <x v="3152"/>
    </i>
    <i r="6">
      <x v="1769"/>
      <x v="3052"/>
    </i>
    <i r="6">
      <x v="1753"/>
      <x v="3046"/>
    </i>
    <i r="6">
      <x v="1799"/>
      <x v="3023"/>
    </i>
    <i r="6">
      <x v="1857"/>
      <x v="3122"/>
    </i>
    <i r="6">
      <x v="1749"/>
      <x v="2879"/>
    </i>
    <i r="6">
      <x v="1750"/>
      <x v="3013"/>
    </i>
    <i r="6">
      <x v="1697"/>
      <x v="2829"/>
    </i>
    <i r="6">
      <x v="1671"/>
      <x v="3115"/>
    </i>
    <i r="6">
      <x v="1692"/>
      <x v="3021"/>
    </i>
    <i r="6">
      <x v="1643"/>
      <x v="2847"/>
    </i>
    <i r="6">
      <x v="1838"/>
      <x v="2986"/>
    </i>
    <i r="6">
      <x v="1774"/>
      <x v="2707"/>
    </i>
    <i r="6">
      <x v="1823"/>
      <x v="2705"/>
    </i>
    <i r="6">
      <x v="1850"/>
      <x v="3051"/>
    </i>
    <i r="6">
      <x v="1851"/>
      <x v="2791"/>
    </i>
    <i r="6">
      <x v="1680"/>
      <x v="3043"/>
    </i>
    <i r="4">
      <x v="12"/>
      <x v="35"/>
      <x v="1660"/>
      <x v="2004"/>
    </i>
    <i r="6">
      <x v="1690"/>
      <x v="2234"/>
    </i>
    <i r="6">
      <x v="1667"/>
      <x v="2198"/>
    </i>
    <i r="6">
      <x v="1634"/>
      <x v="1988"/>
    </i>
    <i r="6">
      <x v="1635"/>
      <x v="2549"/>
    </i>
    <i r="6">
      <x v="1833"/>
      <x v="2025"/>
    </i>
    <i r="6">
      <x v="1824"/>
      <x v="2287"/>
    </i>
    <i r="6">
      <x v="1758"/>
      <x v="2327"/>
    </i>
    <i r="6">
      <x v="1748"/>
      <x v="2095"/>
    </i>
    <i r="6">
      <x v="1644"/>
      <x v="2423"/>
    </i>
    <i r="6">
      <x v="1773"/>
      <x v="2370"/>
    </i>
    <i r="6">
      <x v="1729"/>
      <x v="2197"/>
    </i>
    <i r="6">
      <x v="1856"/>
      <x v="2286"/>
    </i>
    <i r="6">
      <x v="1684"/>
      <x v="2186"/>
    </i>
    <i r="6">
      <x v="1842"/>
      <x v="2111"/>
    </i>
    <i r="6">
      <x v="1649"/>
      <x v="2156"/>
    </i>
    <i r="6">
      <x v="1790"/>
      <x v="2244"/>
    </i>
    <i r="6">
      <x v="1676"/>
      <x v="2148"/>
    </i>
    <i r="6">
      <x v="1699"/>
      <x v="2109"/>
    </i>
    <i r="6">
      <x v="1804"/>
      <x v="2274"/>
    </i>
    <i r="6">
      <x v="1700"/>
      <x v="2120"/>
    </i>
    <i r="6">
      <x v="1672"/>
      <x v="2401"/>
    </i>
    <i r="6">
      <x v="1701"/>
      <x v="2129"/>
    </i>
    <i r="6">
      <x v="1776"/>
      <x v="2202"/>
    </i>
    <i r="6">
      <x v="1704"/>
      <x v="2478"/>
    </i>
    <i r="6">
      <x v="1795"/>
      <x v="2515"/>
    </i>
    <i r="6">
      <x v="1719"/>
      <x v="2076"/>
    </i>
    <i r="6">
      <x v="1809"/>
      <x v="2168"/>
    </i>
    <i r="6">
      <x v="1726"/>
      <x v="2325"/>
    </i>
    <i r="6">
      <x v="1836"/>
      <x v="2587"/>
    </i>
    <i r="6">
      <x v="1658"/>
      <x v="2126"/>
    </i>
    <i r="6">
      <x v="1770"/>
      <x v="2048"/>
    </i>
    <i r="6">
      <x v="1734"/>
      <x v="2180"/>
    </i>
    <i r="6">
      <x v="1775"/>
      <x v="2449"/>
    </i>
    <i r="6">
      <x v="1839"/>
      <x v="2573"/>
    </i>
    <i r="6">
      <x v="1781"/>
      <x v="2083"/>
    </i>
    <i r="6">
      <x v="1844"/>
      <x v="2134"/>
    </i>
    <i r="6">
      <x v="1794"/>
      <x v="2503"/>
    </i>
    <i r="6">
      <x v="1629"/>
      <x v="2362"/>
    </i>
    <i r="6">
      <x v="1798"/>
      <x v="2559"/>
    </i>
    <i r="6">
      <x v="1861"/>
      <x v="2375"/>
    </i>
    <i r="6">
      <x v="1806"/>
      <x v="2323"/>
    </i>
    <i r="6">
      <x v="1870"/>
      <x v="2490"/>
    </i>
    <i r="6">
      <x v="1816"/>
      <x v="2088"/>
    </i>
    <i r="6">
      <x v="1646"/>
      <x v="2465"/>
    </i>
    <i r="6">
      <x v="1689"/>
      <x v="2104"/>
    </i>
    <i r="6">
      <x v="1627"/>
      <x v="2499"/>
    </i>
    <i r="6">
      <x v="1657"/>
      <x v="2390"/>
    </i>
    <i r="6">
      <x v="1756"/>
      <x v="2026"/>
    </i>
    <i r="6">
      <x v="1736"/>
      <x v="2447"/>
    </i>
    <i r="6">
      <x v="1847"/>
      <x v="2505"/>
    </i>
    <i r="6">
      <x v="1737"/>
      <x v="2263"/>
    </i>
    <i r="6">
      <x v="1858"/>
      <x v="2377"/>
    </i>
    <i r="6">
      <x v="1739"/>
      <x v="2492"/>
    </i>
    <i r="6">
      <x v="1865"/>
      <x v="2110"/>
    </i>
    <i r="6">
      <x v="1741"/>
      <x v="2525"/>
    </i>
    <i r="6">
      <x v="1879"/>
      <x v="2463"/>
    </i>
    <i r="6">
      <x v="1745"/>
      <x v="2589"/>
    </i>
    <i r="6">
      <x v="1751"/>
      <x v="2574"/>
    </i>
    <i r="6">
      <x v="1764"/>
      <x v="2521"/>
    </i>
    <i r="6">
      <x v="1761"/>
      <x v="2125"/>
    </i>
    <i r="6">
      <x v="1677"/>
      <x v="2299"/>
    </i>
    <i r="6">
      <x v="1787"/>
      <x v="2510"/>
    </i>
    <i r="4">
      <x v="26"/>
      <x v="33"/>
      <x v="1834"/>
      <x v="370"/>
    </i>
    <i r="6">
      <x v="1783"/>
      <x v="848"/>
    </i>
    <i r="6">
      <x v="1863"/>
      <x v="369"/>
    </i>
    <i r="6">
      <x v="1639"/>
      <x v="395"/>
    </i>
    <i r="6">
      <x v="1810"/>
      <x v="536"/>
    </i>
    <i r="6">
      <x v="1645"/>
      <x v="489"/>
    </i>
    <i r="6">
      <x v="1841"/>
      <x v="559"/>
    </i>
    <i r="6">
      <x v="1655"/>
      <x v="291"/>
    </i>
    <i r="6">
      <x v="1631"/>
      <x v="452"/>
    </i>
    <i r="6">
      <x v="1658"/>
      <x v="838"/>
    </i>
    <i r="6">
      <x v="1803"/>
      <x v="468"/>
    </i>
    <i r="6">
      <x v="1664"/>
      <x v="656"/>
    </i>
    <i r="6">
      <x v="1826"/>
      <x v="538"/>
    </i>
    <i r="6">
      <x v="1671"/>
      <x v="852"/>
    </i>
    <i r="6">
      <x v="1837"/>
      <x v="624"/>
    </i>
    <i r="6">
      <x v="1680"/>
      <x v="827"/>
    </i>
    <i r="6">
      <x v="1851"/>
      <x v="823"/>
    </i>
    <i r="6">
      <x v="1681"/>
      <x v="546"/>
    </i>
    <i r="6">
      <x v="1873"/>
      <x v="386"/>
    </i>
    <i r="6">
      <x v="1692"/>
      <x v="239"/>
    </i>
    <i r="6">
      <x v="1763"/>
      <x v="497"/>
    </i>
    <i r="6">
      <x v="1696"/>
      <x v="638"/>
    </i>
    <i r="6">
      <x v="1789"/>
      <x v="401"/>
    </i>
    <i r="6">
      <x v="1697"/>
      <x v="653"/>
    </i>
    <i r="6">
      <x v="1807"/>
      <x v="342"/>
    </i>
    <i r="6">
      <x v="1702"/>
      <x v="830"/>
    </i>
    <i r="6">
      <x v="1823"/>
      <x v="297"/>
    </i>
    <i r="6">
      <x v="1712"/>
      <x v="612"/>
    </i>
    <i r="6">
      <x v="1830"/>
      <x v="616"/>
    </i>
    <i r="6">
      <x v="1713"/>
      <x v="845"/>
    </i>
    <i r="6">
      <x v="1835"/>
      <x v="384"/>
    </i>
    <i r="6">
      <x v="1717"/>
      <x v="829"/>
    </i>
    <i r="6">
      <x v="1840"/>
      <x v="676"/>
    </i>
    <i r="6">
      <x v="1725"/>
      <x v="594"/>
    </i>
    <i r="6">
      <x v="1850"/>
      <x v="353"/>
    </i>
    <i r="6">
      <x v="1732"/>
      <x v="569"/>
    </i>
    <i r="6">
      <x v="1857"/>
      <x v="499"/>
    </i>
    <i r="6">
      <x v="1739"/>
      <x v="642"/>
    </i>
    <i r="6">
      <x v="1871"/>
      <x v="669"/>
    </i>
    <i r="6">
      <x v="1752"/>
      <x v="484"/>
    </i>
    <i r="6">
      <x v="1875"/>
      <x v="609"/>
    </i>
    <i r="6">
      <x v="1755"/>
      <x v="550"/>
    </i>
    <i r="6">
      <x v="1758"/>
      <x v="574"/>
    </i>
    <i r="3">
      <x v="10"/>
      <x v="8"/>
      <x v="33"/>
      <x v="1658"/>
      <x v="2849"/>
    </i>
    <i r="6">
      <x v="1871"/>
      <x v="2855"/>
    </i>
    <i r="6">
      <x v="1686"/>
      <x v="2945"/>
    </i>
    <i r="4">
      <x v="11"/>
      <x v="35"/>
      <x v="1808"/>
      <x v="1984"/>
    </i>
    <i r="1">
      <x v="4"/>
      <x v="2"/>
      <x v="2"/>
      <x v="2"/>
      <x v="19"/>
      <x v="1663"/>
      <x v="1149"/>
    </i>
    <i r="6">
      <x v="1774"/>
      <x v="1148"/>
    </i>
    <i r="6">
      <x v="1866"/>
      <x v="1152"/>
    </i>
    <i r="6">
      <x v="1842"/>
      <x v="1153"/>
    </i>
    <i r="6">
      <x v="1681"/>
      <x v="1020"/>
    </i>
    <i r="6">
      <x v="1702"/>
      <x v="1150"/>
    </i>
    <i r="6">
      <x v="1727"/>
      <x v="1151"/>
    </i>
    <i r="2">
      <x v="6"/>
      <x v="7"/>
      <x v="2"/>
      <x v="5"/>
      <x v="1705"/>
      <x v="1815"/>
    </i>
    <i r="6">
      <x v="1768"/>
      <x v="1795"/>
    </i>
    <i r="6">
      <x v="1714"/>
      <x v="1794"/>
    </i>
    <i r="6">
      <x v="1782"/>
      <x v="1817"/>
    </i>
    <i r="2">
      <x v="8"/>
      <x v="11"/>
      <x v="19"/>
      <x v="24"/>
      <x v="1662"/>
      <x v="14"/>
    </i>
    <i r="3">
      <x v="12"/>
      <x v="2"/>
      <x v="8"/>
      <x v="1785"/>
      <x v="1454"/>
    </i>
    <i r="6">
      <x v="1820"/>
      <x v="184"/>
    </i>
    <i r="6">
      <x v="1735"/>
      <x v="1452"/>
    </i>
    <i r="6">
      <x v="1691"/>
      <x v="1462"/>
    </i>
    <i r="6">
      <x v="1656"/>
      <x v="1732"/>
    </i>
    <i r="6">
      <x v="1818"/>
      <x v="919"/>
    </i>
    <i r="5">
      <x v="19"/>
      <x v="1650"/>
      <x v="1046"/>
    </i>
    <i r="6">
      <x v="1877"/>
      <x v="1135"/>
    </i>
    <i r="6">
      <x v="1777"/>
      <x v="1037"/>
    </i>
    <i r="6">
      <x v="1749"/>
      <x v="1217"/>
    </i>
    <i r="6">
      <x v="1760"/>
      <x v="1259"/>
    </i>
    <i r="6">
      <x v="1718"/>
      <x v="1335"/>
    </i>
    <i r="6">
      <x v="1813"/>
      <x v="1047"/>
    </i>
    <i r="6">
      <x v="1722"/>
      <x v="1041"/>
    </i>
    <i r="6">
      <x v="1747"/>
      <x v="1040"/>
    </i>
    <i r="6">
      <x v="1733"/>
      <x v="1036"/>
    </i>
    <i r="6">
      <x v="1878"/>
      <x v="1136"/>
    </i>
    <i r="6">
      <x v="1648"/>
      <x v="1042"/>
    </i>
    <i r="6">
      <x v="1828"/>
      <x v="1338"/>
    </i>
    <i r="6">
      <x v="1696"/>
      <x v="1220"/>
    </i>
    <i r="6">
      <x v="1679"/>
      <x v="1341"/>
    </i>
    <i r="6">
      <x v="1715"/>
      <x v="1340"/>
    </i>
    <i r="6">
      <x v="1767"/>
      <x v="1181"/>
    </i>
    <i r="6">
      <x v="1628"/>
      <x v="1278"/>
    </i>
    <i r="6">
      <x v="1740"/>
      <x v="1216"/>
    </i>
    <i r="6">
      <x v="1685"/>
      <x v="1336"/>
    </i>
    <i r="6">
      <x v="1687"/>
      <x v="1043"/>
    </i>
    <i r="6">
      <x v="1797"/>
      <x v="1214"/>
    </i>
    <i r="6">
      <x v="1653"/>
      <x v="1342"/>
    </i>
    <i r="6">
      <x v="1688"/>
      <x v="1180"/>
    </i>
    <i r="6">
      <x v="1817"/>
      <x v="1219"/>
    </i>
    <i r="6">
      <x v="1636"/>
      <x v="1183"/>
    </i>
    <i r="6">
      <x v="1838"/>
      <x v="1215"/>
    </i>
    <i r="6">
      <x v="1716"/>
      <x v="1039"/>
    </i>
    <i r="6">
      <x v="1780"/>
      <x v="1044"/>
    </i>
    <i r="6">
      <x v="1637"/>
      <x v="1048"/>
    </i>
    <i r="6">
      <x v="1669"/>
      <x v="1281"/>
    </i>
    <i r="6">
      <x v="1761"/>
      <x v="1035"/>
    </i>
    <i r="6">
      <x v="1819"/>
      <x v="1343"/>
    </i>
    <i r="6">
      <x v="1765"/>
      <x v="1337"/>
    </i>
    <i r="6">
      <x v="1832"/>
      <x v="1218"/>
    </i>
    <i r="6">
      <x v="1721"/>
      <x v="1279"/>
    </i>
    <i r="6">
      <x v="1709"/>
      <x v="1344"/>
    </i>
    <i r="6">
      <x v="1776"/>
      <x v="1182"/>
    </i>
    <i r="6">
      <x v="1757"/>
      <x v="1038"/>
    </i>
    <i r="6">
      <x v="1750"/>
      <x v="1280"/>
    </i>
    <i r="6">
      <x v="1640"/>
      <x v="1277"/>
    </i>
    <i r="6">
      <x v="1746"/>
      <x v="1339"/>
    </i>
    <i r="6">
      <x v="1652"/>
      <x v="1334"/>
    </i>
    <i r="6">
      <x v="1730"/>
      <x v="1045"/>
    </i>
    <i r="5">
      <x v="40"/>
      <x v="1668"/>
      <x v="717"/>
    </i>
    <i r="6">
      <x v="1723"/>
      <x v="1785"/>
    </i>
    <i r="6">
      <x v="1860"/>
      <x v="936"/>
    </i>
    <i r="6">
      <x v="1651"/>
      <x v="711"/>
    </i>
    <i r="6">
      <x v="1697"/>
      <x v="715"/>
    </i>
    <i r="6">
      <x v="1678"/>
      <x v="794"/>
    </i>
    <i r="6">
      <x v="1772"/>
      <x v="1804"/>
    </i>
    <i r="6">
      <x v="1669"/>
      <x v="1727"/>
    </i>
    <i r="6">
      <x v="1826"/>
      <x v="866"/>
    </i>
    <i r="6">
      <x v="1641"/>
      <x v="863"/>
    </i>
    <i r="6">
      <x v="1829"/>
      <x v="867"/>
    </i>
    <i r="6">
      <x v="1743"/>
      <x v="1459"/>
    </i>
    <i r="6">
      <x v="1642"/>
      <x v="801"/>
    </i>
    <i r="6">
      <x v="1707"/>
      <x v="713"/>
    </i>
    <i r="6">
      <x v="1732"/>
      <x v="896"/>
    </i>
    <i r="6">
      <x v="1792"/>
      <x v="869"/>
    </i>
    <i r="6">
      <x v="1675"/>
      <x v="917"/>
    </i>
    <i r="6">
      <x v="1683"/>
      <x v="719"/>
    </i>
    <i r="5">
      <x v="47"/>
      <x v="1869"/>
      <x v="3480"/>
    </i>
    <i r="6">
      <x v="1827"/>
      <x v="3487"/>
    </i>
    <i r="6">
      <x v="1811"/>
      <x v="3397"/>
    </i>
    <i r="6">
      <x v="1644"/>
      <x v="3304"/>
    </i>
    <i r="6">
      <x v="1852"/>
      <x v="3349"/>
    </i>
    <i r="6">
      <x v="1647"/>
      <x v="3285"/>
    </i>
    <i r="6">
      <x v="1793"/>
      <x v="3559"/>
    </i>
    <i r="6">
      <x v="1670"/>
      <x v="3554"/>
    </i>
    <i r="6">
      <x v="1815"/>
      <x v="3386"/>
    </i>
    <i r="6">
      <x v="1674"/>
      <x v="3561"/>
    </i>
    <i r="6">
      <x v="1835"/>
      <x v="3295"/>
    </i>
    <i r="6">
      <x v="1708"/>
      <x v="3264"/>
    </i>
    <i r="6">
      <x v="1859"/>
      <x v="3421"/>
    </i>
    <i r="6">
      <x v="1720"/>
      <x v="3563"/>
    </i>
    <i r="6">
      <x v="1876"/>
      <x v="3296"/>
    </i>
    <i r="6">
      <x v="1724"/>
      <x v="3535"/>
    </i>
    <i r="6">
      <x v="1805"/>
      <x v="3478"/>
    </i>
    <i r="6">
      <x v="1738"/>
      <x v="3498"/>
    </i>
    <i r="6">
      <x v="1812"/>
      <x v="3453"/>
    </i>
    <i r="6">
      <x v="1741"/>
      <x v="3439"/>
    </i>
    <i r="6">
      <x v="1825"/>
      <x v="3500"/>
    </i>
    <i r="6">
      <x v="1742"/>
      <x v="3423"/>
    </i>
    <i r="6">
      <x v="1833"/>
      <x v="3282"/>
    </i>
    <i r="6">
      <x v="1744"/>
      <x v="3557"/>
    </i>
    <i r="6">
      <x v="1848"/>
      <x v="3249"/>
    </i>
    <i r="6">
      <x v="1754"/>
      <x v="3419"/>
    </i>
    <i r="6">
      <x v="1855"/>
      <x v="3486"/>
    </i>
    <i r="6">
      <x v="1759"/>
      <x v="3224"/>
    </i>
    <i r="6">
      <x v="1865"/>
      <x v="3385"/>
    </i>
    <i r="6">
      <x v="1766"/>
      <x v="3550"/>
    </i>
    <i r="6">
      <x v="1872"/>
      <x v="3408"/>
    </i>
    <i r="6">
      <x v="1771"/>
      <x v="3539"/>
    </i>
    <i r="6">
      <x v="1630"/>
      <x v="3564"/>
    </i>
    <i r="6">
      <x v="1784"/>
      <x v="3543"/>
    </i>
    <i r="4">
      <x v="13"/>
      <x v="12"/>
      <x v="1664"/>
      <x v="178"/>
    </i>
    <i r="4">
      <x v="15"/>
      <x v="11"/>
      <x v="1821"/>
      <x v="171"/>
    </i>
    <i r="4">
      <x v="20"/>
      <x v="8"/>
      <x v="1699"/>
      <x v="1451"/>
    </i>
    <i r="4">
      <x v="22"/>
      <x v="8"/>
      <x v="1719"/>
      <x v="1461"/>
    </i>
    <i r="6">
      <x v="1693"/>
      <x v="1009"/>
    </i>
    <i r="4">
      <x v="25"/>
      <x v="24"/>
      <x v="1659"/>
      <x v="151"/>
    </i>
    <i r="2">
      <x v="9"/>
      <x v="13"/>
      <x v="2"/>
      <x v="4"/>
      <x v="1693"/>
      <x v="3575"/>
    </i>
    <i r="2">
      <x v="10"/>
      <x v="14"/>
      <x v="2"/>
      <x v="1"/>
      <x v="1729"/>
      <x v="1940"/>
    </i>
    <i r="6">
      <x v="1846"/>
      <x v="1848"/>
    </i>
    <i r="6">
      <x v="1804"/>
      <x v="1894"/>
    </i>
    <i r="6">
      <x v="1654"/>
      <x v="1935"/>
    </i>
    <i r="6">
      <x v="1868"/>
      <x v="1928"/>
    </i>
    <i r="6">
      <x v="1673"/>
      <x v="1954"/>
    </i>
    <i r="6">
      <x v="1791"/>
      <x v="1897"/>
    </i>
    <i r="6">
      <x v="1695"/>
      <x v="1901"/>
    </i>
    <i r="6">
      <x v="1807"/>
      <x v="1887"/>
    </i>
    <i r="6">
      <x v="1696"/>
      <x v="1965"/>
    </i>
    <i r="6">
      <x v="1862"/>
      <x v="1912"/>
    </i>
    <i r="6">
      <x v="1703"/>
      <x v="1864"/>
    </i>
    <i r="6">
      <x v="1638"/>
      <x v="1947"/>
    </i>
    <i r="6">
      <x v="1728"/>
      <x v="1884"/>
    </i>
    <i r="6">
      <x v="1740"/>
      <x v="1920"/>
    </i>
    <i r="6">
      <x v="1658"/>
      <x v="1905"/>
    </i>
    <i r="5">
      <x v="13"/>
      <x v="1840"/>
      <x v="1435"/>
    </i>
    <i r="6">
      <x v="1731"/>
      <x v="1436"/>
    </i>
    <i r="6">
      <x v="1694"/>
      <x v="1437"/>
    </i>
    <i r="6">
      <x v="1717"/>
      <x v="1434"/>
    </i>
    <i r="5">
      <x v="42"/>
      <x v="1831"/>
      <x v="1574"/>
    </i>
    <i r="7">
      <x v="1700"/>
    </i>
    <i r="6">
      <x v="1710"/>
      <x v="1515"/>
    </i>
    <i r="7">
      <x v="1641"/>
    </i>
    <i r="6">
      <x v="1849"/>
      <x v="1590"/>
    </i>
    <i r="7">
      <x v="1716"/>
    </i>
    <i r="6">
      <x v="1666"/>
      <x v="1513"/>
    </i>
    <i r="7">
      <x v="1639"/>
    </i>
    <i r="6">
      <x v="1633"/>
      <x v="1502"/>
    </i>
    <i r="7">
      <x v="1628"/>
    </i>
    <i r="6">
      <x v="1711"/>
      <x v="1516"/>
    </i>
    <i r="7">
      <x v="1642"/>
    </i>
    <i r="6">
      <x v="1814"/>
      <x v="1563"/>
    </i>
    <i r="7">
      <x v="1689"/>
    </i>
    <i r="6">
      <x v="1845"/>
      <x v="1715"/>
    </i>
    <i r="6">
      <x v="1867"/>
      <x v="1597"/>
    </i>
    <i r="6">
      <x v="1853"/>
      <x v="1718"/>
    </i>
    <i r="6">
      <x v="1796"/>
      <x v="1538"/>
    </i>
    <i r="6">
      <x v="1843"/>
      <x v="1589"/>
    </i>
    <i r="6">
      <x v="1880"/>
      <x v="1723"/>
    </i>
    <i r="6">
      <x v="1665"/>
      <x v="1640"/>
    </i>
    <i r="6">
      <x v="1801"/>
      <x v="1561"/>
    </i>
    <i r="6">
      <x v="1854"/>
      <x v="1592"/>
    </i>
    <i r="6">
      <x v="1778"/>
      <x v="1663"/>
    </i>
    <i r="6">
      <x v="1779"/>
      <x v="1537"/>
    </i>
    <i r="6">
      <x v="1661"/>
      <x v="1514"/>
    </i>
    <i r="6">
      <x v="1800"/>
      <x v="1687"/>
    </i>
    <i>
      <x v="5"/>
      <x/>
      <x v="4"/>
      <x v="5"/>
      <x v="2"/>
      <x v="4"/>
      <x v="1986"/>
      <x v="3590"/>
    </i>
    <i r="6">
      <x v="1976"/>
      <x v="1973"/>
    </i>
    <i r="7">
      <x v="1974"/>
    </i>
    <i r="7">
      <x v="1975"/>
    </i>
    <i r="7">
      <x v="1976"/>
    </i>
    <i r="7">
      <x v="1977"/>
    </i>
    <i r="7">
      <x v="1978"/>
    </i>
    <i r="7">
      <x v="1980"/>
    </i>
    <i r="6">
      <x v="1981"/>
      <x v="3578"/>
    </i>
    <i r="6">
      <x v="1983"/>
      <x v="1979"/>
    </i>
    <i r="6">
      <x v="1977"/>
      <x v="1971"/>
    </i>
    <i r="5">
      <x v="34"/>
      <x v="2057"/>
      <x v="1731"/>
    </i>
    <i r="1">
      <x v="1"/>
      <x v="5"/>
      <x v="6"/>
      <x v="2"/>
      <x v="4"/>
      <x v="2082"/>
      <x v="110"/>
    </i>
    <i r="5">
      <x v="22"/>
      <x v="2108"/>
      <x v="139"/>
    </i>
    <i r="6">
      <x v="2084"/>
      <x v="104"/>
    </i>
    <i r="6">
      <x v="2117"/>
      <x v="1736"/>
    </i>
    <i r="1">
      <x v="2"/>
      <x v="1"/>
      <x v="1"/>
      <x v="2"/>
      <x v="2"/>
      <x v="2156"/>
      <x v="3203"/>
    </i>
    <i r="6">
      <x v="1964"/>
      <x v="3205"/>
    </i>
    <i r="6">
      <x v="2240"/>
      <x v="3193"/>
    </i>
    <i r="6">
      <x v="2259"/>
      <x v="3192"/>
    </i>
    <i r="6">
      <x v="2055"/>
      <x v="3211"/>
    </i>
    <i r="6">
      <x v="2124"/>
      <x v="3190"/>
    </i>
    <i r="6">
      <x v="2056"/>
      <x v="3189"/>
    </i>
    <i r="6">
      <x v="2061"/>
      <x v="3172"/>
    </i>
    <i r="6">
      <x v="2113"/>
      <x v="3173"/>
    </i>
    <i r="6">
      <x v="2115"/>
      <x v="1981"/>
    </i>
    <i r="5">
      <x v="4"/>
      <x v="2083"/>
      <x v="77"/>
    </i>
    <i r="6">
      <x v="2122"/>
      <x v="1"/>
    </i>
    <i r="2">
      <x v="3"/>
      <x v="3"/>
      <x v="6"/>
      <x v="14"/>
      <x v="2059"/>
      <x v="154"/>
    </i>
    <i r="6">
      <x v="2125"/>
      <x v="150"/>
    </i>
    <i r="3">
      <x v="4"/>
      <x/>
      <x v="9"/>
      <x v="2243"/>
      <x v="35"/>
    </i>
    <i r="6">
      <x v="2130"/>
      <x v="99"/>
    </i>
    <i r="6">
      <x v="1900"/>
      <x v="21"/>
    </i>
    <i r="6">
      <x v="1952"/>
      <x v="177"/>
    </i>
    <i r="6">
      <x v="2107"/>
      <x v="127"/>
    </i>
    <i r="6">
      <x v="2124"/>
      <x v="147"/>
    </i>
    <i r="6">
      <x v="2205"/>
      <x v="125"/>
    </i>
    <i r="4">
      <x v="6"/>
      <x v="14"/>
      <x v="2139"/>
      <x v="175"/>
    </i>
    <i r="6">
      <x v="2218"/>
      <x v="949"/>
    </i>
    <i r="2">
      <x v="7"/>
      <x v="8"/>
      <x v="7"/>
      <x v="33"/>
      <x v="2170"/>
      <x v="2662"/>
    </i>
    <i r="6">
      <x v="1960"/>
      <x v="2597"/>
    </i>
    <i r="6">
      <x v="2123"/>
      <x v="2603"/>
    </i>
    <i r="6">
      <x v="2021"/>
      <x v="2783"/>
    </i>
    <i r="6">
      <x v="1932"/>
      <x v="2675"/>
    </i>
    <i r="4">
      <x v="10"/>
      <x v="35"/>
      <x v="1918"/>
      <x v="2056"/>
    </i>
    <i r="6">
      <x v="1902"/>
      <x v="2012"/>
    </i>
    <i r="3">
      <x v="9"/>
      <x v="9"/>
      <x v="33"/>
      <x v="2159"/>
      <x v="2787"/>
    </i>
    <i r="6">
      <x v="2067"/>
      <x v="2720"/>
    </i>
    <i r="6">
      <x v="2015"/>
      <x v="2689"/>
    </i>
    <i r="6">
      <x v="1896"/>
      <x v="2654"/>
    </i>
    <i r="6">
      <x v="2138"/>
      <x v="3083"/>
    </i>
    <i r="6">
      <x v="1913"/>
      <x v="3140"/>
    </i>
    <i r="6">
      <x v="1998"/>
      <x v="2777"/>
    </i>
    <i r="6">
      <x v="2047"/>
      <x v="2696"/>
    </i>
    <i r="6">
      <x v="2144"/>
      <x v="2946"/>
    </i>
    <i r="6">
      <x v="2271"/>
      <x v="3035"/>
    </i>
    <i r="6">
      <x v="2210"/>
      <x v="2904"/>
    </i>
    <i r="6">
      <x v="1951"/>
      <x v="3160"/>
    </i>
    <i r="6">
      <x v="2112"/>
      <x v="3006"/>
    </i>
    <i r="6">
      <x v="1965"/>
      <x v="3103"/>
    </i>
    <i r="6">
      <x v="1935"/>
      <x v="2990"/>
    </i>
    <i r="6">
      <x v="1971"/>
      <x v="2938"/>
    </i>
    <i r="6">
      <x v="2231"/>
      <x v="2670"/>
    </i>
    <i r="6">
      <x v="1984"/>
      <x v="2728"/>
    </i>
    <i r="6">
      <x v="2098"/>
      <x v="2677"/>
    </i>
    <i r="6">
      <x v="1903"/>
      <x v="2656"/>
    </i>
    <i r="6">
      <x v="1934"/>
      <x v="2817"/>
    </i>
    <i r="6">
      <x v="1884"/>
      <x v="2755"/>
    </i>
    <i r="6">
      <x v="2155"/>
      <x v="2762"/>
    </i>
    <i r="6">
      <x v="2302"/>
      <x v="2635"/>
    </i>
    <i r="6">
      <x v="2197"/>
      <x v="3016"/>
    </i>
    <i r="6">
      <x v="2308"/>
      <x v="2681"/>
    </i>
    <i r="6">
      <x v="2217"/>
      <x v="2648"/>
    </i>
    <i r="6">
      <x v="1920"/>
      <x v="3032"/>
    </i>
    <i r="6">
      <x v="2233"/>
      <x v="3007"/>
    </i>
    <i r="6">
      <x v="2071"/>
      <x v="2593"/>
    </i>
    <i r="6">
      <x v="1947"/>
      <x v="2871"/>
    </i>
    <i r="6">
      <x v="2092"/>
      <x v="3022"/>
    </i>
    <i r="6">
      <x v="2318"/>
      <x v="2630"/>
    </i>
    <i r="6">
      <x v="2053"/>
      <x v="2760"/>
    </i>
    <i r="6">
      <x v="2073"/>
      <x v="2628"/>
    </i>
    <i r="6">
      <x v="2254"/>
      <x v="2856"/>
    </i>
    <i r="6">
      <x v="1883"/>
      <x v="2604"/>
    </i>
    <i r="6">
      <x v="1956"/>
      <x v="3119"/>
    </i>
    <i r="6">
      <x v="2136"/>
      <x v="2772"/>
    </i>
    <i r="6">
      <x v="2242"/>
      <x v="2796"/>
    </i>
    <i r="6">
      <x v="2028"/>
      <x v="2690"/>
    </i>
    <i r="6">
      <x v="2296"/>
      <x v="2748"/>
    </i>
    <i r="6">
      <x v="2040"/>
      <x v="2646"/>
    </i>
    <i r="6">
      <x v="1945"/>
      <x v="2814"/>
    </i>
    <i r="6">
      <x v="1926"/>
      <x v="2811"/>
    </i>
    <i r="6">
      <x v="2241"/>
      <x v="2869"/>
    </i>
    <i r="6">
      <x v="2189"/>
      <x v="2602"/>
    </i>
    <i r="6">
      <x v="2249"/>
      <x v="2693"/>
    </i>
    <i r="6">
      <x v="2190"/>
      <x v="2734"/>
    </i>
    <i r="6">
      <x v="2292"/>
      <x v="2691"/>
    </i>
    <i r="6">
      <x v="2065"/>
      <x v="2668"/>
    </i>
    <i r="6">
      <x v="2077"/>
      <x v="2995"/>
    </i>
    <i r="6">
      <x v="2066"/>
      <x v="2844"/>
    </i>
    <i r="6">
      <x v="2005"/>
      <x v="2673"/>
    </i>
    <i r="6">
      <x v="1988"/>
      <x v="2672"/>
    </i>
    <i r="6">
      <x v="1924"/>
      <x v="2738"/>
    </i>
    <i r="6">
      <x v="2262"/>
      <x v="3079"/>
    </i>
    <i r="6">
      <x v="2166"/>
      <x v="3030"/>
    </i>
    <i r="6">
      <x v="2075"/>
      <x v="2636"/>
    </i>
    <i r="6">
      <x v="2265"/>
      <x v="2793"/>
    </i>
    <i r="6">
      <x v="2177"/>
      <x v="3028"/>
    </i>
    <i r="6">
      <x v="1991"/>
      <x v="2596"/>
    </i>
    <i r="4">
      <x v="12"/>
      <x v="35"/>
      <x v="2131"/>
      <x v="2035"/>
    </i>
    <i r="7">
      <x v="2173"/>
    </i>
    <i r="6">
      <x v="1952"/>
      <x v="1999"/>
    </i>
    <i r="6">
      <x v="2000"/>
      <x v="2415"/>
    </i>
    <i r="6">
      <x v="2191"/>
      <x v="2442"/>
    </i>
    <i r="6">
      <x v="2030"/>
      <x v="2070"/>
    </i>
    <i r="6">
      <x v="1881"/>
      <x v="2084"/>
    </i>
    <i r="6">
      <x v="1966"/>
      <x v="2117"/>
    </i>
    <i r="6">
      <x v="1997"/>
      <x v="2229"/>
    </i>
    <i r="6">
      <x v="2319"/>
      <x v="2247"/>
    </i>
    <i r="6">
      <x v="2198"/>
      <x v="2206"/>
    </i>
    <i r="6">
      <x v="2223"/>
      <x v="2576"/>
    </i>
    <i r="6">
      <x v="2213"/>
      <x v="2371"/>
    </i>
    <i r="6">
      <x v="1957"/>
      <x v="2472"/>
    </i>
    <i r="6">
      <x v="2253"/>
      <x v="2045"/>
    </i>
    <i r="6">
      <x v="1923"/>
      <x v="2365"/>
    </i>
    <i r="6">
      <x v="2199"/>
      <x v="2020"/>
    </i>
    <i r="6">
      <x v="2144"/>
      <x v="2507"/>
    </i>
    <i r="6">
      <x v="2216"/>
      <x v="2540"/>
    </i>
    <i r="6">
      <x v="2182"/>
      <x v="2147"/>
    </i>
    <i r="6">
      <x v="2227"/>
      <x v="2143"/>
    </i>
    <i r="6">
      <x v="2061"/>
      <x v="2253"/>
    </i>
    <i r="6">
      <x v="2063"/>
      <x v="2204"/>
    </i>
    <i r="6">
      <x v="2196"/>
      <x v="2531"/>
    </i>
    <i r="6">
      <x v="2089"/>
      <x v="2434"/>
    </i>
    <i r="6">
      <x v="2157"/>
      <x v="2137"/>
    </i>
    <i r="6">
      <x v="2221"/>
      <x v="2136"/>
    </i>
    <i r="6">
      <x v="1890"/>
      <x v="2577"/>
    </i>
    <i r="6">
      <x v="2013"/>
      <x v="2255"/>
    </i>
    <i r="6">
      <x v="2291"/>
      <x v="2249"/>
    </i>
    <i r="6">
      <x v="2017"/>
      <x v="2433"/>
    </i>
    <i r="6">
      <x v="1946"/>
      <x v="2585"/>
    </i>
    <i r="6">
      <x v="2021"/>
      <x v="2309"/>
    </i>
    <i r="6">
      <x v="2205"/>
      <x v="1997"/>
    </i>
    <i r="6">
      <x v="2023"/>
      <x v="2278"/>
    </i>
    <i r="6">
      <x v="2237"/>
      <x v="2260"/>
    </i>
    <i r="6">
      <x v="2025"/>
      <x v="2242"/>
    </i>
    <i r="6">
      <x v="2151"/>
      <x v="2231"/>
    </i>
    <i r="6">
      <x v="1886"/>
      <x v="2130"/>
    </i>
    <i r="6">
      <x v="2168"/>
      <x v="2038"/>
    </i>
    <i r="6">
      <x v="2037"/>
      <x v="2185"/>
    </i>
    <i r="6">
      <x v="1948"/>
      <x v="2052"/>
    </i>
    <i r="6">
      <x v="2039"/>
      <x v="2219"/>
    </i>
    <i r="6">
      <x v="1892"/>
      <x v="2572"/>
    </i>
    <i r="6">
      <x v="2044"/>
      <x v="2196"/>
    </i>
    <i r="6">
      <x v="1961"/>
      <x v="2545"/>
    </i>
    <i r="6">
      <x v="2046"/>
      <x v="2432"/>
    </i>
    <i r="6">
      <x v="2225"/>
      <x v="2252"/>
    </i>
    <i r="6">
      <x v="2050"/>
      <x v="2218"/>
    </i>
    <i r="6">
      <x v="2263"/>
      <x v="2473"/>
    </i>
    <i r="6">
      <x v="2051"/>
      <x v="2195"/>
    </i>
    <i r="6">
      <x v="2313"/>
      <x v="2250"/>
    </i>
    <i r="6">
      <x v="1929"/>
      <x v="2191"/>
    </i>
    <i r="6">
      <x v="2153"/>
      <x v="2451"/>
    </i>
    <i r="6">
      <x v="2062"/>
      <x v="2429"/>
    </i>
    <i r="6">
      <x v="2009"/>
      <x v="2183"/>
    </i>
    <i r="6">
      <x v="1930"/>
      <x v="2501"/>
    </i>
    <i r="6">
      <x v="2180"/>
      <x v="2310"/>
    </i>
    <i r="6">
      <x v="2069"/>
      <x v="2497"/>
    </i>
    <i r="6">
      <x v="2188"/>
      <x v="2177"/>
    </i>
    <i r="6">
      <x v="2072"/>
      <x v="2203"/>
    </i>
    <i r="6">
      <x v="2195"/>
      <x v="2037"/>
    </i>
    <i r="6">
      <x v="2080"/>
      <x v="2532"/>
    </i>
    <i r="6">
      <x v="1954"/>
      <x v="2385"/>
    </i>
    <i r="6">
      <x v="2085"/>
      <x v="2259"/>
    </i>
    <i r="6">
      <x v="2201"/>
      <x v="2283"/>
    </i>
    <i r="6">
      <x v="1931"/>
      <x v="2142"/>
    </i>
    <i r="6">
      <x v="2208"/>
      <x v="2584"/>
    </i>
    <i r="6">
      <x v="2094"/>
      <x v="2408"/>
    </i>
    <i r="6">
      <x v="1898"/>
      <x v="2269"/>
    </i>
    <i r="6">
      <x v="2106"/>
      <x v="2224"/>
    </i>
    <i r="6">
      <x v="1979"/>
      <x v="2276"/>
    </i>
    <i r="6">
      <x v="2116"/>
      <x v="2051"/>
    </i>
    <i r="6">
      <x v="2228"/>
      <x v="2078"/>
    </i>
    <i r="6">
      <x v="2124"/>
      <x v="2407"/>
    </i>
    <i r="6">
      <x v="1907"/>
      <x v="2315"/>
    </i>
    <i r="6">
      <x v="2128"/>
      <x v="2428"/>
    </i>
    <i r="6">
      <x v="2283"/>
      <x v="2272"/>
    </i>
    <i r="6">
      <x v="1939"/>
      <x v="2318"/>
    </i>
    <i r="6">
      <x v="2299"/>
      <x v="2133"/>
    </i>
    <i r="6">
      <x v="1941"/>
      <x v="2488"/>
    </i>
    <i r="6">
      <x v="1909"/>
      <x v="2551"/>
    </i>
    <i r="6">
      <x v="2147"/>
      <x v="2285"/>
    </i>
    <i r="6">
      <x v="2160"/>
      <x v="2132"/>
    </i>
    <i r="6">
      <x v="1989"/>
      <x v="2057"/>
    </i>
    <i r="6">
      <x v="2164"/>
      <x v="2357"/>
    </i>
    <i r="6">
      <x v="2306"/>
      <x v="2220"/>
    </i>
    <i r="6">
      <x v="2298"/>
      <x v="2479"/>
    </i>
    <i r="6">
      <x v="2215"/>
      <x v="2500"/>
    </i>
    <i r="6">
      <x v="2257"/>
      <x v="2319"/>
    </i>
    <i r="6">
      <x v="2301"/>
      <x v="2124"/>
    </i>
    <i r="4">
      <x v="26"/>
      <x v="33"/>
      <x v="2318"/>
      <x v="549"/>
    </i>
    <i r="6">
      <x v="2189"/>
      <x v="599"/>
    </i>
    <i r="6">
      <x v="2144"/>
      <x v="212"/>
    </i>
    <i r="6">
      <x v="1896"/>
      <x v="463"/>
    </i>
    <i r="6">
      <x v="2249"/>
      <x v="592"/>
    </i>
    <i r="6">
      <x v="1911"/>
      <x v="255"/>
    </i>
    <i r="6">
      <x v="2118"/>
      <x v="860"/>
    </i>
    <i r="6">
      <x v="1916"/>
      <x v="820"/>
    </i>
    <i r="6">
      <x v="2159"/>
      <x v="558"/>
    </i>
    <i r="6">
      <x v="1920"/>
      <x v="565"/>
    </i>
    <i r="6">
      <x v="2217"/>
      <x v="312"/>
    </i>
    <i r="6">
      <x v="1924"/>
      <x v="249"/>
    </i>
    <i r="6">
      <x v="2293"/>
      <x v="394"/>
    </i>
    <i r="6">
      <x v="1926"/>
      <x v="281"/>
    </i>
    <i r="6">
      <x v="2099"/>
      <x v="540"/>
    </i>
    <i r="6">
      <x v="1932"/>
      <x v="564"/>
    </i>
    <i r="6">
      <x v="2134"/>
      <x v="253"/>
    </i>
    <i r="6">
      <x v="1934"/>
      <x v="663"/>
    </i>
    <i r="6">
      <x v="2154"/>
      <x v="265"/>
    </i>
    <i r="6">
      <x v="1945"/>
      <x v="573"/>
    </i>
    <i r="6">
      <x v="2170"/>
      <x v="260"/>
    </i>
    <i r="6">
      <x v="1947"/>
      <x v="665"/>
    </i>
    <i r="6">
      <x v="2197"/>
      <x v="636"/>
    </i>
    <i r="6">
      <x v="1951"/>
      <x v="210"/>
    </i>
    <i r="6">
      <x v="2241"/>
      <x v="534"/>
    </i>
    <i r="6">
      <x v="1956"/>
      <x v="396"/>
    </i>
    <i r="6">
      <x v="2271"/>
      <x v="494"/>
    </i>
    <i r="6">
      <x v="1960"/>
      <x v="563"/>
    </i>
    <i r="6">
      <x v="2307"/>
      <x v="456"/>
    </i>
    <i r="6">
      <x v="1965"/>
      <x v="409"/>
    </i>
    <i r="6">
      <x v="2092"/>
      <x v="378"/>
    </i>
    <i r="6">
      <x v="1971"/>
      <x v="578"/>
    </i>
    <i r="6">
      <x v="2112"/>
      <x v="402"/>
    </i>
    <i r="6">
      <x v="1991"/>
      <x v="400"/>
    </i>
    <i r="6">
      <x v="2123"/>
      <x v="554"/>
    </i>
    <i r="6">
      <x v="1998"/>
      <x v="366"/>
    </i>
    <i r="6">
      <x v="2138"/>
      <x v="278"/>
    </i>
    <i r="6">
      <x v="2008"/>
      <x v="382"/>
    </i>
    <i r="6">
      <x v="2150"/>
      <x v="572"/>
    </i>
    <i r="6">
      <x v="2015"/>
      <x v="621"/>
    </i>
    <i r="6">
      <x v="2155"/>
      <x v="627"/>
    </i>
    <i r="6">
      <x v="2021"/>
      <x v="532"/>
    </i>
    <i r="6">
      <x v="2166"/>
      <x v="464"/>
    </i>
    <i r="6">
      <x v="2028"/>
      <x v="514"/>
    </i>
    <i r="6">
      <x v="2171"/>
      <x v="843"/>
    </i>
    <i r="6">
      <x v="2034"/>
      <x v="472"/>
    </i>
    <i r="6">
      <x v="2190"/>
      <x v="836"/>
    </i>
    <i r="6">
      <x v="2040"/>
      <x v="630"/>
    </i>
    <i r="6">
      <x v="2210"/>
      <x v="529"/>
    </i>
    <i r="6">
      <x v="2047"/>
      <x v="486"/>
    </i>
    <i r="6">
      <x v="2231"/>
      <x v="615"/>
    </i>
    <i r="6">
      <x v="2054"/>
      <x v="473"/>
    </i>
    <i r="6">
      <x v="2247"/>
      <x v="288"/>
    </i>
    <i r="6">
      <x v="2065"/>
      <x v="372"/>
    </i>
    <i r="6">
      <x v="2265"/>
      <x v="522"/>
    </i>
    <i r="6">
      <x v="2066"/>
      <x v="273"/>
    </i>
    <i r="6">
      <x v="2292"/>
      <x v="601"/>
    </i>
    <i r="6">
      <x v="2075"/>
      <x v="459"/>
    </i>
    <i r="6">
      <x v="2302"/>
      <x v="376"/>
    </i>
    <i r="6">
      <x v="2078"/>
      <x v="482"/>
    </i>
    <i r="6">
      <x v="2314"/>
      <x v="671"/>
    </i>
    <i r="6">
      <x v="2079"/>
      <x v="347"/>
    </i>
    <i r="6">
      <x v="1881"/>
      <x v="436"/>
    </i>
    <i r="6">
      <x v="2081"/>
      <x v="355"/>
    </i>
    <i r="3">
      <x v="10"/>
      <x v="8"/>
      <x v="33"/>
      <x v="2314"/>
      <x v="2623"/>
    </i>
    <i r="6">
      <x v="2227"/>
      <x v="2617"/>
    </i>
    <i r="6">
      <x v="2035"/>
      <x v="2598"/>
    </i>
    <i r="6">
      <x v="2171"/>
      <x v="2626"/>
    </i>
    <i r="4">
      <x v="11"/>
      <x v="35"/>
      <x v="2192"/>
      <x v="2233"/>
    </i>
    <i r="6">
      <x v="1968"/>
      <x v="2122"/>
    </i>
    <i r="6">
      <x v="2131"/>
      <x v="2230"/>
    </i>
    <i r="6">
      <x v="1925"/>
      <x v="2119"/>
    </i>
    <i r="6">
      <x v="1916"/>
      <x v="2145"/>
    </i>
    <i r="6">
      <x v="1950"/>
      <x v="124"/>
    </i>
    <i r="1">
      <x v="3"/>
      <x/>
      <x/>
      <x v="2"/>
      <x v="4"/>
      <x/>
      <x v="3595"/>
    </i>
    <i r="1">
      <x v="4"/>
      <x v="2"/>
      <x v="2"/>
      <x v="2"/>
      <x v="19"/>
      <x v="1900"/>
      <x v="1145"/>
    </i>
    <i r="6">
      <x v="2146"/>
      <x v="1147"/>
    </i>
    <i r="6">
      <x v="1959"/>
      <x v="1146"/>
    </i>
    <i r="6">
      <x v="2130"/>
      <x v="1143"/>
    </i>
    <i r="4">
      <x v="3"/>
      <x v="11"/>
      <x v="2124"/>
      <x v="129"/>
    </i>
    <i r="2">
      <x v="6"/>
      <x v="7"/>
      <x v="2"/>
      <x v="4"/>
      <x v="2087"/>
      <x v="64"/>
    </i>
    <i r="5">
      <x v="23"/>
      <x v="2303"/>
      <x v="1756"/>
    </i>
    <i r="6">
      <x v="2234"/>
      <x v="695"/>
    </i>
    <i r="6">
      <x v="2271"/>
      <x v="1753"/>
    </i>
    <i r="6">
      <x v="2229"/>
      <x v="696"/>
    </i>
    <i r="6">
      <x v="1917"/>
      <x v="1752"/>
    </i>
    <i r="6">
      <x v="2016"/>
      <x v="1749"/>
    </i>
    <i r="6">
      <x v="1972"/>
      <x v="693"/>
    </i>
    <i r="2">
      <x v="8"/>
      <x v="11"/>
      <x v="2"/>
      <x v="11"/>
      <x v="2086"/>
      <x v="1466"/>
    </i>
    <i r="4">
      <x v="13"/>
      <x v="12"/>
      <x v="2245"/>
      <x v="56"/>
    </i>
    <i r="6">
      <x v="2227"/>
      <x v="680"/>
    </i>
    <i r="6">
      <x v="1903"/>
      <x v="681"/>
    </i>
    <i r="4">
      <x v="15"/>
      <x v="11"/>
      <x v="2074"/>
      <x v="1011"/>
    </i>
    <i r="4">
      <x v="24"/>
      <x v="24"/>
      <x v="2255"/>
      <x v="57"/>
    </i>
    <i r="6">
      <x v="1894"/>
      <x v="50"/>
    </i>
    <i r="3">
      <x v="12"/>
      <x v="2"/>
      <x v="5"/>
      <x v="1904"/>
      <x v="20"/>
    </i>
    <i r="6">
      <x v="2133"/>
      <x v="40"/>
    </i>
    <i r="5">
      <x v="8"/>
      <x v="2111"/>
      <x v="180"/>
    </i>
    <i r="6">
      <x v="1915"/>
      <x v="173"/>
    </i>
    <i r="6">
      <x v="2003"/>
      <x v="157"/>
    </i>
    <i r="6">
      <x v="1953"/>
      <x v="1465"/>
    </i>
    <i r="6">
      <x v="1958"/>
      <x v="1463"/>
    </i>
    <i r="6">
      <x v="2080"/>
      <x v="677"/>
    </i>
    <i r="6">
      <x v="1962"/>
      <x v="1464"/>
    </i>
    <i r="5">
      <x v="12"/>
      <x v="2043"/>
      <x v="1735"/>
    </i>
    <i r="5">
      <x v="17"/>
      <x v="2186"/>
      <x v="1741"/>
    </i>
    <i r="5">
      <x v="19"/>
      <x v="2158"/>
      <x v="1263"/>
    </i>
    <i r="6">
      <x v="2219"/>
      <x v="1227"/>
    </i>
    <i r="6">
      <x v="2064"/>
      <x v="1015"/>
    </i>
    <i r="6">
      <x v="2252"/>
      <x v="1271"/>
    </i>
    <i r="6">
      <x v="2183"/>
      <x v="1060"/>
    </i>
    <i r="6">
      <x v="2261"/>
      <x v="1274"/>
    </i>
    <i r="6">
      <x v="2141"/>
      <x v="1189"/>
    </i>
    <i r="6">
      <x v="1916"/>
      <x v="1369"/>
    </i>
    <i r="6">
      <x v="1944"/>
      <x v="1225"/>
    </i>
    <i r="6">
      <x v="2001"/>
      <x v="1131"/>
    </i>
    <i r="6">
      <x v="1921"/>
      <x v="1051"/>
    </i>
    <i r="6">
      <x v="2020"/>
      <x v="1049"/>
    </i>
    <i r="6">
      <x v="1913"/>
      <x v="1381"/>
    </i>
    <i r="6">
      <x v="2045"/>
      <x v="1378"/>
    </i>
    <i r="6">
      <x v="2200"/>
      <x v="1264"/>
    </i>
    <i r="6">
      <x v="1940"/>
      <x v="1170"/>
    </i>
    <i r="6">
      <x v="1996"/>
      <x v="1224"/>
    </i>
    <i r="6">
      <x v="2288"/>
      <x v="1222"/>
    </i>
    <i r="6">
      <x v="2297"/>
      <x v="1374"/>
    </i>
    <i r="6">
      <x v="2294"/>
      <x v="1226"/>
    </i>
    <i r="6">
      <x v="2300"/>
      <x v="1128"/>
    </i>
    <i r="6">
      <x v="2121"/>
      <x v="1133"/>
    </i>
    <i r="6">
      <x v="1887"/>
      <x v="1055"/>
    </i>
    <i r="6">
      <x v="2095"/>
      <x v="1058"/>
    </i>
    <i r="6">
      <x v="2028"/>
      <x v="1276"/>
    </i>
    <i r="6">
      <x v="2222"/>
      <x v="1375"/>
    </i>
    <i r="6">
      <x v="1912"/>
      <x v="1064"/>
    </i>
    <i r="6">
      <x v="1914"/>
      <x v="1223"/>
    </i>
    <i r="6">
      <x v="1936"/>
      <x v="1053"/>
    </i>
    <i r="6">
      <x v="1982"/>
      <x v="1272"/>
    </i>
    <i r="6">
      <x v="2169"/>
      <x v="1377"/>
    </i>
    <i r="6">
      <x v="1908"/>
      <x v="1376"/>
    </i>
    <i r="6">
      <x v="2238"/>
      <x v="1266"/>
    </i>
    <i r="6">
      <x v="2032"/>
      <x v="1230"/>
    </i>
    <i r="6">
      <x v="2269"/>
      <x v="1379"/>
    </i>
    <i r="6">
      <x v="2097"/>
      <x v="1062"/>
    </i>
    <i r="6">
      <x v="2214"/>
      <x v="1190"/>
    </i>
    <i r="6">
      <x v="1978"/>
      <x v="1269"/>
    </i>
    <i r="6">
      <x v="2250"/>
      <x v="1370"/>
    </i>
    <i r="6">
      <x v="2049"/>
      <x v="1057"/>
    </i>
    <i r="6">
      <x v="2021"/>
      <x v="1221"/>
    </i>
    <i r="6">
      <x v="2152"/>
      <x v="1050"/>
    </i>
    <i r="6">
      <x v="2305"/>
      <x v="1228"/>
    </i>
    <i r="6">
      <x v="1994"/>
      <x v="1063"/>
    </i>
    <i r="6">
      <x v="2226"/>
      <x v="1261"/>
    </i>
    <i r="6">
      <x v="2167"/>
      <x v="1380"/>
    </i>
    <i r="6">
      <x v="2241"/>
      <x v="1052"/>
    </i>
    <i r="6">
      <x v="2179"/>
      <x v="1191"/>
    </i>
    <i r="6">
      <x v="2010"/>
      <x v="1229"/>
    </i>
    <i r="6">
      <x v="1910"/>
      <x v="1169"/>
    </i>
    <i r="6">
      <x v="2282"/>
      <x v="1273"/>
    </i>
    <i r="6">
      <x v="2185"/>
      <x v="1132"/>
    </i>
    <i r="6">
      <x v="2093"/>
      <x v="1056"/>
    </i>
    <i r="6">
      <x v="2191"/>
      <x v="1371"/>
    </i>
    <i r="6">
      <x v="2036"/>
      <x v="1267"/>
    </i>
    <i r="6">
      <x v="2312"/>
      <x v="1054"/>
    </i>
    <i r="6">
      <x v="1999"/>
      <x v="1373"/>
    </i>
    <i r="6">
      <x v="2088"/>
      <x v="1059"/>
    </i>
    <i r="6">
      <x v="2090"/>
      <x v="1268"/>
    </i>
    <i r="6">
      <x v="2228"/>
      <x v="1262"/>
    </i>
    <i r="6">
      <x v="1966"/>
      <x v="1372"/>
    </i>
    <i r="6">
      <x v="2243"/>
      <x v="1265"/>
    </i>
    <i r="6">
      <x v="2272"/>
      <x v="1275"/>
    </i>
    <i r="6">
      <x v="2048"/>
      <x v="1270"/>
    </i>
    <i r="6">
      <x v="2052"/>
      <x v="1061"/>
    </i>
    <i r="6">
      <x v="2194"/>
      <x v="1129"/>
    </i>
    <i r="5">
      <x v="23"/>
      <x v="2232"/>
      <x v="3589"/>
    </i>
    <i r="5">
      <x v="37"/>
      <x v="2022"/>
      <x v="1457"/>
    </i>
    <i r="5">
      <x v="40"/>
      <x v="2205"/>
      <x v="932"/>
    </i>
    <i r="6">
      <x v="2281"/>
      <x v="933"/>
    </i>
    <i r="6">
      <x v="2096"/>
      <x v="3582"/>
    </i>
    <i r="6">
      <x v="2287"/>
      <x v="934"/>
    </i>
    <i r="6">
      <x v="2076"/>
      <x v="1769"/>
    </i>
    <i r="6">
      <x v="1984"/>
      <x v="1726"/>
    </i>
    <i r="6">
      <x v="2148"/>
      <x v="1811"/>
    </i>
    <i r="6">
      <x v="2104"/>
      <x v="3583"/>
    </i>
    <i r="6">
      <x v="1967"/>
      <x v="865"/>
    </i>
    <i r="6">
      <x v="2070"/>
      <x v="1765"/>
    </i>
    <i r="6">
      <x v="1992"/>
      <x v="1789"/>
    </i>
    <i r="6">
      <x v="1901"/>
      <x v="1799"/>
    </i>
    <i r="6">
      <x v="1922"/>
      <x v="1970"/>
    </i>
    <i r="6">
      <x v="1964"/>
      <x v="1801"/>
    </i>
    <i r="6">
      <x v="2211"/>
      <x v="1800"/>
    </i>
    <i r="6">
      <x v="2276"/>
      <x v="948"/>
    </i>
    <i r="6">
      <x v="2207"/>
      <x v="1456"/>
    </i>
    <i r="6">
      <x v="2015"/>
      <x v="873"/>
    </i>
    <i r="6">
      <x v="2181"/>
      <x v="3588"/>
    </i>
    <i r="6">
      <x v="1884"/>
      <x v="922"/>
    </i>
    <i r="6">
      <x v="1935"/>
      <x v="920"/>
    </i>
    <i r="6">
      <x v="2273"/>
      <x v="1820"/>
    </i>
    <i r="6">
      <x v="2132"/>
      <x v="716"/>
    </i>
    <i r="6">
      <x v="2159"/>
      <x v="1791"/>
    </i>
    <i r="6">
      <x v="1970"/>
      <x v="1788"/>
    </i>
    <i r="6">
      <x v="2171"/>
      <x v="697"/>
    </i>
    <i r="6">
      <x v="2120"/>
      <x v="950"/>
    </i>
    <i r="5">
      <x v="47"/>
      <x v="2172"/>
      <x v="3414"/>
    </i>
    <i r="6">
      <x v="2278"/>
      <x v="3227"/>
    </i>
    <i r="6">
      <x v="2212"/>
      <x v="3402"/>
    </i>
    <i r="6">
      <x v="1885"/>
      <x v="3466"/>
    </i>
    <i r="6">
      <x v="2311"/>
      <x v="3483"/>
    </i>
    <i r="6">
      <x v="1895"/>
      <x v="3477"/>
    </i>
    <i r="6">
      <x v="2187"/>
      <x v="3246"/>
    </i>
    <i r="6">
      <x v="1897"/>
      <x v="3520"/>
    </i>
    <i r="6">
      <x v="2246"/>
      <x v="3253"/>
    </i>
    <i r="6">
      <x v="1937"/>
      <x v="3541"/>
    </i>
    <i r="6">
      <x v="2286"/>
      <x v="3318"/>
    </i>
    <i r="6">
      <x v="1949"/>
      <x v="3542"/>
    </i>
    <i r="6">
      <x v="2163"/>
      <x v="3537"/>
    </i>
    <i r="6">
      <x v="1969"/>
      <x v="3260"/>
    </i>
    <i r="6">
      <x v="2178"/>
      <x v="3329"/>
    </i>
    <i r="6">
      <x v="1980"/>
      <x v="3446"/>
    </i>
    <i r="6">
      <x v="2206"/>
      <x v="3390"/>
    </i>
    <i r="6">
      <x v="1985"/>
      <x v="3417"/>
    </i>
    <i r="6">
      <x v="2224"/>
      <x v="3393"/>
    </i>
    <i r="6">
      <x v="1987"/>
      <x v="3482"/>
    </i>
    <i r="6">
      <x v="2268"/>
      <x v="3267"/>
    </i>
    <i r="6">
      <x v="1990"/>
      <x v="3331"/>
    </i>
    <i r="6">
      <x v="2284"/>
      <x v="3316"/>
    </i>
    <i r="6">
      <x v="1995"/>
      <x v="3454"/>
    </i>
    <i r="6">
      <x v="2304"/>
      <x v="3284"/>
    </i>
    <i r="6">
      <x v="2004"/>
      <x v="3298"/>
    </i>
    <i r="6">
      <x v="2317"/>
      <x v="3418"/>
    </i>
    <i r="6">
      <x v="2011"/>
      <x v="3427"/>
    </i>
    <i r="6">
      <x v="2165"/>
      <x v="3302"/>
    </i>
    <i r="6">
      <x v="2012"/>
      <x v="3317"/>
    </i>
    <i r="6">
      <x v="2173"/>
      <x v="3400"/>
    </i>
    <i r="6">
      <x v="2014"/>
      <x v="3222"/>
    </i>
    <i r="6">
      <x v="2184"/>
      <x v="3347"/>
    </i>
    <i r="6">
      <x v="2018"/>
      <x v="3415"/>
    </i>
    <i r="6">
      <x v="2204"/>
      <x v="3301"/>
    </i>
    <i r="6">
      <x v="2024"/>
      <x v="3437"/>
    </i>
    <i r="6">
      <x v="2209"/>
      <x v="3379"/>
    </i>
    <i r="7">
      <x v="3416"/>
    </i>
    <i r="6">
      <x v="2027"/>
      <x v="3434"/>
    </i>
    <i r="6">
      <x v="2220"/>
      <x v="3375"/>
    </i>
    <i r="6">
      <x v="2029"/>
      <x v="3366"/>
    </i>
    <i r="6">
      <x v="2237"/>
      <x v="3518"/>
    </i>
    <i r="6">
      <x v="2031"/>
      <x v="3367"/>
    </i>
    <i r="6">
      <x v="2253"/>
      <x v="3456"/>
    </i>
    <i r="6">
      <x v="2033"/>
      <x v="3340"/>
    </i>
    <i r="6">
      <x v="2270"/>
      <x v="3401"/>
    </i>
    <i r="6">
      <x v="2042"/>
      <x v="3406"/>
    </i>
    <i r="6">
      <x v="2279"/>
      <x v="3351"/>
    </i>
    <i r="6">
      <x v="2094"/>
      <x v="3326"/>
    </i>
    <i r="6">
      <x v="2285"/>
      <x v="3374"/>
    </i>
    <i r="6">
      <x v="2103"/>
      <x v="3455"/>
    </i>
    <i r="6">
      <x v="2295"/>
      <x v="3505"/>
    </i>
    <i r="6">
      <x v="2119"/>
      <x v="3435"/>
    </i>
    <i r="6">
      <x v="2310"/>
      <x v="3361"/>
    </i>
    <i r="6">
      <x v="2128"/>
      <x v="3271"/>
    </i>
    <i r="6">
      <x v="2315"/>
      <x v="3381"/>
    </i>
    <i r="6">
      <x v="2131"/>
      <x v="3254"/>
    </i>
    <i r="6">
      <x v="1882"/>
      <x v="3342"/>
    </i>
    <i r="6">
      <x v="2145"/>
      <x v="3280"/>
    </i>
    <i r="4">
      <x v="3"/>
      <x v="11"/>
      <x v="2060"/>
      <x v="940"/>
    </i>
    <i r="4">
      <x v="13"/>
      <x v="12"/>
      <x v="1960"/>
      <x v="138"/>
    </i>
    <i r="4">
      <x v="14"/>
      <x v="11"/>
      <x v="2058"/>
      <x v="47"/>
    </i>
    <i r="6">
      <x v="2068"/>
      <x v="809"/>
    </i>
    <i r="4">
      <x v="15"/>
      <x v="11"/>
      <x v="2114"/>
      <x v="134"/>
    </i>
    <i r="6">
      <x v="2038"/>
      <x v="135"/>
    </i>
    <i r="4">
      <x v="16"/>
      <x v="11"/>
      <x v="2055"/>
      <x v="137"/>
    </i>
    <i r="4">
      <x v="18"/>
      <x v="8"/>
      <x v="2041"/>
      <x v="133"/>
    </i>
    <i r="6">
      <x v="2091"/>
      <x v="93"/>
    </i>
    <i r="6">
      <x v="2143"/>
      <x v="68"/>
    </i>
    <i r="6">
      <x v="2127"/>
      <x v="87"/>
    </i>
    <i r="4">
      <x v="20"/>
      <x v="8"/>
      <x v="1893"/>
      <x v="27"/>
    </i>
    <i r="6">
      <x v="2230"/>
      <x v="1003"/>
    </i>
    <i r="6">
      <x v="2067"/>
      <x v="38"/>
    </i>
    <i r="4">
      <x v="22"/>
      <x v="8"/>
      <x v="2026"/>
      <x v="3574"/>
    </i>
    <i r="6">
      <x v="2102"/>
      <x v="53"/>
    </i>
    <i r="2">
      <x v="9"/>
      <x v="13"/>
      <x v="2"/>
      <x v="10"/>
      <x v="1899"/>
      <x v="107"/>
    </i>
    <i r="5">
      <x v="43"/>
      <x v="2248"/>
      <x v="162"/>
    </i>
    <i r="6">
      <x v="2205"/>
      <x v="88"/>
    </i>
    <i r="6">
      <x v="2239"/>
      <x v="160"/>
    </i>
    <i r="6">
      <x v="2266"/>
      <x v="143"/>
    </i>
    <i r="6">
      <x v="2275"/>
      <x v="106"/>
    </i>
    <i r="6">
      <x v="2280"/>
      <x v="113"/>
    </i>
    <i r="6">
      <x v="2256"/>
      <x v="159"/>
    </i>
    <i r="6">
      <x v="2260"/>
      <x v="163"/>
    </i>
    <i r="6">
      <x v="2277"/>
      <x v="164"/>
    </i>
    <i r="6">
      <x v="2251"/>
      <x v="161"/>
    </i>
    <i r="6">
      <x v="2289"/>
      <x v="61"/>
    </i>
    <i r="2">
      <x v="10"/>
      <x v="14"/>
      <x v="2"/>
      <x v="1"/>
      <x v="2264"/>
      <x v="1944"/>
    </i>
    <i r="6">
      <x v="2144"/>
      <x v="1850"/>
    </i>
    <i r="6">
      <x v="2129"/>
      <x v="1859"/>
    </i>
    <i r="6">
      <x v="1905"/>
      <x v="1871"/>
    </i>
    <i r="6">
      <x v="2244"/>
      <x v="1833"/>
    </i>
    <i r="6">
      <x v="1919"/>
      <x v="1931"/>
    </i>
    <i r="6">
      <x v="1891"/>
      <x v="1844"/>
    </i>
    <i r="6">
      <x v="1938"/>
      <x v="1837"/>
    </i>
    <i r="6">
      <x v="2143"/>
      <x v="1836"/>
    </i>
    <i r="6">
      <x v="1952"/>
      <x v="1915"/>
    </i>
    <i r="6">
      <x v="2217"/>
      <x v="1843"/>
    </i>
    <i r="6">
      <x v="1973"/>
      <x v="1872"/>
    </i>
    <i r="6">
      <x v="2258"/>
      <x v="1958"/>
    </i>
    <i r="6">
      <x v="1993"/>
      <x v="1898"/>
    </i>
    <i r="6">
      <x v="2303"/>
      <x v="1891"/>
    </i>
    <i r="6">
      <x v="2023"/>
      <x v="1847"/>
    </i>
    <i r="6">
      <x v="2035"/>
      <x v="1916"/>
    </i>
    <i r="6">
      <x v="2003"/>
      <x v="1851"/>
    </i>
    <i r="6">
      <x v="2267"/>
      <x v="1951"/>
    </i>
    <i r="5">
      <x v="13"/>
      <x v="2274"/>
      <x v="1426"/>
    </i>
    <i r="6">
      <x v="2290"/>
      <x v="1424"/>
    </i>
    <i r="6">
      <x v="1955"/>
      <x v="1427"/>
    </i>
    <i r="6">
      <x v="2126"/>
      <x v="1425"/>
    </i>
    <i r="5">
      <x v="42"/>
      <x v="1952"/>
      <x v="1524"/>
    </i>
    <i r="7">
      <x v="1650"/>
    </i>
    <i r="6">
      <x v="2007"/>
      <x v="1531"/>
    </i>
    <i r="7">
      <x v="1657"/>
    </i>
    <i r="6">
      <x v="1974"/>
      <x v="1525"/>
    </i>
    <i r="7">
      <x v="1651"/>
    </i>
    <i r="6">
      <x v="1906"/>
      <x v="1476"/>
    </i>
    <i r="7">
      <x v="1603"/>
    </i>
    <i r="6">
      <x v="2149"/>
      <x v="1560"/>
    </i>
    <i r="7">
      <x v="1686"/>
    </i>
    <i r="6">
      <x v="1927"/>
      <x v="1477"/>
    </i>
    <i r="7">
      <x v="1604"/>
    </i>
    <i r="6">
      <x v="2105"/>
      <x v="1548"/>
    </i>
    <i r="7">
      <x v="1674"/>
    </i>
    <i r="6">
      <x v="1933"/>
      <x v="1490"/>
    </i>
    <i r="7">
      <x v="1617"/>
    </i>
    <i r="6">
      <x v="1928"/>
      <x v="1478"/>
    </i>
    <i r="7">
      <x v="1605"/>
    </i>
    <i r="6">
      <x v="2193"/>
      <x v="1539"/>
    </i>
    <i r="7">
      <x v="1665"/>
    </i>
    <i r="6">
      <x v="1963"/>
      <x v="1523"/>
    </i>
    <i r="7">
      <x v="1649"/>
    </i>
    <i r="6">
      <x v="2019"/>
      <x v="1535"/>
    </i>
    <i r="7">
      <x v="1661"/>
    </i>
    <i r="6">
      <x v="2203"/>
      <x v="1591"/>
    </i>
    <i r="6">
      <x v="2006"/>
      <x v="1670"/>
    </i>
    <i r="6">
      <x v="2316"/>
      <x v="1721"/>
    </i>
    <i r="6">
      <x v="1889"/>
      <x v="1606"/>
    </i>
    <i r="6">
      <x v="1975"/>
      <x v="1672"/>
    </i>
    <i r="6">
      <x v="2142"/>
      <x v="1559"/>
    </i>
    <i r="6">
      <x v="2236"/>
      <x v="1719"/>
    </i>
    <i r="6">
      <x v="1942"/>
      <x v="1528"/>
    </i>
    <i r="6">
      <x v="2140"/>
      <x v="1685"/>
    </i>
    <i r="6">
      <x v="2162"/>
      <x v="1671"/>
    </i>
    <i r="6">
      <x v="2175"/>
      <x v="1688"/>
    </i>
    <i r="6">
      <x v="2161"/>
      <x v="1673"/>
    </i>
    <i r="6">
      <x v="2100"/>
      <x v="1676"/>
    </i>
    <i r="6">
      <x v="2174"/>
      <x v="1669"/>
    </i>
    <i r="6">
      <x v="2101"/>
      <x v="1550"/>
    </i>
    <i r="6">
      <x v="2176"/>
      <x v="1562"/>
    </i>
    <i r="6">
      <x v="1888"/>
      <x v="1479"/>
    </i>
    <i r="6">
      <x v="2202"/>
      <x v="1717"/>
    </i>
    <i r="6">
      <x v="2109"/>
      <x v="1549"/>
    </i>
    <i r="6">
      <x v="2235"/>
      <x v="1593"/>
    </i>
    <i r="6">
      <x v="2110"/>
      <x v="1675"/>
    </i>
    <i r="6">
      <x v="2309"/>
      <x v="1595"/>
    </i>
    <i r="6">
      <x v="2135"/>
      <x v="1684"/>
    </i>
    <i r="6">
      <x v="1943"/>
      <x v="1654"/>
    </i>
    <i r="6">
      <x v="2137"/>
      <x v="1558"/>
    </i>
    <i r="6">
      <x v="2002"/>
      <x v="1470"/>
    </i>
    <i>
      <x v="6"/>
      <x v="2"/>
      <x v="1"/>
      <x v="1"/>
      <x v="2"/>
      <x v="2"/>
      <x v="2442"/>
      <x v="3208"/>
    </i>
    <i r="6">
      <x v="2562"/>
      <x v="3206"/>
    </i>
    <i r="6">
      <x v="2510"/>
      <x v="3207"/>
    </i>
    <i r="5">
      <x v="46"/>
      <x v="2608"/>
      <x v="742"/>
    </i>
    <i r="7">
      <x v="986"/>
    </i>
    <i r="6">
      <x v="2542"/>
      <x v="739"/>
    </i>
    <i r="6">
      <x v="2481"/>
      <x v="774"/>
    </i>
    <i r="6">
      <x v="2653"/>
      <x v="992"/>
    </i>
    <i r="6">
      <x v="2326"/>
      <x v="955"/>
    </i>
    <i r="6">
      <x v="2513"/>
      <x v="792"/>
    </i>
    <i r="6">
      <x v="2327"/>
      <x v="952"/>
    </i>
    <i r="6">
      <x v="2325"/>
      <x v="953"/>
    </i>
    <i r="6">
      <x v="2592"/>
      <x v="984"/>
    </i>
    <i r="6">
      <x v="2328"/>
      <x v="954"/>
    </i>
    <i r="6">
      <x v="2668"/>
      <x v="994"/>
    </i>
    <i r="6">
      <x v="2333"/>
      <x v="764"/>
    </i>
    <i r="6">
      <x v="2494"/>
      <x v="782"/>
    </i>
    <i r="6">
      <x v="2337"/>
      <x v="956"/>
    </i>
    <i r="6">
      <x v="2532"/>
      <x v="737"/>
    </i>
    <i r="6">
      <x v="2338"/>
      <x v="978"/>
    </i>
    <i r="6">
      <x v="2579"/>
      <x v="760"/>
    </i>
    <i r="6">
      <x v="2339"/>
      <x v="957"/>
    </i>
    <i r="6">
      <x v="2598"/>
      <x v="997"/>
    </i>
    <i r="6">
      <x v="2343"/>
      <x v="958"/>
    </i>
    <i r="6">
      <x v="2629"/>
      <x v="987"/>
    </i>
    <i r="6">
      <x v="2345"/>
      <x v="959"/>
    </i>
    <i r="6">
      <x v="2659"/>
      <x v="989"/>
    </i>
    <i r="6">
      <x v="2351"/>
      <x v="960"/>
    </i>
    <i r="6">
      <x v="2684"/>
      <x v="768"/>
    </i>
    <i r="6">
      <x v="2353"/>
      <x v="961"/>
    </i>
    <i r="6">
      <x v="2492"/>
      <x v="743"/>
    </i>
    <i r="6">
      <x v="2357"/>
      <x v="962"/>
    </i>
    <i r="6">
      <x v="2501"/>
      <x v="777"/>
    </i>
    <i r="6">
      <x v="2361"/>
      <x v="963"/>
    </i>
    <i r="6">
      <x v="2528"/>
      <x v="733"/>
    </i>
    <i r="6">
      <x v="2364"/>
      <x v="964"/>
    </i>
    <i r="6">
      <x v="2538"/>
      <x v="783"/>
    </i>
    <i r="6">
      <x v="2365"/>
      <x v="965"/>
    </i>
    <i r="6">
      <x v="2553"/>
      <x v="750"/>
    </i>
    <i r="6">
      <x v="2367"/>
      <x v="966"/>
    </i>
    <i r="6">
      <x v="2588"/>
      <x v="982"/>
    </i>
    <i r="6">
      <x v="2368"/>
      <x v="967"/>
    </i>
    <i r="6">
      <x v="2596"/>
      <x v="995"/>
    </i>
    <i r="6">
      <x v="2374"/>
      <x v="968"/>
    </i>
    <i r="6">
      <x v="2600"/>
      <x v="756"/>
    </i>
    <i r="6">
      <x v="2379"/>
      <x v="969"/>
    </i>
    <i r="6">
      <x v="2626"/>
      <x v="770"/>
    </i>
    <i r="6">
      <x v="2382"/>
      <x v="791"/>
    </i>
    <i r="6">
      <x v="2648"/>
      <x v="990"/>
    </i>
    <i r="6">
      <x v="2383"/>
      <x v="970"/>
    </i>
    <i r="6">
      <x v="2656"/>
      <x v="988"/>
    </i>
    <i r="6">
      <x v="2387"/>
      <x v="971"/>
    </i>
    <i r="6">
      <x v="2661"/>
      <x v="1000"/>
    </i>
    <i r="6">
      <x v="2389"/>
      <x v="972"/>
    </i>
    <i r="6">
      <x v="2679"/>
      <x v="766"/>
    </i>
    <i r="6">
      <x v="2391"/>
      <x v="973"/>
    </i>
    <i r="6">
      <x v="2479"/>
      <x v="753"/>
    </i>
    <i r="6">
      <x v="2393"/>
      <x v="974"/>
    </i>
    <i r="6">
      <x v="2484"/>
      <x v="747"/>
    </i>
    <i r="6">
      <x v="2394"/>
      <x v="755"/>
    </i>
    <i r="6">
      <x v="2493"/>
      <x v="786"/>
    </i>
    <i r="6">
      <x v="2398"/>
      <x v="789"/>
    </i>
    <i r="6">
      <x v="2499"/>
      <x v="740"/>
    </i>
    <i r="6">
      <x v="2399"/>
      <x v="975"/>
    </i>
    <i r="6">
      <x v="2508"/>
      <x v="759"/>
    </i>
    <i r="6">
      <x v="2404"/>
      <x v="976"/>
    </i>
    <i r="6">
      <x v="2523"/>
      <x v="736"/>
    </i>
    <i r="6">
      <x v="2405"/>
      <x v="977"/>
    </i>
    <i r="6">
      <x v="2530"/>
      <x v="779"/>
    </i>
    <i r="6">
      <x v="2408"/>
      <x v="787"/>
    </i>
    <i r="6">
      <x v="2533"/>
      <x v="754"/>
    </i>
    <i r="6">
      <x v="2410"/>
      <x v="979"/>
    </i>
    <i r="6">
      <x v="2540"/>
      <x v="748"/>
    </i>
    <i r="6">
      <x v="2411"/>
      <x v="980"/>
    </i>
    <i r="6">
      <x v="2548"/>
      <x v="776"/>
    </i>
    <i r="6">
      <x v="2413"/>
      <x v="784"/>
    </i>
    <i r="6">
      <x v="2575"/>
      <x v="762"/>
    </i>
    <i r="6">
      <x v="2415"/>
      <x v="981"/>
    </i>
    <i r="6">
      <x v="2580"/>
      <x v="780"/>
    </i>
    <i r="6">
      <x v="2420"/>
      <x v="752"/>
    </i>
    <i r="6">
      <x v="2590"/>
      <x v="983"/>
    </i>
    <i r="6">
      <x v="2422"/>
      <x v="775"/>
    </i>
    <i r="6">
      <x v="2594"/>
      <x v="985"/>
    </i>
    <i r="6">
      <x v="2430"/>
      <x v="734"/>
    </i>
    <i r="6">
      <x v="2597"/>
      <x v="996"/>
    </i>
    <i r="6">
      <x v="2431"/>
      <x v="757"/>
    </i>
    <i r="6">
      <x v="2599"/>
      <x v="773"/>
    </i>
    <i r="6">
      <x v="2435"/>
      <x v="751"/>
    </i>
    <i r="6">
      <x v="2604"/>
      <x v="744"/>
    </i>
    <i r="6">
      <x v="2440"/>
      <x v="745"/>
    </i>
    <i r="6">
      <x v="2623"/>
      <x v="771"/>
    </i>
    <i r="6">
      <x v="2448"/>
      <x v="735"/>
    </i>
    <i r="6">
      <x v="2628"/>
      <x v="778"/>
    </i>
    <i r="6">
      <x v="2450"/>
      <x v="749"/>
    </i>
    <i r="6">
      <x v="2634"/>
      <x v="998"/>
    </i>
    <i r="6">
      <x v="2451"/>
      <x v="772"/>
    </i>
    <i r="6">
      <x v="2652"/>
      <x v="991"/>
    </i>
    <i r="6">
      <x v="2452"/>
      <x v="761"/>
    </i>
    <i r="6">
      <x v="2654"/>
      <x v="993"/>
    </i>
    <i r="6">
      <x v="2458"/>
      <x v="738"/>
    </i>
    <i r="6">
      <x v="2658"/>
      <x v="758"/>
    </i>
    <i r="6">
      <x v="2459"/>
      <x v="767"/>
    </i>
    <i r="6">
      <x v="2660"/>
      <x v="999"/>
    </i>
    <i r="6">
      <x v="2460"/>
      <x v="765"/>
    </i>
    <i r="6">
      <x v="2666"/>
      <x v="763"/>
    </i>
    <i r="6">
      <x v="2463"/>
      <x v="785"/>
    </i>
    <i r="6">
      <x v="2672"/>
      <x v="781"/>
    </i>
    <i r="6">
      <x v="2475"/>
      <x v="790"/>
    </i>
    <i r="6">
      <x v="2681"/>
      <x v="746"/>
    </i>
    <i r="6">
      <x v="2476"/>
      <x v="741"/>
    </i>
    <i r="6">
      <x v="2323"/>
      <x v="769"/>
    </i>
    <i r="6">
      <x v="2477"/>
      <x v="788"/>
    </i>
    <i r="6">
      <x v="2461"/>
      <x v="15"/>
    </i>
    <i r="2">
      <x v="3"/>
      <x v="3"/>
      <x v="6"/>
      <x v="14"/>
      <x v="2485"/>
      <x v="167"/>
    </i>
    <i r="3">
      <x v="4"/>
      <x/>
      <x v="9"/>
      <x v="2380"/>
      <x v="1010"/>
    </i>
    <i r="6">
      <x v="2502"/>
      <x v="679"/>
    </i>
    <i r="6">
      <x v="2518"/>
      <x v="683"/>
    </i>
    <i r="6">
      <x v="2480"/>
      <x v="13"/>
    </i>
    <i r="6">
      <x v="2373"/>
      <x v="36"/>
    </i>
    <i r="6">
      <x v="2369"/>
      <x v="684"/>
    </i>
    <i r="6">
      <x v="2454"/>
      <x v="52"/>
    </i>
    <i r="4">
      <x v="6"/>
      <x v="14"/>
      <x v="2377"/>
      <x v="909"/>
    </i>
    <i r="6">
      <x v="2510"/>
      <x v="942"/>
    </i>
    <i r="6">
      <x v="2446"/>
      <x v="722"/>
    </i>
    <i r="2">
      <x v="7"/>
      <x v="8"/>
      <x v="7"/>
      <x v="33"/>
      <x v="2610"/>
      <x v="2611"/>
    </i>
    <i r="3">
      <x v="9"/>
      <x v="9"/>
      <x v="33"/>
      <x v="2469"/>
      <x v="2956"/>
    </i>
    <i r="7">
      <x v="3155"/>
    </i>
    <i r="6">
      <x v="2432"/>
      <x v="2974"/>
    </i>
    <i r="6">
      <x v="2464"/>
      <x v="3111"/>
    </i>
    <i r="6">
      <x v="2340"/>
      <x v="2610"/>
    </i>
    <i r="6">
      <x v="2416"/>
      <x v="3099"/>
    </i>
    <i r="6">
      <x v="2334"/>
      <x v="2839"/>
    </i>
    <i r="6">
      <x v="2506"/>
      <x v="3098"/>
    </i>
    <i r="6">
      <x v="2356"/>
      <x v="2894"/>
    </i>
    <i r="6">
      <x v="2375"/>
      <x v="3026"/>
    </i>
    <i r="6">
      <x v="2465"/>
      <x v="2790"/>
    </i>
    <i r="6">
      <x v="2509"/>
      <x v="2819"/>
    </i>
    <i r="6">
      <x v="2585"/>
      <x v="3075"/>
    </i>
    <i r="6">
      <x v="2544"/>
      <x v="3132"/>
    </i>
    <i r="6">
      <x v="2341"/>
      <x v="3062"/>
    </i>
    <i r="6">
      <x v="2502"/>
      <x v="2655"/>
    </i>
    <i r="6">
      <x v="2444"/>
      <x v="3097"/>
    </i>
    <i r="6">
      <x v="2518"/>
      <x v="2774"/>
    </i>
    <i r="6">
      <x v="2447"/>
      <x v="3137"/>
    </i>
    <i r="6">
      <x v="2573"/>
      <x v="2944"/>
    </i>
    <i r="6">
      <x v="2453"/>
      <x v="2925"/>
    </i>
    <i r="6">
      <x v="2423"/>
      <x v="2984"/>
    </i>
    <i r="6">
      <x v="2455"/>
      <x v="3112"/>
    </i>
    <i r="6">
      <x v="2370"/>
      <x v="2947"/>
    </i>
    <i r="6">
      <x v="2380"/>
      <x v="2776"/>
    </i>
    <i r="6">
      <x v="2511"/>
      <x v="3037"/>
    </i>
    <i r="6">
      <x v="2675"/>
      <x v="3066"/>
    </i>
    <i r="6">
      <x v="2535"/>
      <x v="2752"/>
    </i>
    <i r="6">
      <x v="2466"/>
      <x v="2732"/>
    </i>
    <i r="6">
      <x v="2557"/>
      <x v="2961"/>
    </i>
    <i r="6">
      <x v="2407"/>
      <x v="2704"/>
    </i>
    <i r="6">
      <x v="2583"/>
      <x v="2950"/>
    </i>
    <i r="6">
      <x v="2470"/>
      <x v="2699"/>
    </i>
    <i r="6">
      <x v="2647"/>
      <x v="2666"/>
    </i>
    <i r="6">
      <x v="2473"/>
      <x v="2973"/>
    </i>
    <i r="6">
      <x v="2683"/>
      <x v="2883"/>
    </i>
    <i r="6">
      <x v="2485"/>
      <x v="3095"/>
    </i>
    <i r="6">
      <x v="2480"/>
      <x v="2751"/>
    </i>
    <i r="6">
      <x v="2651"/>
      <x v="2900"/>
    </i>
    <i r="6">
      <x v="2642"/>
      <x v="2810"/>
    </i>
    <i r="6">
      <x v="2541"/>
      <x v="3090"/>
    </i>
    <i r="6">
      <x v="2324"/>
      <x v="2643"/>
    </i>
    <i r="6">
      <x v="2555"/>
      <x v="3031"/>
    </i>
    <i r="6">
      <x v="2595"/>
      <x v="2896"/>
    </i>
    <i r="6">
      <x v="2347"/>
      <x v="2745"/>
    </i>
    <i r="6">
      <x v="2385"/>
      <x v="3001"/>
    </i>
    <i r="6">
      <x v="2568"/>
      <x v="2605"/>
    </i>
    <i r="6">
      <x v="2526"/>
      <x v="3047"/>
    </i>
    <i r="6">
      <x v="2371"/>
      <x v="2827"/>
    </i>
    <i r="6">
      <x v="2584"/>
      <x v="2830"/>
    </i>
    <i r="6">
      <x v="2606"/>
      <x v="2878"/>
    </i>
    <i r="6">
      <x v="2662"/>
      <x v="2972"/>
    </i>
    <i r="6">
      <x v="2417"/>
      <x v="3139"/>
    </i>
    <i r="6">
      <x v="2640"/>
      <x v="2697"/>
    </i>
    <i r="6">
      <x v="2599"/>
      <x v="2739"/>
    </i>
    <i r="6">
      <x v="2498"/>
      <x v="3020"/>
    </i>
    <i r="6">
      <x v="2567"/>
      <x v="2963"/>
    </i>
    <i r="6">
      <x v="2486"/>
      <x v="3105"/>
    </i>
    <i r="4">
      <x v="12"/>
      <x v="35"/>
      <x v="2418"/>
      <x v="2226"/>
    </i>
    <i r="6">
      <x v="2497"/>
      <x v="2293"/>
    </i>
    <i r="6">
      <x v="2429"/>
      <x v="2424"/>
    </i>
    <i r="6">
      <x v="2392"/>
      <x v="2280"/>
    </i>
    <i r="6">
      <x v="2633"/>
      <x v="2418"/>
    </i>
    <i r="6">
      <x v="2412"/>
      <x v="2296"/>
    </i>
    <i r="6">
      <x v="2474"/>
      <x v="2373"/>
    </i>
    <i r="6">
      <x v="2376"/>
      <x v="2462"/>
    </i>
    <i r="6">
      <x v="2443"/>
      <x v="2322"/>
    </i>
    <i r="6">
      <x v="2566"/>
      <x v="2209"/>
    </i>
    <i r="6">
      <x v="2378"/>
      <x v="2348"/>
    </i>
    <i r="6">
      <x v="2613"/>
      <x v="2557"/>
    </i>
    <i r="6">
      <x v="2388"/>
      <x v="2338"/>
    </i>
    <i r="6">
      <x v="2556"/>
      <x v="2171"/>
    </i>
    <i r="6">
      <x v="2402"/>
      <x v="2190"/>
    </i>
    <i r="6">
      <x v="2441"/>
      <x v="2214"/>
    </i>
    <i r="6">
      <x v="2449"/>
      <x v="2496"/>
    </i>
    <i r="6">
      <x v="2503"/>
      <x v="2522"/>
    </i>
    <i r="6">
      <x v="2570"/>
      <x v="2200"/>
    </i>
    <i r="6">
      <x v="2550"/>
      <x v="2199"/>
    </i>
    <i r="6">
      <x v="2342"/>
      <x v="2175"/>
    </i>
    <i r="6">
      <x v="2587"/>
      <x v="2583"/>
    </i>
    <i r="6">
      <x v="2424"/>
      <x v="2172"/>
    </i>
    <i r="6">
      <x v="2536"/>
      <x v="2498"/>
    </i>
    <i r="6">
      <x v="2428"/>
      <x v="2558"/>
    </i>
    <i r="6">
      <x v="2406"/>
      <x v="2266"/>
    </i>
    <i r="6">
      <x v="2354"/>
      <x v="2100"/>
    </i>
    <i r="6">
      <x v="2581"/>
      <x v="2358"/>
    </i>
    <i r="6">
      <x v="2438"/>
      <x v="2221"/>
    </i>
    <i r="6">
      <x v="2605"/>
      <x v="2118"/>
    </i>
    <i r="6">
      <x v="2439"/>
      <x v="2193"/>
    </i>
    <i r="6">
      <x v="2527"/>
      <x v="2096"/>
    </i>
    <i r="6">
      <x v="2381"/>
      <x v="2431"/>
    </i>
    <i r="6">
      <x v="2543"/>
      <x v="2054"/>
    </i>
    <i r="6">
      <x v="2335"/>
      <x v="2376"/>
    </i>
    <i r="6">
      <x v="2384"/>
      <x v="2406"/>
    </i>
    <i r="6">
      <x v="2611"/>
      <x v="2444"/>
    </i>
    <i r="6">
      <x v="2569"/>
      <x v="2055"/>
    </i>
    <i r="6">
      <x v="2397"/>
      <x v="2127"/>
    </i>
    <i r="6">
      <x v="2577"/>
      <x v="2436"/>
    </i>
    <i r="6">
      <x v="2621"/>
      <x v="2353"/>
    </i>
    <i r="6">
      <x v="2586"/>
      <x v="2238"/>
    </i>
    <i r="6">
      <x v="2641"/>
      <x v="2073"/>
    </i>
    <i r="6">
      <x v="2601"/>
      <x v="2464"/>
    </i>
    <i r="6">
      <x v="2653"/>
      <x v="2289"/>
    </i>
    <i r="6">
      <x v="2340"/>
      <x v="2031"/>
    </i>
    <i r="6">
      <x v="2400"/>
      <x v="2380"/>
    </i>
    <i r="6">
      <x v="2614"/>
      <x v="2435"/>
    </i>
    <i r="6">
      <x v="2671"/>
      <x v="2290"/>
    </i>
    <i r="6">
      <x v="2372"/>
      <x v="2028"/>
    </i>
    <i r="6">
      <x v="2680"/>
      <x v="2342"/>
    </i>
    <i r="6">
      <x v="2646"/>
      <x v="2065"/>
    </i>
    <i r="6">
      <x v="2495"/>
      <x v="2066"/>
    </i>
    <i r="6">
      <x v="2665"/>
      <x v="2261"/>
    </i>
    <i r="6">
      <x v="2362"/>
      <x v="2258"/>
    </i>
    <i r="6">
      <x v="2320"/>
      <x v="2184"/>
    </i>
    <i r="6">
      <x v="2482"/>
      <x v="2324"/>
    </i>
    <i r="6">
      <x v="2502"/>
      <x v="2023"/>
    </i>
    <i r="6">
      <x v="2655"/>
      <x v="2149"/>
    </i>
    <i r="6">
      <x v="2545"/>
      <x v="2443"/>
    </i>
    <i r="6">
      <x v="2537"/>
      <x v="2537"/>
    </i>
    <i r="6">
      <x v="2599"/>
      <x v="2007"/>
    </i>
    <i r="6">
      <x v="2644"/>
      <x v="2437"/>
    </i>
    <i r="4">
      <x v="26"/>
      <x v="33"/>
      <x v="2511"/>
      <x v="282"/>
    </i>
    <i r="6">
      <x v="2641"/>
      <x v="603"/>
    </i>
    <i r="6">
      <x v="2573"/>
      <x v="422"/>
    </i>
    <i r="6">
      <x v="2334"/>
      <x v="513"/>
    </i>
    <i r="6">
      <x v="2486"/>
      <x v="657"/>
    </i>
    <i r="6">
      <x v="2340"/>
      <x v="840"/>
    </i>
    <i r="6">
      <x v="2555"/>
      <x v="209"/>
    </i>
    <i r="6">
      <x v="2341"/>
      <x v="658"/>
    </i>
    <i r="6">
      <x v="2609"/>
      <x v="411"/>
    </i>
    <i r="6">
      <x v="2347"/>
      <x v="357"/>
    </i>
    <i r="6">
      <x v="2651"/>
      <x v="457"/>
    </i>
    <i r="6">
      <x v="2355"/>
      <x v="588"/>
    </i>
    <i r="6">
      <x v="2506"/>
      <x v="520"/>
    </i>
    <i r="6">
      <x v="2356"/>
      <x v="320"/>
    </i>
    <i r="6">
      <x v="2526"/>
      <x v="388"/>
    </i>
    <i r="6">
      <x v="2370"/>
      <x v="413"/>
    </i>
    <i r="6">
      <x v="2567"/>
      <x v="367"/>
    </i>
    <i r="6">
      <x v="2371"/>
      <x v="584"/>
    </i>
    <i r="6">
      <x v="2603"/>
      <x v="579"/>
    </i>
    <i r="6">
      <x v="2375"/>
      <x v="319"/>
    </i>
    <i r="6">
      <x v="2615"/>
      <x v="812"/>
    </i>
    <i r="6">
      <x v="2380"/>
      <x v="492"/>
    </i>
    <i r="6">
      <x v="2647"/>
      <x v="310"/>
    </i>
    <i r="6">
      <x v="2384"/>
      <x v="229"/>
    </i>
    <i r="6">
      <x v="2683"/>
      <x v="447"/>
    </i>
    <i r="6">
      <x v="2407"/>
      <x v="211"/>
    </i>
    <i r="6">
      <x v="2498"/>
      <x v="215"/>
    </i>
    <i r="6">
      <x v="2416"/>
      <x v="660"/>
    </i>
    <i r="6">
      <x v="2509"/>
      <x v="244"/>
    </i>
    <i r="6">
      <x v="2417"/>
      <x v="217"/>
    </i>
    <i r="6">
      <x v="2518"/>
      <x v="451"/>
    </i>
    <i r="6">
      <x v="2423"/>
      <x v="194"/>
    </i>
    <i r="6">
      <x v="2541"/>
      <x v="826"/>
    </i>
    <i r="6">
      <x v="2427"/>
      <x v="225"/>
    </i>
    <i r="6">
      <x v="2557"/>
      <x v="633"/>
    </i>
    <i r="6">
      <x v="2432"/>
      <x v="816"/>
    </i>
    <i r="6">
      <x v="2568"/>
      <x v="841"/>
    </i>
    <i r="6">
      <x v="2444"/>
      <x v="214"/>
    </i>
    <i r="6">
      <x v="2585"/>
      <x v="397"/>
    </i>
    <i r="6">
      <x v="2447"/>
      <x v="547"/>
    </i>
    <i r="6">
      <x v="2607"/>
      <x v="667"/>
    </i>
    <i r="6">
      <x v="2453"/>
      <x v="813"/>
    </i>
    <i r="6">
      <x v="2610"/>
      <x v="469"/>
    </i>
    <i r="6">
      <x v="2464"/>
      <x v="818"/>
    </i>
    <i r="6">
      <x v="2640"/>
      <x v="284"/>
    </i>
    <i r="6">
      <x v="2467"/>
      <x v="445"/>
    </i>
    <i r="6">
      <x v="2642"/>
      <x v="412"/>
    </i>
    <i r="6">
      <x v="2470"/>
      <x v="821"/>
    </i>
    <i r="6">
      <x v="2649"/>
      <x v="607"/>
    </i>
    <i r="6">
      <x v="2473"/>
      <x v="195"/>
    </i>
    <i r="6">
      <x v="2662"/>
      <x v="390"/>
    </i>
    <i r="6">
      <x v="2480"/>
      <x v="263"/>
    </i>
    <i r="6">
      <x v="2324"/>
      <x v="626"/>
    </i>
    <i r="6">
      <x v="2485"/>
      <x v="844"/>
    </i>
    <i r="3">
      <x v="10"/>
      <x v="11"/>
      <x v="35"/>
      <x v="2437"/>
      <x v="2241"/>
    </i>
    <i r="6">
      <x v="2500"/>
      <x v="2181"/>
    </i>
    <i r="6">
      <x v="2489"/>
      <x v="2081"/>
    </i>
    <i r="1">
      <x v="4"/>
      <x v="2"/>
      <x v="2"/>
      <x v="2"/>
      <x v="19"/>
      <x v="2470"/>
      <x v="1022"/>
    </i>
    <i r="6">
      <x v="2377"/>
      <x v="1144"/>
    </i>
    <i r="4">
      <x v="4"/>
      <x v="12"/>
      <x v="2563"/>
      <x v="682"/>
    </i>
    <i r="2">
      <x v="6"/>
      <x v="7"/>
      <x v="2"/>
      <x v="23"/>
      <x v="2331"/>
      <x v="1755"/>
    </i>
    <i r="6">
      <x v="2547"/>
      <x v="701"/>
    </i>
    <i r="6">
      <x v="2525"/>
      <x v="706"/>
    </i>
    <i r="6">
      <x v="2390"/>
      <x v="1748"/>
    </i>
    <i r="6">
      <x v="2560"/>
      <x v="1757"/>
    </i>
    <i r="6">
      <x v="2434"/>
      <x v="703"/>
    </i>
    <i r="6">
      <x v="2515"/>
      <x v="704"/>
    </i>
    <i r="6">
      <x v="2591"/>
      <x v="694"/>
    </i>
    <i r="6">
      <x v="2612"/>
      <x v="707"/>
    </i>
    <i r="6">
      <x v="2386"/>
      <x v="1747"/>
    </i>
    <i r="6">
      <x v="2409"/>
      <x v="688"/>
    </i>
    <i r="6">
      <x v="2664"/>
      <x v="1754"/>
    </i>
    <i r="6">
      <x v="2421"/>
      <x v="698"/>
    </i>
    <i r="6">
      <x v="2433"/>
      <x v="700"/>
    </i>
    <i r="6">
      <x v="2505"/>
      <x v="702"/>
    </i>
    <i r="6">
      <x v="2561"/>
      <x v="1758"/>
    </i>
    <i r="6">
      <x v="2516"/>
      <x v="699"/>
    </i>
    <i r="5">
      <x v="36"/>
      <x v="2556"/>
      <x v="122"/>
    </i>
    <i r="6">
      <x v="2485"/>
      <x v="54"/>
    </i>
    <i r="6">
      <x v="2446"/>
      <x v="60"/>
    </i>
    <i r="2">
      <x v="8"/>
      <x v="11"/>
      <x v="5"/>
      <x v="11"/>
      <x v="2510"/>
      <x v="6"/>
    </i>
    <i r="4">
      <x v="13"/>
      <x v="12"/>
      <x v="2378"/>
      <x v="808"/>
    </i>
    <i r="4">
      <x v="15"/>
      <x v="11"/>
      <x v="2478"/>
      <x v="142"/>
    </i>
    <i r="3">
      <x v="12"/>
      <x v="2"/>
      <x v="8"/>
      <x v="2531"/>
      <x v="797"/>
    </i>
    <i r="6">
      <x v="2551"/>
      <x v="943"/>
    </i>
    <i r="6">
      <x v="2522"/>
      <x v="82"/>
    </i>
    <i r="6">
      <x v="2472"/>
      <x v="79"/>
    </i>
    <i r="6">
      <x v="2624"/>
      <x v="83"/>
    </i>
    <i r="6">
      <x v="2520"/>
      <x v="111"/>
    </i>
    <i r="5">
      <x v="12"/>
      <x v="2465"/>
      <x v="1746"/>
    </i>
    <i r="5">
      <x v="17"/>
      <x v="2643"/>
      <x v="1738"/>
    </i>
    <i r="5">
      <x v="19"/>
      <x v="2646"/>
      <x v="1288"/>
    </i>
    <i r="6">
      <x v="2471"/>
      <x v="1285"/>
    </i>
    <i r="6">
      <x v="2332"/>
      <x v="1213"/>
    </i>
    <i r="6">
      <x v="2349"/>
      <x v="1348"/>
    </i>
    <i r="6">
      <x v="2507"/>
      <x v="1355"/>
    </i>
    <i r="6">
      <x v="2403"/>
      <x v="1196"/>
    </i>
    <i r="6">
      <x v="2673"/>
      <x v="1351"/>
    </i>
    <i r="6">
      <x v="2436"/>
      <x v="1286"/>
    </i>
    <i r="6">
      <x v="2595"/>
      <x v="1210"/>
    </i>
    <i r="6">
      <x v="2445"/>
      <x v="1289"/>
    </i>
    <i r="6">
      <x v="2663"/>
      <x v="1349"/>
    </i>
    <i r="6">
      <x v="2616"/>
      <x v="1114"/>
    </i>
    <i r="6">
      <x v="2625"/>
      <x v="1137"/>
    </i>
    <i r="6">
      <x v="2617"/>
      <x v="1115"/>
    </i>
    <i r="6">
      <x v="2576"/>
      <x v="1354"/>
    </i>
    <i r="6">
      <x v="2574"/>
      <x v="1193"/>
    </i>
    <i r="6">
      <x v="2354"/>
      <x v="1287"/>
    </i>
    <i r="6">
      <x v="2512"/>
      <x v="1108"/>
    </i>
    <i r="6">
      <x v="2543"/>
      <x v="1195"/>
    </i>
    <i r="6">
      <x v="2564"/>
      <x v="1352"/>
    </i>
    <i r="6">
      <x v="2650"/>
      <x v="1283"/>
    </i>
    <i r="6">
      <x v="2432"/>
      <x v="1284"/>
    </i>
    <i r="6">
      <x v="2544"/>
      <x v="1208"/>
    </i>
    <i r="6">
      <x v="2344"/>
      <x v="1290"/>
    </i>
    <i r="6">
      <x v="2635"/>
      <x v="1116"/>
    </i>
    <i r="6">
      <x v="2565"/>
      <x v="1107"/>
    </i>
    <i r="6">
      <x v="2352"/>
      <x v="1111"/>
    </i>
    <i r="6">
      <x v="2572"/>
      <x v="1346"/>
    </i>
    <i r="6">
      <x v="2622"/>
      <x v="1211"/>
    </i>
    <i r="6">
      <x v="2480"/>
      <x v="1282"/>
    </i>
    <i r="6">
      <x v="2631"/>
      <x v="1209"/>
    </i>
    <i r="6">
      <x v="2582"/>
      <x v="1347"/>
    </i>
    <i r="6">
      <x v="2541"/>
      <x v="1356"/>
    </i>
    <i r="6">
      <x v="2483"/>
      <x v="1345"/>
    </i>
    <i r="6">
      <x v="2657"/>
      <x v="1353"/>
    </i>
    <i r="6">
      <x v="2602"/>
      <x v="1192"/>
    </i>
    <i r="6">
      <x v="2667"/>
      <x v="1112"/>
    </i>
    <i r="6">
      <x v="2549"/>
      <x v="1207"/>
    </i>
    <i r="6">
      <x v="2618"/>
      <x v="1350"/>
    </i>
    <i r="6">
      <x v="2419"/>
      <x v="1109"/>
    </i>
    <i r="6">
      <x v="2496"/>
      <x v="1194"/>
    </i>
    <i r="6">
      <x v="2350"/>
      <x v="1110"/>
    </i>
    <i r="6">
      <x v="2636"/>
      <x v="1113"/>
    </i>
    <i r="6">
      <x v="2589"/>
      <x v="1212"/>
    </i>
    <i r="5">
      <x v="23"/>
      <x v="2558"/>
      <x v="3587"/>
    </i>
    <i r="5">
      <x v="40"/>
      <x v="2370"/>
      <x v="928"/>
    </i>
    <i r="6">
      <x v="2469"/>
      <x v="796"/>
    </i>
    <i r="6">
      <x v="2338"/>
      <x v="904"/>
    </i>
    <i r="6">
      <x v="2395"/>
      <x v="1763"/>
    </i>
    <i r="6">
      <x v="2358"/>
      <x v="1793"/>
    </i>
    <i r="6">
      <x v="2619"/>
      <x v="1006"/>
    </i>
    <i r="6">
      <x v="2557"/>
      <x v="889"/>
    </i>
    <i r="6">
      <x v="2504"/>
      <x v="800"/>
    </i>
    <i r="6">
      <x v="2584"/>
      <x v="941"/>
    </i>
    <i r="6">
      <x v="2571"/>
      <x v="724"/>
    </i>
    <i r="6">
      <x v="2675"/>
      <x v="946"/>
    </i>
    <i r="5">
      <x v="47"/>
      <x v="2521"/>
      <x v="3532"/>
    </i>
    <i r="6">
      <x v="2637"/>
      <x v="3274"/>
    </i>
    <i r="6">
      <x v="2593"/>
      <x v="3547"/>
    </i>
    <i r="6">
      <x v="2322"/>
      <x v="3365"/>
    </i>
    <i r="6">
      <x v="2682"/>
      <x v="3350"/>
    </i>
    <i r="6">
      <x v="2329"/>
      <x v="3458"/>
    </i>
    <i r="6">
      <x v="2539"/>
      <x v="3251"/>
    </i>
    <i r="6">
      <x v="2330"/>
      <x v="3363"/>
    </i>
    <i r="6">
      <x v="2630"/>
      <x v="3519"/>
    </i>
    <i r="6">
      <x v="2360"/>
      <x v="3545"/>
    </i>
    <i r="6">
      <x v="2676"/>
      <x v="3356"/>
    </i>
    <i r="6">
      <x v="2396"/>
      <x v="3511"/>
    </i>
    <i r="6">
      <x v="2519"/>
      <x v="3553"/>
    </i>
    <i r="6">
      <x v="2401"/>
      <x v="3262"/>
    </i>
    <i r="6">
      <x v="2529"/>
      <x v="3540"/>
    </i>
    <i r="6">
      <x v="2426"/>
      <x v="3258"/>
    </i>
    <i r="6">
      <x v="2578"/>
      <x v="3490"/>
    </i>
    <i r="6">
      <x v="2446"/>
      <x v="3555"/>
    </i>
    <i r="6">
      <x v="2627"/>
      <x v="3364"/>
    </i>
    <i r="6">
      <x v="2456"/>
      <x v="3252"/>
    </i>
    <i r="6">
      <x v="2632"/>
      <x v="3517"/>
    </i>
    <i r="6">
      <x v="2468"/>
      <x v="3291"/>
    </i>
    <i r="6">
      <x v="2674"/>
      <x v="3445"/>
    </i>
    <i r="6">
      <x v="2488"/>
      <x v="3290"/>
    </i>
    <i r="6">
      <x v="2677"/>
      <x v="3524"/>
    </i>
    <i r="6">
      <x v="2491"/>
      <x v="3571"/>
    </i>
    <i r="6">
      <x v="2321"/>
      <x v="3216"/>
    </i>
    <i r="6">
      <x v="2517"/>
      <x v="3289"/>
    </i>
    <i r="4">
      <x v="13"/>
      <x v="12"/>
      <x v="2518"/>
      <x v="117"/>
    </i>
    <i r="4">
      <x v="18"/>
      <x v="8"/>
      <x v="2490"/>
      <x v="103"/>
    </i>
    <i r="6">
      <x v="2546"/>
      <x v="102"/>
    </i>
    <i r="6">
      <x v="2457"/>
      <x v="80"/>
    </i>
    <i r="6">
      <x v="2514"/>
      <x v="101"/>
    </i>
    <i r="4">
      <x v="20"/>
      <x v="8"/>
      <x v="2487"/>
      <x v="98"/>
    </i>
    <i r="6">
      <x v="2554"/>
      <x v="76"/>
    </i>
    <i r="4">
      <x v="24"/>
      <x v="24"/>
      <x v="2346"/>
      <x v="37"/>
    </i>
    <i r="2">
      <x v="9"/>
      <x v="13"/>
      <x v="2"/>
      <x v="4"/>
      <x v="2678"/>
      <x v="59"/>
    </i>
    <i r="2">
      <x v="10"/>
      <x v="14"/>
      <x v="2"/>
      <x v="1"/>
      <x v="2645"/>
      <x v="1849"/>
    </i>
    <i r="5">
      <x v="13"/>
      <x v="2414"/>
      <x v="1431"/>
    </i>
    <i r="6">
      <x v="2357"/>
      <x v="1432"/>
    </i>
    <i r="6">
      <x v="2359"/>
      <x v="1428"/>
    </i>
    <i r="6">
      <x v="2366"/>
      <x v="1433"/>
    </i>
    <i r="6">
      <x v="2524"/>
      <x v="1430"/>
    </i>
    <i r="6">
      <x v="2552"/>
      <x v="1429"/>
    </i>
    <i r="5">
      <x v="42"/>
      <x v="2462"/>
      <x v="1551"/>
    </i>
    <i r="7">
      <x v="1677"/>
    </i>
    <i r="6">
      <x v="2534"/>
      <x v="1554"/>
    </i>
    <i r="7">
      <x v="1680"/>
    </i>
    <i r="6">
      <x v="2425"/>
      <x v="1553"/>
    </i>
    <i r="7">
      <x v="1679"/>
    </i>
    <i r="6">
      <x v="2363"/>
      <x v="1474"/>
    </i>
    <i r="7">
      <x v="1601"/>
    </i>
    <i r="6">
      <x v="2620"/>
      <x v="1534"/>
    </i>
    <i r="7">
      <x v="1660"/>
    </i>
    <i r="6">
      <x v="2641"/>
      <x v="1573"/>
    </i>
    <i r="7">
      <x v="1699"/>
    </i>
    <i r="6">
      <x v="2559"/>
      <x v="1552"/>
    </i>
    <i r="7">
      <x v="1678"/>
    </i>
    <i r="6">
      <x v="2336"/>
      <x v="1473"/>
    </i>
    <i r="6">
      <x v="2670"/>
      <x v="1596"/>
    </i>
    <i r="6">
      <x v="2669"/>
      <x v="1722"/>
    </i>
    <i r="6">
      <x v="2638"/>
      <x v="1698"/>
    </i>
    <i r="6">
      <x v="2348"/>
      <x v="1600"/>
    </i>
    <i r="6">
      <x v="2639"/>
      <x v="1572"/>
    </i>
  </rowItems>
  <colFields count="1">
    <field x="18"/>
  </colFields>
  <colItems count="3">
    <i>
      <x/>
    </i>
    <i>
      <x v="1"/>
    </i>
    <i>
      <x v="2"/>
    </i>
  </colItems>
  <pageFields count="2">
    <pageField fld="40" hier="170" name="[Sell Out Geography].[Sell Out Division].&amp;[20]" cap="Беларусь"/>
    <pageField fld="22" hier="155" name="[Sell Out Customer].[Client Classification].[All]" cap="All"/>
  </pageFields>
  <dataFields count="1">
    <dataField fld="28" baseField="0" baseItem="0" numFmtId="3"/>
  </dataFields>
  <formats count="1447">
    <format dxfId="1443">
      <pivotArea type="all" dataOnly="0" outline="0" fieldPosition="0"/>
    </format>
    <format dxfId="1444">
      <pivotArea outline="0" collapsedLevelsAreSubtotals="1" fieldPosition="0"/>
    </format>
    <format dxfId="1445">
      <pivotArea type="origin" dataOnly="0" labelOnly="1" outline="0" fieldPosition="0"/>
    </format>
    <format dxfId="1446">
      <pivotArea type="topRight" dataOnly="0" labelOnly="1" outline="0" fieldPosition="0"/>
    </format>
    <format dxfId="1447">
      <pivotArea type="origin" dataOnly="0" labelOnly="1" outline="0" offset="A1" fieldPosition="0"/>
    </format>
    <format dxfId="1448">
      <pivotArea outline="0" collapsedLevelsAreSubtotals="1" fieldPosition="0"/>
    </format>
    <format dxfId="1449">
      <pivotArea field="18" type="button" dataOnly="0" labelOnly="1" outline="0" axis="axisCol" fieldPosition="0"/>
    </format>
    <format dxfId="1450">
      <pivotArea type="topRight" dataOnly="0" labelOnly="1" outline="0" fieldPosition="0"/>
    </format>
    <format dxfId="1451">
      <pivotArea dataOnly="0" labelOnly="1" outline="0" fieldPosition="0">
        <references count="1">
          <reference field="18" count="0"/>
        </references>
      </pivotArea>
    </format>
    <format dxfId="1452">
      <pivotArea dataOnly="0" labelOnly="1" grandCol="1" outline="0" fieldPosition="0"/>
    </format>
    <format dxfId="1453">
      <pivotArea outline="0" collapsedLevelsAreSubtotals="1" fieldPosition="0"/>
    </format>
    <format dxfId="1454">
      <pivotArea field="18" type="button" dataOnly="0" labelOnly="1" outline="0" axis="axisCol" fieldPosition="0"/>
    </format>
    <format dxfId="1455">
      <pivotArea type="topRight" dataOnly="0" labelOnly="1" outline="0" fieldPosition="0"/>
    </format>
    <format dxfId="1456">
      <pivotArea dataOnly="0" labelOnly="1" outline="0" fieldPosition="0">
        <references count="1">
          <reference field="18" count="0"/>
        </references>
      </pivotArea>
    </format>
    <format dxfId="1457">
      <pivotArea dataOnly="0" labelOnly="1" grandCol="1" outline="0" fieldPosition="0"/>
    </format>
    <format dxfId="1458">
      <pivotArea type="all" dataOnly="0" outline="0" fieldPosition="0"/>
    </format>
    <format dxfId="1459">
      <pivotArea outline="0" collapsedLevelsAreSubtotals="1" fieldPosition="0"/>
    </format>
    <format dxfId="1460">
      <pivotArea type="origin" dataOnly="0" labelOnly="1" outline="0" fieldPosition="0"/>
    </format>
    <format dxfId="1461">
      <pivotArea field="18" type="button" dataOnly="0" labelOnly="1" outline="0" axis="axisCol" fieldPosition="0"/>
    </format>
    <format dxfId="1462">
      <pivotArea type="topRight" dataOnly="0" labelOnly="1" outline="0" fieldPosition="0"/>
    </format>
    <format dxfId="1463">
      <pivotArea field="23" type="button" dataOnly="0" labelOnly="1" outline="0" axis="axisRow" fieldPosition="0"/>
    </format>
    <format dxfId="1464">
      <pivotArea field="12" type="button" dataOnly="0" labelOnly="1" outline="0" axis="axisRow" fieldPosition="5"/>
    </format>
    <format dxfId="1465">
      <pivotArea field="25" type="button" dataOnly="0" labelOnly="1" outline="0" axis="axisRow" fieldPosition="1"/>
    </format>
    <format dxfId="1466">
      <pivotArea dataOnly="0" labelOnly="1" outline="0" fieldPosition="0">
        <references count="1">
          <reference field="23" count="0"/>
        </references>
      </pivotArea>
    </format>
    <format dxfId="1467">
      <pivotArea dataOnly="0" labelOnly="1" outline="0" fieldPosition="0">
        <references count="2">
          <reference field="12" count="0"/>
          <reference field="23" count="0" selected="0"/>
        </references>
      </pivotArea>
    </format>
    <format dxfId="1468">
      <pivotArea dataOnly="0" labelOnly="1" outline="0" fieldPosition="0">
        <references count="1">
          <reference field="18" count="0"/>
        </references>
      </pivotArea>
    </format>
    <format dxfId="1469">
      <pivotArea dataOnly="0" labelOnly="1" grandCol="1" outline="0" fieldPosition="0"/>
    </format>
    <format dxfId="1470">
      <pivotArea outline="0" collapsedLevelsAreSubtotals="1" fieldPosition="0"/>
    </format>
    <format dxfId="1471">
      <pivotArea field="18" type="button" dataOnly="0" labelOnly="1" outline="0" axis="axisCol" fieldPosition="0"/>
    </format>
    <format dxfId="1472">
      <pivotArea type="topRight" dataOnly="0" labelOnly="1" outline="0" fieldPosition="0"/>
    </format>
    <format dxfId="1473">
      <pivotArea dataOnly="0" labelOnly="1" outline="0" fieldPosition="0">
        <references count="1">
          <reference field="18" count="0"/>
        </references>
      </pivotArea>
    </format>
    <format dxfId="1474">
      <pivotArea dataOnly="0" labelOnly="1" grandCol="1" outline="0" fieldPosition="0"/>
    </format>
    <format dxfId="1475">
      <pivotArea field="12" type="button" dataOnly="0" labelOnly="1" outline="0" axis="axisRow" fieldPosition="5"/>
    </format>
    <format dxfId="1476">
      <pivotArea field="30" type="button" dataOnly="0" labelOnly="1" outline="0" axis="axisRow" fieldPosition="6"/>
    </format>
    <format dxfId="1477">
      <pivotArea field="29" type="button" dataOnly="0" labelOnly="1" outline="0" axis="axisRow" fieldPosition="7"/>
    </format>
    <format dxfId="1478">
      <pivotArea field="12" type="button" dataOnly="0" labelOnly="1" outline="0" axis="axisRow" fieldPosition="5"/>
    </format>
    <format dxfId="1479">
      <pivotArea field="30" type="button" dataOnly="0" labelOnly="1" outline="0" axis="axisRow" fieldPosition="6"/>
    </format>
    <format dxfId="1480">
      <pivotArea field="29" type="button" dataOnly="0" labelOnly="1" outline="0" axis="axisRow" fieldPosition="7"/>
    </format>
    <format dxfId="1481">
      <pivotArea type="all" dataOnly="0" outline="0" fieldPosition="0"/>
    </format>
    <format dxfId="1482">
      <pivotArea outline="0" collapsedLevelsAreSubtotals="1" fieldPosition="0"/>
    </format>
    <format dxfId="1483">
      <pivotArea type="origin" dataOnly="0" labelOnly="1" outline="0" fieldPosition="0"/>
    </format>
    <format dxfId="1484">
      <pivotArea field="18" type="button" dataOnly="0" labelOnly="1" outline="0" axis="axisCol" fieldPosition="0"/>
    </format>
    <format dxfId="1485">
      <pivotArea type="topRight" dataOnly="0" labelOnly="1" outline="0" fieldPosition="0"/>
    </format>
    <format dxfId="1486">
      <pivotArea field="23" type="button" dataOnly="0" labelOnly="1" outline="0" axis="axisRow" fieldPosition="0"/>
    </format>
    <format dxfId="1487">
      <pivotArea field="12" type="button" dataOnly="0" labelOnly="1" outline="0" axis="axisRow" fieldPosition="5"/>
    </format>
    <format dxfId="1488">
      <pivotArea field="30" type="button" dataOnly="0" labelOnly="1" outline="0" axis="axisRow" fieldPosition="6"/>
    </format>
    <format dxfId="1489">
      <pivotArea field="29" type="button" dataOnly="0" labelOnly="1" outline="0" axis="axisRow" fieldPosition="7"/>
    </format>
    <format dxfId="1490">
      <pivotArea field="25" type="button" dataOnly="0" labelOnly="1" outline="0" axis="axisRow" fieldPosition="1"/>
    </format>
    <format dxfId="1491">
      <pivotArea field="31" type="button" dataOnly="0" labelOnly="1" outline="0" axis="axisRow" fieldPosition="2"/>
    </format>
    <format dxfId="1492">
      <pivotArea field="34" type="button" dataOnly="0" labelOnly="1" outline="0" axis="axisRow" fieldPosition="3"/>
    </format>
    <format dxfId="1493">
      <pivotArea field="37" type="button" dataOnly="0" labelOnly="1" outline="0" axis="axisRow" fieldPosition="4"/>
    </format>
    <format dxfId="1494">
      <pivotArea dataOnly="0" labelOnly="1" outline="0" fieldPosition="0">
        <references count="1">
          <reference field="23" count="0"/>
        </references>
      </pivotArea>
    </format>
    <format dxfId="1495">
      <pivotArea dataOnly="0" labelOnly="1" outline="0" fieldPosition="0">
        <references count="2">
          <reference field="12" count="0"/>
          <reference field="23" count="0" selected="0"/>
        </references>
      </pivotArea>
    </format>
    <format dxfId="1496">
      <pivotArea dataOnly="0" labelOnly="1" outline="0" fieldPosition="0">
        <references count="3">
          <reference field="12" count="1" selected="0">
            <x v="0"/>
          </reference>
          <reference field="23" count="0" selected="0"/>
          <reference field="30" count="8">
            <x v="2998"/>
            <x v="3038"/>
            <x v="3088"/>
            <x v="3091"/>
            <x v="3101"/>
            <x v="3120"/>
            <x v="3124"/>
            <x v="3144"/>
          </reference>
        </references>
      </pivotArea>
    </format>
    <format dxfId="1497">
      <pivotArea dataOnly="0" labelOnly="1" outline="0" fieldPosition="0">
        <references count="3">
          <reference field="12" count="1" selected="0">
            <x v="1"/>
          </reference>
          <reference field="23" count="0" selected="0"/>
          <reference field="30" count="37">
            <x v="2690"/>
            <x v="2695"/>
            <x v="2711"/>
            <x v="2716"/>
            <x v="2718"/>
            <x v="2728"/>
            <x v="2736"/>
            <x v="2751"/>
            <x v="2763"/>
            <x v="2767"/>
            <x v="2777"/>
            <x v="2780"/>
            <x v="2798"/>
            <x v="2817"/>
            <x v="2849"/>
            <x v="2856"/>
            <x v="2869"/>
            <x v="2888"/>
            <x v="2895"/>
            <x v="2898"/>
            <x v="2909"/>
            <x v="2918"/>
            <x v="2934"/>
            <x v="2938"/>
            <x v="2948"/>
            <x v="2954"/>
            <x v="2957"/>
            <x v="2974"/>
            <x v="2978"/>
            <x v="2982"/>
            <x v="2991"/>
            <x v="3002"/>
            <x v="3006"/>
            <x v="3027"/>
            <x v="3039"/>
            <x v="3050"/>
            <x v="3072"/>
          </reference>
        </references>
      </pivotArea>
    </format>
    <format dxfId="1498">
      <pivotArea dataOnly="0" labelOnly="1" outline="0" fieldPosition="0">
        <references count="3">
          <reference field="12" count="1" selected="0">
            <x v="6"/>
          </reference>
          <reference field="23" count="0" selected="0"/>
          <reference field="30" count="8">
            <x v="2732"/>
            <x v="2735"/>
            <x v="2763"/>
            <x v="3105"/>
            <x v="3137"/>
            <x v="3138"/>
            <x v="3158"/>
            <x v="3160"/>
          </reference>
        </references>
      </pivotArea>
    </format>
    <format dxfId="1499">
      <pivotArea dataOnly="0" labelOnly="1" outline="0" fieldPosition="0">
        <references count="3">
          <reference field="12" count="1" selected="0">
            <x v="7"/>
          </reference>
          <reference field="23" count="0" selected="0"/>
          <reference field="30" count="50">
            <x v="2688"/>
            <x v="2851"/>
            <x v="2893"/>
            <x v="2919"/>
            <x v="2923"/>
            <x v="2925"/>
            <x v="2933"/>
            <x v="2968"/>
            <x v="3038"/>
            <x v="3058"/>
            <x v="3085"/>
            <x v="3086"/>
            <x v="3087"/>
            <x v="3088"/>
            <x v="3090"/>
            <x v="3092"/>
            <x v="3093"/>
            <x v="3096"/>
            <x v="3103"/>
            <x v="3123"/>
            <x v="3125"/>
            <x v="3126"/>
            <x v="3129"/>
            <x v="3131"/>
            <x v="3132"/>
            <x v="3134"/>
            <x v="3136"/>
            <x v="3140"/>
            <x v="3145"/>
            <x v="3147"/>
            <x v="3148"/>
            <x v="3149"/>
            <x v="3150"/>
            <x v="3153"/>
            <x v="3154"/>
            <x v="3155"/>
            <x v="3157"/>
            <x v="3159"/>
            <x v="3164"/>
            <x v="3168"/>
            <x v="3170"/>
            <x v="3171"/>
            <x v="3172"/>
            <x v="3173"/>
            <x v="3174"/>
            <x v="3175"/>
            <x v="3176"/>
            <x v="3177"/>
            <x v="3178"/>
            <x v="3179"/>
          </reference>
        </references>
      </pivotArea>
    </format>
    <format dxfId="1500">
      <pivotArea dataOnly="0" labelOnly="1" outline="0" fieldPosition="0">
        <references count="3">
          <reference field="12" count="1" selected="0">
            <x v="7"/>
          </reference>
          <reference field="23" count="0" selected="0"/>
          <reference field="30" count="16">
            <x v="2708"/>
            <x v="2766"/>
            <x v="2862"/>
            <x v="2978"/>
            <x v="2983"/>
            <x v="2998"/>
            <x v="3054"/>
            <x v="3089"/>
            <x v="3094"/>
            <x v="3098"/>
            <x v="3112"/>
            <x v="3121"/>
            <x v="3122"/>
            <x v="3135"/>
            <x v="3141"/>
            <x v="3146"/>
          </reference>
        </references>
      </pivotArea>
    </format>
    <format dxfId="1501">
      <pivotArea dataOnly="0" labelOnly="1" outline="0" fieldPosition="0">
        <references count="3">
          <reference field="12" count="1" selected="0">
            <x v="15"/>
          </reference>
          <reference field="23" count="0" selected="0"/>
          <reference field="30" count="9">
            <x v="2714"/>
            <x v="2747"/>
            <x v="2768"/>
            <x v="2835"/>
            <x v="2847"/>
            <x v="2898"/>
            <x v="2925"/>
            <x v="2939"/>
            <x v="2982"/>
          </reference>
        </references>
      </pivotArea>
    </format>
    <format dxfId="1502">
      <pivotArea dataOnly="0" labelOnly="1" outline="0" fieldPosition="0">
        <references count="3">
          <reference field="12" count="1" selected="0">
            <x v="16"/>
          </reference>
          <reference field="23" count="0" selected="0"/>
          <reference field="30" count="10">
            <x v="2686"/>
            <x v="2689"/>
            <x v="2873"/>
            <x v="2886"/>
            <x v="2888"/>
            <x v="2971"/>
            <x v="2977"/>
            <x v="2989"/>
            <x v="3073"/>
            <x v="3075"/>
          </reference>
        </references>
      </pivotArea>
    </format>
    <format dxfId="1503">
      <pivotArea dataOnly="0" labelOnly="1" outline="0" fieldPosition="0">
        <references count="3">
          <reference field="12" count="1" selected="0">
            <x v="18"/>
          </reference>
          <reference field="23" count="0" selected="0"/>
          <reference field="30" count="1">
            <x v="2779"/>
          </reference>
        </references>
      </pivotArea>
    </format>
    <format dxfId="1504">
      <pivotArea dataOnly="0" labelOnly="1" outline="0" fieldPosition="0">
        <references count="3">
          <reference field="12" count="1" selected="0">
            <x v="21"/>
          </reference>
          <reference field="23" count="0" selected="0"/>
          <reference field="30" count="11">
            <x v="2705"/>
            <x v="2707"/>
            <x v="2736"/>
            <x v="2782"/>
            <x v="2827"/>
            <x v="3097"/>
            <x v="3103"/>
            <x v="3107"/>
            <x v="3108"/>
            <x v="3110"/>
            <x v="3116"/>
          </reference>
        </references>
      </pivotArea>
    </format>
    <format dxfId="1505">
      <pivotArea dataOnly="0" labelOnly="1" outline="0" fieldPosition="0">
        <references count="3">
          <reference field="12" count="1" selected="0">
            <x v="25"/>
          </reference>
          <reference field="23" count="0" selected="0"/>
          <reference field="30" count="2">
            <x v="2725"/>
            <x v="2847"/>
          </reference>
        </references>
      </pivotArea>
    </format>
    <format dxfId="1506">
      <pivotArea dataOnly="0" labelOnly="1" outline="0" fieldPosition="0">
        <references count="3">
          <reference field="12" count="1" selected="0">
            <x v="26"/>
          </reference>
          <reference field="23" count="0" selected="0"/>
          <reference field="30" count="6">
            <x v="2746"/>
            <x v="2750"/>
            <x v="2810"/>
            <x v="2846"/>
            <x v="2898"/>
            <x v="2935"/>
          </reference>
        </references>
      </pivotArea>
    </format>
    <format dxfId="1507">
      <pivotArea dataOnly="0" labelOnly="1" outline="0" fieldPosition="0">
        <references count="3">
          <reference field="12" count="1" selected="0">
            <x v="27"/>
          </reference>
          <reference field="23" count="0" selected="0"/>
          <reference field="30" count="5">
            <x v="2879"/>
            <x v="2890"/>
            <x v="2908"/>
            <x v="2982"/>
            <x v="2986"/>
          </reference>
        </references>
      </pivotArea>
    </format>
    <format dxfId="1508">
      <pivotArea dataOnly="0" labelOnly="1" outline="0" fieldPosition="0">
        <references count="3">
          <reference field="12" count="1" selected="0">
            <x v="28"/>
          </reference>
          <reference field="23" count="0" selected="0"/>
          <reference field="30" count="50">
            <x v="2691"/>
            <x v="2694"/>
            <x v="2709"/>
            <x v="2722"/>
            <x v="2726"/>
            <x v="2729"/>
            <x v="2739"/>
            <x v="2765"/>
            <x v="2766"/>
            <x v="2776"/>
            <x v="2779"/>
            <x v="2813"/>
            <x v="2814"/>
            <x v="2823"/>
            <x v="2862"/>
            <x v="2863"/>
            <x v="2873"/>
            <x v="2892"/>
            <x v="2895"/>
            <x v="2896"/>
            <x v="2897"/>
            <x v="2900"/>
            <x v="2904"/>
            <x v="2910"/>
            <x v="2913"/>
            <x v="2917"/>
            <x v="2920"/>
            <x v="2921"/>
            <x v="2924"/>
            <x v="2926"/>
            <x v="2929"/>
            <x v="2935"/>
            <x v="2937"/>
            <x v="2940"/>
            <x v="2955"/>
            <x v="2956"/>
            <x v="2962"/>
            <x v="2963"/>
            <x v="2972"/>
            <x v="2975"/>
            <x v="2991"/>
            <x v="3001"/>
            <x v="3006"/>
            <x v="3032"/>
            <x v="3037"/>
            <x v="3052"/>
            <x v="3055"/>
            <x v="3072"/>
            <x v="3074"/>
            <x v="3080"/>
          </reference>
        </references>
      </pivotArea>
    </format>
    <format dxfId="1509">
      <pivotArea dataOnly="0" labelOnly="1" outline="0" fieldPosition="0">
        <references count="3">
          <reference field="12" count="1" selected="0">
            <x v="28"/>
          </reference>
          <reference field="23" count="0" selected="0"/>
          <reference field="30" count="34">
            <x v="2701"/>
            <x v="2706"/>
            <x v="2708"/>
            <x v="2715"/>
            <x v="2719"/>
            <x v="2734"/>
            <x v="2741"/>
            <x v="2750"/>
            <x v="2754"/>
            <x v="2767"/>
            <x v="2788"/>
            <x v="2792"/>
            <x v="2793"/>
            <x v="2804"/>
            <x v="2827"/>
            <x v="2828"/>
            <x v="2839"/>
            <x v="2846"/>
            <x v="2850"/>
            <x v="2861"/>
            <x v="2883"/>
            <x v="2885"/>
            <x v="2947"/>
            <x v="2966"/>
            <x v="2984"/>
            <x v="2999"/>
            <x v="3004"/>
            <x v="3008"/>
            <x v="3014"/>
            <x v="3026"/>
            <x v="3031"/>
            <x v="3047"/>
            <x v="3058"/>
            <x v="3064"/>
          </reference>
        </references>
      </pivotArea>
    </format>
    <format dxfId="1510">
      <pivotArea dataOnly="0" labelOnly="1" outline="0" fieldPosition="0">
        <references count="3">
          <reference field="12" count="1" selected="0">
            <x v="29"/>
          </reference>
          <reference field="23" count="0" selected="0"/>
          <reference field="30" count="49">
            <x v="2685"/>
            <x v="2691"/>
            <x v="2700"/>
            <x v="2702"/>
            <x v="2707"/>
            <x v="2710"/>
            <x v="2713"/>
            <x v="2730"/>
            <x v="2743"/>
            <x v="2756"/>
            <x v="2783"/>
            <x v="2784"/>
            <x v="2796"/>
            <x v="2810"/>
            <x v="2813"/>
            <x v="2825"/>
            <x v="2834"/>
            <x v="2838"/>
            <x v="2864"/>
            <x v="2872"/>
            <x v="2901"/>
            <x v="2918"/>
            <x v="2919"/>
            <x v="2934"/>
            <x v="2948"/>
            <x v="2951"/>
            <x v="2961"/>
            <x v="2962"/>
            <x v="2974"/>
            <x v="2996"/>
            <x v="3003"/>
            <x v="3011"/>
            <x v="3019"/>
            <x v="3024"/>
            <x v="3028"/>
            <x v="3033"/>
            <x v="3042"/>
            <x v="3043"/>
            <x v="3045"/>
            <x v="3047"/>
            <x v="3059"/>
            <x v="3060"/>
            <x v="3066"/>
            <x v="3067"/>
            <x v="3070"/>
            <x v="3071"/>
            <x v="3072"/>
            <x v="3076"/>
            <x v="3082"/>
          </reference>
        </references>
      </pivotArea>
    </format>
    <format dxfId="1511">
      <pivotArea dataOnly="0" labelOnly="1" outline="0" fieldPosition="0">
        <references count="3">
          <reference field="12" count="1" selected="0">
            <x v="29"/>
          </reference>
          <reference field="23" count="0" selected="0"/>
          <reference field="30" count="50">
            <x v="2708"/>
            <x v="2712"/>
            <x v="2715"/>
            <x v="2732"/>
            <x v="2737"/>
            <x v="2740"/>
            <x v="2757"/>
            <x v="2761"/>
            <x v="2770"/>
            <x v="2771"/>
            <x v="2787"/>
            <x v="2797"/>
            <x v="2805"/>
            <x v="2809"/>
            <x v="2815"/>
            <x v="2824"/>
            <x v="2831"/>
            <x v="2833"/>
            <x v="2840"/>
            <x v="2842"/>
            <x v="2844"/>
            <x v="2848"/>
            <x v="2851"/>
            <x v="2861"/>
            <x v="2863"/>
            <x v="2884"/>
            <x v="2885"/>
            <x v="2892"/>
            <x v="2904"/>
            <x v="2906"/>
            <x v="2907"/>
            <x v="2915"/>
            <x v="2917"/>
            <x v="2936"/>
            <x v="2949"/>
            <x v="2963"/>
            <x v="2981"/>
            <x v="2993"/>
            <x v="3000"/>
            <x v="3006"/>
            <x v="3009"/>
            <x v="3010"/>
            <x v="3017"/>
            <x v="3030"/>
            <x v="3031"/>
            <x v="3035"/>
            <x v="3046"/>
            <x v="3078"/>
            <x v="3080"/>
            <x v="3083"/>
          </reference>
        </references>
      </pivotArea>
    </format>
    <format dxfId="1512">
      <pivotArea dataOnly="0" labelOnly="1" outline="0" fieldPosition="0">
        <references count="3">
          <reference field="12" count="1" selected="0">
            <x v="29"/>
          </reference>
          <reference field="23" count="0" selected="0"/>
          <reference field="30" count="50">
            <x v="2693"/>
            <x v="2697"/>
            <x v="2718"/>
            <x v="2720"/>
            <x v="2726"/>
            <x v="2729"/>
            <x v="2733"/>
            <x v="2752"/>
            <x v="2755"/>
            <x v="2765"/>
            <x v="2767"/>
            <x v="2773"/>
            <x v="2776"/>
            <x v="2790"/>
            <x v="2793"/>
            <x v="2795"/>
            <x v="2803"/>
            <x v="2812"/>
            <x v="2821"/>
            <x v="2822"/>
            <x v="2827"/>
            <x v="2845"/>
            <x v="2846"/>
            <x v="2850"/>
            <x v="2854"/>
            <x v="2857"/>
            <x v="2862"/>
            <x v="2868"/>
            <x v="2870"/>
            <x v="2898"/>
            <x v="2920"/>
            <x v="2921"/>
            <x v="2923"/>
            <x v="2926"/>
            <x v="2929"/>
            <x v="2931"/>
            <x v="2937"/>
            <x v="2940"/>
            <x v="2943"/>
            <x v="2945"/>
            <x v="2956"/>
            <x v="2997"/>
            <x v="3001"/>
            <x v="3007"/>
            <x v="3051"/>
            <x v="3055"/>
            <x v="3058"/>
            <x v="3064"/>
            <x v="3065"/>
            <x v="3081"/>
          </reference>
        </references>
      </pivotArea>
    </format>
    <format dxfId="1513">
      <pivotArea dataOnly="0" labelOnly="1" outline="0" fieldPosition="0">
        <references count="3">
          <reference field="12" count="1" selected="0">
            <x v="29"/>
          </reference>
          <reference field="23" count="0" selected="0"/>
          <reference field="30" count="43">
            <x v="2701"/>
            <x v="2709"/>
            <x v="2722"/>
            <x v="2739"/>
            <x v="2741"/>
            <x v="2744"/>
            <x v="2745"/>
            <x v="2746"/>
            <x v="2750"/>
            <x v="2762"/>
            <x v="2785"/>
            <x v="2788"/>
            <x v="2799"/>
            <x v="2800"/>
            <x v="2804"/>
            <x v="2806"/>
            <x v="2820"/>
            <x v="2828"/>
            <x v="2836"/>
            <x v="2839"/>
            <x v="2865"/>
            <x v="2875"/>
            <x v="2882"/>
            <x v="2883"/>
            <x v="2895"/>
            <x v="2897"/>
            <x v="2900"/>
            <x v="2903"/>
            <x v="2924"/>
            <x v="2935"/>
            <x v="2947"/>
            <x v="2955"/>
            <x v="2960"/>
            <x v="2966"/>
            <x v="2991"/>
            <x v="2995"/>
            <x v="2998"/>
            <x v="3016"/>
            <x v="3026"/>
            <x v="3053"/>
            <x v="3056"/>
            <x v="3074"/>
            <x v="3084"/>
          </reference>
        </references>
      </pivotArea>
    </format>
    <format dxfId="1514">
      <pivotArea dataOnly="0" labelOnly="1" outline="0" fieldPosition="0">
        <references count="3">
          <reference field="12" count="1" selected="0">
            <x v="30"/>
          </reference>
          <reference field="23" count="0" selected="0"/>
          <reference field="30" count="17">
            <x v="2714"/>
            <x v="2721"/>
            <x v="2723"/>
            <x v="2727"/>
            <x v="2742"/>
            <x v="2747"/>
            <x v="2768"/>
            <x v="2778"/>
            <x v="2807"/>
            <x v="2829"/>
            <x v="2835"/>
            <x v="2859"/>
            <x v="2925"/>
            <x v="2930"/>
            <x v="2933"/>
            <x v="2952"/>
            <x v="2968"/>
          </reference>
        </references>
      </pivotArea>
    </format>
    <format dxfId="1515">
      <pivotArea dataOnly="0" labelOnly="1" outline="0" fieldPosition="0">
        <references count="3">
          <reference field="12" count="1" selected="0">
            <x v="31"/>
          </reference>
          <reference field="23" count="0" selected="0"/>
          <reference field="30" count="3">
            <x v="3117"/>
            <x v="3119"/>
            <x v="3124"/>
          </reference>
        </references>
      </pivotArea>
    </format>
    <format dxfId="1516">
      <pivotArea dataOnly="0" labelOnly="1" outline="0" fieldPosition="0">
        <references count="3">
          <reference field="12" count="1" selected="0">
            <x v="32"/>
          </reference>
          <reference field="23" count="0" selected="0"/>
          <reference field="30" count="1">
            <x v="3062"/>
          </reference>
        </references>
      </pivotArea>
    </format>
    <format dxfId="1517">
      <pivotArea dataOnly="0" labelOnly="1" outline="0" fieldPosition="0">
        <references count="3">
          <reference field="12" count="1" selected="0">
            <x v="38"/>
          </reference>
          <reference field="23" count="0" selected="0"/>
          <reference field="30" count="48">
            <x v="2687"/>
            <x v="2688"/>
            <x v="2696"/>
            <x v="2699"/>
            <x v="2704"/>
            <x v="2705"/>
            <x v="2711"/>
            <x v="2717"/>
            <x v="2724"/>
            <x v="2735"/>
            <x v="2738"/>
            <x v="2749"/>
            <x v="2760"/>
            <x v="2769"/>
            <x v="2772"/>
            <x v="2782"/>
            <x v="2791"/>
            <x v="2794"/>
            <x v="2818"/>
            <x v="2826"/>
            <x v="2832"/>
            <x v="2843"/>
            <x v="2858"/>
            <x v="2876"/>
            <x v="2878"/>
            <x v="2889"/>
            <x v="2894"/>
            <x v="2899"/>
            <x v="2916"/>
            <x v="2927"/>
            <x v="2941"/>
            <x v="2942"/>
            <x v="2946"/>
            <x v="2953"/>
            <x v="2958"/>
            <x v="2959"/>
            <x v="2964"/>
            <x v="2965"/>
            <x v="2969"/>
            <x v="2970"/>
            <x v="2985"/>
            <x v="2994"/>
            <x v="3021"/>
            <x v="3025"/>
            <x v="3038"/>
            <x v="3040"/>
            <x v="3061"/>
            <x v="3077"/>
          </reference>
        </references>
      </pivotArea>
    </format>
    <format dxfId="1518">
      <pivotArea dataOnly="0" labelOnly="1" outline="0" fieldPosition="0">
        <references count="3">
          <reference field="12" count="1" selected="0">
            <x v="38"/>
          </reference>
          <reference field="23" count="0" selected="0"/>
          <reference field="30" count="49">
            <x v="2692"/>
            <x v="2703"/>
            <x v="2748"/>
            <x v="2758"/>
            <x v="2759"/>
            <x v="2774"/>
            <x v="2777"/>
            <x v="2789"/>
            <x v="2808"/>
            <x v="2816"/>
            <x v="2837"/>
            <x v="2841"/>
            <x v="2853"/>
            <x v="2860"/>
            <x v="2867"/>
            <x v="2874"/>
            <x v="2877"/>
            <x v="2880"/>
            <x v="2881"/>
            <x v="2887"/>
            <x v="2891"/>
            <x v="2893"/>
            <x v="2902"/>
            <x v="2905"/>
            <x v="2911"/>
            <x v="2914"/>
            <x v="2928"/>
            <x v="2932"/>
            <x v="2944"/>
            <x v="2950"/>
            <x v="2979"/>
            <x v="2980"/>
            <x v="2987"/>
            <x v="2988"/>
            <x v="2990"/>
            <x v="2992"/>
            <x v="3005"/>
            <x v="3012"/>
            <x v="3015"/>
            <x v="3023"/>
            <x v="3029"/>
            <x v="3036"/>
            <x v="3041"/>
            <x v="3044"/>
            <x v="3054"/>
            <x v="3057"/>
            <x v="3063"/>
            <x v="3068"/>
            <x v="3069"/>
          </reference>
        </references>
      </pivotArea>
    </format>
    <format dxfId="1519">
      <pivotArea dataOnly="0" labelOnly="1" outline="0" fieldPosition="0">
        <references count="3">
          <reference field="12" count="1" selected="0">
            <x v="38"/>
          </reference>
          <reference field="23" count="0" selected="0"/>
          <reference field="30" count="29">
            <x v="2698"/>
            <x v="2731"/>
            <x v="2753"/>
            <x v="2764"/>
            <x v="2775"/>
            <x v="2786"/>
            <x v="2801"/>
            <x v="2802"/>
            <x v="2811"/>
            <x v="2819"/>
            <x v="2830"/>
            <x v="2852"/>
            <x v="2855"/>
            <x v="2866"/>
            <x v="2871"/>
            <x v="2912"/>
            <x v="2922"/>
            <x v="2967"/>
            <x v="2973"/>
            <x v="2976"/>
            <x v="2983"/>
            <x v="3013"/>
            <x v="3018"/>
            <x v="3020"/>
            <x v="3022"/>
            <x v="3034"/>
            <x v="3048"/>
            <x v="3049"/>
            <x v="3079"/>
          </reference>
        </references>
      </pivotArea>
    </format>
    <format dxfId="1520">
      <pivotArea dataOnly="0" labelOnly="1" outline="0" fieldPosition="0">
        <references count="3">
          <reference field="12" count="1" selected="0">
            <x v="39"/>
          </reference>
          <reference field="23" count="0" selected="0"/>
          <reference field="30" count="44">
            <x v="2714"/>
            <x v="2727"/>
            <x v="2737"/>
            <x v="2747"/>
            <x v="2749"/>
            <x v="2814"/>
            <x v="2835"/>
            <x v="2847"/>
            <x v="2859"/>
            <x v="2870"/>
            <x v="2880"/>
            <x v="2905"/>
            <x v="2908"/>
            <x v="2935"/>
            <x v="2950"/>
            <x v="2954"/>
            <x v="2957"/>
            <x v="2982"/>
            <x v="2991"/>
            <x v="3095"/>
            <x v="3099"/>
            <x v="3100"/>
            <x v="3102"/>
            <x v="3104"/>
            <x v="3106"/>
            <x v="3109"/>
            <x v="3111"/>
            <x v="3113"/>
            <x v="3114"/>
            <x v="3115"/>
            <x v="3118"/>
            <x v="3127"/>
            <x v="3128"/>
            <x v="3130"/>
            <x v="3133"/>
            <x v="3139"/>
            <x v="3142"/>
            <x v="3143"/>
            <x v="3152"/>
            <x v="3156"/>
            <x v="3162"/>
            <x v="3166"/>
            <x v="3167"/>
            <x v="3169"/>
          </reference>
        </references>
      </pivotArea>
    </format>
    <format dxfId="1521">
      <pivotArea dataOnly="0" labelOnly="1" outline="0" fieldPosition="0">
        <references count="3">
          <reference field="12" count="1" selected="0">
            <x v="41"/>
          </reference>
          <reference field="23" count="0" selected="0"/>
          <reference field="30" count="1">
            <x v="2781"/>
          </reference>
        </references>
      </pivotArea>
    </format>
    <format dxfId="1522">
      <pivotArea dataOnly="0" labelOnly="1" outline="0" fieldPosition="0">
        <references count="3">
          <reference field="12" count="1" selected="0">
            <x v="45"/>
          </reference>
          <reference field="23" count="0" selected="0"/>
          <reference field="30" count="4">
            <x v="3151"/>
            <x v="3161"/>
            <x v="3163"/>
            <x v="3165"/>
          </reference>
        </references>
      </pivotArea>
    </format>
    <format dxfId="1523">
      <pivotArea dataOnly="0" labelOnly="1" outline="0" fieldPosition="0">
        <references count="4">
          <reference field="12" count="1" selected="0">
            <x v="0"/>
          </reference>
          <reference field="23" count="0" selected="0"/>
          <reference field="29" count="1">
            <x v="4208"/>
          </reference>
          <reference field="30" count="1" selected="0">
            <x v="3144"/>
          </reference>
        </references>
      </pivotArea>
    </format>
    <format dxfId="1524">
      <pivotArea dataOnly="0" labelOnly="1" outline="0" fieldPosition="0">
        <references count="4">
          <reference field="12" count="1" selected="0">
            <x v="0"/>
          </reference>
          <reference field="23" count="0" selected="0"/>
          <reference field="29" count="1">
            <x v="4233"/>
          </reference>
          <reference field="30" count="1" selected="0">
            <x v="3101"/>
          </reference>
        </references>
      </pivotArea>
    </format>
    <format dxfId="1525">
      <pivotArea dataOnly="0" labelOnly="1" outline="0" fieldPosition="0">
        <references count="4">
          <reference field="12" count="1" selected="0">
            <x v="0"/>
          </reference>
          <reference field="23" count="0" selected="0"/>
          <reference field="29" count="1">
            <x v="4240"/>
          </reference>
          <reference field="30" count="1" selected="0">
            <x v="3038"/>
          </reference>
        </references>
      </pivotArea>
    </format>
    <format dxfId="1526">
      <pivotArea dataOnly="0" labelOnly="1" outline="0" fieldPosition="0">
        <references count="4">
          <reference field="12" count="1" selected="0">
            <x v="0"/>
          </reference>
          <reference field="23" count="0" selected="0"/>
          <reference field="29" count="1">
            <x v="4234"/>
          </reference>
          <reference field="30" count="1" selected="0">
            <x v="2998"/>
          </reference>
        </references>
      </pivotArea>
    </format>
    <format dxfId="1527">
      <pivotArea dataOnly="0" labelOnly="1" outline="0" fieldPosition="0">
        <references count="4">
          <reference field="12" count="1" selected="0">
            <x v="0"/>
          </reference>
          <reference field="23" count="0" selected="0"/>
          <reference field="29" count="1">
            <x v="4222"/>
          </reference>
          <reference field="30" count="1" selected="0">
            <x v="3091"/>
          </reference>
        </references>
      </pivotArea>
    </format>
    <format dxfId="1528">
      <pivotArea dataOnly="0" labelOnly="1" outline="0" fieldPosition="0">
        <references count="4">
          <reference field="12" count="1" selected="0">
            <x v="0"/>
          </reference>
          <reference field="23" count="0" selected="0"/>
          <reference field="29" count="1">
            <x v="4239"/>
          </reference>
          <reference field="30" count="1" selected="0">
            <x v="3088"/>
          </reference>
        </references>
      </pivotArea>
    </format>
    <format dxfId="1529">
      <pivotArea dataOnly="0" labelOnly="1" outline="0" fieldPosition="0">
        <references count="4">
          <reference field="12" count="1" selected="0">
            <x v="0"/>
          </reference>
          <reference field="23" count="0" selected="0"/>
          <reference field="29" count="1">
            <x v="4235"/>
          </reference>
          <reference field="30" count="1" selected="0">
            <x v="3124"/>
          </reference>
        </references>
      </pivotArea>
    </format>
    <format dxfId="1530">
      <pivotArea dataOnly="0" labelOnly="1" outline="0" fieldPosition="0">
        <references count="4">
          <reference field="12" count="1" selected="0">
            <x v="0"/>
          </reference>
          <reference field="23" count="0" selected="0"/>
          <reference field="29" count="1">
            <x v="4241"/>
          </reference>
          <reference field="30" count="1" selected="0">
            <x v="3120"/>
          </reference>
        </references>
      </pivotArea>
    </format>
    <format dxfId="1531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47"/>
          </reference>
          <reference field="30" count="1" selected="0">
            <x v="2909"/>
          </reference>
        </references>
      </pivotArea>
    </format>
    <format dxfId="1532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57"/>
          </reference>
          <reference field="30" count="1" selected="0">
            <x v="2690"/>
          </reference>
        </references>
      </pivotArea>
    </format>
    <format dxfId="1533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46"/>
          </reference>
          <reference field="30" count="1" selected="0">
            <x v="3027"/>
          </reference>
        </references>
      </pivotArea>
    </format>
    <format dxfId="1534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71"/>
          </reference>
          <reference field="30" count="1" selected="0">
            <x v="2711"/>
          </reference>
        </references>
      </pivotArea>
    </format>
    <format dxfId="1535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48"/>
          </reference>
          <reference field="30" count="1" selected="0">
            <x v="2898"/>
          </reference>
        </references>
      </pivotArea>
    </format>
    <format dxfId="1536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63"/>
          </reference>
          <reference field="30" count="1" selected="0">
            <x v="2777"/>
          </reference>
        </references>
      </pivotArea>
    </format>
    <format dxfId="1537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39"/>
          </reference>
          <reference field="30" count="1" selected="0">
            <x v="2957"/>
          </reference>
        </references>
      </pivotArea>
    </format>
    <format dxfId="1538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60"/>
          </reference>
          <reference field="30" count="1" selected="0">
            <x v="2817"/>
          </reference>
        </references>
      </pivotArea>
    </format>
    <format dxfId="1539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59"/>
          </reference>
          <reference field="30" count="1" selected="0">
            <x v="2849"/>
          </reference>
        </references>
      </pivotArea>
    </format>
    <format dxfId="1540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41"/>
          </reference>
          <reference field="30" count="1" selected="0">
            <x v="2948"/>
          </reference>
        </references>
      </pivotArea>
    </format>
    <format dxfId="1541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66"/>
          </reference>
          <reference field="30" count="1" selected="0">
            <x v="2751"/>
          </reference>
        </references>
      </pivotArea>
    </format>
    <format dxfId="1542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37"/>
          </reference>
          <reference field="30" count="1" selected="0">
            <x v="2978"/>
          </reference>
        </references>
      </pivotArea>
    </format>
    <format dxfId="1543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56"/>
          </reference>
          <reference field="30" count="1" selected="0">
            <x v="2695"/>
          </reference>
        </references>
      </pivotArea>
    </format>
    <format dxfId="1544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43"/>
          </reference>
          <reference field="30" count="1" selected="0">
            <x v="2934"/>
          </reference>
        </references>
      </pivotArea>
    </format>
    <format dxfId="1545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62"/>
          </reference>
          <reference field="30" count="1" selected="0">
            <x v="2780"/>
          </reference>
        </references>
      </pivotArea>
    </format>
    <format dxfId="1546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65"/>
          </reference>
          <reference field="30" count="1" selected="0">
            <x v="2763"/>
          </reference>
        </references>
      </pivotArea>
    </format>
    <format dxfId="1547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61"/>
          </reference>
          <reference field="30" count="1" selected="0">
            <x v="2798"/>
          </reference>
        </references>
      </pivotArea>
    </format>
    <format dxfId="1548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64"/>
          </reference>
          <reference field="30" count="1" selected="0">
            <x v="2767"/>
          </reference>
        </references>
      </pivotArea>
    </format>
    <format dxfId="1549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70"/>
          </reference>
          <reference field="30" count="1" selected="0">
            <x v="2716"/>
          </reference>
        </references>
      </pivotArea>
    </format>
    <format dxfId="1550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44"/>
          </reference>
          <reference field="30" count="1" selected="0">
            <x v="2918"/>
          </reference>
        </references>
      </pivotArea>
    </format>
    <format dxfId="1551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38"/>
          </reference>
          <reference field="30" count="1" selected="0">
            <x v="2991"/>
          </reference>
        </references>
      </pivotArea>
    </format>
    <format dxfId="1552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42"/>
          </reference>
          <reference field="30" count="1" selected="0">
            <x v="2938"/>
          </reference>
        </references>
      </pivotArea>
    </format>
    <format dxfId="1553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51"/>
          </reference>
          <reference field="30" count="1" selected="0">
            <x v="3002"/>
          </reference>
        </references>
      </pivotArea>
    </format>
    <format dxfId="1554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40"/>
          </reference>
          <reference field="30" count="1" selected="0">
            <x v="2954"/>
          </reference>
        </references>
      </pivotArea>
    </format>
    <format dxfId="1555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69"/>
          </reference>
          <reference field="30" count="1" selected="0">
            <x v="2718"/>
          </reference>
        </references>
      </pivotArea>
    </format>
    <format dxfId="1556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55"/>
          </reference>
          <reference field="30" count="1" selected="0">
            <x v="2974"/>
          </reference>
        </references>
      </pivotArea>
    </format>
    <format dxfId="1557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35"/>
          </reference>
          <reference field="30" count="1" selected="0">
            <x v="3050"/>
          </reference>
        </references>
      </pivotArea>
    </format>
    <format dxfId="1558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52"/>
          </reference>
          <reference field="30" count="1" selected="0">
            <x v="2982"/>
          </reference>
        </references>
      </pivotArea>
    </format>
    <format dxfId="1559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68"/>
          </reference>
          <reference field="30" count="1" selected="0">
            <x v="2728"/>
          </reference>
        </references>
      </pivotArea>
    </format>
    <format dxfId="1560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67"/>
          </reference>
          <reference field="30" count="1" selected="0">
            <x v="2736"/>
          </reference>
        </references>
      </pivotArea>
    </format>
    <format dxfId="1561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50"/>
          </reference>
          <reference field="30" count="1" selected="0">
            <x v="3006"/>
          </reference>
        </references>
      </pivotArea>
    </format>
    <format dxfId="1562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58"/>
          </reference>
          <reference field="30" count="1" selected="0">
            <x v="2856"/>
          </reference>
        </references>
      </pivotArea>
    </format>
    <format dxfId="1563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45"/>
          </reference>
          <reference field="30" count="1" selected="0">
            <x v="3039"/>
          </reference>
        </references>
      </pivotArea>
    </format>
    <format dxfId="1564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54"/>
          </reference>
          <reference field="30" count="1" selected="0">
            <x v="2869"/>
          </reference>
        </references>
      </pivotArea>
    </format>
    <format dxfId="1565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36"/>
          </reference>
          <reference field="30" count="1" selected="0">
            <x v="3072"/>
          </reference>
        </references>
      </pivotArea>
    </format>
    <format dxfId="1566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53"/>
          </reference>
          <reference field="30" count="1" selected="0">
            <x v="2888"/>
          </reference>
        </references>
      </pivotArea>
    </format>
    <format dxfId="1567">
      <pivotArea dataOnly="0" labelOnly="1" outline="0" fieldPosition="0">
        <references count="4">
          <reference field="12" count="1" selected="0">
            <x v="1"/>
          </reference>
          <reference field="23" count="0" selected="0"/>
          <reference field="29" count="1">
            <x v="4049"/>
          </reference>
          <reference field="30" count="1" selected="0">
            <x v="2895"/>
          </reference>
        </references>
      </pivotArea>
    </format>
    <format dxfId="1568">
      <pivotArea dataOnly="0" labelOnly="1" outline="0" fieldPosition="0">
        <references count="4">
          <reference field="12" count="1" selected="0">
            <x v="6"/>
          </reference>
          <reference field="23" count="0" selected="0"/>
          <reference field="29" count="2">
            <x v="4213"/>
            <x v="4230"/>
          </reference>
          <reference field="30" count="1" selected="0">
            <x v="3158"/>
          </reference>
        </references>
      </pivotArea>
    </format>
    <format dxfId="1569">
      <pivotArea dataOnly="0" labelOnly="1" outline="0" fieldPosition="0">
        <references count="4">
          <reference field="12" count="1" selected="0">
            <x v="6"/>
          </reference>
          <reference field="23" count="0" selected="0"/>
          <reference field="29" count="2">
            <x v="4216"/>
            <x v="4225"/>
          </reference>
          <reference field="30" count="1" selected="0">
            <x v="3138"/>
          </reference>
        </references>
      </pivotArea>
    </format>
    <format dxfId="1570">
      <pivotArea dataOnly="0" labelOnly="1" outline="0" fieldPosition="0">
        <references count="4">
          <reference field="12" count="1" selected="0">
            <x v="6"/>
          </reference>
          <reference field="23" count="0" selected="0"/>
          <reference field="29" count="2">
            <x v="4214"/>
            <x v="4231"/>
          </reference>
          <reference field="30" count="1" selected="0">
            <x v="3160"/>
          </reference>
        </references>
      </pivotArea>
    </format>
    <format dxfId="1571">
      <pivotArea dataOnly="0" labelOnly="1" outline="0" fieldPosition="0">
        <references count="4">
          <reference field="12" count="1" selected="0">
            <x v="6"/>
          </reference>
          <reference field="23" count="0" selected="0"/>
          <reference field="29" count="2">
            <x v="4212"/>
            <x v="4228"/>
          </reference>
          <reference field="30" count="1" selected="0">
            <x v="3105"/>
          </reference>
        </references>
      </pivotArea>
    </format>
    <format dxfId="1572">
      <pivotArea dataOnly="0" labelOnly="1" outline="0" fieldPosition="0">
        <references count="4">
          <reference field="12" count="1" selected="0">
            <x v="6"/>
          </reference>
          <reference field="23" count="0" selected="0"/>
          <reference field="29" count="2">
            <x v="4210"/>
            <x v="4226"/>
          </reference>
          <reference field="30" count="1" selected="0">
            <x v="2732"/>
          </reference>
        </references>
      </pivotArea>
    </format>
    <format dxfId="1573">
      <pivotArea dataOnly="0" labelOnly="1" outline="0" fieldPosition="0">
        <references count="4">
          <reference field="12" count="1" selected="0">
            <x v="6"/>
          </reference>
          <reference field="23" count="0" selected="0"/>
          <reference field="29" count="2">
            <x v="4209"/>
            <x v="4229"/>
          </reference>
          <reference field="30" count="1" selected="0">
            <x v="2763"/>
          </reference>
        </references>
      </pivotArea>
    </format>
    <format dxfId="1574">
      <pivotArea dataOnly="0" labelOnly="1" outline="0" fieldPosition="0">
        <references count="4">
          <reference field="12" count="1" selected="0">
            <x v="6"/>
          </reference>
          <reference field="23" count="0" selected="0"/>
          <reference field="29" count="2">
            <x v="4215"/>
            <x v="4224"/>
          </reference>
          <reference field="30" count="1" selected="0">
            <x v="3137"/>
          </reference>
        </references>
      </pivotArea>
    </format>
    <format dxfId="1575">
      <pivotArea dataOnly="0" labelOnly="1" outline="0" fieldPosition="0">
        <references count="4">
          <reference field="12" count="1" selected="0">
            <x v="6"/>
          </reference>
          <reference field="23" count="0" selected="0"/>
          <reference field="29" count="2">
            <x v="4211"/>
            <x v="4227"/>
          </reference>
          <reference field="30" count="1" selected="0">
            <x v="2735"/>
          </reference>
        </references>
      </pivotArea>
    </format>
    <format dxfId="1576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096"/>
          </reference>
          <reference field="30" count="1" selected="0">
            <x v="3159"/>
          </reference>
        </references>
      </pivotArea>
    </format>
    <format dxfId="1577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02"/>
          </reference>
          <reference field="30" count="1" selected="0">
            <x v="3174"/>
          </reference>
        </references>
      </pivotArea>
    </format>
    <format dxfId="1578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2">
            <x v="4106"/>
            <x v="4120"/>
          </reference>
          <reference field="30" count="1" selected="0">
            <x v="3173"/>
          </reference>
        </references>
      </pivotArea>
    </format>
    <format dxfId="1579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17"/>
          </reference>
          <reference field="30" count="1" selected="0">
            <x v="3154"/>
          </reference>
        </references>
      </pivotArea>
    </format>
    <format dxfId="1580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088"/>
          </reference>
          <reference field="30" count="1" selected="0">
            <x v="3171"/>
          </reference>
        </references>
      </pivotArea>
    </format>
    <format dxfId="1581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092"/>
          </reference>
          <reference field="30" count="1" selected="0">
            <x v="3096"/>
          </reference>
        </references>
      </pivotArea>
    </format>
    <format dxfId="1582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221"/>
          </reference>
          <reference field="30" count="1" selected="0">
            <x v="3170"/>
          </reference>
        </references>
      </pivotArea>
    </format>
    <format dxfId="1583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10"/>
          </reference>
          <reference field="30" count="1" selected="0">
            <x v="3150"/>
          </reference>
        </references>
      </pivotArea>
    </format>
    <format dxfId="1584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43"/>
          </reference>
          <reference field="30" count="1" selected="0">
            <x v="3087"/>
          </reference>
        </references>
      </pivotArea>
    </format>
    <format dxfId="1585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37"/>
          </reference>
          <reference field="30" count="1" selected="0">
            <x v="3090"/>
          </reference>
        </references>
      </pivotArea>
    </format>
    <format dxfId="1586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095"/>
          </reference>
          <reference field="30" count="1" selected="0">
            <x v="3131"/>
          </reference>
        </references>
      </pivotArea>
    </format>
    <format dxfId="1587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085"/>
          </reference>
          <reference field="30" count="1" selected="0">
            <x v="3147"/>
          </reference>
        </references>
      </pivotArea>
    </format>
    <format dxfId="1588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03"/>
          </reference>
          <reference field="30" count="1" selected="0">
            <x v="3092"/>
          </reference>
        </references>
      </pivotArea>
    </format>
    <format dxfId="1589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00"/>
          </reference>
          <reference field="30" count="1" selected="0">
            <x v="2893"/>
          </reference>
        </references>
      </pivotArea>
    </format>
    <format dxfId="1590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218"/>
          </reference>
          <reference field="30" count="1" selected="0">
            <x v="3175"/>
          </reference>
        </references>
      </pivotArea>
    </format>
    <format dxfId="1591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16"/>
          </reference>
          <reference field="30" count="1" selected="0">
            <x v="2923"/>
          </reference>
        </references>
      </pivotArea>
    </format>
    <format dxfId="1592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30"/>
          </reference>
          <reference field="30" count="1" selected="0">
            <x v="3179"/>
          </reference>
        </references>
      </pivotArea>
    </format>
    <format dxfId="1593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23"/>
          </reference>
          <reference field="30" count="1" selected="0">
            <x v="3103"/>
          </reference>
        </references>
      </pivotArea>
    </format>
    <format dxfId="1594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28"/>
          </reference>
          <reference field="30" count="1" selected="0">
            <x v="3093"/>
          </reference>
        </references>
      </pivotArea>
    </format>
    <format dxfId="1595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07"/>
          </reference>
          <reference field="30" count="1" selected="0">
            <x v="3149"/>
          </reference>
        </references>
      </pivotArea>
    </format>
    <format dxfId="1596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220"/>
          </reference>
          <reference field="30" count="1" selected="0">
            <x v="3038"/>
          </reference>
        </references>
      </pivotArea>
    </format>
    <format dxfId="1597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087"/>
          </reference>
          <reference field="30" count="1" selected="0">
            <x v="3176"/>
          </reference>
        </references>
      </pivotArea>
    </format>
    <format dxfId="1598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42"/>
          </reference>
          <reference field="30" count="1" selected="0">
            <x v="2968"/>
          </reference>
        </references>
      </pivotArea>
    </format>
    <format dxfId="1599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19"/>
          </reference>
          <reference field="30" count="1" selected="0">
            <x v="3148"/>
          </reference>
        </references>
      </pivotArea>
    </format>
    <format dxfId="1600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32"/>
          </reference>
          <reference field="30" count="1" selected="0">
            <x v="3123"/>
          </reference>
        </references>
      </pivotArea>
    </format>
    <format dxfId="1601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05"/>
          </reference>
          <reference field="30" count="1" selected="0">
            <x v="3058"/>
          </reference>
        </references>
      </pivotArea>
    </format>
    <format dxfId="1602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34"/>
          </reference>
          <reference field="30" count="1" selected="0">
            <x v="2925"/>
          </reference>
        </references>
      </pivotArea>
    </format>
    <format dxfId="1603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88"/>
          </reference>
          <reference field="30" count="1" selected="0">
            <x v="3129"/>
          </reference>
        </references>
      </pivotArea>
    </format>
    <format dxfId="1604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01"/>
          </reference>
          <reference field="30" count="1" selected="0">
            <x v="3085"/>
          </reference>
        </references>
      </pivotArea>
    </format>
    <format dxfId="1605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14"/>
          </reference>
          <reference field="30" count="1" selected="0">
            <x v="3153"/>
          </reference>
        </references>
      </pivotArea>
    </format>
    <format dxfId="1606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098"/>
          </reference>
          <reference field="30" count="1" selected="0">
            <x v="3157"/>
          </reference>
        </references>
      </pivotArea>
    </format>
    <format dxfId="1607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083"/>
          </reference>
          <reference field="30" count="1" selected="0">
            <x v="3086"/>
          </reference>
        </references>
      </pivotArea>
    </format>
    <format dxfId="1608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13"/>
          </reference>
          <reference field="30" count="1" selected="0">
            <x v="2688"/>
          </reference>
        </references>
      </pivotArea>
    </format>
    <format dxfId="1609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084"/>
          </reference>
          <reference field="30" count="1" selected="0">
            <x v="3168"/>
          </reference>
        </references>
      </pivotArea>
    </format>
    <format dxfId="1610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089"/>
          </reference>
          <reference field="30" count="1" selected="0">
            <x v="3126"/>
          </reference>
        </references>
      </pivotArea>
    </format>
    <format dxfId="1611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09"/>
          </reference>
          <reference field="30" count="1" selected="0">
            <x v="3172"/>
          </reference>
        </references>
      </pivotArea>
    </format>
    <format dxfId="1612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093"/>
          </reference>
          <reference field="30" count="1" selected="0">
            <x v="3125"/>
          </reference>
        </references>
      </pivotArea>
    </format>
    <format dxfId="1613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35"/>
          </reference>
          <reference field="30" count="1" selected="0">
            <x v="3132"/>
          </reference>
        </references>
      </pivotArea>
    </format>
    <format dxfId="1614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08"/>
          </reference>
          <reference field="30" count="1" selected="0">
            <x v="3136"/>
          </reference>
        </references>
      </pivotArea>
    </format>
    <format dxfId="1615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26"/>
          </reference>
          <reference field="30" count="1" selected="0">
            <x v="3155"/>
          </reference>
        </references>
      </pivotArea>
    </format>
    <format dxfId="1616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082"/>
          </reference>
          <reference field="30" count="1" selected="0">
            <x v="3178"/>
          </reference>
        </references>
      </pivotArea>
    </format>
    <format dxfId="1617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40"/>
          </reference>
          <reference field="30" count="1" selected="0">
            <x v="2933"/>
          </reference>
        </references>
      </pivotArea>
    </format>
    <format dxfId="1618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238"/>
          </reference>
          <reference field="30" count="1" selected="0">
            <x v="3164"/>
          </reference>
        </references>
      </pivotArea>
    </format>
    <format dxfId="1619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82"/>
          </reference>
          <reference field="30" count="1" selected="0">
            <x v="2919"/>
          </reference>
        </references>
      </pivotArea>
    </format>
    <format dxfId="1620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18"/>
          </reference>
          <reference field="30" count="1" selected="0">
            <x v="2851"/>
          </reference>
        </references>
      </pivotArea>
    </format>
    <format dxfId="1621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15"/>
          </reference>
          <reference field="30" count="1" selected="0">
            <x v="3134"/>
          </reference>
        </references>
      </pivotArea>
    </format>
    <format dxfId="1622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223"/>
          </reference>
          <reference field="30" count="1" selected="0">
            <x v="3177"/>
          </reference>
        </references>
      </pivotArea>
    </format>
    <format dxfId="1623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29"/>
          </reference>
          <reference field="30" count="1" selected="0">
            <x v="3140"/>
          </reference>
        </references>
      </pivotArea>
    </format>
    <format dxfId="1624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51"/>
          </reference>
          <reference field="30" count="1" selected="0">
            <x v="3088"/>
          </reference>
        </references>
      </pivotArea>
    </format>
    <format dxfId="1625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33"/>
          </reference>
          <reference field="30" count="1" selected="0">
            <x v="3145"/>
          </reference>
        </references>
      </pivotArea>
    </format>
    <format dxfId="1626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24"/>
          </reference>
          <reference field="30" count="1" selected="0">
            <x v="2998"/>
          </reference>
        </references>
      </pivotArea>
    </format>
    <format dxfId="1627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38"/>
          </reference>
          <reference field="30" count="1" selected="0">
            <x v="2708"/>
          </reference>
        </references>
      </pivotArea>
    </format>
    <format dxfId="1628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58"/>
          </reference>
          <reference field="30" count="1" selected="0">
            <x v="3112"/>
          </reference>
        </references>
      </pivotArea>
    </format>
    <format dxfId="1629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090"/>
          </reference>
          <reference field="30" count="1" selected="0">
            <x v="3141"/>
          </reference>
        </references>
      </pivotArea>
    </format>
    <format dxfId="1630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21"/>
          </reference>
          <reference field="30" count="1" selected="0">
            <x v="3146"/>
          </reference>
        </references>
      </pivotArea>
    </format>
    <format dxfId="1631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094"/>
          </reference>
          <reference field="30" count="1" selected="0">
            <x v="3054"/>
          </reference>
        </references>
      </pivotArea>
    </format>
    <format dxfId="1632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201"/>
          </reference>
          <reference field="30" count="1" selected="0">
            <x v="2766"/>
          </reference>
        </references>
      </pivotArea>
    </format>
    <format dxfId="1633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39"/>
          </reference>
          <reference field="30" count="1" selected="0">
            <x v="2983"/>
          </reference>
        </references>
      </pivotArea>
    </format>
    <format dxfId="1634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41"/>
          </reference>
          <reference field="30" count="1" selected="0">
            <x v="3121"/>
          </reference>
        </references>
      </pivotArea>
    </format>
    <format dxfId="1635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31"/>
          </reference>
          <reference field="30" count="1" selected="0">
            <x v="2978"/>
          </reference>
        </references>
      </pivotArea>
    </format>
    <format dxfId="1636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45"/>
          </reference>
          <reference field="30" count="1" selected="0">
            <x v="2862"/>
          </reference>
        </references>
      </pivotArea>
    </format>
    <format dxfId="1637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36"/>
          </reference>
          <reference field="30" count="1" selected="0">
            <x v="3122"/>
          </reference>
        </references>
      </pivotArea>
    </format>
    <format dxfId="1638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2">
            <x v="4091"/>
            <x v="4099"/>
          </reference>
          <reference field="30" count="1" selected="0">
            <x v="3135"/>
          </reference>
        </references>
      </pivotArea>
    </format>
    <format dxfId="1639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22"/>
          </reference>
          <reference field="30" count="1" selected="0">
            <x v="3089"/>
          </reference>
        </references>
      </pivotArea>
    </format>
    <format dxfId="1640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12"/>
          </reference>
          <reference field="30" count="1" selected="0">
            <x v="3094"/>
          </reference>
        </references>
      </pivotArea>
    </format>
    <format dxfId="1641">
      <pivotArea dataOnly="0" labelOnly="1" outline="0" fieldPosition="0">
        <references count="4">
          <reference field="12" count="1" selected="0">
            <x v="7"/>
          </reference>
          <reference field="23" count="0" selected="0"/>
          <reference field="29" count="1">
            <x v="4125"/>
          </reference>
          <reference field="30" count="1" selected="0">
            <x v="3098"/>
          </reference>
        </references>
      </pivotArea>
    </format>
    <format dxfId="1642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3598"/>
          </reference>
          <reference field="30" count="1" selected="0">
            <x v="2925"/>
          </reference>
        </references>
      </pivotArea>
    </format>
    <format dxfId="1643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3599"/>
          </reference>
          <reference field="30" count="1" selected="0">
            <x v="2768"/>
          </reference>
        </references>
      </pivotArea>
    </format>
    <format dxfId="1644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3635"/>
          </reference>
          <reference field="30" count="1" selected="0">
            <x v="2714"/>
          </reference>
        </references>
      </pivotArea>
    </format>
    <format dxfId="1645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3789"/>
          </reference>
          <reference field="30" count="1" selected="0">
            <x v="2939"/>
          </reference>
        </references>
      </pivotArea>
    </format>
    <format dxfId="1646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3869"/>
          </reference>
          <reference field="30" count="1" selected="0">
            <x v="2847"/>
          </reference>
        </references>
      </pivotArea>
    </format>
    <format dxfId="1647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3600"/>
          </reference>
          <reference field="30" count="1" selected="0">
            <x v="2982"/>
          </reference>
        </references>
      </pivotArea>
    </format>
    <format dxfId="1648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3888"/>
          </reference>
          <reference field="30" count="1" selected="0">
            <x v="2835"/>
          </reference>
        </references>
      </pivotArea>
    </format>
    <format dxfId="1649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3792"/>
          </reference>
          <reference field="30" count="1" selected="0">
            <x v="2747"/>
          </reference>
        </references>
      </pivotArea>
    </format>
    <format dxfId="1650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4005"/>
          </reference>
          <reference field="30" count="1" selected="0">
            <x v="2898"/>
          </reference>
        </references>
      </pivotArea>
    </format>
    <format dxfId="1651">
      <pivotArea dataOnly="0" labelOnly="1" outline="0" fieldPosition="0">
        <references count="4">
          <reference field="12" count="1" selected="0">
            <x v="16"/>
          </reference>
          <reference field="23" count="0" selected="0"/>
          <reference field="29" count="1">
            <x v="3866"/>
          </reference>
          <reference field="30" count="1" selected="0">
            <x v="2989"/>
          </reference>
        </references>
      </pivotArea>
    </format>
    <format dxfId="1652">
      <pivotArea dataOnly="0" labelOnly="1" outline="0" fieldPosition="0">
        <references count="4">
          <reference field="12" count="1" selected="0">
            <x v="16"/>
          </reference>
          <reference field="23" count="0" selected="0"/>
          <reference field="29" count="1">
            <x v="3865"/>
          </reference>
          <reference field="30" count="1" selected="0">
            <x v="2977"/>
          </reference>
        </references>
      </pivotArea>
    </format>
    <format dxfId="1653">
      <pivotArea dataOnly="0" labelOnly="1" outline="0" fieldPosition="0">
        <references count="4">
          <reference field="12" count="1" selected="0">
            <x v="16"/>
          </reference>
          <reference field="23" count="0" selected="0"/>
          <reference field="29" count="1">
            <x v="3761"/>
          </reference>
          <reference field="30" count="1" selected="0">
            <x v="3073"/>
          </reference>
        </references>
      </pivotArea>
    </format>
    <format dxfId="1654">
      <pivotArea dataOnly="0" labelOnly="1" outline="0" fieldPosition="0">
        <references count="4">
          <reference field="12" count="1" selected="0">
            <x v="16"/>
          </reference>
          <reference field="23" count="0" selected="0"/>
          <reference field="29" count="1">
            <x v="3760"/>
          </reference>
          <reference field="30" count="1" selected="0">
            <x v="3075"/>
          </reference>
        </references>
      </pivotArea>
    </format>
    <format dxfId="1655">
      <pivotArea dataOnly="0" labelOnly="1" outline="0" fieldPosition="0">
        <references count="4">
          <reference field="12" count="1" selected="0">
            <x v="16"/>
          </reference>
          <reference field="23" count="0" selected="0"/>
          <reference field="29" count="1">
            <x v="3762"/>
          </reference>
          <reference field="30" count="1" selected="0">
            <x v="2971"/>
          </reference>
        </references>
      </pivotArea>
    </format>
    <format dxfId="1656">
      <pivotArea dataOnly="0" labelOnly="1" outline="0" fieldPosition="0">
        <references count="4">
          <reference field="12" count="1" selected="0">
            <x v="16"/>
          </reference>
          <reference field="23" count="0" selected="0"/>
          <reference field="29" count="1">
            <x v="3759"/>
          </reference>
          <reference field="30" count="1" selected="0">
            <x v="2886"/>
          </reference>
        </references>
      </pivotArea>
    </format>
    <format dxfId="1657">
      <pivotArea dataOnly="0" labelOnly="1" outline="0" fieldPosition="0">
        <references count="4">
          <reference field="12" count="1" selected="0">
            <x v="16"/>
          </reference>
          <reference field="23" count="0" selected="0"/>
          <reference field="29" count="1">
            <x v="3763"/>
          </reference>
          <reference field="30" count="1" selected="0">
            <x v="2888"/>
          </reference>
        </references>
      </pivotArea>
    </format>
    <format dxfId="1658">
      <pivotArea dataOnly="0" labelOnly="1" outline="0" fieldPosition="0">
        <references count="4">
          <reference field="12" count="1" selected="0">
            <x v="16"/>
          </reference>
          <reference field="23" count="0" selected="0"/>
          <reference field="29" count="1">
            <x v="3758"/>
          </reference>
          <reference field="30" count="1" selected="0">
            <x v="2873"/>
          </reference>
        </references>
      </pivotArea>
    </format>
    <format dxfId="1659">
      <pivotArea dataOnly="0" labelOnly="1" outline="0" fieldPosition="0">
        <references count="4">
          <reference field="12" count="1" selected="0">
            <x v="16"/>
          </reference>
          <reference field="23" count="0" selected="0"/>
          <reference field="29" count="1">
            <x v="3597"/>
          </reference>
          <reference field="30" count="1" selected="0">
            <x v="2686"/>
          </reference>
        </references>
      </pivotArea>
    </format>
    <format dxfId="1660">
      <pivotArea dataOnly="0" labelOnly="1" outline="0" fieldPosition="0">
        <references count="4">
          <reference field="12" count="1" selected="0">
            <x v="16"/>
          </reference>
          <reference field="23" count="0" selected="0"/>
          <reference field="29" count="1">
            <x v="3596"/>
          </reference>
          <reference field="30" count="1" selected="0">
            <x v="2689"/>
          </reference>
        </references>
      </pivotArea>
    </format>
    <format dxfId="1661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3889"/>
          </reference>
          <reference field="30" count="1" selected="0">
            <x v="2779"/>
          </reference>
        </references>
      </pivotArea>
    </format>
    <format dxfId="1662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4194"/>
          </reference>
          <reference field="30" count="1" selected="0">
            <x v="3097"/>
          </reference>
        </references>
      </pivotArea>
    </format>
    <format dxfId="1663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4199"/>
          </reference>
          <reference field="30" count="1" selected="0">
            <x v="3110"/>
          </reference>
        </references>
      </pivotArea>
    </format>
    <format dxfId="1664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4190"/>
          </reference>
          <reference field="30" count="1" selected="0">
            <x v="3108"/>
          </reference>
        </references>
      </pivotArea>
    </format>
    <format dxfId="1665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4197"/>
          </reference>
          <reference field="30" count="1" selected="0">
            <x v="2705"/>
          </reference>
        </references>
      </pivotArea>
    </format>
    <format dxfId="1666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4195"/>
          </reference>
          <reference field="30" count="1" selected="0">
            <x v="3116"/>
          </reference>
        </references>
      </pivotArea>
    </format>
    <format dxfId="1667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4196"/>
          </reference>
          <reference field="30" count="1" selected="0">
            <x v="2827"/>
          </reference>
        </references>
      </pivotArea>
    </format>
    <format dxfId="1668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4198"/>
          </reference>
          <reference field="30" count="1" selected="0">
            <x v="2707"/>
          </reference>
        </references>
      </pivotArea>
    </format>
    <format dxfId="1669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4191"/>
          </reference>
          <reference field="30" count="1" selected="0">
            <x v="2736"/>
          </reference>
        </references>
      </pivotArea>
    </format>
    <format dxfId="1670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4192"/>
          </reference>
          <reference field="30" count="1" selected="0">
            <x v="2782"/>
          </reference>
        </references>
      </pivotArea>
    </format>
    <format dxfId="1671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4200"/>
          </reference>
          <reference field="30" count="1" selected="0">
            <x v="3103"/>
          </reference>
        </references>
      </pivotArea>
    </format>
    <format dxfId="1672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4193"/>
          </reference>
          <reference field="30" count="1" selected="0">
            <x v="3107"/>
          </reference>
        </references>
      </pivotArea>
    </format>
    <format dxfId="1673">
      <pivotArea dataOnly="0" labelOnly="1" outline="0" fieldPosition="0">
        <references count="4">
          <reference field="12" count="1" selected="0">
            <x v="25"/>
          </reference>
          <reference field="23" count="0" selected="0"/>
          <reference field="29" count="1">
            <x v="3956"/>
          </reference>
          <reference field="30" count="1" selected="0">
            <x v="2725"/>
          </reference>
        </references>
      </pivotArea>
    </format>
    <format dxfId="1674">
      <pivotArea dataOnly="0" labelOnly="1" outline="0" fieldPosition="0">
        <references count="4">
          <reference field="12" count="1" selected="0">
            <x v="25"/>
          </reference>
          <reference field="23" count="0" selected="0"/>
          <reference field="29" count="1">
            <x v="3890"/>
          </reference>
          <reference field="30" count="1" selected="0">
            <x v="2847"/>
          </reference>
        </references>
      </pivotArea>
    </format>
    <format dxfId="1675">
      <pivotArea dataOnly="0" labelOnly="1" outline="0" fieldPosition="0">
        <references count="4">
          <reference field="12" count="1" selected="0">
            <x v="26"/>
          </reference>
          <reference field="23" count="0" selected="0"/>
          <reference field="29" count="1">
            <x v="4237"/>
          </reference>
          <reference field="30" count="1" selected="0">
            <x v="2750"/>
          </reference>
        </references>
      </pivotArea>
    </format>
    <format dxfId="1676">
      <pivotArea dataOnly="0" labelOnly="1" outline="0" fieldPosition="0">
        <references count="4">
          <reference field="12" count="1" selected="0">
            <x v="26"/>
          </reference>
          <reference field="23" count="0" selected="0"/>
          <reference field="29" count="1">
            <x v="4146"/>
          </reference>
          <reference field="30" count="1" selected="0">
            <x v="2746"/>
          </reference>
        </references>
      </pivotArea>
    </format>
    <format dxfId="1677">
      <pivotArea dataOnly="0" labelOnly="1" outline="0" fieldPosition="0">
        <references count="4">
          <reference field="12" count="1" selected="0">
            <x v="26"/>
          </reference>
          <reference field="23" count="0" selected="0"/>
          <reference field="29" count="1">
            <x v="4153"/>
          </reference>
          <reference field="30" count="1" selected="0">
            <x v="2846"/>
          </reference>
        </references>
      </pivotArea>
    </format>
    <format dxfId="1678">
      <pivotArea dataOnly="0" labelOnly="1" outline="0" fieldPosition="0">
        <references count="4">
          <reference field="12" count="1" selected="0">
            <x v="26"/>
          </reference>
          <reference field="23" count="0" selected="0"/>
          <reference field="29" count="1">
            <x v="4144"/>
          </reference>
          <reference field="30" count="1" selected="0">
            <x v="2810"/>
          </reference>
        </references>
      </pivotArea>
    </format>
    <format dxfId="1679">
      <pivotArea dataOnly="0" labelOnly="1" outline="0" fieldPosition="0">
        <references count="4">
          <reference field="12" count="1" selected="0">
            <x v="26"/>
          </reference>
          <reference field="23" count="0" selected="0"/>
          <reference field="29" count="1">
            <x v="4186"/>
          </reference>
          <reference field="30" count="1" selected="0">
            <x v="2935"/>
          </reference>
        </references>
      </pivotArea>
    </format>
    <format dxfId="1680">
      <pivotArea dataOnly="0" labelOnly="1" outline="0" fieldPosition="0">
        <references count="4">
          <reference field="12" count="1" selected="0">
            <x v="26"/>
          </reference>
          <reference field="23" count="0" selected="0"/>
          <reference field="29" count="1">
            <x v="4187"/>
          </reference>
          <reference field="30" count="1" selected="0">
            <x v="2898"/>
          </reference>
        </references>
      </pivotArea>
    </format>
    <format dxfId="1681">
      <pivotArea dataOnly="0" labelOnly="1" outline="0" fieldPosition="0">
        <references count="4">
          <reference field="12" count="1" selected="0">
            <x v="27"/>
          </reference>
          <reference field="23" count="0" selected="0"/>
          <reference field="29" count="1">
            <x v="3747"/>
          </reference>
          <reference field="30" count="1" selected="0">
            <x v="2986"/>
          </reference>
        </references>
      </pivotArea>
    </format>
    <format dxfId="1682">
      <pivotArea dataOnly="0" labelOnly="1" outline="0" fieldPosition="0">
        <references count="4">
          <reference field="12" count="1" selected="0">
            <x v="27"/>
          </reference>
          <reference field="23" count="0" selected="0"/>
          <reference field="29" count="1">
            <x v="3690"/>
          </reference>
          <reference field="30" count="1" selected="0">
            <x v="2982"/>
          </reference>
        </references>
      </pivotArea>
    </format>
    <format dxfId="1683">
      <pivotArea dataOnly="0" labelOnly="1" outline="0" fieldPosition="0">
        <references count="4">
          <reference field="12" count="1" selected="0">
            <x v="27"/>
          </reference>
          <reference field="23" count="0" selected="0"/>
          <reference field="29" count="1">
            <x v="3689"/>
          </reference>
          <reference field="30" count="1" selected="0">
            <x v="2879"/>
          </reference>
        </references>
      </pivotArea>
    </format>
    <format dxfId="1684">
      <pivotArea dataOnly="0" labelOnly="1" outline="0" fieldPosition="0">
        <references count="4">
          <reference field="12" count="1" selected="0">
            <x v="27"/>
          </reference>
          <reference field="23" count="0" selected="0"/>
          <reference field="29" count="1">
            <x v="3708"/>
          </reference>
          <reference field="30" count="1" selected="0">
            <x v="2908"/>
          </reference>
        </references>
      </pivotArea>
    </format>
    <format dxfId="1685">
      <pivotArea dataOnly="0" labelOnly="1" outline="0" fieldPosition="0">
        <references count="4">
          <reference field="12" count="1" selected="0">
            <x v="27"/>
          </reference>
          <reference field="23" count="0" selected="0"/>
          <reference field="29" count="1">
            <x v="3751"/>
          </reference>
          <reference field="30" count="1" selected="0">
            <x v="2890"/>
          </reference>
        </references>
      </pivotArea>
    </format>
    <format dxfId="1686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22"/>
          </reference>
          <reference field="30" count="1" selected="0">
            <x v="2691"/>
          </reference>
        </references>
      </pivotArea>
    </format>
    <format dxfId="1687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884"/>
          </reference>
          <reference field="30" count="1" selected="0">
            <x v="2972"/>
          </reference>
        </references>
      </pivotArea>
    </format>
    <format dxfId="1688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862"/>
          </reference>
          <reference field="30" count="1" selected="0">
            <x v="3072"/>
          </reference>
        </references>
      </pivotArea>
    </format>
    <format dxfId="1689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659"/>
          </reference>
          <reference field="30" count="1" selected="0">
            <x v="2929"/>
          </reference>
        </references>
      </pivotArea>
    </format>
    <format dxfId="1690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05"/>
          </reference>
          <reference field="30" count="1" selected="0">
            <x v="2937"/>
          </reference>
        </references>
      </pivotArea>
    </format>
    <format dxfId="1691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655"/>
          </reference>
          <reference field="30" count="1" selected="0">
            <x v="2904"/>
          </reference>
        </references>
      </pivotArea>
    </format>
    <format dxfId="1692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681"/>
          </reference>
          <reference field="30" count="1" selected="0">
            <x v="3052"/>
          </reference>
        </references>
      </pivotArea>
    </format>
    <format dxfId="1693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14"/>
          </reference>
          <reference field="30" count="1" selected="0">
            <x v="2814"/>
          </reference>
        </references>
      </pivotArea>
    </format>
    <format dxfId="1694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4011"/>
          </reference>
          <reference field="30" count="1" selected="0">
            <x v="2975"/>
          </reference>
        </references>
      </pivotArea>
    </format>
    <format dxfId="1695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882"/>
          </reference>
          <reference field="30" count="1" selected="0">
            <x v="3032"/>
          </reference>
        </references>
      </pivotArea>
    </format>
    <format dxfId="1696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648"/>
          </reference>
          <reference field="30" count="1" selected="0">
            <x v="3006"/>
          </reference>
        </references>
      </pivotArea>
    </format>
    <format dxfId="1697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38"/>
          </reference>
          <reference field="30" count="1" selected="0">
            <x v="2813"/>
          </reference>
        </references>
      </pivotArea>
    </format>
    <format dxfId="1698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683"/>
          </reference>
          <reference field="30" count="1" selected="0">
            <x v="2962"/>
          </reference>
        </references>
      </pivotArea>
    </format>
    <format dxfId="1699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822"/>
          </reference>
          <reference field="30" count="1" selected="0">
            <x v="2694"/>
          </reference>
        </references>
      </pivotArea>
    </format>
    <format dxfId="1700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17"/>
          </reference>
          <reference field="30" count="1" selected="0">
            <x v="2956"/>
          </reference>
        </references>
      </pivotArea>
    </format>
    <format dxfId="1701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00"/>
          </reference>
          <reference field="30" count="1" selected="0">
            <x v="2917"/>
          </reference>
        </references>
      </pivotArea>
    </format>
    <format dxfId="1702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10"/>
          </reference>
          <reference field="30" count="1" selected="0">
            <x v="2940"/>
          </reference>
        </references>
      </pivotArea>
    </format>
    <format dxfId="1703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06"/>
          </reference>
          <reference field="30" count="1" selected="0">
            <x v="2776"/>
          </reference>
        </references>
      </pivotArea>
    </format>
    <format dxfId="1704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08"/>
          </reference>
          <reference field="30" count="1" selected="0">
            <x v="2863"/>
          </reference>
        </references>
      </pivotArea>
    </format>
    <format dxfId="1705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880"/>
          </reference>
          <reference field="30" count="1" selected="0">
            <x v="2862"/>
          </reference>
        </references>
      </pivotArea>
    </format>
    <format dxfId="1706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27"/>
          </reference>
          <reference field="30" count="1" selected="0">
            <x v="2920"/>
          </reference>
        </references>
      </pivotArea>
    </format>
    <format dxfId="1707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4001"/>
          </reference>
          <reference field="30" count="1" selected="0">
            <x v="2926"/>
          </reference>
        </references>
      </pivotArea>
    </format>
    <format dxfId="1708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818"/>
          </reference>
          <reference field="30" count="1" selected="0">
            <x v="2896"/>
          </reference>
        </references>
      </pivotArea>
    </format>
    <format dxfId="1709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92"/>
          </reference>
          <reference field="30" count="1" selected="0">
            <x v="2892"/>
          </reference>
        </references>
      </pivotArea>
    </format>
    <format dxfId="1710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19"/>
          </reference>
          <reference field="30" count="1" selected="0">
            <x v="3074"/>
          </reference>
        </references>
      </pivotArea>
    </format>
    <format dxfId="1711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55"/>
          </reference>
          <reference field="30" count="1" selected="0">
            <x v="2963"/>
          </reference>
        </references>
      </pivotArea>
    </format>
    <format dxfId="1712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897"/>
          </reference>
          <reference field="30" count="1" selected="0">
            <x v="2921"/>
          </reference>
        </references>
      </pivotArea>
    </format>
    <format dxfId="1713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650"/>
          </reference>
          <reference field="30" count="1" selected="0">
            <x v="2900"/>
          </reference>
        </references>
      </pivotArea>
    </format>
    <format dxfId="1714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698"/>
          </reference>
          <reference field="30" count="1" selected="0">
            <x v="3001"/>
          </reference>
        </references>
      </pivotArea>
    </format>
    <format dxfId="1715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34"/>
          </reference>
          <reference field="30" count="1" selected="0">
            <x v="2722"/>
          </reference>
        </references>
      </pivotArea>
    </format>
    <format dxfId="1716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95"/>
          </reference>
          <reference field="30" count="1" selected="0">
            <x v="2935"/>
          </reference>
        </references>
      </pivotArea>
    </format>
    <format dxfId="1717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4022"/>
          </reference>
          <reference field="30" count="1" selected="0">
            <x v="3037"/>
          </reference>
        </references>
      </pivotArea>
    </format>
    <format dxfId="1718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883"/>
          </reference>
          <reference field="30" count="1" selected="0">
            <x v="2729"/>
          </reference>
        </references>
      </pivotArea>
    </format>
    <format dxfId="1719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46"/>
          </reference>
          <reference field="30" count="1" selected="0">
            <x v="2913"/>
          </reference>
        </references>
      </pivotArea>
    </format>
    <format dxfId="1720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16"/>
          </reference>
          <reference field="30" count="1" selected="0">
            <x v="2991"/>
          </reference>
        </references>
      </pivotArea>
    </format>
    <format dxfId="1721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79"/>
          </reference>
          <reference field="30" count="1" selected="0">
            <x v="2823"/>
          </reference>
        </references>
      </pivotArea>
    </format>
    <format dxfId="1722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17"/>
          </reference>
          <reference field="30" count="1" selected="0">
            <x v="2897"/>
          </reference>
        </references>
      </pivotArea>
    </format>
    <format dxfId="1723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38"/>
          </reference>
          <reference field="30" count="1" selected="0">
            <x v="3055"/>
          </reference>
        </references>
      </pivotArea>
    </format>
    <format dxfId="1724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47"/>
          </reference>
          <reference field="30" count="1" selected="0">
            <x v="2910"/>
          </reference>
        </references>
      </pivotArea>
    </format>
    <format dxfId="1725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696"/>
          </reference>
          <reference field="30" count="1" selected="0">
            <x v="2873"/>
          </reference>
        </references>
      </pivotArea>
    </format>
    <format dxfId="1726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877"/>
          </reference>
          <reference field="30" count="1" selected="0">
            <x v="2895"/>
          </reference>
        </references>
      </pivotArea>
    </format>
    <format dxfId="1727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678"/>
          </reference>
          <reference field="30" count="1" selected="0">
            <x v="2955"/>
          </reference>
        </references>
      </pivotArea>
    </format>
    <format dxfId="1728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4000"/>
          </reference>
          <reference field="30" count="1" selected="0">
            <x v="2924"/>
          </reference>
        </references>
      </pivotArea>
    </format>
    <format dxfId="1729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02"/>
          </reference>
          <reference field="30" count="1" selected="0">
            <x v="2726"/>
          </reference>
        </references>
      </pivotArea>
    </format>
    <format dxfId="1730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4023"/>
          </reference>
          <reference field="30" count="1" selected="0">
            <x v="2779"/>
          </reference>
        </references>
      </pivotArea>
    </format>
    <format dxfId="1731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64"/>
          </reference>
          <reference field="30" count="1" selected="0">
            <x v="2766"/>
          </reference>
        </references>
      </pivotArea>
    </format>
    <format dxfId="1732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53"/>
          </reference>
          <reference field="30" count="1" selected="0">
            <x v="2709"/>
          </reference>
        </references>
      </pivotArea>
    </format>
    <format dxfId="1733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817"/>
          </reference>
          <reference field="30" count="1" selected="0">
            <x v="3080"/>
          </reference>
        </references>
      </pivotArea>
    </format>
    <format dxfId="1734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22"/>
          </reference>
          <reference field="30" count="1" selected="0">
            <x v="2739"/>
          </reference>
        </references>
      </pivotArea>
    </format>
    <format dxfId="1735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54"/>
          </reference>
          <reference field="30" count="1" selected="0">
            <x v="2765"/>
          </reference>
        </references>
      </pivotArea>
    </format>
    <format dxfId="1736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03"/>
          </reference>
          <reference field="30" count="1" selected="0">
            <x v="2984"/>
          </reference>
        </references>
      </pivotArea>
    </format>
    <format dxfId="1737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40"/>
          </reference>
          <reference field="30" count="1" selected="0">
            <x v="2804"/>
          </reference>
        </references>
      </pivotArea>
    </format>
    <format dxfId="1738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43"/>
          </reference>
          <reference field="30" count="1" selected="0">
            <x v="2792"/>
          </reference>
        </references>
      </pivotArea>
    </format>
    <format dxfId="1739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40"/>
          </reference>
          <reference field="30" count="1" selected="0">
            <x v="2861"/>
          </reference>
        </references>
      </pivotArea>
    </format>
    <format dxfId="1740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23"/>
          </reference>
          <reference field="30" count="1" selected="0">
            <x v="2839"/>
          </reference>
        </references>
      </pivotArea>
    </format>
    <format dxfId="1741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91"/>
          </reference>
          <reference field="30" count="1" selected="0">
            <x v="2788"/>
          </reference>
        </references>
      </pivotArea>
    </format>
    <format dxfId="1742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4020"/>
          </reference>
          <reference field="30" count="1" selected="0">
            <x v="3008"/>
          </reference>
        </references>
      </pivotArea>
    </format>
    <format dxfId="1743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80"/>
          </reference>
          <reference field="30" count="1" selected="0">
            <x v="2793"/>
          </reference>
        </references>
      </pivotArea>
    </format>
    <format dxfId="1744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39"/>
          </reference>
          <reference field="30" count="1" selected="0">
            <x v="3058"/>
          </reference>
        </references>
      </pivotArea>
    </format>
    <format dxfId="1745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814"/>
          </reference>
          <reference field="30" count="1" selected="0">
            <x v="3064"/>
          </reference>
        </references>
      </pivotArea>
    </format>
    <format dxfId="1746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90"/>
          </reference>
          <reference field="30" count="1" selected="0">
            <x v="3026"/>
          </reference>
        </references>
      </pivotArea>
    </format>
    <format dxfId="1747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808"/>
          </reference>
          <reference field="30" count="1" selected="0">
            <x v="2741"/>
          </reference>
        </references>
      </pivotArea>
    </format>
    <format dxfId="1748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4028"/>
          </reference>
          <reference field="30" count="1" selected="0">
            <x v="3047"/>
          </reference>
        </references>
      </pivotArea>
    </format>
    <format dxfId="1749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43"/>
          </reference>
          <reference field="30" count="1" selected="0">
            <x v="2850"/>
          </reference>
        </references>
      </pivotArea>
    </format>
    <format dxfId="1750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29"/>
          </reference>
          <reference field="30" count="1" selected="0">
            <x v="2734"/>
          </reference>
        </references>
      </pivotArea>
    </format>
    <format dxfId="1751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67"/>
          </reference>
          <reference field="30" count="1" selected="0">
            <x v="2708"/>
          </reference>
        </references>
      </pivotArea>
    </format>
    <format dxfId="1752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4079"/>
          </reference>
          <reference field="30" count="1" selected="0">
            <x v="2750"/>
          </reference>
        </references>
      </pivotArea>
    </format>
    <format dxfId="1753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664"/>
          </reference>
          <reference field="30" count="1" selected="0">
            <x v="2885"/>
          </reference>
        </references>
      </pivotArea>
    </format>
    <format dxfId="1754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839"/>
          </reference>
          <reference field="30" count="1" selected="0">
            <x v="2701"/>
          </reference>
        </references>
      </pivotArea>
    </format>
    <format dxfId="1755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870"/>
          </reference>
          <reference field="30" count="1" selected="0">
            <x v="3031"/>
          </reference>
        </references>
      </pivotArea>
    </format>
    <format dxfId="1756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09"/>
          </reference>
          <reference field="30" count="1" selected="0">
            <x v="2715"/>
          </reference>
        </references>
      </pivotArea>
    </format>
    <format dxfId="1757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81"/>
          </reference>
          <reference field="30" count="1" selected="0">
            <x v="2754"/>
          </reference>
        </references>
      </pivotArea>
    </format>
    <format dxfId="1758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662"/>
          </reference>
          <reference field="30" count="1" selected="0">
            <x v="2827"/>
          </reference>
        </references>
      </pivotArea>
    </format>
    <format dxfId="1759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30"/>
          </reference>
          <reference field="30" count="1" selected="0">
            <x v="3014"/>
          </reference>
        </references>
      </pivotArea>
    </format>
    <format dxfId="1760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26"/>
          </reference>
          <reference field="30" count="1" selected="0">
            <x v="2846"/>
          </reference>
        </references>
      </pivotArea>
    </format>
    <format dxfId="1761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691"/>
          </reference>
          <reference field="30" count="1" selected="0">
            <x v="2883"/>
          </reference>
        </references>
      </pivotArea>
    </format>
    <format dxfId="1762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37"/>
          </reference>
          <reference field="30" count="1" selected="0">
            <x v="2767"/>
          </reference>
        </references>
      </pivotArea>
    </format>
    <format dxfId="1763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68"/>
          </reference>
          <reference field="30" count="1" selected="0">
            <x v="2828"/>
          </reference>
        </references>
      </pivotArea>
    </format>
    <format dxfId="1764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685"/>
          </reference>
          <reference field="30" count="1" selected="0">
            <x v="2947"/>
          </reference>
        </references>
      </pivotArea>
    </format>
    <format dxfId="1765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705"/>
          </reference>
          <reference field="30" count="1" selected="0">
            <x v="2966"/>
          </reference>
        </references>
      </pivotArea>
    </format>
    <format dxfId="1766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960"/>
          </reference>
          <reference field="30" count="1" selected="0">
            <x v="2706"/>
          </reference>
        </references>
      </pivotArea>
    </format>
    <format dxfId="1767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3823"/>
          </reference>
          <reference field="30" count="1" selected="0">
            <x v="2999"/>
          </reference>
        </references>
      </pivotArea>
    </format>
    <format dxfId="1768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4074"/>
          </reference>
          <reference field="30" count="1" selected="0">
            <x v="2719"/>
          </reference>
        </references>
      </pivotArea>
    </format>
    <format dxfId="1769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4081"/>
          </reference>
          <reference field="30" count="1" selected="0">
            <x v="3004"/>
          </reference>
        </references>
      </pivotArea>
    </format>
    <format dxfId="177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07"/>
          </reference>
          <reference field="30" count="1" selected="0">
            <x v="3043"/>
          </reference>
        </references>
      </pivotArea>
    </format>
    <format dxfId="177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40"/>
          </reference>
          <reference field="30" count="1" selected="0">
            <x v="3082"/>
          </reference>
        </references>
      </pivotArea>
    </format>
    <format dxfId="177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31"/>
          </reference>
          <reference field="30" count="1" selected="0">
            <x v="3028"/>
          </reference>
        </references>
      </pivotArea>
    </format>
    <format dxfId="177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46"/>
          </reference>
          <reference field="30" count="1" selected="0">
            <x v="2919"/>
          </reference>
        </references>
      </pivotArea>
    </format>
    <format dxfId="177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03"/>
          </reference>
          <reference field="30" count="1" selected="0">
            <x v="2700"/>
          </reference>
        </references>
      </pivotArea>
    </format>
    <format dxfId="177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21"/>
          </reference>
          <reference field="30" count="1" selected="0">
            <x v="3042"/>
          </reference>
        </references>
      </pivotArea>
    </format>
    <format dxfId="177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65"/>
          </reference>
          <reference field="30" count="1" selected="0">
            <x v="3045"/>
          </reference>
        </references>
      </pivotArea>
    </format>
    <format dxfId="177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11"/>
          </reference>
          <reference field="30" count="1" selected="0">
            <x v="3024"/>
          </reference>
        </references>
      </pivotArea>
    </format>
    <format dxfId="177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72"/>
          </reference>
          <reference field="30" count="1" selected="0">
            <x v="2974"/>
          </reference>
        </references>
      </pivotArea>
    </format>
    <format dxfId="177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32"/>
          </reference>
          <reference field="30" count="1" selected="0">
            <x v="3071"/>
          </reference>
        </references>
      </pivotArea>
    </format>
    <format dxfId="178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60"/>
          </reference>
          <reference field="30" count="1" selected="0">
            <x v="3059"/>
          </reference>
        </references>
      </pivotArea>
    </format>
    <format dxfId="178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80"/>
          </reference>
          <reference field="30" count="1" selected="0">
            <x v="2834"/>
          </reference>
        </references>
      </pivotArea>
    </format>
    <format dxfId="178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75"/>
          </reference>
          <reference field="30" count="1" selected="0">
            <x v="2948"/>
          </reference>
        </references>
      </pivotArea>
    </format>
    <format dxfId="178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60"/>
          </reference>
          <reference field="30" count="1" selected="0">
            <x v="2784"/>
          </reference>
        </references>
      </pivotArea>
    </format>
    <format dxfId="178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77"/>
          </reference>
          <reference field="30" count="1" selected="0">
            <x v="2951"/>
          </reference>
        </references>
      </pivotArea>
    </format>
    <format dxfId="178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02"/>
          </reference>
          <reference field="30" count="1" selected="0">
            <x v="3003"/>
          </reference>
        </references>
      </pivotArea>
    </format>
    <format dxfId="178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10"/>
          </reference>
          <reference field="30" count="1" selected="0">
            <x v="3033"/>
          </reference>
        </references>
      </pivotArea>
    </format>
    <format dxfId="178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31"/>
          </reference>
          <reference field="30" count="1" selected="0">
            <x v="3047"/>
          </reference>
        </references>
      </pivotArea>
    </format>
    <format dxfId="178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73"/>
          </reference>
          <reference field="30" count="1" selected="0">
            <x v="2756"/>
          </reference>
        </references>
      </pivotArea>
    </format>
    <format dxfId="178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59"/>
          </reference>
          <reference field="30" count="1" selected="0">
            <x v="2713"/>
          </reference>
        </references>
      </pivotArea>
    </format>
    <format dxfId="179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46"/>
          </reference>
          <reference field="30" count="1" selected="0">
            <x v="2961"/>
          </reference>
        </references>
      </pivotArea>
    </format>
    <format dxfId="179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71"/>
          </reference>
          <reference field="30" count="1" selected="0">
            <x v="3011"/>
          </reference>
        </references>
      </pivotArea>
    </format>
    <format dxfId="179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87"/>
          </reference>
          <reference field="30" count="1" selected="0">
            <x v="3019"/>
          </reference>
        </references>
      </pivotArea>
    </format>
    <format dxfId="179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61"/>
          </reference>
          <reference field="30" count="1" selected="0">
            <x v="3072"/>
          </reference>
        </references>
      </pivotArea>
    </format>
    <format dxfId="179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37"/>
          </reference>
          <reference field="30" count="1" selected="0">
            <x v="2685"/>
          </reference>
        </references>
      </pivotArea>
    </format>
    <format dxfId="179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69"/>
          </reference>
          <reference field="30" count="1" selected="0">
            <x v="2825"/>
          </reference>
        </references>
      </pivotArea>
    </format>
    <format dxfId="179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97"/>
          </reference>
          <reference field="30" count="1" selected="0">
            <x v="2710"/>
          </reference>
        </references>
      </pivotArea>
    </format>
    <format dxfId="179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15"/>
          </reference>
          <reference field="30" count="1" selected="0">
            <x v="3076"/>
          </reference>
        </references>
      </pivotArea>
    </format>
    <format dxfId="179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82"/>
          </reference>
          <reference field="30" count="1" selected="0">
            <x v="2918"/>
          </reference>
        </references>
      </pivotArea>
    </format>
    <format dxfId="179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21"/>
          </reference>
          <reference field="30" count="1" selected="0">
            <x v="2810"/>
          </reference>
        </references>
      </pivotArea>
    </format>
    <format dxfId="180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84"/>
          </reference>
          <reference field="30" count="1" selected="0">
            <x v="3070"/>
          </reference>
        </references>
      </pivotArea>
    </format>
    <format dxfId="180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61"/>
          </reference>
          <reference field="30" count="1" selected="0">
            <x v="2838"/>
          </reference>
        </references>
      </pivotArea>
    </format>
    <format dxfId="180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16"/>
          </reference>
          <reference field="30" count="1" selected="0">
            <x v="2996"/>
          </reference>
        </references>
      </pivotArea>
    </format>
    <format dxfId="180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25"/>
          </reference>
          <reference field="30" count="1" selected="0">
            <x v="2796"/>
          </reference>
        </references>
      </pivotArea>
    </format>
    <format dxfId="180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09"/>
          </reference>
          <reference field="30" count="1" selected="0">
            <x v="3067"/>
          </reference>
        </references>
      </pivotArea>
    </format>
    <format dxfId="180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66"/>
          </reference>
          <reference field="30" count="1" selected="0">
            <x v="2783"/>
          </reference>
        </references>
      </pivotArea>
    </format>
    <format dxfId="180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37"/>
          </reference>
          <reference field="30" count="1" selected="0">
            <x v="2743"/>
          </reference>
        </references>
      </pivotArea>
    </format>
    <format dxfId="180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75"/>
          </reference>
          <reference field="30" count="1" selected="0">
            <x v="3066"/>
          </reference>
        </references>
      </pivotArea>
    </format>
    <format dxfId="180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38"/>
          </reference>
          <reference field="30" count="1" selected="0">
            <x v="2702"/>
          </reference>
        </references>
      </pivotArea>
    </format>
    <format dxfId="180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42"/>
          </reference>
          <reference field="30" count="1" selected="0">
            <x v="2730"/>
          </reference>
        </references>
      </pivotArea>
    </format>
    <format dxfId="181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11"/>
          </reference>
          <reference field="30" count="1" selected="0">
            <x v="2872"/>
          </reference>
        </references>
      </pivotArea>
    </format>
    <format dxfId="181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72"/>
          </reference>
          <reference field="30" count="1" selected="0">
            <x v="2864"/>
          </reference>
        </references>
      </pivotArea>
    </format>
    <format dxfId="181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58"/>
          </reference>
          <reference field="30" count="1" selected="0">
            <x v="2962"/>
          </reference>
        </references>
      </pivotArea>
    </format>
    <format dxfId="181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82"/>
          </reference>
          <reference field="30" count="1" selected="0">
            <x v="2934"/>
          </reference>
        </references>
      </pivotArea>
    </format>
    <format dxfId="181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15"/>
          </reference>
          <reference field="30" count="1" selected="0">
            <x v="3060"/>
          </reference>
        </references>
      </pivotArea>
    </format>
    <format dxfId="181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34"/>
          </reference>
          <reference field="30" count="1" selected="0">
            <x v="2813"/>
          </reference>
        </references>
      </pivotArea>
    </format>
    <format dxfId="181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26"/>
          </reference>
          <reference field="30" count="1" selected="0">
            <x v="2691"/>
          </reference>
        </references>
      </pivotArea>
    </format>
    <format dxfId="181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76"/>
          </reference>
          <reference field="30" count="1" selected="0">
            <x v="2901"/>
          </reference>
        </references>
      </pivotArea>
    </format>
    <format dxfId="181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52"/>
          </reference>
          <reference field="30" count="1" selected="0">
            <x v="2707"/>
          </reference>
        </references>
      </pivotArea>
    </format>
    <format dxfId="181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76"/>
          </reference>
          <reference field="30" count="1" selected="0">
            <x v="2712"/>
          </reference>
        </references>
      </pivotArea>
    </format>
    <format dxfId="182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64"/>
          </reference>
          <reference field="30" count="1" selected="0">
            <x v="3006"/>
          </reference>
        </references>
      </pivotArea>
    </format>
    <format dxfId="182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04"/>
          </reference>
          <reference field="30" count="1" selected="0">
            <x v="3010"/>
          </reference>
        </references>
      </pivotArea>
    </format>
    <format dxfId="182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24"/>
          </reference>
          <reference field="30" count="1" selected="0">
            <x v="3035"/>
          </reference>
        </references>
      </pivotArea>
    </format>
    <format dxfId="182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48"/>
          </reference>
          <reference field="30" count="1" selected="0">
            <x v="2737"/>
          </reference>
        </references>
      </pivotArea>
    </format>
    <format dxfId="182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83"/>
          </reference>
          <reference field="30" count="1" selected="0">
            <x v="2761"/>
          </reference>
        </references>
      </pivotArea>
    </format>
    <format dxfId="182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63"/>
          </reference>
          <reference field="30" count="1" selected="0">
            <x v="2805"/>
          </reference>
        </references>
      </pivotArea>
    </format>
    <format dxfId="182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93"/>
          </reference>
          <reference field="30" count="1" selected="0">
            <x v="2892"/>
          </reference>
        </references>
      </pivotArea>
    </format>
    <format dxfId="182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87"/>
          </reference>
          <reference field="30" count="1" selected="0">
            <x v="2863"/>
          </reference>
        </references>
      </pivotArea>
    </format>
    <format dxfId="182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96"/>
          </reference>
          <reference field="30" count="1" selected="0">
            <x v="2949"/>
          </reference>
        </references>
      </pivotArea>
    </format>
    <format dxfId="182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57"/>
          </reference>
          <reference field="30" count="1" selected="0">
            <x v="3046"/>
          </reference>
        </references>
      </pivotArea>
    </format>
    <format dxfId="183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19"/>
          </reference>
          <reference field="30" count="1" selected="0">
            <x v="2885"/>
          </reference>
        </references>
      </pivotArea>
    </format>
    <format dxfId="183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13"/>
          </reference>
          <reference field="30" count="1" selected="0">
            <x v="2993"/>
          </reference>
        </references>
      </pivotArea>
    </format>
    <format dxfId="183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10"/>
          </reference>
          <reference field="30" count="1" selected="0">
            <x v="2770"/>
          </reference>
        </references>
      </pivotArea>
    </format>
    <format dxfId="183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62"/>
          </reference>
          <reference field="30" count="1" selected="0">
            <x v="2833"/>
          </reference>
        </references>
      </pivotArea>
    </format>
    <format dxfId="183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18"/>
          </reference>
          <reference field="30" count="1" selected="0">
            <x v="2936"/>
          </reference>
        </references>
      </pivotArea>
    </format>
    <format dxfId="183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35"/>
          </reference>
          <reference field="30" count="1" selected="0">
            <x v="3017"/>
          </reference>
        </references>
      </pivotArea>
    </format>
    <format dxfId="183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12"/>
          </reference>
          <reference field="30" count="1" selected="0">
            <x v="2815"/>
          </reference>
        </references>
      </pivotArea>
    </format>
    <format dxfId="183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51"/>
          </reference>
          <reference field="30" count="1" selected="0">
            <x v="2824"/>
          </reference>
        </references>
      </pivotArea>
    </format>
    <format dxfId="183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68"/>
          </reference>
          <reference field="30" count="1" selected="0">
            <x v="2981"/>
          </reference>
        </references>
      </pivotArea>
    </format>
    <format dxfId="183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33"/>
          </reference>
          <reference field="30" count="1" selected="0">
            <x v="2771"/>
          </reference>
        </references>
      </pivotArea>
    </format>
    <format dxfId="184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4075"/>
          </reference>
          <reference field="30" count="1" selected="0">
            <x v="3030"/>
          </reference>
        </references>
      </pivotArea>
    </format>
    <format dxfId="184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4024"/>
          </reference>
          <reference field="30" count="1" selected="0">
            <x v="2844"/>
          </reference>
        </references>
      </pivotArea>
    </format>
    <format dxfId="184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2">
            <x v="3718"/>
            <x v="3963"/>
          </reference>
          <reference field="30" count="1" selected="0">
            <x v="2851"/>
          </reference>
        </references>
      </pivotArea>
    </format>
    <format dxfId="184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43"/>
          </reference>
          <reference field="30" count="1" selected="0">
            <x v="3080"/>
          </reference>
        </references>
      </pivotArea>
    </format>
    <format dxfId="184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33"/>
          </reference>
          <reference field="30" count="1" selected="0">
            <x v="2732"/>
          </reference>
        </references>
      </pivotArea>
    </format>
    <format dxfId="184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35"/>
          </reference>
          <reference field="30" count="1" selected="0">
            <x v="2715"/>
          </reference>
        </references>
      </pivotArea>
    </format>
    <format dxfId="184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67"/>
          </reference>
          <reference field="30" count="1" selected="0">
            <x v="2831"/>
          </reference>
        </references>
      </pivotArea>
    </format>
    <format dxfId="184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61"/>
          </reference>
          <reference field="30" count="1" selected="0">
            <x v="2797"/>
          </reference>
        </references>
      </pivotArea>
    </format>
    <format dxfId="184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69"/>
          </reference>
          <reference field="30" count="1" selected="0">
            <x v="2904"/>
          </reference>
        </references>
      </pivotArea>
    </format>
    <format dxfId="184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55"/>
          </reference>
          <reference field="30" count="1" selected="0">
            <x v="2740"/>
          </reference>
        </references>
      </pivotArea>
    </format>
    <format dxfId="185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4077"/>
          </reference>
          <reference field="30" count="1" selected="0">
            <x v="3083"/>
          </reference>
        </references>
      </pivotArea>
    </format>
    <format dxfId="185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20"/>
          </reference>
          <reference field="30" count="1" selected="0">
            <x v="3000"/>
          </reference>
        </references>
      </pivotArea>
    </format>
    <format dxfId="185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73"/>
          </reference>
          <reference field="30" count="1" selected="0">
            <x v="2884"/>
          </reference>
        </references>
      </pivotArea>
    </format>
    <format dxfId="185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42"/>
          </reference>
          <reference field="30" count="1" selected="0">
            <x v="2917"/>
          </reference>
        </references>
      </pivotArea>
    </format>
    <format dxfId="185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00"/>
          </reference>
          <reference field="30" count="1" selected="0">
            <x v="3009"/>
          </reference>
        </references>
      </pivotArea>
    </format>
    <format dxfId="185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36"/>
          </reference>
          <reference field="30" count="1" selected="0">
            <x v="2963"/>
          </reference>
        </references>
      </pivotArea>
    </format>
    <format dxfId="185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29"/>
          </reference>
          <reference field="30" count="1" selected="0">
            <x v="2861"/>
          </reference>
        </references>
      </pivotArea>
    </format>
    <format dxfId="185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72"/>
          </reference>
          <reference field="30" count="1" selected="0">
            <x v="2809"/>
          </reference>
        </references>
      </pivotArea>
    </format>
    <format dxfId="185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4034"/>
          </reference>
          <reference field="30" count="1" selected="0">
            <x v="3031"/>
          </reference>
        </references>
      </pivotArea>
    </format>
    <format dxfId="185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13"/>
          </reference>
          <reference field="30" count="1" selected="0">
            <x v="2708"/>
          </reference>
        </references>
      </pivotArea>
    </format>
    <format dxfId="186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44"/>
          </reference>
          <reference field="30" count="1" selected="0">
            <x v="2842"/>
          </reference>
        </references>
      </pivotArea>
    </format>
    <format dxfId="186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95"/>
          </reference>
          <reference field="30" count="1" selected="0">
            <x v="2907"/>
          </reference>
        </references>
      </pivotArea>
    </format>
    <format dxfId="186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06"/>
          </reference>
          <reference field="30" count="1" selected="0">
            <x v="2915"/>
          </reference>
        </references>
      </pivotArea>
    </format>
    <format dxfId="186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07"/>
          </reference>
          <reference field="30" count="1" selected="0">
            <x v="2840"/>
          </reference>
        </references>
      </pivotArea>
    </format>
    <format dxfId="186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65"/>
          </reference>
          <reference field="30" count="1" selected="0">
            <x v="2787"/>
          </reference>
        </references>
      </pivotArea>
    </format>
    <format dxfId="186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71"/>
          </reference>
          <reference field="30" count="1" selected="0">
            <x v="3078"/>
          </reference>
        </references>
      </pivotArea>
    </format>
    <format dxfId="186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88"/>
          </reference>
          <reference field="30" count="1" selected="0">
            <x v="2757"/>
          </reference>
        </references>
      </pivotArea>
    </format>
    <format dxfId="186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07"/>
          </reference>
          <reference field="30" count="1" selected="0">
            <x v="2906"/>
          </reference>
        </references>
      </pivotArea>
    </format>
    <format dxfId="186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53"/>
          </reference>
          <reference field="30" count="1" selected="0">
            <x v="2848"/>
          </reference>
        </references>
      </pivotArea>
    </format>
    <format dxfId="186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49"/>
          </reference>
          <reference field="30" count="1" selected="0">
            <x v="2812"/>
          </reference>
        </references>
      </pivotArea>
    </format>
    <format dxfId="187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70"/>
          </reference>
          <reference field="30" count="1" selected="0">
            <x v="2929"/>
          </reference>
        </references>
      </pivotArea>
    </format>
    <format dxfId="187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25"/>
          </reference>
          <reference field="30" count="1" selected="0">
            <x v="3081"/>
          </reference>
        </references>
      </pivotArea>
    </format>
    <format dxfId="187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11"/>
          </reference>
          <reference field="30" count="1" selected="0">
            <x v="2940"/>
          </reference>
        </references>
      </pivotArea>
    </format>
    <format dxfId="187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52"/>
          </reference>
          <reference field="30" count="1" selected="0">
            <x v="2803"/>
          </reference>
        </references>
      </pivotArea>
    </format>
    <format dxfId="187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09"/>
          </reference>
          <reference field="30" count="1" selected="0">
            <x v="2693"/>
          </reference>
        </references>
      </pivotArea>
    </format>
    <format dxfId="187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04"/>
          </reference>
          <reference field="30" count="1" selected="0">
            <x v="2726"/>
          </reference>
        </references>
      </pivotArea>
    </format>
    <format dxfId="187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68"/>
          </reference>
          <reference field="30" count="1" selected="0">
            <x v="3007"/>
          </reference>
        </references>
      </pivotArea>
    </format>
    <format dxfId="187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49"/>
          </reference>
          <reference field="30" count="1" selected="0">
            <x v="2868"/>
          </reference>
        </references>
      </pivotArea>
    </format>
    <format dxfId="187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81"/>
          </reference>
          <reference field="30" count="1" selected="0">
            <x v="2729"/>
          </reference>
        </references>
      </pivotArea>
    </format>
    <format dxfId="187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98"/>
          </reference>
          <reference field="30" count="1" selected="0">
            <x v="2921"/>
          </reference>
        </references>
      </pivotArea>
    </format>
    <format dxfId="188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24"/>
          </reference>
          <reference field="30" count="1" selected="0">
            <x v="2845"/>
          </reference>
        </references>
      </pivotArea>
    </format>
    <format dxfId="188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56"/>
          </reference>
          <reference field="30" count="1" selected="0">
            <x v="2850"/>
          </reference>
        </references>
      </pivotArea>
    </format>
    <format dxfId="188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48"/>
          </reference>
          <reference field="30" count="1" selected="0">
            <x v="2931"/>
          </reference>
        </references>
      </pivotArea>
    </format>
    <format dxfId="188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39"/>
          </reference>
          <reference field="30" count="1" selected="0">
            <x v="2870"/>
          </reference>
        </references>
      </pivotArea>
    </format>
    <format dxfId="188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15"/>
          </reference>
          <reference field="30" count="1" selected="0">
            <x v="3055"/>
          </reference>
        </references>
      </pivotArea>
    </format>
    <format dxfId="188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47"/>
          </reference>
          <reference field="30" count="1" selected="0">
            <x v="2752"/>
          </reference>
        </references>
      </pivotArea>
    </format>
    <format dxfId="188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69"/>
          </reference>
          <reference field="30" count="1" selected="0">
            <x v="2795"/>
          </reference>
        </references>
      </pivotArea>
    </format>
    <format dxfId="188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03"/>
          </reference>
          <reference field="30" count="1" selected="0">
            <x v="2920"/>
          </reference>
        </references>
      </pivotArea>
    </format>
    <format dxfId="188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70"/>
          </reference>
          <reference field="30" count="1" selected="0">
            <x v="2733"/>
          </reference>
        </references>
      </pivotArea>
    </format>
    <format dxfId="188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59"/>
          </reference>
          <reference field="30" count="1" selected="0">
            <x v="2827"/>
          </reference>
        </references>
      </pivotArea>
    </format>
    <format dxfId="189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34"/>
          </reference>
          <reference field="30" count="1" selected="0">
            <x v="2923"/>
          </reference>
        </references>
      </pivotArea>
    </format>
    <format dxfId="189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50"/>
          </reference>
          <reference field="30" count="1" selected="0">
            <x v="2718"/>
          </reference>
        </references>
      </pivotArea>
    </format>
    <format dxfId="189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30"/>
          </reference>
          <reference field="30" count="1" selected="0">
            <x v="3051"/>
          </reference>
        </references>
      </pivotArea>
    </format>
    <format dxfId="189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4012"/>
          </reference>
          <reference field="30" count="1" selected="0">
            <x v="2773"/>
          </reference>
        </references>
      </pivotArea>
    </format>
    <format dxfId="189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01"/>
          </reference>
          <reference field="30" count="1" selected="0">
            <x v="2956"/>
          </reference>
        </references>
      </pivotArea>
    </format>
    <format dxfId="189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13"/>
          </reference>
          <reference field="30" count="1" selected="0">
            <x v="2945"/>
          </reference>
        </references>
      </pivotArea>
    </format>
    <format dxfId="189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4072"/>
          </reference>
          <reference field="30" count="1" selected="0">
            <x v="2720"/>
          </reference>
        </references>
      </pivotArea>
    </format>
    <format dxfId="189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86"/>
          </reference>
          <reference field="30" count="1" selected="0">
            <x v="3064"/>
          </reference>
        </references>
      </pivotArea>
    </format>
    <format dxfId="189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78"/>
          </reference>
          <reference field="30" count="1" selected="0">
            <x v="2846"/>
          </reference>
        </references>
      </pivotArea>
    </format>
    <format dxfId="189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49"/>
          </reference>
          <reference field="30" count="1" selected="0">
            <x v="2790"/>
          </reference>
        </references>
      </pivotArea>
    </format>
    <format dxfId="190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85"/>
          </reference>
          <reference field="30" count="1" selected="0">
            <x v="2898"/>
          </reference>
        </references>
      </pivotArea>
    </format>
    <format dxfId="190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85"/>
          </reference>
          <reference field="30" count="1" selected="0">
            <x v="2862"/>
          </reference>
        </references>
      </pivotArea>
    </format>
    <format dxfId="190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49"/>
          </reference>
          <reference field="30" count="1" selected="0">
            <x v="2997"/>
          </reference>
        </references>
      </pivotArea>
    </format>
    <format dxfId="190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98"/>
          </reference>
          <reference field="30" count="1" selected="0">
            <x v="2926"/>
          </reference>
        </references>
      </pivotArea>
    </format>
    <format dxfId="190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4025"/>
          </reference>
          <reference field="30" count="1" selected="0">
            <x v="3065"/>
          </reference>
        </references>
      </pivotArea>
    </format>
    <format dxfId="190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50"/>
          </reference>
          <reference field="30" count="1" selected="0">
            <x v="2857"/>
          </reference>
        </references>
      </pivotArea>
    </format>
    <format dxfId="190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12"/>
          </reference>
          <reference field="30" count="1" selected="0">
            <x v="2943"/>
          </reference>
        </references>
      </pivotArea>
    </format>
    <format dxfId="190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54"/>
          </reference>
          <reference field="30" count="1" selected="0">
            <x v="2937"/>
          </reference>
        </references>
      </pivotArea>
    </format>
    <format dxfId="190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36"/>
          </reference>
          <reference field="30" count="1" selected="0">
            <x v="3058"/>
          </reference>
        </references>
      </pivotArea>
    </format>
    <format dxfId="190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65"/>
          </reference>
          <reference field="30" count="1" selected="0">
            <x v="3001"/>
          </reference>
        </references>
      </pivotArea>
    </format>
    <format dxfId="191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66"/>
          </reference>
          <reference field="30" count="1" selected="0">
            <x v="2697"/>
          </reference>
        </references>
      </pivotArea>
    </format>
    <format dxfId="191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45"/>
          </reference>
          <reference field="30" count="1" selected="0">
            <x v="2822"/>
          </reference>
        </references>
      </pivotArea>
    </format>
    <format dxfId="191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28"/>
          </reference>
          <reference field="30" count="1" selected="0">
            <x v="2854"/>
          </reference>
        </references>
      </pivotArea>
    </format>
    <format dxfId="191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36"/>
          </reference>
          <reference field="30" count="1" selected="0">
            <x v="2755"/>
          </reference>
        </references>
      </pivotArea>
    </format>
    <format dxfId="191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45"/>
          </reference>
          <reference field="30" count="1" selected="0">
            <x v="2821"/>
          </reference>
        </references>
      </pivotArea>
    </format>
    <format dxfId="191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05"/>
          </reference>
          <reference field="30" count="1" selected="0">
            <x v="2765"/>
          </reference>
        </references>
      </pivotArea>
    </format>
    <format dxfId="191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87"/>
          </reference>
          <reference field="30" count="1" selected="0">
            <x v="2793"/>
          </reference>
        </references>
      </pivotArea>
    </format>
    <format dxfId="191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52"/>
          </reference>
          <reference field="30" count="1" selected="0">
            <x v="2776"/>
          </reference>
        </references>
      </pivotArea>
    </format>
    <format dxfId="191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50"/>
          </reference>
          <reference field="30" count="1" selected="0">
            <x v="2767"/>
          </reference>
        </references>
      </pivotArea>
    </format>
    <format dxfId="191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24"/>
          </reference>
          <reference field="30" count="1" selected="0">
            <x v="3056"/>
          </reference>
        </references>
      </pivotArea>
    </format>
    <format dxfId="192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99"/>
          </reference>
          <reference field="30" count="1" selected="0">
            <x v="2960"/>
          </reference>
        </references>
      </pivotArea>
    </format>
    <format dxfId="192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76"/>
          </reference>
          <reference field="30" count="1" selected="0">
            <x v="2895"/>
          </reference>
        </references>
      </pivotArea>
    </format>
    <format dxfId="192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44"/>
          </reference>
          <reference field="30" count="1" selected="0">
            <x v="2955"/>
          </reference>
        </references>
      </pivotArea>
    </format>
    <format dxfId="192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66"/>
          </reference>
          <reference field="30" count="1" selected="0">
            <x v="2722"/>
          </reference>
        </references>
      </pivotArea>
    </format>
    <format dxfId="192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74"/>
          </reference>
          <reference field="30" count="1" selected="0">
            <x v="2806"/>
          </reference>
        </references>
      </pivotArea>
    </format>
    <format dxfId="192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88"/>
          </reference>
          <reference field="30" count="1" selected="0">
            <x v="2947"/>
          </reference>
        </references>
      </pivotArea>
    </format>
    <format dxfId="192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75"/>
          </reference>
          <reference field="30" count="1" selected="0">
            <x v="2998"/>
          </reference>
        </references>
      </pivotArea>
    </format>
    <format dxfId="192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23"/>
          </reference>
          <reference field="30" count="1" selected="0">
            <x v="2991"/>
          </reference>
        </references>
      </pivotArea>
    </format>
    <format dxfId="192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41"/>
          </reference>
          <reference field="30" count="1" selected="0">
            <x v="3016"/>
          </reference>
        </references>
      </pivotArea>
    </format>
    <format dxfId="192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35"/>
          </reference>
          <reference field="30" count="1" selected="0">
            <x v="2836"/>
          </reference>
        </references>
      </pivotArea>
    </format>
    <format dxfId="193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86"/>
          </reference>
          <reference field="30" count="1" selected="0">
            <x v="2924"/>
          </reference>
        </references>
      </pivotArea>
    </format>
    <format dxfId="193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19"/>
          </reference>
          <reference field="30" count="1" selected="0">
            <x v="2995"/>
          </reference>
        </references>
      </pivotArea>
    </format>
    <format dxfId="193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77"/>
          </reference>
          <reference field="30" count="1" selected="0">
            <x v="2865"/>
          </reference>
        </references>
      </pivotArea>
    </format>
    <format dxfId="193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99"/>
          </reference>
          <reference field="30" count="1" selected="0">
            <x v="2762"/>
          </reference>
        </references>
      </pivotArea>
    </format>
    <format dxfId="193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44"/>
          </reference>
          <reference field="30" count="1" selected="0">
            <x v="2745"/>
          </reference>
        </references>
      </pivotArea>
    </format>
    <format dxfId="193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99"/>
          </reference>
          <reference field="30" count="1" selected="0">
            <x v="2935"/>
          </reference>
        </references>
      </pivotArea>
    </format>
    <format dxfId="193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84"/>
          </reference>
          <reference field="30" count="1" selected="0">
            <x v="2750"/>
          </reference>
        </references>
      </pivotArea>
    </format>
    <format dxfId="193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48"/>
          </reference>
          <reference field="30" count="1" selected="0">
            <x v="3074"/>
          </reference>
        </references>
      </pivotArea>
    </format>
    <format dxfId="193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20"/>
          </reference>
          <reference field="30" count="1" selected="0">
            <x v="2897"/>
          </reference>
        </references>
      </pivotArea>
    </format>
    <format dxfId="193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4078"/>
          </reference>
          <reference field="30" count="1" selected="0">
            <x v="3084"/>
          </reference>
        </references>
      </pivotArea>
    </format>
    <format dxfId="194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92"/>
          </reference>
          <reference field="30" count="1" selected="0">
            <x v="2839"/>
          </reference>
        </references>
      </pivotArea>
    </format>
    <format dxfId="194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87"/>
          </reference>
          <reference field="30" count="1" selected="0">
            <x v="2900"/>
          </reference>
        </references>
      </pivotArea>
    </format>
    <format dxfId="194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51"/>
          </reference>
          <reference field="30" count="1" selected="0">
            <x v="2746"/>
          </reference>
        </references>
      </pivotArea>
    </format>
    <format dxfId="194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67"/>
          </reference>
          <reference field="30" count="1" selected="0">
            <x v="2804"/>
          </reference>
        </references>
      </pivotArea>
    </format>
    <format dxfId="194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86"/>
          </reference>
          <reference field="30" count="1" selected="0">
            <x v="2799"/>
          </reference>
        </references>
      </pivotArea>
    </format>
    <format dxfId="194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93"/>
          </reference>
          <reference field="30" count="1" selected="0">
            <x v="2701"/>
          </reference>
        </references>
      </pivotArea>
    </format>
    <format dxfId="194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58"/>
          </reference>
          <reference field="30" count="1" selected="0">
            <x v="2741"/>
          </reference>
        </references>
      </pivotArea>
    </format>
    <format dxfId="194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79"/>
          </reference>
          <reference field="30" count="1" selected="0">
            <x v="2785"/>
          </reference>
        </references>
      </pivotArea>
    </format>
    <format dxfId="194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53"/>
          </reference>
          <reference field="30" count="1" selected="0">
            <x v="2966"/>
          </reference>
        </references>
      </pivotArea>
    </format>
    <format dxfId="194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33"/>
          </reference>
          <reference field="30" count="1" selected="0">
            <x v="2820"/>
          </reference>
        </references>
      </pivotArea>
    </format>
    <format dxfId="195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41"/>
          </reference>
          <reference field="30" count="1" selected="0">
            <x v="3026"/>
          </reference>
        </references>
      </pivotArea>
    </format>
    <format dxfId="195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06"/>
          </reference>
          <reference field="30" count="1" selected="0">
            <x v="2903"/>
          </reference>
        </references>
      </pivotArea>
    </format>
    <format dxfId="1952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732"/>
          </reference>
          <reference field="30" count="1" selected="0">
            <x v="2744"/>
          </reference>
        </references>
      </pivotArea>
    </format>
    <format dxfId="1953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86"/>
          </reference>
          <reference field="30" count="1" selected="0">
            <x v="2800"/>
          </reference>
        </references>
      </pivotArea>
    </format>
    <format dxfId="1954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94"/>
          </reference>
          <reference field="30" count="1" selected="0">
            <x v="2788"/>
          </reference>
        </references>
      </pivotArea>
    </format>
    <format dxfId="1955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4076"/>
          </reference>
          <reference field="30" count="1" selected="0">
            <x v="2709"/>
          </reference>
        </references>
      </pivotArea>
    </format>
    <format dxfId="1956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12"/>
          </reference>
          <reference field="30" count="1" selected="0">
            <x v="3053"/>
          </reference>
        </references>
      </pivotArea>
    </format>
    <format dxfId="1957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94"/>
          </reference>
          <reference field="30" count="1" selected="0">
            <x v="2739"/>
          </reference>
        </references>
      </pivotArea>
    </format>
    <format dxfId="1958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656"/>
          </reference>
          <reference field="30" count="1" selected="0">
            <x v="2882"/>
          </reference>
        </references>
      </pivotArea>
    </format>
    <format dxfId="1959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974"/>
          </reference>
          <reference field="30" count="1" selected="0">
            <x v="2828"/>
          </reference>
        </references>
      </pivotArea>
    </format>
    <format dxfId="1960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3820"/>
          </reference>
          <reference field="30" count="1" selected="0">
            <x v="2883"/>
          </reference>
        </references>
      </pivotArea>
    </format>
    <format dxfId="1961">
      <pivotArea dataOnly="0" labelOnly="1" outline="0" fieldPosition="0">
        <references count="4">
          <reference field="12" count="1" selected="0">
            <x v="29"/>
          </reference>
          <reference field="23" count="0" selected="0"/>
          <reference field="29" count="1">
            <x v="4080"/>
          </reference>
          <reference field="30" count="1" selected="0">
            <x v="2875"/>
          </reference>
        </references>
      </pivotArea>
    </format>
    <format dxfId="1962">
      <pivotArea dataOnly="0" labelOnly="1" outline="0" fieldPosition="0">
        <references count="4">
          <reference field="12" count="1" selected="0">
            <x v="30"/>
          </reference>
          <reference field="23" count="0" selected="0"/>
          <reference field="29" count="1">
            <x v="3800"/>
          </reference>
          <reference field="30" count="1" selected="0">
            <x v="2968"/>
          </reference>
        </references>
      </pivotArea>
    </format>
    <format dxfId="1963">
      <pivotArea dataOnly="0" labelOnly="1" outline="0" fieldPosition="0">
        <references count="4">
          <reference field="12" count="1" selected="0">
            <x v="30"/>
          </reference>
          <reference field="23" count="0" selected="0"/>
          <reference field="29" count="1">
            <x v="3629"/>
          </reference>
          <reference field="30" count="1" selected="0">
            <x v="2714"/>
          </reference>
        </references>
      </pivotArea>
    </format>
    <format dxfId="1964">
      <pivotArea dataOnly="0" labelOnly="1" outline="0" fieldPosition="0">
        <references count="4">
          <reference field="12" count="1" selected="0">
            <x v="30"/>
          </reference>
          <reference field="23" count="0" selected="0"/>
          <reference field="29" count="1">
            <x v="3845"/>
          </reference>
          <reference field="30" count="1" selected="0">
            <x v="2859"/>
          </reference>
        </references>
      </pivotArea>
    </format>
    <format dxfId="1965">
      <pivotArea dataOnly="0" labelOnly="1" outline="0" fieldPosition="0">
        <references count="4">
          <reference field="12" count="1" selected="0">
            <x v="30"/>
          </reference>
          <reference field="23" count="0" selected="0"/>
          <reference field="29" count="1">
            <x v="3879"/>
          </reference>
          <reference field="30" count="1" selected="0">
            <x v="2835"/>
          </reference>
        </references>
      </pivotArea>
    </format>
    <format dxfId="1966">
      <pivotArea dataOnly="0" labelOnly="1" outline="0" fieldPosition="0">
        <references count="4">
          <reference field="12" count="1" selected="0">
            <x v="30"/>
          </reference>
          <reference field="23" count="0" selected="0"/>
          <reference field="29" count="1">
            <x v="3874"/>
          </reference>
          <reference field="30" count="1" selected="0">
            <x v="2727"/>
          </reference>
        </references>
      </pivotArea>
    </format>
    <format dxfId="1967">
      <pivotArea dataOnly="0" labelOnly="1" outline="0" fieldPosition="0">
        <references count="4">
          <reference field="12" count="1" selected="0">
            <x v="30"/>
          </reference>
          <reference field="23" count="0" selected="0"/>
          <reference field="29" count="1">
            <x v="4009"/>
          </reference>
          <reference field="30" count="1" selected="0">
            <x v="2747"/>
          </reference>
        </references>
      </pivotArea>
    </format>
    <format dxfId="1968">
      <pivotArea dataOnly="0" labelOnly="1" outline="0" fieldPosition="0">
        <references count="4">
          <reference field="12" count="1" selected="0">
            <x v="30"/>
          </reference>
          <reference field="23" count="0" selected="0"/>
          <reference field="29" count="1">
            <x v="4013"/>
          </reference>
          <reference field="30" count="1" selected="0">
            <x v="2768"/>
          </reference>
        </references>
      </pivotArea>
    </format>
    <format dxfId="1969">
      <pivotArea dataOnly="0" labelOnly="1" outline="0" fieldPosition="0">
        <references count="4">
          <reference field="12" count="1" selected="0">
            <x v="30"/>
          </reference>
          <reference field="23" count="0" selected="0"/>
          <reference field="29" count="1">
            <x v="3901"/>
          </reference>
          <reference field="30" count="1" selected="0">
            <x v="2933"/>
          </reference>
        </references>
      </pivotArea>
    </format>
    <format dxfId="1970">
      <pivotArea dataOnly="0" labelOnly="1" outline="0" fieldPosition="0">
        <references count="4">
          <reference field="12" count="1" selected="0">
            <x v="30"/>
          </reference>
          <reference field="23" count="0" selected="0"/>
          <reference field="29" count="1">
            <x v="3957"/>
          </reference>
          <reference field="30" count="1" selected="0">
            <x v="2930"/>
          </reference>
        </references>
      </pivotArea>
    </format>
    <format dxfId="1971">
      <pivotArea dataOnly="0" labelOnly="1" outline="0" fieldPosition="0">
        <references count="4">
          <reference field="12" count="1" selected="0">
            <x v="30"/>
          </reference>
          <reference field="23" count="0" selected="0"/>
          <reference field="29" count="1">
            <x v="4008"/>
          </reference>
          <reference field="30" count="1" selected="0">
            <x v="2952"/>
          </reference>
        </references>
      </pivotArea>
    </format>
    <format dxfId="1972">
      <pivotArea dataOnly="0" labelOnly="1" outline="0" fieldPosition="0">
        <references count="4">
          <reference field="12" count="1" selected="0">
            <x v="30"/>
          </reference>
          <reference field="23" count="0" selected="0"/>
          <reference field="29" count="1">
            <x v="3941"/>
          </reference>
          <reference field="30" count="1" selected="0">
            <x v="2721"/>
          </reference>
        </references>
      </pivotArea>
    </format>
    <format dxfId="1973">
      <pivotArea dataOnly="0" labelOnly="1" outline="0" fieldPosition="0">
        <references count="4">
          <reference field="12" count="1" selected="0">
            <x v="30"/>
          </reference>
          <reference field="23" count="0" selected="0"/>
          <reference field="29" count="1">
            <x v="4032"/>
          </reference>
          <reference field="30" count="1" selected="0">
            <x v="2925"/>
          </reference>
        </references>
      </pivotArea>
    </format>
    <format dxfId="1974">
      <pivotArea dataOnly="0" labelOnly="1" outline="0" fieldPosition="0">
        <references count="4">
          <reference field="12" count="1" selected="0">
            <x v="30"/>
          </reference>
          <reference field="23" count="0" selected="0"/>
          <reference field="29" count="1">
            <x v="3942"/>
          </reference>
          <reference field="30" count="1" selected="0">
            <x v="2723"/>
          </reference>
        </references>
      </pivotArea>
    </format>
    <format dxfId="1975">
      <pivotArea dataOnly="0" labelOnly="1" outline="0" fieldPosition="0">
        <references count="4">
          <reference field="12" count="1" selected="0">
            <x v="30"/>
          </reference>
          <reference field="23" count="0" selected="0"/>
          <reference field="29" count="1">
            <x v="3954"/>
          </reference>
          <reference field="30" count="1" selected="0">
            <x v="2829"/>
          </reference>
        </references>
      </pivotArea>
    </format>
    <format dxfId="1976">
      <pivotArea dataOnly="0" labelOnly="1" outline="0" fieldPosition="0">
        <references count="4">
          <reference field="12" count="1" selected="0">
            <x v="30"/>
          </reference>
          <reference field="23" count="0" selected="0"/>
          <reference field="29" count="1">
            <x v="3997"/>
          </reference>
          <reference field="30" count="1" selected="0">
            <x v="2778"/>
          </reference>
        </references>
      </pivotArea>
    </format>
    <format dxfId="1977">
      <pivotArea dataOnly="0" labelOnly="1" outline="0" fieldPosition="0">
        <references count="4">
          <reference field="12" count="1" selected="0">
            <x v="30"/>
          </reference>
          <reference field="23" count="0" selected="0"/>
          <reference field="29" count="1">
            <x v="3958"/>
          </reference>
          <reference field="30" count="1" selected="0">
            <x v="2742"/>
          </reference>
        </references>
      </pivotArea>
    </format>
    <format dxfId="1978">
      <pivotArea dataOnly="0" labelOnly="1" outline="0" fieldPosition="0">
        <references count="4">
          <reference field="12" count="1" selected="0">
            <x v="30"/>
          </reference>
          <reference field="23" count="0" selected="0"/>
          <reference field="29" count="1">
            <x v="3971"/>
          </reference>
          <reference field="30" count="1" selected="0">
            <x v="2807"/>
          </reference>
        </references>
      </pivotArea>
    </format>
    <format dxfId="1979">
      <pivotArea dataOnly="0" labelOnly="1" outline="0" fieldPosition="0">
        <references count="4">
          <reference field="12" count="1" selected="0">
            <x v="31"/>
          </reference>
          <reference field="23" count="0" selected="0"/>
          <reference field="29" count="1">
            <x v="4097"/>
          </reference>
          <reference field="30" count="1" selected="0">
            <x v="3117"/>
          </reference>
        </references>
      </pivotArea>
    </format>
    <format dxfId="1980">
      <pivotArea dataOnly="0" labelOnly="1" outline="0" fieldPosition="0">
        <references count="4">
          <reference field="12" count="1" selected="0">
            <x v="31"/>
          </reference>
          <reference field="23" count="0" selected="0"/>
          <reference field="29" count="1">
            <x v="4127"/>
          </reference>
          <reference field="30" count="1" selected="0">
            <x v="3124"/>
          </reference>
        </references>
      </pivotArea>
    </format>
    <format dxfId="1981">
      <pivotArea dataOnly="0" labelOnly="1" outline="0" fieldPosition="0">
        <references count="4">
          <reference field="12" count="1" selected="0">
            <x v="31"/>
          </reference>
          <reference field="23" count="0" selected="0"/>
          <reference field="29" count="1">
            <x v="4086"/>
          </reference>
          <reference field="30" count="1" selected="0">
            <x v="3119"/>
          </reference>
        </references>
      </pivotArea>
    </format>
    <format dxfId="1982">
      <pivotArea dataOnly="0" labelOnly="1" outline="0" fieldPosition="0">
        <references count="4">
          <reference field="12" count="1" selected="0">
            <x v="32"/>
          </reference>
          <reference field="23" count="0" selected="0"/>
          <reference field="29" count="1">
            <x v="3631"/>
          </reference>
          <reference field="30" count="1" selected="0">
            <x v="3062"/>
          </reference>
        </references>
      </pivotArea>
    </format>
    <format dxfId="1983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30"/>
          </reference>
          <reference field="30" count="1" selected="0">
            <x v="2969"/>
          </reference>
        </references>
      </pivotArea>
    </format>
    <format dxfId="1984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32"/>
          </reference>
          <reference field="30" count="1" selected="0">
            <x v="2958"/>
          </reference>
        </references>
      </pivotArea>
    </format>
    <format dxfId="1985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78"/>
          </reference>
          <reference field="30" count="1" selected="0">
            <x v="3025"/>
          </reference>
        </references>
      </pivotArea>
    </format>
    <format dxfId="1986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56"/>
          </reference>
          <reference field="30" count="1" selected="0">
            <x v="2782"/>
          </reference>
        </references>
      </pivotArea>
    </format>
    <format dxfId="1987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83"/>
          </reference>
          <reference field="30" count="1" selected="0">
            <x v="2899"/>
          </reference>
        </references>
      </pivotArea>
    </format>
    <format dxfId="1988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64"/>
          </reference>
          <reference field="30" count="1" selected="0">
            <x v="2818"/>
          </reference>
        </references>
      </pivotArea>
    </format>
    <format dxfId="1989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92"/>
          </reference>
          <reference field="30" count="1" selected="0">
            <x v="2769"/>
          </reference>
        </references>
      </pivotArea>
    </format>
    <format dxfId="1990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51"/>
          </reference>
          <reference field="30" count="1" selected="0">
            <x v="2687"/>
          </reference>
        </references>
      </pivotArea>
    </format>
    <format dxfId="1991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02"/>
          </reference>
          <reference field="30" count="1" selected="0">
            <x v="2953"/>
          </reference>
        </references>
      </pivotArea>
    </format>
    <format dxfId="1992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11"/>
          </reference>
          <reference field="30" count="1" selected="0">
            <x v="2760"/>
          </reference>
        </references>
      </pivotArea>
    </format>
    <format dxfId="1993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927"/>
          </reference>
          <reference field="30" count="1" selected="0">
            <x v="2964"/>
          </reference>
        </references>
      </pivotArea>
    </format>
    <format dxfId="1994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26"/>
          </reference>
          <reference field="30" count="1" selected="0">
            <x v="2959"/>
          </reference>
        </references>
      </pivotArea>
    </format>
    <format dxfId="1995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970"/>
          </reference>
          <reference field="30" count="1" selected="0">
            <x v="2735"/>
          </reference>
        </references>
      </pivotArea>
    </format>
    <format dxfId="1996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30"/>
          </reference>
          <reference field="30" count="1" selected="0">
            <x v="2794"/>
          </reference>
        </references>
      </pivotArea>
    </format>
    <format dxfId="1997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08"/>
          </reference>
          <reference field="30" count="1" selected="0">
            <x v="2876"/>
          </reference>
        </references>
      </pivotArea>
    </format>
    <format dxfId="1998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72"/>
          </reference>
          <reference field="30" count="1" selected="0">
            <x v="2927"/>
          </reference>
        </references>
      </pivotArea>
    </format>
    <format dxfId="1999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71"/>
          </reference>
          <reference field="30" count="1" selected="0">
            <x v="2772"/>
          </reference>
        </references>
      </pivotArea>
    </format>
    <format dxfId="2000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14"/>
          </reference>
          <reference field="30" count="1" selected="0">
            <x v="2946"/>
          </reference>
        </references>
      </pivotArea>
    </format>
    <format dxfId="2001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21"/>
          </reference>
          <reference field="30" count="1" selected="0">
            <x v="2858"/>
          </reference>
        </references>
      </pivotArea>
    </format>
    <format dxfId="2002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25"/>
          </reference>
          <reference field="30" count="1" selected="0">
            <x v="3061"/>
          </reference>
        </references>
      </pivotArea>
    </format>
    <format dxfId="2003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75"/>
          </reference>
          <reference field="30" count="1" selected="0">
            <x v="2717"/>
          </reference>
        </references>
      </pivotArea>
    </format>
    <format dxfId="2004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36"/>
          </reference>
          <reference field="30" count="1" selected="0">
            <x v="2704"/>
          </reference>
        </references>
      </pivotArea>
    </format>
    <format dxfId="2005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42"/>
          </reference>
          <reference field="30" count="1" selected="0">
            <x v="2749"/>
          </reference>
        </references>
      </pivotArea>
    </format>
    <format dxfId="2006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03"/>
          </reference>
          <reference field="30" count="1" selected="0">
            <x v="2688"/>
          </reference>
        </references>
      </pivotArea>
    </format>
    <format dxfId="2007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02"/>
          </reference>
          <reference field="30" count="1" selected="0">
            <x v="2711"/>
          </reference>
        </references>
      </pivotArea>
    </format>
    <format dxfId="2008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31"/>
          </reference>
          <reference field="30" count="1" selected="0">
            <x v="2985"/>
          </reference>
        </references>
      </pivotArea>
    </format>
    <format dxfId="2009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85"/>
          </reference>
          <reference field="30" count="1" selected="0">
            <x v="3040"/>
          </reference>
        </references>
      </pivotArea>
    </format>
    <format dxfId="2010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93"/>
          </reference>
          <reference field="30" count="1" selected="0">
            <x v="2942"/>
          </reference>
        </references>
      </pivotArea>
    </format>
    <format dxfId="2011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989"/>
          </reference>
          <reference field="30" count="1" selected="0">
            <x v="2965"/>
          </reference>
        </references>
      </pivotArea>
    </format>
    <format dxfId="2012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09"/>
          </reference>
          <reference field="30" count="1" selected="0">
            <x v="2889"/>
          </reference>
        </references>
      </pivotArea>
    </format>
    <format dxfId="2013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77"/>
          </reference>
          <reference field="30" count="1" selected="0">
            <x v="2941"/>
          </reference>
        </references>
      </pivotArea>
    </format>
    <format dxfId="2014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73"/>
          </reference>
          <reference field="30" count="1" selected="0">
            <x v="2843"/>
          </reference>
        </references>
      </pivotArea>
    </format>
    <format dxfId="2015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10"/>
          </reference>
          <reference field="30" count="1" selected="0">
            <x v="2705"/>
          </reference>
        </references>
      </pivotArea>
    </format>
    <format dxfId="2016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73"/>
          </reference>
          <reference field="30" count="1" selected="0">
            <x v="2696"/>
          </reference>
        </references>
      </pivotArea>
    </format>
    <format dxfId="2017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988"/>
          </reference>
          <reference field="30" count="1" selected="0">
            <x v="2832"/>
          </reference>
        </references>
      </pivotArea>
    </format>
    <format dxfId="2018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78"/>
          </reference>
          <reference field="30" count="1" selected="0">
            <x v="2826"/>
          </reference>
        </references>
      </pivotArea>
    </format>
    <format dxfId="2019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96"/>
          </reference>
          <reference field="30" count="1" selected="0">
            <x v="3038"/>
          </reference>
        </references>
      </pivotArea>
    </format>
    <format dxfId="2020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26"/>
          </reference>
          <reference field="30" count="1" selected="0">
            <x v="2916"/>
          </reference>
        </references>
      </pivotArea>
    </format>
    <format dxfId="2021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17"/>
          </reference>
          <reference field="30" count="1" selected="0">
            <x v="2894"/>
          </reference>
        </references>
      </pivotArea>
    </format>
    <format dxfId="2022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19"/>
          </reference>
          <reference field="30" count="1" selected="0">
            <x v="2699"/>
          </reference>
        </references>
      </pivotArea>
    </format>
    <format dxfId="2023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27"/>
          </reference>
          <reference field="30" count="1" selected="0">
            <x v="2994"/>
          </reference>
        </references>
      </pivotArea>
    </format>
    <format dxfId="2024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10"/>
          </reference>
          <reference field="30" count="1" selected="0">
            <x v="2791"/>
          </reference>
        </references>
      </pivotArea>
    </format>
    <format dxfId="2025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03"/>
          </reference>
          <reference field="30" count="1" selected="0">
            <x v="2724"/>
          </reference>
        </references>
      </pivotArea>
    </format>
    <format dxfId="2026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68"/>
          </reference>
          <reference field="30" count="1" selected="0">
            <x v="2878"/>
          </reference>
        </references>
      </pivotArea>
    </format>
    <format dxfId="2027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74"/>
          </reference>
          <reference field="30" count="1" selected="0">
            <x v="3021"/>
          </reference>
        </references>
      </pivotArea>
    </format>
    <format dxfId="2028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55"/>
          </reference>
          <reference field="30" count="1" selected="0">
            <x v="2970"/>
          </reference>
        </references>
      </pivotArea>
    </format>
    <format dxfId="2029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17"/>
          </reference>
          <reference field="30" count="1" selected="0">
            <x v="2738"/>
          </reference>
        </references>
      </pivotArea>
    </format>
    <format dxfId="2030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33"/>
          </reference>
          <reference field="30" count="1" selected="0">
            <x v="3077"/>
          </reference>
        </references>
      </pivotArea>
    </format>
    <format dxfId="2031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23"/>
          </reference>
          <reference field="30" count="1" selected="0">
            <x v="2987"/>
          </reference>
        </references>
      </pivotArea>
    </format>
    <format dxfId="2032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84"/>
          </reference>
          <reference field="30" count="1" selected="0">
            <x v="2692"/>
          </reference>
        </references>
      </pivotArea>
    </format>
    <format dxfId="2033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63"/>
          </reference>
          <reference field="30" count="1" selected="0">
            <x v="2837"/>
          </reference>
        </references>
      </pivotArea>
    </format>
    <format dxfId="2034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04"/>
          </reference>
          <reference field="30" count="1" selected="0">
            <x v="3012"/>
          </reference>
        </references>
      </pivotArea>
    </format>
    <format dxfId="2035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37"/>
          </reference>
          <reference field="30" count="1" selected="0">
            <x v="2860"/>
          </reference>
        </references>
      </pivotArea>
    </format>
    <format dxfId="2036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57"/>
          </reference>
          <reference field="30" count="1" selected="0">
            <x v="2887"/>
          </reference>
        </references>
      </pivotArea>
    </format>
    <format dxfId="2037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91"/>
          </reference>
          <reference field="30" count="1" selected="0">
            <x v="2808"/>
          </reference>
        </references>
      </pivotArea>
    </format>
    <format dxfId="2038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67"/>
          </reference>
          <reference field="30" count="1" selected="0">
            <x v="2902"/>
          </reference>
        </references>
      </pivotArea>
    </format>
    <format dxfId="2039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914"/>
          </reference>
          <reference field="30" count="1" selected="0">
            <x v="2789"/>
          </reference>
        </references>
      </pivotArea>
    </format>
    <format dxfId="2040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99"/>
          </reference>
          <reference field="30" count="1" selected="0">
            <x v="2928"/>
          </reference>
        </references>
      </pivotArea>
    </format>
    <format dxfId="2041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41"/>
          </reference>
          <reference field="30" count="1" selected="0">
            <x v="2914"/>
          </reference>
        </references>
      </pivotArea>
    </format>
    <format dxfId="2042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96"/>
          </reference>
          <reference field="30" count="1" selected="0">
            <x v="2911"/>
          </reference>
        </references>
      </pivotArea>
    </format>
    <format dxfId="2043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33"/>
          </reference>
          <reference field="30" count="1" selected="0">
            <x v="3063"/>
          </reference>
        </references>
      </pivotArea>
    </format>
    <format dxfId="2044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14"/>
          </reference>
          <reference field="30" count="1" selected="0">
            <x v="2893"/>
          </reference>
        </references>
      </pivotArea>
    </format>
    <format dxfId="2045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04"/>
          </reference>
          <reference field="30" count="1" selected="0">
            <x v="2932"/>
          </reference>
        </references>
      </pivotArea>
    </format>
    <format dxfId="2046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16"/>
          </reference>
          <reference field="30" count="1" selected="0">
            <x v="2950"/>
          </reference>
        </references>
      </pivotArea>
    </format>
    <format dxfId="2047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921"/>
          </reference>
          <reference field="30" count="1" selected="0">
            <x v="2853"/>
          </reference>
        </references>
      </pivotArea>
    </format>
    <format dxfId="2048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24"/>
          </reference>
          <reference field="30" count="1" selected="0">
            <x v="3068"/>
          </reference>
        </references>
      </pivotArea>
    </format>
    <format dxfId="2049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06"/>
          </reference>
          <reference field="30" count="1" selected="0">
            <x v="2877"/>
          </reference>
        </references>
      </pivotArea>
    </format>
    <format dxfId="2050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07"/>
          </reference>
          <reference field="30" count="1" selected="0">
            <x v="2988"/>
          </reference>
        </references>
      </pivotArea>
    </format>
    <format dxfId="2051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31"/>
          </reference>
          <reference field="30" count="1" selected="0">
            <x v="2980"/>
          </reference>
        </references>
      </pivotArea>
    </format>
    <format dxfId="2052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05"/>
          </reference>
          <reference field="30" count="1" selected="0">
            <x v="2874"/>
          </reference>
        </references>
      </pivotArea>
    </format>
    <format dxfId="2053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928"/>
          </reference>
          <reference field="30" count="1" selected="0">
            <x v="3029"/>
          </reference>
        </references>
      </pivotArea>
    </format>
    <format dxfId="2054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95"/>
          </reference>
          <reference field="30" count="1" selected="0">
            <x v="2867"/>
          </reference>
        </references>
      </pivotArea>
    </format>
    <format dxfId="2055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29"/>
          </reference>
          <reference field="30" count="1" selected="0">
            <x v="2703"/>
          </reference>
        </references>
      </pivotArea>
    </format>
    <format dxfId="2056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13"/>
          </reference>
          <reference field="30" count="1" selected="0">
            <x v="2816"/>
          </reference>
        </references>
      </pivotArea>
    </format>
    <format dxfId="2057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04"/>
          </reference>
          <reference field="30" count="1" selected="0">
            <x v="2880"/>
          </reference>
        </references>
      </pivotArea>
    </format>
    <format dxfId="2058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76"/>
          </reference>
          <reference field="30" count="1" selected="0">
            <x v="3057"/>
          </reference>
        </references>
      </pivotArea>
    </format>
    <format dxfId="2059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93"/>
          </reference>
          <reference field="30" count="1" selected="0">
            <x v="2944"/>
          </reference>
        </references>
      </pivotArea>
    </format>
    <format dxfId="2060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90"/>
          </reference>
          <reference field="30" count="1" selected="0">
            <x v="2992"/>
          </reference>
        </references>
      </pivotArea>
    </format>
    <format dxfId="2061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02"/>
          </reference>
          <reference field="30" count="1" selected="0">
            <x v="2841"/>
          </reference>
        </references>
      </pivotArea>
    </format>
    <format dxfId="2062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12"/>
          </reference>
          <reference field="30" count="1" selected="0">
            <x v="3005"/>
          </reference>
        </references>
      </pivotArea>
    </format>
    <format dxfId="2063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94"/>
          </reference>
          <reference field="30" count="1" selected="0">
            <x v="3041"/>
          </reference>
        </references>
      </pivotArea>
    </format>
    <format dxfId="2064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95"/>
          </reference>
          <reference field="30" count="1" selected="0">
            <x v="2777"/>
          </reference>
        </references>
      </pivotArea>
    </format>
    <format dxfId="2065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28"/>
          </reference>
          <reference field="30" count="1" selected="0">
            <x v="2748"/>
          </reference>
        </references>
      </pivotArea>
    </format>
    <format dxfId="2066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21"/>
          </reference>
          <reference field="30" count="1" selected="0">
            <x v="2774"/>
          </reference>
        </references>
      </pivotArea>
    </format>
    <format dxfId="2067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29"/>
          </reference>
          <reference field="30" count="1" selected="0">
            <x v="2990"/>
          </reference>
        </references>
      </pivotArea>
    </format>
    <format dxfId="2068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18"/>
          </reference>
          <reference field="30" count="1" selected="0">
            <x v="2905"/>
          </reference>
        </references>
      </pivotArea>
    </format>
    <format dxfId="2069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54"/>
          </reference>
          <reference field="30" count="1" selected="0">
            <x v="2891"/>
          </reference>
        </references>
      </pivotArea>
    </format>
    <format dxfId="2070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30"/>
          </reference>
          <reference field="30" count="1" selected="0">
            <x v="2881"/>
          </reference>
        </references>
      </pivotArea>
    </format>
    <format dxfId="2071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27"/>
          </reference>
          <reference field="30" count="1" selected="0">
            <x v="2758"/>
          </reference>
        </references>
      </pivotArea>
    </format>
    <format dxfId="2072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38"/>
          </reference>
          <reference field="30" count="1" selected="0">
            <x v="3036"/>
          </reference>
        </references>
      </pivotArea>
    </format>
    <format dxfId="2073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82"/>
          </reference>
          <reference field="30" count="1" selected="0">
            <x v="3044"/>
          </reference>
        </references>
      </pivotArea>
    </format>
    <format dxfId="2074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28"/>
          </reference>
          <reference field="30" count="1" selected="0">
            <x v="2759"/>
          </reference>
        </references>
      </pivotArea>
    </format>
    <format dxfId="2075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79"/>
          </reference>
          <reference field="30" count="1" selected="0">
            <x v="3054"/>
          </reference>
        </references>
      </pivotArea>
    </format>
    <format dxfId="2076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80"/>
          </reference>
          <reference field="30" count="1" selected="0">
            <x v="3023"/>
          </reference>
        </references>
      </pivotArea>
    </format>
    <format dxfId="2077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32"/>
          </reference>
          <reference field="30" count="1" selected="0">
            <x v="3015"/>
          </reference>
        </references>
      </pivotArea>
    </format>
    <format dxfId="2078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57"/>
          </reference>
          <reference field="30" count="1" selected="0">
            <x v="3069"/>
          </reference>
        </references>
      </pivotArea>
    </format>
    <format dxfId="2079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916"/>
          </reference>
          <reference field="30" count="1" selected="0">
            <x v="2979"/>
          </reference>
        </references>
      </pivotArea>
    </format>
    <format dxfId="2080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34"/>
          </reference>
          <reference field="30" count="1" selected="0">
            <x v="2764"/>
          </reference>
        </references>
      </pivotArea>
    </format>
    <format dxfId="2081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98"/>
          </reference>
          <reference field="30" count="1" selected="0">
            <x v="3079"/>
          </reference>
        </references>
      </pivotArea>
    </format>
    <format dxfId="2082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15"/>
          </reference>
          <reference field="30" count="1" selected="0">
            <x v="2731"/>
          </reference>
        </references>
      </pivotArea>
    </format>
    <format dxfId="2083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27"/>
          </reference>
          <reference field="30" count="1" selected="0">
            <x v="3049"/>
          </reference>
        </references>
      </pivotArea>
    </format>
    <format dxfId="2084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94"/>
          </reference>
          <reference field="30" count="1" selected="0">
            <x v="3048"/>
          </reference>
        </references>
      </pivotArea>
    </format>
    <format dxfId="2085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25"/>
          </reference>
          <reference field="30" count="1" selected="0">
            <x v="2922"/>
          </reference>
        </references>
      </pivotArea>
    </format>
    <format dxfId="2086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07"/>
          </reference>
          <reference field="30" count="1" selected="0">
            <x v="2871"/>
          </reference>
        </references>
      </pivotArea>
    </format>
    <format dxfId="2087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18"/>
          </reference>
          <reference field="30" count="1" selected="0">
            <x v="2912"/>
          </reference>
        </references>
      </pivotArea>
    </format>
    <format dxfId="2088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91"/>
          </reference>
          <reference field="30" count="1" selected="0">
            <x v="3013"/>
          </reference>
        </references>
      </pivotArea>
    </format>
    <format dxfId="2089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46"/>
          </reference>
          <reference field="30" count="1" selected="0">
            <x v="2811"/>
          </reference>
        </references>
      </pivotArea>
    </format>
    <format dxfId="2090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43"/>
          </reference>
          <reference field="30" count="1" selected="0">
            <x v="2855"/>
          </reference>
        </references>
      </pivotArea>
    </format>
    <format dxfId="2091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20"/>
          </reference>
          <reference field="30" count="1" selected="0">
            <x v="2819"/>
          </reference>
        </references>
      </pivotArea>
    </format>
    <format dxfId="2092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39"/>
          </reference>
          <reference field="30" count="1" selected="0">
            <x v="3018"/>
          </reference>
        </references>
      </pivotArea>
    </format>
    <format dxfId="2093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40"/>
          </reference>
          <reference field="30" count="1" selected="0">
            <x v="3020"/>
          </reference>
        </references>
      </pivotArea>
    </format>
    <format dxfId="2094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01"/>
          </reference>
          <reference field="30" count="1" selected="0">
            <x v="2786"/>
          </reference>
        </references>
      </pivotArea>
    </format>
    <format dxfId="2095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53"/>
          </reference>
          <reference field="30" count="1" selected="0">
            <x v="2698"/>
          </reference>
        </references>
      </pivotArea>
    </format>
    <format dxfId="2096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01"/>
          </reference>
          <reference field="30" count="1" selected="0">
            <x v="2976"/>
          </reference>
        </references>
      </pivotArea>
    </format>
    <format dxfId="2097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26"/>
          </reference>
          <reference field="30" count="1" selected="0">
            <x v="2775"/>
          </reference>
        </references>
      </pivotArea>
    </format>
    <format dxfId="2098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16"/>
          </reference>
          <reference field="30" count="1" selected="0">
            <x v="2801"/>
          </reference>
        </references>
      </pivotArea>
    </format>
    <format dxfId="2099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44"/>
          </reference>
          <reference field="30" count="1" selected="0">
            <x v="3034"/>
          </reference>
        </references>
      </pivotArea>
    </format>
    <format dxfId="2100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81"/>
          </reference>
          <reference field="30" count="1" selected="0">
            <x v="3022"/>
          </reference>
        </references>
      </pivotArea>
    </format>
    <format dxfId="2101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47"/>
          </reference>
          <reference field="30" count="1" selected="0">
            <x v="2802"/>
          </reference>
        </references>
      </pivotArea>
    </format>
    <format dxfId="2102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15"/>
          </reference>
          <reference field="30" count="1" selected="0">
            <x v="2967"/>
          </reference>
        </references>
      </pivotArea>
    </format>
    <format dxfId="2103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797"/>
          </reference>
          <reference field="30" count="1" selected="0">
            <x v="2973"/>
          </reference>
        </references>
      </pivotArea>
    </format>
    <format dxfId="2104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06"/>
          </reference>
          <reference field="30" count="1" selected="0">
            <x v="2753"/>
          </reference>
        </references>
      </pivotArea>
    </format>
    <format dxfId="2105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45"/>
          </reference>
          <reference field="30" count="1" selected="0">
            <x v="2983"/>
          </reference>
        </references>
      </pivotArea>
    </format>
    <format dxfId="2106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4019"/>
          </reference>
          <reference field="30" count="1" selected="0">
            <x v="2852"/>
          </reference>
        </references>
      </pivotArea>
    </format>
    <format dxfId="2107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852"/>
          </reference>
          <reference field="30" count="1" selected="0">
            <x v="2866"/>
          </reference>
        </references>
      </pivotArea>
    </format>
    <format dxfId="2108">
      <pivotArea dataOnly="0" labelOnly="1" outline="0" fieldPosition="0">
        <references count="4">
          <reference field="12" count="1" selected="0">
            <x v="38"/>
          </reference>
          <reference field="23" count="0" selected="0"/>
          <reference field="29" count="1">
            <x v="3622"/>
          </reference>
          <reference field="30" count="1" selected="0">
            <x v="2830"/>
          </reference>
        </references>
      </pivotArea>
    </format>
    <format dxfId="2109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78"/>
          </reference>
          <reference field="30" count="1" selected="0">
            <x v="3167"/>
          </reference>
        </references>
      </pivotArea>
    </format>
    <format dxfId="2110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56"/>
          </reference>
          <reference field="30" count="1" selected="0">
            <x v="3152"/>
          </reference>
        </references>
      </pivotArea>
    </format>
    <format dxfId="2111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70"/>
          </reference>
          <reference field="30" count="1" selected="0">
            <x v="2747"/>
          </reference>
        </references>
      </pivotArea>
    </format>
    <format dxfId="2112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65"/>
          </reference>
          <reference field="30" count="1" selected="0">
            <x v="3143"/>
          </reference>
        </references>
      </pivotArea>
    </format>
    <format dxfId="2113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73"/>
          </reference>
          <reference field="30" count="1" selected="0">
            <x v="2714"/>
          </reference>
        </references>
      </pivotArea>
    </format>
    <format dxfId="2114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69"/>
          </reference>
          <reference field="30" count="1" selected="0">
            <x v="3111"/>
          </reference>
        </references>
      </pivotArea>
    </format>
    <format dxfId="2115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79"/>
          </reference>
          <reference field="30" count="1" selected="0">
            <x v="3095"/>
          </reference>
        </references>
      </pivotArea>
    </format>
    <format dxfId="2116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77"/>
          </reference>
          <reference field="30" count="1" selected="0">
            <x v="2847"/>
          </reference>
        </references>
      </pivotArea>
    </format>
    <format dxfId="2117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54"/>
          </reference>
          <reference field="30" count="1" selected="0">
            <x v="2982"/>
          </reference>
        </references>
      </pivotArea>
    </format>
    <format dxfId="2118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74"/>
          </reference>
          <reference field="30" count="1" selected="0">
            <x v="2835"/>
          </reference>
        </references>
      </pivotArea>
    </format>
    <format dxfId="2119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219"/>
          </reference>
          <reference field="30" count="1" selected="0">
            <x v="3139"/>
          </reference>
        </references>
      </pivotArea>
    </format>
    <format dxfId="2120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204"/>
          </reference>
          <reference field="30" count="1" selected="0">
            <x v="2954"/>
          </reference>
        </references>
      </pivotArea>
    </format>
    <format dxfId="2121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85"/>
          </reference>
          <reference field="30" count="1" selected="0">
            <x v="3099"/>
          </reference>
        </references>
      </pivotArea>
    </format>
    <format dxfId="2122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61"/>
          </reference>
          <reference field="30" count="1" selected="0">
            <x v="2957"/>
          </reference>
        </references>
      </pivotArea>
    </format>
    <format dxfId="2123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205"/>
          </reference>
          <reference field="30" count="1" selected="0">
            <x v="3114"/>
          </reference>
        </references>
      </pivotArea>
    </format>
    <format dxfId="2124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84"/>
          </reference>
          <reference field="30" count="1" selected="0">
            <x v="3104"/>
          </reference>
        </references>
      </pivotArea>
    </format>
    <format dxfId="2125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202"/>
          </reference>
          <reference field="30" count="1" selected="0">
            <x v="2950"/>
          </reference>
        </references>
      </pivotArea>
    </format>
    <format dxfId="2126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60"/>
          </reference>
          <reference field="30" count="1" selected="0">
            <x v="2935"/>
          </reference>
        </references>
      </pivotArea>
    </format>
    <format dxfId="2127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62"/>
          </reference>
          <reference field="30" count="1" selected="0">
            <x v="3133"/>
          </reference>
        </references>
      </pivotArea>
    </format>
    <format dxfId="2128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207"/>
          </reference>
          <reference field="30" count="1" selected="0">
            <x v="2737"/>
          </reference>
        </references>
      </pivotArea>
    </format>
    <format dxfId="2129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68"/>
          </reference>
          <reference field="30" count="1" selected="0">
            <x v="3115"/>
          </reference>
        </references>
      </pivotArea>
    </format>
    <format dxfId="2130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80"/>
          </reference>
          <reference field="30" count="1" selected="0">
            <x v="2727"/>
          </reference>
        </references>
      </pivotArea>
    </format>
    <format dxfId="2131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47"/>
          </reference>
          <reference field="30" count="1" selected="0">
            <x v="3102"/>
          </reference>
        </references>
      </pivotArea>
    </format>
    <format dxfId="2132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57"/>
          </reference>
          <reference field="30" count="1" selected="0">
            <x v="3162"/>
          </reference>
        </references>
      </pivotArea>
    </format>
    <format dxfId="2133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206"/>
          </reference>
          <reference field="30" count="1" selected="0">
            <x v="2749"/>
          </reference>
        </references>
      </pivotArea>
    </format>
    <format dxfId="2134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81"/>
          </reference>
          <reference field="30" count="1" selected="0">
            <x v="3169"/>
          </reference>
        </references>
      </pivotArea>
    </format>
    <format dxfId="2135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83"/>
          </reference>
          <reference field="30" count="1" selected="0">
            <x v="3127"/>
          </reference>
        </references>
      </pivotArea>
    </format>
    <format dxfId="2136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75"/>
          </reference>
          <reference field="30" count="1" selected="0">
            <x v="3130"/>
          </reference>
        </references>
      </pivotArea>
    </format>
    <format dxfId="2137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203"/>
          </reference>
          <reference field="30" count="1" selected="0">
            <x v="3166"/>
          </reference>
        </references>
      </pivotArea>
    </format>
    <format dxfId="2138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59"/>
          </reference>
          <reference field="30" count="1" selected="0">
            <x v="3156"/>
          </reference>
        </references>
      </pivotArea>
    </format>
    <format dxfId="2139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49"/>
          </reference>
          <reference field="30" count="1" selected="0">
            <x v="3118"/>
          </reference>
        </references>
      </pivotArea>
    </format>
    <format dxfId="2140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67"/>
          </reference>
          <reference field="30" count="1" selected="0">
            <x v="3106"/>
          </reference>
        </references>
      </pivotArea>
    </format>
    <format dxfId="2141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72"/>
          </reference>
          <reference field="30" count="1" selected="0">
            <x v="2880"/>
          </reference>
        </references>
      </pivotArea>
    </format>
    <format dxfId="2142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55"/>
          </reference>
          <reference field="30" count="1" selected="0">
            <x v="2991"/>
          </reference>
        </references>
      </pivotArea>
    </format>
    <format dxfId="2143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50"/>
          </reference>
          <reference field="30" count="1" selected="0">
            <x v="2814"/>
          </reference>
        </references>
      </pivotArea>
    </format>
    <format dxfId="2144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66"/>
          </reference>
          <reference field="30" count="1" selected="0">
            <x v="3128"/>
          </reference>
        </references>
      </pivotArea>
    </format>
    <format dxfId="2145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89"/>
          </reference>
          <reference field="30" count="1" selected="0">
            <x v="2870"/>
          </reference>
        </references>
      </pivotArea>
    </format>
    <format dxfId="2146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48"/>
          </reference>
          <reference field="30" count="1" selected="0">
            <x v="3109"/>
          </reference>
        </references>
      </pivotArea>
    </format>
    <format dxfId="2147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52"/>
          </reference>
          <reference field="30" count="1" selected="0">
            <x v="3100"/>
          </reference>
        </references>
      </pivotArea>
    </format>
    <format dxfId="2148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64"/>
          </reference>
          <reference field="30" count="1" selected="0">
            <x v="3142"/>
          </reference>
        </references>
      </pivotArea>
    </format>
    <format dxfId="2149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71"/>
          </reference>
          <reference field="30" count="1" selected="0">
            <x v="3113"/>
          </reference>
        </references>
      </pivotArea>
    </format>
    <format dxfId="2150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63"/>
          </reference>
          <reference field="30" count="1" selected="0">
            <x v="2908"/>
          </reference>
        </references>
      </pivotArea>
    </format>
    <format dxfId="2151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176"/>
          </reference>
          <reference field="30" count="1" selected="0">
            <x v="2859"/>
          </reference>
        </references>
      </pivotArea>
    </format>
    <format dxfId="2152">
      <pivotArea dataOnly="0" labelOnly="1" outline="0" fieldPosition="0">
        <references count="4">
          <reference field="12" count="1" selected="0">
            <x v="39"/>
          </reference>
          <reference field="23" count="0" selected="0"/>
          <reference field="29" count="1">
            <x v="4232"/>
          </reference>
          <reference field="30" count="1" selected="0">
            <x v="2905"/>
          </reference>
        </references>
      </pivotArea>
    </format>
    <format dxfId="2153">
      <pivotArea dataOnly="0" labelOnly="1" outline="0" fieldPosition="0">
        <references count="4">
          <reference field="12" count="1" selected="0">
            <x v="41"/>
          </reference>
          <reference field="23" count="0" selected="0"/>
          <reference field="29" count="1">
            <x v="4073"/>
          </reference>
          <reference field="30" count="1" selected="0">
            <x v="2781"/>
          </reference>
        </references>
      </pivotArea>
    </format>
    <format dxfId="2154">
      <pivotArea dataOnly="0" labelOnly="1" outline="0" fieldPosition="0">
        <references count="4">
          <reference field="12" count="1" selected="0">
            <x v="45"/>
          </reference>
          <reference field="23" count="0" selected="0"/>
          <reference field="29" count="1">
            <x v="4111"/>
          </reference>
          <reference field="30" count="1" selected="0">
            <x v="3151"/>
          </reference>
        </references>
      </pivotArea>
    </format>
    <format dxfId="2155">
      <pivotArea dataOnly="0" labelOnly="1" outline="0" fieldPosition="0">
        <references count="4">
          <reference field="12" count="1" selected="0">
            <x v="45"/>
          </reference>
          <reference field="23" count="0" selected="0"/>
          <reference field="29" count="1">
            <x v="4104"/>
          </reference>
          <reference field="30" count="1" selected="0">
            <x v="3161"/>
          </reference>
        </references>
      </pivotArea>
    </format>
    <format dxfId="2156">
      <pivotArea dataOnly="0" labelOnly="1" outline="0" fieldPosition="0">
        <references count="4">
          <reference field="12" count="1" selected="0">
            <x v="45"/>
          </reference>
          <reference field="23" count="0" selected="0"/>
          <reference field="29" count="1">
            <x v="4236"/>
          </reference>
          <reference field="30" count="1" selected="0">
            <x v="3165"/>
          </reference>
        </references>
      </pivotArea>
    </format>
    <format dxfId="2157">
      <pivotArea dataOnly="0" labelOnly="1" outline="0" fieldPosition="0">
        <references count="4">
          <reference field="12" count="1" selected="0">
            <x v="45"/>
          </reference>
          <reference field="23" count="0" selected="0"/>
          <reference field="29" count="1">
            <x v="4217"/>
          </reference>
          <reference field="30" count="1" selected="0">
            <x v="3163"/>
          </reference>
        </references>
      </pivotArea>
    </format>
    <format dxfId="2158">
      <pivotArea dataOnly="0" labelOnly="1" outline="0" fieldPosition="0">
        <references count="5">
          <reference field="12" count="1" selected="0">
            <x v="0"/>
          </reference>
          <reference field="23" count="0" selected="0"/>
          <reference field="25" count="1">
            <x v="2"/>
          </reference>
          <reference field="29" count="1" selected="0">
            <x v="4208"/>
          </reference>
          <reference field="30" count="1" selected="0">
            <x v="3144"/>
          </reference>
        </references>
      </pivotArea>
    </format>
    <format dxfId="2159">
      <pivotArea dataOnly="0" labelOnly="1" outline="0" fieldPosition="0">
        <references count="5">
          <reference field="12" count="1" selected="0">
            <x v="1"/>
          </reference>
          <reference field="23" count="0" selected="0"/>
          <reference field="25" count="1">
            <x v="4"/>
          </reference>
          <reference field="29" count="1" selected="0">
            <x v="4047"/>
          </reference>
          <reference field="30" count="1" selected="0">
            <x v="2909"/>
          </reference>
        </references>
      </pivotArea>
    </format>
    <format dxfId="2160">
      <pivotArea dataOnly="0" labelOnly="1" outline="0" fieldPosition="0">
        <references count="5">
          <reference field="12" count="1" selected="0">
            <x v="7"/>
          </reference>
          <reference field="23" count="0" selected="0"/>
          <reference field="25" count="1">
            <x v="4"/>
          </reference>
          <reference field="29" count="1" selected="0">
            <x v="4221"/>
          </reference>
          <reference field="30" count="1" selected="0">
            <x v="3170"/>
          </reference>
        </references>
      </pivotArea>
    </format>
    <format dxfId="2161">
      <pivotArea dataOnly="0" labelOnly="1" outline="0" fieldPosition="0">
        <references count="5">
          <reference field="12" count="1" selected="0">
            <x v="7"/>
          </reference>
          <reference field="23" count="0" selected="0"/>
          <reference field="25" count="1">
            <x v="2"/>
          </reference>
          <reference field="29" count="1" selected="0">
            <x v="4110"/>
          </reference>
          <reference field="30" count="1" selected="0">
            <x v="3150"/>
          </reference>
        </references>
      </pivotArea>
    </format>
    <format dxfId="2162">
      <pivotArea dataOnly="0" labelOnly="1" outline="0" fieldPosition="0">
        <references count="5">
          <reference field="12" count="1" selected="0">
            <x v="7"/>
          </reference>
          <reference field="23" count="0" selected="0"/>
          <reference field="25" count="1">
            <x v="4"/>
          </reference>
          <reference field="29" count="1" selected="0">
            <x v="4218"/>
          </reference>
          <reference field="30" count="1" selected="0">
            <x v="3175"/>
          </reference>
        </references>
      </pivotArea>
    </format>
    <format dxfId="2163">
      <pivotArea dataOnly="0" labelOnly="1" outline="0" fieldPosition="0">
        <references count="5">
          <reference field="12" count="1" selected="0">
            <x v="7"/>
          </reference>
          <reference field="23" count="0" selected="0"/>
          <reference field="25" count="1">
            <x v="2"/>
          </reference>
          <reference field="29" count="1" selected="0">
            <x v="4116"/>
          </reference>
          <reference field="30" count="1" selected="0">
            <x v="2923"/>
          </reference>
        </references>
      </pivotArea>
    </format>
    <format dxfId="2164">
      <pivotArea dataOnly="0" labelOnly="1" outline="0" fieldPosition="0">
        <references count="5">
          <reference field="12" count="1" selected="0">
            <x v="7"/>
          </reference>
          <reference field="23" count="0" selected="0"/>
          <reference field="25" count="1">
            <x v="4"/>
          </reference>
          <reference field="29" count="1" selected="0">
            <x v="4220"/>
          </reference>
          <reference field="30" count="1" selected="0">
            <x v="3038"/>
          </reference>
        </references>
      </pivotArea>
    </format>
    <format dxfId="2165">
      <pivotArea dataOnly="0" labelOnly="1" outline="0" fieldPosition="0">
        <references count="5">
          <reference field="12" count="1" selected="0">
            <x v="7"/>
          </reference>
          <reference field="23" count="0" selected="0"/>
          <reference field="25" count="1">
            <x v="2"/>
          </reference>
          <reference field="29" count="1" selected="0">
            <x v="4087"/>
          </reference>
          <reference field="30" count="1" selected="0">
            <x v="3176"/>
          </reference>
        </references>
      </pivotArea>
    </format>
    <format dxfId="2166">
      <pivotArea dataOnly="0" labelOnly="1" outline="0" fieldPosition="0">
        <references count="5">
          <reference field="12" count="1" selected="0">
            <x v="7"/>
          </reference>
          <reference field="23" count="0" selected="0"/>
          <reference field="25" count="1">
            <x v="4"/>
          </reference>
          <reference field="29" count="1" selected="0">
            <x v="4089"/>
          </reference>
          <reference field="30" count="1" selected="0">
            <x v="3126"/>
          </reference>
        </references>
      </pivotArea>
    </format>
    <format dxfId="2167">
      <pivotArea dataOnly="0" labelOnly="1" outline="0" fieldPosition="0">
        <references count="5">
          <reference field="12" count="1" selected="0">
            <x v="7"/>
          </reference>
          <reference field="23" count="0" selected="0"/>
          <reference field="25" count="1">
            <x v="2"/>
          </reference>
          <reference field="29" count="1" selected="0">
            <x v="4109"/>
          </reference>
          <reference field="30" count="1" selected="0">
            <x v="3172"/>
          </reference>
        </references>
      </pivotArea>
    </format>
    <format dxfId="2168">
      <pivotArea dataOnly="0" labelOnly="1" outline="0" fieldPosition="0">
        <references count="5">
          <reference field="12" count="1" selected="0">
            <x v="7"/>
          </reference>
          <reference field="23" count="0" selected="0"/>
          <reference field="25" count="1">
            <x v="4"/>
          </reference>
          <reference field="29" count="1" selected="0">
            <x v="4238"/>
          </reference>
          <reference field="30" count="1" selected="0">
            <x v="3164"/>
          </reference>
        </references>
      </pivotArea>
    </format>
    <format dxfId="2169">
      <pivotArea dataOnly="0" labelOnly="1" outline="0" fieldPosition="0">
        <references count="5">
          <reference field="12" count="1" selected="0">
            <x v="7"/>
          </reference>
          <reference field="23" count="0" selected="0"/>
          <reference field="25" count="1">
            <x v="2"/>
          </reference>
          <reference field="29" count="1" selected="0">
            <x v="4182"/>
          </reference>
          <reference field="30" count="1" selected="0">
            <x v="2919"/>
          </reference>
        </references>
      </pivotArea>
    </format>
    <format dxfId="2170">
      <pivotArea dataOnly="0" labelOnly="1" outline="0" fieldPosition="0">
        <references count="5">
          <reference field="12" count="1" selected="0">
            <x v="7"/>
          </reference>
          <reference field="23" count="0" selected="0"/>
          <reference field="25" count="1">
            <x v="4"/>
          </reference>
          <reference field="29" count="1" selected="0">
            <x v="4115"/>
          </reference>
          <reference field="30" count="1" selected="0">
            <x v="3134"/>
          </reference>
        </references>
      </pivotArea>
    </format>
    <format dxfId="2171">
      <pivotArea dataOnly="0" labelOnly="1" outline="0" fieldPosition="0">
        <references count="5">
          <reference field="12" count="1" selected="0">
            <x v="7"/>
          </reference>
          <reference field="23" count="0" selected="0"/>
          <reference field="25" count="1">
            <x v="2"/>
          </reference>
          <reference field="29" count="1" selected="0">
            <x v="4129"/>
          </reference>
          <reference field="30" count="1" selected="0">
            <x v="3140"/>
          </reference>
        </references>
      </pivotArea>
    </format>
    <format dxfId="2172">
      <pivotArea dataOnly="0" labelOnly="1" outline="0" fieldPosition="0">
        <references count="5">
          <reference field="12" count="1" selected="0">
            <x v="15"/>
          </reference>
          <reference field="23" count="0" selected="0"/>
          <reference field="25" count="1">
            <x v="4"/>
          </reference>
          <reference field="29" count="1" selected="0">
            <x v="3598"/>
          </reference>
          <reference field="30" count="1" selected="0">
            <x v="2925"/>
          </reference>
        </references>
      </pivotArea>
    </format>
    <format dxfId="2173">
      <pivotArea dataOnly="0" labelOnly="1" outline="0" fieldPosition="0">
        <references count="5">
          <reference field="12" count="1" selected="0">
            <x v="31"/>
          </reference>
          <reference field="23" count="0" selected="0"/>
          <reference field="25" count="1">
            <x v="2"/>
          </reference>
          <reference field="29" count="1" selected="0">
            <x v="4097"/>
          </reference>
          <reference field="30" count="1" selected="0">
            <x v="3117"/>
          </reference>
        </references>
      </pivotArea>
    </format>
    <format dxfId="2174">
      <pivotArea dataOnly="0" labelOnly="1" outline="0" fieldPosition="0">
        <references count="5">
          <reference field="12" count="1" selected="0">
            <x v="32"/>
          </reference>
          <reference field="23" count="0" selected="0"/>
          <reference field="25" count="1">
            <x v="4"/>
          </reference>
          <reference field="29" count="1" selected="0">
            <x v="3631"/>
          </reference>
          <reference field="30" count="1" selected="0">
            <x v="3062"/>
          </reference>
        </references>
      </pivotArea>
    </format>
    <format dxfId="2175">
      <pivotArea dataOnly="0" labelOnly="1" outline="0" fieldPosition="0">
        <references count="5">
          <reference field="12" count="1" selected="0">
            <x v="45"/>
          </reference>
          <reference field="23" count="0" selected="0"/>
          <reference field="25" count="1">
            <x v="2"/>
          </reference>
          <reference field="29" count="1" selected="0">
            <x v="4236"/>
          </reference>
          <reference field="30" count="1" selected="0">
            <x v="3165"/>
          </reference>
        </references>
      </pivotArea>
    </format>
    <format dxfId="2176">
      <pivotArea dataOnly="0" labelOnly="1" outline="0" fieldPosition="0">
        <references count="6">
          <reference field="12" count="1" selected="0">
            <x v="0"/>
          </reference>
          <reference field="23" count="0" selected="0"/>
          <reference field="25" count="1" selected="0">
            <x v="2"/>
          </reference>
          <reference field="29" count="1" selected="0">
            <x v="4208"/>
          </reference>
          <reference field="30" count="1" selected="0">
            <x v="3144"/>
          </reference>
          <reference field="31" count="1">
            <x v="1"/>
          </reference>
        </references>
      </pivotArea>
    </format>
    <format dxfId="2177">
      <pivotArea dataOnly="0" labelOnly="1" outline="0" fieldPosition="0">
        <references count="6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47"/>
          </reference>
          <reference field="30" count="1" selected="0">
            <x v="2909"/>
          </reference>
          <reference field="31" count="1">
            <x v="6"/>
          </reference>
        </references>
      </pivotArea>
    </format>
    <format dxfId="2178">
      <pivotArea dataOnly="0" labelOnly="1" outline="0" fieldPosition="0">
        <references count="6">
          <reference field="12" count="1" selected="0">
            <x v="15"/>
          </reference>
          <reference field="23" count="0" selected="0"/>
          <reference field="25" count="1" selected="0">
            <x v="4"/>
          </reference>
          <reference field="29" count="1" selected="0">
            <x v="3598"/>
          </reference>
          <reference field="30" count="1" selected="0">
            <x v="2925"/>
          </reference>
          <reference field="31" count="1">
            <x v="3"/>
          </reference>
        </references>
      </pivotArea>
    </format>
    <format dxfId="2179">
      <pivotArea dataOnly="0" labelOnly="1" outline="0" fieldPosition="0">
        <references count="6">
          <reference field="12" count="1" selected="0">
            <x v="16"/>
          </reference>
          <reference field="23" count="0" selected="0"/>
          <reference field="25" count="1" selected="0">
            <x v="4"/>
          </reference>
          <reference field="29" count="1" selected="0">
            <x v="3866"/>
          </reference>
          <reference field="30" count="1" selected="0">
            <x v="2989"/>
          </reference>
          <reference field="31" count="1">
            <x v="6"/>
          </reference>
        </references>
      </pivotArea>
    </format>
    <format dxfId="2180">
      <pivotArea dataOnly="0" labelOnly="1" outline="0" fieldPosition="0">
        <references count="6">
          <reference field="12" count="1" selected="0">
            <x v="18"/>
          </reference>
          <reference field="23" count="0" selected="0"/>
          <reference field="25" count="1" selected="0">
            <x v="4"/>
          </reference>
          <reference field="29" count="1" selected="0">
            <x v="3889"/>
          </reference>
          <reference field="30" count="1" selected="0">
            <x v="2779"/>
          </reference>
          <reference field="31" count="1">
            <x v="3"/>
          </reference>
        </references>
      </pivotArea>
    </format>
    <format dxfId="2181">
      <pivotArea dataOnly="0" labelOnly="1" outline="0" fieldPosition="0">
        <references count="6">
          <reference field="12" count="1" selected="0">
            <x v="21"/>
          </reference>
          <reference field="23" count="0" selected="0"/>
          <reference field="25" count="1" selected="0">
            <x v="4"/>
          </reference>
          <reference field="29" count="1" selected="0">
            <x v="4194"/>
          </reference>
          <reference field="30" count="1" selected="0">
            <x v="3097"/>
          </reference>
          <reference field="31" count="1">
            <x v="1"/>
          </reference>
        </references>
      </pivotArea>
    </format>
    <format dxfId="2182">
      <pivotArea dataOnly="0" labelOnly="1" outline="0" fieldPosition="0">
        <references count="6">
          <reference field="12" count="1" selected="0">
            <x v="25"/>
          </reference>
          <reference field="23" count="0" selected="0"/>
          <reference field="25" count="1" selected="0">
            <x v="4"/>
          </reference>
          <reference field="29" count="1" selected="0">
            <x v="3956"/>
          </reference>
          <reference field="30" count="1" selected="0">
            <x v="2725"/>
          </reference>
          <reference field="31" count="1">
            <x v="2"/>
          </reference>
        </references>
      </pivotArea>
    </format>
    <format dxfId="2183">
      <pivotArea dataOnly="0" labelOnly="1" outline="0" fieldPosition="0">
        <references count="6">
          <reference field="12" count="1" selected="0">
            <x v="26"/>
          </reference>
          <reference field="23" count="0" selected="0"/>
          <reference field="25" count="1" selected="0">
            <x v="4"/>
          </reference>
          <reference field="29" count="1" selected="0">
            <x v="4237"/>
          </reference>
          <reference field="30" count="1" selected="0">
            <x v="2750"/>
          </reference>
          <reference field="31" count="1">
            <x v="1"/>
          </reference>
        </references>
      </pivotArea>
    </format>
    <format dxfId="2184">
      <pivotArea dataOnly="0" labelOnly="1" outline="0" fieldPosition="0">
        <references count="6">
          <reference field="12" count="1" selected="0">
            <x v="27"/>
          </reference>
          <reference field="23" count="0" selected="0"/>
          <reference field="25" count="1" selected="0">
            <x v="4"/>
          </reference>
          <reference field="29" count="1" selected="0">
            <x v="3747"/>
          </reference>
          <reference field="30" count="1" selected="0">
            <x v="2986"/>
          </reference>
          <reference field="31" count="1">
            <x v="2"/>
          </reference>
        </references>
      </pivotArea>
    </format>
    <format dxfId="2185">
      <pivotArea dataOnly="0" labelOnly="1" outline="0" fieldPosition="0">
        <references count="6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22"/>
          </reference>
          <reference field="30" count="1" selected="0">
            <x v="2691"/>
          </reference>
          <reference field="31" count="1">
            <x v="7"/>
          </reference>
        </references>
      </pivotArea>
    </format>
    <format dxfId="2186">
      <pivotArea dataOnly="0" labelOnly="1" outline="0" fieldPosition="0">
        <references count="6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07"/>
          </reference>
          <reference field="30" count="1" selected="0">
            <x v="3043"/>
          </reference>
          <reference field="31" count="1">
            <x v="6"/>
          </reference>
        </references>
      </pivotArea>
    </format>
    <format dxfId="2187">
      <pivotArea dataOnly="0" labelOnly="1" outline="0" fieldPosition="0">
        <references count="6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800"/>
          </reference>
          <reference field="30" count="1" selected="0">
            <x v="2968"/>
          </reference>
          <reference field="31" count="1">
            <x v="2"/>
          </reference>
        </references>
      </pivotArea>
    </format>
    <format dxfId="2188">
      <pivotArea dataOnly="0" labelOnly="1" outline="0" fieldPosition="0">
        <references count="6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4009"/>
          </reference>
          <reference field="30" count="1" selected="0">
            <x v="2747"/>
          </reference>
          <reference field="31" count="1">
            <x v="8"/>
          </reference>
        </references>
      </pivotArea>
    </format>
    <format dxfId="2189">
      <pivotArea dataOnly="0" labelOnly="1" outline="0" fieldPosition="0">
        <references count="6">
          <reference field="12" count="1" selected="0">
            <x v="31"/>
          </reference>
          <reference field="23" count="0" selected="0"/>
          <reference field="25" count="1" selected="0">
            <x v="2"/>
          </reference>
          <reference field="29" count="1" selected="0">
            <x v="4097"/>
          </reference>
          <reference field="30" count="1" selected="0">
            <x v="3117"/>
          </reference>
          <reference field="31" count="1">
            <x v="1"/>
          </reference>
        </references>
      </pivotArea>
    </format>
    <format dxfId="2190">
      <pivotArea dataOnly="0" labelOnly="1" outline="0" fieldPosition="0">
        <references count="6">
          <reference field="12" count="1" selected="0">
            <x v="32"/>
          </reference>
          <reference field="23" count="0" selected="0"/>
          <reference field="25" count="1" selected="0">
            <x v="4"/>
          </reference>
          <reference field="29" count="1" selected="0">
            <x v="3631"/>
          </reference>
          <reference field="30" count="1" selected="0">
            <x v="3062"/>
          </reference>
          <reference field="31" count="1">
            <x v="2"/>
          </reference>
        </references>
      </pivotArea>
    </format>
    <format dxfId="2191">
      <pivotArea dataOnly="0" labelOnly="1" outline="0" fieldPosition="0">
        <references count="6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30"/>
          </reference>
          <reference field="30" count="1" selected="0">
            <x v="2969"/>
          </reference>
          <reference field="31" count="1">
            <x v="6"/>
          </reference>
        </references>
      </pivotArea>
    </format>
    <format dxfId="2192">
      <pivotArea dataOnly="0" labelOnly="1" outline="0" fieldPosition="0">
        <references count="6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78"/>
          </reference>
          <reference field="30" count="1" selected="0">
            <x v="3167"/>
          </reference>
          <reference field="31" count="1">
            <x v="1"/>
          </reference>
        </references>
      </pivotArea>
    </format>
    <format dxfId="2193">
      <pivotArea dataOnly="0" labelOnly="1" outline="0" fieldPosition="0">
        <references count="6">
          <reference field="12" count="1" selected="0">
            <x v="41"/>
          </reference>
          <reference field="23" count="0" selected="0"/>
          <reference field="25" count="1" selected="0">
            <x v="4"/>
          </reference>
          <reference field="29" count="1" selected="0">
            <x v="4073"/>
          </reference>
          <reference field="30" count="1" selected="0">
            <x v="2781"/>
          </reference>
          <reference field="31" count="1">
            <x v="6"/>
          </reference>
        </references>
      </pivotArea>
    </format>
    <format dxfId="2194">
      <pivotArea dataOnly="0" labelOnly="1" outline="0" fieldPosition="0">
        <references count="6">
          <reference field="12" count="1" selected="0">
            <x v="45"/>
          </reference>
          <reference field="23" count="0" selected="0"/>
          <reference field="25" count="1" selected="0">
            <x v="4"/>
          </reference>
          <reference field="29" count="1" selected="0">
            <x v="4111"/>
          </reference>
          <reference field="30" count="1" selected="0">
            <x v="3151"/>
          </reference>
          <reference field="31" count="1">
            <x v="1"/>
          </reference>
        </references>
      </pivotArea>
    </format>
    <format dxfId="2195">
      <pivotArea dataOnly="0" labelOnly="1" outline="0" fieldPosition="0">
        <references count="7">
          <reference field="12" count="1" selected="0">
            <x v="0"/>
          </reference>
          <reference field="23" count="0" selected="0"/>
          <reference field="25" count="1" selected="0">
            <x v="2"/>
          </reference>
          <reference field="29" count="1" selected="0">
            <x v="4208"/>
          </reference>
          <reference field="30" count="1" selected="0">
            <x v="3144"/>
          </reference>
          <reference field="31" count="1" selected="0">
            <x v="1"/>
          </reference>
          <reference field="34" count="1">
            <x v="16"/>
          </reference>
        </references>
      </pivotArea>
    </format>
    <format dxfId="2196">
      <pivotArea dataOnly="0" labelOnly="1" outline="0" fieldPosition="0">
        <references count="7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47"/>
          </reference>
          <reference field="30" count="1" selected="0">
            <x v="2909"/>
          </reference>
          <reference field="31" count="1" selected="0">
            <x v="6"/>
          </reference>
          <reference field="34" count="1">
            <x v="7"/>
          </reference>
        </references>
      </pivotArea>
    </format>
    <format dxfId="2197">
      <pivotArea dataOnly="0" labelOnly="1" outline="0" fieldPosition="0">
        <references count="7">
          <reference field="12" count="1" selected="0">
            <x v="7"/>
          </reference>
          <reference field="23" count="0" selected="0"/>
          <reference field="25" count="1" selected="0">
            <x v="4"/>
          </reference>
          <reference field="29" count="1" selected="0">
            <x v="4089"/>
          </reference>
          <reference field="30" count="1" selected="0">
            <x v="3126"/>
          </reference>
          <reference field="31" count="1" selected="0">
            <x v="1"/>
          </reference>
          <reference field="34" count="1">
            <x v="1"/>
          </reference>
        </references>
      </pivotArea>
    </format>
    <format dxfId="2198">
      <pivotArea dataOnly="0" labelOnly="1" outline="0" fieldPosition="0">
        <references count="7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09"/>
          </reference>
          <reference field="30" count="1" selected="0">
            <x v="3172"/>
          </reference>
          <reference field="31" count="1" selected="0">
            <x v="1"/>
          </reference>
          <reference field="34" count="1">
            <x v="16"/>
          </reference>
        </references>
      </pivotArea>
    </format>
    <format dxfId="2199">
      <pivotArea dataOnly="0" labelOnly="1" outline="0" fieldPosition="0">
        <references count="7">
          <reference field="12" count="1" selected="0">
            <x v="15"/>
          </reference>
          <reference field="23" count="0" selected="0"/>
          <reference field="25" count="1" selected="0">
            <x v="4"/>
          </reference>
          <reference field="29" count="1" selected="0">
            <x v="3598"/>
          </reference>
          <reference field="30" count="1" selected="0">
            <x v="2925"/>
          </reference>
          <reference field="31" count="1" selected="0">
            <x v="3"/>
          </reference>
          <reference field="34" count="1">
            <x v="3"/>
          </reference>
        </references>
      </pivotArea>
    </format>
    <format dxfId="2200">
      <pivotArea dataOnly="0" labelOnly="1" outline="0" fieldPosition="0">
        <references count="7">
          <reference field="12" count="1" selected="0">
            <x v="16"/>
          </reference>
          <reference field="23" count="0" selected="0"/>
          <reference field="25" count="1" selected="0">
            <x v="4"/>
          </reference>
          <reference field="29" count="1" selected="0">
            <x v="3866"/>
          </reference>
          <reference field="30" count="1" selected="0">
            <x v="2989"/>
          </reference>
          <reference field="31" count="1" selected="0">
            <x v="6"/>
          </reference>
          <reference field="34" count="1">
            <x v="7"/>
          </reference>
        </references>
      </pivotArea>
    </format>
    <format dxfId="2201">
      <pivotArea dataOnly="0" labelOnly="1" outline="0" fieldPosition="0">
        <references count="7">
          <reference field="12" count="1" selected="0">
            <x v="18"/>
          </reference>
          <reference field="23" count="0" selected="0"/>
          <reference field="25" count="1" selected="0">
            <x v="4"/>
          </reference>
          <reference field="29" count="1" selected="0">
            <x v="3889"/>
          </reference>
          <reference field="30" count="1" selected="0">
            <x v="2779"/>
          </reference>
          <reference field="31" count="1" selected="0">
            <x v="3"/>
          </reference>
          <reference field="34" count="1">
            <x v="3"/>
          </reference>
        </references>
      </pivotArea>
    </format>
    <format dxfId="2202">
      <pivotArea dataOnly="0" labelOnly="1" outline="0" fieldPosition="0">
        <references count="7">
          <reference field="12" count="1" selected="0">
            <x v="21"/>
          </reference>
          <reference field="23" count="0" selected="0"/>
          <reference field="25" count="1" selected="0">
            <x v="4"/>
          </reference>
          <reference field="29" count="1" selected="0">
            <x v="4194"/>
          </reference>
          <reference field="30" count="1" selected="0">
            <x v="3097"/>
          </reference>
          <reference field="31" count="1" selected="0">
            <x v="1"/>
          </reference>
          <reference field="34" count="1">
            <x v="16"/>
          </reference>
        </references>
      </pivotArea>
    </format>
    <format dxfId="2203">
      <pivotArea dataOnly="0" labelOnly="1" outline="0" fieldPosition="0">
        <references count="7">
          <reference field="12" count="1" selected="0">
            <x v="25"/>
          </reference>
          <reference field="23" count="0" selected="0"/>
          <reference field="25" count="1" selected="0">
            <x v="4"/>
          </reference>
          <reference field="29" count="1" selected="0">
            <x v="3956"/>
          </reference>
          <reference field="30" count="1" selected="0">
            <x v="2725"/>
          </reference>
          <reference field="31" count="1" selected="0">
            <x v="2"/>
          </reference>
          <reference field="34" count="1">
            <x v="2"/>
          </reference>
        </references>
      </pivotArea>
    </format>
    <format dxfId="2204">
      <pivotArea dataOnly="0" labelOnly="1" outline="0" fieldPosition="0">
        <references count="7">
          <reference field="12" count="1" selected="0">
            <x v="26"/>
          </reference>
          <reference field="23" count="0" selected="0"/>
          <reference field="25" count="1" selected="0">
            <x v="4"/>
          </reference>
          <reference field="29" count="1" selected="0">
            <x v="4237"/>
          </reference>
          <reference field="30" count="1" selected="0">
            <x v="2750"/>
          </reference>
          <reference field="31" count="1" selected="0">
            <x v="1"/>
          </reference>
          <reference field="34" count="1">
            <x v="16"/>
          </reference>
        </references>
      </pivotArea>
    </format>
    <format dxfId="2205">
      <pivotArea dataOnly="0" labelOnly="1" outline="0" fieldPosition="0">
        <references count="7">
          <reference field="12" count="1" selected="0">
            <x v="26"/>
          </reference>
          <reference field="23" count="0" selected="0"/>
          <reference field="25" count="1" selected="0">
            <x v="4"/>
          </reference>
          <reference field="29" count="1" selected="0">
            <x v="4146"/>
          </reference>
          <reference field="30" count="1" selected="0">
            <x v="2746"/>
          </reference>
          <reference field="31" count="1" selected="0">
            <x v="1"/>
          </reference>
          <reference field="34" count="1">
            <x v="1"/>
          </reference>
        </references>
      </pivotArea>
    </format>
    <format dxfId="2206">
      <pivotArea dataOnly="0" labelOnly="1" outline="0" fieldPosition="0">
        <references count="7">
          <reference field="12" count="1" selected="0">
            <x v="26"/>
          </reference>
          <reference field="23" count="0" selected="0"/>
          <reference field="25" count="1" selected="0">
            <x v="4"/>
          </reference>
          <reference field="29" count="1" selected="0">
            <x v="4153"/>
          </reference>
          <reference field="30" count="1" selected="0">
            <x v="2846"/>
          </reference>
          <reference field="31" count="1" selected="0">
            <x v="1"/>
          </reference>
          <reference field="34" count="1">
            <x v="16"/>
          </reference>
        </references>
      </pivotArea>
    </format>
    <format dxfId="2207">
      <pivotArea dataOnly="0" labelOnly="1" outline="0" fieldPosition="0">
        <references count="7">
          <reference field="12" count="1" selected="0">
            <x v="27"/>
          </reference>
          <reference field="23" count="0" selected="0"/>
          <reference field="25" count="1" selected="0">
            <x v="4"/>
          </reference>
          <reference field="29" count="1" selected="0">
            <x v="3747"/>
          </reference>
          <reference field="30" count="1" selected="0">
            <x v="2986"/>
          </reference>
          <reference field="31" count="1" selected="0">
            <x v="2"/>
          </reference>
          <reference field="34" count="1">
            <x v="2"/>
          </reference>
        </references>
      </pivotArea>
    </format>
    <format dxfId="2208">
      <pivotArea dataOnly="0" labelOnly="1" outline="0" fieldPosition="0">
        <references count="7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22"/>
          </reference>
          <reference field="30" count="1" selected="0">
            <x v="2691"/>
          </reference>
          <reference field="31" count="1" selected="0">
            <x v="7"/>
          </reference>
          <reference field="34" count="1">
            <x v="15"/>
          </reference>
        </references>
      </pivotArea>
    </format>
    <format dxfId="2209">
      <pivotArea dataOnly="0" labelOnly="1" outline="0" fieldPosition="0">
        <references count="7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4011"/>
          </reference>
          <reference field="30" count="1" selected="0">
            <x v="2975"/>
          </reference>
          <reference field="31" count="1" selected="0">
            <x v="7"/>
          </reference>
          <reference field="34" count="1">
            <x v="9"/>
          </reference>
        </references>
      </pivotArea>
    </format>
    <format dxfId="2210">
      <pivotArea dataOnly="0" labelOnly="1" outline="0" fieldPosition="0">
        <references count="7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882"/>
          </reference>
          <reference field="30" count="1" selected="0">
            <x v="3032"/>
          </reference>
          <reference field="31" count="1" selected="0">
            <x v="7"/>
          </reference>
          <reference field="34" count="1">
            <x v="15"/>
          </reference>
        </references>
      </pivotArea>
    </format>
    <format dxfId="2211">
      <pivotArea dataOnly="0" labelOnly="1" outline="0" fieldPosition="0">
        <references count="7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95"/>
          </reference>
          <reference field="30" count="1" selected="0">
            <x v="2935"/>
          </reference>
          <reference field="31" count="1" selected="0">
            <x v="7"/>
          </reference>
          <reference field="34" count="1">
            <x v="10"/>
          </reference>
        </references>
      </pivotArea>
    </format>
    <format dxfId="2212">
      <pivotArea dataOnly="0" labelOnly="1" outline="0" fieldPosition="0">
        <references count="7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883"/>
          </reference>
          <reference field="30" count="1" selected="0">
            <x v="2729"/>
          </reference>
          <reference field="31" count="1" selected="0">
            <x v="7"/>
          </reference>
          <reference field="34" count="1">
            <x v="15"/>
          </reference>
        </references>
      </pivotArea>
    </format>
    <format dxfId="2213">
      <pivotArea dataOnly="0" labelOnly="1" outline="0" fieldPosition="0">
        <references count="7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4023"/>
          </reference>
          <reference field="30" count="1" selected="0">
            <x v="2779"/>
          </reference>
          <reference field="31" count="1" selected="0">
            <x v="7"/>
          </reference>
          <reference field="34" count="1">
            <x v="10"/>
          </reference>
        </references>
      </pivotArea>
    </format>
    <format dxfId="2214">
      <pivotArea dataOnly="0" labelOnly="1" outline="0" fieldPosition="0">
        <references count="7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64"/>
          </reference>
          <reference field="30" count="1" selected="0">
            <x v="2766"/>
          </reference>
          <reference field="31" count="1" selected="0">
            <x v="7"/>
          </reference>
          <reference field="34" count="1">
            <x v="15"/>
          </reference>
        </references>
      </pivotArea>
    </format>
    <format dxfId="2215">
      <pivotArea dataOnly="0" labelOnly="1" outline="0" fieldPosition="0">
        <references count="7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4020"/>
          </reference>
          <reference field="30" count="1" selected="0">
            <x v="3008"/>
          </reference>
          <reference field="31" count="1" selected="0">
            <x v="7"/>
          </reference>
          <reference field="34" count="1">
            <x v="10"/>
          </reference>
        </references>
      </pivotArea>
    </format>
    <format dxfId="2216">
      <pivotArea dataOnly="0" labelOnly="1" outline="0" fieldPosition="0">
        <references count="7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80"/>
          </reference>
          <reference field="30" count="1" selected="0">
            <x v="2793"/>
          </reference>
          <reference field="31" count="1" selected="0">
            <x v="7"/>
          </reference>
          <reference field="34" count="1">
            <x v="15"/>
          </reference>
        </references>
      </pivotArea>
    </format>
    <format dxfId="2217">
      <pivotArea dataOnly="0" labelOnly="1" outline="0" fieldPosition="0">
        <references count="7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4028"/>
          </reference>
          <reference field="30" count="1" selected="0">
            <x v="3047"/>
          </reference>
          <reference field="31" count="1" selected="0">
            <x v="7"/>
          </reference>
          <reference field="34" count="1">
            <x v="10"/>
          </reference>
        </references>
      </pivotArea>
    </format>
    <format dxfId="2218">
      <pivotArea dataOnly="0" labelOnly="1" outline="0" fieldPosition="0">
        <references count="7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43"/>
          </reference>
          <reference field="30" count="1" selected="0">
            <x v="2850"/>
          </reference>
          <reference field="31" count="1" selected="0">
            <x v="7"/>
          </reference>
          <reference field="34" count="1">
            <x v="15"/>
          </reference>
        </references>
      </pivotArea>
    </format>
    <format dxfId="2219">
      <pivotArea dataOnly="0" labelOnly="1" outline="0" fieldPosition="0">
        <references count="7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4079"/>
          </reference>
          <reference field="30" count="1" selected="0">
            <x v="2750"/>
          </reference>
          <reference field="31" count="1" selected="0">
            <x v="7"/>
          </reference>
          <reference field="34" count="1">
            <x v="10"/>
          </reference>
        </references>
      </pivotArea>
    </format>
    <format dxfId="2220">
      <pivotArea dataOnly="0" labelOnly="1" outline="0" fieldPosition="0">
        <references count="7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664"/>
          </reference>
          <reference field="30" count="1" selected="0">
            <x v="2885"/>
          </reference>
          <reference field="31" count="1" selected="0">
            <x v="7"/>
          </reference>
          <reference field="34" count="1">
            <x v="15"/>
          </reference>
        </references>
      </pivotArea>
    </format>
    <format dxfId="2221">
      <pivotArea dataOnly="0" labelOnly="1" outline="0" fieldPosition="0">
        <references count="7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26"/>
          </reference>
          <reference field="30" count="1" selected="0">
            <x v="2846"/>
          </reference>
          <reference field="31" count="1" selected="0">
            <x v="7"/>
          </reference>
          <reference field="34" count="1">
            <x v="10"/>
          </reference>
        </references>
      </pivotArea>
    </format>
    <format dxfId="2222">
      <pivotArea dataOnly="0" labelOnly="1" outline="0" fieldPosition="0">
        <references count="7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691"/>
          </reference>
          <reference field="30" count="1" selected="0">
            <x v="2883"/>
          </reference>
          <reference field="31" count="1" selected="0">
            <x v="7"/>
          </reference>
          <reference field="34" count="1">
            <x v="15"/>
          </reference>
        </references>
      </pivotArea>
    </format>
    <format dxfId="2223">
      <pivotArea dataOnly="0" labelOnly="1" outline="0" fieldPosition="0">
        <references count="7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07"/>
          </reference>
          <reference field="30" count="1" selected="0">
            <x v="3043"/>
          </reference>
          <reference field="31" count="1" selected="0">
            <x v="6"/>
          </reference>
          <reference field="34" count="1">
            <x v="7"/>
          </reference>
        </references>
      </pivotArea>
    </format>
    <format dxfId="2224">
      <pivotArea dataOnly="0" labelOnly="1" outline="0" fieldPosition="0">
        <references count="7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800"/>
          </reference>
          <reference field="30" count="1" selected="0">
            <x v="2968"/>
          </reference>
          <reference field="31" count="1" selected="0">
            <x v="2"/>
          </reference>
          <reference field="34" count="1">
            <x v="2"/>
          </reference>
        </references>
      </pivotArea>
    </format>
    <format dxfId="2225">
      <pivotArea dataOnly="0" labelOnly="1" outline="0" fieldPosition="0">
        <references count="7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4009"/>
          </reference>
          <reference field="30" count="1" selected="0">
            <x v="2747"/>
          </reference>
          <reference field="31" count="1" selected="0">
            <x v="8"/>
          </reference>
          <reference field="34" count="1">
            <x v="12"/>
          </reference>
        </references>
      </pivotArea>
    </format>
    <format dxfId="2226">
      <pivotArea dataOnly="0" labelOnly="1" outline="0" fieldPosition="0">
        <references count="7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901"/>
          </reference>
          <reference field="30" count="1" selected="0">
            <x v="2933"/>
          </reference>
          <reference field="31" count="1" selected="0">
            <x v="8"/>
          </reference>
          <reference field="34" count="1">
            <x v="11"/>
          </reference>
        </references>
      </pivotArea>
    </format>
    <format dxfId="2227">
      <pivotArea dataOnly="0" labelOnly="1" outline="0" fieldPosition="0">
        <references count="7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4008"/>
          </reference>
          <reference field="30" count="1" selected="0">
            <x v="2952"/>
          </reference>
          <reference field="31" count="1" selected="0">
            <x v="8"/>
          </reference>
          <reference field="34" count="1">
            <x v="12"/>
          </reference>
        </references>
      </pivotArea>
    </format>
    <format dxfId="2228">
      <pivotArea dataOnly="0" labelOnly="1" outline="0" fieldPosition="0">
        <references count="7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958"/>
          </reference>
          <reference field="30" count="1" selected="0">
            <x v="2742"/>
          </reference>
          <reference field="31" count="1" selected="0">
            <x v="8"/>
          </reference>
          <reference field="34" count="1">
            <x v="11"/>
          </reference>
        </references>
      </pivotArea>
    </format>
    <format dxfId="2229">
      <pivotArea dataOnly="0" labelOnly="1" outline="0" fieldPosition="0">
        <references count="7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971"/>
          </reference>
          <reference field="30" count="1" selected="0">
            <x v="2807"/>
          </reference>
          <reference field="31" count="1" selected="0">
            <x v="8"/>
          </reference>
          <reference field="34" count="1">
            <x v="12"/>
          </reference>
        </references>
      </pivotArea>
    </format>
    <format dxfId="2230">
      <pivotArea dataOnly="0" labelOnly="1" outline="0" fieldPosition="0">
        <references count="7">
          <reference field="12" count="1" selected="0">
            <x v="31"/>
          </reference>
          <reference field="23" count="0" selected="0"/>
          <reference field="25" count="1" selected="0">
            <x v="2"/>
          </reference>
          <reference field="29" count="1" selected="0">
            <x v="4097"/>
          </reference>
          <reference field="30" count="1" selected="0">
            <x v="3117"/>
          </reference>
          <reference field="31" count="1" selected="0">
            <x v="1"/>
          </reference>
          <reference field="34" count="1">
            <x v="16"/>
          </reference>
        </references>
      </pivotArea>
    </format>
    <format dxfId="2231">
      <pivotArea dataOnly="0" labelOnly="1" outline="0" fieldPosition="0">
        <references count="7">
          <reference field="12" count="1" selected="0">
            <x v="32"/>
          </reference>
          <reference field="23" count="0" selected="0"/>
          <reference field="25" count="1" selected="0">
            <x v="4"/>
          </reference>
          <reference field="29" count="1" selected="0">
            <x v="3631"/>
          </reference>
          <reference field="30" count="1" selected="0">
            <x v="3062"/>
          </reference>
          <reference field="31" count="1" selected="0">
            <x v="2"/>
          </reference>
          <reference field="34" count="1">
            <x v="2"/>
          </reference>
        </references>
      </pivotArea>
    </format>
    <format dxfId="2232">
      <pivotArea dataOnly="0" labelOnly="1" outline="0" fieldPosition="0">
        <references count="7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30"/>
          </reference>
          <reference field="30" count="1" selected="0">
            <x v="2969"/>
          </reference>
          <reference field="31" count="1" selected="0">
            <x v="6"/>
          </reference>
          <reference field="34" count="1">
            <x v="7"/>
          </reference>
        </references>
      </pivotArea>
    </format>
    <format dxfId="2233">
      <pivotArea dataOnly="0" labelOnly="1" outline="0" fieldPosition="0">
        <references count="7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78"/>
          </reference>
          <reference field="30" count="1" selected="0">
            <x v="3167"/>
          </reference>
          <reference field="31" count="1" selected="0">
            <x v="1"/>
          </reference>
          <reference field="34" count="1">
            <x v="16"/>
          </reference>
        </references>
      </pivotArea>
    </format>
    <format dxfId="2234">
      <pivotArea dataOnly="0" labelOnly="1" outline="0" fieldPosition="0">
        <references count="7">
          <reference field="12" count="1" selected="0">
            <x v="41"/>
          </reference>
          <reference field="23" count="0" selected="0"/>
          <reference field="25" count="1" selected="0">
            <x v="4"/>
          </reference>
          <reference field="29" count="1" selected="0">
            <x v="4073"/>
          </reference>
          <reference field="30" count="1" selected="0">
            <x v="2781"/>
          </reference>
          <reference field="31" count="1" selected="0">
            <x v="6"/>
          </reference>
          <reference field="34" count="1">
            <x v="7"/>
          </reference>
        </references>
      </pivotArea>
    </format>
    <format dxfId="2235">
      <pivotArea dataOnly="0" labelOnly="1" outline="0" fieldPosition="0">
        <references count="7">
          <reference field="12" count="1" selected="0">
            <x v="45"/>
          </reference>
          <reference field="23" count="0" selected="0"/>
          <reference field="25" count="1" selected="0">
            <x v="4"/>
          </reference>
          <reference field="29" count="1" selected="0">
            <x v="4111"/>
          </reference>
          <reference field="30" count="1" selected="0">
            <x v="3151"/>
          </reference>
          <reference field="31" count="1" selected="0">
            <x v="1"/>
          </reference>
          <reference field="34" count="1">
            <x v="16"/>
          </reference>
        </references>
      </pivotArea>
    </format>
    <format dxfId="2236">
      <pivotArea dataOnly="0" labelOnly="1" outline="0" fieldPosition="0">
        <references count="8">
          <reference field="12" count="1" selected="0">
            <x v="0"/>
          </reference>
          <reference field="23" count="0" selected="0"/>
          <reference field="25" count="1" selected="0">
            <x v="2"/>
          </reference>
          <reference field="29" count="1" selected="0">
            <x v="4208"/>
          </reference>
          <reference field="30" count="1" selected="0">
            <x v="3144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37">
      <pivotArea dataOnly="0" labelOnly="1" outline="0" fieldPosition="0">
        <references count="8">
          <reference field="12" count="1" selected="0">
            <x v="0"/>
          </reference>
          <reference field="23" count="0" selected="0"/>
          <reference field="25" count="1" selected="0">
            <x v="2"/>
          </reference>
          <reference field="29" count="1" selected="0">
            <x v="4233"/>
          </reference>
          <reference field="30" count="1" selected="0">
            <x v="3101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38">
      <pivotArea dataOnly="0" labelOnly="1" outline="0" fieldPosition="0">
        <references count="8">
          <reference field="12" count="1" selected="0">
            <x v="0"/>
          </reference>
          <reference field="23" count="0" selected="0"/>
          <reference field="25" count="1" selected="0">
            <x v="2"/>
          </reference>
          <reference field="29" count="1" selected="0">
            <x v="4240"/>
          </reference>
          <reference field="30" count="1" selected="0">
            <x v="303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39">
      <pivotArea dataOnly="0" labelOnly="1" outline="0" fieldPosition="0">
        <references count="8">
          <reference field="12" count="1" selected="0">
            <x v="0"/>
          </reference>
          <reference field="23" count="0" selected="0"/>
          <reference field="25" count="1" selected="0">
            <x v="2"/>
          </reference>
          <reference field="29" count="1" selected="0">
            <x v="4234"/>
          </reference>
          <reference field="30" count="1" selected="0">
            <x v="299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40">
      <pivotArea dataOnly="0" labelOnly="1" outline="0" fieldPosition="0">
        <references count="8">
          <reference field="12" count="1" selected="0">
            <x v="0"/>
          </reference>
          <reference field="23" count="0" selected="0"/>
          <reference field="25" count="1" selected="0">
            <x v="2"/>
          </reference>
          <reference field="29" count="1" selected="0">
            <x v="4222"/>
          </reference>
          <reference field="30" count="1" selected="0">
            <x v="3091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41">
      <pivotArea dataOnly="0" labelOnly="1" outline="0" fieldPosition="0">
        <references count="8">
          <reference field="12" count="1" selected="0">
            <x v="0"/>
          </reference>
          <reference field="23" count="0" selected="0"/>
          <reference field="25" count="1" selected="0">
            <x v="2"/>
          </reference>
          <reference field="29" count="1" selected="0">
            <x v="4239"/>
          </reference>
          <reference field="30" count="1" selected="0">
            <x v="308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42">
      <pivotArea dataOnly="0" labelOnly="1" outline="0" fieldPosition="0">
        <references count="8">
          <reference field="12" count="1" selected="0">
            <x v="0"/>
          </reference>
          <reference field="23" count="0" selected="0"/>
          <reference field="25" count="1" selected="0">
            <x v="2"/>
          </reference>
          <reference field="29" count="1" selected="0">
            <x v="4235"/>
          </reference>
          <reference field="30" count="1" selected="0">
            <x v="3124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43">
      <pivotArea dataOnly="0" labelOnly="1" outline="0" fieldPosition="0">
        <references count="8">
          <reference field="12" count="1" selected="0">
            <x v="0"/>
          </reference>
          <reference field="23" count="0" selected="0"/>
          <reference field="25" count="1" selected="0">
            <x v="2"/>
          </reference>
          <reference field="29" count="1" selected="0">
            <x v="4241"/>
          </reference>
          <reference field="30" count="1" selected="0">
            <x v="3120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44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47"/>
          </reference>
          <reference field="30" count="1" selected="0">
            <x v="290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45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57"/>
          </reference>
          <reference field="30" count="1" selected="0">
            <x v="269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46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46"/>
          </reference>
          <reference field="30" count="1" selected="0">
            <x v="302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47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71"/>
          </reference>
          <reference field="30" count="1" selected="0">
            <x v="271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48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48"/>
          </reference>
          <reference field="30" count="1" selected="0">
            <x v="289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49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63"/>
          </reference>
          <reference field="30" count="1" selected="0">
            <x v="277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50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39"/>
          </reference>
          <reference field="30" count="1" selected="0">
            <x v="295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51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60"/>
          </reference>
          <reference field="30" count="1" selected="0">
            <x v="281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52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59"/>
          </reference>
          <reference field="30" count="1" selected="0">
            <x v="284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53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41"/>
          </reference>
          <reference field="30" count="1" selected="0">
            <x v="294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54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66"/>
          </reference>
          <reference field="30" count="1" selected="0">
            <x v="275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55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37"/>
          </reference>
          <reference field="30" count="1" selected="0">
            <x v="297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56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56"/>
          </reference>
          <reference field="30" count="1" selected="0">
            <x v="269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57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43"/>
          </reference>
          <reference field="30" count="1" selected="0">
            <x v="293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58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62"/>
          </reference>
          <reference field="30" count="1" selected="0">
            <x v="278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59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65"/>
          </reference>
          <reference field="30" count="1" selected="0">
            <x v="276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60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61"/>
          </reference>
          <reference field="30" count="1" selected="0">
            <x v="279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61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64"/>
          </reference>
          <reference field="30" count="1" selected="0">
            <x v="276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62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70"/>
          </reference>
          <reference field="30" count="1" selected="0">
            <x v="271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63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44"/>
          </reference>
          <reference field="30" count="1" selected="0">
            <x v="291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64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38"/>
          </reference>
          <reference field="30" count="1" selected="0">
            <x v="299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65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42"/>
          </reference>
          <reference field="30" count="1" selected="0">
            <x v="293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66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51"/>
          </reference>
          <reference field="30" count="1" selected="0">
            <x v="300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67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40"/>
          </reference>
          <reference field="30" count="1" selected="0">
            <x v="295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68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69"/>
          </reference>
          <reference field="30" count="1" selected="0">
            <x v="271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69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55"/>
          </reference>
          <reference field="30" count="1" selected="0">
            <x v="297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70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35"/>
          </reference>
          <reference field="30" count="1" selected="0">
            <x v="305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71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52"/>
          </reference>
          <reference field="30" count="1" selected="0">
            <x v="298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72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68"/>
          </reference>
          <reference field="30" count="1" selected="0">
            <x v="272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73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67"/>
          </reference>
          <reference field="30" count="1" selected="0">
            <x v="273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74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50"/>
          </reference>
          <reference field="30" count="1" selected="0">
            <x v="300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75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58"/>
          </reference>
          <reference field="30" count="1" selected="0">
            <x v="285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76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45"/>
          </reference>
          <reference field="30" count="1" selected="0">
            <x v="303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77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54"/>
          </reference>
          <reference field="30" count="1" selected="0">
            <x v="286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78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36"/>
          </reference>
          <reference field="30" count="1" selected="0">
            <x v="307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79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53"/>
          </reference>
          <reference field="30" count="1" selected="0">
            <x v="288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80">
      <pivotArea dataOnly="0" labelOnly="1" outline="0" fieldPosition="0">
        <references count="8">
          <reference field="12" count="1" selected="0">
            <x v="1"/>
          </reference>
          <reference field="23" count="0" selected="0"/>
          <reference field="25" count="1" selected="0">
            <x v="4"/>
          </reference>
          <reference field="29" count="1" selected="0">
            <x v="4049"/>
          </reference>
          <reference field="30" count="1" selected="0">
            <x v="289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281">
      <pivotArea dataOnly="0" labelOnly="1" outline="0" fieldPosition="0">
        <references count="8">
          <reference field="12" count="1" selected="0">
            <x v="6"/>
          </reference>
          <reference field="23" count="0" selected="0"/>
          <reference field="25" count="1" selected="0">
            <x v="2"/>
          </reference>
          <reference field="29" count="1" selected="0">
            <x v="4213"/>
          </reference>
          <reference field="30" count="1" selected="0">
            <x v="315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82">
      <pivotArea dataOnly="0" labelOnly="1" outline="0" fieldPosition="0">
        <references count="8">
          <reference field="12" count="1" selected="0">
            <x v="6"/>
          </reference>
          <reference field="23" count="0" selected="0"/>
          <reference field="25" count="1" selected="0">
            <x v="2"/>
          </reference>
          <reference field="29" count="1" selected="0">
            <x v="4230"/>
          </reference>
          <reference field="30" count="1" selected="0">
            <x v="315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83">
      <pivotArea dataOnly="0" labelOnly="1" outline="0" fieldPosition="0">
        <references count="8">
          <reference field="12" count="1" selected="0">
            <x v="6"/>
          </reference>
          <reference field="23" count="0" selected="0"/>
          <reference field="25" count="1" selected="0">
            <x v="2"/>
          </reference>
          <reference field="29" count="1" selected="0">
            <x v="4216"/>
          </reference>
          <reference field="30" count="1" selected="0">
            <x v="313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84">
      <pivotArea dataOnly="0" labelOnly="1" outline="0" fieldPosition="0">
        <references count="8">
          <reference field="12" count="1" selected="0">
            <x v="6"/>
          </reference>
          <reference field="23" count="0" selected="0"/>
          <reference field="25" count="1" selected="0">
            <x v="2"/>
          </reference>
          <reference field="29" count="1" selected="0">
            <x v="4225"/>
          </reference>
          <reference field="30" count="1" selected="0">
            <x v="313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85">
      <pivotArea dataOnly="0" labelOnly="1" outline="0" fieldPosition="0">
        <references count="8">
          <reference field="12" count="1" selected="0">
            <x v="6"/>
          </reference>
          <reference field="23" count="0" selected="0"/>
          <reference field="25" count="1" selected="0">
            <x v="2"/>
          </reference>
          <reference field="29" count="1" selected="0">
            <x v="4214"/>
          </reference>
          <reference field="30" count="1" selected="0">
            <x v="3160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86">
      <pivotArea dataOnly="0" labelOnly="1" outline="0" fieldPosition="0">
        <references count="8">
          <reference field="12" count="1" selected="0">
            <x v="6"/>
          </reference>
          <reference field="23" count="0" selected="0"/>
          <reference field="25" count="1" selected="0">
            <x v="2"/>
          </reference>
          <reference field="29" count="1" selected="0">
            <x v="4231"/>
          </reference>
          <reference field="30" count="1" selected="0">
            <x v="3160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87">
      <pivotArea dataOnly="0" labelOnly="1" outline="0" fieldPosition="0">
        <references count="8">
          <reference field="12" count="1" selected="0">
            <x v="6"/>
          </reference>
          <reference field="23" count="0" selected="0"/>
          <reference field="25" count="1" selected="0">
            <x v="2"/>
          </reference>
          <reference field="29" count="1" selected="0">
            <x v="4212"/>
          </reference>
          <reference field="30" count="1" selected="0">
            <x v="310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88">
      <pivotArea dataOnly="0" labelOnly="1" outline="0" fieldPosition="0">
        <references count="8">
          <reference field="12" count="1" selected="0">
            <x v="6"/>
          </reference>
          <reference field="23" count="0" selected="0"/>
          <reference field="25" count="1" selected="0">
            <x v="2"/>
          </reference>
          <reference field="29" count="1" selected="0">
            <x v="4228"/>
          </reference>
          <reference field="30" count="1" selected="0">
            <x v="310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89">
      <pivotArea dataOnly="0" labelOnly="1" outline="0" fieldPosition="0">
        <references count="8">
          <reference field="12" count="1" selected="0">
            <x v="6"/>
          </reference>
          <reference field="23" count="0" selected="0"/>
          <reference field="25" count="1" selected="0">
            <x v="2"/>
          </reference>
          <reference field="29" count="1" selected="0">
            <x v="4210"/>
          </reference>
          <reference field="30" count="1" selected="0">
            <x v="2732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90">
      <pivotArea dataOnly="0" labelOnly="1" outline="0" fieldPosition="0">
        <references count="8">
          <reference field="12" count="1" selected="0">
            <x v="6"/>
          </reference>
          <reference field="23" count="0" selected="0"/>
          <reference field="25" count="1" selected="0">
            <x v="2"/>
          </reference>
          <reference field="29" count="1" selected="0">
            <x v="4226"/>
          </reference>
          <reference field="30" count="1" selected="0">
            <x v="2732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91">
      <pivotArea dataOnly="0" labelOnly="1" outline="0" fieldPosition="0">
        <references count="8">
          <reference field="12" count="1" selected="0">
            <x v="6"/>
          </reference>
          <reference field="23" count="0" selected="0"/>
          <reference field="25" count="1" selected="0">
            <x v="2"/>
          </reference>
          <reference field="29" count="1" selected="0">
            <x v="4209"/>
          </reference>
          <reference field="30" count="1" selected="0">
            <x v="2763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92">
      <pivotArea dataOnly="0" labelOnly="1" outline="0" fieldPosition="0">
        <references count="8">
          <reference field="12" count="1" selected="0">
            <x v="6"/>
          </reference>
          <reference field="23" count="0" selected="0"/>
          <reference field="25" count="1" selected="0">
            <x v="2"/>
          </reference>
          <reference field="29" count="1" selected="0">
            <x v="4229"/>
          </reference>
          <reference field="30" count="1" selected="0">
            <x v="2763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93">
      <pivotArea dataOnly="0" labelOnly="1" outline="0" fieldPosition="0">
        <references count="8">
          <reference field="12" count="1" selected="0">
            <x v="6"/>
          </reference>
          <reference field="23" count="0" selected="0"/>
          <reference field="25" count="1" selected="0">
            <x v="2"/>
          </reference>
          <reference field="29" count="1" selected="0">
            <x v="4215"/>
          </reference>
          <reference field="30" count="1" selected="0">
            <x v="313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94">
      <pivotArea dataOnly="0" labelOnly="1" outline="0" fieldPosition="0">
        <references count="8">
          <reference field="12" count="1" selected="0">
            <x v="6"/>
          </reference>
          <reference field="23" count="0" selected="0"/>
          <reference field="25" count="1" selected="0">
            <x v="2"/>
          </reference>
          <reference field="29" count="1" selected="0">
            <x v="4224"/>
          </reference>
          <reference field="30" count="1" selected="0">
            <x v="313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95">
      <pivotArea dataOnly="0" labelOnly="1" outline="0" fieldPosition="0">
        <references count="8">
          <reference field="12" count="1" selected="0">
            <x v="6"/>
          </reference>
          <reference field="23" count="0" selected="0"/>
          <reference field="25" count="1" selected="0">
            <x v="2"/>
          </reference>
          <reference field="29" count="1" selected="0">
            <x v="4211"/>
          </reference>
          <reference field="30" count="1" selected="0">
            <x v="273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96">
      <pivotArea dataOnly="0" labelOnly="1" outline="0" fieldPosition="0">
        <references count="8">
          <reference field="12" count="1" selected="0">
            <x v="6"/>
          </reference>
          <reference field="23" count="0" selected="0"/>
          <reference field="25" count="1" selected="0">
            <x v="2"/>
          </reference>
          <reference field="29" count="1" selected="0">
            <x v="4227"/>
          </reference>
          <reference field="30" count="1" selected="0">
            <x v="273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97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096"/>
          </reference>
          <reference field="30" count="1" selected="0">
            <x v="3159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98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02"/>
          </reference>
          <reference field="30" count="1" selected="0">
            <x v="3174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299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06"/>
          </reference>
          <reference field="30" count="1" selected="0">
            <x v="3173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00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20"/>
          </reference>
          <reference field="30" count="1" selected="0">
            <x v="3173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01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17"/>
          </reference>
          <reference field="30" count="1" selected="0">
            <x v="3154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02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088"/>
          </reference>
          <reference field="30" count="1" selected="0">
            <x v="3171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03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092"/>
          </reference>
          <reference field="30" count="1" selected="0">
            <x v="3096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04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4"/>
          </reference>
          <reference field="29" count="1" selected="0">
            <x v="4221"/>
          </reference>
          <reference field="30" count="1" selected="0">
            <x v="3170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05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10"/>
          </reference>
          <reference field="30" count="1" selected="0">
            <x v="3150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06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43"/>
          </reference>
          <reference field="30" count="1" selected="0">
            <x v="308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07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37"/>
          </reference>
          <reference field="30" count="1" selected="0">
            <x v="3090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08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095"/>
          </reference>
          <reference field="30" count="1" selected="0">
            <x v="3131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09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085"/>
          </reference>
          <reference field="30" count="1" selected="0">
            <x v="314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10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03"/>
          </reference>
          <reference field="30" count="1" selected="0">
            <x v="3092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11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00"/>
          </reference>
          <reference field="30" count="1" selected="0">
            <x v="2893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12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4"/>
          </reference>
          <reference field="29" count="1" selected="0">
            <x v="4218"/>
          </reference>
          <reference field="30" count="1" selected="0">
            <x v="317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13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16"/>
          </reference>
          <reference field="30" count="1" selected="0">
            <x v="2923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14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30"/>
          </reference>
          <reference field="30" count="1" selected="0">
            <x v="3179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15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23"/>
          </reference>
          <reference field="30" count="1" selected="0">
            <x v="3103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16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28"/>
          </reference>
          <reference field="30" count="1" selected="0">
            <x v="3093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17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07"/>
          </reference>
          <reference field="30" count="1" selected="0">
            <x v="3149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18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4"/>
          </reference>
          <reference field="29" count="1" selected="0">
            <x v="4220"/>
          </reference>
          <reference field="30" count="1" selected="0">
            <x v="303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19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087"/>
          </reference>
          <reference field="30" count="1" selected="0">
            <x v="3176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20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42"/>
          </reference>
          <reference field="30" count="1" selected="0">
            <x v="296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21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19"/>
          </reference>
          <reference field="30" count="1" selected="0">
            <x v="314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22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32"/>
          </reference>
          <reference field="30" count="1" selected="0">
            <x v="3123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23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05"/>
          </reference>
          <reference field="30" count="1" selected="0">
            <x v="305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24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34"/>
          </reference>
          <reference field="30" count="1" selected="0">
            <x v="292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25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88"/>
          </reference>
          <reference field="30" count="1" selected="0">
            <x v="3129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26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01"/>
          </reference>
          <reference field="30" count="1" selected="0">
            <x v="308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27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14"/>
          </reference>
          <reference field="30" count="1" selected="0">
            <x v="3153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28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098"/>
          </reference>
          <reference field="30" count="1" selected="0">
            <x v="315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29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083"/>
          </reference>
          <reference field="30" count="1" selected="0">
            <x v="3086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30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13"/>
          </reference>
          <reference field="30" count="1" selected="0">
            <x v="268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31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084"/>
          </reference>
          <reference field="30" count="1" selected="0">
            <x v="316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32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4"/>
          </reference>
          <reference field="29" count="1" selected="0">
            <x v="4089"/>
          </reference>
          <reference field="30" count="1" selected="0">
            <x v="3126"/>
          </reference>
          <reference field="31" count="1" selected="0">
            <x v="1"/>
          </reference>
          <reference field="34" count="1" selected="0">
            <x v="1"/>
          </reference>
          <reference field="37" count="1">
            <x v="2"/>
          </reference>
        </references>
      </pivotArea>
    </format>
    <format dxfId="2333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09"/>
          </reference>
          <reference field="30" count="1" selected="0">
            <x v="3172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34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093"/>
          </reference>
          <reference field="30" count="1" selected="0">
            <x v="312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35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35"/>
          </reference>
          <reference field="30" count="1" selected="0">
            <x v="3132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36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08"/>
          </reference>
          <reference field="30" count="1" selected="0">
            <x v="3136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37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26"/>
          </reference>
          <reference field="30" count="1" selected="0">
            <x v="315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38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082"/>
          </reference>
          <reference field="30" count="1" selected="0">
            <x v="317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39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40"/>
          </reference>
          <reference field="30" count="1" selected="0">
            <x v="2933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40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4"/>
          </reference>
          <reference field="29" count="1" selected="0">
            <x v="4238"/>
          </reference>
          <reference field="30" count="1" selected="0">
            <x v="3164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41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82"/>
          </reference>
          <reference field="30" count="1" selected="0">
            <x v="2919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42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18"/>
          </reference>
          <reference field="30" count="1" selected="0">
            <x v="2851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43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4"/>
          </reference>
          <reference field="29" count="1" selected="0">
            <x v="4115"/>
          </reference>
          <reference field="30" count="1" selected="0">
            <x v="3134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44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4"/>
          </reference>
          <reference field="29" count="1" selected="0">
            <x v="4223"/>
          </reference>
          <reference field="30" count="1" selected="0">
            <x v="317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45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29"/>
          </reference>
          <reference field="30" count="1" selected="0">
            <x v="3140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46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51"/>
          </reference>
          <reference field="30" count="1" selected="0">
            <x v="308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47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33"/>
          </reference>
          <reference field="30" count="1" selected="0">
            <x v="314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48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24"/>
          </reference>
          <reference field="30" count="1" selected="0">
            <x v="299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49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38"/>
          </reference>
          <reference field="30" count="1" selected="0">
            <x v="270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50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58"/>
          </reference>
          <reference field="30" count="1" selected="0">
            <x v="3112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51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090"/>
          </reference>
          <reference field="30" count="1" selected="0">
            <x v="3141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52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21"/>
          </reference>
          <reference field="30" count="1" selected="0">
            <x v="3146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53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094"/>
          </reference>
          <reference field="30" count="1" selected="0">
            <x v="3054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54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201"/>
          </reference>
          <reference field="30" count="1" selected="0">
            <x v="2766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55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39"/>
          </reference>
          <reference field="30" count="1" selected="0">
            <x v="2983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56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41"/>
          </reference>
          <reference field="30" count="1" selected="0">
            <x v="3121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57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31"/>
          </reference>
          <reference field="30" count="1" selected="0">
            <x v="297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58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45"/>
          </reference>
          <reference field="30" count="1" selected="0">
            <x v="2862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59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36"/>
          </reference>
          <reference field="30" count="1" selected="0">
            <x v="3122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60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091"/>
          </reference>
          <reference field="30" count="1" selected="0">
            <x v="313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61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099"/>
          </reference>
          <reference field="30" count="1" selected="0">
            <x v="313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62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22"/>
          </reference>
          <reference field="30" count="1" selected="0">
            <x v="3089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63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12"/>
          </reference>
          <reference field="30" count="1" selected="0">
            <x v="3094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64">
      <pivotArea dataOnly="0" labelOnly="1" outline="0" fieldPosition="0">
        <references count="8">
          <reference field="12" count="1" selected="0">
            <x v="7"/>
          </reference>
          <reference field="23" count="0" selected="0"/>
          <reference field="25" count="1" selected="0">
            <x v="2"/>
          </reference>
          <reference field="29" count="1" selected="0">
            <x v="4125"/>
          </reference>
          <reference field="30" count="1" selected="0">
            <x v="309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65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4"/>
          </reference>
          <reference field="29" count="1" selected="0">
            <x v="3598"/>
          </reference>
          <reference field="30" count="1" selected="0">
            <x v="2925"/>
          </reference>
          <reference field="31" count="1" selected="0">
            <x v="3"/>
          </reference>
          <reference field="34" count="1" selected="0">
            <x v="3"/>
          </reference>
          <reference field="37" count="1">
            <x v="44"/>
          </reference>
        </references>
      </pivotArea>
    </format>
    <format dxfId="2366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4"/>
          </reference>
          <reference field="29" count="1" selected="0">
            <x v="3599"/>
          </reference>
          <reference field="30" count="1" selected="0">
            <x v="2768"/>
          </reference>
          <reference field="31" count="1" selected="0">
            <x v="3"/>
          </reference>
          <reference field="34" count="1" selected="0">
            <x v="3"/>
          </reference>
          <reference field="37" count="1">
            <x v="44"/>
          </reference>
        </references>
      </pivotArea>
    </format>
    <format dxfId="2367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4"/>
          </reference>
          <reference field="29" count="1" selected="0">
            <x v="3635"/>
          </reference>
          <reference field="30" count="1" selected="0">
            <x v="2714"/>
          </reference>
          <reference field="31" count="1" selected="0">
            <x v="3"/>
          </reference>
          <reference field="34" count="1" selected="0">
            <x v="3"/>
          </reference>
          <reference field="37" count="1">
            <x v="44"/>
          </reference>
        </references>
      </pivotArea>
    </format>
    <format dxfId="2368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4"/>
          </reference>
          <reference field="29" count="1" selected="0">
            <x v="3789"/>
          </reference>
          <reference field="30" count="1" selected="0">
            <x v="2939"/>
          </reference>
          <reference field="31" count="1" selected="0">
            <x v="3"/>
          </reference>
          <reference field="34" count="1" selected="0">
            <x v="3"/>
          </reference>
          <reference field="37" count="1">
            <x v="44"/>
          </reference>
        </references>
      </pivotArea>
    </format>
    <format dxfId="2369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4"/>
          </reference>
          <reference field="29" count="1" selected="0">
            <x v="3869"/>
          </reference>
          <reference field="30" count="1" selected="0">
            <x v="2847"/>
          </reference>
          <reference field="31" count="1" selected="0">
            <x v="3"/>
          </reference>
          <reference field="34" count="1" selected="0">
            <x v="3"/>
          </reference>
          <reference field="37" count="1">
            <x v="33"/>
          </reference>
        </references>
      </pivotArea>
    </format>
    <format dxfId="2370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4"/>
          </reference>
          <reference field="29" count="1" selected="0">
            <x v="3600"/>
          </reference>
          <reference field="30" count="1" selected="0">
            <x v="2982"/>
          </reference>
          <reference field="31" count="1" selected="0">
            <x v="3"/>
          </reference>
          <reference field="34" count="1" selected="0">
            <x v="3"/>
          </reference>
          <reference field="37" count="1">
            <x v="33"/>
          </reference>
        </references>
      </pivotArea>
    </format>
    <format dxfId="2371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4"/>
          </reference>
          <reference field="29" count="1" selected="0">
            <x v="3888"/>
          </reference>
          <reference field="30" count="1" selected="0">
            <x v="2835"/>
          </reference>
          <reference field="31" count="1" selected="0">
            <x v="3"/>
          </reference>
          <reference field="34" count="1" selected="0">
            <x v="3"/>
          </reference>
          <reference field="37" count="1">
            <x v="34"/>
          </reference>
        </references>
      </pivotArea>
    </format>
    <format dxfId="2372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4"/>
          </reference>
          <reference field="29" count="1" selected="0">
            <x v="3792"/>
          </reference>
          <reference field="30" count="1" selected="0">
            <x v="2747"/>
          </reference>
          <reference field="31" count="1" selected="0">
            <x v="3"/>
          </reference>
          <reference field="34" count="1" selected="0">
            <x v="3"/>
          </reference>
          <reference field="37" count="1">
            <x v="34"/>
          </reference>
        </references>
      </pivotArea>
    </format>
    <format dxfId="2373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4"/>
          </reference>
          <reference field="29" count="1" selected="0">
            <x v="4005"/>
          </reference>
          <reference field="30" count="1" selected="0">
            <x v="2898"/>
          </reference>
          <reference field="31" count="1" selected="0">
            <x v="3"/>
          </reference>
          <reference field="34" count="1" selected="0">
            <x v="3"/>
          </reference>
          <reference field="37" count="1">
            <x v="35"/>
          </reference>
        </references>
      </pivotArea>
    </format>
    <format dxfId="2374">
      <pivotArea dataOnly="0" labelOnly="1" outline="0" fieldPosition="0">
        <references count="8">
          <reference field="12" count="1" selected="0">
            <x v="16"/>
          </reference>
          <reference field="23" count="0" selected="0"/>
          <reference field="25" count="1" selected="0">
            <x v="4"/>
          </reference>
          <reference field="29" count="1" selected="0">
            <x v="3866"/>
          </reference>
          <reference field="30" count="1" selected="0">
            <x v="298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0"/>
          </reference>
        </references>
      </pivotArea>
    </format>
    <format dxfId="2375">
      <pivotArea dataOnly="0" labelOnly="1" outline="0" fieldPosition="0">
        <references count="8">
          <reference field="12" count="1" selected="0">
            <x v="16"/>
          </reference>
          <reference field="23" count="0" selected="0"/>
          <reference field="25" count="1" selected="0">
            <x v="4"/>
          </reference>
          <reference field="29" count="1" selected="0">
            <x v="3865"/>
          </reference>
          <reference field="30" count="1" selected="0">
            <x v="297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0"/>
          </reference>
        </references>
      </pivotArea>
    </format>
    <format dxfId="2376">
      <pivotArea dataOnly="0" labelOnly="1" outline="0" fieldPosition="0">
        <references count="8">
          <reference field="12" count="1" selected="0">
            <x v="16"/>
          </reference>
          <reference field="23" count="0" selected="0"/>
          <reference field="25" count="1" selected="0">
            <x v="4"/>
          </reference>
          <reference field="29" count="1" selected="0">
            <x v="3761"/>
          </reference>
          <reference field="30" count="1" selected="0">
            <x v="307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0"/>
          </reference>
        </references>
      </pivotArea>
    </format>
    <format dxfId="2377">
      <pivotArea dataOnly="0" labelOnly="1" outline="0" fieldPosition="0">
        <references count="8">
          <reference field="12" count="1" selected="0">
            <x v="16"/>
          </reference>
          <reference field="23" count="0" selected="0"/>
          <reference field="25" count="1" selected="0">
            <x v="4"/>
          </reference>
          <reference field="29" count="1" selected="0">
            <x v="3760"/>
          </reference>
          <reference field="30" count="1" selected="0">
            <x v="307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9"/>
          </reference>
        </references>
      </pivotArea>
    </format>
    <format dxfId="2378">
      <pivotArea dataOnly="0" labelOnly="1" outline="0" fieldPosition="0">
        <references count="8">
          <reference field="12" count="1" selected="0">
            <x v="16"/>
          </reference>
          <reference field="23" count="0" selected="0"/>
          <reference field="25" count="1" selected="0">
            <x v="4"/>
          </reference>
          <reference field="29" count="1" selected="0">
            <x v="3762"/>
          </reference>
          <reference field="30" count="1" selected="0">
            <x v="297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0"/>
          </reference>
        </references>
      </pivotArea>
    </format>
    <format dxfId="2379">
      <pivotArea dataOnly="0" labelOnly="1" outline="0" fieldPosition="0">
        <references count="8">
          <reference field="12" count="1" selected="0">
            <x v="16"/>
          </reference>
          <reference field="23" count="0" selected="0"/>
          <reference field="25" count="1" selected="0">
            <x v="4"/>
          </reference>
          <reference field="29" count="1" selected="0">
            <x v="3759"/>
          </reference>
          <reference field="30" count="1" selected="0">
            <x v="288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9"/>
          </reference>
        </references>
      </pivotArea>
    </format>
    <format dxfId="2380">
      <pivotArea dataOnly="0" labelOnly="1" outline="0" fieldPosition="0">
        <references count="8">
          <reference field="12" count="1" selected="0">
            <x v="16"/>
          </reference>
          <reference field="23" count="0" selected="0"/>
          <reference field="25" count="1" selected="0">
            <x v="4"/>
          </reference>
          <reference field="29" count="1" selected="0">
            <x v="3763"/>
          </reference>
          <reference field="30" count="1" selected="0">
            <x v="288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1"/>
          </reference>
        </references>
      </pivotArea>
    </format>
    <format dxfId="2381">
      <pivotArea dataOnly="0" labelOnly="1" outline="0" fieldPosition="0">
        <references count="8">
          <reference field="12" count="1" selected="0">
            <x v="16"/>
          </reference>
          <reference field="23" count="0" selected="0"/>
          <reference field="25" count="1" selected="0">
            <x v="4"/>
          </reference>
          <reference field="29" count="1" selected="0">
            <x v="3758"/>
          </reference>
          <reference field="30" count="1" selected="0">
            <x v="287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9"/>
          </reference>
        </references>
      </pivotArea>
    </format>
    <format dxfId="2382">
      <pivotArea dataOnly="0" labelOnly="1" outline="0" fieldPosition="0">
        <references count="8">
          <reference field="12" count="1" selected="0">
            <x v="16"/>
          </reference>
          <reference field="23" count="0" selected="0"/>
          <reference field="25" count="1" selected="0">
            <x v="4"/>
          </reference>
          <reference field="29" count="1" selected="0">
            <x v="3597"/>
          </reference>
          <reference field="30" count="1" selected="0">
            <x v="268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0"/>
          </reference>
        </references>
      </pivotArea>
    </format>
    <format dxfId="2383">
      <pivotArea dataOnly="0" labelOnly="1" outline="0" fieldPosition="0">
        <references count="8">
          <reference field="12" count="1" selected="0">
            <x v="16"/>
          </reference>
          <reference field="23" count="0" selected="0"/>
          <reference field="25" count="1" selected="0">
            <x v="4"/>
          </reference>
          <reference field="29" count="1" selected="0">
            <x v="3596"/>
          </reference>
          <reference field="30" count="1" selected="0">
            <x v="268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0"/>
          </reference>
        </references>
      </pivotArea>
    </format>
    <format dxfId="2384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4"/>
          </reference>
          <reference field="29" count="1" selected="0">
            <x v="3889"/>
          </reference>
          <reference field="30" count="1" selected="0">
            <x v="2779"/>
          </reference>
          <reference field="31" count="1" selected="0">
            <x v="3"/>
          </reference>
          <reference field="34" count="1" selected="0">
            <x v="3"/>
          </reference>
          <reference field="37" count="1">
            <x v="45"/>
          </reference>
        </references>
      </pivotArea>
    </format>
    <format dxfId="2385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4"/>
          </reference>
          <reference field="29" count="1" selected="0">
            <x v="4194"/>
          </reference>
          <reference field="30" count="1" selected="0">
            <x v="309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86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4"/>
          </reference>
          <reference field="29" count="1" selected="0">
            <x v="4199"/>
          </reference>
          <reference field="30" count="1" selected="0">
            <x v="3110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87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4"/>
          </reference>
          <reference field="29" count="1" selected="0">
            <x v="4190"/>
          </reference>
          <reference field="30" count="1" selected="0">
            <x v="310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88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4"/>
          </reference>
          <reference field="29" count="1" selected="0">
            <x v="4197"/>
          </reference>
          <reference field="30" count="1" selected="0">
            <x v="270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89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4"/>
          </reference>
          <reference field="29" count="1" selected="0">
            <x v="4195"/>
          </reference>
          <reference field="30" count="1" selected="0">
            <x v="3116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90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4"/>
          </reference>
          <reference field="29" count="1" selected="0">
            <x v="4196"/>
          </reference>
          <reference field="30" count="1" selected="0">
            <x v="282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91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4"/>
          </reference>
          <reference field="29" count="1" selected="0">
            <x v="4198"/>
          </reference>
          <reference field="30" count="1" selected="0">
            <x v="270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92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4"/>
          </reference>
          <reference field="29" count="1" selected="0">
            <x v="4191"/>
          </reference>
          <reference field="30" count="1" selected="0">
            <x v="2736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93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4"/>
          </reference>
          <reference field="29" count="1" selected="0">
            <x v="4192"/>
          </reference>
          <reference field="30" count="1" selected="0">
            <x v="2782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94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4"/>
          </reference>
          <reference field="29" count="1" selected="0">
            <x v="4200"/>
          </reference>
          <reference field="30" count="1" selected="0">
            <x v="3103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95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4"/>
          </reference>
          <reference field="29" count="1" selected="0">
            <x v="4193"/>
          </reference>
          <reference field="30" count="1" selected="0">
            <x v="310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396">
      <pivotArea dataOnly="0" labelOnly="1" outline="0" fieldPosition="0">
        <references count="8">
          <reference field="12" count="1" selected="0">
            <x v="25"/>
          </reference>
          <reference field="23" count="0" selected="0"/>
          <reference field="25" count="1" selected="0">
            <x v="4"/>
          </reference>
          <reference field="29" count="1" selected="0">
            <x v="3956"/>
          </reference>
          <reference field="30" count="1" selected="0">
            <x v="2725"/>
          </reference>
          <reference field="31" count="1" selected="0">
            <x v="2"/>
          </reference>
          <reference field="34" count="1" selected="0">
            <x v="2"/>
          </reference>
          <reference field="37" count="1">
            <x v="32"/>
          </reference>
        </references>
      </pivotArea>
    </format>
    <format dxfId="2397">
      <pivotArea dataOnly="0" labelOnly="1" outline="0" fieldPosition="0">
        <references count="8">
          <reference field="12" count="1" selected="0">
            <x v="25"/>
          </reference>
          <reference field="23" count="0" selected="0"/>
          <reference field="25" count="1" selected="0">
            <x v="4"/>
          </reference>
          <reference field="29" count="1" selected="0">
            <x v="3890"/>
          </reference>
          <reference field="30" count="1" selected="0">
            <x v="2847"/>
          </reference>
          <reference field="31" count="1" selected="0">
            <x v="2"/>
          </reference>
          <reference field="34" count="1" selected="0">
            <x v="2"/>
          </reference>
          <reference field="37" count="1">
            <x v="32"/>
          </reference>
        </references>
      </pivotArea>
    </format>
    <format dxfId="2398">
      <pivotArea dataOnly="0" labelOnly="1" outline="0" fieldPosition="0">
        <references count="8">
          <reference field="12" count="1" selected="0">
            <x v="26"/>
          </reference>
          <reference field="23" count="0" selected="0"/>
          <reference field="25" count="1" selected="0">
            <x v="4"/>
          </reference>
          <reference field="29" count="1" selected="0">
            <x v="4237"/>
          </reference>
          <reference field="30" count="1" selected="0">
            <x v="2750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51"/>
          </reference>
        </references>
      </pivotArea>
    </format>
    <format dxfId="2399">
      <pivotArea dataOnly="0" labelOnly="1" outline="0" fieldPosition="0">
        <references count="8">
          <reference field="12" count="1" selected="0">
            <x v="26"/>
          </reference>
          <reference field="23" count="0" selected="0"/>
          <reference field="25" count="1" selected="0">
            <x v="4"/>
          </reference>
          <reference field="29" count="1" selected="0">
            <x v="4146"/>
          </reference>
          <reference field="30" count="1" selected="0">
            <x v="2746"/>
          </reference>
          <reference field="31" count="1" selected="0">
            <x v="1"/>
          </reference>
          <reference field="34" count="1" selected="0">
            <x v="1"/>
          </reference>
          <reference field="37" count="1">
            <x v="51"/>
          </reference>
        </references>
      </pivotArea>
    </format>
    <format dxfId="2400">
      <pivotArea dataOnly="0" labelOnly="1" outline="0" fieldPosition="0">
        <references count="8">
          <reference field="12" count="1" selected="0">
            <x v="26"/>
          </reference>
          <reference field="23" count="0" selected="0"/>
          <reference field="25" count="1" selected="0">
            <x v="4"/>
          </reference>
          <reference field="29" count="1" selected="0">
            <x v="4153"/>
          </reference>
          <reference field="30" count="1" selected="0">
            <x v="2846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51"/>
          </reference>
        </references>
      </pivotArea>
    </format>
    <format dxfId="2401">
      <pivotArea dataOnly="0" labelOnly="1" outline="0" fieldPosition="0">
        <references count="8">
          <reference field="12" count="1" selected="0">
            <x v="26"/>
          </reference>
          <reference field="23" count="0" selected="0"/>
          <reference field="25" count="1" selected="0">
            <x v="4"/>
          </reference>
          <reference field="29" count="1" selected="0">
            <x v="4144"/>
          </reference>
          <reference field="30" count="1" selected="0">
            <x v="2810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51"/>
          </reference>
        </references>
      </pivotArea>
    </format>
    <format dxfId="2402">
      <pivotArea dataOnly="0" labelOnly="1" outline="0" fieldPosition="0">
        <references count="8">
          <reference field="12" count="1" selected="0">
            <x v="26"/>
          </reference>
          <reference field="23" count="0" selected="0"/>
          <reference field="25" count="1" selected="0">
            <x v="4"/>
          </reference>
          <reference field="29" count="1" selected="0">
            <x v="4186"/>
          </reference>
          <reference field="30" count="1" selected="0">
            <x v="293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51"/>
          </reference>
        </references>
      </pivotArea>
    </format>
    <format dxfId="2403">
      <pivotArea dataOnly="0" labelOnly="1" outline="0" fieldPosition="0">
        <references count="8">
          <reference field="12" count="1" selected="0">
            <x v="26"/>
          </reference>
          <reference field="23" count="0" selected="0"/>
          <reference field="25" count="1" selected="0">
            <x v="4"/>
          </reference>
          <reference field="29" count="1" selected="0">
            <x v="4187"/>
          </reference>
          <reference field="30" count="1" selected="0">
            <x v="289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51"/>
          </reference>
        </references>
      </pivotArea>
    </format>
    <format dxfId="2404">
      <pivotArea dataOnly="0" labelOnly="1" outline="0" fieldPosition="0">
        <references count="8">
          <reference field="12" count="1" selected="0">
            <x v="27"/>
          </reference>
          <reference field="23" count="0" selected="0"/>
          <reference field="25" count="1" selected="0">
            <x v="4"/>
          </reference>
          <reference field="29" count="1" selected="0">
            <x v="3747"/>
          </reference>
          <reference field="30" count="1" selected="0">
            <x v="2986"/>
          </reference>
          <reference field="31" count="1" selected="0">
            <x v="2"/>
          </reference>
          <reference field="34" count="1" selected="0">
            <x v="2"/>
          </reference>
          <reference field="37" count="1">
            <x v="36"/>
          </reference>
        </references>
      </pivotArea>
    </format>
    <format dxfId="2405">
      <pivotArea dataOnly="0" labelOnly="1" outline="0" fieldPosition="0">
        <references count="8">
          <reference field="12" count="1" selected="0">
            <x v="27"/>
          </reference>
          <reference field="23" count="0" selected="0"/>
          <reference field="25" count="1" selected="0">
            <x v="4"/>
          </reference>
          <reference field="29" count="1" selected="0">
            <x v="3690"/>
          </reference>
          <reference field="30" count="1" selected="0">
            <x v="2982"/>
          </reference>
          <reference field="31" count="1" selected="0">
            <x v="2"/>
          </reference>
          <reference field="34" count="1" selected="0">
            <x v="2"/>
          </reference>
          <reference field="37" count="1">
            <x v="36"/>
          </reference>
        </references>
      </pivotArea>
    </format>
    <format dxfId="2406">
      <pivotArea dataOnly="0" labelOnly="1" outline="0" fieldPosition="0">
        <references count="8">
          <reference field="12" count="1" selected="0">
            <x v="27"/>
          </reference>
          <reference field="23" count="0" selected="0"/>
          <reference field="25" count="1" selected="0">
            <x v="4"/>
          </reference>
          <reference field="29" count="1" selected="0">
            <x v="3689"/>
          </reference>
          <reference field="30" count="1" selected="0">
            <x v="2879"/>
          </reference>
          <reference field="31" count="1" selected="0">
            <x v="2"/>
          </reference>
          <reference field="34" count="1" selected="0">
            <x v="2"/>
          </reference>
          <reference field="37" count="1">
            <x v="36"/>
          </reference>
        </references>
      </pivotArea>
    </format>
    <format dxfId="2407">
      <pivotArea dataOnly="0" labelOnly="1" outline="0" fieldPosition="0">
        <references count="8">
          <reference field="12" count="1" selected="0">
            <x v="27"/>
          </reference>
          <reference field="23" count="0" selected="0"/>
          <reference field="25" count="1" selected="0">
            <x v="4"/>
          </reference>
          <reference field="29" count="1" selected="0">
            <x v="3708"/>
          </reference>
          <reference field="30" count="1" selected="0">
            <x v="2908"/>
          </reference>
          <reference field="31" count="1" selected="0">
            <x v="2"/>
          </reference>
          <reference field="34" count="1" selected="0">
            <x v="2"/>
          </reference>
          <reference field="37" count="1">
            <x v="36"/>
          </reference>
        </references>
      </pivotArea>
    </format>
    <format dxfId="2408">
      <pivotArea dataOnly="0" labelOnly="1" outline="0" fieldPosition="0">
        <references count="8">
          <reference field="12" count="1" selected="0">
            <x v="27"/>
          </reference>
          <reference field="23" count="0" selected="0"/>
          <reference field="25" count="1" selected="0">
            <x v="4"/>
          </reference>
          <reference field="29" count="1" selected="0">
            <x v="3751"/>
          </reference>
          <reference field="30" count="1" selected="0">
            <x v="2890"/>
          </reference>
          <reference field="31" count="1" selected="0">
            <x v="2"/>
          </reference>
          <reference field="34" count="1" selected="0">
            <x v="2"/>
          </reference>
          <reference field="37" count="1">
            <x v="36"/>
          </reference>
        </references>
      </pivotArea>
    </format>
    <format dxfId="2409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22"/>
          </reference>
          <reference field="30" count="1" selected="0">
            <x v="2691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10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884"/>
          </reference>
          <reference field="30" count="1" selected="0">
            <x v="2972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11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862"/>
          </reference>
          <reference field="30" count="1" selected="0">
            <x v="3072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12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659"/>
          </reference>
          <reference field="30" count="1" selected="0">
            <x v="2929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13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05"/>
          </reference>
          <reference field="30" count="1" selected="0">
            <x v="2937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14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655"/>
          </reference>
          <reference field="30" count="1" selected="0">
            <x v="2904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15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681"/>
          </reference>
          <reference field="30" count="1" selected="0">
            <x v="3052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16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14"/>
          </reference>
          <reference field="30" count="1" selected="0">
            <x v="2814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17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4011"/>
          </reference>
          <reference field="30" count="1" selected="0">
            <x v="2975"/>
          </reference>
          <reference field="31" count="1" selected="0">
            <x v="7"/>
          </reference>
          <reference field="34" count="1" selected="0">
            <x v="9"/>
          </reference>
          <reference field="37" count="1">
            <x v="37"/>
          </reference>
        </references>
      </pivotArea>
    </format>
    <format dxfId="2418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882"/>
          </reference>
          <reference field="30" count="1" selected="0">
            <x v="3032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19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648"/>
          </reference>
          <reference field="30" count="1" selected="0">
            <x v="3006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20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38"/>
          </reference>
          <reference field="30" count="1" selected="0">
            <x v="2813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21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683"/>
          </reference>
          <reference field="30" count="1" selected="0">
            <x v="2962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22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822"/>
          </reference>
          <reference field="30" count="1" selected="0">
            <x v="2694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23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17"/>
          </reference>
          <reference field="30" count="1" selected="0">
            <x v="2956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24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00"/>
          </reference>
          <reference field="30" count="1" selected="0">
            <x v="2917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25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10"/>
          </reference>
          <reference field="30" count="1" selected="0">
            <x v="2940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26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06"/>
          </reference>
          <reference field="30" count="1" selected="0">
            <x v="2776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27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08"/>
          </reference>
          <reference field="30" count="1" selected="0">
            <x v="2863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28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880"/>
          </reference>
          <reference field="30" count="1" selected="0">
            <x v="2862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29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27"/>
          </reference>
          <reference field="30" count="1" selected="0">
            <x v="2920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30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4001"/>
          </reference>
          <reference field="30" count="1" selected="0">
            <x v="2926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31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818"/>
          </reference>
          <reference field="30" count="1" selected="0">
            <x v="2896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32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92"/>
          </reference>
          <reference field="30" count="1" selected="0">
            <x v="2892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33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19"/>
          </reference>
          <reference field="30" count="1" selected="0">
            <x v="3074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34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55"/>
          </reference>
          <reference field="30" count="1" selected="0">
            <x v="2963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35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897"/>
          </reference>
          <reference field="30" count="1" selected="0">
            <x v="2921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36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650"/>
          </reference>
          <reference field="30" count="1" selected="0">
            <x v="2900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37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698"/>
          </reference>
          <reference field="30" count="1" selected="0">
            <x v="3001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38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34"/>
          </reference>
          <reference field="30" count="1" selected="0">
            <x v="2722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39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95"/>
          </reference>
          <reference field="30" count="1" selected="0">
            <x v="2935"/>
          </reference>
          <reference field="31" count="1" selected="0">
            <x v="7"/>
          </reference>
          <reference field="34" count="1" selected="0">
            <x v="10"/>
          </reference>
          <reference field="37" count="1">
            <x v="37"/>
          </reference>
        </references>
      </pivotArea>
    </format>
    <format dxfId="2440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4022"/>
          </reference>
          <reference field="30" count="1" selected="0">
            <x v="3037"/>
          </reference>
          <reference field="31" count="1" selected="0">
            <x v="7"/>
          </reference>
          <reference field="34" count="1" selected="0">
            <x v="10"/>
          </reference>
          <reference field="37" count="1">
            <x v="37"/>
          </reference>
        </references>
      </pivotArea>
    </format>
    <format dxfId="2441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883"/>
          </reference>
          <reference field="30" count="1" selected="0">
            <x v="2729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42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46"/>
          </reference>
          <reference field="30" count="1" selected="0">
            <x v="2913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43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16"/>
          </reference>
          <reference field="30" count="1" selected="0">
            <x v="2991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44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79"/>
          </reference>
          <reference field="30" count="1" selected="0">
            <x v="2823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45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17"/>
          </reference>
          <reference field="30" count="1" selected="0">
            <x v="2897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46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38"/>
          </reference>
          <reference field="30" count="1" selected="0">
            <x v="3055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47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47"/>
          </reference>
          <reference field="30" count="1" selected="0">
            <x v="2910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48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696"/>
          </reference>
          <reference field="30" count="1" selected="0">
            <x v="2873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49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877"/>
          </reference>
          <reference field="30" count="1" selected="0">
            <x v="2895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50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678"/>
          </reference>
          <reference field="30" count="1" selected="0">
            <x v="2955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51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4000"/>
          </reference>
          <reference field="30" count="1" selected="0">
            <x v="2924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52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02"/>
          </reference>
          <reference field="30" count="1" selected="0">
            <x v="2726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53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4023"/>
          </reference>
          <reference field="30" count="1" selected="0">
            <x v="2779"/>
          </reference>
          <reference field="31" count="1" selected="0">
            <x v="7"/>
          </reference>
          <reference field="34" count="1" selected="0">
            <x v="10"/>
          </reference>
          <reference field="37" count="1">
            <x v="37"/>
          </reference>
        </references>
      </pivotArea>
    </format>
    <format dxfId="2454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64"/>
          </reference>
          <reference field="30" count="1" selected="0">
            <x v="2766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55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53"/>
          </reference>
          <reference field="30" count="1" selected="0">
            <x v="2709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56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817"/>
          </reference>
          <reference field="30" count="1" selected="0">
            <x v="3080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57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22"/>
          </reference>
          <reference field="30" count="1" selected="0">
            <x v="2739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58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54"/>
          </reference>
          <reference field="30" count="1" selected="0">
            <x v="2765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59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03"/>
          </reference>
          <reference field="30" count="1" selected="0">
            <x v="2984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60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40"/>
          </reference>
          <reference field="30" count="1" selected="0">
            <x v="2804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61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43"/>
          </reference>
          <reference field="30" count="1" selected="0">
            <x v="2792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62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40"/>
          </reference>
          <reference field="30" count="1" selected="0">
            <x v="2861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63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23"/>
          </reference>
          <reference field="30" count="1" selected="0">
            <x v="2839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64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91"/>
          </reference>
          <reference field="30" count="1" selected="0">
            <x v="2788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65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4020"/>
          </reference>
          <reference field="30" count="1" selected="0">
            <x v="3008"/>
          </reference>
          <reference field="31" count="1" selected="0">
            <x v="7"/>
          </reference>
          <reference field="34" count="1" selected="0">
            <x v="10"/>
          </reference>
          <reference field="37" count="1">
            <x v="37"/>
          </reference>
        </references>
      </pivotArea>
    </format>
    <format dxfId="2466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80"/>
          </reference>
          <reference field="30" count="1" selected="0">
            <x v="2793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67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39"/>
          </reference>
          <reference field="30" count="1" selected="0">
            <x v="3058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68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814"/>
          </reference>
          <reference field="30" count="1" selected="0">
            <x v="3064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69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90"/>
          </reference>
          <reference field="30" count="1" selected="0">
            <x v="3026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70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808"/>
          </reference>
          <reference field="30" count="1" selected="0">
            <x v="2741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71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4028"/>
          </reference>
          <reference field="30" count="1" selected="0">
            <x v="3047"/>
          </reference>
          <reference field="31" count="1" selected="0">
            <x v="7"/>
          </reference>
          <reference field="34" count="1" selected="0">
            <x v="10"/>
          </reference>
          <reference field="37" count="1">
            <x v="37"/>
          </reference>
        </references>
      </pivotArea>
    </format>
    <format dxfId="2472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43"/>
          </reference>
          <reference field="30" count="1" selected="0">
            <x v="2850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73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29"/>
          </reference>
          <reference field="30" count="1" selected="0">
            <x v="2734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74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67"/>
          </reference>
          <reference field="30" count="1" selected="0">
            <x v="2708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75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4079"/>
          </reference>
          <reference field="30" count="1" selected="0">
            <x v="2750"/>
          </reference>
          <reference field="31" count="1" selected="0">
            <x v="7"/>
          </reference>
          <reference field="34" count="1" selected="0">
            <x v="10"/>
          </reference>
          <reference field="37" count="1">
            <x v="37"/>
          </reference>
        </references>
      </pivotArea>
    </format>
    <format dxfId="2476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664"/>
          </reference>
          <reference field="30" count="1" selected="0">
            <x v="2885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77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839"/>
          </reference>
          <reference field="30" count="1" selected="0">
            <x v="2701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78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870"/>
          </reference>
          <reference field="30" count="1" selected="0">
            <x v="3031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79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09"/>
          </reference>
          <reference field="30" count="1" selected="0">
            <x v="2715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80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81"/>
          </reference>
          <reference field="30" count="1" selected="0">
            <x v="2754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81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662"/>
          </reference>
          <reference field="30" count="1" selected="0">
            <x v="2827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82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30"/>
          </reference>
          <reference field="30" count="1" selected="0">
            <x v="3014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83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26"/>
          </reference>
          <reference field="30" count="1" selected="0">
            <x v="2846"/>
          </reference>
          <reference field="31" count="1" selected="0">
            <x v="7"/>
          </reference>
          <reference field="34" count="1" selected="0">
            <x v="10"/>
          </reference>
          <reference field="37" count="1">
            <x v="37"/>
          </reference>
        </references>
      </pivotArea>
    </format>
    <format dxfId="2484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691"/>
          </reference>
          <reference field="30" count="1" selected="0">
            <x v="2883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85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37"/>
          </reference>
          <reference field="30" count="1" selected="0">
            <x v="2767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86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68"/>
          </reference>
          <reference field="30" count="1" selected="0">
            <x v="2828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87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685"/>
          </reference>
          <reference field="30" count="1" selected="0">
            <x v="2947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88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705"/>
          </reference>
          <reference field="30" count="1" selected="0">
            <x v="2966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89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960"/>
          </reference>
          <reference field="30" count="1" selected="0">
            <x v="2706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90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3823"/>
          </reference>
          <reference field="30" count="1" selected="0">
            <x v="2999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91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4074"/>
          </reference>
          <reference field="30" count="1" selected="0">
            <x v="2719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92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4"/>
          </reference>
          <reference field="29" count="1" selected="0">
            <x v="4081"/>
          </reference>
          <reference field="30" count="1" selected="0">
            <x v="3004"/>
          </reference>
          <reference field="31" count="1" selected="0">
            <x v="7"/>
          </reference>
          <reference field="34" count="1" selected="0">
            <x v="15"/>
          </reference>
          <reference field="37" count="1">
            <x v="37"/>
          </reference>
        </references>
      </pivotArea>
    </format>
    <format dxfId="249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07"/>
          </reference>
          <reference field="30" count="1" selected="0">
            <x v="304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49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40"/>
          </reference>
          <reference field="30" count="1" selected="0">
            <x v="308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49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31"/>
          </reference>
          <reference field="30" count="1" selected="0">
            <x v="302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49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46"/>
          </reference>
          <reference field="30" count="1" selected="0">
            <x v="291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49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03"/>
          </reference>
          <reference field="30" count="1" selected="0">
            <x v="270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49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21"/>
          </reference>
          <reference field="30" count="1" selected="0">
            <x v="304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49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65"/>
          </reference>
          <reference field="30" count="1" selected="0">
            <x v="304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0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11"/>
          </reference>
          <reference field="30" count="1" selected="0">
            <x v="302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0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72"/>
          </reference>
          <reference field="30" count="1" selected="0">
            <x v="297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0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32"/>
          </reference>
          <reference field="30" count="1" selected="0">
            <x v="307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0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60"/>
          </reference>
          <reference field="30" count="1" selected="0">
            <x v="305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0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80"/>
          </reference>
          <reference field="30" count="1" selected="0">
            <x v="283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0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75"/>
          </reference>
          <reference field="30" count="1" selected="0">
            <x v="294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0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60"/>
          </reference>
          <reference field="30" count="1" selected="0">
            <x v="278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0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77"/>
          </reference>
          <reference field="30" count="1" selected="0">
            <x v="295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0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02"/>
          </reference>
          <reference field="30" count="1" selected="0">
            <x v="300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0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10"/>
          </reference>
          <reference field="30" count="1" selected="0">
            <x v="303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1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31"/>
          </reference>
          <reference field="30" count="1" selected="0">
            <x v="304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1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73"/>
          </reference>
          <reference field="30" count="1" selected="0">
            <x v="275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1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59"/>
          </reference>
          <reference field="30" count="1" selected="0">
            <x v="271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1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46"/>
          </reference>
          <reference field="30" count="1" selected="0">
            <x v="296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1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71"/>
          </reference>
          <reference field="30" count="1" selected="0">
            <x v="301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1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87"/>
          </reference>
          <reference field="30" count="1" selected="0">
            <x v="301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1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61"/>
          </reference>
          <reference field="30" count="1" selected="0">
            <x v="307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1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37"/>
          </reference>
          <reference field="30" count="1" selected="0">
            <x v="268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1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69"/>
          </reference>
          <reference field="30" count="1" selected="0">
            <x v="282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1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97"/>
          </reference>
          <reference field="30" count="1" selected="0">
            <x v="271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2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15"/>
          </reference>
          <reference field="30" count="1" selected="0">
            <x v="307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2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82"/>
          </reference>
          <reference field="30" count="1" selected="0">
            <x v="291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2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21"/>
          </reference>
          <reference field="30" count="1" selected="0">
            <x v="281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2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84"/>
          </reference>
          <reference field="30" count="1" selected="0">
            <x v="307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2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61"/>
          </reference>
          <reference field="30" count="1" selected="0">
            <x v="283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2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16"/>
          </reference>
          <reference field="30" count="1" selected="0">
            <x v="299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2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25"/>
          </reference>
          <reference field="30" count="1" selected="0">
            <x v="279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2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09"/>
          </reference>
          <reference field="30" count="1" selected="0">
            <x v="306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2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66"/>
          </reference>
          <reference field="30" count="1" selected="0">
            <x v="278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2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37"/>
          </reference>
          <reference field="30" count="1" selected="0">
            <x v="274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3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75"/>
          </reference>
          <reference field="30" count="1" selected="0">
            <x v="306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3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38"/>
          </reference>
          <reference field="30" count="1" selected="0">
            <x v="270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3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42"/>
          </reference>
          <reference field="30" count="1" selected="0">
            <x v="273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3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11"/>
          </reference>
          <reference field="30" count="1" selected="0">
            <x v="287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3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72"/>
          </reference>
          <reference field="30" count="1" selected="0">
            <x v="286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3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58"/>
          </reference>
          <reference field="30" count="1" selected="0">
            <x v="296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3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82"/>
          </reference>
          <reference field="30" count="1" selected="0">
            <x v="293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3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15"/>
          </reference>
          <reference field="30" count="1" selected="0">
            <x v="306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3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34"/>
          </reference>
          <reference field="30" count="1" selected="0">
            <x v="281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3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26"/>
          </reference>
          <reference field="30" count="1" selected="0">
            <x v="269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4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76"/>
          </reference>
          <reference field="30" count="1" selected="0">
            <x v="290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4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52"/>
          </reference>
          <reference field="30" count="1" selected="0">
            <x v="270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4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76"/>
          </reference>
          <reference field="30" count="1" selected="0">
            <x v="271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4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64"/>
          </reference>
          <reference field="30" count="1" selected="0">
            <x v="300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4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04"/>
          </reference>
          <reference field="30" count="1" selected="0">
            <x v="301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4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24"/>
          </reference>
          <reference field="30" count="1" selected="0">
            <x v="303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4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48"/>
          </reference>
          <reference field="30" count="1" selected="0">
            <x v="273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4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83"/>
          </reference>
          <reference field="30" count="1" selected="0">
            <x v="276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4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63"/>
          </reference>
          <reference field="30" count="1" selected="0">
            <x v="280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4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93"/>
          </reference>
          <reference field="30" count="1" selected="0">
            <x v="289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5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87"/>
          </reference>
          <reference field="30" count="1" selected="0">
            <x v="286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5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96"/>
          </reference>
          <reference field="30" count="1" selected="0">
            <x v="294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5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57"/>
          </reference>
          <reference field="30" count="1" selected="0">
            <x v="304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5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19"/>
          </reference>
          <reference field="30" count="1" selected="0">
            <x v="288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5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13"/>
          </reference>
          <reference field="30" count="1" selected="0">
            <x v="299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5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10"/>
          </reference>
          <reference field="30" count="1" selected="0">
            <x v="277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5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62"/>
          </reference>
          <reference field="30" count="1" selected="0">
            <x v="283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5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18"/>
          </reference>
          <reference field="30" count="1" selected="0">
            <x v="293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5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35"/>
          </reference>
          <reference field="30" count="1" selected="0">
            <x v="301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5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12"/>
          </reference>
          <reference field="30" count="1" selected="0">
            <x v="281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6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51"/>
          </reference>
          <reference field="30" count="1" selected="0">
            <x v="282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6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68"/>
          </reference>
          <reference field="30" count="1" selected="0">
            <x v="298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6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33"/>
          </reference>
          <reference field="30" count="1" selected="0">
            <x v="277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6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4075"/>
          </reference>
          <reference field="30" count="1" selected="0">
            <x v="303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6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4024"/>
          </reference>
          <reference field="30" count="1" selected="0">
            <x v="284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6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18"/>
          </reference>
          <reference field="30" count="1" selected="0">
            <x v="285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6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63"/>
          </reference>
          <reference field="30" count="1" selected="0">
            <x v="285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6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43"/>
          </reference>
          <reference field="30" count="1" selected="0">
            <x v="308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6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33"/>
          </reference>
          <reference field="30" count="1" selected="0">
            <x v="273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6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35"/>
          </reference>
          <reference field="30" count="1" selected="0">
            <x v="271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7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67"/>
          </reference>
          <reference field="30" count="1" selected="0">
            <x v="283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7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61"/>
          </reference>
          <reference field="30" count="1" selected="0">
            <x v="279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7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69"/>
          </reference>
          <reference field="30" count="1" selected="0">
            <x v="290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7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55"/>
          </reference>
          <reference field="30" count="1" selected="0">
            <x v="274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7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4077"/>
          </reference>
          <reference field="30" count="1" selected="0">
            <x v="308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7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20"/>
          </reference>
          <reference field="30" count="1" selected="0">
            <x v="300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7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73"/>
          </reference>
          <reference field="30" count="1" selected="0">
            <x v="288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7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42"/>
          </reference>
          <reference field="30" count="1" selected="0">
            <x v="291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7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00"/>
          </reference>
          <reference field="30" count="1" selected="0">
            <x v="300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7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36"/>
          </reference>
          <reference field="30" count="1" selected="0">
            <x v="296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8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29"/>
          </reference>
          <reference field="30" count="1" selected="0">
            <x v="286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8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72"/>
          </reference>
          <reference field="30" count="1" selected="0">
            <x v="280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8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4034"/>
          </reference>
          <reference field="30" count="1" selected="0">
            <x v="303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8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13"/>
          </reference>
          <reference field="30" count="1" selected="0">
            <x v="270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8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44"/>
          </reference>
          <reference field="30" count="1" selected="0">
            <x v="284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8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95"/>
          </reference>
          <reference field="30" count="1" selected="0">
            <x v="290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8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06"/>
          </reference>
          <reference field="30" count="1" selected="0">
            <x v="291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8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07"/>
          </reference>
          <reference field="30" count="1" selected="0">
            <x v="284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8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65"/>
          </reference>
          <reference field="30" count="1" selected="0">
            <x v="278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8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71"/>
          </reference>
          <reference field="30" count="1" selected="0">
            <x v="307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9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88"/>
          </reference>
          <reference field="30" count="1" selected="0">
            <x v="275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9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07"/>
          </reference>
          <reference field="30" count="1" selected="0">
            <x v="290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9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53"/>
          </reference>
          <reference field="30" count="1" selected="0">
            <x v="284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9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49"/>
          </reference>
          <reference field="30" count="1" selected="0">
            <x v="281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9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70"/>
          </reference>
          <reference field="30" count="1" selected="0">
            <x v="292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9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25"/>
          </reference>
          <reference field="30" count="1" selected="0">
            <x v="308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9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11"/>
          </reference>
          <reference field="30" count="1" selected="0">
            <x v="294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9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52"/>
          </reference>
          <reference field="30" count="1" selected="0">
            <x v="280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9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09"/>
          </reference>
          <reference field="30" count="1" selected="0">
            <x v="269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59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04"/>
          </reference>
          <reference field="30" count="1" selected="0">
            <x v="272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0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68"/>
          </reference>
          <reference field="30" count="1" selected="0">
            <x v="300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0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49"/>
          </reference>
          <reference field="30" count="1" selected="0">
            <x v="286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0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81"/>
          </reference>
          <reference field="30" count="1" selected="0">
            <x v="272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0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98"/>
          </reference>
          <reference field="30" count="1" selected="0">
            <x v="292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0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24"/>
          </reference>
          <reference field="30" count="1" selected="0">
            <x v="284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0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56"/>
          </reference>
          <reference field="30" count="1" selected="0">
            <x v="285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0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48"/>
          </reference>
          <reference field="30" count="1" selected="0">
            <x v="293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0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39"/>
          </reference>
          <reference field="30" count="1" selected="0">
            <x v="287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0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15"/>
          </reference>
          <reference field="30" count="1" selected="0">
            <x v="305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0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47"/>
          </reference>
          <reference field="30" count="1" selected="0">
            <x v="275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1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69"/>
          </reference>
          <reference field="30" count="1" selected="0">
            <x v="279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1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03"/>
          </reference>
          <reference field="30" count="1" selected="0">
            <x v="292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1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70"/>
          </reference>
          <reference field="30" count="1" selected="0">
            <x v="273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1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59"/>
          </reference>
          <reference field="30" count="1" selected="0">
            <x v="282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1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34"/>
          </reference>
          <reference field="30" count="1" selected="0">
            <x v="292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1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50"/>
          </reference>
          <reference field="30" count="1" selected="0">
            <x v="271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1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30"/>
          </reference>
          <reference field="30" count="1" selected="0">
            <x v="305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1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4012"/>
          </reference>
          <reference field="30" count="1" selected="0">
            <x v="277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1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01"/>
          </reference>
          <reference field="30" count="1" selected="0">
            <x v="295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1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13"/>
          </reference>
          <reference field="30" count="1" selected="0">
            <x v="294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2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4072"/>
          </reference>
          <reference field="30" count="1" selected="0">
            <x v="272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2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86"/>
          </reference>
          <reference field="30" count="1" selected="0">
            <x v="306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2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78"/>
          </reference>
          <reference field="30" count="1" selected="0">
            <x v="284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2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49"/>
          </reference>
          <reference field="30" count="1" selected="0">
            <x v="279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2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85"/>
          </reference>
          <reference field="30" count="1" selected="0">
            <x v="289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2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85"/>
          </reference>
          <reference field="30" count="1" selected="0">
            <x v="286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2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49"/>
          </reference>
          <reference field="30" count="1" selected="0">
            <x v="299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2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98"/>
          </reference>
          <reference field="30" count="1" selected="0">
            <x v="292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2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4025"/>
          </reference>
          <reference field="30" count="1" selected="0">
            <x v="306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2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50"/>
          </reference>
          <reference field="30" count="1" selected="0">
            <x v="285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3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12"/>
          </reference>
          <reference field="30" count="1" selected="0">
            <x v="294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3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54"/>
          </reference>
          <reference field="30" count="1" selected="0">
            <x v="293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3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36"/>
          </reference>
          <reference field="30" count="1" selected="0">
            <x v="305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3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65"/>
          </reference>
          <reference field="30" count="1" selected="0">
            <x v="300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3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66"/>
          </reference>
          <reference field="30" count="1" selected="0">
            <x v="269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3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45"/>
          </reference>
          <reference field="30" count="1" selected="0">
            <x v="282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3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28"/>
          </reference>
          <reference field="30" count="1" selected="0">
            <x v="285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3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36"/>
          </reference>
          <reference field="30" count="1" selected="0">
            <x v="275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3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45"/>
          </reference>
          <reference field="30" count="1" selected="0">
            <x v="282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3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05"/>
          </reference>
          <reference field="30" count="1" selected="0">
            <x v="276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4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87"/>
          </reference>
          <reference field="30" count="1" selected="0">
            <x v="279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4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52"/>
          </reference>
          <reference field="30" count="1" selected="0">
            <x v="277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4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50"/>
          </reference>
          <reference field="30" count="1" selected="0">
            <x v="276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4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24"/>
          </reference>
          <reference field="30" count="1" selected="0">
            <x v="305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4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99"/>
          </reference>
          <reference field="30" count="1" selected="0">
            <x v="296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4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76"/>
          </reference>
          <reference field="30" count="1" selected="0">
            <x v="289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4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44"/>
          </reference>
          <reference field="30" count="1" selected="0">
            <x v="295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4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66"/>
          </reference>
          <reference field="30" count="1" selected="0">
            <x v="272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4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74"/>
          </reference>
          <reference field="30" count="1" selected="0">
            <x v="280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4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88"/>
          </reference>
          <reference field="30" count="1" selected="0">
            <x v="294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5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75"/>
          </reference>
          <reference field="30" count="1" selected="0">
            <x v="299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5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23"/>
          </reference>
          <reference field="30" count="1" selected="0">
            <x v="299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5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41"/>
          </reference>
          <reference field="30" count="1" selected="0">
            <x v="301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5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35"/>
          </reference>
          <reference field="30" count="1" selected="0">
            <x v="283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5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86"/>
          </reference>
          <reference field="30" count="1" selected="0">
            <x v="292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5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19"/>
          </reference>
          <reference field="30" count="1" selected="0">
            <x v="299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5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77"/>
          </reference>
          <reference field="30" count="1" selected="0">
            <x v="286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5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99"/>
          </reference>
          <reference field="30" count="1" selected="0">
            <x v="276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5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44"/>
          </reference>
          <reference field="30" count="1" selected="0">
            <x v="274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5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99"/>
          </reference>
          <reference field="30" count="1" selected="0">
            <x v="293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6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84"/>
          </reference>
          <reference field="30" count="1" selected="0">
            <x v="275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6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48"/>
          </reference>
          <reference field="30" count="1" selected="0">
            <x v="307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6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20"/>
          </reference>
          <reference field="30" count="1" selected="0">
            <x v="289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6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4078"/>
          </reference>
          <reference field="30" count="1" selected="0">
            <x v="308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6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92"/>
          </reference>
          <reference field="30" count="1" selected="0">
            <x v="283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6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87"/>
          </reference>
          <reference field="30" count="1" selected="0">
            <x v="290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6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51"/>
          </reference>
          <reference field="30" count="1" selected="0">
            <x v="274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6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67"/>
          </reference>
          <reference field="30" count="1" selected="0">
            <x v="280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6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86"/>
          </reference>
          <reference field="30" count="1" selected="0">
            <x v="279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6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93"/>
          </reference>
          <reference field="30" count="1" selected="0">
            <x v="270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7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58"/>
          </reference>
          <reference field="30" count="1" selected="0">
            <x v="274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7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79"/>
          </reference>
          <reference field="30" count="1" selected="0">
            <x v="278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7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53"/>
          </reference>
          <reference field="30" count="1" selected="0">
            <x v="296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7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33"/>
          </reference>
          <reference field="30" count="1" selected="0">
            <x v="282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7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41"/>
          </reference>
          <reference field="30" count="1" selected="0">
            <x v="302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7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06"/>
          </reference>
          <reference field="30" count="1" selected="0">
            <x v="290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76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732"/>
          </reference>
          <reference field="30" count="1" selected="0">
            <x v="274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77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86"/>
          </reference>
          <reference field="30" count="1" selected="0">
            <x v="280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78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94"/>
          </reference>
          <reference field="30" count="1" selected="0">
            <x v="278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79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4076"/>
          </reference>
          <reference field="30" count="1" selected="0">
            <x v="270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80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12"/>
          </reference>
          <reference field="30" count="1" selected="0">
            <x v="305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81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94"/>
          </reference>
          <reference field="30" count="1" selected="0">
            <x v="273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82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656"/>
          </reference>
          <reference field="30" count="1" selected="0">
            <x v="288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83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974"/>
          </reference>
          <reference field="30" count="1" selected="0">
            <x v="282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84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3820"/>
          </reference>
          <reference field="30" count="1" selected="0">
            <x v="288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85">
      <pivotArea dataOnly="0" labelOnly="1" outline="0" fieldPosition="0">
        <references count="8">
          <reference field="12" count="1" selected="0">
            <x v="29"/>
          </reference>
          <reference field="23" count="0" selected="0"/>
          <reference field="25" count="1" selected="0">
            <x v="4"/>
          </reference>
          <reference field="29" count="1" selected="0">
            <x v="4080"/>
          </reference>
          <reference field="30" count="1" selected="0">
            <x v="287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8"/>
          </reference>
        </references>
      </pivotArea>
    </format>
    <format dxfId="2686">
      <pivotArea dataOnly="0" labelOnly="1" outline="0" fieldPosition="0">
        <references count="8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800"/>
          </reference>
          <reference field="30" count="1" selected="0">
            <x v="2968"/>
          </reference>
          <reference field="31" count="1" selected="0">
            <x v="2"/>
          </reference>
          <reference field="34" count="1" selected="0">
            <x v="2"/>
          </reference>
          <reference field="37" count="1">
            <x v="46"/>
          </reference>
        </references>
      </pivotArea>
    </format>
    <format dxfId="2687">
      <pivotArea dataOnly="0" labelOnly="1" outline="0" fieldPosition="0">
        <references count="8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629"/>
          </reference>
          <reference field="30" count="1" selected="0">
            <x v="2714"/>
          </reference>
          <reference field="31" count="1" selected="0">
            <x v="2"/>
          </reference>
          <reference field="34" count="1" selected="0">
            <x v="2"/>
          </reference>
          <reference field="37" count="1">
            <x v="46"/>
          </reference>
        </references>
      </pivotArea>
    </format>
    <format dxfId="2688">
      <pivotArea dataOnly="0" labelOnly="1" outline="0" fieldPosition="0">
        <references count="8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845"/>
          </reference>
          <reference field="30" count="1" selected="0">
            <x v="2859"/>
          </reference>
          <reference field="31" count="1" selected="0">
            <x v="2"/>
          </reference>
          <reference field="34" count="1" selected="0">
            <x v="2"/>
          </reference>
          <reference field="37" count="1">
            <x v="47"/>
          </reference>
        </references>
      </pivotArea>
    </format>
    <format dxfId="2689">
      <pivotArea dataOnly="0" labelOnly="1" outline="0" fieldPosition="0">
        <references count="8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879"/>
          </reference>
          <reference field="30" count="1" selected="0">
            <x v="2835"/>
          </reference>
          <reference field="31" count="1" selected="0">
            <x v="2"/>
          </reference>
          <reference field="34" count="1" selected="0">
            <x v="2"/>
          </reference>
          <reference field="37" count="1">
            <x v="46"/>
          </reference>
        </references>
      </pivotArea>
    </format>
    <format dxfId="2690">
      <pivotArea dataOnly="0" labelOnly="1" outline="0" fieldPosition="0">
        <references count="8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874"/>
          </reference>
          <reference field="30" count="1" selected="0">
            <x v="2727"/>
          </reference>
          <reference field="31" count="1" selected="0">
            <x v="2"/>
          </reference>
          <reference field="34" count="1" selected="0">
            <x v="2"/>
          </reference>
          <reference field="37" count="1">
            <x v="47"/>
          </reference>
        </references>
      </pivotArea>
    </format>
    <format dxfId="2691">
      <pivotArea dataOnly="0" labelOnly="1" outline="0" fieldPosition="0">
        <references count="8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4009"/>
          </reference>
          <reference field="30" count="1" selected="0">
            <x v="2747"/>
          </reference>
          <reference field="31" count="1" selected="0">
            <x v="8"/>
          </reference>
          <reference field="34" count="1" selected="0">
            <x v="12"/>
          </reference>
          <reference field="37" count="1">
            <x v="49"/>
          </reference>
        </references>
      </pivotArea>
    </format>
    <format dxfId="2692">
      <pivotArea dataOnly="0" labelOnly="1" outline="0" fieldPosition="0">
        <references count="8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4013"/>
          </reference>
          <reference field="30" count="1" selected="0">
            <x v="2768"/>
          </reference>
          <reference field="31" count="1" selected="0">
            <x v="8"/>
          </reference>
          <reference field="34" count="1" selected="0">
            <x v="12"/>
          </reference>
          <reference field="37" count="1">
            <x v="2"/>
          </reference>
        </references>
      </pivotArea>
    </format>
    <format dxfId="2693">
      <pivotArea dataOnly="0" labelOnly="1" outline="0" fieldPosition="0">
        <references count="8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901"/>
          </reference>
          <reference field="30" count="1" selected="0">
            <x v="2933"/>
          </reference>
          <reference field="31" count="1" selected="0">
            <x v="8"/>
          </reference>
          <reference field="34" count="1" selected="0">
            <x v="11"/>
          </reference>
          <reference field="37" count="1">
            <x v="50"/>
          </reference>
        </references>
      </pivotArea>
    </format>
    <format dxfId="2694">
      <pivotArea dataOnly="0" labelOnly="1" outline="0" fieldPosition="0">
        <references count="8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957"/>
          </reference>
          <reference field="30" count="1" selected="0">
            <x v="2930"/>
          </reference>
          <reference field="31" count="1" selected="0">
            <x v="8"/>
          </reference>
          <reference field="34" count="1" selected="0">
            <x v="11"/>
          </reference>
          <reference field="37" count="1">
            <x v="2"/>
          </reference>
        </references>
      </pivotArea>
    </format>
    <format dxfId="2695">
      <pivotArea dataOnly="0" labelOnly="1" outline="0" fieldPosition="0">
        <references count="8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4008"/>
          </reference>
          <reference field="30" count="1" selected="0">
            <x v="2952"/>
          </reference>
          <reference field="31" count="1" selected="0">
            <x v="8"/>
          </reference>
          <reference field="34" count="1" selected="0">
            <x v="12"/>
          </reference>
          <reference field="37" count="1">
            <x v="2"/>
          </reference>
        </references>
      </pivotArea>
    </format>
    <format dxfId="2696">
      <pivotArea dataOnly="0" labelOnly="1" outline="0" fieldPosition="0">
        <references count="8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941"/>
          </reference>
          <reference field="30" count="1" selected="0">
            <x v="2721"/>
          </reference>
          <reference field="31" count="1" selected="0">
            <x v="8"/>
          </reference>
          <reference field="34" count="1" selected="0">
            <x v="12"/>
          </reference>
          <reference field="37" count="1">
            <x v="2"/>
          </reference>
        </references>
      </pivotArea>
    </format>
    <format dxfId="2697">
      <pivotArea dataOnly="0" labelOnly="1" outline="0" fieldPosition="0">
        <references count="8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4032"/>
          </reference>
          <reference field="30" count="1" selected="0">
            <x v="2925"/>
          </reference>
          <reference field="31" count="1" selected="0">
            <x v="8"/>
          </reference>
          <reference field="34" count="1" selected="0">
            <x v="12"/>
          </reference>
          <reference field="37" count="1">
            <x v="2"/>
          </reference>
        </references>
      </pivotArea>
    </format>
    <format dxfId="2698">
      <pivotArea dataOnly="0" labelOnly="1" outline="0" fieldPosition="0">
        <references count="8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942"/>
          </reference>
          <reference field="30" count="1" selected="0">
            <x v="2723"/>
          </reference>
          <reference field="31" count="1" selected="0">
            <x v="8"/>
          </reference>
          <reference field="34" count="1" selected="0">
            <x v="12"/>
          </reference>
          <reference field="37" count="1">
            <x v="2"/>
          </reference>
        </references>
      </pivotArea>
    </format>
    <format dxfId="2699">
      <pivotArea dataOnly="0" labelOnly="1" outline="0" fieldPosition="0">
        <references count="8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954"/>
          </reference>
          <reference field="30" count="1" selected="0">
            <x v="2829"/>
          </reference>
          <reference field="31" count="1" selected="0">
            <x v="8"/>
          </reference>
          <reference field="34" count="1" selected="0">
            <x v="12"/>
          </reference>
          <reference field="37" count="1">
            <x v="2"/>
          </reference>
        </references>
      </pivotArea>
    </format>
    <format dxfId="2700">
      <pivotArea dataOnly="0" labelOnly="1" outline="0" fieldPosition="0">
        <references count="8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997"/>
          </reference>
          <reference field="30" count="1" selected="0">
            <x v="2778"/>
          </reference>
          <reference field="31" count="1" selected="0">
            <x v="8"/>
          </reference>
          <reference field="34" count="1" selected="0">
            <x v="12"/>
          </reference>
          <reference field="37" count="1">
            <x v="2"/>
          </reference>
        </references>
      </pivotArea>
    </format>
    <format dxfId="2701">
      <pivotArea dataOnly="0" labelOnly="1" outline="0" fieldPosition="0">
        <references count="8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958"/>
          </reference>
          <reference field="30" count="1" selected="0">
            <x v="2742"/>
          </reference>
          <reference field="31" count="1" selected="0">
            <x v="8"/>
          </reference>
          <reference field="34" count="1" selected="0">
            <x v="11"/>
          </reference>
          <reference field="37" count="1">
            <x v="2"/>
          </reference>
        </references>
      </pivotArea>
    </format>
    <format dxfId="2702">
      <pivotArea dataOnly="0" labelOnly="1" outline="0" fieldPosition="0">
        <references count="8">
          <reference field="12" count="1" selected="0">
            <x v="30"/>
          </reference>
          <reference field="23" count="0" selected="0"/>
          <reference field="25" count="1" selected="0">
            <x v="4"/>
          </reference>
          <reference field="29" count="1" selected="0">
            <x v="3971"/>
          </reference>
          <reference field="30" count="1" selected="0">
            <x v="2807"/>
          </reference>
          <reference field="31" count="1" selected="0">
            <x v="8"/>
          </reference>
          <reference field="34" count="1" selected="0">
            <x v="12"/>
          </reference>
          <reference field="37" count="1">
            <x v="2"/>
          </reference>
        </references>
      </pivotArea>
    </format>
    <format dxfId="2703">
      <pivotArea dataOnly="0" labelOnly="1" outline="0" fieldPosition="0">
        <references count="8">
          <reference field="12" count="1" selected="0">
            <x v="31"/>
          </reference>
          <reference field="23" count="0" selected="0"/>
          <reference field="25" count="1" selected="0">
            <x v="2"/>
          </reference>
          <reference field="29" count="1" selected="0">
            <x v="4097"/>
          </reference>
          <reference field="30" count="1" selected="0">
            <x v="311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704">
      <pivotArea dataOnly="0" labelOnly="1" outline="0" fieldPosition="0">
        <references count="8">
          <reference field="12" count="1" selected="0">
            <x v="31"/>
          </reference>
          <reference field="23" count="0" selected="0"/>
          <reference field="25" count="1" selected="0">
            <x v="2"/>
          </reference>
          <reference field="29" count="1" selected="0">
            <x v="4127"/>
          </reference>
          <reference field="30" count="1" selected="0">
            <x v="3124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705">
      <pivotArea dataOnly="0" labelOnly="1" outline="0" fieldPosition="0">
        <references count="8">
          <reference field="12" count="1" selected="0">
            <x v="31"/>
          </reference>
          <reference field="23" count="0" selected="0"/>
          <reference field="25" count="1" selected="0">
            <x v="2"/>
          </reference>
          <reference field="29" count="1" selected="0">
            <x v="4086"/>
          </reference>
          <reference field="30" count="1" selected="0">
            <x v="3119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706">
      <pivotArea dataOnly="0" labelOnly="1" outline="0" fieldPosition="0">
        <references count="8">
          <reference field="12" count="1" selected="0">
            <x v="32"/>
          </reference>
          <reference field="23" count="0" selected="0"/>
          <reference field="25" count="1" selected="0">
            <x v="4"/>
          </reference>
          <reference field="29" count="1" selected="0">
            <x v="3631"/>
          </reference>
          <reference field="30" count="1" selected="0">
            <x v="3062"/>
          </reference>
          <reference field="31" count="1" selected="0">
            <x v="2"/>
          </reference>
          <reference field="34" count="1" selected="0">
            <x v="2"/>
          </reference>
          <reference field="37" count="1">
            <x v="48"/>
          </reference>
        </references>
      </pivotArea>
    </format>
    <format dxfId="2707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30"/>
          </reference>
          <reference field="30" count="1" selected="0">
            <x v="296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08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32"/>
          </reference>
          <reference field="30" count="1" selected="0">
            <x v="295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09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78"/>
          </reference>
          <reference field="30" count="1" selected="0">
            <x v="302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10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56"/>
          </reference>
          <reference field="30" count="1" selected="0">
            <x v="278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11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83"/>
          </reference>
          <reference field="30" count="1" selected="0">
            <x v="289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12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64"/>
          </reference>
          <reference field="30" count="1" selected="0">
            <x v="281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13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92"/>
          </reference>
          <reference field="30" count="1" selected="0">
            <x v="276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14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51"/>
          </reference>
          <reference field="30" count="1" selected="0">
            <x v="268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15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02"/>
          </reference>
          <reference field="30" count="1" selected="0">
            <x v="295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16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11"/>
          </reference>
          <reference field="30" count="1" selected="0">
            <x v="276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17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927"/>
          </reference>
          <reference field="30" count="1" selected="0">
            <x v="296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18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26"/>
          </reference>
          <reference field="30" count="1" selected="0">
            <x v="295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19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970"/>
          </reference>
          <reference field="30" count="1" selected="0">
            <x v="273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20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30"/>
          </reference>
          <reference field="30" count="1" selected="0">
            <x v="279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21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08"/>
          </reference>
          <reference field="30" count="1" selected="0">
            <x v="287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22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72"/>
          </reference>
          <reference field="30" count="1" selected="0">
            <x v="292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23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71"/>
          </reference>
          <reference field="30" count="1" selected="0">
            <x v="277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24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14"/>
          </reference>
          <reference field="30" count="1" selected="0">
            <x v="294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25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21"/>
          </reference>
          <reference field="30" count="1" selected="0">
            <x v="285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26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25"/>
          </reference>
          <reference field="30" count="1" selected="0">
            <x v="306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27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75"/>
          </reference>
          <reference field="30" count="1" selected="0">
            <x v="271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28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36"/>
          </reference>
          <reference field="30" count="1" selected="0">
            <x v="270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729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42"/>
          </reference>
          <reference field="30" count="1" selected="0">
            <x v="274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730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03"/>
          </reference>
          <reference field="30" count="1" selected="0">
            <x v="268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31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02"/>
          </reference>
          <reference field="30" count="1" selected="0">
            <x v="271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732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31"/>
          </reference>
          <reference field="30" count="1" selected="0">
            <x v="298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33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85"/>
          </reference>
          <reference field="30" count="1" selected="0">
            <x v="304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34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93"/>
          </reference>
          <reference field="30" count="1" selected="0">
            <x v="294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39"/>
          </reference>
        </references>
      </pivotArea>
    </format>
    <format dxfId="2735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989"/>
          </reference>
          <reference field="30" count="1" selected="0">
            <x v="296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36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09"/>
          </reference>
          <reference field="30" count="1" selected="0">
            <x v="288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37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77"/>
          </reference>
          <reference field="30" count="1" selected="0">
            <x v="294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38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73"/>
          </reference>
          <reference field="30" count="1" selected="0">
            <x v="284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39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10"/>
          </reference>
          <reference field="30" count="1" selected="0">
            <x v="270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40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73"/>
          </reference>
          <reference field="30" count="1" selected="0">
            <x v="269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41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988"/>
          </reference>
          <reference field="30" count="1" selected="0">
            <x v="283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42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78"/>
          </reference>
          <reference field="30" count="1" selected="0">
            <x v="282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743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96"/>
          </reference>
          <reference field="30" count="1" selected="0">
            <x v="303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44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26"/>
          </reference>
          <reference field="30" count="1" selected="0">
            <x v="291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45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17"/>
          </reference>
          <reference field="30" count="1" selected="0">
            <x v="289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46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19"/>
          </reference>
          <reference field="30" count="1" selected="0">
            <x v="269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47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27"/>
          </reference>
          <reference field="30" count="1" selected="0">
            <x v="299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48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10"/>
          </reference>
          <reference field="30" count="1" selected="0">
            <x v="279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49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03"/>
          </reference>
          <reference field="30" count="1" selected="0">
            <x v="272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50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68"/>
          </reference>
          <reference field="30" count="1" selected="0">
            <x v="287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51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74"/>
          </reference>
          <reference field="30" count="1" selected="0">
            <x v="302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52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55"/>
          </reference>
          <reference field="30" count="1" selected="0">
            <x v="297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53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17"/>
          </reference>
          <reference field="30" count="1" selected="0">
            <x v="273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54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33"/>
          </reference>
          <reference field="30" count="1" selected="0">
            <x v="307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55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23"/>
          </reference>
          <reference field="30" count="1" selected="0">
            <x v="298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56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84"/>
          </reference>
          <reference field="30" count="1" selected="0">
            <x v="269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57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63"/>
          </reference>
          <reference field="30" count="1" selected="0">
            <x v="283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758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04"/>
          </reference>
          <reference field="30" count="1" selected="0">
            <x v="301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59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37"/>
          </reference>
          <reference field="30" count="1" selected="0">
            <x v="286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60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57"/>
          </reference>
          <reference field="30" count="1" selected="0">
            <x v="288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61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91"/>
          </reference>
          <reference field="30" count="1" selected="0">
            <x v="280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62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67"/>
          </reference>
          <reference field="30" count="1" selected="0">
            <x v="290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63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914"/>
          </reference>
          <reference field="30" count="1" selected="0">
            <x v="278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64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99"/>
          </reference>
          <reference field="30" count="1" selected="0">
            <x v="292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65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41"/>
          </reference>
          <reference field="30" count="1" selected="0">
            <x v="291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66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96"/>
          </reference>
          <reference field="30" count="1" selected="0">
            <x v="291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67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33"/>
          </reference>
          <reference field="30" count="1" selected="0">
            <x v="306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68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14"/>
          </reference>
          <reference field="30" count="1" selected="0">
            <x v="289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69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04"/>
          </reference>
          <reference field="30" count="1" selected="0">
            <x v="293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70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16"/>
          </reference>
          <reference field="30" count="1" selected="0">
            <x v="295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771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921"/>
          </reference>
          <reference field="30" count="1" selected="0">
            <x v="285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72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24"/>
          </reference>
          <reference field="30" count="1" selected="0">
            <x v="306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73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06"/>
          </reference>
          <reference field="30" count="1" selected="0">
            <x v="287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74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07"/>
          </reference>
          <reference field="30" count="1" selected="0">
            <x v="298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75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31"/>
          </reference>
          <reference field="30" count="1" selected="0">
            <x v="298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76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05"/>
          </reference>
          <reference field="30" count="1" selected="0">
            <x v="287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77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928"/>
          </reference>
          <reference field="30" count="1" selected="0">
            <x v="302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78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95"/>
          </reference>
          <reference field="30" count="1" selected="0">
            <x v="286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79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29"/>
          </reference>
          <reference field="30" count="1" selected="0">
            <x v="270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80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13"/>
          </reference>
          <reference field="30" count="1" selected="0">
            <x v="281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81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04"/>
          </reference>
          <reference field="30" count="1" selected="0">
            <x v="288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82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76"/>
          </reference>
          <reference field="30" count="1" selected="0">
            <x v="305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83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93"/>
          </reference>
          <reference field="30" count="1" selected="0">
            <x v="294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784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90"/>
          </reference>
          <reference field="30" count="1" selected="0">
            <x v="299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85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02"/>
          </reference>
          <reference field="30" count="1" selected="0">
            <x v="284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86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12"/>
          </reference>
          <reference field="30" count="1" selected="0">
            <x v="300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87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94"/>
          </reference>
          <reference field="30" count="1" selected="0">
            <x v="304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88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95"/>
          </reference>
          <reference field="30" count="1" selected="0">
            <x v="277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789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28"/>
          </reference>
          <reference field="30" count="1" selected="0">
            <x v="274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90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21"/>
          </reference>
          <reference field="30" count="1" selected="0">
            <x v="277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1"/>
          </reference>
        </references>
      </pivotArea>
    </format>
    <format dxfId="2791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29"/>
          </reference>
          <reference field="30" count="1" selected="0">
            <x v="299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92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18"/>
          </reference>
          <reference field="30" count="1" selected="0">
            <x v="290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93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54"/>
          </reference>
          <reference field="30" count="1" selected="0">
            <x v="289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794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30"/>
          </reference>
          <reference field="30" count="1" selected="0">
            <x v="288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95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27"/>
          </reference>
          <reference field="30" count="1" selected="0">
            <x v="275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96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38"/>
          </reference>
          <reference field="30" count="1" selected="0">
            <x v="303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97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82"/>
          </reference>
          <reference field="30" count="1" selected="0">
            <x v="304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798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28"/>
          </reference>
          <reference field="30" count="1" selected="0">
            <x v="275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799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79"/>
          </reference>
          <reference field="30" count="1" selected="0">
            <x v="305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00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80"/>
          </reference>
          <reference field="30" count="1" selected="0">
            <x v="302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01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32"/>
          </reference>
          <reference field="30" count="1" selected="0">
            <x v="301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02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57"/>
          </reference>
          <reference field="30" count="1" selected="0">
            <x v="306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03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916"/>
          </reference>
          <reference field="30" count="1" selected="0">
            <x v="297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04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34"/>
          </reference>
          <reference field="30" count="1" selected="0">
            <x v="276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05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98"/>
          </reference>
          <reference field="30" count="1" selected="0">
            <x v="307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06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15"/>
          </reference>
          <reference field="30" count="1" selected="0">
            <x v="273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07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27"/>
          </reference>
          <reference field="30" count="1" selected="0">
            <x v="304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08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94"/>
          </reference>
          <reference field="30" count="1" selected="0">
            <x v="304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09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25"/>
          </reference>
          <reference field="30" count="1" selected="0">
            <x v="292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810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07"/>
          </reference>
          <reference field="30" count="1" selected="0">
            <x v="287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811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18"/>
          </reference>
          <reference field="30" count="1" selected="0">
            <x v="291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812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91"/>
          </reference>
          <reference field="30" count="1" selected="0">
            <x v="301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13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46"/>
          </reference>
          <reference field="30" count="1" selected="0">
            <x v="281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814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43"/>
          </reference>
          <reference field="30" count="1" selected="0">
            <x v="285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815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20"/>
          </reference>
          <reference field="30" count="1" selected="0">
            <x v="2819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816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39"/>
          </reference>
          <reference field="30" count="1" selected="0">
            <x v="301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17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40"/>
          </reference>
          <reference field="30" count="1" selected="0">
            <x v="302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18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01"/>
          </reference>
          <reference field="30" count="1" selected="0">
            <x v="278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19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53"/>
          </reference>
          <reference field="30" count="1" selected="0">
            <x v="2698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20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01"/>
          </reference>
          <reference field="30" count="1" selected="0">
            <x v="297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21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26"/>
          </reference>
          <reference field="30" count="1" selected="0">
            <x v="2775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822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16"/>
          </reference>
          <reference field="30" count="1" selected="0">
            <x v="280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23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44"/>
          </reference>
          <reference field="30" count="1" selected="0">
            <x v="3034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24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81"/>
          </reference>
          <reference field="30" count="1" selected="0">
            <x v="302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25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47"/>
          </reference>
          <reference field="30" count="1" selected="0">
            <x v="280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26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15"/>
          </reference>
          <reference field="30" count="1" selected="0">
            <x v="2967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1"/>
          </reference>
        </references>
      </pivotArea>
    </format>
    <format dxfId="2827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797"/>
          </reference>
          <reference field="30" count="1" selected="0">
            <x v="297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2"/>
          </reference>
        </references>
      </pivotArea>
    </format>
    <format dxfId="2828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06"/>
          </reference>
          <reference field="30" count="1" selected="0">
            <x v="275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829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45"/>
          </reference>
          <reference field="30" count="1" selected="0">
            <x v="2983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830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4019"/>
          </reference>
          <reference field="30" count="1" selected="0">
            <x v="2852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831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852"/>
          </reference>
          <reference field="30" count="1" selected="0">
            <x v="2866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3"/>
          </reference>
        </references>
      </pivotArea>
    </format>
    <format dxfId="2832">
      <pivotArea dataOnly="0" labelOnly="1" outline="0" fieldPosition="0">
        <references count="8">
          <reference field="12" count="1" selected="0">
            <x v="38"/>
          </reference>
          <reference field="23" count="0" selected="0"/>
          <reference field="25" count="1" selected="0">
            <x v="4"/>
          </reference>
          <reference field="29" count="1" selected="0">
            <x v="3622"/>
          </reference>
          <reference field="30" count="1" selected="0">
            <x v="2830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40"/>
          </reference>
        </references>
      </pivotArea>
    </format>
    <format dxfId="2833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78"/>
          </reference>
          <reference field="30" count="1" selected="0">
            <x v="316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34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56"/>
          </reference>
          <reference field="30" count="1" selected="0">
            <x v="3152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35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70"/>
          </reference>
          <reference field="30" count="1" selected="0">
            <x v="274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36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65"/>
          </reference>
          <reference field="30" count="1" selected="0">
            <x v="3143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37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73"/>
          </reference>
          <reference field="30" count="1" selected="0">
            <x v="2714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38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69"/>
          </reference>
          <reference field="30" count="1" selected="0">
            <x v="3111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39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79"/>
          </reference>
          <reference field="30" count="1" selected="0">
            <x v="309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40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77"/>
          </reference>
          <reference field="30" count="1" selected="0">
            <x v="284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41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54"/>
          </reference>
          <reference field="30" count="1" selected="0">
            <x v="2982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42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74"/>
          </reference>
          <reference field="30" count="1" selected="0">
            <x v="283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43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219"/>
          </reference>
          <reference field="30" count="1" selected="0">
            <x v="3139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44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204"/>
          </reference>
          <reference field="30" count="1" selected="0">
            <x v="2954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45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85"/>
          </reference>
          <reference field="30" count="1" selected="0">
            <x v="3099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46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61"/>
          </reference>
          <reference field="30" count="1" selected="0">
            <x v="295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47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205"/>
          </reference>
          <reference field="30" count="1" selected="0">
            <x v="3114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48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84"/>
          </reference>
          <reference field="30" count="1" selected="0">
            <x v="3104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49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202"/>
          </reference>
          <reference field="30" count="1" selected="0">
            <x v="2950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50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60"/>
          </reference>
          <reference field="30" count="1" selected="0">
            <x v="293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51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62"/>
          </reference>
          <reference field="30" count="1" selected="0">
            <x v="3133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52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207"/>
          </reference>
          <reference field="30" count="1" selected="0">
            <x v="273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53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68"/>
          </reference>
          <reference field="30" count="1" selected="0">
            <x v="311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54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80"/>
          </reference>
          <reference field="30" count="1" selected="0">
            <x v="272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55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47"/>
          </reference>
          <reference field="30" count="1" selected="0">
            <x v="3102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56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57"/>
          </reference>
          <reference field="30" count="1" selected="0">
            <x v="3162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57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206"/>
          </reference>
          <reference field="30" count="1" selected="0">
            <x v="2749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58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81"/>
          </reference>
          <reference field="30" count="1" selected="0">
            <x v="3169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59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83"/>
          </reference>
          <reference field="30" count="1" selected="0">
            <x v="3127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60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75"/>
          </reference>
          <reference field="30" count="1" selected="0">
            <x v="3130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61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203"/>
          </reference>
          <reference field="30" count="1" selected="0">
            <x v="3166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62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59"/>
          </reference>
          <reference field="30" count="1" selected="0">
            <x v="3156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63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49"/>
          </reference>
          <reference field="30" count="1" selected="0">
            <x v="311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64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67"/>
          </reference>
          <reference field="30" count="1" selected="0">
            <x v="3106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65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72"/>
          </reference>
          <reference field="30" count="1" selected="0">
            <x v="2880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66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55"/>
          </reference>
          <reference field="30" count="1" selected="0">
            <x v="2991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67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50"/>
          </reference>
          <reference field="30" count="1" selected="0">
            <x v="2814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68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66"/>
          </reference>
          <reference field="30" count="1" selected="0">
            <x v="312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69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89"/>
          </reference>
          <reference field="30" count="1" selected="0">
            <x v="2870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70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48"/>
          </reference>
          <reference field="30" count="1" selected="0">
            <x v="3109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71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52"/>
          </reference>
          <reference field="30" count="1" selected="0">
            <x v="3100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72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64"/>
          </reference>
          <reference field="30" count="1" selected="0">
            <x v="3142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73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71"/>
          </reference>
          <reference field="30" count="1" selected="0">
            <x v="3113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74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63"/>
          </reference>
          <reference field="30" count="1" selected="0">
            <x v="2908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75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176"/>
          </reference>
          <reference field="30" count="1" selected="0">
            <x v="2859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76">
      <pivotArea dataOnly="0" labelOnly="1" outline="0" fieldPosition="0">
        <references count="8">
          <reference field="12" count="1" selected="0">
            <x v="39"/>
          </reference>
          <reference field="23" count="0" selected="0"/>
          <reference field="25" count="1" selected="0">
            <x v="4"/>
          </reference>
          <reference field="29" count="1" selected="0">
            <x v="4232"/>
          </reference>
          <reference field="30" count="1" selected="0">
            <x v="290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77">
      <pivotArea dataOnly="0" labelOnly="1" outline="0" fieldPosition="0">
        <references count="8">
          <reference field="12" count="1" selected="0">
            <x v="41"/>
          </reference>
          <reference field="23" count="0" selected="0"/>
          <reference field="25" count="1" selected="0">
            <x v="4"/>
          </reference>
          <reference field="29" count="1" selected="0">
            <x v="4073"/>
          </reference>
          <reference field="30" count="1" selected="0">
            <x v="2781"/>
          </reference>
          <reference field="31" count="1" selected="0">
            <x v="6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2878">
      <pivotArea dataOnly="0" labelOnly="1" outline="0" fieldPosition="0">
        <references count="8">
          <reference field="12" count="1" selected="0">
            <x v="45"/>
          </reference>
          <reference field="23" count="0" selected="0"/>
          <reference field="25" count="1" selected="0">
            <x v="4"/>
          </reference>
          <reference field="29" count="1" selected="0">
            <x v="4111"/>
          </reference>
          <reference field="30" count="1" selected="0">
            <x v="3151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79">
      <pivotArea dataOnly="0" labelOnly="1" outline="0" fieldPosition="0">
        <references count="8">
          <reference field="12" count="1" selected="0">
            <x v="45"/>
          </reference>
          <reference field="23" count="0" selected="0"/>
          <reference field="25" count="1" selected="0">
            <x v="4"/>
          </reference>
          <reference field="29" count="1" selected="0">
            <x v="4104"/>
          </reference>
          <reference field="30" count="1" selected="0">
            <x v="3161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80">
      <pivotArea dataOnly="0" labelOnly="1" outline="0" fieldPosition="0">
        <references count="8">
          <reference field="12" count="1" selected="0">
            <x v="45"/>
          </reference>
          <reference field="23" count="0" selected="0"/>
          <reference field="25" count="1" selected="0">
            <x v="2"/>
          </reference>
          <reference field="29" count="1" selected="0">
            <x v="4236"/>
          </reference>
          <reference field="30" count="1" selected="0">
            <x v="3165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81">
      <pivotArea dataOnly="0" labelOnly="1" outline="0" fieldPosition="0">
        <references count="8">
          <reference field="12" count="1" selected="0">
            <x v="45"/>
          </reference>
          <reference field="23" count="0" selected="0"/>
          <reference field="25" count="1" selected="0">
            <x v="2"/>
          </reference>
          <reference field="29" count="1" selected="0">
            <x v="4217"/>
          </reference>
          <reference field="30" count="1" selected="0">
            <x v="3163"/>
          </reference>
          <reference field="31" count="1" selected="0">
            <x v="1"/>
          </reference>
          <reference field="34" count="1" selected="0">
            <x v="16"/>
          </reference>
          <reference field="37" count="1">
            <x v="2"/>
          </reference>
        </references>
      </pivotArea>
    </format>
    <format dxfId="2882">
      <pivotArea dataOnly="0" labelOnly="1" outline="0" fieldPosition="0">
        <references count="1">
          <reference field="18" count="0"/>
        </references>
      </pivotArea>
    </format>
    <format dxfId="2883">
      <pivotArea dataOnly="0" labelOnly="1" grandCol="1" outline="0" fieldPosition="0"/>
    </format>
    <format dxfId="2884">
      <pivotArea type="origin" dataOnly="0" labelOnly="1" outline="0" offset="B1:D1" fieldPosition="0"/>
    </format>
    <format dxfId="2885">
      <pivotArea field="12" type="button" dataOnly="0" labelOnly="1" outline="0" axis="axisRow" fieldPosition="5"/>
    </format>
    <format dxfId="2886">
      <pivotArea field="30" type="button" dataOnly="0" labelOnly="1" outline="0" axis="axisRow" fieldPosition="6"/>
    </format>
    <format dxfId="2887">
      <pivotArea field="29" type="button" dataOnly="0" labelOnly="1" outline="0" axis="axisRow" fieldPosition="7"/>
    </format>
    <format dxfId="2888">
      <pivotArea dataOnly="0" labelOnly="1" outline="0" fieldPosition="0">
        <references count="1">
          <reference field="18" count="0"/>
        </references>
      </pivotArea>
    </format>
    <format dxfId="2889">
      <pivotArea dataOnly="0" labelOnly="1" grandCol="1" outline="0" fieldPosition="0"/>
    </format>
  </formats>
  <pivotHierarchies count="331">
    <pivotHierarchy/>
    <pivotHierarchy/>
    <pivotHierarchy/>
    <pivotHierarchy/>
    <pivotHierarchy multipleItemSelectionAllowed="1"/>
    <pivotHierarchy/>
    <pivotHierarchy>
      <mps count="3">
        <mp field="19"/>
        <mp field="20"/>
        <mp field="21"/>
      </mps>
    </pivotHierarchy>
    <pivotHierarchy/>
    <pivotHierarchy>
      <mps count="2">
        <mp field="9"/>
        <mp field="10"/>
      </mps>
      <members count="42" level="1">
        <member name="[Date].[Quarter].&amp;[201201]"/>
        <member name="[Date].[Quarter].&amp;[201202]"/>
        <member name="[Date].[Quarter].&amp;[201203]"/>
        <member name="[Date].[Quarter].&amp;[201204]"/>
        <member name="[Date].[Quarter].&amp;[201301]"/>
        <member name="[Date].[Quarter].&amp;[201302]"/>
        <member name="[Date].[Quarter].&amp;[201303]"/>
        <member name="[Date].[Quarter].&amp;[201304]"/>
        <member name="[Date].[Quarter].&amp;[201401]"/>
        <member name="[Date].[Quarter].&amp;[201402]"/>
        <member name="[Date].[Quarter].&amp;[201403]"/>
        <member name="[Date].[Quarter].&amp;[201404]"/>
        <member name="[Date].[Quarter].&amp;[201501]"/>
        <member name="[Date].[Quarter].&amp;[201502]"/>
        <member name="[Date].[Quarter].&amp;[201503]"/>
        <member name="[Date].[Quarter].&amp;[201504]"/>
        <member name="[Date].[Quarter].&amp;[201601]"/>
        <member name="[Date].[Quarter].&amp;[201602]"/>
        <member name="[Date].[Quarter].&amp;[201603]"/>
        <member name="[Date].[Quarter].&amp;[201604]"/>
        <member name="[Date].[Quarter].&amp;[201701]"/>
        <member name="[Date].[Quarter].&amp;[201702]"/>
        <member name="[Date].[Quarter].&amp;[201703]"/>
        <member name="[Date].[Quarter].&amp;[201704]"/>
        <member name="[Date].[Quarter].&amp;[201801]"/>
        <member name="[Date].[Quarter].&amp;[201802]"/>
        <member name="[Date].[Quarter].&amp;[201803]"/>
        <member name="[Date].[Quarter].&amp;[201804]"/>
        <member name="[Date].[Quarter].&amp;[201901]"/>
        <member name="[Date].[Quarter].&amp;[201902]"/>
        <member name="[Date].[Quarter].&amp;[201903]"/>
        <member name="[Date].[Quarter].&amp;[201904]"/>
        <member name="[Date].[Quarter].&amp;[202001]"/>
        <member name="[Date].[Quarter].&amp;[202002]"/>
        <member name="[Date].[Quarter].&amp;[202003]"/>
        <member name="[Date].[Quarter].&amp;[202004]"/>
        <member name=""/>
        <member name=""/>
        <member name="[Date].[Quarter].&amp;[202201]"/>
        <member name="[Date].[Quarter].&amp;[202202]"/>
        <member name="[Date].[Quarter].&amp;[202203]"/>
        <member name="[Date].[Quarter].&amp;[202204]"/>
      </members>
    </pivotHierarchy>
    <pivotHierarchy/>
    <pivotHierarchy/>
    <pivotHierarchy/>
    <pivotHierarchy/>
    <pivotHierarchy/>
    <pivotHierarchy/>
    <pivotHierarchy/>
    <pivotHierarchy/>
    <pivotHierarchy>
      <mps count="2">
        <mp field="38"/>
        <mp field="39"/>
      </mps>
    </pivotHierarchy>
    <pivotHierarchy/>
    <pivotHierarchy multipleItemSelectionAllowed="1">
      <mps count="3">
        <mp field="5"/>
        <mp field="6"/>
        <mp field="7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3">
        <mp field="1"/>
        <mp field="2"/>
        <mp field="3"/>
      </mps>
      <members count="16" level="1">
        <member name=""/>
        <member name=""/>
        <member name=""/>
        <member name=""/>
        <member name=""/>
        <member name=""/>
        <member name=""/>
        <member name=""/>
        <member name="[Product].[Segment].&amp;[-1]"/>
        <member name=""/>
        <member name=""/>
        <member name=""/>
        <member name=""/>
        <member name=""/>
        <member name=""/>
        <member name="[Product].[Segment].&amp;[51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">
        <mp field="17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2">
        <mp field="26"/>
        <mp field="27"/>
      </mps>
    </pivotHierarchy>
    <pivotHierarchy>
      <mps count="2">
        <mp field="32"/>
        <mp field="33"/>
      </mps>
    </pivotHierarchy>
    <pivotHierarchy>
      <mps count="2">
        <mp field="35"/>
        <mp field="36"/>
      </mps>
    </pivotHierarchy>
    <pivotHierarchy/>
    <pivotHierarchy/>
    <pivotHierarchy/>
    <pivotHierarchy multipleItemSelectionAllowed="1">
      <mps count="3">
        <mp field="13"/>
        <mp field="14"/>
        <mp field="15"/>
      </mp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ell Out Geography].[Sell Out Division].&amp;[20]"/>
      </members>
    </pivotHierarchy>
    <pivotHierarchy/>
    <pivotHierarchy/>
    <pivotHierarchy/>
    <pivotHierarchy>
      <mps count="1">
        <mp field="24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8">
    <rowHierarchyUsage hierarchyUsage="174"/>
    <rowHierarchyUsage hierarchyUsage="144"/>
    <rowHierarchyUsage hierarchyUsage="145"/>
    <rowHierarchyUsage hierarchyUsage="146"/>
    <rowHierarchyUsage hierarchyUsage="17"/>
    <rowHierarchyUsage hierarchyUsage="150"/>
    <rowHierarchyUsage hierarchyUsage="160"/>
    <rowHierarchyUsage hierarchyUsage="164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 таблица3" cacheId="6230" applyNumberFormats="0" applyBorderFormats="0" applyFontFormats="0" applyPatternFormats="0" applyAlignmentFormats="0" applyWidthHeightFormats="1" dataCaption="Values" missingCaption="0" updatedVersion="8" minRefreshableVersion="3" subtotalHiddenItems="1" rowGrandTotals="0" itemPrintTitles="1" createdVersion="6" indent="0" showEmptyCol="1" compact="0" compactData="0" multipleFieldFilters="0" chartFormat="8" fieldListSortAscending="1">
  <location ref="A12:O2440" firstHeaderRow="1" firstDataRow="2" firstDataCol="8" rowPageCount="2" colPageCount="1"/>
  <pivotFields count="41">
    <pivotField compact="0" allDrilled="1" outline="0" showAll="0" dataSourceSort="1" defaultSubtotal="0" defaultAttributeDrillState="1">
      <items count="15">
        <item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ubtotalTop="0" showAll="0" sortType="descending" defaultSubtotal="0" defaultAttributeDrillState="1">
      <items count="2">
        <item s="1" x="1"/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nonAutoSortDefault="1" defaultSubtotal="0" defaultAttributeDrillState="1">
      <items count="30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descending" defaultSubtotal="0" defaultAttributeDrillState="1">
      <items count="22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6">
        <item s="1" x="0"/>
        <item s="1" x="1"/>
        <item s="1" x="2"/>
        <item s="1" x="3"/>
        <item s="1"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ataSourceSort="1" defaultSubtotal="0" showPropTip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8">
    <field x="23"/>
    <field x="12"/>
    <field x="30"/>
    <field x="29"/>
    <field x="25"/>
    <field x="31"/>
    <field x="34"/>
    <field x="37"/>
  </rowFields>
  <rowItems count="2427">
    <i>
      <x/>
      <x/>
      <x v="197"/>
      <x v="55"/>
      <x v="1"/>
      <x v="3"/>
      <x v="7"/>
      <x v="13"/>
    </i>
    <i r="2">
      <x v="19"/>
      <x v="9"/>
      <x v="1"/>
      <x v="3"/>
      <x v="7"/>
      <x v="15"/>
    </i>
    <i r="2">
      <x v="42"/>
      <x v="56"/>
      <x v="1"/>
      <x v="3"/>
      <x v="7"/>
      <x v="13"/>
    </i>
    <i r="2">
      <x v="11"/>
      <x v="1"/>
      <x v="1"/>
      <x v="3"/>
      <x v="7"/>
      <x v="15"/>
    </i>
    <i r="1">
      <x v="1"/>
      <x v="64"/>
      <x v="690"/>
      <x/>
      <x v="1"/>
      <x v="2"/>
      <x/>
    </i>
    <i r="2">
      <x v="14"/>
      <x v="102"/>
      <x/>
      <x v="1"/>
      <x v="2"/>
      <x/>
    </i>
    <i r="2">
      <x v="117"/>
      <x v="1247"/>
      <x/>
      <x v="1"/>
      <x v="2"/>
      <x/>
    </i>
    <i r="2">
      <x v="86"/>
      <x v="103"/>
      <x/>
      <x v="1"/>
      <x v="2"/>
      <x/>
    </i>
    <i r="2">
      <x v="51"/>
      <x v="16"/>
      <x/>
      <x v="1"/>
      <x v="2"/>
      <x/>
    </i>
    <i r="1">
      <x v="3"/>
      <x v="64"/>
      <x v="88"/>
      <x v="1"/>
      <x v="3"/>
      <x v="7"/>
      <x v="8"/>
    </i>
    <i r="2">
      <x v="86"/>
      <x v="100"/>
      <x v="1"/>
      <x v="3"/>
      <x v="6"/>
      <x v="8"/>
    </i>
    <i r="1">
      <x v="4"/>
      <x v="49"/>
      <x v="696"/>
      <x/>
      <x v="1"/>
      <x v="2"/>
      <x v="6"/>
    </i>
    <i r="2">
      <x v="93"/>
      <x v="1826"/>
      <x/>
      <x v="1"/>
      <x v="2"/>
      <x v="6"/>
    </i>
    <i r="1">
      <x v="5"/>
      <x v="179"/>
      <x v="1714"/>
      <x v="1"/>
      <x v="3"/>
      <x v="7"/>
      <x v="2"/>
    </i>
    <i r="2">
      <x v="25"/>
      <x v="1711"/>
      <x v="1"/>
      <x v="3"/>
      <x v="7"/>
      <x v="2"/>
    </i>
    <i r="2">
      <x v="174"/>
      <x v="1450"/>
      <x v="1"/>
      <x v="3"/>
      <x v="7"/>
      <x v="2"/>
    </i>
    <i r="2">
      <x v="116"/>
      <x v="1445"/>
      <x v="1"/>
      <x/>
      <x/>
      <x v="2"/>
    </i>
    <i r="2">
      <x v="169"/>
      <x v="1451"/>
      <x v="1"/>
      <x v="3"/>
      <x v="7"/>
      <x v="2"/>
    </i>
    <i r="2">
      <x v="31"/>
      <x v="1801"/>
      <x v="1"/>
      <x v="3"/>
      <x v="7"/>
      <x v="2"/>
    </i>
    <i r="2">
      <x v="175"/>
      <x v="1453"/>
      <x v="1"/>
      <x v="3"/>
      <x v="7"/>
      <x v="2"/>
    </i>
    <i r="2">
      <x v="65"/>
      <x v="1604"/>
      <x v="1"/>
      <x v="3"/>
      <x v="7"/>
      <x v="2"/>
    </i>
    <i r="2">
      <x v="194"/>
      <x v="1452"/>
      <x v="1"/>
      <x v="3"/>
      <x v="7"/>
      <x v="2"/>
    </i>
    <i r="2">
      <x v="192"/>
      <x v="1553"/>
      <x v="1"/>
      <x v="3"/>
      <x v="7"/>
      <x v="2"/>
    </i>
    <i r="2">
      <x v="147"/>
      <x v="1806"/>
      <x v="1"/>
      <x v="3"/>
      <x v="7"/>
      <x v="2"/>
    </i>
    <i r="2">
      <x v="43"/>
      <x v="1603"/>
      <x v="1"/>
      <x v="3"/>
      <x v="7"/>
      <x v="2"/>
    </i>
    <i r="2">
      <x v="160"/>
      <x v="1715"/>
      <x v="1"/>
      <x v="3"/>
      <x v="7"/>
      <x v="2"/>
    </i>
    <i r="2">
      <x v="17"/>
      <x v="1805"/>
      <x v="1"/>
      <x v="3"/>
      <x v="7"/>
      <x v="2"/>
    </i>
    <i r="2">
      <x v="55"/>
      <x v="1605"/>
      <x v="1"/>
      <x v="3"/>
      <x v="7"/>
      <x v="2"/>
    </i>
    <i r="2">
      <x v="72"/>
      <x v="1802"/>
      <x v="1"/>
      <x v="3"/>
      <x v="7"/>
      <x v="2"/>
    </i>
    <i r="2">
      <x v="155"/>
      <x v="1811"/>
      <x v="1"/>
      <x v="3"/>
      <x v="7"/>
      <x v="2"/>
    </i>
    <i r="2">
      <x v="73"/>
      <x v="1718"/>
      <x v="1"/>
      <x v="3"/>
      <x v="7"/>
      <x v="2"/>
    </i>
    <i r="2">
      <x v="14"/>
      <x v="1716"/>
      <x v="1"/>
      <x v="3"/>
      <x v="7"/>
      <x v="2"/>
    </i>
    <i r="2">
      <x v="74"/>
      <x v="1449"/>
      <x v="1"/>
      <x v="3"/>
      <x v="7"/>
      <x v="2"/>
    </i>
    <i r="2">
      <x v="48"/>
      <x v="1810"/>
      <x v="1"/>
      <x v="3"/>
      <x v="7"/>
      <x v="2"/>
    </i>
    <i r="2">
      <x v="77"/>
      <x v="1803"/>
      <x v="1"/>
      <x v="3"/>
      <x v="7"/>
      <x v="2"/>
    </i>
    <i r="2">
      <x v="146"/>
      <x v="1804"/>
      <x v="1"/>
      <x v="3"/>
      <x v="7"/>
      <x v="2"/>
    </i>
    <i r="2">
      <x v="78"/>
      <x v="1448"/>
      <x v="1"/>
      <x v="3"/>
      <x v="7"/>
      <x v="2"/>
    </i>
    <i r="2">
      <x v="152"/>
      <x v="1717"/>
      <x v="1"/>
      <x v="3"/>
      <x v="7"/>
      <x v="2"/>
    </i>
    <i r="2">
      <x v="88"/>
      <x v="1509"/>
      <x v="1"/>
      <x v="3"/>
      <x v="7"/>
      <x v="2"/>
    </i>
    <i r="2">
      <x v="156"/>
      <x v="1808"/>
      <x v="1"/>
      <x v="3"/>
      <x v="7"/>
      <x v="2"/>
    </i>
    <i r="2">
      <x v="188"/>
      <x v="1446"/>
      <x v="1"/>
      <x v="3"/>
      <x v="7"/>
      <x v="2"/>
    </i>
    <i r="2">
      <x v="168"/>
      <x v="1606"/>
      <x v="1"/>
      <x v="3"/>
      <x v="7"/>
      <x v="2"/>
    </i>
    <i r="2">
      <x v="7"/>
      <x v="1510"/>
      <x v="1"/>
      <x v="3"/>
      <x v="7"/>
      <x v="2"/>
    </i>
    <i r="2">
      <x v="39"/>
      <x v="1583"/>
      <x v="1"/>
      <x/>
      <x/>
      <x v="2"/>
    </i>
    <i r="2">
      <x v="115"/>
      <x v="1607"/>
      <x v="1"/>
      <x v="3"/>
      <x v="7"/>
      <x v="2"/>
    </i>
    <i r="2">
      <x v="177"/>
      <x v="1713"/>
      <x v="1"/>
      <x v="3"/>
      <x v="7"/>
      <x v="2"/>
    </i>
    <i r="2">
      <x v="27"/>
      <x v="1511"/>
      <x v="1"/>
      <x v="3"/>
      <x v="7"/>
      <x v="2"/>
    </i>
    <i r="2">
      <x v="183"/>
      <x v="1812"/>
      <x v="1"/>
      <x v="3"/>
      <x v="7"/>
      <x v="2"/>
    </i>
    <i r="2">
      <x v="131"/>
      <x v="1582"/>
      <x v="1"/>
      <x/>
      <x/>
      <x v="2"/>
    </i>
    <i r="2">
      <x v="137"/>
      <x v="1712"/>
      <x v="1"/>
      <x v="3"/>
      <x v="7"/>
      <x v="2"/>
    </i>
    <i r="2">
      <x v="103"/>
      <x v="1581"/>
      <x v="1"/>
      <x/>
      <x/>
      <x v="2"/>
    </i>
    <i r="2">
      <x v="195"/>
      <x v="1813"/>
      <x v="1"/>
      <x v="3"/>
      <x v="7"/>
      <x v="2"/>
    </i>
    <i r="2">
      <x v="2"/>
      <x v="1506"/>
      <x v="1"/>
      <x v="3"/>
      <x v="7"/>
      <x v="2"/>
    </i>
    <i r="2">
      <x v="107"/>
      <x v="1447"/>
      <x v="1"/>
      <x v="3"/>
      <x v="7"/>
      <x v="2"/>
    </i>
    <i r="2">
      <x v="200"/>
      <x v="1507"/>
      <x v="1"/>
      <x v="3"/>
      <x v="7"/>
      <x v="2"/>
    </i>
    <i r="2">
      <x v="58"/>
      <x v="1710"/>
      <x v="1"/>
      <x v="3"/>
      <x v="7"/>
      <x v="2"/>
    </i>
    <i r="2">
      <x v="99"/>
      <x v="1809"/>
      <x v="1"/>
      <x v="3"/>
      <x v="7"/>
      <x v="2"/>
    </i>
    <i r="2">
      <x v="32"/>
      <x v="1508"/>
      <x v="1"/>
      <x v="3"/>
      <x v="7"/>
      <x v="2"/>
    </i>
    <i r="2">
      <x v="139"/>
      <x v="1807"/>
      <x v="1"/>
      <x v="3"/>
      <x v="7"/>
      <x v="2"/>
    </i>
    <i r="1">
      <x v="6"/>
      <x v="90"/>
      <x v="50"/>
      <x v="1"/>
      <x v="3"/>
      <x v="7"/>
      <x v="16"/>
    </i>
    <i r="2">
      <x v="13"/>
      <x v="53"/>
      <x v="1"/>
      <x v="3"/>
      <x v="6"/>
      <x v="14"/>
    </i>
    <i r="2">
      <x v="91"/>
      <x v="598"/>
      <x v="1"/>
      <x v="3"/>
      <x v="6"/>
      <x v="18"/>
    </i>
    <i r="1">
      <x v="7"/>
      <x v="205"/>
      <x v="1221"/>
      <x/>
      <x v="2"/>
      <x v="4"/>
      <x v="19"/>
    </i>
    <i r="3">
      <x v="1860"/>
      <x/>
      <x v="2"/>
      <x v="5"/>
      <x v="19"/>
    </i>
    <i r="2">
      <x v="198"/>
      <x v="1320"/>
      <x/>
      <x v="2"/>
      <x v="4"/>
      <x v="19"/>
    </i>
    <i r="3">
      <x v="2093"/>
      <x/>
      <x v="2"/>
      <x v="4"/>
      <x v="19"/>
    </i>
    <i r="2">
      <x v="130"/>
      <x v="1315"/>
      <x/>
      <x v="2"/>
      <x v="4"/>
      <x v="19"/>
    </i>
    <i r="3">
      <x v="2404"/>
      <x/>
      <x v="2"/>
      <x v="4"/>
      <x v="19"/>
    </i>
    <i r="2">
      <x v="10"/>
      <x v="1237"/>
      <x/>
      <x v="2"/>
      <x v="4"/>
      <x v="19"/>
    </i>
    <i r="2">
      <x v="203"/>
      <x v="1189"/>
      <x/>
      <x v="2"/>
      <x v="4"/>
      <x v="19"/>
    </i>
    <i r="3">
      <x v="1867"/>
      <x/>
      <x v="2"/>
      <x v="5"/>
      <x v="19"/>
    </i>
    <i r="2">
      <x v="34"/>
      <x v="1106"/>
      <x/>
      <x v="2"/>
      <x v="4"/>
      <x v="19"/>
    </i>
    <i r="2">
      <x v="125"/>
      <x v="1167"/>
      <x/>
      <x v="2"/>
      <x v="4"/>
      <x v="19"/>
    </i>
    <i r="2">
      <x v="47"/>
      <x v="877"/>
      <x/>
      <x v="2"/>
      <x v="4"/>
      <x v="19"/>
    </i>
    <i r="3">
      <x v="2117"/>
      <x/>
      <x v="2"/>
      <x v="4"/>
      <x v="19"/>
    </i>
    <i r="2">
      <x v="138"/>
      <x v="929"/>
      <x/>
      <x v="2"/>
      <x v="4"/>
      <x v="19"/>
    </i>
    <i r="3">
      <x v="1996"/>
      <x/>
      <x v="2"/>
      <x v="4"/>
      <x v="19"/>
    </i>
    <i r="2">
      <x v="63"/>
      <x v="830"/>
      <x/>
      <x v="2"/>
      <x v="4"/>
      <x v="19"/>
    </i>
    <i r="3">
      <x v="2293"/>
      <x/>
      <x v="2"/>
      <x v="4"/>
      <x v="19"/>
    </i>
    <i r="2">
      <x v="66"/>
      <x v="1031"/>
      <x/>
      <x v="2"/>
      <x v="4"/>
      <x v="19"/>
    </i>
    <i r="3">
      <x v="2112"/>
      <x/>
      <x v="2"/>
      <x v="3"/>
      <x v="19"/>
    </i>
    <i r="3">
      <x v="2320"/>
      <x/>
      <x v="2"/>
      <x v="4"/>
      <x v="19"/>
    </i>
    <i r="2">
      <x v="81"/>
      <x v="892"/>
      <x/>
      <x v="2"/>
      <x v="4"/>
      <x v="19"/>
    </i>
    <i r="3">
      <x v="2319"/>
      <x/>
      <x v="2"/>
      <x v="4"/>
      <x v="19"/>
    </i>
    <i r="2">
      <x v="159"/>
      <x v="1126"/>
      <x/>
      <x v="2"/>
      <x v="4"/>
      <x v="19"/>
    </i>
    <i r="3">
      <x v="2131"/>
      <x/>
      <x v="2"/>
      <x v="4"/>
      <x v="19"/>
    </i>
    <i r="2">
      <x v="135"/>
      <x v="1218"/>
      <x/>
      <x v="2"/>
      <x v="4"/>
      <x v="19"/>
    </i>
    <i r="3">
      <x v="2193"/>
      <x/>
      <x v="2"/>
      <x v="4"/>
      <x v="19"/>
    </i>
    <i r="2">
      <x v="186"/>
      <x v="1175"/>
      <x/>
      <x v="2"/>
      <x v="4"/>
      <x v="19"/>
    </i>
    <i r="3">
      <x v="2054"/>
      <x/>
      <x v="2"/>
      <x v="4"/>
      <x v="19"/>
    </i>
    <i r="2">
      <x v="8"/>
      <x v="1332"/>
      <x/>
      <x v="2"/>
      <x v="4"/>
      <x v="19"/>
    </i>
    <i r="3">
      <x v="2045"/>
      <x/>
      <x v="2"/>
      <x v="4"/>
      <x v="19"/>
    </i>
    <i r="2">
      <x v="141"/>
      <x v="1111"/>
      <x/>
      <x v="2"/>
      <x v="4"/>
      <x v="19"/>
    </i>
    <i r="3">
      <x v="1941"/>
      <x/>
      <x v="2"/>
      <x v="4"/>
      <x v="19"/>
    </i>
    <i r="2">
      <x v="69"/>
      <x v="1007"/>
      <x/>
      <x v="2"/>
      <x v="4"/>
      <x v="19"/>
    </i>
    <i r="3">
      <x v="2194"/>
      <x/>
      <x v="2"/>
      <x v="4"/>
      <x v="19"/>
    </i>
    <i r="2">
      <x v="176"/>
      <x v="803"/>
      <x/>
      <x v="2"/>
      <x v="4"/>
      <x v="19"/>
    </i>
    <i r="3">
      <x v="2009"/>
      <x/>
      <x v="2"/>
      <x v="4"/>
      <x v="19"/>
    </i>
    <i r="2">
      <x v="75"/>
      <x v="1117"/>
      <x/>
      <x v="2"/>
      <x v="4"/>
      <x v="19"/>
    </i>
    <i r="3">
      <x v="2096"/>
      <x/>
      <x v="2"/>
      <x v="4"/>
      <x v="19"/>
    </i>
    <i r="2">
      <x v="62"/>
      <x v="806"/>
      <x/>
      <x v="2"/>
      <x v="4"/>
      <x v="19"/>
    </i>
    <i r="3">
      <x v="1975"/>
      <x/>
      <x v="2"/>
      <x v="4"/>
      <x v="19"/>
    </i>
    <i r="2">
      <x v="35"/>
      <x v="871"/>
      <x/>
      <x v="2"/>
      <x v="4"/>
      <x v="19"/>
    </i>
    <i r="2">
      <x v="53"/>
      <x v="912"/>
      <x/>
      <x v="2"/>
      <x v="4"/>
      <x v="19"/>
    </i>
    <i r="3">
      <x v="2110"/>
      <x/>
      <x v="2"/>
      <x v="4"/>
      <x v="19"/>
    </i>
    <i r="2">
      <x v="96"/>
      <x v="1093"/>
      <x/>
      <x v="2"/>
      <x v="4"/>
      <x v="19"/>
    </i>
    <i r="3">
      <x v="2247"/>
      <x/>
      <x v="2"/>
      <x v="4"/>
      <x v="19"/>
    </i>
    <i r="2">
      <x v="150"/>
      <x v="1057"/>
      <x/>
      <x v="2"/>
      <x v="4"/>
      <x v="19"/>
    </i>
    <i r="3">
      <x v="1986"/>
      <x/>
      <x v="2"/>
      <x v="4"/>
      <x v="19"/>
    </i>
    <i r="2">
      <x v="36"/>
      <x v="790"/>
      <x/>
      <x v="2"/>
      <x v="4"/>
      <x v="19"/>
    </i>
    <i r="3">
      <x v="2133"/>
      <x/>
      <x v="2"/>
      <x v="4"/>
      <x v="19"/>
    </i>
    <i r="2">
      <x v="162"/>
      <x v="1124"/>
      <x/>
      <x v="2"/>
      <x v="4"/>
      <x v="19"/>
    </i>
    <i r="3">
      <x v="1918"/>
      <x/>
      <x v="2"/>
      <x v="4"/>
      <x v="19"/>
    </i>
    <i r="2">
      <x v="207"/>
      <x v="1079"/>
      <x/>
      <x v="2"/>
      <x v="4"/>
      <x v="19"/>
    </i>
    <i r="3">
      <x v="1854"/>
      <x/>
      <x v="2"/>
      <x v="4"/>
      <x v="19"/>
    </i>
    <i r="2">
      <x v="182"/>
      <x v="1095"/>
      <x/>
      <x v="2"/>
      <x v="4"/>
      <x v="19"/>
    </i>
    <i r="3">
      <x v="1972"/>
      <x/>
      <x v="2"/>
      <x v="4"/>
      <x v="19"/>
    </i>
    <i r="2">
      <x v="117"/>
      <x v="1209"/>
      <x/>
      <x v="2"/>
      <x v="4"/>
      <x v="19"/>
    </i>
    <i r="2">
      <x v="187"/>
      <x v="1166"/>
      <x/>
      <x v="2"/>
      <x v="4"/>
      <x v="19"/>
    </i>
    <i r="3">
      <x v="1978"/>
      <x/>
      <x v="2"/>
      <x v="3"/>
      <x v="19"/>
    </i>
    <i r="2">
      <x v="40"/>
      <x v="940"/>
      <x/>
      <x v="2"/>
      <x v="4"/>
      <x v="19"/>
    </i>
    <i r="3">
      <x v="1878"/>
      <x/>
      <x v="2"/>
      <x v="4"/>
      <x v="19"/>
    </i>
    <i r="2">
      <x v="28"/>
      <x v="907"/>
      <x/>
      <x v="2"/>
      <x v="4"/>
      <x v="19"/>
    </i>
    <i r="3">
      <x v="1881"/>
      <x/>
      <x v="2"/>
      <x v="3"/>
      <x v="19"/>
    </i>
    <i r="2">
      <x v="26"/>
      <x v="870"/>
      <x/>
      <x v="2"/>
      <x v="4"/>
      <x v="19"/>
    </i>
    <i r="3">
      <x v="2017"/>
      <x/>
      <x v="2"/>
      <x v="4"/>
      <x v="19"/>
    </i>
    <i r="2">
      <x v="106"/>
      <x v="1064"/>
      <x/>
      <x v="2"/>
      <x v="4"/>
      <x v="19"/>
    </i>
    <i r="3">
      <x v="2068"/>
      <x/>
      <x v="2"/>
      <x v="4"/>
      <x v="19"/>
    </i>
    <i r="2">
      <x v="180"/>
      <x v="1044"/>
      <x/>
      <x v="2"/>
      <x v="4"/>
      <x v="19"/>
    </i>
    <i r="3">
      <x v="1939"/>
      <x/>
      <x v="2"/>
      <x v="4"/>
      <x v="19"/>
    </i>
    <i r="2">
      <x v="157"/>
      <x v="1012"/>
      <x/>
      <x v="2"/>
      <x v="4"/>
      <x v="19"/>
    </i>
    <i r="3">
      <x v="2080"/>
      <x/>
      <x v="2"/>
      <x v="4"/>
      <x v="19"/>
    </i>
    <i r="2">
      <x v="101"/>
      <x v="788"/>
      <x/>
      <x v="2"/>
      <x v="4"/>
      <x v="19"/>
    </i>
    <i r="3">
      <x v="2352"/>
      <x/>
      <x v="2"/>
      <x v="4"/>
      <x v="19"/>
    </i>
    <i r="2">
      <x v="105"/>
      <x v="999"/>
      <x/>
      <x v="2"/>
      <x v="4"/>
      <x v="19"/>
    </i>
    <i r="3">
      <x v="2132"/>
      <x/>
      <x v="2"/>
      <x v="4"/>
      <x v="19"/>
    </i>
    <i r="2">
      <x v="166"/>
      <x v="1339"/>
      <x/>
      <x v="2"/>
      <x v="4"/>
      <x v="19"/>
    </i>
    <i r="3">
      <x v="2124"/>
      <x/>
      <x v="2"/>
      <x v="4"/>
      <x v="19"/>
    </i>
    <i r="2">
      <x v="52"/>
      <x v="1187"/>
      <x/>
      <x v="2"/>
      <x v="4"/>
      <x v="19"/>
    </i>
    <i r="3">
      <x v="2175"/>
      <x/>
      <x v="2"/>
      <x v="4"/>
      <x v="19"/>
    </i>
    <i r="2">
      <x v="189"/>
      <x v="1194"/>
      <x/>
      <x v="2"/>
      <x v="4"/>
      <x v="19"/>
    </i>
    <i r="2">
      <x v="33"/>
      <x v="1174"/>
      <x/>
      <x v="2"/>
      <x v="4"/>
      <x v="19"/>
    </i>
    <i r="3">
      <x v="2097"/>
      <x/>
      <x v="2"/>
      <x v="4"/>
      <x v="19"/>
    </i>
    <i r="2">
      <x v="149"/>
      <x v="993"/>
      <x/>
      <x v="2"/>
      <x v="4"/>
      <x v="19"/>
    </i>
    <i r="3">
      <x v="2168"/>
      <x/>
      <x v="2"/>
      <x v="4"/>
      <x v="19"/>
    </i>
    <i r="2">
      <x v="110"/>
      <x v="767"/>
      <x/>
      <x v="2"/>
      <x v="4"/>
      <x v="19"/>
    </i>
    <i r="2">
      <x v="80"/>
      <x v="1338"/>
      <x/>
      <x v="2"/>
      <x v="4"/>
      <x v="19"/>
    </i>
    <i r="2">
      <x v="111"/>
      <x v="990"/>
      <x/>
      <x v="2"/>
      <x v="4"/>
      <x v="19"/>
    </i>
    <i r="3">
      <x v="2199"/>
      <x/>
      <x v="2"/>
      <x v="4"/>
      <x v="19"/>
    </i>
    <i r="2">
      <x v="46"/>
      <x v="1243"/>
      <x/>
      <x v="2"/>
      <x v="4"/>
      <x v="19"/>
    </i>
    <i r="2">
      <x v="112"/>
      <x v="1010"/>
      <x/>
      <x v="2"/>
      <x v="4"/>
      <x v="19"/>
    </i>
    <i r="3">
      <x v="2422"/>
      <x/>
      <x v="2"/>
      <x v="4"/>
      <x v="19"/>
    </i>
    <i r="2">
      <x v="92"/>
      <x v="1208"/>
      <x/>
      <x v="2"/>
      <x v="4"/>
      <x v="19"/>
    </i>
    <i r="3">
      <x v="2135"/>
      <x/>
      <x v="2"/>
      <x v="4"/>
      <x v="19"/>
    </i>
    <i r="2">
      <x v="114"/>
      <x v="983"/>
      <x/>
      <x v="2"/>
      <x v="4"/>
      <x v="19"/>
    </i>
    <i r="3">
      <x v="2039"/>
      <x/>
      <x v="2"/>
      <x v="4"/>
      <x v="19"/>
    </i>
    <i r="2">
      <x v="196"/>
      <x v="1305"/>
      <x/>
      <x v="2"/>
      <x v="4"/>
      <x v="19"/>
    </i>
    <i r="3">
      <x v="1989"/>
      <x/>
      <x v="2"/>
      <x v="4"/>
      <x v="19"/>
    </i>
    <i r="2">
      <x v="57"/>
      <x v="1019"/>
      <x/>
      <x v="2"/>
      <x v="4"/>
      <x v="19"/>
    </i>
    <i r="3">
      <x v="2122"/>
      <x/>
      <x v="2"/>
      <x v="4"/>
      <x v="19"/>
    </i>
    <i r="2">
      <x v="143"/>
      <x v="974"/>
      <x/>
      <x v="2"/>
      <x v="4"/>
      <x v="19"/>
    </i>
    <i r="3">
      <x v="1945"/>
      <x/>
      <x v="2"/>
      <x v="4"/>
      <x v="19"/>
    </i>
    <i r="2">
      <x v="118"/>
      <x v="1036"/>
      <x/>
      <x v="2"/>
      <x v="4"/>
      <x v="19"/>
    </i>
    <i r="3">
      <x v="1942"/>
      <x/>
      <x v="2"/>
      <x v="4"/>
      <x v="19"/>
    </i>
    <i r="2">
      <x v="30"/>
      <x v="967"/>
      <x/>
      <x v="2"/>
      <x v="4"/>
      <x v="19"/>
    </i>
    <i r="3">
      <x v="1984"/>
      <x/>
      <x v="2"/>
      <x v="4"/>
      <x v="19"/>
    </i>
    <i r="2">
      <x v="120"/>
      <x v="869"/>
      <x/>
      <x v="2"/>
      <x v="4"/>
      <x v="19"/>
    </i>
    <i r="3">
      <x v="2261"/>
      <x/>
      <x v="2"/>
      <x v="4"/>
      <x v="19"/>
    </i>
    <i r="2">
      <x v="79"/>
      <x v="1177"/>
      <x/>
      <x v="2"/>
      <x v="4"/>
      <x v="19"/>
    </i>
    <i r="2">
      <x v="124"/>
      <x v="1099"/>
      <x/>
      <x v="2"/>
      <x v="4"/>
      <x v="19"/>
    </i>
    <i r="2">
      <x v="164"/>
      <x v="1039"/>
      <x/>
      <x v="2"/>
      <x v="4"/>
      <x v="19"/>
    </i>
    <i r="3">
      <x v="2353"/>
      <x/>
      <x v="2"/>
      <x v="4"/>
      <x v="19"/>
    </i>
    <i r="2">
      <x v="24"/>
      <x v="1213"/>
      <x/>
      <x v="2"/>
      <x v="4"/>
      <x v="19"/>
    </i>
    <i r="3">
      <x v="1879"/>
      <x/>
      <x v="2"/>
      <x v="4"/>
      <x v="19"/>
    </i>
    <i r="2">
      <x v="172"/>
      <x v="1003"/>
      <x/>
      <x v="2"/>
      <x v="4"/>
      <x v="19"/>
    </i>
    <i r="2">
      <x v="129"/>
      <x v="883"/>
      <x/>
      <x v="2"/>
      <x v="4"/>
      <x v="19"/>
    </i>
    <i r="3">
      <x v="2027"/>
      <x/>
      <x v="2"/>
      <x v="4"/>
      <x v="19"/>
    </i>
    <i r="2">
      <x v="178"/>
      <x v="954"/>
      <x/>
      <x v="2"/>
      <x v="4"/>
      <x v="19"/>
    </i>
    <i r="2">
      <x v="20"/>
      <x v="862"/>
      <x/>
      <x v="2"/>
      <x v="4"/>
      <x v="19"/>
    </i>
    <i r="3">
      <x v="2071"/>
      <x/>
      <x v="2"/>
      <x v="4"/>
      <x v="19"/>
    </i>
    <i r="2">
      <x v="83"/>
      <x v="1186"/>
      <x/>
      <x v="2"/>
      <x v="4"/>
      <x v="19"/>
    </i>
    <i r="2">
      <x v="132"/>
      <x v="952"/>
      <x/>
      <x v="2"/>
      <x v="4"/>
      <x v="19"/>
    </i>
    <i r="3">
      <x v="2134"/>
      <x/>
      <x v="2"/>
      <x v="4"/>
      <x v="19"/>
    </i>
    <i r="2">
      <x v="31"/>
      <x v="1224"/>
      <x/>
      <x v="2"/>
      <x v="4"/>
      <x v="19"/>
    </i>
    <i r="2">
      <x v="134"/>
      <x v="1201"/>
      <x/>
      <x v="2"/>
      <x v="4"/>
      <x v="19"/>
    </i>
    <i r="3">
      <x v="1904"/>
      <x/>
      <x v="2"/>
      <x v="5"/>
      <x v="19"/>
    </i>
    <i r="2">
      <x v="191"/>
      <x v="973"/>
      <x/>
      <x v="2"/>
      <x v="4"/>
      <x v="19"/>
    </i>
    <i r="3">
      <x v="1872"/>
      <x/>
      <x v="2"/>
      <x v="4"/>
      <x v="19"/>
    </i>
    <i r="2">
      <x v="64"/>
      <x v="1022"/>
      <x/>
      <x v="2"/>
      <x v="4"/>
      <x v="19"/>
    </i>
    <i r="3">
      <x v="1960"/>
      <x/>
      <x v="2"/>
      <x v="4"/>
      <x v="19"/>
    </i>
    <i r="2">
      <x v="98"/>
      <x v="841"/>
      <x/>
      <x v="2"/>
      <x v="4"/>
      <x v="19"/>
    </i>
    <i r="3">
      <x v="2423"/>
      <x/>
      <x v="2"/>
      <x v="4"/>
      <x v="19"/>
    </i>
    <i r="2">
      <x v="23"/>
      <x v="1009"/>
      <x/>
      <x v="2"/>
      <x v="4"/>
      <x v="19"/>
    </i>
    <i r="3">
      <x v="1928"/>
      <x/>
      <x v="2"/>
      <x v="3"/>
      <x v="19"/>
    </i>
    <i r="2">
      <x v="102"/>
      <x v="885"/>
      <x/>
      <x v="2"/>
      <x v="4"/>
      <x v="19"/>
    </i>
    <i r="3">
      <x v="2058"/>
      <x/>
      <x v="2"/>
      <x v="4"/>
      <x v="19"/>
    </i>
    <i r="2">
      <x v="38"/>
      <x v="802"/>
      <x/>
      <x v="2"/>
      <x v="4"/>
      <x v="19"/>
    </i>
    <i r="3">
      <x v="2164"/>
      <x/>
      <x v="2"/>
      <x v="4"/>
      <x v="19"/>
    </i>
    <i r="2">
      <x/>
      <x v="1325"/>
      <x/>
      <x v="2"/>
      <x v="4"/>
      <x v="19"/>
    </i>
    <i r="3">
      <x v="2047"/>
      <x/>
      <x v="2"/>
      <x v="4"/>
      <x v="19"/>
    </i>
    <i r="2">
      <x v="4"/>
      <x v="2006"/>
      <x/>
      <x v="2"/>
      <x v="4"/>
      <x v="19"/>
    </i>
    <i r="2">
      <x v="181"/>
      <x v="2239"/>
      <x/>
      <x v="2"/>
      <x v="4"/>
      <x v="19"/>
    </i>
    <i r="2">
      <x v="121"/>
      <x v="2355"/>
      <x/>
      <x v="2"/>
      <x v="4"/>
      <x v="19"/>
    </i>
    <i r="2">
      <x v="12"/>
      <x v="2217"/>
      <x/>
      <x v="2"/>
      <x v="4"/>
      <x v="19"/>
    </i>
    <i r="2">
      <x v="171"/>
      <x v="2169"/>
      <x/>
      <x v="2"/>
      <x v="4"/>
      <x v="19"/>
    </i>
    <i r="2">
      <x v="183"/>
      <x v="1947"/>
      <x/>
      <x v="2"/>
      <x v="5"/>
      <x v="19"/>
    </i>
    <i r="2">
      <x v="84"/>
      <x v="2412"/>
      <x/>
      <x v="2"/>
      <x v="4"/>
      <x v="19"/>
    </i>
    <i r="2">
      <x v="16"/>
      <x v="2000"/>
      <x/>
      <x v="2"/>
      <x v="4"/>
      <x v="19"/>
    </i>
    <i r="2">
      <x v="123"/>
      <x v="2029"/>
      <x/>
      <x v="2"/>
      <x v="4"/>
      <x v="19"/>
    </i>
    <i r="2">
      <x v="82"/>
      <x v="2225"/>
      <x/>
      <x v="2"/>
      <x v="4"/>
      <x v="19"/>
    </i>
    <i r="2">
      <x v="167"/>
      <x v="2186"/>
      <x/>
      <x v="2"/>
      <x v="4"/>
      <x v="19"/>
    </i>
    <i r="2">
      <x v="109"/>
      <x v="2380"/>
      <x/>
      <x v="2"/>
      <x v="4"/>
      <x v="19"/>
    </i>
    <i r="1">
      <x v="8"/>
      <x v="142"/>
      <x v="1271"/>
      <x/>
      <x v="2"/>
      <x v="5"/>
      <x v="7"/>
    </i>
    <i r="3">
      <x v="1358"/>
      <x/>
      <x v="2"/>
      <x v="5"/>
      <x v="7"/>
    </i>
    <i r="2">
      <x v="144"/>
      <x v="244"/>
      <x/>
      <x v="2"/>
      <x v="5"/>
      <x v="7"/>
    </i>
    <i r="2">
      <x v="158"/>
      <x v="205"/>
      <x/>
      <x v="2"/>
      <x v="5"/>
      <x v="7"/>
    </i>
    <i r="2">
      <x v="104"/>
      <x v="182"/>
      <x/>
      <x v="2"/>
      <x v="5"/>
      <x v="7"/>
    </i>
    <i r="2">
      <x v="116"/>
      <x v="175"/>
      <x/>
      <x v="2"/>
      <x v="5"/>
      <x v="7"/>
    </i>
    <i r="2">
      <x v="9"/>
      <x v="137"/>
      <x/>
      <x v="2"/>
      <x v="5"/>
      <x v="7"/>
    </i>
    <i r="2">
      <x v="6"/>
      <x v="666"/>
      <x/>
      <x v="2"/>
      <x v="5"/>
      <x v="7"/>
    </i>
    <i r="2">
      <x v="18"/>
      <x v="140"/>
      <x/>
      <x v="2"/>
      <x v="5"/>
      <x v="7"/>
    </i>
    <i r="2">
      <x v="173"/>
      <x v="1270"/>
      <x/>
      <x v="2"/>
      <x v="5"/>
      <x v="7"/>
    </i>
    <i r="2">
      <x v="45"/>
      <x v="139"/>
      <x/>
      <x v="2"/>
      <x v="5"/>
      <x v="7"/>
    </i>
    <i r="2">
      <x v="126"/>
      <x v="458"/>
      <x/>
      <x v="2"/>
      <x v="5"/>
      <x v="7"/>
    </i>
    <i r="2">
      <x v="47"/>
      <x v="172"/>
      <x/>
      <x v="2"/>
      <x v="5"/>
      <x v="7"/>
    </i>
    <i r="2">
      <x v="154"/>
      <x v="549"/>
      <x/>
      <x v="2"/>
      <x v="5"/>
      <x v="7"/>
    </i>
    <i r="2">
      <x v="50"/>
      <x v="561"/>
      <x/>
      <x v="2"/>
      <x v="5"/>
      <x v="7"/>
    </i>
    <i r="2">
      <x v="163"/>
      <x v="543"/>
      <x/>
      <x v="2"/>
      <x v="5"/>
      <x v="7"/>
    </i>
    <i r="2">
      <x v="59"/>
      <x v="1275"/>
      <x/>
      <x v="2"/>
      <x v="5"/>
      <x v="7"/>
    </i>
    <i r="2">
      <x v="193"/>
      <x v="1359"/>
      <x/>
      <x v="2"/>
      <x v="5"/>
      <x v="7"/>
    </i>
    <i r="2">
      <x v="67"/>
      <x v="177"/>
      <x/>
      <x v="2"/>
      <x v="5"/>
      <x v="7"/>
    </i>
    <i r="2">
      <x v="122"/>
      <x v="616"/>
      <x/>
      <x v="2"/>
      <x v="5"/>
      <x v="7"/>
    </i>
    <i r="2">
      <x v="71"/>
      <x v="734"/>
      <x/>
      <x v="2"/>
      <x v="5"/>
      <x v="7"/>
    </i>
    <i r="2">
      <x v="5"/>
      <x v="1389"/>
      <x/>
      <x v="2"/>
      <x v="5"/>
      <x v="7"/>
    </i>
    <i r="2">
      <x v="85"/>
      <x v="622"/>
      <x/>
      <x v="2"/>
      <x v="5"/>
      <x v="7"/>
    </i>
    <i r="2">
      <x v="145"/>
      <x v="246"/>
      <x/>
      <x v="2"/>
      <x v="5"/>
      <x v="7"/>
    </i>
    <i r="2">
      <x v="86"/>
      <x v="579"/>
      <x/>
      <x v="2"/>
      <x v="5"/>
      <x v="7"/>
    </i>
    <i r="2">
      <x v="155"/>
      <x v="716"/>
      <x/>
      <x v="2"/>
      <x v="5"/>
      <x v="7"/>
    </i>
    <i r="2">
      <x v="95"/>
      <x v="180"/>
      <x/>
      <x v="2"/>
      <x v="5"/>
      <x v="7"/>
    </i>
    <i r="2">
      <x v="161"/>
      <x v="261"/>
      <x/>
      <x v="2"/>
      <x v="5"/>
      <x v="7"/>
    </i>
    <i r="2">
      <x v="100"/>
      <x v="1388"/>
      <x/>
      <x v="2"/>
      <x v="5"/>
      <x v="7"/>
    </i>
    <i r="2">
      <x v="170"/>
      <x v="264"/>
      <x/>
      <x v="2"/>
      <x v="5"/>
      <x v="7"/>
    </i>
    <i r="2">
      <x v="202"/>
      <x v="669"/>
      <x/>
      <x v="2"/>
      <x v="5"/>
      <x v="7"/>
    </i>
    <i r="2">
      <x v="185"/>
      <x v="281"/>
      <x/>
      <x v="2"/>
      <x v="5"/>
      <x v="7"/>
    </i>
    <i r="2">
      <x v="206"/>
      <x v="600"/>
      <x/>
      <x v="2"/>
      <x v="5"/>
      <x v="7"/>
    </i>
    <i r="2">
      <x v="15"/>
      <x v="138"/>
      <x/>
      <x v="2"/>
      <x v="5"/>
      <x v="7"/>
    </i>
    <i r="2">
      <x v="113"/>
      <x v="619"/>
      <x/>
      <x v="2"/>
      <x v="5"/>
      <x v="7"/>
    </i>
    <i r="2">
      <x v="109"/>
      <x v="174"/>
      <x/>
      <x v="2"/>
      <x v="5"/>
      <x v="7"/>
    </i>
    <i r="2">
      <x v="1"/>
      <x v="147"/>
      <x/>
      <x v="2"/>
      <x v="5"/>
      <x v="7"/>
    </i>
    <i r="2">
      <x v="37"/>
      <x v="143"/>
      <x/>
      <x v="2"/>
      <x v="5"/>
      <x v="7"/>
    </i>
    <i r="2">
      <x v="3"/>
      <x v="149"/>
      <x/>
      <x v="2"/>
      <x v="5"/>
      <x v="7"/>
    </i>
    <i r="2">
      <x v="119"/>
      <x v="457"/>
      <x/>
      <x v="2"/>
      <x v="5"/>
      <x v="7"/>
    </i>
    <i r="2">
      <x v="136"/>
      <x v="1360"/>
      <x/>
      <x v="2"/>
      <x v="5"/>
      <x v="7"/>
    </i>
    <i r="2">
      <x v="165"/>
      <x v="263"/>
      <x/>
      <x v="2"/>
      <x v="5"/>
      <x v="7"/>
    </i>
    <i r="2">
      <x v="137"/>
      <x v="456"/>
      <x/>
      <x v="2"/>
      <x v="5"/>
      <x v="7"/>
    </i>
    <i r="2">
      <x v="184"/>
      <x v="285"/>
      <x/>
      <x v="2"/>
      <x v="5"/>
      <x v="7"/>
    </i>
    <i r="2">
      <x v="140"/>
      <x v="206"/>
      <x/>
      <x v="2"/>
      <x v="5"/>
      <x v="7"/>
    </i>
    <i r="2">
      <x v="70"/>
      <x v="178"/>
      <x/>
      <x v="2"/>
      <x v="5"/>
      <x v="7"/>
    </i>
    <i r="2">
      <x v="2"/>
      <x v="523"/>
      <x/>
      <x v="2"/>
      <x v="5"/>
      <x v="7"/>
    </i>
    <i r="2">
      <x v="208"/>
      <x v="678"/>
      <x/>
      <x v="2"/>
      <x v="5"/>
      <x v="7"/>
    </i>
    <i r="2">
      <x v="22"/>
      <x v="1398"/>
      <x/>
      <x v="2"/>
      <x v="5"/>
      <x v="7"/>
    </i>
    <i r="2">
      <x v="61"/>
      <x v="173"/>
      <x/>
      <x v="2"/>
      <x v="5"/>
      <x v="7"/>
    </i>
    <i r="2">
      <x v="94"/>
      <x v="181"/>
      <x/>
      <x v="2"/>
      <x v="5"/>
      <x v="7"/>
    </i>
    <i r="2">
      <x v="179"/>
      <x v="279"/>
      <x/>
      <x v="2"/>
      <x v="5"/>
      <x v="7"/>
    </i>
    <i r="2">
      <x v="153"/>
      <x v="256"/>
      <x/>
      <x v="2"/>
      <x v="5"/>
      <x v="7"/>
    </i>
    <i r="2">
      <x v="68"/>
      <x v="732"/>
      <x/>
      <x v="2"/>
      <x v="5"/>
      <x v="7"/>
    </i>
    <i r="2">
      <x v="56"/>
      <x v="176"/>
      <x/>
      <x v="2"/>
      <x v="5"/>
      <x v="7"/>
    </i>
    <i r="2">
      <x v="199"/>
      <x v="469"/>
      <x/>
      <x v="2"/>
      <x v="5"/>
      <x v="7"/>
    </i>
    <i r="2">
      <x v="97"/>
      <x v="743"/>
      <x/>
      <x v="2"/>
      <x v="5"/>
      <x v="7"/>
    </i>
    <i r="2">
      <x v="204"/>
      <x v="504"/>
      <x/>
      <x v="2"/>
      <x v="5"/>
      <x v="7"/>
    </i>
    <i r="2">
      <x v="29"/>
      <x v="142"/>
      <x/>
      <x v="2"/>
      <x v="5"/>
      <x v="7"/>
    </i>
    <i r="2">
      <x v="128"/>
      <x v="460"/>
      <x/>
      <x v="2"/>
      <x v="5"/>
      <x v="7"/>
    </i>
    <i r="2">
      <x v="60"/>
      <x v="715"/>
      <x/>
      <x v="2"/>
      <x v="5"/>
      <x v="7"/>
    </i>
    <i r="2">
      <x v="108"/>
      <x v="183"/>
      <x/>
      <x v="2"/>
      <x v="5"/>
      <x v="7"/>
    </i>
    <i r="2">
      <x v="133"/>
      <x v="461"/>
      <x/>
      <x v="2"/>
      <x v="5"/>
      <x v="7"/>
    </i>
    <i r="2">
      <x v="54"/>
      <x v="631"/>
      <x/>
      <x v="2"/>
      <x v="5"/>
      <x v="7"/>
    </i>
    <i r="2">
      <x v="89"/>
      <x v="1390"/>
      <x/>
      <x v="2"/>
      <x v="5"/>
      <x v="7"/>
    </i>
    <i r="2">
      <x v="41"/>
      <x v="144"/>
      <x/>
      <x v="2"/>
      <x v="5"/>
      <x v="7"/>
    </i>
    <i r="2">
      <x v="21"/>
      <x v="141"/>
      <x/>
      <x v="2"/>
      <x v="5"/>
      <x v="7"/>
    </i>
    <i r="2">
      <x v="148"/>
      <x v="255"/>
      <x/>
      <x v="2"/>
      <x v="5"/>
      <x v="7"/>
    </i>
    <i r="2">
      <x v="201"/>
      <x v="470"/>
      <x/>
      <x v="2"/>
      <x v="5"/>
      <x v="7"/>
    </i>
    <i r="2">
      <x v="151"/>
      <x v="110"/>
      <x/>
      <x v="2"/>
      <x v="5"/>
      <x v="7"/>
    </i>
    <i r="2">
      <x v="44"/>
      <x v="145"/>
      <x/>
      <x v="2"/>
      <x v="5"/>
      <x v="7"/>
    </i>
    <i r="2">
      <x v="127"/>
      <x v="459"/>
      <x/>
      <x v="2"/>
      <x v="5"/>
      <x v="7"/>
    </i>
    <i r="2">
      <x v="76"/>
      <x v="105"/>
      <x/>
      <x v="2"/>
      <x v="5"/>
      <x v="7"/>
    </i>
    <i r="2">
      <x v="190"/>
      <x v="282"/>
      <x/>
      <x v="2"/>
      <x v="5"/>
      <x v="7"/>
    </i>
    <i r="2">
      <x v="87"/>
      <x v="179"/>
      <x/>
      <x v="2"/>
      <x v="5"/>
      <x v="7"/>
    </i>
    <i>
      <x v="1"/>
      <x/>
      <x v="300"/>
      <x v="661"/>
      <x v="1"/>
      <x v="3"/>
      <x v="7"/>
      <x v="2"/>
    </i>
    <i r="2">
      <x v="230"/>
      <x v="54"/>
      <x v="1"/>
      <x v="3"/>
      <x v="7"/>
      <x v="11"/>
    </i>
    <i r="2">
      <x v="213"/>
      <x v="688"/>
      <x v="1"/>
      <x v="3"/>
      <x v="7"/>
      <x v="2"/>
    </i>
    <i r="1">
      <x v="1"/>
      <x v="229"/>
      <x v="94"/>
      <x/>
      <x v="1"/>
      <x v="2"/>
      <x/>
    </i>
    <i r="2">
      <x v="341"/>
      <x v="3"/>
      <x/>
      <x v="1"/>
      <x v="2"/>
      <x/>
    </i>
    <i r="2">
      <x v="259"/>
      <x v="17"/>
      <x/>
      <x v="1"/>
      <x v="2"/>
      <x/>
    </i>
    <i r="2">
      <x v="360"/>
      <x v="12"/>
      <x/>
      <x v="1"/>
      <x v="2"/>
      <x/>
    </i>
    <i r="2">
      <x v="296"/>
      <x v="25"/>
      <x/>
      <x v="1"/>
      <x v="2"/>
      <x/>
    </i>
    <i r="1">
      <x v="2"/>
      <x v="248"/>
      <x v="596"/>
      <x v="1"/>
      <x v="3"/>
      <x v="6"/>
      <x v="5"/>
    </i>
    <i r="1">
      <x v="3"/>
      <x v="274"/>
      <x v="44"/>
      <x v="1"/>
      <x/>
      <x/>
      <x v="8"/>
    </i>
    <i r="2">
      <x v="355"/>
      <x v="597"/>
      <x v="1"/>
      <x v="3"/>
      <x v="7"/>
      <x v="8"/>
    </i>
    <i r="1">
      <x v="4"/>
      <x v="226"/>
      <x v="1401"/>
      <x/>
      <x v="1"/>
      <x v="2"/>
      <x v="6"/>
    </i>
    <i r="1">
      <x v="5"/>
      <x v="226"/>
      <x v="1574"/>
      <x v="1"/>
      <x/>
      <x/>
      <x v="2"/>
    </i>
    <i r="2">
      <x v="386"/>
      <x v="1545"/>
      <x v="1"/>
      <x v="3"/>
      <x v="7"/>
      <x v="2"/>
    </i>
    <i r="2">
      <x v="237"/>
      <x v="1537"/>
      <x v="1"/>
      <x v="3"/>
      <x v="7"/>
      <x v="2"/>
    </i>
    <i r="2">
      <x v="228"/>
      <x v="1575"/>
      <x v="1"/>
      <x/>
      <x/>
      <x v="2"/>
    </i>
    <i r="2">
      <x v="262"/>
      <x v="1539"/>
      <x v="1"/>
      <x v="3"/>
      <x v="7"/>
      <x v="2"/>
    </i>
    <i r="2">
      <x v="339"/>
      <x v="1591"/>
      <x v="1"/>
      <x v="3"/>
      <x v="7"/>
      <x v="2"/>
    </i>
    <i r="2">
      <x v="310"/>
      <x v="1665"/>
      <x v="1"/>
      <x v="3"/>
      <x v="7"/>
      <x v="2"/>
    </i>
    <i r="2">
      <x v="216"/>
      <x v="1818"/>
      <x v="1"/>
      <x v="3"/>
      <x v="7"/>
      <x v="2"/>
    </i>
    <i r="2">
      <x v="317"/>
      <x v="1663"/>
      <x v="1"/>
      <x v="3"/>
      <x v="7"/>
      <x v="2"/>
    </i>
    <i r="2">
      <x v="330"/>
      <x v="1666"/>
      <x v="1"/>
      <x v="3"/>
      <x v="7"/>
      <x v="2"/>
    </i>
    <i r="2">
      <x v="321"/>
      <x v="1541"/>
      <x v="1"/>
      <x v="3"/>
      <x v="7"/>
      <x v="2"/>
    </i>
    <i r="2">
      <x v="240"/>
      <x v="1660"/>
      <x v="1"/>
      <x v="3"/>
      <x v="7"/>
      <x v="2"/>
    </i>
    <i r="2">
      <x v="331"/>
      <x v="1590"/>
      <x v="1"/>
      <x v="3"/>
      <x v="7"/>
      <x v="2"/>
    </i>
    <i r="2">
      <x v="251"/>
      <x v="1538"/>
      <x v="1"/>
      <x v="3"/>
      <x v="7"/>
      <x v="2"/>
    </i>
    <i r="2">
      <x v="353"/>
      <x v="1729"/>
      <x v="1"/>
      <x v="3"/>
      <x v="7"/>
      <x v="2"/>
    </i>
    <i r="2">
      <x v="257"/>
      <x v="1664"/>
      <x v="1"/>
      <x v="3"/>
      <x v="7"/>
      <x v="2"/>
    </i>
    <i r="2">
      <x v="385"/>
      <x v="1544"/>
      <x v="1"/>
      <x v="3"/>
      <x v="7"/>
      <x v="2"/>
    </i>
    <i r="2">
      <x v="359"/>
      <x v="1819"/>
      <x v="1"/>
      <x v="3"/>
      <x v="7"/>
      <x v="2"/>
    </i>
    <i r="2">
      <x v="352"/>
      <x v="1592"/>
      <x v="1"/>
      <x v="3"/>
      <x v="7"/>
      <x v="2"/>
    </i>
    <i r="2">
      <x v="347"/>
      <x v="1816"/>
      <x v="1"/>
      <x v="3"/>
      <x v="7"/>
      <x v="2"/>
    </i>
    <i r="2">
      <x v="404"/>
      <x v="1536"/>
      <x v="1"/>
      <x v="3"/>
      <x v="7"/>
      <x v="2"/>
    </i>
    <i r="2">
      <x v="354"/>
      <x v="1667"/>
      <x v="1"/>
      <x v="3"/>
      <x v="7"/>
      <x v="2"/>
    </i>
    <i r="2">
      <x v="259"/>
      <x v="1580"/>
      <x v="1"/>
      <x/>
      <x/>
      <x v="2"/>
    </i>
    <i r="2">
      <x v="346"/>
      <x v="1776"/>
      <x v="1"/>
      <x v="3"/>
      <x v="7"/>
      <x v="2"/>
    </i>
    <i r="2">
      <x v="261"/>
      <x v="1815"/>
      <x v="1"/>
      <x v="3"/>
      <x v="7"/>
      <x v="2"/>
    </i>
    <i r="2">
      <x v="348"/>
      <x v="1661"/>
      <x v="1"/>
      <x v="3"/>
      <x v="7"/>
      <x v="2"/>
    </i>
    <i r="2">
      <x v="223"/>
      <x v="1442"/>
      <x v="1"/>
      <x/>
      <x/>
      <x v="2"/>
    </i>
    <i r="2">
      <x v="368"/>
      <x v="1577"/>
      <x v="1"/>
      <x/>
      <x/>
      <x v="2"/>
    </i>
    <i r="2">
      <x v="267"/>
      <x v="1540"/>
      <x v="1"/>
      <x v="3"/>
      <x v="7"/>
      <x v="2"/>
    </i>
    <i r="2">
      <x v="358"/>
      <x v="1778"/>
      <x v="1"/>
      <x v="3"/>
      <x v="7"/>
      <x v="2"/>
    </i>
    <i r="2">
      <x v="276"/>
      <x v="1542"/>
      <x v="1"/>
      <x v="3"/>
      <x v="7"/>
      <x v="2"/>
    </i>
    <i r="2">
      <x v="250"/>
      <x v="1543"/>
      <x v="1"/>
      <x v="3"/>
      <x v="7"/>
      <x v="2"/>
    </i>
    <i r="2">
      <x v="283"/>
      <x v="1817"/>
      <x v="1"/>
      <x v="3"/>
      <x v="7"/>
      <x v="2"/>
    </i>
    <i r="2">
      <x v="296"/>
      <x v="1576"/>
      <x v="1"/>
      <x/>
      <x/>
      <x v="2"/>
    </i>
    <i r="2">
      <x v="393"/>
      <x v="1777"/>
      <x v="1"/>
      <x v="3"/>
      <x v="7"/>
      <x v="2"/>
    </i>
    <i r="2">
      <x v="298"/>
      <x v="1814"/>
      <x v="1"/>
      <x v="3"/>
      <x v="7"/>
      <x v="2"/>
    </i>
    <i r="2">
      <x v="212"/>
      <x v="1662"/>
      <x v="1"/>
      <x v="3"/>
      <x v="7"/>
      <x v="2"/>
    </i>
    <i r="2">
      <x v="291"/>
      <x v="1823"/>
      <x v="1"/>
      <x v="3"/>
      <x v="7"/>
      <x v="2"/>
    </i>
    <i r="2">
      <x v="327"/>
      <x v="1820"/>
      <x v="1"/>
      <x v="3"/>
      <x v="7"/>
      <x v="2"/>
    </i>
    <i r="2">
      <x v="303"/>
      <x v="1821"/>
      <x v="1"/>
      <x v="3"/>
      <x v="7"/>
      <x v="2"/>
    </i>
    <i r="1">
      <x v="6"/>
      <x v="279"/>
      <x v="34"/>
      <x v="1"/>
      <x v="3"/>
      <x v="6"/>
      <x v="17"/>
    </i>
    <i r="1">
      <x v="7"/>
      <x v="258"/>
      <x v="920"/>
      <x/>
      <x v="2"/>
      <x v="4"/>
      <x v="19"/>
    </i>
    <i r="3">
      <x v="2421"/>
      <x/>
      <x v="2"/>
      <x v="4"/>
      <x v="19"/>
    </i>
    <i r="2">
      <x v="281"/>
      <x v="1214"/>
      <x/>
      <x v="2"/>
      <x v="4"/>
      <x v="19"/>
    </i>
    <i r="3">
      <x v="2059"/>
      <x/>
      <x v="2"/>
      <x v="5"/>
      <x v="19"/>
    </i>
    <i r="2">
      <x v="264"/>
      <x v="799"/>
      <x/>
      <x v="2"/>
      <x v="4"/>
      <x v="19"/>
    </i>
    <i r="3">
      <x v="2144"/>
      <x/>
      <x v="2"/>
      <x v="4"/>
      <x v="19"/>
    </i>
    <i r="2">
      <x v="246"/>
      <x v="1297"/>
      <x/>
      <x v="2"/>
      <x v="4"/>
      <x v="19"/>
    </i>
    <i r="3">
      <x v="2053"/>
      <x/>
      <x v="2"/>
      <x v="5"/>
      <x v="19"/>
    </i>
    <i r="2">
      <x v="373"/>
      <x v="1024"/>
      <x/>
      <x v="2"/>
      <x v="4"/>
      <x v="19"/>
    </i>
    <i r="3">
      <x v="2161"/>
      <x/>
      <x v="2"/>
      <x v="4"/>
      <x v="19"/>
    </i>
    <i r="2">
      <x v="253"/>
      <x v="997"/>
      <x/>
      <x v="2"/>
      <x v="4"/>
      <x v="19"/>
    </i>
    <i r="3">
      <x v="2148"/>
      <x/>
      <x v="2"/>
      <x v="4"/>
      <x v="19"/>
    </i>
    <i r="2">
      <x v="294"/>
      <x v="1006"/>
      <x/>
      <x v="2"/>
      <x v="4"/>
      <x v="19"/>
    </i>
    <i r="3">
      <x v="2107"/>
      <x/>
      <x v="2"/>
      <x v="4"/>
      <x v="19"/>
    </i>
    <i r="2">
      <x v="323"/>
      <x v="1179"/>
      <x/>
      <x v="2"/>
      <x v="4"/>
      <x v="19"/>
    </i>
    <i r="3">
      <x v="2129"/>
      <x/>
      <x v="2"/>
      <x v="4"/>
      <x v="19"/>
    </i>
    <i r="2">
      <x v="217"/>
      <x v="1160"/>
      <x/>
      <x v="2"/>
      <x v="4"/>
      <x v="19"/>
    </i>
    <i r="3">
      <x v="2166"/>
      <x/>
      <x v="2"/>
      <x v="4"/>
      <x v="19"/>
    </i>
    <i r="2">
      <x v="350"/>
      <x v="873"/>
      <x/>
      <x v="2"/>
      <x v="4"/>
      <x v="19"/>
    </i>
    <i r="3">
      <x v="2064"/>
      <x/>
      <x v="2"/>
      <x v="4"/>
      <x v="19"/>
    </i>
    <i r="2">
      <x v="367"/>
      <x v="789"/>
      <x/>
      <x v="2"/>
      <x v="4"/>
      <x v="19"/>
    </i>
    <i r="2">
      <x v="318"/>
      <x v="1074"/>
      <x/>
      <x v="2"/>
      <x v="4"/>
      <x v="19"/>
    </i>
    <i r="2">
      <x v="241"/>
      <x v="831"/>
      <x/>
      <x v="2"/>
      <x v="4"/>
      <x v="19"/>
    </i>
    <i r="3">
      <x v="2170"/>
      <x/>
      <x v="2"/>
      <x v="4"/>
      <x v="19"/>
    </i>
    <i r="2">
      <x v="330"/>
      <x v="807"/>
      <x/>
      <x v="2"/>
      <x v="4"/>
      <x v="19"/>
    </i>
    <i r="2">
      <x v="379"/>
      <x v="1169"/>
      <x/>
      <x v="2"/>
      <x v="4"/>
      <x v="19"/>
    </i>
    <i r="3">
      <x v="1959"/>
      <x/>
      <x v="2"/>
      <x v="4"/>
      <x v="19"/>
    </i>
    <i r="2">
      <x v="365"/>
      <x v="804"/>
      <x/>
      <x v="2"/>
      <x v="4"/>
      <x v="19"/>
    </i>
    <i r="3">
      <x v="1909"/>
      <x/>
      <x v="2"/>
      <x v="4"/>
      <x v="19"/>
    </i>
    <i r="2">
      <x v="396"/>
      <x v="1165"/>
      <x/>
      <x v="2"/>
      <x v="4"/>
      <x v="19"/>
    </i>
    <i r="3">
      <x v="2140"/>
      <x/>
      <x v="2"/>
      <x v="4"/>
      <x v="19"/>
    </i>
    <i r="2">
      <x v="313"/>
      <x v="1164"/>
      <x/>
      <x v="2"/>
      <x v="4"/>
      <x v="19"/>
    </i>
    <i r="2">
      <x v="374"/>
      <x v="1219"/>
      <x/>
      <x v="2"/>
      <x v="4"/>
      <x v="19"/>
    </i>
    <i r="2">
      <x v="304"/>
      <x v="958"/>
      <x/>
      <x v="2"/>
      <x v="4"/>
      <x v="19"/>
    </i>
    <i r="2">
      <x v="389"/>
      <x v="968"/>
      <x/>
      <x v="2"/>
      <x v="4"/>
      <x v="19"/>
    </i>
    <i r="3">
      <x v="2301"/>
      <x/>
      <x v="2"/>
      <x v="4"/>
      <x v="19"/>
    </i>
    <i r="2">
      <x v="401"/>
      <x v="1293"/>
      <x/>
      <x v="2"/>
      <x v="4"/>
      <x v="19"/>
    </i>
    <i r="2">
      <x v="309"/>
      <x v="1121"/>
      <x/>
      <x v="2"/>
      <x v="4"/>
      <x v="19"/>
    </i>
    <i r="2">
      <x v="210"/>
      <x v="1159"/>
      <x/>
      <x v="2"/>
      <x v="4"/>
      <x v="19"/>
    </i>
    <i r="3">
      <x v="2198"/>
      <x/>
      <x v="2"/>
      <x v="4"/>
      <x v="19"/>
    </i>
    <i r="2">
      <x v="335"/>
      <x v="1090"/>
      <x/>
      <x v="2"/>
      <x v="4"/>
      <x v="19"/>
    </i>
    <i r="3">
      <x v="2111"/>
      <x/>
      <x v="2"/>
      <x v="4"/>
      <x v="19"/>
    </i>
    <i r="2">
      <x v="269"/>
      <x v="814"/>
      <x/>
      <x v="2"/>
      <x v="4"/>
      <x v="19"/>
    </i>
    <i r="2">
      <x v="364"/>
      <x v="1217"/>
      <x/>
      <x v="2"/>
      <x v="4"/>
      <x v="19"/>
    </i>
    <i r="3">
      <x v="2420"/>
      <x/>
      <x v="2"/>
      <x v="4"/>
      <x v="19"/>
    </i>
    <i r="2">
      <x v="278"/>
      <x v="815"/>
      <x/>
      <x v="2"/>
      <x v="4"/>
      <x v="19"/>
    </i>
    <i r="3">
      <x v="2099"/>
      <x/>
      <x v="2"/>
      <x v="4"/>
      <x v="19"/>
    </i>
    <i r="2">
      <x v="272"/>
      <x v="902"/>
      <x/>
      <x v="2"/>
      <x v="4"/>
      <x v="19"/>
    </i>
    <i r="3">
      <x v="2183"/>
      <x/>
      <x v="2"/>
      <x v="4"/>
      <x v="19"/>
    </i>
    <i r="2">
      <x v="284"/>
      <x v="925"/>
      <x/>
      <x v="2"/>
      <x v="4"/>
      <x v="19"/>
    </i>
    <i r="3">
      <x v="2214"/>
      <x/>
      <x v="2"/>
      <x v="4"/>
      <x v="19"/>
    </i>
    <i r="2">
      <x v="356"/>
      <x v="796"/>
      <x/>
      <x v="2"/>
      <x v="4"/>
      <x v="19"/>
    </i>
    <i r="3">
      <x v="1926"/>
      <x/>
      <x v="2"/>
      <x v="4"/>
      <x v="19"/>
    </i>
    <i r="2">
      <x v="289"/>
      <x v="901"/>
      <x/>
      <x v="2"/>
      <x v="4"/>
      <x v="19"/>
    </i>
    <i r="3">
      <x v="2084"/>
      <x/>
      <x v="2"/>
      <x v="4"/>
      <x v="19"/>
    </i>
    <i r="2">
      <x v="368"/>
      <x v="910"/>
      <x/>
      <x v="2"/>
      <x v="4"/>
      <x v="19"/>
    </i>
    <i r="3">
      <x v="1877"/>
      <x/>
      <x v="2"/>
      <x v="3"/>
      <x v="19"/>
    </i>
    <i r="2">
      <x v="290"/>
      <x v="795"/>
      <x/>
      <x v="2"/>
      <x v="4"/>
      <x v="19"/>
    </i>
    <i r="3">
      <x v="2284"/>
      <x/>
      <x v="2"/>
      <x v="4"/>
      <x v="19"/>
    </i>
    <i r="2">
      <x v="271"/>
      <x v="1206"/>
      <x/>
      <x v="2"/>
      <x v="4"/>
      <x v="19"/>
    </i>
    <i r="3">
      <x v="1951"/>
      <x/>
      <x v="2"/>
      <x v="4"/>
      <x v="19"/>
    </i>
    <i r="2">
      <x v="291"/>
      <x v="1311"/>
      <x/>
      <x v="2"/>
      <x v="4"/>
      <x v="19"/>
    </i>
    <i r="3">
      <x v="2079"/>
      <x/>
      <x v="2"/>
      <x v="4"/>
      <x v="19"/>
    </i>
    <i r="2">
      <x v="255"/>
      <x v="908"/>
      <x/>
      <x v="2"/>
      <x v="4"/>
      <x v="19"/>
    </i>
    <i r="3">
      <x v="2013"/>
      <x/>
      <x v="2"/>
      <x v="4"/>
      <x v="19"/>
    </i>
    <i r="2">
      <x v="296"/>
      <x v="972"/>
      <x/>
      <x v="2"/>
      <x v="4"/>
      <x v="19"/>
    </i>
    <i r="3">
      <x v="2253"/>
      <x/>
      <x v="2"/>
      <x v="4"/>
      <x v="19"/>
    </i>
    <i r="2">
      <x v="340"/>
      <x v="875"/>
      <x/>
      <x v="2"/>
      <x v="4"/>
      <x v="19"/>
    </i>
    <i r="3">
      <x v="1977"/>
      <x/>
      <x v="2"/>
      <x v="3"/>
      <x v="19"/>
    </i>
    <i r="2">
      <x v="307"/>
      <x v="1334"/>
      <x/>
      <x v="2"/>
      <x v="4"/>
      <x v="19"/>
    </i>
    <i r="2">
      <x v="362"/>
      <x v="1302"/>
      <x/>
      <x v="2"/>
      <x v="4"/>
      <x v="19"/>
    </i>
    <i r="3">
      <x v="2120"/>
      <x/>
      <x v="2"/>
      <x v="4"/>
      <x v="19"/>
    </i>
    <i r="2">
      <x v="245"/>
      <x v="1171"/>
      <x/>
      <x v="2"/>
      <x v="4"/>
      <x v="19"/>
    </i>
    <i r="2">
      <x v="259"/>
      <x v="823"/>
      <x/>
      <x v="2"/>
      <x v="4"/>
      <x v="19"/>
    </i>
    <i r="3">
      <x v="1906"/>
      <x/>
      <x v="2"/>
      <x v="4"/>
      <x v="19"/>
    </i>
    <i r="2">
      <x v="312"/>
      <x v="1215"/>
      <x/>
      <x v="2"/>
      <x v="4"/>
      <x v="19"/>
    </i>
    <i r="3">
      <x v="1994"/>
      <x/>
      <x v="2"/>
      <x v="4"/>
      <x v="19"/>
    </i>
    <i r="2">
      <x v="372"/>
      <x v="1329"/>
      <x/>
      <x v="2"/>
      <x v="4"/>
      <x v="19"/>
    </i>
    <i r="3">
      <x v="2241"/>
      <x/>
      <x v="2"/>
      <x v="4"/>
      <x v="19"/>
    </i>
    <i r="2">
      <x v="221"/>
      <x v="865"/>
      <x/>
      <x v="2"/>
      <x v="4"/>
      <x v="19"/>
    </i>
    <i r="3">
      <x v="2361"/>
      <x/>
      <x v="2"/>
      <x v="4"/>
      <x v="19"/>
    </i>
    <i r="2">
      <x v="377"/>
      <x v="1034"/>
      <x/>
      <x v="2"/>
      <x v="4"/>
      <x v="19"/>
    </i>
    <i r="2">
      <x v="247"/>
      <x v="768"/>
      <x/>
      <x v="2"/>
      <x v="4"/>
      <x v="19"/>
    </i>
    <i r="3">
      <x v="2366"/>
      <x/>
      <x v="2"/>
      <x v="4"/>
      <x v="19"/>
    </i>
    <i r="2">
      <x v="381"/>
      <x v="1330"/>
      <x/>
      <x v="2"/>
      <x v="4"/>
      <x v="19"/>
    </i>
    <i r="2">
      <x v="322"/>
      <x v="1135"/>
      <x/>
      <x v="2"/>
      <x v="4"/>
      <x v="19"/>
    </i>
    <i r="2">
      <x v="390"/>
      <x v="1308"/>
      <x/>
      <x v="2"/>
      <x v="4"/>
      <x v="19"/>
    </i>
    <i r="2">
      <x v="222"/>
      <x v="777"/>
      <x/>
      <x v="2"/>
      <x v="4"/>
      <x v="19"/>
    </i>
    <i r="3">
      <x v="2250"/>
      <x/>
      <x v="2"/>
      <x v="4"/>
      <x v="19"/>
    </i>
    <i r="2">
      <x v="326"/>
      <x v="1035"/>
      <x/>
      <x v="2"/>
      <x v="4"/>
      <x v="19"/>
    </i>
    <i r="2">
      <x v="293"/>
      <x v="1070"/>
      <x/>
      <x v="2"/>
      <x v="4"/>
      <x v="19"/>
    </i>
    <i r="3">
      <x v="2295"/>
      <x/>
      <x v="2"/>
      <x v="4"/>
      <x v="19"/>
    </i>
    <i r="2">
      <x v="287"/>
      <x v="1069"/>
      <x/>
      <x v="2"/>
      <x v="4"/>
      <x v="19"/>
    </i>
    <i r="3">
      <x v="2330"/>
      <x/>
      <x v="2"/>
      <x v="4"/>
      <x v="19"/>
    </i>
    <i r="2">
      <x v="243"/>
      <x v="1298"/>
      <x/>
      <x v="2"/>
      <x v="4"/>
      <x v="19"/>
    </i>
    <i r="3">
      <x v="2083"/>
      <x/>
      <x v="2"/>
      <x v="4"/>
      <x v="19"/>
    </i>
    <i r="2">
      <x v="225"/>
      <x v="819"/>
      <x/>
      <x v="2"/>
      <x v="4"/>
      <x v="19"/>
    </i>
    <i r="3">
      <x v="2181"/>
      <x/>
      <x v="2"/>
      <x v="4"/>
      <x v="19"/>
    </i>
    <i r="2">
      <x v="273"/>
      <x v="827"/>
      <x/>
      <x v="2"/>
      <x v="4"/>
      <x v="19"/>
    </i>
    <i r="3">
      <x v="2147"/>
      <x/>
      <x v="2"/>
      <x v="4"/>
      <x v="19"/>
    </i>
    <i r="2">
      <x v="306"/>
      <x v="1988"/>
      <x/>
      <x v="2"/>
      <x v="4"/>
      <x v="19"/>
    </i>
    <i r="2">
      <x v="397"/>
      <x v="2143"/>
      <x/>
      <x v="2"/>
      <x v="4"/>
      <x v="19"/>
    </i>
    <i r="2">
      <x v="376"/>
      <x v="2229"/>
      <x/>
      <x v="2"/>
      <x v="4"/>
      <x v="19"/>
    </i>
    <i r="2">
      <x v="286"/>
      <x v="2146"/>
      <x/>
      <x v="2"/>
      <x v="4"/>
      <x v="19"/>
    </i>
    <i r="2">
      <x v="387"/>
      <x v="2028"/>
      <x/>
      <x v="2"/>
      <x v="4"/>
      <x v="19"/>
    </i>
    <i r="2">
      <x v="315"/>
      <x v="2020"/>
      <x/>
      <x v="2"/>
      <x v="4"/>
      <x v="19"/>
    </i>
    <i r="2">
      <x v="375"/>
      <x v="1883"/>
      <x/>
      <x v="2"/>
      <x v="4"/>
      <x v="19"/>
    </i>
    <i r="2">
      <x v="232"/>
      <x v="2085"/>
      <x/>
      <x v="2"/>
      <x v="4"/>
      <x v="19"/>
    </i>
    <i r="2">
      <x v="324"/>
      <x v="1967"/>
      <x/>
      <x v="2"/>
      <x v="4"/>
      <x v="19"/>
    </i>
    <i r="2">
      <x v="215"/>
      <x v="1890"/>
      <x/>
      <x v="2"/>
      <x v="3"/>
      <x v="19"/>
    </i>
    <i r="2">
      <x v="274"/>
      <x v="1982"/>
      <x/>
      <x v="2"/>
      <x v="4"/>
      <x v="19"/>
    </i>
    <i r="2">
      <x v="391"/>
      <x v="2201"/>
      <x/>
      <x v="2"/>
      <x v="4"/>
      <x v="19"/>
    </i>
    <i r="2">
      <x v="244"/>
      <x v="1919"/>
      <x/>
      <x v="2"/>
      <x v="4"/>
      <x v="19"/>
    </i>
    <i r="2">
      <x v="234"/>
      <x v="2327"/>
      <x/>
      <x v="2"/>
      <x v="4"/>
      <x v="19"/>
    </i>
    <i r="2">
      <x v="363"/>
      <x v="2109"/>
      <x/>
      <x v="2"/>
      <x v="4"/>
      <x v="19"/>
    </i>
    <i r="2">
      <x v="345"/>
      <x v="2051"/>
      <x/>
      <x v="2"/>
      <x v="4"/>
      <x v="19"/>
    </i>
    <i r="2">
      <x v="288"/>
      <x v="2389"/>
      <x/>
      <x v="2"/>
      <x v="4"/>
      <x v="19"/>
    </i>
    <i r="2">
      <x v="268"/>
      <x v="2151"/>
      <x/>
      <x v="2"/>
      <x v="4"/>
      <x v="19"/>
    </i>
    <i r="2">
      <x v="328"/>
      <x v="2277"/>
      <x/>
      <x v="2"/>
      <x v="4"/>
      <x v="19"/>
    </i>
    <i r="2">
      <x v="305"/>
      <x v="1903"/>
      <x/>
      <x v="2"/>
      <x v="4"/>
      <x v="19"/>
    </i>
    <i r="1">
      <x v="8"/>
      <x v="270"/>
      <x v="527"/>
      <x/>
      <x v="2"/>
      <x v="5"/>
      <x v="7"/>
    </i>
    <i r="2">
      <x v="355"/>
      <x v="621"/>
      <x/>
      <x v="2"/>
      <x v="5"/>
      <x v="7"/>
    </i>
    <i r="2">
      <x v="327"/>
      <x v="726"/>
      <x/>
      <x v="2"/>
      <x v="5"/>
      <x v="7"/>
    </i>
    <i r="2">
      <x v="378"/>
      <x v="454"/>
      <x/>
      <x v="2"/>
      <x v="5"/>
      <x v="7"/>
    </i>
    <i r="2">
      <x v="227"/>
      <x v="190"/>
      <x/>
      <x v="2"/>
      <x v="5"/>
      <x v="7"/>
    </i>
    <i r="2">
      <x v="336"/>
      <x v="1371"/>
      <x/>
      <x v="2"/>
      <x v="5"/>
      <x v="7"/>
    </i>
    <i r="2">
      <x v="231"/>
      <x v="552"/>
      <x/>
      <x v="2"/>
      <x v="5"/>
      <x v="7"/>
    </i>
    <i r="2">
      <x v="365"/>
      <x v="467"/>
      <x/>
      <x v="2"/>
      <x v="5"/>
      <x v="7"/>
    </i>
    <i r="2">
      <x v="233"/>
      <x v="567"/>
      <x/>
      <x v="2"/>
      <x v="5"/>
      <x v="7"/>
    </i>
    <i r="2">
      <x v="392"/>
      <x v="427"/>
      <x/>
      <x v="2"/>
      <x v="5"/>
      <x v="7"/>
    </i>
    <i r="2">
      <x v="238"/>
      <x v="577"/>
      <x/>
      <x v="2"/>
      <x v="5"/>
      <x v="7"/>
    </i>
    <i r="2">
      <x v="220"/>
      <x v="193"/>
      <x/>
      <x v="2"/>
      <x v="5"/>
      <x v="7"/>
    </i>
    <i r="2">
      <x v="239"/>
      <x v="197"/>
      <x/>
      <x v="2"/>
      <x v="5"/>
      <x v="7"/>
    </i>
    <i r="2">
      <x v="341"/>
      <x v="433"/>
      <x/>
      <x v="2"/>
      <x v="5"/>
      <x v="7"/>
    </i>
    <i r="2">
      <x v="242"/>
      <x v="740"/>
      <x/>
      <x v="2"/>
      <x v="5"/>
      <x v="7"/>
    </i>
    <i r="2">
      <x v="361"/>
      <x v="466"/>
      <x/>
      <x v="2"/>
      <x v="5"/>
      <x v="7"/>
    </i>
    <i r="2">
      <x v="252"/>
      <x v="722"/>
      <x/>
      <x v="2"/>
      <x v="5"/>
      <x v="7"/>
    </i>
    <i r="2">
      <x v="369"/>
      <x v="464"/>
      <x/>
      <x v="2"/>
      <x v="5"/>
      <x v="7"/>
    </i>
    <i r="2">
      <x v="256"/>
      <x v="1363"/>
      <x/>
      <x v="2"/>
      <x v="5"/>
      <x v="7"/>
    </i>
    <i r="2">
      <x v="384"/>
      <x v="649"/>
      <x/>
      <x v="2"/>
      <x v="5"/>
      <x v="7"/>
    </i>
    <i r="2">
      <x v="263"/>
      <x v="553"/>
      <x/>
      <x v="2"/>
      <x v="5"/>
      <x v="7"/>
    </i>
    <i r="2">
      <x v="320"/>
      <x v="710"/>
      <x/>
      <x v="2"/>
      <x v="5"/>
      <x v="7"/>
    </i>
    <i r="2">
      <x v="266"/>
      <x v="199"/>
      <x/>
      <x v="2"/>
      <x v="5"/>
      <x v="7"/>
    </i>
    <i r="2">
      <x v="329"/>
      <x v="146"/>
      <x/>
      <x v="2"/>
      <x v="5"/>
      <x v="7"/>
    </i>
    <i r="2">
      <x v="332"/>
      <x v="714"/>
      <x/>
      <x v="2"/>
      <x v="5"/>
      <x v="7"/>
    </i>
    <i r="2">
      <x v="333"/>
      <x v="434"/>
      <x/>
      <x v="2"/>
      <x v="5"/>
      <x v="7"/>
    </i>
    <i r="2">
      <x v="334"/>
      <x v="435"/>
      <x/>
      <x v="2"/>
      <x v="5"/>
      <x v="7"/>
    </i>
    <i r="2">
      <x v="275"/>
      <x v="200"/>
      <x/>
      <x v="2"/>
      <x v="5"/>
      <x v="7"/>
    </i>
    <i r="2">
      <x v="337"/>
      <x v="564"/>
      <x/>
      <x v="2"/>
      <x v="5"/>
      <x v="7"/>
    </i>
    <i r="2">
      <x v="277"/>
      <x v="201"/>
      <x/>
      <x v="2"/>
      <x v="5"/>
      <x v="7"/>
    </i>
    <i r="2">
      <x v="354"/>
      <x v="462"/>
      <x/>
      <x v="2"/>
      <x v="5"/>
      <x v="7"/>
    </i>
    <i r="2">
      <x v="280"/>
      <x v="683"/>
      <x/>
      <x v="2"/>
      <x v="5"/>
      <x v="7"/>
    </i>
    <i r="2">
      <x v="357"/>
      <x v="463"/>
      <x/>
      <x v="2"/>
      <x v="5"/>
      <x v="7"/>
    </i>
    <i r="2">
      <x v="282"/>
      <x v="587"/>
      <x/>
      <x v="2"/>
      <x v="5"/>
      <x v="7"/>
    </i>
    <i r="2">
      <x v="362"/>
      <x v="130"/>
      <x/>
      <x v="2"/>
      <x v="5"/>
      <x v="7"/>
    </i>
    <i r="2">
      <x v="290"/>
      <x v="430"/>
      <x/>
      <x v="2"/>
      <x v="5"/>
      <x v="7"/>
    </i>
    <i r="2">
      <x v="366"/>
      <x v="725"/>
      <x/>
      <x v="2"/>
      <x v="5"/>
      <x v="7"/>
    </i>
    <i r="2">
      <x v="292"/>
      <x v="571"/>
      <x/>
      <x v="2"/>
      <x v="5"/>
      <x v="7"/>
    </i>
    <i r="2">
      <x v="370"/>
      <x v="609"/>
      <x/>
      <x v="2"/>
      <x v="5"/>
      <x v="7"/>
    </i>
    <i r="2">
      <x v="295"/>
      <x v="431"/>
      <x/>
      <x v="2"/>
      <x v="5"/>
      <x v="7"/>
    </i>
    <i r="2">
      <x v="383"/>
      <x v="505"/>
      <x/>
      <x v="2"/>
      <x v="5"/>
      <x v="7"/>
    </i>
    <i r="2">
      <x v="299"/>
      <x v="208"/>
      <x/>
      <x v="2"/>
      <x v="5"/>
      <x v="7"/>
    </i>
    <i r="2">
      <x v="388"/>
      <x v="606"/>
      <x/>
      <x v="2"/>
      <x v="5"/>
      <x v="7"/>
    </i>
    <i r="2">
      <x v="308"/>
      <x v="231"/>
      <x/>
      <x v="2"/>
      <x v="5"/>
      <x v="7"/>
    </i>
    <i r="2">
      <x v="209"/>
      <x v="1386"/>
      <x/>
      <x v="2"/>
      <x v="5"/>
      <x v="7"/>
    </i>
    <i r="2">
      <x v="316"/>
      <x v="270"/>
      <x/>
      <x v="2"/>
      <x v="5"/>
      <x v="7"/>
    </i>
    <i r="2">
      <x v="219"/>
      <x v="1370"/>
      <x/>
      <x v="2"/>
      <x v="5"/>
      <x v="7"/>
    </i>
    <i r="2">
      <x v="214"/>
      <x v="171"/>
      <x/>
      <x v="2"/>
      <x v="5"/>
      <x v="7"/>
    </i>
    <i r="2">
      <x v="382"/>
      <x v="645"/>
      <x/>
      <x v="2"/>
      <x v="5"/>
      <x v="7"/>
    </i>
    <i r="2">
      <x v="338"/>
      <x v="438"/>
      <x/>
      <x v="2"/>
      <x v="5"/>
      <x v="7"/>
    </i>
    <i r="2">
      <x v="399"/>
      <x v="572"/>
      <x/>
      <x v="2"/>
      <x v="5"/>
      <x v="7"/>
    </i>
    <i r="2">
      <x v="297"/>
      <x v="737"/>
      <x/>
      <x v="2"/>
      <x v="5"/>
      <x v="7"/>
    </i>
    <i r="2">
      <x v="259"/>
      <x v="192"/>
      <x/>
      <x v="2"/>
      <x v="5"/>
      <x v="7"/>
    </i>
    <i r="2">
      <x v="342"/>
      <x v="670"/>
      <x/>
      <x v="2"/>
      <x v="5"/>
      <x v="7"/>
    </i>
    <i r="2">
      <x v="286"/>
      <x v="429"/>
      <x/>
      <x v="2"/>
      <x v="5"/>
      <x v="7"/>
    </i>
    <i r="2">
      <x v="344"/>
      <x v="436"/>
      <x/>
      <x v="2"/>
      <x v="5"/>
      <x v="7"/>
    </i>
    <i r="2">
      <x v="395"/>
      <x v="509"/>
      <x/>
      <x v="2"/>
      <x v="5"/>
      <x v="7"/>
    </i>
    <i r="2">
      <x v="349"/>
      <x v="1392"/>
      <x/>
      <x v="2"/>
      <x v="5"/>
      <x v="7"/>
    </i>
    <i r="2">
      <x v="325"/>
      <x v="644"/>
      <x/>
      <x v="2"/>
      <x v="5"/>
      <x v="7"/>
    </i>
    <i r="2">
      <x v="351"/>
      <x v="437"/>
      <x/>
      <x v="2"/>
      <x v="5"/>
      <x v="7"/>
    </i>
    <i r="2">
      <x v="371"/>
      <x v="468"/>
      <x/>
      <x v="2"/>
      <x v="5"/>
      <x v="7"/>
    </i>
    <i r="2">
      <x v="224"/>
      <x v="194"/>
      <x/>
      <x v="2"/>
      <x v="5"/>
      <x v="7"/>
    </i>
    <i r="2">
      <x v="380"/>
      <x v="721"/>
      <x/>
      <x v="2"/>
      <x v="5"/>
      <x v="7"/>
    </i>
    <i r="2">
      <x v="249"/>
      <x v="674"/>
      <x/>
      <x v="2"/>
      <x v="5"/>
      <x v="7"/>
    </i>
    <i r="2">
      <x v="285"/>
      <x v="428"/>
      <x/>
      <x v="2"/>
      <x v="5"/>
      <x v="7"/>
    </i>
    <i r="2">
      <x v="311"/>
      <x v="243"/>
      <x/>
      <x v="2"/>
      <x v="5"/>
      <x v="7"/>
    </i>
    <i r="2">
      <x v="260"/>
      <x v="568"/>
      <x/>
      <x v="2"/>
      <x v="5"/>
      <x v="7"/>
    </i>
    <i r="2">
      <x v="235"/>
      <x v="195"/>
      <x/>
      <x v="2"/>
      <x v="5"/>
      <x v="7"/>
    </i>
    <i r="2">
      <x v="394"/>
      <x v="1387"/>
      <x/>
      <x v="2"/>
      <x v="5"/>
      <x v="7"/>
    </i>
    <i r="2">
      <x v="400"/>
      <x v="515"/>
      <x/>
      <x v="2"/>
      <x v="5"/>
      <x v="7"/>
    </i>
    <i r="2">
      <x v="398"/>
      <x v="583"/>
      <x/>
      <x v="2"/>
      <x v="5"/>
      <x v="7"/>
    </i>
    <i r="2">
      <x v="402"/>
      <x v="447"/>
      <x/>
      <x v="2"/>
      <x v="5"/>
      <x v="7"/>
    </i>
    <i r="2">
      <x v="265"/>
      <x v="720"/>
      <x/>
      <x v="2"/>
      <x v="5"/>
      <x v="7"/>
    </i>
    <i r="2">
      <x v="254"/>
      <x v="191"/>
      <x/>
      <x v="2"/>
      <x v="5"/>
      <x v="7"/>
    </i>
    <i r="2">
      <x v="403"/>
      <x v="1364"/>
      <x/>
      <x v="2"/>
      <x v="5"/>
      <x v="7"/>
    </i>
    <i r="2">
      <x v="319"/>
      <x v="444"/>
      <x/>
      <x v="2"/>
      <x v="5"/>
      <x v="7"/>
    </i>
    <i r="2">
      <x v="314"/>
      <x v="638"/>
      <x/>
      <x v="2"/>
      <x v="5"/>
      <x v="7"/>
    </i>
    <i r="2">
      <x v="302"/>
      <x v="207"/>
      <x/>
      <x v="2"/>
      <x v="5"/>
      <x v="7"/>
    </i>
    <i r="2">
      <x v="356"/>
      <x v="465"/>
      <x/>
      <x v="2"/>
      <x v="5"/>
      <x v="7"/>
    </i>
    <i r="2">
      <x v="288"/>
      <x v="566"/>
      <x/>
      <x v="2"/>
      <x v="5"/>
      <x v="7"/>
    </i>
    <i r="2">
      <x v="343"/>
      <x v="731"/>
      <x/>
      <x v="2"/>
      <x v="5"/>
      <x v="7"/>
    </i>
    <i r="2">
      <x v="301"/>
      <x v="650"/>
      <x/>
      <x v="2"/>
      <x v="5"/>
      <x v="7"/>
    </i>
    <i r="2">
      <x v="255"/>
      <x v="198"/>
      <x/>
      <x v="2"/>
      <x v="5"/>
      <x v="7"/>
    </i>
    <i r="2">
      <x v="211"/>
      <x v="448"/>
      <x/>
      <x v="2"/>
      <x v="5"/>
      <x v="7"/>
    </i>
    <i r="2">
      <x v="296"/>
      <x v="432"/>
      <x/>
      <x v="2"/>
      <x v="5"/>
      <x v="7"/>
    </i>
    <i r="2">
      <x v="218"/>
      <x v="186"/>
      <x/>
      <x v="2"/>
      <x v="5"/>
      <x v="7"/>
    </i>
    <i r="2">
      <x v="236"/>
      <x v="196"/>
      <x/>
      <x v="2"/>
      <x v="5"/>
      <x v="7"/>
    </i>
    <i>
      <x v="2"/>
      <x/>
      <x v="521"/>
      <x v="1403"/>
      <x v="1"/>
      <x v="3"/>
      <x v="7"/>
      <x v="2"/>
    </i>
    <i r="2">
      <x v="816"/>
      <x v="26"/>
      <x v="1"/>
      <x v="3"/>
      <x v="7"/>
      <x v="13"/>
    </i>
    <i r="2">
      <x v="568"/>
      <x v="92"/>
      <x v="1"/>
      <x v="3"/>
      <x v="7"/>
      <x v="13"/>
    </i>
    <i r="2">
      <x v="803"/>
      <x v="28"/>
      <x v="1"/>
      <x v="3"/>
      <x v="7"/>
      <x v="13"/>
    </i>
    <i r="2">
      <x v="748"/>
      <x v="49"/>
      <x v="1"/>
      <x v="3"/>
      <x v="7"/>
      <x v="13"/>
    </i>
    <i r="2">
      <x v="869"/>
      <x v="65"/>
      <x v="1"/>
      <x v="3"/>
      <x v="7"/>
      <x v="15"/>
    </i>
    <i r="2">
      <x v="661"/>
      <x v="48"/>
      <x v="1"/>
      <x v="3"/>
      <x v="7"/>
      <x v="13"/>
    </i>
    <i r="2">
      <x v="610"/>
      <x v="51"/>
      <x v="1"/>
      <x v="3"/>
      <x v="7"/>
      <x v="13"/>
    </i>
    <i r="2">
      <x v="578"/>
      <x v="72"/>
      <x v="1"/>
      <x v="3"/>
      <x v="7"/>
      <x v="2"/>
    </i>
    <i r="2">
      <x v="653"/>
      <x v="24"/>
      <x v="1"/>
      <x v="3"/>
      <x v="7"/>
      <x v="11"/>
    </i>
    <i r="2">
      <x v="735"/>
      <x v="68"/>
      <x v="1"/>
      <x v="3"/>
      <x v="7"/>
      <x v="11"/>
    </i>
    <i r="2">
      <x v="487"/>
      <x v="1283"/>
      <x v="1"/>
      <x v="3"/>
      <x v="7"/>
      <x v="2"/>
    </i>
    <i r="2">
      <x v="786"/>
      <x/>
      <x v="1"/>
      <x v="3"/>
      <x v="7"/>
      <x v="11"/>
    </i>
    <i r="2">
      <x v="413"/>
      <x v="70"/>
      <x v="1"/>
      <x v="3"/>
      <x v="7"/>
      <x v="11"/>
    </i>
    <i r="2">
      <x v="580"/>
      <x v="591"/>
      <x v="1"/>
      <x v="3"/>
      <x v="7"/>
      <x v="11"/>
    </i>
    <i r="2">
      <x v="820"/>
      <x v="67"/>
      <x v="1"/>
      <x v="3"/>
      <x v="7"/>
      <x v="11"/>
    </i>
    <i r="2">
      <x v="614"/>
      <x v="1426"/>
      <x v="1"/>
      <x v="3"/>
      <x v="7"/>
      <x v="2"/>
    </i>
    <i r="1">
      <x v="1"/>
      <x v="427"/>
      <x v="38"/>
      <x/>
      <x v="1"/>
      <x v="2"/>
      <x/>
    </i>
    <i r="2">
      <x v="778"/>
      <x v="594"/>
      <x/>
      <x v="1"/>
      <x v="2"/>
      <x/>
    </i>
    <i r="2">
      <x v="467"/>
      <x v="57"/>
      <x/>
      <x v="1"/>
      <x v="2"/>
      <x/>
    </i>
    <i r="2">
      <x v="597"/>
      <x v="27"/>
      <x/>
      <x v="1"/>
      <x v="2"/>
      <x/>
    </i>
    <i r="2">
      <x v="767"/>
      <x v="90"/>
      <x/>
      <x v="1"/>
      <x v="2"/>
      <x/>
    </i>
    <i r="2">
      <x v="505"/>
      <x v="76"/>
      <x/>
      <x v="1"/>
      <x v="2"/>
      <x/>
    </i>
    <i r="2">
      <x v="452"/>
      <x v="93"/>
      <x/>
      <x v="1"/>
      <x v="2"/>
      <x/>
    </i>
    <i r="2">
      <x v="676"/>
      <x v="10"/>
      <x/>
      <x v="1"/>
      <x v="2"/>
      <x/>
    </i>
    <i r="2">
      <x v="624"/>
      <x v="39"/>
      <x/>
      <x v="1"/>
      <x v="2"/>
      <x/>
    </i>
    <i r="2">
      <x v="842"/>
      <x v="5"/>
      <x/>
      <x v="1"/>
      <x v="2"/>
      <x/>
    </i>
    <i r="2">
      <x v="486"/>
      <x v="89"/>
      <x/>
      <x v="1"/>
      <x v="2"/>
      <x/>
    </i>
    <i r="2">
      <x v="481"/>
      <x v="754"/>
      <x/>
      <x v="1"/>
      <x v="2"/>
      <x/>
    </i>
    <i r="2">
      <x v="602"/>
      <x v="687"/>
      <x/>
      <x v="1"/>
      <x v="2"/>
      <x/>
    </i>
    <i r="1">
      <x v="2"/>
      <x v="496"/>
      <x v="19"/>
      <x v="1"/>
      <x/>
      <x/>
      <x v="3"/>
    </i>
    <i r="2">
      <x v="468"/>
      <x v="6"/>
      <x v="1"/>
      <x/>
      <x/>
      <x v="3"/>
    </i>
    <i r="2">
      <x v="696"/>
      <x v="33"/>
      <x v="1"/>
      <x/>
      <x/>
      <x v="3"/>
    </i>
    <i r="2">
      <x v="504"/>
      <x v="21"/>
      <x v="1"/>
      <x v="3"/>
      <x v="6"/>
      <x v="3"/>
    </i>
    <i r="2">
      <x v="589"/>
      <x v="36"/>
      <x v="1"/>
      <x v="3"/>
      <x v="6"/>
      <x v="5"/>
    </i>
    <i r="2">
      <x v="828"/>
      <x v="2"/>
      <x v="1"/>
      <x v="3"/>
      <x v="7"/>
      <x v="9"/>
    </i>
    <i r="2">
      <x v="854"/>
      <x v="47"/>
      <x v="1"/>
      <x v="3"/>
      <x v="7"/>
      <x v="10"/>
    </i>
    <i r="2">
      <x v="613"/>
      <x v="20"/>
      <x v="1"/>
      <x v="3"/>
      <x v="7"/>
      <x v="10"/>
    </i>
    <i r="2">
      <x v="754"/>
      <x v="1840"/>
      <x v="1"/>
      <x v="3"/>
      <x v="7"/>
      <x v="2"/>
    </i>
    <i r="2">
      <x v="486"/>
      <x v="1838"/>
      <x v="1"/>
      <x v="3"/>
      <x v="7"/>
      <x v="2"/>
    </i>
    <i r="2">
      <x v="412"/>
      <x v="1407"/>
      <x v="1"/>
      <x v="3"/>
      <x v="7"/>
      <x v="2"/>
    </i>
    <i r="2">
      <x v="529"/>
      <x v="1405"/>
      <x v="1"/>
      <x v="3"/>
      <x v="7"/>
      <x v="2"/>
    </i>
    <i r="2">
      <x v="443"/>
      <x v="1844"/>
      <x v="1"/>
      <x v="3"/>
      <x v="7"/>
      <x v="2"/>
    </i>
    <i r="1">
      <x v="3"/>
      <x v="778"/>
      <x v="71"/>
      <x v="1"/>
      <x/>
      <x/>
      <x v="4"/>
    </i>
    <i r="2">
      <x v="767"/>
      <x v="87"/>
      <x v="1"/>
      <x v="3"/>
      <x v="6"/>
      <x v="8"/>
    </i>
    <i r="2">
      <x v="766"/>
      <x v="11"/>
      <x v="1"/>
      <x/>
      <x/>
      <x v="4"/>
    </i>
    <i r="2">
      <x v="839"/>
      <x v="694"/>
      <x v="1"/>
      <x v="3"/>
      <x v="6"/>
      <x v="8"/>
    </i>
    <i r="2">
      <x v="483"/>
      <x v="1281"/>
      <x v="1"/>
      <x/>
      <x/>
      <x v="4"/>
    </i>
    <i r="2">
      <x v="469"/>
      <x v="693"/>
      <x v="1"/>
      <x v="3"/>
      <x v="6"/>
      <x v="8"/>
    </i>
    <i r="2">
      <x v="679"/>
      <x v="1837"/>
      <x v="1"/>
      <x v="3"/>
      <x v="6"/>
      <x v="2"/>
    </i>
    <i r="2">
      <x v="686"/>
      <x v="1843"/>
      <x v="1"/>
      <x v="3"/>
      <x v="7"/>
      <x v="2"/>
    </i>
    <i r="2">
      <x v="644"/>
      <x v="1289"/>
      <x v="1"/>
      <x v="3"/>
      <x v="7"/>
      <x v="8"/>
    </i>
    <i r="1">
      <x v="4"/>
      <x v="604"/>
      <x v="699"/>
      <x/>
      <x v="1"/>
      <x v="1"/>
      <x v="6"/>
    </i>
    <i r="2">
      <x v="438"/>
      <x v="1406"/>
      <x/>
      <x v="1"/>
      <x v="1"/>
      <x v="6"/>
    </i>
    <i r="2">
      <x v="552"/>
      <x v="1409"/>
      <x/>
      <x v="1"/>
      <x v="1"/>
      <x v="6"/>
    </i>
    <i r="2">
      <x v="664"/>
      <x v="660"/>
      <x/>
      <x v="1"/>
      <x v="2"/>
      <x v="6"/>
    </i>
    <i r="2">
      <x v="836"/>
      <x v="1835"/>
      <x/>
      <x v="1"/>
      <x v="1"/>
      <x v="2"/>
    </i>
    <i r="2">
      <x v="686"/>
      <x v="1848"/>
      <x/>
      <x v="1"/>
      <x v="1"/>
      <x v="2"/>
    </i>
    <i r="1">
      <x v="5"/>
      <x v="793"/>
      <x v="1732"/>
      <x v="1"/>
      <x v="3"/>
      <x v="7"/>
      <x v="2"/>
    </i>
    <i r="2">
      <x v="877"/>
      <x v="1433"/>
      <x v="1"/>
      <x v="3"/>
      <x v="7"/>
      <x v="2"/>
    </i>
    <i r="2">
      <x v="875"/>
      <x v="1502"/>
      <x v="1"/>
      <x v="3"/>
      <x v="7"/>
      <x v="2"/>
    </i>
    <i r="2">
      <x v="439"/>
      <x v="1438"/>
      <x v="1"/>
      <x v="3"/>
      <x v="7"/>
      <x v="2"/>
    </i>
    <i r="2">
      <x v="639"/>
      <x v="1726"/>
      <x v="1"/>
      <x v="3"/>
      <x v="7"/>
      <x v="2"/>
    </i>
    <i r="2">
      <x v="629"/>
      <x v="1734"/>
      <x v="1"/>
      <x v="3"/>
      <x v="7"/>
      <x v="2"/>
    </i>
    <i r="2">
      <x v="747"/>
      <x v="1598"/>
      <x v="1"/>
      <x v="3"/>
      <x v="7"/>
      <x v="2"/>
    </i>
    <i r="2">
      <x v="878"/>
      <x v="1723"/>
      <x v="1"/>
      <x v="3"/>
      <x v="7"/>
      <x v="2"/>
    </i>
    <i r="2">
      <x v="818"/>
      <x v="1620"/>
      <x v="1"/>
      <x v="3"/>
      <x v="7"/>
      <x v="2"/>
    </i>
    <i r="2">
      <x v="540"/>
      <x v="1747"/>
      <x v="1"/>
      <x v="3"/>
      <x v="7"/>
      <x v="2"/>
    </i>
    <i r="2">
      <x v="698"/>
      <x v="1722"/>
      <x v="1"/>
      <x v="3"/>
      <x v="7"/>
      <x v="2"/>
    </i>
    <i r="2">
      <x v="549"/>
      <x v="1593"/>
      <x v="1"/>
      <x v="3"/>
      <x v="7"/>
      <x v="2"/>
    </i>
    <i r="2">
      <x v="783"/>
      <x v="1558"/>
      <x v="1"/>
      <x/>
      <x/>
      <x v="2"/>
    </i>
    <i r="2">
      <x v="554"/>
      <x v="1492"/>
      <x v="1"/>
      <x v="3"/>
      <x v="7"/>
      <x v="2"/>
    </i>
    <i r="2">
      <x v="514"/>
      <x v="1724"/>
      <x v="1"/>
      <x v="3"/>
      <x v="7"/>
      <x v="2"/>
    </i>
    <i r="2">
      <x v="573"/>
      <x v="1720"/>
      <x v="1"/>
      <x v="3"/>
      <x v="7"/>
      <x v="2"/>
    </i>
    <i r="2">
      <x v="687"/>
      <x v="1719"/>
      <x v="1"/>
      <x v="3"/>
      <x v="7"/>
      <x v="2"/>
    </i>
    <i r="2">
      <x v="587"/>
      <x v="1490"/>
      <x v="1"/>
      <x v="3"/>
      <x v="7"/>
      <x v="2"/>
    </i>
    <i r="2">
      <x v="712"/>
      <x v="1725"/>
      <x v="1"/>
      <x v="3"/>
      <x v="7"/>
      <x v="2"/>
    </i>
    <i r="2">
      <x v="620"/>
      <x v="1749"/>
      <x v="1"/>
      <x v="3"/>
      <x v="7"/>
      <x v="2"/>
    </i>
    <i r="2">
      <x v="761"/>
      <x v="1728"/>
      <x v="1"/>
      <x v="3"/>
      <x v="7"/>
      <x v="2"/>
    </i>
    <i r="2">
      <x v="625"/>
      <x v="1559"/>
      <x v="1"/>
      <x/>
      <x/>
      <x v="2"/>
    </i>
    <i r="2">
      <x v="458"/>
      <x v="1498"/>
      <x v="1"/>
      <x v="3"/>
      <x v="7"/>
      <x v="2"/>
    </i>
    <i r="2">
      <x v="885"/>
      <x v="1621"/>
      <x v="1"/>
      <x v="3"/>
      <x v="7"/>
      <x v="2"/>
    </i>
    <i r="2">
      <x v="870"/>
      <x v="1496"/>
      <x v="1"/>
      <x v="3"/>
      <x v="7"/>
      <x v="2"/>
    </i>
    <i r="2">
      <x v="633"/>
      <x v="1822"/>
      <x v="1"/>
      <x v="3"/>
      <x v="7"/>
      <x v="2"/>
    </i>
    <i r="2">
      <x v="515"/>
      <x v="1740"/>
      <x v="1"/>
      <x v="3"/>
      <x v="7"/>
      <x v="2"/>
    </i>
    <i r="2">
      <x v="453"/>
      <x v="1549"/>
      <x v="1"/>
      <x v="3"/>
      <x v="7"/>
      <x v="2"/>
    </i>
    <i r="2">
      <x v="523"/>
      <x v="1735"/>
      <x v="1"/>
      <x v="3"/>
      <x v="7"/>
      <x v="2"/>
    </i>
    <i r="2">
      <x v="684"/>
      <x v="1584"/>
      <x v="1"/>
      <x v="3"/>
      <x v="7"/>
      <x v="2"/>
    </i>
    <i r="2">
      <x v="685"/>
      <x v="1751"/>
      <x v="1"/>
      <x v="3"/>
      <x v="7"/>
      <x v="2"/>
    </i>
    <i r="2">
      <x v="776"/>
      <x v="1748"/>
      <x v="1"/>
      <x v="3"/>
      <x v="7"/>
      <x v="2"/>
    </i>
    <i r="2">
      <x v="566"/>
      <x v="1503"/>
      <x v="1"/>
      <x v="3"/>
      <x v="7"/>
      <x v="2"/>
    </i>
    <i r="2">
      <x v="827"/>
      <x v="1435"/>
      <x v="1"/>
      <x v="3"/>
      <x v="7"/>
      <x v="2"/>
    </i>
    <i r="2">
      <x v="618"/>
      <x v="1497"/>
      <x v="1"/>
      <x v="3"/>
      <x v="7"/>
      <x v="2"/>
    </i>
    <i r="2">
      <x v="548"/>
      <x v="1501"/>
      <x v="1"/>
      <x v="3"/>
      <x v="7"/>
      <x v="2"/>
    </i>
    <i r="2">
      <x v="445"/>
      <x v="1499"/>
      <x v="1"/>
      <x v="3"/>
      <x v="7"/>
      <x v="2"/>
    </i>
    <i r="2">
      <x v="485"/>
      <x v="1737"/>
      <x v="1"/>
      <x v="3"/>
      <x v="7"/>
      <x v="2"/>
    </i>
    <i r="2">
      <x v="429"/>
      <x v="1432"/>
      <x v="1"/>
      <x v="3"/>
      <x v="7"/>
      <x v="2"/>
    </i>
    <i r="2">
      <x v="862"/>
      <x v="1500"/>
      <x v="1"/>
      <x v="3"/>
      <x v="7"/>
      <x v="2"/>
    </i>
    <i r="2">
      <x v="518"/>
      <x v="1624"/>
      <x v="1"/>
      <x v="3"/>
      <x v="7"/>
      <x v="2"/>
    </i>
    <i r="2">
      <x v="754"/>
      <x v="1557"/>
      <x v="1"/>
      <x v="3"/>
      <x v="7"/>
      <x v="2"/>
    </i>
    <i r="2">
      <x v="520"/>
      <x v="1505"/>
      <x v="1"/>
      <x v="3"/>
      <x v="7"/>
      <x v="2"/>
    </i>
    <i r="2">
      <x v="764"/>
      <x v="1743"/>
      <x v="1"/>
      <x v="3"/>
      <x v="7"/>
      <x v="2"/>
    </i>
    <i r="2">
      <x v="457"/>
      <x v="1489"/>
      <x v="1"/>
      <x v="3"/>
      <x v="7"/>
      <x v="2"/>
    </i>
    <i r="2">
      <x v="785"/>
      <x v="1488"/>
      <x v="1"/>
      <x v="3"/>
      <x v="7"/>
      <x v="2"/>
    </i>
    <i r="2">
      <x v="672"/>
      <x v="1745"/>
      <x v="1"/>
      <x v="3"/>
      <x v="7"/>
      <x v="2"/>
    </i>
    <i r="2">
      <x v="809"/>
      <x v="1484"/>
      <x v="1"/>
      <x v="3"/>
      <x v="7"/>
      <x v="2"/>
    </i>
    <i r="2">
      <x v="681"/>
      <x v="1746"/>
      <x v="1"/>
      <x v="3"/>
      <x v="7"/>
      <x v="2"/>
    </i>
    <i r="2">
      <x v="846"/>
      <x v="1596"/>
      <x v="1"/>
      <x v="3"/>
      <x v="7"/>
      <x v="2"/>
    </i>
    <i r="2">
      <x v="525"/>
      <x v="1585"/>
      <x v="1"/>
      <x v="3"/>
      <x v="7"/>
      <x v="2"/>
    </i>
    <i r="2">
      <x v="563"/>
      <x v="1561"/>
      <x v="1"/>
      <x/>
      <x/>
      <x v="2"/>
    </i>
    <i r="2">
      <x v="423"/>
      <x v="1597"/>
      <x v="1"/>
      <x v="3"/>
      <x v="7"/>
      <x v="2"/>
    </i>
    <i r="2">
      <x v="581"/>
      <x v="1736"/>
      <x v="1"/>
      <x v="3"/>
      <x v="7"/>
      <x v="2"/>
    </i>
    <i r="2">
      <x v="531"/>
      <x v="1595"/>
      <x v="1"/>
      <x v="3"/>
      <x v="7"/>
      <x v="2"/>
    </i>
    <i r="2">
      <x v="758"/>
      <x v="1744"/>
      <x v="1"/>
      <x v="3"/>
      <x v="7"/>
      <x v="2"/>
    </i>
    <i r="2">
      <x v="689"/>
      <x v="1493"/>
      <x v="1"/>
      <x v="3"/>
      <x v="7"/>
      <x v="2"/>
    </i>
    <i r="2">
      <x v="763"/>
      <x v="1739"/>
      <x v="1"/>
      <x v="3"/>
      <x v="7"/>
      <x v="2"/>
    </i>
    <i r="2">
      <x v="690"/>
      <x v="1731"/>
      <x v="1"/>
      <x v="3"/>
      <x v="7"/>
      <x v="2"/>
    </i>
    <i r="2">
      <x v="770"/>
      <x v="1752"/>
      <x v="1"/>
      <x v="3"/>
      <x v="7"/>
      <x v="2"/>
    </i>
    <i r="2">
      <x v="695"/>
      <x v="1727"/>
      <x v="1"/>
      <x v="3"/>
      <x v="7"/>
      <x v="2"/>
    </i>
    <i r="2">
      <x v="473"/>
      <x v="1504"/>
      <x v="1"/>
      <x v="3"/>
      <x v="7"/>
      <x v="2"/>
    </i>
    <i r="2">
      <x v="532"/>
      <x v="1486"/>
      <x v="1"/>
      <x v="3"/>
      <x v="7"/>
      <x v="2"/>
    </i>
    <i r="2">
      <x v="790"/>
      <x v="1738"/>
      <x v="1"/>
      <x v="3"/>
      <x v="7"/>
      <x v="2"/>
    </i>
    <i r="2">
      <x v="702"/>
      <x v="1623"/>
      <x v="1"/>
      <x v="3"/>
      <x v="7"/>
      <x v="2"/>
    </i>
    <i r="2">
      <x v="796"/>
      <x v="1495"/>
      <x v="1"/>
      <x v="3"/>
      <x v="7"/>
      <x v="2"/>
    </i>
    <i r="2">
      <x v="703"/>
      <x v="1622"/>
      <x v="1"/>
      <x v="3"/>
      <x v="7"/>
      <x v="2"/>
    </i>
    <i r="2">
      <x v="811"/>
      <x v="1594"/>
      <x v="1"/>
      <x v="3"/>
      <x v="7"/>
      <x v="2"/>
    </i>
    <i r="2">
      <x v="535"/>
      <x v="1546"/>
      <x v="1"/>
      <x v="3"/>
      <x v="7"/>
      <x v="2"/>
    </i>
    <i r="2">
      <x v="836"/>
      <x v="1436"/>
      <x v="1"/>
      <x v="3"/>
      <x v="7"/>
      <x v="2"/>
    </i>
    <i r="2">
      <x v="713"/>
      <x v="1491"/>
      <x v="1"/>
      <x v="3"/>
      <x v="7"/>
      <x v="2"/>
    </i>
    <i r="2">
      <x v="850"/>
      <x v="1721"/>
      <x v="1"/>
      <x v="3"/>
      <x v="7"/>
      <x v="2"/>
    </i>
    <i r="2">
      <x v="723"/>
      <x v="1440"/>
      <x v="1"/>
      <x/>
      <x/>
      <x v="20"/>
    </i>
    <i r="2">
      <x v="865"/>
      <x v="1494"/>
      <x v="1"/>
      <x v="3"/>
      <x v="7"/>
      <x v="2"/>
    </i>
    <i r="2">
      <x v="731"/>
      <x v="1431"/>
      <x v="1"/>
      <x v="3"/>
      <x v="7"/>
      <x v="2"/>
    </i>
    <i r="2">
      <x v="872"/>
      <x v="1485"/>
      <x v="1"/>
      <x v="3"/>
      <x v="7"/>
      <x v="2"/>
    </i>
    <i r="2">
      <x v="444"/>
      <x v="1625"/>
      <x v="1"/>
      <x v="3"/>
      <x v="7"/>
      <x v="2"/>
    </i>
    <i r="2">
      <x v="488"/>
      <x v="1487"/>
      <x v="1"/>
      <x v="3"/>
      <x v="7"/>
      <x v="2"/>
    </i>
    <i r="2">
      <x v="749"/>
      <x v="1742"/>
      <x v="1"/>
      <x v="3"/>
      <x v="7"/>
      <x v="2"/>
    </i>
    <i r="2">
      <x v="493"/>
      <x v="1741"/>
      <x v="1"/>
      <x v="3"/>
      <x v="7"/>
      <x v="2"/>
    </i>
    <i r="2">
      <x v="609"/>
      <x v="1733"/>
      <x v="1"/>
      <x v="3"/>
      <x v="7"/>
      <x v="2"/>
    </i>
    <i r="2">
      <x v="750"/>
      <x v="1437"/>
      <x v="1"/>
      <x v="3"/>
      <x v="7"/>
      <x v="1"/>
    </i>
    <i r="2">
      <x v="711"/>
      <x v="1750"/>
      <x v="1"/>
      <x v="3"/>
      <x v="7"/>
      <x v="2"/>
    </i>
    <i r="2">
      <x v="558"/>
      <x v="1730"/>
      <x v="1"/>
      <x v="3"/>
      <x v="7"/>
      <x v="2"/>
    </i>
    <i r="2">
      <x v="621"/>
      <x v="1560"/>
      <x v="1"/>
      <x/>
      <x/>
      <x v="2"/>
    </i>
    <i r="1">
      <x v="6"/>
      <x v="481"/>
      <x v="35"/>
      <x v="1"/>
      <x v="3"/>
      <x v="6"/>
      <x v="12"/>
    </i>
    <i r="2">
      <x v="449"/>
      <x v="41"/>
      <x v="1"/>
      <x v="3"/>
      <x v="6"/>
      <x v="16"/>
    </i>
    <i r="3">
      <x v="1845"/>
      <x v="1"/>
      <x v="3"/>
      <x v="7"/>
      <x v="2"/>
    </i>
    <i r="2">
      <x v="632"/>
      <x v="1425"/>
      <x v="1"/>
      <x v="3"/>
      <x v="6"/>
      <x v="2"/>
    </i>
    <i r="2">
      <x v="598"/>
      <x v="689"/>
      <x v="1"/>
      <x v="3"/>
      <x v="7"/>
      <x v="18"/>
    </i>
    <i r="2">
      <x v="657"/>
      <x v="1839"/>
      <x v="1"/>
      <x v="3"/>
      <x v="7"/>
      <x v="2"/>
    </i>
    <i r="2">
      <x v="752"/>
      <x v="1427"/>
      <x v="1"/>
      <x v="3"/>
      <x v="7"/>
      <x v="2"/>
    </i>
    <i r="1">
      <x v="7"/>
      <x v="697"/>
      <x v="821"/>
      <x/>
      <x v="2"/>
      <x v="4"/>
      <x v="19"/>
    </i>
    <i r="3">
      <x v="2318"/>
      <x/>
      <x v="2"/>
      <x v="4"/>
      <x v="19"/>
    </i>
    <i r="2">
      <x v="769"/>
      <x v="886"/>
      <x/>
      <x v="2"/>
      <x v="4"/>
      <x v="19"/>
    </i>
    <i r="3">
      <x v="2406"/>
      <x/>
      <x v="2"/>
      <x v="4"/>
      <x v="19"/>
    </i>
    <i r="2">
      <x v="725"/>
      <x v="1183"/>
      <x/>
      <x v="2"/>
      <x v="4"/>
      <x v="19"/>
    </i>
    <i r="2">
      <x v="417"/>
      <x v="1001"/>
      <x/>
      <x v="2"/>
      <x v="4"/>
      <x v="19"/>
    </i>
    <i r="3">
      <x v="2216"/>
      <x/>
      <x v="2"/>
      <x v="4"/>
      <x v="19"/>
    </i>
    <i r="2">
      <x v="838"/>
      <x v="855"/>
      <x/>
      <x v="2"/>
      <x v="4"/>
      <x v="19"/>
    </i>
    <i r="3">
      <x v="2267"/>
      <x/>
      <x v="2"/>
      <x v="4"/>
      <x v="19"/>
    </i>
    <i r="2">
      <x v="436"/>
      <x v="1173"/>
      <x/>
      <x v="2"/>
      <x v="4"/>
      <x v="19"/>
    </i>
    <i r="3">
      <x v="2415"/>
      <x/>
      <x v="2"/>
      <x v="4"/>
      <x v="19"/>
    </i>
    <i r="2">
      <x v="715"/>
      <x v="962"/>
      <x/>
      <x v="2"/>
      <x v="4"/>
      <x v="19"/>
    </i>
    <i r="3">
      <x v="2384"/>
      <x/>
      <x v="2"/>
      <x v="4"/>
      <x v="19"/>
    </i>
    <i r="2">
      <x v="442"/>
      <x v="933"/>
      <x/>
      <x v="2"/>
      <x v="4"/>
      <x v="19"/>
    </i>
    <i r="3">
      <x v="1901"/>
      <x/>
      <x v="2"/>
      <x v="4"/>
      <x v="19"/>
    </i>
    <i r="2">
      <x v="738"/>
      <x v="984"/>
      <x/>
      <x v="2"/>
      <x v="4"/>
      <x v="19"/>
    </i>
    <i r="3">
      <x v="2192"/>
      <x/>
      <x v="2"/>
      <x v="4"/>
      <x v="19"/>
    </i>
    <i r="2">
      <x v="489"/>
      <x v="1242"/>
      <x/>
      <x v="2"/>
      <x v="4"/>
      <x v="19"/>
    </i>
    <i r="2">
      <x v="805"/>
      <x v="1102"/>
      <x/>
      <x v="2"/>
      <x v="4"/>
      <x v="19"/>
    </i>
    <i r="3">
      <x v="2150"/>
      <x/>
      <x v="2"/>
      <x v="4"/>
      <x v="19"/>
    </i>
    <i r="2">
      <x v="526"/>
      <x v="1144"/>
      <x/>
      <x v="2"/>
      <x v="4"/>
      <x v="19"/>
    </i>
    <i r="3">
      <x v="1930"/>
      <x/>
      <x v="2"/>
      <x v="4"/>
      <x v="19"/>
    </i>
    <i r="2">
      <x v="857"/>
      <x v="1004"/>
      <x/>
      <x v="2"/>
      <x v="4"/>
      <x v="19"/>
    </i>
    <i r="2">
      <x v="575"/>
      <x v="1015"/>
      <x/>
      <x v="2"/>
      <x v="4"/>
      <x v="19"/>
    </i>
    <i r="3">
      <x v="2403"/>
      <x/>
      <x v="2"/>
      <x v="4"/>
      <x v="19"/>
    </i>
    <i r="2">
      <x v="701"/>
      <x v="1029"/>
      <x/>
      <x v="2"/>
      <x v="4"/>
      <x v="19"/>
    </i>
    <i r="3">
      <x v="2297"/>
      <x/>
      <x v="2"/>
      <x v="4"/>
      <x v="19"/>
    </i>
    <i r="2">
      <x v="583"/>
      <x v="992"/>
      <x/>
      <x v="2"/>
      <x v="4"/>
      <x v="19"/>
    </i>
    <i r="3">
      <x v="2034"/>
      <x/>
      <x v="2"/>
      <x v="4"/>
      <x v="19"/>
    </i>
    <i r="2">
      <x v="716"/>
      <x v="1156"/>
      <x/>
      <x v="2"/>
      <x v="4"/>
      <x v="19"/>
    </i>
    <i r="2">
      <x v="615"/>
      <x v="837"/>
      <x/>
      <x v="2"/>
      <x v="4"/>
      <x v="19"/>
    </i>
    <i r="3">
      <x v="2256"/>
      <x/>
      <x v="2"/>
      <x v="4"/>
      <x v="19"/>
    </i>
    <i r="2">
      <x v="728"/>
      <x v="1233"/>
      <x/>
      <x v="2"/>
      <x v="4"/>
      <x v="19"/>
    </i>
    <i r="3">
      <x v="1973"/>
      <x/>
      <x v="2"/>
      <x v="4"/>
      <x v="19"/>
    </i>
    <i r="2">
      <x v="616"/>
      <x v="893"/>
      <x/>
      <x v="2"/>
      <x v="4"/>
      <x v="19"/>
    </i>
    <i r="3">
      <x v="2369"/>
      <x/>
      <x v="2"/>
      <x v="4"/>
      <x v="19"/>
    </i>
    <i r="2">
      <x v="759"/>
      <x v="1188"/>
      <x/>
      <x v="2"/>
      <x v="4"/>
      <x v="19"/>
    </i>
    <i r="2">
      <x v="864"/>
      <x v="1011"/>
      <x/>
      <x v="2"/>
      <x v="4"/>
      <x v="19"/>
    </i>
    <i r="2">
      <x v="804"/>
      <x v="1027"/>
      <x/>
      <x v="2"/>
      <x v="4"/>
      <x v="19"/>
    </i>
    <i r="2">
      <x v="406"/>
      <x v="890"/>
      <x/>
      <x v="2"/>
      <x v="4"/>
      <x v="19"/>
    </i>
    <i r="3">
      <x v="2340"/>
      <x/>
      <x v="2"/>
      <x v="4"/>
      <x v="19"/>
    </i>
    <i r="2">
      <x v="827"/>
      <x v="918"/>
      <x/>
      <x v="2"/>
      <x v="4"/>
      <x v="19"/>
    </i>
    <i r="3">
      <x v="2048"/>
      <x/>
      <x v="2"/>
      <x v="4"/>
      <x v="19"/>
    </i>
    <i r="2">
      <x v="662"/>
      <x v="769"/>
      <x/>
      <x v="2"/>
      <x v="4"/>
      <x v="19"/>
    </i>
    <i r="3">
      <x v="2335"/>
      <x/>
      <x v="2"/>
      <x v="4"/>
      <x v="19"/>
    </i>
    <i r="2">
      <x v="840"/>
      <x v="979"/>
      <x/>
      <x v="2"/>
      <x v="4"/>
      <x v="19"/>
    </i>
    <i r="3">
      <x v="2211"/>
      <x/>
      <x v="2"/>
      <x v="4"/>
      <x v="19"/>
    </i>
    <i r="2">
      <x v="680"/>
      <x v="882"/>
      <x/>
      <x v="2"/>
      <x v="4"/>
      <x v="19"/>
    </i>
    <i r="2">
      <x v="861"/>
      <x v="880"/>
      <x/>
      <x v="2"/>
      <x v="4"/>
      <x v="19"/>
    </i>
    <i r="3">
      <x v="2392"/>
      <x/>
      <x v="2"/>
      <x v="4"/>
      <x v="19"/>
    </i>
    <i r="2">
      <x v="693"/>
      <x v="985"/>
      <x/>
      <x v="2"/>
      <x v="4"/>
      <x v="19"/>
    </i>
    <i r="3">
      <x v="2348"/>
      <x/>
      <x v="2"/>
      <x v="4"/>
      <x v="19"/>
    </i>
    <i r="2">
      <x v="623"/>
      <x v="820"/>
      <x/>
      <x v="2"/>
      <x v="4"/>
      <x v="19"/>
    </i>
    <i r="2">
      <x v="783"/>
      <x v="956"/>
      <x/>
      <x v="2"/>
      <x v="4"/>
      <x v="19"/>
    </i>
    <i r="3">
      <x v="1911"/>
      <x/>
      <x v="2"/>
      <x v="4"/>
      <x v="19"/>
    </i>
    <i r="2">
      <x v="533"/>
      <x v="1228"/>
      <x/>
      <x v="2"/>
      <x v="4"/>
      <x v="19"/>
    </i>
    <i r="3">
      <x v="2003"/>
      <x/>
      <x v="2"/>
      <x v="4"/>
      <x v="19"/>
    </i>
    <i r="2">
      <x v="579"/>
      <x v="1072"/>
      <x/>
      <x v="2"/>
      <x v="4"/>
      <x v="19"/>
    </i>
    <i r="3">
      <x v="2018"/>
      <x/>
      <x v="2"/>
      <x v="4"/>
      <x v="19"/>
    </i>
    <i r="2">
      <x v="607"/>
      <x v="1203"/>
      <x/>
      <x v="2"/>
      <x v="4"/>
      <x v="19"/>
    </i>
    <i r="2">
      <x v="752"/>
      <x v="1067"/>
      <x/>
      <x v="2"/>
      <x v="4"/>
      <x v="19"/>
    </i>
    <i r="3">
      <x v="2359"/>
      <x/>
      <x v="2"/>
      <x v="4"/>
      <x v="19"/>
    </i>
    <i r="2">
      <x v="451"/>
      <x v="756"/>
      <x/>
      <x v="2"/>
      <x v="4"/>
      <x v="19"/>
    </i>
    <i r="3">
      <x v="2377"/>
      <x/>
      <x v="2"/>
      <x v="4"/>
      <x v="19"/>
    </i>
    <i r="2">
      <x v="567"/>
      <x v="1146"/>
      <x/>
      <x v="2"/>
      <x v="4"/>
      <x v="19"/>
    </i>
    <i r="3">
      <x v="2154"/>
      <x/>
      <x v="2"/>
      <x v="4"/>
      <x v="19"/>
    </i>
    <i r="2">
      <x v="455"/>
      <x v="944"/>
      <x/>
      <x v="2"/>
      <x v="4"/>
      <x v="19"/>
    </i>
    <i r="3">
      <x v="2286"/>
      <x/>
      <x v="2"/>
      <x v="4"/>
      <x v="19"/>
    </i>
    <i r="2">
      <x v="599"/>
      <x v="976"/>
      <x/>
      <x v="2"/>
      <x v="4"/>
      <x v="19"/>
    </i>
    <i r="2">
      <x v="619"/>
      <x v="917"/>
      <x/>
      <x v="2"/>
      <x v="4"/>
      <x v="19"/>
    </i>
    <i r="3">
      <x v="2024"/>
      <x/>
      <x v="2"/>
      <x v="4"/>
      <x v="19"/>
    </i>
    <i r="2">
      <x v="745"/>
      <x v="1216"/>
      <x/>
      <x v="2"/>
      <x v="4"/>
      <x v="19"/>
    </i>
    <i r="3">
      <x v="2258"/>
      <x/>
      <x v="2"/>
      <x v="5"/>
      <x v="19"/>
    </i>
    <i r="2">
      <x v="480"/>
      <x v="903"/>
      <x/>
      <x v="2"/>
      <x v="4"/>
      <x v="19"/>
    </i>
    <i r="3">
      <x v="2365"/>
      <x/>
      <x v="2"/>
      <x v="4"/>
      <x v="19"/>
    </i>
    <i r="2">
      <x v="543"/>
      <x v="836"/>
      <x/>
      <x v="2"/>
      <x v="4"/>
      <x v="19"/>
    </i>
    <i r="2">
      <x v="876"/>
      <x v="825"/>
      <x/>
      <x v="2"/>
      <x v="4"/>
      <x v="19"/>
    </i>
    <i r="3">
      <x v="2063"/>
      <x/>
      <x v="2"/>
      <x v="4"/>
      <x v="19"/>
    </i>
    <i r="2">
      <x v="802"/>
      <x v="846"/>
      <x/>
      <x v="2"/>
      <x v="4"/>
      <x v="19"/>
    </i>
    <i r="3">
      <x v="2043"/>
      <x/>
      <x v="2"/>
      <x v="4"/>
      <x v="19"/>
    </i>
    <i r="2">
      <x v="483"/>
      <x v="1340"/>
      <x/>
      <x v="2"/>
      <x v="4"/>
      <x v="19"/>
    </i>
    <i r="3">
      <x v="2221"/>
      <x/>
      <x v="2"/>
      <x v="4"/>
      <x v="19"/>
    </i>
    <i r="2">
      <x v="830"/>
      <x v="867"/>
      <x/>
      <x v="2"/>
      <x v="4"/>
      <x v="19"/>
    </i>
    <i r="3">
      <x v="2041"/>
      <x/>
      <x v="2"/>
      <x v="4"/>
      <x v="19"/>
    </i>
    <i r="2">
      <x v="486"/>
      <x v="1023"/>
      <x/>
      <x v="2"/>
      <x v="4"/>
      <x v="19"/>
    </i>
    <i r="3">
      <x v="2257"/>
      <x/>
      <x v="2"/>
      <x v="4"/>
      <x v="19"/>
    </i>
    <i r="2">
      <x v="447"/>
      <x v="975"/>
      <x/>
      <x v="2"/>
      <x v="4"/>
      <x v="19"/>
    </i>
    <i r="3">
      <x v="2337"/>
      <x/>
      <x v="2"/>
      <x v="4"/>
      <x v="19"/>
    </i>
    <i r="2">
      <x v="671"/>
      <x v="946"/>
      <x/>
      <x v="2"/>
      <x v="4"/>
      <x v="19"/>
    </i>
    <i r="3">
      <x v="2066"/>
      <x/>
      <x v="2"/>
      <x v="4"/>
      <x v="19"/>
    </i>
    <i r="2">
      <x v="732"/>
      <x v="859"/>
      <x/>
      <x v="2"/>
      <x v="4"/>
      <x v="19"/>
    </i>
    <i r="3">
      <x v="1924"/>
      <x/>
      <x v="2"/>
      <x v="4"/>
      <x v="19"/>
    </i>
    <i r="2">
      <x v="433"/>
      <x v="876"/>
      <x/>
      <x v="2"/>
      <x v="4"/>
      <x v="19"/>
    </i>
    <i r="3">
      <x v="2090"/>
      <x/>
      <x v="2"/>
      <x v="4"/>
      <x v="19"/>
    </i>
    <i r="2">
      <x v="739"/>
      <x v="1071"/>
      <x/>
      <x v="2"/>
      <x v="4"/>
      <x v="19"/>
    </i>
    <i r="3">
      <x v="2274"/>
      <x/>
      <x v="2"/>
      <x v="4"/>
      <x v="19"/>
    </i>
    <i r="2">
      <x v="682"/>
      <x v="844"/>
      <x/>
      <x v="2"/>
      <x v="4"/>
      <x v="19"/>
    </i>
    <i r="3">
      <x v="2375"/>
      <x/>
      <x v="2"/>
      <x v="4"/>
      <x v="19"/>
    </i>
    <i r="2">
      <x v="747"/>
      <x v="1235"/>
      <x/>
      <x v="2"/>
      <x v="4"/>
      <x v="19"/>
    </i>
    <i r="3">
      <x v="1891"/>
      <x/>
      <x v="2"/>
      <x v="4"/>
      <x v="19"/>
    </i>
    <i r="2">
      <x v="492"/>
      <x v="758"/>
      <x/>
      <x v="2"/>
      <x v="4"/>
      <x v="19"/>
    </i>
    <i r="3">
      <x v="2213"/>
      <x/>
      <x v="2"/>
      <x v="4"/>
      <x v="19"/>
    </i>
    <i r="2">
      <x v="756"/>
      <x v="1212"/>
      <x/>
      <x v="2"/>
      <x v="4"/>
      <x v="19"/>
    </i>
    <i r="2">
      <x v="495"/>
      <x v="1137"/>
      <x/>
      <x v="2"/>
      <x v="4"/>
      <x v="19"/>
    </i>
    <i r="3">
      <x v="2346"/>
      <x/>
      <x v="2"/>
      <x v="4"/>
      <x v="19"/>
    </i>
    <i r="2">
      <x v="546"/>
      <x v="1030"/>
      <x/>
      <x v="2"/>
      <x v="4"/>
      <x v="19"/>
    </i>
    <i r="3">
      <x v="2196"/>
      <x/>
      <x v="2"/>
      <x v="4"/>
      <x v="19"/>
    </i>
    <i r="2">
      <x v="497"/>
      <x v="848"/>
      <x/>
      <x v="2"/>
      <x v="4"/>
      <x v="19"/>
    </i>
    <i r="3">
      <x v="2303"/>
      <x/>
      <x v="2"/>
      <x v="4"/>
      <x v="19"/>
    </i>
    <i r="2">
      <x v="801"/>
      <x v="792"/>
      <x/>
      <x v="2"/>
      <x v="4"/>
      <x v="19"/>
    </i>
    <i r="3">
      <x v="2224"/>
      <x/>
      <x v="2"/>
      <x v="4"/>
      <x v="19"/>
    </i>
    <i r="2">
      <x v="714"/>
      <x v="874"/>
      <x/>
      <x v="2"/>
      <x v="4"/>
      <x v="19"/>
    </i>
    <i r="3">
      <x v="2178"/>
      <x/>
      <x v="2"/>
      <x v="4"/>
      <x v="19"/>
    </i>
    <i r="2">
      <x v="550"/>
      <x v="909"/>
      <x/>
      <x v="2"/>
      <x v="4"/>
      <x v="19"/>
    </i>
    <i r="2">
      <x v="506"/>
      <x v="845"/>
      <x/>
      <x v="2"/>
      <x v="4"/>
      <x v="19"/>
    </i>
    <i r="3">
      <x v="2091"/>
      <x/>
      <x v="2"/>
      <x v="4"/>
      <x v="19"/>
    </i>
    <i r="2">
      <x v="572"/>
      <x v="1086"/>
      <x/>
      <x v="2"/>
      <x v="4"/>
      <x v="19"/>
    </i>
    <i r="2">
      <x v="509"/>
      <x v="1060"/>
      <x/>
      <x v="2"/>
      <x v="4"/>
      <x v="19"/>
    </i>
    <i r="3">
      <x v="2323"/>
      <x/>
      <x v="2"/>
      <x v="4"/>
      <x v="19"/>
    </i>
    <i r="2">
      <x v="432"/>
      <x v="868"/>
      <x/>
      <x v="2"/>
      <x v="4"/>
      <x v="19"/>
    </i>
    <i r="3">
      <x v="1946"/>
      <x/>
      <x v="2"/>
      <x v="4"/>
      <x v="19"/>
    </i>
    <i r="2">
      <x v="717"/>
      <x v="923"/>
      <x/>
      <x v="2"/>
      <x v="4"/>
      <x v="19"/>
    </i>
    <i r="3">
      <x v="2336"/>
      <x/>
      <x v="2"/>
      <x v="4"/>
      <x v="19"/>
    </i>
    <i r="2">
      <x v="852"/>
      <x v="1000"/>
      <x/>
      <x v="2"/>
      <x v="4"/>
      <x v="19"/>
    </i>
    <i r="3">
      <x v="2401"/>
      <x/>
      <x v="2"/>
      <x v="4"/>
      <x v="19"/>
    </i>
    <i r="2">
      <x v="718"/>
      <x v="1104"/>
      <x/>
      <x v="2"/>
      <x v="4"/>
      <x v="19"/>
    </i>
    <i r="2">
      <x v="590"/>
      <x v="801"/>
      <x/>
      <x v="2"/>
      <x v="4"/>
      <x v="19"/>
    </i>
    <i r="2">
      <x v="420"/>
      <x v="843"/>
      <x/>
      <x v="2"/>
      <x v="4"/>
      <x v="19"/>
    </i>
    <i r="3">
      <x v="2367"/>
      <x/>
      <x v="2"/>
      <x v="4"/>
      <x v="19"/>
    </i>
    <i r="2">
      <x v="530"/>
      <x v="1125"/>
      <x/>
      <x v="2"/>
      <x v="4"/>
      <x v="19"/>
    </i>
    <i r="3">
      <x v="2332"/>
      <x/>
      <x v="2"/>
      <x v="4"/>
      <x v="19"/>
    </i>
    <i r="2">
      <x v="883"/>
      <x v="810"/>
      <x/>
      <x v="2"/>
      <x v="4"/>
      <x v="19"/>
    </i>
    <i r="3">
      <x v="2185"/>
      <x/>
      <x v="2"/>
      <x v="4"/>
      <x v="19"/>
    </i>
    <i r="2">
      <x v="811"/>
      <x v="791"/>
      <x/>
      <x v="2"/>
      <x v="4"/>
      <x v="19"/>
    </i>
    <i r="3">
      <x v="2012"/>
      <x/>
      <x v="2"/>
      <x v="4"/>
      <x v="19"/>
    </i>
    <i r="2">
      <x v="762"/>
      <x v="1092"/>
      <x/>
      <x v="2"/>
      <x v="4"/>
      <x v="19"/>
    </i>
    <i r="3">
      <x v="2075"/>
      <x/>
      <x v="2"/>
      <x v="4"/>
      <x v="19"/>
    </i>
    <i r="2">
      <x v="622"/>
      <x v="905"/>
      <x/>
      <x v="2"/>
      <x v="4"/>
      <x v="19"/>
    </i>
    <i r="3">
      <x v="2145"/>
      <x/>
      <x v="2"/>
      <x v="4"/>
      <x v="19"/>
    </i>
    <i r="2">
      <x v="637"/>
      <x v="1096"/>
      <x/>
      <x v="2"/>
      <x v="4"/>
      <x v="19"/>
    </i>
    <i r="2">
      <x v="792"/>
      <x v="943"/>
      <x/>
      <x v="2"/>
      <x v="4"/>
      <x v="19"/>
    </i>
    <i r="3">
      <x v="1898"/>
      <x/>
      <x v="2"/>
      <x v="3"/>
      <x v="19"/>
    </i>
    <i r="2">
      <x v="638"/>
      <x v="1056"/>
      <x/>
      <x v="2"/>
      <x v="4"/>
      <x v="19"/>
    </i>
    <i r="3">
      <x v="2304"/>
      <x/>
      <x v="2"/>
      <x v="4"/>
      <x v="19"/>
    </i>
    <i r="2">
      <x v="407"/>
      <x v="840"/>
      <x/>
      <x v="2"/>
      <x v="4"/>
      <x v="19"/>
    </i>
    <i r="2">
      <x v="645"/>
      <x v="1155"/>
      <x/>
      <x v="2"/>
      <x v="4"/>
      <x v="19"/>
    </i>
    <i r="3">
      <x v="1892"/>
      <x/>
      <x v="2"/>
      <x v="4"/>
      <x v="19"/>
    </i>
    <i r="2">
      <x v="485"/>
      <x v="776"/>
      <x/>
      <x v="2"/>
      <x v="4"/>
      <x v="19"/>
    </i>
    <i r="3">
      <x v="2123"/>
      <x/>
      <x v="2"/>
      <x v="4"/>
      <x v="19"/>
    </i>
    <i r="2">
      <x v="459"/>
      <x v="904"/>
      <x/>
      <x v="2"/>
      <x v="4"/>
      <x v="19"/>
    </i>
    <i r="3">
      <x v="2240"/>
      <x/>
      <x v="2"/>
      <x v="4"/>
      <x v="19"/>
    </i>
    <i r="2">
      <x v="779"/>
      <x v="1047"/>
      <x/>
      <x v="2"/>
      <x v="4"/>
      <x v="19"/>
    </i>
    <i r="2">
      <x v="461"/>
      <x v="864"/>
      <x/>
      <x v="2"/>
      <x v="4"/>
      <x v="19"/>
    </i>
    <i r="3">
      <x v="2273"/>
      <x/>
      <x v="2"/>
      <x v="4"/>
      <x v="19"/>
    </i>
    <i r="2">
      <x v="594"/>
      <x v="757"/>
      <x/>
      <x v="2"/>
      <x v="4"/>
      <x v="19"/>
    </i>
    <i r="3">
      <x v="2252"/>
      <x/>
      <x v="2"/>
      <x v="4"/>
      <x v="19"/>
    </i>
    <i r="2">
      <x v="656"/>
      <x v="833"/>
      <x/>
      <x v="2"/>
      <x v="4"/>
      <x v="19"/>
    </i>
    <i r="3">
      <x v="1875"/>
      <x/>
      <x v="2"/>
      <x v="3"/>
      <x v="19"/>
    </i>
    <i r="2">
      <x v="822"/>
      <x v="1231"/>
      <x/>
      <x v="2"/>
      <x v="4"/>
      <x v="19"/>
    </i>
    <i r="3">
      <x v="2191"/>
      <x/>
      <x v="2"/>
      <x v="4"/>
      <x v="19"/>
    </i>
    <i r="2">
      <x v="510"/>
      <x v="861"/>
      <x/>
      <x v="2"/>
      <x v="4"/>
      <x v="19"/>
    </i>
    <i r="3">
      <x v="2307"/>
      <x/>
      <x v="2"/>
      <x v="4"/>
      <x v="19"/>
    </i>
    <i r="2">
      <x v="843"/>
      <x v="872"/>
      <x/>
      <x v="2"/>
      <x v="4"/>
      <x v="19"/>
    </i>
    <i r="3">
      <x v="2188"/>
      <x/>
      <x v="2"/>
      <x v="4"/>
      <x v="19"/>
    </i>
    <i r="2">
      <x v="666"/>
      <x v="897"/>
      <x/>
      <x v="2"/>
      <x v="4"/>
      <x v="19"/>
    </i>
    <i r="3">
      <x v="2235"/>
      <x/>
      <x v="2"/>
      <x v="4"/>
      <x v="19"/>
    </i>
    <i r="2">
      <x v="868"/>
      <x v="838"/>
      <x/>
      <x v="2"/>
      <x v="4"/>
      <x v="19"/>
    </i>
    <i r="3">
      <x v="2308"/>
      <x/>
      <x v="2"/>
      <x v="4"/>
      <x v="19"/>
    </i>
    <i r="2">
      <x v="668"/>
      <x v="835"/>
      <x/>
      <x v="2"/>
      <x v="4"/>
      <x v="19"/>
    </i>
    <i r="2">
      <x v="425"/>
      <x v="977"/>
      <x/>
      <x v="2"/>
      <x v="4"/>
      <x v="19"/>
    </i>
    <i r="3">
      <x v="2101"/>
      <x/>
      <x v="2"/>
      <x v="4"/>
      <x v="19"/>
    </i>
    <i r="2">
      <x v="522"/>
      <x v="1198"/>
      <x/>
      <x v="2"/>
      <x v="4"/>
      <x v="19"/>
    </i>
    <i r="3">
      <x v="2087"/>
      <x/>
      <x v="2"/>
      <x v="4"/>
      <x v="19"/>
    </i>
    <i r="2">
      <x v="771"/>
      <x v="852"/>
      <x/>
      <x v="2"/>
      <x v="4"/>
      <x v="19"/>
    </i>
    <i r="3">
      <x v="2156"/>
      <x/>
      <x v="2"/>
      <x v="4"/>
      <x v="19"/>
    </i>
    <i r="2">
      <x v="673"/>
      <x v="793"/>
      <x/>
      <x v="2"/>
      <x v="4"/>
      <x v="19"/>
    </i>
    <i r="2">
      <x v="788"/>
      <x v="785"/>
      <x/>
      <x v="2"/>
      <x v="4"/>
      <x v="19"/>
    </i>
    <i r="2">
      <x v="675"/>
      <x v="775"/>
      <x/>
      <x v="2"/>
      <x v="4"/>
      <x v="19"/>
    </i>
    <i r="3">
      <x v="2200"/>
      <x/>
      <x v="2"/>
      <x v="4"/>
      <x v="19"/>
    </i>
    <i r="2">
      <x v="800"/>
      <x v="1182"/>
      <x/>
      <x v="2"/>
      <x v="4"/>
      <x v="19"/>
    </i>
    <i r="3">
      <x v="1871"/>
      <x/>
      <x v="2"/>
      <x v="5"/>
      <x v="19"/>
    </i>
    <i r="2">
      <x v="678"/>
      <x v="1114"/>
      <x/>
      <x v="2"/>
      <x v="4"/>
      <x v="19"/>
    </i>
    <i r="3">
      <x v="2242"/>
      <x/>
      <x v="2"/>
      <x v="4"/>
      <x v="19"/>
    </i>
    <i r="2">
      <x v="430"/>
      <x v="896"/>
      <x/>
      <x v="2"/>
      <x v="4"/>
      <x v="19"/>
    </i>
    <i r="3">
      <x v="1944"/>
      <x/>
      <x v="2"/>
      <x v="4"/>
      <x v="19"/>
    </i>
    <i r="2">
      <x v="462"/>
      <x v="930"/>
      <x/>
      <x v="2"/>
      <x v="4"/>
      <x v="19"/>
    </i>
    <i r="3">
      <x v="2244"/>
      <x/>
      <x v="2"/>
      <x v="4"/>
      <x v="19"/>
    </i>
    <i r="2">
      <x v="819"/>
      <x v="1152"/>
      <x/>
      <x v="2"/>
      <x v="4"/>
      <x v="19"/>
    </i>
    <i r="2">
      <x v="466"/>
      <x v="771"/>
      <x/>
      <x v="2"/>
      <x v="4"/>
      <x v="19"/>
    </i>
    <i r="3">
      <x v="2182"/>
      <x/>
      <x v="2"/>
      <x v="4"/>
      <x v="19"/>
    </i>
    <i r="2">
      <x v="605"/>
      <x v="1136"/>
      <x/>
      <x v="2"/>
      <x v="4"/>
      <x v="19"/>
    </i>
    <i r="3">
      <x v="2149"/>
      <x/>
      <x v="2"/>
      <x v="4"/>
      <x v="19"/>
    </i>
    <i r="2">
      <x v="683"/>
      <x v="1054"/>
      <x/>
      <x v="2"/>
      <x v="4"/>
      <x v="19"/>
    </i>
    <i r="3">
      <x v="1868"/>
      <x/>
      <x v="2"/>
      <x v="4"/>
      <x v="19"/>
    </i>
    <i r="2">
      <x v="408"/>
      <x v="1204"/>
      <x/>
      <x v="2"/>
      <x v="4"/>
      <x v="19"/>
    </i>
    <i r="3">
      <x v="2094"/>
      <x/>
      <x v="2"/>
      <x v="4"/>
      <x v="19"/>
    </i>
    <i r="2">
      <x v="691"/>
      <x v="1140"/>
      <x/>
      <x v="2"/>
      <x v="4"/>
      <x v="19"/>
    </i>
    <i r="3">
      <x v="2190"/>
      <x/>
      <x v="2"/>
      <x v="4"/>
      <x v="19"/>
    </i>
    <i r="2">
      <x v="849"/>
      <x v="1094"/>
      <x/>
      <x v="2"/>
      <x v="4"/>
      <x v="19"/>
    </i>
    <i r="3">
      <x v="2387"/>
      <x/>
      <x v="2"/>
      <x v="4"/>
      <x v="19"/>
    </i>
    <i r="2">
      <x v="692"/>
      <x v="800"/>
      <x/>
      <x v="2"/>
      <x v="4"/>
      <x v="19"/>
    </i>
    <i r="3">
      <x v="2407"/>
      <x/>
      <x v="2"/>
      <x v="4"/>
      <x v="19"/>
    </i>
    <i r="2">
      <x v="503"/>
      <x v="811"/>
      <x/>
      <x v="2"/>
      <x v="4"/>
      <x v="19"/>
    </i>
    <i r="3">
      <x v="2072"/>
      <x/>
      <x v="2"/>
      <x v="4"/>
      <x v="19"/>
    </i>
    <i r="2">
      <x v="531"/>
      <x v="1158"/>
      <x/>
      <x v="2"/>
      <x v="4"/>
      <x v="19"/>
    </i>
    <i r="3">
      <x v="2044"/>
      <x/>
      <x v="2"/>
      <x v="4"/>
      <x v="19"/>
    </i>
    <i r="2">
      <x v="574"/>
      <x v="766"/>
      <x/>
      <x v="2"/>
      <x v="4"/>
      <x v="19"/>
    </i>
    <i r="3">
      <x v="2025"/>
      <x/>
      <x v="2"/>
      <x v="4"/>
      <x v="19"/>
    </i>
    <i r="2">
      <x v="472"/>
      <x v="1220"/>
      <x/>
      <x v="2"/>
      <x v="4"/>
      <x v="19"/>
    </i>
    <i r="2">
      <x v="753"/>
      <x v="805"/>
      <x/>
      <x v="2"/>
      <x v="4"/>
      <x v="19"/>
    </i>
    <i r="2">
      <x v="542"/>
      <x v="994"/>
      <x/>
      <x v="2"/>
      <x v="4"/>
      <x v="19"/>
    </i>
    <i r="2">
      <x v="446"/>
      <x v="1050"/>
      <x/>
      <x v="2"/>
      <x v="4"/>
      <x v="19"/>
    </i>
    <i r="2">
      <x v="705"/>
      <x v="755"/>
      <x/>
      <x v="2"/>
      <x v="4"/>
      <x v="19"/>
    </i>
    <i r="3">
      <x v="2015"/>
      <x/>
      <x v="2"/>
      <x v="4"/>
      <x v="19"/>
    </i>
    <i r="2">
      <x v="585"/>
      <x v="765"/>
      <x/>
      <x v="2"/>
      <x v="4"/>
      <x v="19"/>
    </i>
    <i r="3">
      <x v="2165"/>
      <x/>
      <x v="2"/>
      <x v="4"/>
      <x v="19"/>
    </i>
    <i r="2">
      <x v="707"/>
      <x v="988"/>
      <x/>
      <x v="2"/>
      <x v="4"/>
      <x v="19"/>
    </i>
    <i r="3">
      <x v="2251"/>
      <x/>
      <x v="2"/>
      <x v="4"/>
      <x v="19"/>
    </i>
    <i r="2">
      <x v="772"/>
      <x v="774"/>
      <x/>
      <x v="2"/>
      <x v="4"/>
      <x v="19"/>
    </i>
    <i r="3">
      <x v="1938"/>
      <x/>
      <x v="2"/>
      <x v="4"/>
      <x v="19"/>
    </i>
    <i r="2">
      <x v="709"/>
      <x v="762"/>
      <x/>
      <x v="2"/>
      <x v="4"/>
      <x v="19"/>
    </i>
    <i r="3">
      <x v="2092"/>
      <x/>
      <x v="2"/>
      <x v="4"/>
      <x v="19"/>
    </i>
    <i r="2">
      <x v="491"/>
      <x v="1076"/>
      <x/>
      <x v="2"/>
      <x v="4"/>
      <x v="19"/>
    </i>
    <i r="3">
      <x v="2262"/>
      <x/>
      <x v="2"/>
      <x v="3"/>
      <x v="19"/>
    </i>
    <i r="2">
      <x v="476"/>
      <x v="895"/>
      <x/>
      <x v="2"/>
      <x v="4"/>
      <x v="19"/>
    </i>
    <i r="3">
      <x v="2317"/>
      <x/>
      <x v="2"/>
      <x v="4"/>
      <x v="19"/>
    </i>
    <i r="2">
      <x v="789"/>
      <x v="1223"/>
      <x/>
      <x v="2"/>
      <x v="4"/>
      <x v="19"/>
    </i>
    <i r="3">
      <x v="1908"/>
      <x/>
      <x v="2"/>
      <x v="4"/>
      <x v="19"/>
    </i>
    <i r="2">
      <x v="545"/>
      <x v="856"/>
      <x/>
      <x v="2"/>
      <x v="4"/>
      <x v="19"/>
    </i>
    <i r="3">
      <x v="2167"/>
      <x/>
      <x v="2"/>
      <x v="4"/>
      <x v="19"/>
    </i>
    <i r="2">
      <x v="797"/>
      <x v="948"/>
      <x/>
      <x v="2"/>
      <x v="4"/>
      <x v="19"/>
    </i>
    <i r="3">
      <x v="2187"/>
      <x/>
      <x v="2"/>
      <x v="4"/>
      <x v="19"/>
    </i>
    <i r="2">
      <x v="477"/>
      <x v="828"/>
      <x/>
      <x v="2"/>
      <x v="4"/>
      <x v="19"/>
    </i>
    <i r="3">
      <x v="2329"/>
      <x/>
      <x v="2"/>
      <x v="4"/>
      <x v="19"/>
    </i>
    <i r="2">
      <x v="593"/>
      <x v="1097"/>
      <x/>
      <x v="2"/>
      <x v="4"/>
      <x v="19"/>
    </i>
    <i r="2">
      <x v="547"/>
      <x v="1043"/>
      <x/>
      <x v="2"/>
      <x v="4"/>
      <x v="19"/>
    </i>
    <i r="3">
      <x v="2160"/>
      <x/>
      <x v="2"/>
      <x v="4"/>
      <x v="19"/>
    </i>
    <i r="2">
      <x v="595"/>
      <x v="812"/>
      <x/>
      <x v="2"/>
      <x v="4"/>
      <x v="19"/>
    </i>
    <i r="3">
      <x v="2385"/>
      <x/>
      <x v="2"/>
      <x v="4"/>
      <x v="19"/>
    </i>
    <i r="2">
      <x v="435"/>
      <x v="1244"/>
      <x/>
      <x v="2"/>
      <x v="4"/>
      <x v="19"/>
    </i>
    <i r="3">
      <x v="2105"/>
      <x/>
      <x v="2"/>
      <x v="4"/>
      <x v="19"/>
    </i>
    <i r="3">
      <x v="2379"/>
      <x/>
      <x v="2"/>
      <x v="4"/>
      <x v="19"/>
    </i>
    <i r="2">
      <x v="808"/>
      <x v="887"/>
      <x/>
      <x v="2"/>
      <x v="4"/>
      <x v="19"/>
    </i>
    <i r="3">
      <x v="1970"/>
      <x/>
      <x v="2"/>
      <x v="4"/>
      <x v="19"/>
    </i>
    <i r="2">
      <x v="719"/>
      <x v="1081"/>
      <x/>
      <x v="2"/>
      <x v="4"/>
      <x v="19"/>
    </i>
    <i r="3">
      <x v="2402"/>
      <x/>
      <x v="2"/>
      <x v="4"/>
      <x v="19"/>
    </i>
    <i r="2">
      <x v="814"/>
      <x v="914"/>
      <x/>
      <x v="2"/>
      <x v="4"/>
      <x v="19"/>
    </i>
    <i r="2">
      <x v="721"/>
      <x v="1078"/>
      <x/>
      <x v="2"/>
      <x v="4"/>
      <x v="19"/>
    </i>
    <i r="3">
      <x v="2038"/>
      <x/>
      <x v="2"/>
      <x v="4"/>
      <x v="19"/>
    </i>
    <i r="2">
      <x v="821"/>
      <x v="987"/>
      <x/>
      <x v="2"/>
      <x v="4"/>
      <x v="19"/>
    </i>
    <i r="3">
      <x v="2125"/>
      <x/>
      <x v="2"/>
      <x v="4"/>
      <x v="19"/>
    </i>
    <i r="2">
      <x v="560"/>
      <x v="854"/>
      <x/>
      <x v="2"/>
      <x v="4"/>
      <x v="19"/>
    </i>
    <i r="3">
      <x v="2373"/>
      <x/>
      <x v="2"/>
      <x v="4"/>
      <x v="19"/>
    </i>
    <i r="2">
      <x v="823"/>
      <x v="894"/>
      <x/>
      <x v="2"/>
      <x v="4"/>
      <x v="19"/>
    </i>
    <i r="3">
      <x v="2417"/>
      <x/>
      <x v="2"/>
      <x v="4"/>
      <x v="19"/>
    </i>
    <i r="2">
      <x v="562"/>
      <x v="1059"/>
      <x/>
      <x v="2"/>
      <x v="4"/>
      <x v="19"/>
    </i>
    <i r="3">
      <x v="2023"/>
      <x/>
      <x v="2"/>
      <x v="4"/>
      <x v="19"/>
    </i>
    <i r="2">
      <x v="829"/>
      <x v="950"/>
      <x/>
      <x v="2"/>
      <x v="4"/>
      <x v="19"/>
    </i>
    <i r="2">
      <x v="729"/>
      <x v="919"/>
      <x/>
      <x v="2"/>
      <x v="4"/>
      <x v="19"/>
    </i>
    <i r="3">
      <x v="2001"/>
      <x/>
      <x v="2"/>
      <x v="4"/>
      <x v="19"/>
    </i>
    <i r="2">
      <x v="831"/>
      <x v="770"/>
      <x/>
      <x v="2"/>
      <x v="4"/>
      <x v="19"/>
    </i>
    <i r="3">
      <x v="2030"/>
      <x/>
      <x v="2"/>
      <x v="4"/>
      <x v="19"/>
    </i>
    <i r="2">
      <x v="564"/>
      <x v="932"/>
      <x/>
      <x v="2"/>
      <x v="4"/>
      <x v="19"/>
    </i>
    <i r="3">
      <x v="1976"/>
      <x/>
      <x v="2"/>
      <x v="3"/>
      <x v="19"/>
    </i>
    <i r="2">
      <x v="498"/>
      <x v="1088"/>
      <x/>
      <x v="2"/>
      <x v="4"/>
      <x v="19"/>
    </i>
    <i r="3">
      <x v="2246"/>
      <x/>
      <x v="2"/>
      <x v="4"/>
      <x v="19"/>
    </i>
    <i r="2">
      <x v="733"/>
      <x v="1073"/>
      <x/>
      <x v="2"/>
      <x v="4"/>
      <x v="19"/>
    </i>
    <i r="3">
      <x v="2388"/>
      <x/>
      <x v="2"/>
      <x v="4"/>
      <x v="19"/>
    </i>
    <i r="2">
      <x v="845"/>
      <x v="782"/>
      <x/>
      <x v="2"/>
      <x v="4"/>
      <x v="19"/>
    </i>
    <i r="3">
      <x v="2413"/>
      <x/>
      <x v="2"/>
      <x v="4"/>
      <x v="19"/>
    </i>
    <i r="2">
      <x v="736"/>
      <x v="761"/>
      <x/>
      <x v="2"/>
      <x v="4"/>
      <x v="19"/>
    </i>
    <i r="3">
      <x v="2255"/>
      <x/>
      <x v="2"/>
      <x v="4"/>
      <x v="19"/>
    </i>
    <i r="2">
      <x v="501"/>
      <x v="878"/>
      <x/>
      <x v="2"/>
      <x v="4"/>
      <x v="19"/>
    </i>
    <i r="3">
      <x v="1917"/>
      <x/>
      <x v="2"/>
      <x v="4"/>
      <x v="19"/>
    </i>
    <i r="2">
      <x v="482"/>
      <x v="1048"/>
      <x/>
      <x v="2"/>
      <x v="4"/>
      <x v="19"/>
    </i>
    <i r="3">
      <x v="2345"/>
      <x/>
      <x v="2"/>
      <x v="4"/>
      <x v="19"/>
    </i>
    <i r="2">
      <x v="859"/>
      <x v="1085"/>
      <x/>
      <x v="2"/>
      <x v="4"/>
      <x v="19"/>
    </i>
    <i r="3">
      <x v="2331"/>
      <x/>
      <x v="2"/>
      <x v="4"/>
      <x v="19"/>
    </i>
    <i r="2">
      <x v="570"/>
      <x v="1241"/>
      <x/>
      <x v="2"/>
      <x v="4"/>
      <x v="19"/>
    </i>
    <i r="3">
      <x v="2292"/>
      <x/>
      <x v="2"/>
      <x v="4"/>
      <x v="19"/>
    </i>
    <i r="2">
      <x v="630"/>
      <x v="884"/>
      <x/>
      <x v="2"/>
      <x v="4"/>
      <x v="19"/>
    </i>
    <i r="3">
      <x v="2067"/>
      <x/>
      <x v="2"/>
      <x v="4"/>
      <x v="19"/>
    </i>
    <i r="2">
      <x v="743"/>
      <x v="900"/>
      <x/>
      <x v="2"/>
      <x v="4"/>
      <x v="19"/>
    </i>
    <i r="3">
      <x v="2313"/>
      <x/>
      <x v="2"/>
      <x v="4"/>
      <x v="19"/>
    </i>
    <i r="2">
      <x v="631"/>
      <x v="1018"/>
      <x/>
      <x v="2"/>
      <x v="4"/>
      <x v="19"/>
    </i>
    <i r="2">
      <x v="422"/>
      <x v="858"/>
      <x/>
      <x v="2"/>
      <x v="4"/>
      <x v="19"/>
    </i>
    <i r="3">
      <x v="1971"/>
      <x/>
      <x v="2"/>
      <x v="4"/>
      <x v="19"/>
    </i>
    <i r="2">
      <x v="651"/>
      <x v="1008"/>
      <x/>
      <x v="2"/>
      <x v="4"/>
      <x v="19"/>
    </i>
    <i r="3">
      <x v="1974"/>
      <x/>
      <x v="2"/>
      <x v="4"/>
      <x v="19"/>
    </i>
    <i r="2">
      <x v="655"/>
      <x v="937"/>
      <x/>
      <x v="2"/>
      <x v="4"/>
      <x v="19"/>
    </i>
    <i r="3">
      <x v="2082"/>
      <x/>
      <x v="2"/>
      <x v="4"/>
      <x v="19"/>
    </i>
    <i r="2">
      <x v="471"/>
      <x v="760"/>
      <x/>
      <x v="2"/>
      <x v="4"/>
      <x v="19"/>
    </i>
    <i r="2">
      <x v="553"/>
      <x v="849"/>
      <x/>
      <x v="2"/>
      <x v="4"/>
      <x v="19"/>
    </i>
    <i r="2">
      <x v="443"/>
      <x v="1151"/>
      <x/>
      <x v="2"/>
      <x v="4"/>
      <x v="19"/>
    </i>
    <i r="3">
      <x v="2116"/>
      <x/>
      <x v="2"/>
      <x v="4"/>
      <x v="19"/>
    </i>
    <i r="2">
      <x v="635"/>
      <x v="773"/>
      <x/>
      <x v="2"/>
      <x v="4"/>
      <x v="19"/>
    </i>
    <i r="3">
      <x v="2376"/>
      <x/>
      <x v="2"/>
      <x v="4"/>
      <x v="19"/>
    </i>
    <i r="2">
      <x v="832"/>
      <x v="1077"/>
      <x/>
      <x v="2"/>
      <x v="4"/>
      <x v="19"/>
    </i>
    <i r="3">
      <x v="2158"/>
      <x/>
      <x v="2"/>
      <x v="4"/>
      <x v="19"/>
    </i>
    <i r="2">
      <x v="538"/>
      <x v="915"/>
      <x/>
      <x v="2"/>
      <x v="4"/>
      <x v="19"/>
    </i>
    <i r="3">
      <x v="2141"/>
      <x/>
      <x v="2"/>
      <x v="4"/>
      <x v="19"/>
    </i>
    <i r="2">
      <x v="426"/>
      <x v="1192"/>
      <x/>
      <x v="2"/>
      <x v="4"/>
      <x v="19"/>
    </i>
    <i r="3">
      <x v="2276"/>
      <x/>
      <x v="2"/>
      <x v="4"/>
      <x v="19"/>
    </i>
    <i r="2">
      <x v="795"/>
      <x v="759"/>
      <x/>
      <x v="2"/>
      <x v="4"/>
      <x v="19"/>
    </i>
    <i r="3">
      <x v="2005"/>
      <x/>
      <x v="2"/>
      <x v="4"/>
      <x v="19"/>
    </i>
    <i r="2">
      <x v="884"/>
      <x v="899"/>
      <x/>
      <x v="2"/>
      <x v="4"/>
      <x v="19"/>
    </i>
    <i r="2">
      <x v="765"/>
      <x v="2386"/>
      <x/>
      <x v="2"/>
      <x v="4"/>
      <x v="19"/>
    </i>
    <i r="2">
      <x v="490"/>
      <x v="2104"/>
      <x/>
      <x v="2"/>
      <x v="4"/>
      <x v="19"/>
    </i>
    <i r="2">
      <x v="648"/>
      <x v="2368"/>
      <x/>
      <x v="2"/>
      <x v="4"/>
      <x v="19"/>
    </i>
    <i r="2">
      <x v="409"/>
      <x v="2056"/>
      <x/>
      <x v="2"/>
      <x v="4"/>
      <x v="19"/>
    </i>
    <i r="2">
      <x v="440"/>
      <x v="2118"/>
      <x/>
      <x v="2"/>
      <x v="4"/>
      <x v="19"/>
    </i>
    <i r="2">
      <x v="720"/>
      <x v="2383"/>
      <x/>
      <x v="2"/>
      <x v="4"/>
      <x v="19"/>
    </i>
    <i r="2">
      <x v="863"/>
      <x v="2333"/>
      <x/>
      <x v="2"/>
      <x v="4"/>
      <x v="19"/>
    </i>
    <i r="2">
      <x v="588"/>
      <x v="2127"/>
      <x/>
      <x v="2"/>
      <x v="4"/>
      <x v="19"/>
    </i>
    <i r="2">
      <x v="835"/>
      <x v="2202"/>
      <x/>
      <x v="2"/>
      <x v="4"/>
      <x v="19"/>
    </i>
    <i r="2">
      <x v="724"/>
      <x v="2264"/>
      <x/>
      <x v="2"/>
      <x v="4"/>
      <x v="19"/>
    </i>
    <i r="2">
      <x v="536"/>
      <x v="2269"/>
      <x/>
      <x v="2"/>
      <x v="5"/>
      <x v="19"/>
    </i>
    <i r="2">
      <x v="416"/>
      <x v="2408"/>
      <x/>
      <x v="2"/>
      <x v="4"/>
      <x v="19"/>
    </i>
    <i r="2">
      <x v="694"/>
      <x v="2162"/>
      <x/>
      <x v="2"/>
      <x v="5"/>
      <x v="19"/>
    </i>
    <i r="2">
      <x v="592"/>
      <x v="2037"/>
      <x/>
      <x v="2"/>
      <x v="4"/>
      <x v="19"/>
    </i>
    <i r="2">
      <x v="766"/>
      <x v="2126"/>
      <x/>
      <x v="2"/>
      <x v="4"/>
      <x v="19"/>
    </i>
    <i r="2">
      <x v="450"/>
      <x v="2212"/>
      <x/>
      <x v="2"/>
      <x v="4"/>
      <x v="19"/>
    </i>
    <i r="2">
      <x v="571"/>
      <x v="2363"/>
      <x/>
      <x v="2"/>
      <x v="4"/>
      <x v="19"/>
    </i>
    <i r="2">
      <x v="815"/>
      <x v="2278"/>
      <x/>
      <x v="2"/>
      <x v="4"/>
      <x v="19"/>
    </i>
    <i r="2">
      <x v="581"/>
      <x v="1981"/>
      <x/>
      <x v="2"/>
      <x v="4"/>
      <x v="19"/>
    </i>
    <i r="2">
      <x v="817"/>
      <x v="2409"/>
      <x/>
      <x v="2"/>
      <x v="4"/>
      <x v="19"/>
    </i>
    <i r="2">
      <x v="837"/>
      <x v="2324"/>
      <x/>
      <x v="2"/>
      <x v="5"/>
      <x v="19"/>
    </i>
    <i r="2">
      <x v="818"/>
      <x v="2259"/>
      <x/>
      <x v="2"/>
      <x v="4"/>
      <x v="19"/>
    </i>
    <i r="2">
      <x v="839"/>
      <x v="1884"/>
      <x/>
      <x v="2"/>
      <x v="4"/>
      <x v="19"/>
    </i>
    <i r="2">
      <x v="469"/>
      <x v="1893"/>
      <x/>
      <x v="2"/>
      <x v="4"/>
      <x v="19"/>
    </i>
    <i r="2">
      <x v="755"/>
      <x v="2316"/>
      <x/>
      <x v="2"/>
      <x v="4"/>
      <x v="19"/>
    </i>
    <i r="2">
      <x v="549"/>
      <x v="2008"/>
      <x/>
      <x v="2"/>
      <x v="5"/>
      <x v="19"/>
    </i>
    <i r="2">
      <x v="847"/>
      <x v="2394"/>
      <x/>
      <x v="2"/>
      <x v="4"/>
      <x v="19"/>
    </i>
    <i r="2">
      <x v="674"/>
      <x v="2095"/>
      <x/>
      <x v="2"/>
      <x v="4"/>
      <x v="19"/>
    </i>
    <i r="2">
      <x v="452"/>
      <x v="1900"/>
      <x/>
      <x v="2"/>
      <x v="4"/>
      <x v="19"/>
    </i>
    <i r="2">
      <x v="470"/>
      <x v="2298"/>
      <x/>
      <x v="2"/>
      <x v="4"/>
      <x v="19"/>
    </i>
    <i r="2">
      <x v="858"/>
      <x v="2341"/>
      <x/>
      <x v="2"/>
      <x v="4"/>
      <x v="19"/>
    </i>
    <i r="2">
      <x v="777"/>
      <x v="2351"/>
      <x/>
      <x v="2"/>
      <x v="4"/>
      <x v="19"/>
    </i>
    <i r="2">
      <x v="767"/>
      <x v="1873"/>
      <x/>
      <x v="2"/>
      <x v="4"/>
      <x v="19"/>
    </i>
    <i r="3">
      <x v="2425"/>
      <x/>
      <x v="2"/>
      <x v="4"/>
      <x v="19"/>
    </i>
    <i r="2">
      <x v="778"/>
      <x v="2426"/>
      <x/>
      <x v="2"/>
      <x v="4"/>
      <x v="19"/>
    </i>
    <i r="2">
      <x v="699"/>
      <x v="2405"/>
      <x/>
      <x v="2"/>
      <x v="4"/>
      <x v="19"/>
    </i>
    <i r="2">
      <x v="541"/>
      <x v="2234"/>
      <x/>
      <x v="2"/>
      <x v="4"/>
      <x v="19"/>
    </i>
    <i r="2">
      <x v="873"/>
      <x v="2416"/>
      <x/>
      <x v="2"/>
      <x v="4"/>
      <x v="19"/>
    </i>
    <i r="2">
      <x v="517"/>
      <x v="2174"/>
      <x/>
      <x v="2"/>
      <x v="4"/>
      <x v="19"/>
    </i>
    <i r="2">
      <x v="780"/>
      <x v="1853"/>
      <x/>
      <x v="2"/>
      <x v="3"/>
      <x v="19"/>
    </i>
    <i r="2">
      <x v="611"/>
      <x v="2270"/>
      <x/>
      <x v="2"/>
      <x v="4"/>
      <x v="19"/>
    </i>
    <i r="2">
      <x v="826"/>
      <x v="2189"/>
      <x/>
      <x v="2"/>
      <x v="4"/>
      <x v="19"/>
    </i>
    <i r="2">
      <x v="600"/>
      <x v="2418"/>
      <x/>
      <x v="2"/>
      <x v="4"/>
      <x v="19"/>
    </i>
    <i r="1">
      <x v="8"/>
      <x v="646"/>
      <x v="535"/>
      <x/>
      <x v="2"/>
      <x v="5"/>
      <x v="7"/>
    </i>
    <i r="3">
      <x v="536"/>
      <x/>
      <x v="2"/>
      <x v="5"/>
      <x v="7"/>
    </i>
    <i r="2">
      <x v="441"/>
      <x v="1274"/>
      <x/>
      <x v="2"/>
      <x v="5"/>
      <x v="7"/>
    </i>
    <i r="3">
      <x v="1353"/>
      <x/>
      <x v="2"/>
      <x v="5"/>
      <x v="7"/>
    </i>
    <i r="2">
      <x v="884"/>
      <x v="390"/>
      <x/>
      <x v="2"/>
      <x v="5"/>
      <x v="7"/>
    </i>
    <i r="2">
      <x v="418"/>
      <x v="585"/>
      <x/>
      <x v="2"/>
      <x v="5"/>
      <x v="7"/>
    </i>
    <i r="2">
      <x v="511"/>
      <x v="317"/>
      <x/>
      <x v="2"/>
      <x v="5"/>
      <x v="7"/>
    </i>
    <i r="2">
      <x v="787"/>
      <x v="372"/>
      <x/>
      <x v="2"/>
      <x v="5"/>
      <x v="7"/>
    </i>
    <i r="2">
      <x v="421"/>
      <x v="613"/>
      <x/>
      <x v="2"/>
      <x v="5"/>
      <x v="7"/>
    </i>
    <i r="2">
      <x v="681"/>
      <x v="124"/>
      <x/>
      <x v="2"/>
      <x v="5"/>
      <x v="7"/>
    </i>
    <i r="2">
      <x v="641"/>
      <x v="682"/>
      <x/>
      <x v="2"/>
      <x v="5"/>
      <x v="7"/>
    </i>
    <i r="2">
      <x v="432"/>
      <x v="340"/>
      <x/>
      <x v="2"/>
      <x v="5"/>
      <x v="7"/>
    </i>
    <i r="2">
      <x v="740"/>
      <x v="356"/>
      <x/>
      <x v="2"/>
      <x v="5"/>
      <x v="7"/>
    </i>
    <i r="2">
      <x v="411"/>
      <x v="315"/>
      <x/>
      <x v="2"/>
      <x v="5"/>
      <x v="7"/>
    </i>
    <i r="2">
      <x v="617"/>
      <x v="632"/>
      <x/>
      <x v="2"/>
      <x v="5"/>
      <x v="7"/>
    </i>
    <i r="2">
      <x v="454"/>
      <x v="288"/>
      <x/>
      <x v="2"/>
      <x v="5"/>
      <x v="7"/>
    </i>
    <i r="2">
      <x v="410"/>
      <x v="314"/>
      <x/>
      <x v="2"/>
      <x v="5"/>
      <x v="7"/>
    </i>
    <i r="2">
      <x v="464"/>
      <x v="544"/>
      <x/>
      <x v="2"/>
      <x v="5"/>
      <x v="7"/>
    </i>
    <i r="2">
      <x v="710"/>
      <x v="1268"/>
      <x/>
      <x v="2"/>
      <x v="5"/>
      <x v="7"/>
    </i>
    <i r="2">
      <x v="466"/>
      <x v="324"/>
      <x/>
      <x v="2"/>
      <x v="5"/>
      <x v="7"/>
    </i>
    <i r="2">
      <x v="767"/>
      <x v="365"/>
      <x/>
      <x v="2"/>
      <x v="5"/>
      <x v="7"/>
    </i>
    <i r="2">
      <x v="469"/>
      <x v="1417"/>
      <x/>
      <x v="2"/>
      <x v="5"/>
      <x v="7"/>
    </i>
    <i r="2">
      <x v="871"/>
      <x v="701"/>
      <x/>
      <x v="2"/>
      <x v="5"/>
      <x v="7"/>
    </i>
    <i r="2">
      <x v="470"/>
      <x v="728"/>
      <x/>
      <x v="2"/>
      <x v="5"/>
      <x v="7"/>
    </i>
    <i r="2">
      <x v="631"/>
      <x v="345"/>
      <x/>
      <x v="2"/>
      <x v="5"/>
      <x v="7"/>
    </i>
    <i r="2">
      <x v="474"/>
      <x v="325"/>
      <x/>
      <x v="2"/>
      <x v="5"/>
      <x v="7"/>
    </i>
    <i r="2">
      <x v="415"/>
      <x v="312"/>
      <x/>
      <x v="2"/>
      <x v="5"/>
      <x v="7"/>
    </i>
    <i r="2">
      <x v="477"/>
      <x v="114"/>
      <x/>
      <x v="2"/>
      <x v="5"/>
      <x v="7"/>
    </i>
    <i r="2">
      <x v="669"/>
      <x v="120"/>
      <x/>
      <x v="2"/>
      <x v="5"/>
      <x v="7"/>
    </i>
    <i r="2">
      <x v="478"/>
      <x v="136"/>
      <x/>
      <x v="2"/>
      <x v="5"/>
      <x v="7"/>
    </i>
    <i r="2">
      <x v="704"/>
      <x v="352"/>
      <x/>
      <x v="2"/>
      <x v="5"/>
      <x v="7"/>
    </i>
    <i r="2">
      <x v="479"/>
      <x v="676"/>
      <x/>
      <x v="2"/>
      <x v="5"/>
      <x v="7"/>
    </i>
    <i r="2">
      <x v="729"/>
      <x v="558"/>
      <x/>
      <x v="2"/>
      <x v="5"/>
      <x v="7"/>
    </i>
    <i r="2">
      <x v="484"/>
      <x v="290"/>
      <x/>
      <x v="2"/>
      <x v="5"/>
      <x v="7"/>
    </i>
    <i r="2">
      <x v="749"/>
      <x v="360"/>
      <x/>
      <x v="2"/>
      <x v="5"/>
      <x v="7"/>
    </i>
    <i r="2">
      <x v="493"/>
      <x v="309"/>
      <x/>
      <x v="2"/>
      <x v="5"/>
      <x v="7"/>
    </i>
    <i r="2">
      <x v="773"/>
      <x v="366"/>
      <x/>
      <x v="2"/>
      <x v="5"/>
      <x v="7"/>
    </i>
    <i r="2">
      <x v="494"/>
      <x v="116"/>
      <x/>
      <x v="2"/>
      <x v="5"/>
      <x v="7"/>
    </i>
    <i r="2">
      <x v="864"/>
      <x v="294"/>
      <x/>
      <x v="2"/>
      <x v="5"/>
      <x v="7"/>
    </i>
    <i r="2">
      <x v="499"/>
      <x v="126"/>
      <x/>
      <x v="2"/>
      <x v="5"/>
      <x v="7"/>
    </i>
    <i r="2">
      <x v="880"/>
      <x v="311"/>
      <x/>
      <x v="2"/>
      <x v="5"/>
      <x v="7"/>
    </i>
    <i r="2">
      <x v="501"/>
      <x v="1263"/>
      <x/>
      <x v="2"/>
      <x v="5"/>
      <x v="7"/>
    </i>
    <i r="2">
      <x v="626"/>
      <x v="344"/>
      <x/>
      <x v="2"/>
      <x v="5"/>
      <x v="7"/>
    </i>
    <i r="2">
      <x v="414"/>
      <x v="677"/>
      <x/>
      <x v="2"/>
      <x v="5"/>
      <x v="7"/>
    </i>
    <i r="2">
      <x v="640"/>
      <x v="125"/>
      <x/>
      <x v="2"/>
      <x v="5"/>
      <x v="7"/>
    </i>
    <i r="2">
      <x v="512"/>
      <x v="318"/>
      <x/>
      <x v="2"/>
      <x v="5"/>
      <x v="7"/>
    </i>
    <i r="2">
      <x v="642"/>
      <x v="672"/>
      <x/>
      <x v="2"/>
      <x v="5"/>
      <x v="7"/>
    </i>
    <i r="2">
      <x v="519"/>
      <x v="117"/>
      <x/>
      <x v="2"/>
      <x v="5"/>
      <x v="7"/>
    </i>
    <i r="2">
      <x v="405"/>
      <x v="313"/>
      <x/>
      <x v="2"/>
      <x v="5"/>
      <x v="7"/>
    </i>
    <i r="2">
      <x v="537"/>
      <x v="331"/>
      <x/>
      <x v="2"/>
      <x v="5"/>
      <x v="7"/>
    </i>
    <i r="2">
      <x v="652"/>
      <x v="304"/>
      <x/>
      <x v="2"/>
      <x v="5"/>
      <x v="7"/>
    </i>
    <i r="2">
      <x v="544"/>
      <x v="295"/>
      <x/>
      <x v="2"/>
      <x v="5"/>
      <x v="7"/>
    </i>
    <i r="2">
      <x v="674"/>
      <x v="303"/>
      <x/>
      <x v="2"/>
      <x v="5"/>
      <x v="7"/>
    </i>
    <i r="2">
      <x v="551"/>
      <x v="296"/>
      <x/>
      <x v="2"/>
      <x v="5"/>
      <x v="7"/>
    </i>
    <i r="2">
      <x v="700"/>
      <x v="1276"/>
      <x/>
      <x v="2"/>
      <x v="5"/>
      <x v="7"/>
    </i>
    <i r="2">
      <x v="557"/>
      <x v="334"/>
      <x/>
      <x v="2"/>
      <x v="5"/>
      <x v="7"/>
    </i>
    <i r="2">
      <x v="706"/>
      <x v="353"/>
      <x/>
      <x v="2"/>
      <x v="5"/>
      <x v="7"/>
    </i>
    <i r="2">
      <x v="561"/>
      <x v="292"/>
      <x/>
      <x v="2"/>
      <x v="5"/>
      <x v="7"/>
    </i>
    <i r="2">
      <x v="724"/>
      <x v="305"/>
      <x/>
      <x v="2"/>
      <x v="5"/>
      <x v="7"/>
    </i>
    <i r="2">
      <x v="565"/>
      <x v="326"/>
      <x/>
      <x v="2"/>
      <x v="5"/>
      <x v="7"/>
    </i>
    <i r="2">
      <x v="730"/>
      <x v="122"/>
      <x/>
      <x v="2"/>
      <x v="5"/>
      <x v="7"/>
    </i>
    <i r="2">
      <x v="570"/>
      <x v="335"/>
      <x/>
      <x v="2"/>
      <x v="5"/>
      <x v="7"/>
    </i>
    <i r="2">
      <x v="746"/>
      <x v="359"/>
      <x/>
      <x v="2"/>
      <x v="5"/>
      <x v="7"/>
    </i>
    <i r="2">
      <x v="573"/>
      <x v="327"/>
      <x/>
      <x v="2"/>
      <x v="5"/>
      <x v="7"/>
    </i>
    <i r="2">
      <x v="752"/>
      <x v="307"/>
      <x/>
      <x v="2"/>
      <x v="5"/>
      <x v="7"/>
    </i>
    <i r="2">
      <x v="775"/>
      <x v="369"/>
      <x/>
      <x v="2"/>
      <x v="5"/>
      <x v="7"/>
    </i>
    <i r="2">
      <x v="768"/>
      <x v="739"/>
      <x/>
      <x v="2"/>
      <x v="5"/>
      <x v="7"/>
    </i>
    <i r="2">
      <x v="791"/>
      <x v="373"/>
      <x/>
      <x v="2"/>
      <x v="5"/>
      <x v="7"/>
    </i>
    <i r="2">
      <x v="774"/>
      <x v="367"/>
      <x/>
      <x v="2"/>
      <x v="5"/>
      <x v="7"/>
    </i>
    <i r="2">
      <x v="848"/>
      <x v="1374"/>
      <x/>
      <x v="2"/>
      <x v="5"/>
      <x v="7"/>
    </i>
    <i r="2">
      <x v="853"/>
      <x v="387"/>
      <x/>
      <x v="2"/>
      <x v="5"/>
      <x v="7"/>
    </i>
    <i r="2">
      <x v="576"/>
      <x v="297"/>
      <x/>
      <x v="2"/>
      <x v="5"/>
      <x v="7"/>
    </i>
    <i r="2">
      <x v="826"/>
      <x v="380"/>
      <x/>
      <x v="2"/>
      <x v="5"/>
      <x v="7"/>
    </i>
    <i r="2">
      <x v="582"/>
      <x v="1418"/>
      <x/>
      <x v="2"/>
      <x v="5"/>
      <x v="7"/>
    </i>
    <i r="2">
      <x v="851"/>
      <x v="681"/>
      <x/>
      <x v="2"/>
      <x v="5"/>
      <x v="7"/>
    </i>
    <i r="2">
      <x v="591"/>
      <x v="339"/>
      <x/>
      <x v="2"/>
      <x v="5"/>
      <x v="7"/>
    </i>
    <i r="2">
      <x v="855"/>
      <x v="388"/>
      <x/>
      <x v="2"/>
      <x v="5"/>
      <x v="7"/>
    </i>
    <i r="2">
      <x v="601"/>
      <x v="341"/>
      <x/>
      <x v="2"/>
      <x v="5"/>
      <x v="7"/>
    </i>
    <i r="2">
      <x v="868"/>
      <x v="118"/>
      <x/>
      <x v="2"/>
      <x v="5"/>
      <x v="7"/>
    </i>
    <i r="2">
      <x v="603"/>
      <x v="680"/>
      <x/>
      <x v="2"/>
      <x v="5"/>
      <x v="7"/>
    </i>
    <i r="2">
      <x v="879"/>
      <x v="389"/>
      <x/>
      <x v="2"/>
      <x v="5"/>
      <x v="7"/>
    </i>
    <i r="2">
      <x v="604"/>
      <x v="300"/>
      <x/>
      <x v="2"/>
      <x v="5"/>
      <x v="7"/>
    </i>
    <i r="2">
      <x v="608"/>
      <x v="529"/>
      <x/>
      <x v="2"/>
      <x v="5"/>
      <x v="7"/>
    </i>
    <i r="2">
      <x v="649"/>
      <x v="610"/>
      <x/>
      <x v="2"/>
      <x v="5"/>
      <x v="7"/>
    </i>
    <i r="2">
      <x v="636"/>
      <x v="302"/>
      <x/>
      <x v="2"/>
      <x v="5"/>
      <x v="7"/>
    </i>
    <i r="2">
      <x v="539"/>
      <x v="332"/>
      <x/>
      <x v="2"/>
      <x v="5"/>
      <x v="7"/>
    </i>
    <i r="2">
      <x v="528"/>
      <x v="709"/>
      <x/>
      <x v="2"/>
      <x v="5"/>
      <x v="7"/>
    </i>
    <i r="2">
      <x v="659"/>
      <x v="347"/>
      <x/>
      <x v="2"/>
      <x v="5"/>
      <x v="7"/>
    </i>
    <i r="2">
      <x v="813"/>
      <x v="378"/>
      <x/>
      <x v="2"/>
      <x v="5"/>
      <x v="7"/>
    </i>
    <i r="2">
      <x v="663"/>
      <x v="554"/>
      <x/>
      <x v="2"/>
      <x v="5"/>
      <x v="7"/>
    </i>
    <i r="2">
      <x v="465"/>
      <x v="323"/>
      <x/>
      <x v="2"/>
      <x v="5"/>
      <x v="7"/>
    </i>
    <i r="2">
      <x v="665"/>
      <x v="565"/>
      <x/>
      <x v="2"/>
      <x v="5"/>
      <x v="7"/>
    </i>
    <i r="2">
      <x v="627"/>
      <x v="293"/>
      <x/>
      <x v="2"/>
      <x v="5"/>
      <x v="7"/>
    </i>
    <i r="2">
      <x v="667"/>
      <x v="348"/>
      <x/>
      <x v="2"/>
      <x v="5"/>
      <x v="7"/>
    </i>
    <i r="2">
      <x v="802"/>
      <x v="1265"/>
      <x/>
      <x v="2"/>
      <x v="5"/>
      <x v="7"/>
    </i>
    <i r="2">
      <x v="562"/>
      <x v="338"/>
      <x/>
      <x v="2"/>
      <x v="5"/>
      <x v="7"/>
    </i>
    <i r="2">
      <x v="833"/>
      <x v="1376"/>
      <x/>
      <x v="2"/>
      <x v="5"/>
      <x v="7"/>
    </i>
    <i r="2">
      <x v="672"/>
      <x v="1419"/>
      <x/>
      <x v="2"/>
      <x v="5"/>
      <x v="7"/>
    </i>
    <i r="2">
      <x v="856"/>
      <x v="1391"/>
      <x/>
      <x v="2"/>
      <x v="5"/>
      <x v="7"/>
    </i>
    <i r="2">
      <x v="428"/>
      <x v="320"/>
      <x/>
      <x v="2"/>
      <x v="5"/>
      <x v="7"/>
    </i>
    <i r="2">
      <x v="437"/>
      <x v="299"/>
      <x/>
      <x v="2"/>
      <x v="5"/>
      <x v="7"/>
    </i>
    <i r="2">
      <x v="677"/>
      <x v="349"/>
      <x/>
      <x v="2"/>
      <x v="5"/>
      <x v="7"/>
    </i>
    <i r="2">
      <x v="534"/>
      <x v="675"/>
      <x/>
      <x v="2"/>
      <x v="5"/>
      <x v="7"/>
    </i>
    <i r="2">
      <x v="569"/>
      <x v="1373"/>
      <x/>
      <x v="2"/>
      <x v="5"/>
      <x v="7"/>
    </i>
    <i r="2">
      <x v="783"/>
      <x v="371"/>
      <x/>
      <x v="2"/>
      <x v="5"/>
      <x v="7"/>
    </i>
    <i r="2">
      <x v="684"/>
      <x v="350"/>
      <x/>
      <x v="2"/>
      <x v="5"/>
      <x v="7"/>
    </i>
    <i r="2">
      <x v="798"/>
      <x v="1414"/>
      <x/>
      <x v="2"/>
      <x v="5"/>
      <x v="7"/>
    </i>
    <i r="2">
      <x v="685"/>
      <x v="664"/>
      <x/>
      <x v="2"/>
      <x v="5"/>
      <x v="7"/>
    </i>
    <i r="2">
      <x v="807"/>
      <x v="1264"/>
      <x/>
      <x v="2"/>
      <x v="5"/>
      <x v="7"/>
    </i>
    <i r="2">
      <x v="688"/>
      <x v="351"/>
      <x/>
      <x v="2"/>
      <x v="5"/>
      <x v="7"/>
    </i>
    <i r="2">
      <x v="634"/>
      <x v="301"/>
      <x/>
      <x v="2"/>
      <x v="5"/>
      <x v="7"/>
    </i>
    <i r="2">
      <x v="693"/>
      <x v="121"/>
      <x/>
      <x v="2"/>
      <x v="5"/>
      <x v="7"/>
    </i>
    <i r="2">
      <x v="842"/>
      <x v="384"/>
      <x/>
      <x v="2"/>
      <x v="5"/>
      <x v="7"/>
    </i>
    <i r="2">
      <x v="442"/>
      <x v="287"/>
      <x/>
      <x v="2"/>
      <x v="5"/>
      <x v="7"/>
    </i>
    <i r="2">
      <x v="419"/>
      <x v="113"/>
      <x/>
      <x v="2"/>
      <x v="5"/>
      <x v="7"/>
    </i>
    <i r="2">
      <x v="507"/>
      <x v="286"/>
      <x/>
      <x v="2"/>
      <x v="5"/>
      <x v="7"/>
    </i>
    <i r="2">
      <x v="556"/>
      <x v="333"/>
      <x/>
      <x v="2"/>
      <x v="5"/>
      <x v="7"/>
    </i>
    <i r="2">
      <x v="508"/>
      <x v="1395"/>
      <x/>
      <x v="2"/>
      <x v="5"/>
      <x v="7"/>
    </i>
    <i r="2">
      <x v="874"/>
      <x v="308"/>
      <x/>
      <x v="2"/>
      <x v="5"/>
      <x v="7"/>
    </i>
    <i r="2">
      <x v="708"/>
      <x v="608"/>
      <x/>
      <x v="2"/>
      <x v="5"/>
      <x v="7"/>
    </i>
    <i r="2">
      <x v="882"/>
      <x v="547"/>
      <x/>
      <x v="2"/>
      <x v="5"/>
      <x v="7"/>
    </i>
    <i r="2">
      <x v="577"/>
      <x v="623"/>
      <x/>
      <x v="2"/>
      <x v="5"/>
      <x v="7"/>
    </i>
    <i r="2">
      <x v="612"/>
      <x v="343"/>
      <x/>
      <x v="2"/>
      <x v="5"/>
      <x v="7"/>
    </i>
    <i r="2">
      <x v="714"/>
      <x v="354"/>
      <x/>
      <x v="2"/>
      <x v="5"/>
      <x v="7"/>
    </i>
    <i r="2">
      <x v="456"/>
      <x v="322"/>
      <x/>
      <x v="2"/>
      <x v="5"/>
      <x v="7"/>
    </i>
    <i r="2">
      <x v="718"/>
      <x v="1415"/>
      <x/>
      <x v="2"/>
      <x v="5"/>
      <x v="7"/>
    </i>
    <i r="2">
      <x v="782"/>
      <x v="370"/>
      <x/>
      <x v="2"/>
      <x v="5"/>
      <x v="7"/>
    </i>
    <i r="2">
      <x v="722"/>
      <x v="548"/>
      <x/>
      <x v="2"/>
      <x v="5"/>
      <x v="7"/>
    </i>
    <i r="2">
      <x v="630"/>
      <x v="1367"/>
      <x/>
      <x v="2"/>
      <x v="5"/>
      <x v="7"/>
    </i>
    <i r="2">
      <x v="452"/>
      <x v="355"/>
      <x/>
      <x v="2"/>
      <x v="5"/>
      <x v="7"/>
    </i>
    <i r="2">
      <x v="794"/>
      <x v="374"/>
      <x/>
      <x v="2"/>
      <x v="5"/>
      <x v="7"/>
    </i>
    <i r="2">
      <x v="726"/>
      <x v="306"/>
      <x/>
      <x v="2"/>
      <x v="5"/>
      <x v="7"/>
    </i>
    <i r="2">
      <x v="799"/>
      <x v="375"/>
      <x/>
      <x v="2"/>
      <x v="5"/>
      <x v="7"/>
    </i>
    <i r="2">
      <x v="727"/>
      <x v="607"/>
      <x/>
      <x v="2"/>
      <x v="5"/>
      <x v="7"/>
    </i>
    <i r="2">
      <x v="806"/>
      <x v="376"/>
      <x/>
      <x v="2"/>
      <x v="5"/>
      <x v="7"/>
    </i>
    <i r="2">
      <x v="584"/>
      <x v="336"/>
      <x/>
      <x v="2"/>
      <x v="5"/>
      <x v="7"/>
    </i>
    <i r="2">
      <x v="810"/>
      <x v="342"/>
      <x/>
      <x v="2"/>
      <x v="5"/>
      <x v="7"/>
    </i>
    <i r="2">
      <x v="586"/>
      <x v="337"/>
      <x/>
      <x v="2"/>
      <x v="5"/>
      <x v="7"/>
    </i>
    <i r="2">
      <x v="825"/>
      <x v="379"/>
      <x/>
      <x v="2"/>
      <x v="5"/>
      <x v="7"/>
    </i>
    <i r="2">
      <x v="734"/>
      <x v="1355"/>
      <x/>
      <x v="2"/>
      <x v="5"/>
      <x v="7"/>
    </i>
    <i r="2">
      <x v="830"/>
      <x v="381"/>
      <x/>
      <x v="2"/>
      <x v="5"/>
      <x v="7"/>
    </i>
    <i r="2">
      <x v="475"/>
      <x v="289"/>
      <x/>
      <x v="2"/>
      <x v="5"/>
      <x v="7"/>
    </i>
    <i r="2">
      <x v="841"/>
      <x v="383"/>
      <x/>
      <x v="2"/>
      <x v="5"/>
      <x v="7"/>
    </i>
    <i r="2">
      <x v="741"/>
      <x v="357"/>
      <x/>
      <x v="2"/>
      <x v="5"/>
      <x v="7"/>
    </i>
    <i r="2">
      <x v="844"/>
      <x v="385"/>
      <x/>
      <x v="2"/>
      <x v="5"/>
      <x v="7"/>
    </i>
    <i r="2">
      <x v="742"/>
      <x v="705"/>
      <x/>
      <x v="2"/>
      <x v="5"/>
      <x v="7"/>
    </i>
    <i r="2">
      <x v="463"/>
      <x v="1279"/>
      <x/>
      <x v="2"/>
      <x v="5"/>
      <x v="7"/>
    </i>
    <i r="2">
      <x v="744"/>
      <x v="358"/>
      <x/>
      <x v="2"/>
      <x v="5"/>
      <x v="7"/>
    </i>
    <i r="2">
      <x v="555"/>
      <x v="546"/>
      <x/>
      <x v="2"/>
      <x v="5"/>
      <x v="7"/>
    </i>
    <i r="2">
      <x v="513"/>
      <x v="525"/>
      <x/>
      <x v="2"/>
      <x v="5"/>
      <x v="7"/>
    </i>
    <i r="2">
      <x v="860"/>
      <x v="1354"/>
      <x/>
      <x v="2"/>
      <x v="5"/>
      <x v="7"/>
    </i>
    <i r="2">
      <x v="516"/>
      <x v="291"/>
      <x/>
      <x v="2"/>
      <x v="5"/>
      <x v="7"/>
    </i>
    <i r="2">
      <x v="866"/>
      <x v="1357"/>
      <x/>
      <x v="2"/>
      <x v="5"/>
      <x v="7"/>
    </i>
    <i r="2">
      <x v="750"/>
      <x v="361"/>
      <x/>
      <x v="2"/>
      <x v="5"/>
      <x v="7"/>
    </i>
    <i r="2">
      <x v="559"/>
      <x v="386"/>
      <x/>
      <x v="2"/>
      <x v="5"/>
      <x v="7"/>
    </i>
    <i r="2">
      <x v="751"/>
      <x v="362"/>
      <x/>
      <x v="2"/>
      <x v="5"/>
      <x v="7"/>
    </i>
    <i r="2">
      <x v="650"/>
      <x v="604"/>
      <x/>
      <x v="2"/>
      <x v="5"/>
      <x v="7"/>
    </i>
    <i r="2">
      <x v="431"/>
      <x v="1344"/>
      <x/>
      <x v="2"/>
      <x v="5"/>
      <x v="7"/>
    </i>
    <i r="2">
      <x v="881"/>
      <x v="123"/>
      <x/>
      <x v="2"/>
      <x v="5"/>
      <x v="7"/>
    </i>
    <i r="2">
      <x v="754"/>
      <x v="1416"/>
      <x/>
      <x v="2"/>
      <x v="5"/>
      <x v="7"/>
    </i>
    <i r="2">
      <x v="658"/>
      <x v="706"/>
      <x/>
      <x v="2"/>
      <x v="5"/>
      <x v="7"/>
    </i>
    <i r="2">
      <x v="757"/>
      <x v="363"/>
      <x/>
      <x v="2"/>
      <x v="5"/>
      <x v="7"/>
    </i>
    <i r="2">
      <x v="647"/>
      <x v="671"/>
      <x/>
      <x v="2"/>
      <x v="5"/>
      <x v="7"/>
    </i>
    <i r="2">
      <x v="737"/>
      <x v="1362"/>
      <x/>
      <x v="2"/>
      <x v="5"/>
      <x v="7"/>
    </i>
    <i r="2">
      <x v="812"/>
      <x v="377"/>
      <x/>
      <x v="2"/>
      <x v="5"/>
      <x v="7"/>
    </i>
    <i r="2">
      <x v="606"/>
      <x v="328"/>
      <x/>
      <x v="2"/>
      <x v="5"/>
      <x v="7"/>
    </i>
    <i r="2">
      <x v="500"/>
      <x v="115"/>
      <x/>
      <x v="2"/>
      <x v="5"/>
      <x v="7"/>
    </i>
    <i r="2">
      <x v="502"/>
      <x v="316"/>
      <x/>
      <x v="2"/>
      <x v="5"/>
      <x v="7"/>
    </i>
    <i r="2">
      <x v="628"/>
      <x v="729"/>
      <x/>
      <x v="2"/>
      <x v="5"/>
      <x v="7"/>
    </i>
    <i r="2">
      <x v="434"/>
      <x v="1352"/>
      <x/>
      <x v="2"/>
      <x v="5"/>
      <x v="7"/>
    </i>
    <i r="2">
      <x v="660"/>
      <x v="1356"/>
      <x/>
      <x v="2"/>
      <x v="5"/>
      <x v="7"/>
    </i>
    <i r="2">
      <x v="443"/>
      <x v="1273"/>
      <x/>
      <x v="2"/>
      <x v="5"/>
      <x v="7"/>
    </i>
    <i r="2">
      <x v="760"/>
      <x v="364"/>
      <x/>
      <x v="2"/>
      <x v="5"/>
      <x v="7"/>
    </i>
    <i r="2">
      <x v="639"/>
      <x v="702"/>
      <x/>
      <x v="2"/>
      <x v="5"/>
      <x v="7"/>
    </i>
    <i r="2">
      <x v="834"/>
      <x v="382"/>
      <x/>
      <x v="2"/>
      <x v="5"/>
      <x v="7"/>
    </i>
    <i r="2">
      <x v="784"/>
      <x v="368"/>
      <x/>
      <x v="2"/>
      <x v="5"/>
      <x v="7"/>
    </i>
    <i r="2">
      <x v="424"/>
      <x v="319"/>
      <x/>
      <x v="2"/>
      <x v="5"/>
      <x v="7"/>
    </i>
    <i r="2">
      <x v="867"/>
      <x v="537"/>
      <x/>
      <x v="2"/>
      <x v="5"/>
      <x v="7"/>
    </i>
    <i r="2">
      <x v="524"/>
      <x v="329"/>
      <x/>
      <x v="2"/>
      <x v="5"/>
      <x v="7"/>
    </i>
    <i r="2">
      <x v="643"/>
      <x v="575"/>
      <x/>
      <x v="2"/>
      <x v="5"/>
      <x v="7"/>
    </i>
    <i r="2">
      <x v="527"/>
      <x v="330"/>
      <x/>
      <x v="2"/>
      <x v="5"/>
      <x v="7"/>
    </i>
    <i r="2">
      <x v="460"/>
      <x v="730"/>
      <x/>
      <x v="2"/>
      <x v="5"/>
      <x v="7"/>
    </i>
    <i r="2">
      <x v="596"/>
      <x v="298"/>
      <x/>
      <x v="2"/>
      <x v="5"/>
      <x v="7"/>
    </i>
    <i r="2">
      <x v="425"/>
      <x v="557"/>
      <x/>
      <x v="2"/>
      <x v="5"/>
      <x v="7"/>
    </i>
    <i r="2">
      <x v="670"/>
      <x v="119"/>
      <x/>
      <x v="2"/>
      <x v="5"/>
      <x v="7"/>
    </i>
    <i r="2">
      <x v="654"/>
      <x v="346"/>
      <x/>
      <x v="2"/>
      <x v="5"/>
      <x v="7"/>
    </i>
    <i r="2">
      <x v="505"/>
      <x v="516"/>
      <x/>
      <x v="2"/>
      <x v="5"/>
      <x v="7"/>
    </i>
    <i r="2">
      <x v="448"/>
      <x v="321"/>
      <x/>
      <x v="2"/>
      <x v="5"/>
      <x v="7"/>
    </i>
    <i r="2">
      <x v="839"/>
      <x v="310"/>
      <x/>
      <x v="2"/>
      <x v="5"/>
      <x v="7"/>
    </i>
    <i r="2">
      <x v="824"/>
      <x v="1420"/>
      <x/>
      <x v="2"/>
      <x v="5"/>
      <x v="7"/>
    </i>
    <i r="2">
      <x v="781"/>
      <x v="1849"/>
      <x/>
      <x v="2"/>
      <x v="5"/>
      <x v="7"/>
    </i>
    <i>
      <x v="3"/>
      <x/>
      <x v="1100"/>
      <x v="64"/>
      <x v="1"/>
      <x v="3"/>
      <x v="7"/>
      <x v="15"/>
    </i>
    <i r="2">
      <x v="1046"/>
      <x v="685"/>
      <x v="1"/>
      <x v="3"/>
      <x v="7"/>
      <x v="2"/>
    </i>
    <i r="2">
      <x v="1111"/>
      <x v="59"/>
      <x v="1"/>
      <x v="3"/>
      <x v="7"/>
      <x v="2"/>
    </i>
    <i r="1">
      <x v="1"/>
      <x v="1002"/>
      <x v="73"/>
      <x/>
      <x v="1"/>
      <x v="2"/>
      <x/>
    </i>
    <i r="2">
      <x v="945"/>
      <x v="1287"/>
      <x/>
      <x v="1"/>
      <x v="2"/>
      <x/>
    </i>
    <i r="2">
      <x v="1096"/>
      <x v="1399"/>
      <x/>
      <x v="1"/>
      <x v="2"/>
      <x/>
    </i>
    <i r="2">
      <x v="907"/>
      <x v="80"/>
      <x/>
      <x v="1"/>
      <x v="2"/>
      <x/>
    </i>
    <i r="2">
      <x v="1029"/>
      <x v="8"/>
      <x/>
      <x v="1"/>
      <x v="2"/>
      <x/>
    </i>
    <i r="2">
      <x v="1082"/>
      <x v="752"/>
      <x/>
      <x v="1"/>
      <x v="2"/>
      <x/>
    </i>
    <i r="2">
      <x v="1041"/>
      <x v="81"/>
      <x/>
      <x v="1"/>
      <x v="2"/>
      <x/>
    </i>
    <i r="2">
      <x v="955"/>
      <x v="15"/>
      <x/>
      <x v="1"/>
      <x v="2"/>
      <x/>
    </i>
    <i r="1">
      <x v="2"/>
      <x v="958"/>
      <x v="29"/>
      <x v="1"/>
      <x/>
      <x/>
      <x v="3"/>
    </i>
    <i r="2">
      <x v="1076"/>
      <x v="749"/>
      <x v="1"/>
      <x v="3"/>
      <x v="7"/>
      <x v="10"/>
    </i>
    <i r="1">
      <x v="3"/>
      <x v="927"/>
      <x v="1280"/>
      <x v="1"/>
      <x v="3"/>
      <x v="6"/>
      <x v="8"/>
    </i>
    <i r="2">
      <x v="1096"/>
      <x v="1290"/>
      <x v="1"/>
      <x v="3"/>
      <x v="6"/>
      <x v="8"/>
    </i>
    <i r="2">
      <x v="943"/>
      <x v="1284"/>
      <x v="1"/>
      <x/>
      <x/>
      <x v="4"/>
    </i>
    <i r="2">
      <x v="959"/>
      <x v="1285"/>
      <x v="1"/>
      <x v="3"/>
      <x v="6"/>
      <x v="8"/>
    </i>
    <i r="1">
      <x v="4"/>
      <x v="930"/>
      <x v="684"/>
      <x/>
      <x v="1"/>
      <x v="2"/>
      <x v="6"/>
    </i>
    <i r="2">
      <x v="958"/>
      <x v="1408"/>
      <x/>
      <x v="1"/>
      <x v="2"/>
      <x v="6"/>
    </i>
    <i r="2">
      <x v="1063"/>
      <x v="1288"/>
      <x/>
      <x v="1"/>
      <x v="2"/>
      <x v="6"/>
    </i>
    <i r="2">
      <x v="1026"/>
      <x v="1423"/>
      <x/>
      <x v="1"/>
      <x v="2"/>
      <x v="6"/>
    </i>
    <i r="1">
      <x v="5"/>
      <x v="1092"/>
      <x v="1653"/>
      <x v="1"/>
      <x v="3"/>
      <x v="7"/>
      <x v="2"/>
    </i>
    <i r="2">
      <x v="1057"/>
      <x v="1657"/>
      <x v="1"/>
      <x v="3"/>
      <x v="7"/>
      <x v="2"/>
    </i>
    <i r="2">
      <x v="917"/>
      <x v="1651"/>
      <x v="1"/>
      <x v="3"/>
      <x v="7"/>
      <x v="2"/>
    </i>
    <i r="2">
      <x v="1098"/>
      <x v="1676"/>
      <x v="1"/>
      <x v="3"/>
      <x v="7"/>
      <x v="2"/>
    </i>
    <i r="2">
      <x v="1072"/>
      <x v="1656"/>
      <x v="1"/>
      <x v="3"/>
      <x v="7"/>
      <x v="2"/>
    </i>
    <i r="2">
      <x v="893"/>
      <x v="1650"/>
      <x v="1"/>
      <x v="3"/>
      <x v="7"/>
      <x v="2"/>
    </i>
    <i r="2">
      <x v="1025"/>
      <x v="1785"/>
      <x v="1"/>
      <x v="3"/>
      <x v="7"/>
      <x v="2"/>
    </i>
    <i r="2">
      <x v="936"/>
      <x v="1670"/>
      <x v="1"/>
      <x v="3"/>
      <x v="7"/>
      <x v="2"/>
    </i>
    <i r="2">
      <x v="1068"/>
      <x v="1781"/>
      <x v="1"/>
      <x v="3"/>
      <x v="7"/>
      <x v="2"/>
    </i>
    <i r="2">
      <x v="962"/>
      <x v="1518"/>
      <x v="1"/>
      <x v="3"/>
      <x v="7"/>
      <x v="2"/>
    </i>
    <i r="2">
      <x v="1080"/>
      <x v="1587"/>
      <x v="1"/>
      <x v="3"/>
      <x v="7"/>
      <x v="2"/>
    </i>
    <i r="2">
      <x v="975"/>
      <x v="1672"/>
      <x v="1"/>
      <x v="3"/>
      <x v="7"/>
      <x v="2"/>
    </i>
    <i r="2">
      <x v="1094"/>
      <x v="1654"/>
      <x v="1"/>
      <x v="3"/>
      <x v="7"/>
      <x v="2"/>
    </i>
    <i r="2">
      <x v="978"/>
      <x v="1671"/>
      <x v="1"/>
      <x v="3"/>
      <x v="7"/>
      <x v="2"/>
    </i>
    <i r="2">
      <x v="1104"/>
      <x v="1579"/>
      <x v="1"/>
      <x/>
      <x/>
      <x v="2"/>
    </i>
    <i r="2">
      <x v="1014"/>
      <x v="1652"/>
      <x v="1"/>
      <x v="3"/>
      <x v="7"/>
      <x v="2"/>
    </i>
    <i r="2">
      <x v="1143"/>
      <x v="1617"/>
      <x v="1"/>
      <x v="3"/>
      <x v="7"/>
      <x v="2"/>
    </i>
    <i r="2">
      <x v="1141"/>
      <x v="1668"/>
      <x v="1"/>
      <x v="3"/>
      <x v="7"/>
      <x v="2"/>
    </i>
    <i r="2">
      <x v="910"/>
      <x v="1512"/>
      <x v="1"/>
      <x v="3"/>
      <x v="7"/>
      <x v="2"/>
    </i>
    <i r="2">
      <x v="956"/>
      <x v="1787"/>
      <x v="1"/>
      <x v="3"/>
      <x v="7"/>
      <x v="2"/>
    </i>
    <i r="2">
      <x v="1008"/>
      <x v="1783"/>
      <x v="1"/>
      <x v="3"/>
      <x v="7"/>
      <x v="2"/>
    </i>
    <i r="2">
      <x v="1116"/>
      <x v="1619"/>
      <x v="1"/>
      <x v="3"/>
      <x v="7"/>
      <x v="2"/>
    </i>
    <i r="2">
      <x v="1011"/>
      <x v="1677"/>
      <x v="1"/>
      <x v="3"/>
      <x v="7"/>
      <x v="2"/>
    </i>
    <i r="2">
      <x v="909"/>
      <x v="1586"/>
      <x v="1"/>
      <x v="3"/>
      <x v="7"/>
      <x v="2"/>
    </i>
    <i r="2">
      <x v="1012"/>
      <x v="1525"/>
      <x v="1"/>
      <x v="3"/>
      <x v="7"/>
      <x v="2"/>
    </i>
    <i r="2">
      <x v="1085"/>
      <x v="1514"/>
      <x v="1"/>
      <x v="3"/>
      <x v="7"/>
      <x v="2"/>
    </i>
    <i r="2">
      <x v="922"/>
      <x v="1658"/>
      <x v="1"/>
      <x v="3"/>
      <x v="7"/>
      <x v="2"/>
    </i>
    <i r="2">
      <x v="918"/>
      <x v="1679"/>
      <x v="1"/>
      <x v="3"/>
      <x v="7"/>
      <x v="2"/>
    </i>
    <i r="2">
      <x v="1023"/>
      <x v="1674"/>
      <x v="1"/>
      <x v="3"/>
      <x v="7"/>
      <x v="2"/>
    </i>
    <i r="2">
      <x v="1125"/>
      <x v="1524"/>
      <x v="1"/>
      <x v="3"/>
      <x v="7"/>
      <x v="2"/>
    </i>
    <i r="2">
      <x v="929"/>
      <x v="1655"/>
      <x v="1"/>
      <x v="3"/>
      <x v="7"/>
      <x v="2"/>
    </i>
    <i r="2">
      <x v="1067"/>
      <x v="1780"/>
      <x v="1"/>
      <x v="3"/>
      <x v="7"/>
      <x v="2"/>
    </i>
    <i r="2">
      <x v="1142"/>
      <x v="1578"/>
      <x v="1"/>
      <x/>
      <x/>
      <x v="2"/>
    </i>
    <i r="2">
      <x v="939"/>
      <x v="1779"/>
      <x v="1"/>
      <x v="3"/>
      <x v="7"/>
      <x v="2"/>
    </i>
    <i r="2">
      <x v="1147"/>
      <x v="1659"/>
      <x v="1"/>
      <x v="3"/>
      <x v="7"/>
      <x v="2"/>
    </i>
    <i r="2">
      <x v="1081"/>
      <x v="1513"/>
      <x v="1"/>
      <x v="3"/>
      <x v="7"/>
      <x v="2"/>
    </i>
    <i r="2">
      <x v="1042"/>
      <x v="1516"/>
      <x v="1"/>
      <x v="3"/>
      <x v="7"/>
      <x v="2"/>
    </i>
    <i r="2">
      <x v="1087"/>
      <x v="1675"/>
      <x v="1"/>
      <x v="3"/>
      <x v="7"/>
      <x v="2"/>
    </i>
    <i r="2">
      <x v="1043"/>
      <x v="1517"/>
      <x v="1"/>
      <x v="3"/>
      <x v="7"/>
      <x v="2"/>
    </i>
    <i r="2">
      <x v="907"/>
      <x v="1444"/>
      <x v="1"/>
      <x/>
      <x/>
      <x v="2"/>
    </i>
    <i r="2">
      <x v="1044"/>
      <x v="1522"/>
      <x v="1"/>
      <x v="3"/>
      <x v="7"/>
      <x v="2"/>
    </i>
    <i r="2">
      <x v="979"/>
      <x v="1618"/>
      <x v="1"/>
      <x v="3"/>
      <x v="7"/>
      <x v="2"/>
    </i>
    <i r="2">
      <x v="1045"/>
      <x v="1515"/>
      <x v="1"/>
      <x v="3"/>
      <x v="7"/>
      <x v="2"/>
    </i>
    <i r="2">
      <x v="1119"/>
      <x v="1521"/>
      <x v="1"/>
      <x v="3"/>
      <x v="7"/>
      <x v="2"/>
    </i>
    <i r="2">
      <x v="1050"/>
      <x v="1673"/>
      <x v="1"/>
      <x v="3"/>
      <x v="7"/>
      <x v="2"/>
    </i>
    <i r="2">
      <x v="1128"/>
      <x v="1669"/>
      <x v="1"/>
      <x v="3"/>
      <x v="7"/>
      <x v="2"/>
    </i>
    <i r="2">
      <x v="931"/>
      <x v="1782"/>
      <x v="1"/>
      <x v="3"/>
      <x v="7"/>
      <x v="2"/>
    </i>
    <i r="2">
      <x v="1002"/>
      <x v="1443"/>
      <x v="1"/>
      <x/>
      <x/>
      <x v="2"/>
    </i>
    <i r="2">
      <x v="1060"/>
      <x v="1786"/>
      <x v="1"/>
      <x v="3"/>
      <x v="7"/>
      <x v="2"/>
    </i>
    <i r="2">
      <x v="1029"/>
      <x v="1573"/>
      <x v="1"/>
      <x/>
      <x/>
      <x v="2"/>
    </i>
    <i r="2">
      <x v="887"/>
      <x v="1520"/>
      <x v="1"/>
      <x v="3"/>
      <x v="7"/>
      <x v="2"/>
    </i>
    <i r="2">
      <x v="1032"/>
      <x v="1784"/>
      <x v="1"/>
      <x v="3"/>
      <x v="7"/>
      <x v="2"/>
    </i>
    <i r="2">
      <x v="912"/>
      <x v="1519"/>
      <x v="1"/>
      <x v="3"/>
      <x v="7"/>
      <x v="2"/>
    </i>
    <i r="2">
      <x v="890"/>
      <x v="1616"/>
      <x v="1"/>
      <x v="3"/>
      <x v="7"/>
      <x v="2"/>
    </i>
    <i r="2">
      <x v="1065"/>
      <x v="1523"/>
      <x v="1"/>
      <x v="3"/>
      <x v="7"/>
      <x v="2"/>
    </i>
    <i r="1">
      <x v="6"/>
      <x v="987"/>
      <x v="692"/>
      <x v="1"/>
      <x v="3"/>
      <x v="7"/>
      <x v="18"/>
    </i>
    <i r="1">
      <x v="7"/>
      <x v="950"/>
      <x v="1341"/>
      <x/>
      <x v="2"/>
      <x v="4"/>
      <x v="19"/>
    </i>
    <i r="2">
      <x v="1138"/>
      <x v="816"/>
      <x/>
      <x v="2"/>
      <x v="4"/>
      <x v="19"/>
    </i>
    <i r="3">
      <x v="1965"/>
      <x/>
      <x v="2"/>
      <x v="4"/>
      <x v="19"/>
    </i>
    <i r="2">
      <x v="983"/>
      <x v="1065"/>
      <x/>
      <x v="2"/>
      <x v="4"/>
      <x v="19"/>
    </i>
    <i r="3">
      <x v="2395"/>
      <x/>
      <x v="2"/>
      <x v="4"/>
      <x v="19"/>
    </i>
    <i r="2">
      <x v="895"/>
      <x v="1013"/>
      <x/>
      <x v="2"/>
      <x v="4"/>
      <x v="19"/>
    </i>
    <i r="3">
      <x v="2171"/>
      <x/>
      <x v="2"/>
      <x v="4"/>
      <x v="19"/>
    </i>
    <i r="2">
      <x v="942"/>
      <x v="809"/>
      <x/>
      <x v="2"/>
      <x v="4"/>
      <x v="19"/>
    </i>
    <i r="3">
      <x v="1923"/>
      <x/>
      <x v="2"/>
      <x v="4"/>
      <x v="19"/>
    </i>
    <i r="2">
      <x v="906"/>
      <x v="1100"/>
      <x/>
      <x v="2"/>
      <x v="4"/>
      <x v="19"/>
    </i>
    <i r="2">
      <x v="981"/>
      <x v="1200"/>
      <x/>
      <x v="2"/>
      <x v="4"/>
      <x v="19"/>
    </i>
    <i r="3">
      <x v="1880"/>
      <x/>
      <x v="2"/>
      <x v="4"/>
      <x v="19"/>
    </i>
    <i r="2">
      <x v="907"/>
      <x v="891"/>
      <x/>
      <x v="2"/>
      <x v="4"/>
      <x v="19"/>
    </i>
    <i r="3">
      <x v="1896"/>
      <x/>
      <x v="2"/>
      <x v="4"/>
      <x v="19"/>
    </i>
    <i r="2">
      <x v="989"/>
      <x v="863"/>
      <x/>
      <x v="2"/>
      <x v="4"/>
      <x v="19"/>
    </i>
    <i r="2">
      <x v="908"/>
      <x v="1322"/>
      <x/>
      <x v="2"/>
      <x v="4"/>
      <x v="19"/>
    </i>
    <i r="3">
      <x v="2208"/>
      <x/>
      <x v="2"/>
      <x v="4"/>
      <x v="19"/>
    </i>
    <i r="2">
      <x v="914"/>
      <x v="1002"/>
      <x/>
      <x v="2"/>
      <x v="4"/>
      <x v="19"/>
    </i>
    <i r="2">
      <x v="1009"/>
      <x v="1336"/>
      <x/>
      <x v="2"/>
      <x v="4"/>
      <x v="19"/>
    </i>
    <i r="3">
      <x v="1922"/>
      <x/>
      <x v="2"/>
      <x v="5"/>
      <x v="19"/>
    </i>
    <i r="2">
      <x v="1065"/>
      <x v="1075"/>
      <x/>
      <x v="2"/>
      <x v="4"/>
      <x v="19"/>
    </i>
    <i r="3">
      <x v="2152"/>
      <x/>
      <x v="2"/>
      <x v="4"/>
      <x v="19"/>
    </i>
    <i r="2">
      <x v="1136"/>
      <x v="1333"/>
      <x/>
      <x v="2"/>
      <x v="4"/>
      <x v="19"/>
    </i>
    <i r="2">
      <x v="1095"/>
      <x v="1040"/>
      <x/>
      <x v="2"/>
      <x v="4"/>
      <x v="19"/>
    </i>
    <i r="2">
      <x v="930"/>
      <x v="921"/>
      <x/>
      <x v="2"/>
      <x v="4"/>
      <x v="19"/>
    </i>
    <i r="3">
      <x v="1935"/>
      <x/>
      <x v="2"/>
      <x v="4"/>
      <x v="19"/>
    </i>
    <i r="2">
      <x v="1040"/>
      <x v="986"/>
      <x/>
      <x v="2"/>
      <x v="4"/>
      <x v="19"/>
    </i>
    <i r="3">
      <x v="1874"/>
      <x/>
      <x v="2"/>
      <x v="4"/>
      <x v="19"/>
    </i>
    <i r="2">
      <x v="932"/>
      <x v="1080"/>
      <x/>
      <x v="2"/>
      <x v="4"/>
      <x v="19"/>
    </i>
    <i r="3">
      <x v="2026"/>
      <x/>
      <x v="2"/>
      <x v="4"/>
      <x v="19"/>
    </i>
    <i r="2">
      <x v="1075"/>
      <x v="1239"/>
      <x/>
      <x v="2"/>
      <x v="4"/>
      <x v="19"/>
    </i>
    <i r="3">
      <x v="1953"/>
      <x/>
      <x v="2"/>
      <x v="4"/>
      <x v="19"/>
    </i>
    <i r="2">
      <x v="938"/>
      <x v="1294"/>
      <x/>
      <x v="2"/>
      <x v="4"/>
      <x v="19"/>
    </i>
    <i r="2">
      <x v="1117"/>
      <x v="1154"/>
      <x/>
      <x v="2"/>
      <x v="4"/>
      <x v="19"/>
    </i>
    <i r="3">
      <x v="2228"/>
      <x/>
      <x v="2"/>
      <x v="4"/>
      <x v="19"/>
    </i>
    <i r="2">
      <x v="960"/>
      <x v="942"/>
      <x/>
      <x v="2"/>
      <x v="4"/>
      <x v="19"/>
    </i>
    <i r="2">
      <x v="1034"/>
      <x v="1139"/>
      <x/>
      <x v="2"/>
      <x v="4"/>
      <x v="19"/>
    </i>
    <i r="2">
      <x v="966"/>
      <x v="787"/>
      <x/>
      <x v="2"/>
      <x v="4"/>
      <x v="19"/>
    </i>
    <i r="2">
      <x v="1048"/>
      <x v="949"/>
      <x/>
      <x v="2"/>
      <x v="4"/>
      <x v="19"/>
    </i>
    <i r="3">
      <x v="1969"/>
      <x/>
      <x v="2"/>
      <x v="4"/>
      <x v="19"/>
    </i>
    <i r="2">
      <x v="974"/>
      <x v="906"/>
      <x/>
      <x v="2"/>
      <x v="4"/>
      <x v="19"/>
    </i>
    <i r="3">
      <x v="2248"/>
      <x/>
      <x v="2"/>
      <x v="4"/>
      <x v="19"/>
    </i>
    <i r="2">
      <x v="1071"/>
      <x v="1110"/>
      <x/>
      <x v="2"/>
      <x v="4"/>
      <x v="19"/>
    </i>
    <i r="3">
      <x v="2360"/>
      <x/>
      <x v="2"/>
      <x v="4"/>
      <x v="19"/>
    </i>
    <i r="2">
      <x v="897"/>
      <x v="1131"/>
      <x/>
      <x v="2"/>
      <x v="4"/>
      <x v="19"/>
    </i>
    <i r="3">
      <x v="2032"/>
      <x/>
      <x v="2"/>
      <x v="4"/>
      <x v="19"/>
    </i>
    <i r="2">
      <x v="1084"/>
      <x v="1087"/>
      <x/>
      <x v="2"/>
      <x v="4"/>
      <x v="19"/>
    </i>
    <i r="3">
      <x v="2207"/>
      <x/>
      <x v="2"/>
      <x v="4"/>
      <x v="19"/>
    </i>
    <i r="2">
      <x v="985"/>
      <x v="1108"/>
      <x/>
      <x v="2"/>
      <x v="4"/>
      <x v="19"/>
    </i>
    <i r="2">
      <x v="1108"/>
      <x v="913"/>
      <x/>
      <x v="2"/>
      <x v="4"/>
      <x v="19"/>
    </i>
    <i r="2">
      <x v="913"/>
      <x v="1197"/>
      <x/>
      <x v="2"/>
      <x v="4"/>
      <x v="19"/>
    </i>
    <i r="3">
      <x v="2157"/>
      <x/>
      <x v="2"/>
      <x v="4"/>
      <x v="19"/>
    </i>
    <i r="3">
      <x v="2328"/>
      <x/>
      <x v="2"/>
      <x v="5"/>
      <x v="19"/>
    </i>
    <i r="2">
      <x v="1133"/>
      <x v="998"/>
      <x/>
      <x v="2"/>
      <x v="4"/>
      <x v="19"/>
    </i>
    <i r="3">
      <x v="2312"/>
      <x/>
      <x v="2"/>
      <x v="4"/>
      <x v="19"/>
    </i>
    <i r="2">
      <x v="994"/>
      <x v="1049"/>
      <x/>
      <x v="2"/>
      <x v="4"/>
      <x v="19"/>
    </i>
    <i r="2">
      <x v="888"/>
      <x v="934"/>
      <x/>
      <x v="2"/>
      <x v="4"/>
      <x v="19"/>
    </i>
    <i r="3">
      <x v="2238"/>
      <x/>
      <x v="2"/>
      <x v="4"/>
      <x v="19"/>
    </i>
    <i r="2">
      <x v="1028"/>
      <x v="1062"/>
      <x/>
      <x v="2"/>
      <x v="4"/>
      <x v="19"/>
    </i>
    <i r="3">
      <x v="2400"/>
      <x/>
      <x v="2"/>
      <x v="4"/>
      <x v="19"/>
    </i>
    <i r="2">
      <x v="1127"/>
      <x v="839"/>
      <x/>
      <x v="2"/>
      <x v="4"/>
      <x v="19"/>
    </i>
    <i r="2">
      <x v="1091"/>
      <x v="1084"/>
      <x/>
      <x v="2"/>
      <x v="4"/>
      <x v="19"/>
    </i>
    <i r="3">
      <x v="2180"/>
      <x/>
      <x v="2"/>
      <x v="4"/>
      <x v="19"/>
    </i>
    <i r="2">
      <x v="1063"/>
      <x v="927"/>
      <x/>
      <x v="2"/>
      <x v="4"/>
      <x v="19"/>
    </i>
    <i r="3">
      <x v="2062"/>
      <x/>
      <x v="2"/>
      <x v="4"/>
      <x v="19"/>
    </i>
    <i r="2">
      <x v="941"/>
      <x v="1130"/>
      <x/>
      <x v="2"/>
      <x v="4"/>
      <x v="19"/>
    </i>
    <i r="3">
      <x v="2347"/>
      <x/>
      <x v="2"/>
      <x v="4"/>
      <x v="19"/>
    </i>
    <i r="2">
      <x v="972"/>
      <x v="931"/>
      <x/>
      <x v="2"/>
      <x v="4"/>
      <x v="19"/>
    </i>
    <i r="2">
      <x v="986"/>
      <x v="1337"/>
      <x/>
      <x v="2"/>
      <x v="4"/>
      <x v="19"/>
    </i>
    <i r="2">
      <x v="1056"/>
      <x v="1150"/>
      <x/>
      <x v="2"/>
      <x v="4"/>
      <x v="19"/>
    </i>
    <i r="3">
      <x v="1954"/>
      <x/>
      <x v="2"/>
      <x v="4"/>
      <x v="19"/>
    </i>
    <i r="2">
      <x v="991"/>
      <x v="989"/>
      <x/>
      <x v="2"/>
      <x v="4"/>
      <x v="19"/>
    </i>
    <i r="2">
      <x v="1069"/>
      <x v="1052"/>
      <x/>
      <x v="2"/>
      <x v="4"/>
      <x v="19"/>
    </i>
    <i r="2">
      <x v="993"/>
      <x v="797"/>
      <x/>
      <x v="2"/>
      <x v="4"/>
      <x v="19"/>
    </i>
    <i r="3">
      <x v="2268"/>
      <x/>
      <x v="2"/>
      <x v="4"/>
      <x v="19"/>
    </i>
    <i r="2">
      <x v="1099"/>
      <x v="928"/>
      <x/>
      <x v="2"/>
      <x v="4"/>
      <x v="19"/>
    </i>
    <i r="3">
      <x v="1957"/>
      <x/>
      <x v="2"/>
      <x v="4"/>
      <x v="19"/>
    </i>
    <i r="2">
      <x v="945"/>
      <x v="1342"/>
      <x/>
      <x v="2"/>
      <x v="4"/>
      <x v="19"/>
    </i>
    <i r="3">
      <x v="1859"/>
      <x/>
      <x v="2"/>
      <x v="4"/>
      <x v="19"/>
    </i>
    <i r="2">
      <x v="1120"/>
      <x v="1112"/>
      <x/>
      <x v="2"/>
      <x v="4"/>
      <x v="19"/>
    </i>
    <i r="3">
      <x v="2065"/>
      <x/>
      <x v="2"/>
      <x v="4"/>
      <x v="19"/>
    </i>
    <i r="2">
      <x v="998"/>
      <x v="1129"/>
      <x/>
      <x v="2"/>
      <x v="4"/>
      <x v="19"/>
    </i>
    <i r="2">
      <x v="1134"/>
      <x v="1210"/>
      <x/>
      <x v="2"/>
      <x v="4"/>
      <x v="19"/>
    </i>
    <i r="3">
      <x v="2119"/>
      <x/>
      <x v="2"/>
      <x v="4"/>
      <x v="19"/>
    </i>
    <i r="2">
      <x v="1000"/>
      <x v="817"/>
      <x/>
      <x v="2"/>
      <x v="4"/>
      <x v="19"/>
    </i>
    <i r="3">
      <x v="2315"/>
      <x/>
      <x v="2"/>
      <x v="4"/>
      <x v="19"/>
    </i>
    <i r="2">
      <x v="1062"/>
      <x v="1191"/>
      <x/>
      <x v="2"/>
      <x v="4"/>
      <x v="19"/>
    </i>
    <i r="2">
      <x v="1004"/>
      <x v="1017"/>
      <x/>
      <x v="2"/>
      <x v="4"/>
      <x v="19"/>
    </i>
    <i r="2">
      <x v="1068"/>
      <x v="1162"/>
      <x/>
      <x v="2"/>
      <x v="4"/>
      <x v="19"/>
    </i>
    <i r="2">
      <x v="1005"/>
      <x v="772"/>
      <x/>
      <x v="2"/>
      <x v="4"/>
      <x v="19"/>
    </i>
    <i r="3">
      <x v="2322"/>
      <x/>
      <x v="2"/>
      <x v="4"/>
      <x v="19"/>
    </i>
    <i r="2">
      <x v="933"/>
      <x v="1307"/>
      <x/>
      <x v="2"/>
      <x v="4"/>
      <x v="19"/>
    </i>
    <i r="2">
      <x v="1024"/>
      <x v="898"/>
      <x/>
      <x v="2"/>
      <x v="4"/>
      <x v="19"/>
    </i>
    <i r="3">
      <x v="2100"/>
      <x/>
      <x v="2"/>
      <x v="4"/>
      <x v="19"/>
    </i>
    <i r="2">
      <x v="1097"/>
      <x v="1314"/>
      <x/>
      <x v="2"/>
      <x v="4"/>
      <x v="19"/>
    </i>
    <i r="2">
      <x v="1029"/>
      <x v="1317"/>
      <x/>
      <x v="2"/>
      <x v="4"/>
      <x v="19"/>
    </i>
    <i r="3">
      <x v="1999"/>
      <x/>
      <x v="2"/>
      <x v="4"/>
      <x v="19"/>
    </i>
    <i r="2">
      <x v="1104"/>
      <x v="1318"/>
      <x/>
      <x v="2"/>
      <x v="4"/>
      <x v="19"/>
    </i>
    <i r="3">
      <x v="1866"/>
      <x/>
      <x v="2"/>
      <x v="4"/>
      <x v="19"/>
    </i>
    <i r="2">
      <x v="1031"/>
      <x v="1300"/>
      <x/>
      <x v="2"/>
      <x v="4"/>
      <x v="19"/>
    </i>
    <i r="3">
      <x v="2176"/>
      <x/>
      <x v="2"/>
      <x v="4"/>
      <x v="19"/>
    </i>
    <i r="2">
      <x v="1114"/>
      <x v="1149"/>
      <x/>
      <x v="2"/>
      <x v="4"/>
      <x v="19"/>
    </i>
    <i r="2">
      <x v="1036"/>
      <x v="961"/>
      <x/>
      <x v="2"/>
      <x v="4"/>
      <x v="19"/>
    </i>
    <i r="3">
      <x v="2397"/>
      <x/>
      <x v="2"/>
      <x v="4"/>
      <x v="19"/>
    </i>
    <i r="2">
      <x v="1124"/>
      <x v="996"/>
      <x/>
      <x v="2"/>
      <x v="4"/>
      <x v="19"/>
    </i>
    <i r="3">
      <x v="2113"/>
      <x/>
      <x v="2"/>
      <x v="4"/>
      <x v="19"/>
    </i>
    <i r="2">
      <x v="1037"/>
      <x v="960"/>
      <x/>
      <x v="2"/>
      <x v="4"/>
      <x v="19"/>
    </i>
    <i r="3">
      <x v="2390"/>
      <x/>
      <x v="2"/>
      <x v="4"/>
      <x v="19"/>
    </i>
    <i r="2">
      <x v="977"/>
      <x v="995"/>
      <x/>
      <x v="2"/>
      <x v="4"/>
      <x v="19"/>
    </i>
    <i r="3">
      <x v="2016"/>
      <x/>
      <x v="2"/>
      <x v="4"/>
      <x v="19"/>
    </i>
    <i r="2">
      <x v="1052"/>
      <x v="1045"/>
      <x/>
      <x v="2"/>
      <x v="4"/>
      <x v="19"/>
    </i>
    <i r="2">
      <x v="921"/>
      <x v="1230"/>
      <x/>
      <x v="2"/>
      <x v="4"/>
      <x v="19"/>
    </i>
    <i r="3">
      <x v="2102"/>
      <x/>
      <x v="2"/>
      <x v="4"/>
      <x v="19"/>
    </i>
    <i r="2">
      <x v="1055"/>
      <x v="1145"/>
      <x/>
      <x v="2"/>
      <x v="4"/>
      <x v="19"/>
    </i>
    <i r="3">
      <x v="1980"/>
      <x/>
      <x v="2"/>
      <x v="4"/>
      <x v="19"/>
    </i>
    <i r="2">
      <x v="899"/>
      <x v="1113"/>
      <x/>
      <x v="2"/>
      <x v="4"/>
      <x v="19"/>
    </i>
    <i r="2">
      <x v="954"/>
      <x v="826"/>
      <x/>
      <x v="2"/>
      <x v="4"/>
      <x v="19"/>
    </i>
    <i r="2">
      <x v="1089"/>
      <x v="1046"/>
      <x/>
      <x v="2"/>
      <x v="4"/>
      <x v="19"/>
    </i>
    <i r="3">
      <x v="2173"/>
      <x/>
      <x v="2"/>
      <x v="4"/>
      <x v="19"/>
    </i>
    <i r="2">
      <x v="1145"/>
      <x v="1180"/>
      <x/>
      <x v="2"/>
      <x v="4"/>
      <x v="19"/>
    </i>
    <i r="2">
      <x v="1083"/>
      <x v="1316"/>
      <x/>
      <x v="2"/>
      <x v="4"/>
      <x v="19"/>
    </i>
    <i r="2">
      <x v="1021"/>
      <x v="1120"/>
      <x/>
      <x v="2"/>
      <x v="4"/>
      <x v="19"/>
    </i>
    <i r="3">
      <x v="1888"/>
      <x/>
      <x v="2"/>
      <x v="3"/>
      <x v="19"/>
    </i>
    <i r="2">
      <x v="1109"/>
      <x v="1916"/>
      <x/>
      <x v="2"/>
      <x v="4"/>
      <x v="19"/>
    </i>
    <i r="2">
      <x v="1139"/>
      <x v="1943"/>
      <x/>
      <x v="2"/>
      <x v="4"/>
      <x v="19"/>
    </i>
    <i r="2">
      <x v="992"/>
      <x v="1886"/>
      <x/>
      <x v="2"/>
      <x v="4"/>
      <x v="19"/>
    </i>
    <i r="2">
      <x v="963"/>
      <x v="1933"/>
      <x/>
      <x v="2"/>
      <x v="4"/>
      <x v="19"/>
    </i>
    <i r="2">
      <x v="905"/>
      <x v="2223"/>
      <x/>
      <x v="2"/>
      <x v="4"/>
      <x v="19"/>
    </i>
    <i r="2">
      <x v="1078"/>
      <x v="1983"/>
      <x/>
      <x v="2"/>
      <x v="4"/>
      <x v="19"/>
    </i>
    <i r="2">
      <x v="1115"/>
      <x v="2271"/>
      <x/>
      <x v="2"/>
      <x v="4"/>
      <x v="19"/>
    </i>
    <i r="2">
      <x v="928"/>
      <x v="2057"/>
      <x/>
      <x v="2"/>
      <x v="4"/>
      <x v="19"/>
    </i>
    <i r="2">
      <x v="915"/>
      <x v="1990"/>
      <x/>
      <x v="2"/>
      <x v="4"/>
      <x v="19"/>
    </i>
    <i r="2">
      <x v="990"/>
      <x v="2210"/>
      <x/>
      <x v="2"/>
      <x v="4"/>
      <x v="19"/>
    </i>
    <i r="2">
      <x v="1019"/>
      <x v="2179"/>
      <x/>
      <x v="2"/>
      <x v="4"/>
      <x v="19"/>
    </i>
    <i r="2">
      <x v="1085"/>
      <x v="2372"/>
      <x/>
      <x v="2"/>
      <x v="4"/>
      <x v="19"/>
    </i>
    <i r="2">
      <x v="997"/>
      <x v="2077"/>
      <x/>
      <x v="2"/>
      <x v="5"/>
      <x v="19"/>
    </i>
    <i r="2">
      <x v="1066"/>
      <x v="1897"/>
      <x/>
      <x v="2"/>
      <x v="4"/>
      <x v="19"/>
    </i>
    <i r="2">
      <x v="953"/>
      <x v="2263"/>
      <x/>
      <x v="2"/>
      <x v="4"/>
      <x v="19"/>
    </i>
    <i r="2">
      <x v="1003"/>
      <x v="2177"/>
      <x/>
      <x v="2"/>
      <x v="4"/>
      <x v="19"/>
    </i>
    <i r="2">
      <x v="934"/>
      <x v="2172"/>
      <x/>
      <x v="2"/>
      <x v="4"/>
      <x v="19"/>
    </i>
    <i r="2">
      <x v="1094"/>
      <x v="1858"/>
      <x/>
      <x v="2"/>
      <x v="5"/>
      <x v="19"/>
    </i>
    <i r="2">
      <x v="1144"/>
      <x v="2299"/>
      <x/>
      <x v="2"/>
      <x v="4"/>
      <x v="19"/>
    </i>
    <i r="2">
      <x v="968"/>
      <x v="2136"/>
      <x/>
      <x v="2"/>
      <x v="5"/>
      <x v="19"/>
    </i>
    <i r="2">
      <x v="892"/>
      <x v="1985"/>
      <x/>
      <x v="2"/>
      <x v="4"/>
      <x v="19"/>
    </i>
    <i r="2">
      <x v="900"/>
      <x v="2074"/>
      <x/>
      <x v="2"/>
      <x v="4"/>
      <x v="19"/>
    </i>
    <i r="2">
      <x v="1135"/>
      <x v="2040"/>
      <x/>
      <x v="2"/>
      <x v="4"/>
      <x v="19"/>
    </i>
    <i r="2">
      <x v="951"/>
      <x v="2121"/>
      <x/>
      <x v="2"/>
      <x v="4"/>
      <x v="19"/>
    </i>
    <i r="2">
      <x v="961"/>
      <x v="1912"/>
      <x/>
      <x v="2"/>
      <x v="4"/>
      <x v="19"/>
    </i>
    <i r="2">
      <x v="1103"/>
      <x v="1899"/>
      <x/>
      <x v="2"/>
      <x v="4"/>
      <x v="19"/>
    </i>
    <i r="2">
      <x v="1033"/>
      <x v="2022"/>
      <x/>
      <x v="2"/>
      <x v="4"/>
      <x v="19"/>
    </i>
    <i r="2">
      <x v="1060"/>
      <x v="2283"/>
      <x/>
      <x v="2"/>
      <x v="4"/>
      <x v="19"/>
    </i>
    <i r="2">
      <x v="1148"/>
      <x v="2314"/>
      <x/>
      <x v="2"/>
      <x v="4"/>
      <x v="19"/>
    </i>
    <i r="2">
      <x v="1013"/>
      <x v="2236"/>
      <x/>
      <x v="2"/>
      <x v="4"/>
      <x v="19"/>
    </i>
    <i r="2">
      <x v="1016"/>
      <x v="2230"/>
      <x/>
      <x v="2"/>
      <x v="4"/>
      <x v="19"/>
    </i>
    <i r="1">
      <x v="8"/>
      <x v="1006"/>
      <x v="656"/>
      <x/>
      <x v="2"/>
      <x v="5"/>
      <x v="7"/>
    </i>
    <i r="3">
      <x v="663"/>
      <x/>
      <x v="2"/>
      <x v="5"/>
      <x v="7"/>
    </i>
    <i r="2">
      <x v="1035"/>
      <x v="249"/>
      <x/>
      <x v="2"/>
      <x v="5"/>
      <x v="7"/>
    </i>
    <i r="2">
      <x v="1001"/>
      <x v="228"/>
      <x/>
      <x v="2"/>
      <x v="5"/>
      <x v="7"/>
    </i>
    <i r="2">
      <x v="1101"/>
      <x v="474"/>
      <x/>
      <x v="2"/>
      <x v="5"/>
      <x v="7"/>
    </i>
    <i r="2">
      <x v="898"/>
      <x v="214"/>
      <x/>
      <x v="2"/>
      <x v="5"/>
      <x v="7"/>
    </i>
    <i r="2">
      <x v="1015"/>
      <x v="242"/>
      <x/>
      <x v="2"/>
      <x v="5"/>
      <x v="7"/>
    </i>
    <i r="2">
      <x v="903"/>
      <x v="580"/>
      <x/>
      <x v="2"/>
      <x v="5"/>
      <x v="7"/>
    </i>
    <i r="2">
      <x v="1059"/>
      <x v="628"/>
      <x/>
      <x v="2"/>
      <x v="5"/>
      <x v="7"/>
    </i>
    <i r="2">
      <x v="916"/>
      <x v="218"/>
      <x/>
      <x v="2"/>
      <x v="5"/>
      <x v="7"/>
    </i>
    <i r="2">
      <x v="1112"/>
      <x v="471"/>
      <x/>
      <x v="2"/>
      <x v="5"/>
      <x v="7"/>
    </i>
    <i r="2">
      <x v="923"/>
      <x v="1351"/>
      <x/>
      <x v="2"/>
      <x v="5"/>
      <x v="7"/>
    </i>
    <i r="2">
      <x v="889"/>
      <x v="184"/>
      <x/>
      <x v="2"/>
      <x v="5"/>
      <x v="7"/>
    </i>
    <i r="2">
      <x v="924"/>
      <x v="599"/>
      <x/>
      <x v="2"/>
      <x v="5"/>
      <x v="7"/>
    </i>
    <i r="2">
      <x v="1027"/>
      <x v="1394"/>
      <x/>
      <x v="2"/>
      <x v="5"/>
      <x v="7"/>
    </i>
    <i r="2">
      <x v="935"/>
      <x v="213"/>
      <x/>
      <x v="2"/>
      <x v="5"/>
      <x v="7"/>
    </i>
    <i r="2">
      <x v="1049"/>
      <x v="258"/>
      <x/>
      <x v="2"/>
      <x v="5"/>
      <x v="7"/>
    </i>
    <i r="2">
      <x v="937"/>
      <x v="648"/>
      <x/>
      <x v="2"/>
      <x v="5"/>
      <x v="7"/>
    </i>
    <i r="2">
      <x v="1074"/>
      <x v="1277"/>
      <x/>
      <x v="2"/>
      <x v="5"/>
      <x v="7"/>
    </i>
    <i r="2">
      <x v="940"/>
      <x v="724"/>
      <x/>
      <x v="2"/>
      <x v="5"/>
      <x v="7"/>
    </i>
    <i r="2">
      <x v="1106"/>
      <x v="473"/>
      <x/>
      <x v="2"/>
      <x v="5"/>
      <x v="7"/>
    </i>
    <i r="2">
      <x v="946"/>
      <x v="741"/>
      <x/>
      <x v="2"/>
      <x v="5"/>
      <x v="7"/>
    </i>
    <i r="2">
      <x v="1126"/>
      <x v="477"/>
      <x/>
      <x v="2"/>
      <x v="5"/>
      <x v="7"/>
    </i>
    <i r="2">
      <x v="949"/>
      <x v="641"/>
      <x/>
      <x v="2"/>
      <x v="5"/>
      <x v="7"/>
    </i>
    <i r="2">
      <x v="1003"/>
      <x v="654"/>
      <x/>
      <x v="2"/>
      <x v="5"/>
      <x v="7"/>
    </i>
    <i r="2">
      <x v="957"/>
      <x v="708"/>
      <x/>
      <x v="2"/>
      <x v="5"/>
      <x v="7"/>
    </i>
    <i r="2">
      <x v="886"/>
      <x v="578"/>
      <x/>
      <x v="2"/>
      <x v="5"/>
      <x v="7"/>
    </i>
    <i r="2">
      <x v="964"/>
      <x v="601"/>
      <x/>
      <x v="2"/>
      <x v="5"/>
      <x v="7"/>
    </i>
    <i r="2">
      <x v="1018"/>
      <x v="635"/>
      <x/>
      <x v="2"/>
      <x v="5"/>
      <x v="7"/>
    </i>
    <i r="2">
      <x v="965"/>
      <x v="1278"/>
      <x/>
      <x v="2"/>
      <x v="5"/>
      <x v="7"/>
    </i>
    <i r="2">
      <x v="1031"/>
      <x v="109"/>
      <x/>
      <x v="2"/>
      <x v="5"/>
      <x v="7"/>
    </i>
    <i r="2">
      <x v="969"/>
      <x v="533"/>
      <x/>
      <x v="2"/>
      <x v="5"/>
      <x v="7"/>
    </i>
    <i r="2">
      <x v="1039"/>
      <x v="667"/>
      <x/>
      <x v="2"/>
      <x v="5"/>
      <x v="7"/>
    </i>
    <i r="2">
      <x v="970"/>
      <x v="528"/>
      <x/>
      <x v="2"/>
      <x v="5"/>
      <x v="7"/>
    </i>
    <i r="2">
      <x v="1054"/>
      <x v="642"/>
      <x/>
      <x v="2"/>
      <x v="5"/>
      <x v="7"/>
    </i>
    <i r="2">
      <x v="973"/>
      <x v="225"/>
      <x/>
      <x v="2"/>
      <x v="5"/>
      <x v="7"/>
    </i>
    <i r="2">
      <x v="1061"/>
      <x v="617"/>
      <x/>
      <x v="2"/>
      <x v="5"/>
      <x v="7"/>
    </i>
    <i r="2">
      <x v="980"/>
      <x v="653"/>
      <x/>
      <x v="2"/>
      <x v="5"/>
      <x v="7"/>
    </i>
    <i r="2">
      <x v="1093"/>
      <x v="455"/>
      <x/>
      <x v="2"/>
      <x v="5"/>
      <x v="7"/>
    </i>
    <i r="2">
      <x v="984"/>
      <x v="212"/>
      <x/>
      <x v="2"/>
      <x v="5"/>
      <x v="7"/>
    </i>
    <i r="2">
      <x v="1105"/>
      <x v="475"/>
      <x/>
      <x v="2"/>
      <x v="5"/>
      <x v="7"/>
    </i>
    <i r="2">
      <x v="986"/>
      <x v="542"/>
      <x/>
      <x v="2"/>
      <x v="5"/>
      <x v="7"/>
    </i>
    <i r="2">
      <x v="1107"/>
      <x v="472"/>
      <x/>
      <x v="2"/>
      <x v="5"/>
      <x v="7"/>
    </i>
    <i r="2">
      <x v="988"/>
      <x v="704"/>
      <x/>
      <x v="2"/>
      <x v="5"/>
      <x v="7"/>
    </i>
    <i r="2">
      <x v="1118"/>
      <x v="652"/>
      <x/>
      <x v="2"/>
      <x v="5"/>
      <x v="7"/>
    </i>
    <i r="2">
      <x v="992"/>
      <x v="107"/>
      <x/>
      <x v="2"/>
      <x v="5"/>
      <x v="7"/>
    </i>
    <i r="2">
      <x v="1129"/>
      <x v="131"/>
      <x/>
      <x v="2"/>
      <x v="5"/>
      <x v="7"/>
    </i>
    <i r="2">
      <x v="999"/>
      <x v="524"/>
      <x/>
      <x v="2"/>
      <x v="5"/>
      <x v="7"/>
    </i>
    <i r="2">
      <x v="1146"/>
      <x v="134"/>
      <x/>
      <x v="2"/>
      <x v="5"/>
      <x v="7"/>
    </i>
    <i r="2">
      <x v="1123"/>
      <x v="1385"/>
      <x/>
      <x v="2"/>
      <x v="5"/>
      <x v="7"/>
    </i>
    <i r="2">
      <x v="896"/>
      <x v="647"/>
      <x/>
      <x v="2"/>
      <x v="5"/>
      <x v="7"/>
    </i>
    <i r="2">
      <x v="911"/>
      <x v="216"/>
      <x/>
      <x v="2"/>
      <x v="5"/>
      <x v="7"/>
    </i>
    <i r="2">
      <x v="1020"/>
      <x v="668"/>
      <x/>
      <x v="2"/>
      <x v="5"/>
      <x v="7"/>
    </i>
    <i r="2">
      <x v="891"/>
      <x v="187"/>
      <x/>
      <x v="2"/>
      <x v="5"/>
      <x v="7"/>
    </i>
    <i r="2">
      <x v="1022"/>
      <x v="247"/>
      <x/>
      <x v="2"/>
      <x v="5"/>
      <x v="7"/>
    </i>
    <i r="2">
      <x v="1131"/>
      <x v="479"/>
      <x/>
      <x v="2"/>
      <x v="5"/>
      <x v="7"/>
    </i>
    <i r="2">
      <x v="971"/>
      <x v="1269"/>
      <x/>
      <x v="2"/>
      <x v="5"/>
      <x v="7"/>
    </i>
    <i r="2">
      <x v="952"/>
      <x v="541"/>
      <x/>
      <x v="2"/>
      <x v="5"/>
      <x v="7"/>
    </i>
    <i r="2">
      <x v="1030"/>
      <x v="248"/>
      <x/>
      <x v="2"/>
      <x v="5"/>
      <x v="7"/>
    </i>
    <i r="2">
      <x v="919"/>
      <x v="573"/>
      <x/>
      <x v="2"/>
      <x v="5"/>
      <x v="7"/>
    </i>
    <i r="2">
      <x v="902"/>
      <x v="215"/>
      <x/>
      <x v="2"/>
      <x v="5"/>
      <x v="7"/>
    </i>
    <i r="2">
      <x v="1010"/>
      <x v="1349"/>
      <x/>
      <x v="2"/>
      <x v="5"/>
      <x v="7"/>
    </i>
    <i r="2">
      <x v="976"/>
      <x v="226"/>
      <x/>
      <x v="2"/>
      <x v="5"/>
      <x v="7"/>
    </i>
    <i r="2">
      <x v="1017"/>
      <x v="723"/>
      <x/>
      <x v="2"/>
      <x v="5"/>
      <x v="7"/>
    </i>
    <i r="2">
      <x v="1038"/>
      <x v="250"/>
      <x/>
      <x v="2"/>
      <x v="5"/>
      <x v="7"/>
    </i>
    <i r="2">
      <x v="1137"/>
      <x v="481"/>
      <x/>
      <x v="2"/>
      <x v="5"/>
      <x v="7"/>
    </i>
    <i r="2">
      <x v="894"/>
      <x v="211"/>
      <x/>
      <x v="2"/>
      <x v="5"/>
      <x v="7"/>
    </i>
    <i r="2">
      <x v="1077"/>
      <x v="411"/>
      <x/>
      <x v="2"/>
      <x v="5"/>
      <x v="7"/>
    </i>
    <i r="2">
      <x v="1047"/>
      <x v="1272"/>
      <x/>
      <x v="2"/>
      <x v="5"/>
      <x v="7"/>
    </i>
    <i r="2">
      <x v="954"/>
      <x v="223"/>
      <x/>
      <x v="2"/>
      <x v="5"/>
      <x v="7"/>
    </i>
    <i r="2">
      <x v="982"/>
      <x v="738"/>
      <x/>
      <x v="2"/>
      <x v="5"/>
      <x v="7"/>
    </i>
    <i r="2">
      <x v="1140"/>
      <x v="482"/>
      <x/>
      <x v="2"/>
      <x v="5"/>
      <x v="7"/>
    </i>
    <i r="2">
      <x v="1053"/>
      <x v="260"/>
      <x/>
      <x v="2"/>
      <x v="5"/>
      <x v="7"/>
    </i>
    <i r="2">
      <x v="1110"/>
      <x v="1261"/>
      <x/>
      <x v="2"/>
      <x v="5"/>
      <x v="7"/>
    </i>
    <i r="2">
      <x v="904"/>
      <x v="1346"/>
      <x/>
      <x v="2"/>
      <x v="5"/>
      <x v="7"/>
    </i>
    <i r="2">
      <x v="1113"/>
      <x v="620"/>
      <x/>
      <x v="2"/>
      <x v="5"/>
      <x v="7"/>
    </i>
    <i r="2">
      <x v="1058"/>
      <x v="540"/>
      <x/>
      <x v="2"/>
      <x v="5"/>
      <x v="7"/>
    </i>
    <i r="2">
      <x v="1121"/>
      <x v="476"/>
      <x/>
      <x v="2"/>
      <x v="5"/>
      <x v="7"/>
    </i>
    <i r="2">
      <x v="944"/>
      <x v="1393"/>
      <x/>
      <x v="2"/>
      <x v="5"/>
      <x v="7"/>
    </i>
    <i r="2">
      <x v="901"/>
      <x v="210"/>
      <x/>
      <x v="2"/>
      <x v="5"/>
      <x v="7"/>
    </i>
    <i r="2">
      <x v="907"/>
      <x v="217"/>
      <x/>
      <x v="2"/>
      <x v="5"/>
      <x v="7"/>
    </i>
    <i r="2">
      <x v="1130"/>
      <x v="478"/>
      <x/>
      <x v="2"/>
      <x v="5"/>
      <x v="7"/>
    </i>
    <i r="2">
      <x v="1063"/>
      <x v="407"/>
      <x/>
      <x v="2"/>
      <x v="5"/>
      <x v="7"/>
    </i>
    <i r="2">
      <x v="1132"/>
      <x v="480"/>
      <x/>
      <x v="2"/>
      <x v="5"/>
      <x v="7"/>
    </i>
    <i r="2">
      <x v="1064"/>
      <x v="408"/>
      <x/>
      <x v="2"/>
      <x v="5"/>
      <x v="7"/>
    </i>
    <i r="2">
      <x v="926"/>
      <x v="221"/>
      <x/>
      <x v="2"/>
      <x v="5"/>
      <x v="7"/>
    </i>
    <i r="2">
      <x v="1070"/>
      <x v="409"/>
      <x/>
      <x v="2"/>
      <x v="5"/>
      <x v="7"/>
    </i>
    <i r="2">
      <x v="1007"/>
      <x v="581"/>
      <x/>
      <x v="2"/>
      <x v="5"/>
      <x v="7"/>
    </i>
    <i r="2">
      <x v="1009"/>
      <x v="735"/>
      <x/>
      <x v="2"/>
      <x v="5"/>
      <x v="7"/>
    </i>
    <i r="2">
      <x v="948"/>
      <x v="222"/>
      <x/>
      <x v="2"/>
      <x v="5"/>
      <x v="7"/>
    </i>
    <i r="2">
      <x v="996"/>
      <x v="227"/>
      <x/>
      <x v="2"/>
      <x v="5"/>
      <x v="7"/>
    </i>
    <i r="2">
      <x v="1102"/>
      <x v="1260"/>
      <x/>
      <x v="2"/>
      <x v="5"/>
      <x v="7"/>
    </i>
    <i r="2">
      <x v="930"/>
      <x v="209"/>
      <x/>
      <x v="2"/>
      <x v="5"/>
      <x v="7"/>
    </i>
    <i r="2">
      <x v="1086"/>
      <x v="413"/>
      <x/>
      <x v="2"/>
      <x v="5"/>
      <x v="7"/>
    </i>
    <i r="2">
      <x v="967"/>
      <x v="624"/>
      <x/>
      <x v="2"/>
      <x v="5"/>
      <x v="7"/>
    </i>
    <i r="2">
      <x v="1149"/>
      <x v="512"/>
      <x/>
      <x v="2"/>
      <x v="5"/>
      <x v="7"/>
    </i>
    <i r="2">
      <x v="925"/>
      <x v="220"/>
      <x/>
      <x v="2"/>
      <x v="5"/>
      <x v="7"/>
    </i>
    <i r="2">
      <x v="1073"/>
      <x v="410"/>
      <x/>
      <x v="2"/>
      <x v="5"/>
      <x v="7"/>
    </i>
    <i r="2">
      <x v="920"/>
      <x v="560"/>
      <x/>
      <x v="2"/>
      <x v="5"/>
      <x v="7"/>
    </i>
    <i r="2">
      <x v="1079"/>
      <x v="412"/>
      <x/>
      <x v="2"/>
      <x v="5"/>
      <x v="7"/>
    </i>
    <i r="2">
      <x v="1008"/>
      <x v="219"/>
      <x/>
      <x v="2"/>
      <x v="5"/>
      <x v="7"/>
    </i>
    <i r="2">
      <x v="1090"/>
      <x v="643"/>
      <x/>
      <x v="2"/>
      <x v="5"/>
      <x v="7"/>
    </i>
    <i r="2">
      <x v="1115"/>
      <x v="574"/>
      <x/>
      <x v="2"/>
      <x v="5"/>
      <x v="7"/>
    </i>
    <i r="2">
      <x v="1051"/>
      <x v="259"/>
      <x/>
      <x v="2"/>
      <x v="5"/>
      <x v="7"/>
    </i>
    <i r="2">
      <x v="955"/>
      <x v="224"/>
      <x/>
      <x v="2"/>
      <x v="5"/>
      <x v="7"/>
    </i>
    <i r="2">
      <x v="947"/>
      <x v="1258"/>
      <x/>
      <x v="2"/>
      <x v="5"/>
      <x v="7"/>
    </i>
    <i r="2">
      <x v="1122"/>
      <x v="1384"/>
      <x/>
      <x v="2"/>
      <x v="5"/>
      <x v="7"/>
    </i>
    <i r="2">
      <x v="1026"/>
      <x v="534"/>
      <x/>
      <x v="2"/>
      <x v="5"/>
      <x v="7"/>
    </i>
    <i r="2">
      <x v="995"/>
      <x v="1350"/>
      <x/>
      <x v="2"/>
      <x v="5"/>
      <x v="7"/>
    </i>
    <i r="2">
      <x v="1088"/>
      <x v="422"/>
      <x/>
      <x v="2"/>
      <x v="5"/>
      <x v="7"/>
    </i>
    <i>
      <x v="4"/>
      <x/>
      <x v="1260"/>
      <x v="1827"/>
      <x v="1"/>
      <x v="3"/>
      <x v="7"/>
      <x v="2"/>
    </i>
    <i r="2">
      <x v="1199"/>
      <x v="1824"/>
      <x v="1"/>
      <x v="3"/>
      <x v="7"/>
      <x v="2"/>
    </i>
    <i r="2">
      <x v="1282"/>
      <x v="753"/>
      <x v="1"/>
      <x v="3"/>
      <x v="7"/>
      <x v="2"/>
    </i>
    <i r="2">
      <x v="1210"/>
      <x v="40"/>
      <x v="1"/>
      <x v="3"/>
      <x v="7"/>
      <x v="15"/>
    </i>
    <i r="3">
      <x v="1829"/>
      <x v="1"/>
      <x v="3"/>
      <x v="7"/>
      <x v="2"/>
    </i>
    <i r="2">
      <x v="1196"/>
      <x v="1428"/>
      <x v="1"/>
      <x v="3"/>
      <x v="7"/>
      <x v="2"/>
    </i>
    <i r="2">
      <x v="1194"/>
      <x v="1830"/>
      <x v="1"/>
      <x v="3"/>
      <x v="7"/>
      <x v="2"/>
    </i>
    <i r="2">
      <x v="1219"/>
      <x v="1825"/>
      <x v="1"/>
      <x v="3"/>
      <x v="7"/>
      <x v="2"/>
    </i>
    <i r="2">
      <x v="1170"/>
      <x v="1841"/>
      <x v="1"/>
      <x v="3"/>
      <x v="7"/>
      <x v="2"/>
    </i>
    <i r="2">
      <x v="1280"/>
      <x v="1404"/>
      <x v="1"/>
      <x v="3"/>
      <x v="7"/>
      <x v="2"/>
    </i>
    <i r="2">
      <x v="1184"/>
      <x v="1828"/>
      <x v="1"/>
      <x v="3"/>
      <x v="7"/>
      <x v="2"/>
    </i>
    <i r="1">
      <x v="1"/>
      <x v="1252"/>
      <x v="23"/>
      <x/>
      <x v="1"/>
      <x v="2"/>
      <x/>
    </i>
    <i r="2">
      <x v="1173"/>
      <x v="659"/>
      <x/>
      <x v="1"/>
      <x v="2"/>
      <x/>
    </i>
    <i r="2">
      <x v="1177"/>
      <x v="751"/>
      <x/>
      <x v="1"/>
      <x v="2"/>
      <x/>
    </i>
    <i r="2">
      <x v="1192"/>
      <x v="4"/>
      <x/>
      <x v="1"/>
      <x v="2"/>
      <x/>
    </i>
    <i r="1">
      <x v="2"/>
      <x v="1283"/>
      <x v="695"/>
      <x v="1"/>
      <x v="3"/>
      <x v="7"/>
      <x v="5"/>
    </i>
    <i r="1">
      <x v="3"/>
      <x v="1177"/>
      <x v="748"/>
      <x v="1"/>
      <x v="3"/>
      <x v="7"/>
      <x v="8"/>
    </i>
    <i r="1">
      <x v="4"/>
      <x v="1200"/>
      <x v="1402"/>
      <x/>
      <x v="1"/>
      <x v="2"/>
      <x v="6"/>
    </i>
    <i r="2">
      <x v="1182"/>
      <x v="1421"/>
      <x/>
      <x v="1"/>
      <x v="2"/>
      <x v="6"/>
    </i>
    <i r="2">
      <x v="1196"/>
      <x v="1836"/>
      <x/>
      <x v="1"/>
      <x v="1"/>
      <x v="2"/>
    </i>
    <i r="2">
      <x v="1247"/>
      <x v="1847"/>
      <x/>
      <x v="1"/>
      <x v="2"/>
      <x v="2"/>
    </i>
    <i r="1">
      <x v="5"/>
      <x v="1297"/>
      <x v="1634"/>
      <x v="1"/>
      <x v="3"/>
      <x v="7"/>
      <x v="2"/>
    </i>
    <i r="2">
      <x v="1300"/>
      <x v="1572"/>
      <x v="1"/>
      <x/>
      <x/>
      <x v="2"/>
    </i>
    <i r="2">
      <x v="1176"/>
      <x v="1568"/>
      <x v="1"/>
      <x/>
      <x/>
      <x v="2"/>
    </i>
    <i r="2">
      <x v="1209"/>
      <x v="1754"/>
      <x v="1"/>
      <x v="3"/>
      <x v="7"/>
      <x v="2"/>
    </i>
    <i r="2">
      <x v="1266"/>
      <x v="1633"/>
      <x v="1"/>
      <x v="3"/>
      <x v="7"/>
      <x v="2"/>
    </i>
    <i r="2">
      <x v="1230"/>
      <x v="1699"/>
      <x v="1"/>
      <x v="3"/>
      <x v="7"/>
      <x v="2"/>
    </i>
    <i r="2">
      <x v="1226"/>
      <x v="1758"/>
      <x v="1"/>
      <x v="3"/>
      <x v="7"/>
      <x v="2"/>
    </i>
    <i r="2">
      <x v="1179"/>
      <x v="1700"/>
      <x v="1"/>
      <x v="3"/>
      <x v="7"/>
      <x v="2"/>
    </i>
    <i r="2">
      <x v="1246"/>
      <x v="1600"/>
      <x v="1"/>
      <x v="3"/>
      <x v="7"/>
      <x v="2"/>
    </i>
    <i r="2">
      <x v="1183"/>
      <x v="1760"/>
      <x v="1"/>
      <x v="3"/>
      <x v="7"/>
      <x v="2"/>
    </i>
    <i r="2">
      <x v="1159"/>
      <x v="1696"/>
      <x v="1"/>
      <x v="3"/>
      <x v="7"/>
      <x v="2"/>
    </i>
    <i r="2">
      <x v="1188"/>
      <x v="1755"/>
      <x v="1"/>
      <x v="3"/>
      <x v="7"/>
      <x v="2"/>
    </i>
    <i r="2">
      <x v="1229"/>
      <x v="1636"/>
      <x v="1"/>
      <x v="3"/>
      <x v="7"/>
      <x v="2"/>
    </i>
    <i r="2">
      <x v="1191"/>
      <x v="1599"/>
      <x v="1"/>
      <x v="3"/>
      <x v="7"/>
      <x v="2"/>
    </i>
    <i r="2">
      <x v="1241"/>
      <x v="1454"/>
      <x v="1"/>
      <x v="3"/>
      <x v="7"/>
      <x v="2"/>
    </i>
    <i r="2">
      <x v="1200"/>
      <x v="1569"/>
      <x v="1"/>
      <x/>
      <x/>
      <x v="2"/>
    </i>
    <i r="2">
      <x v="1256"/>
      <x v="1463"/>
      <x v="1"/>
      <x v="3"/>
      <x v="7"/>
      <x v="2"/>
    </i>
    <i r="2">
      <x v="1157"/>
      <x v="1467"/>
      <x v="1"/>
      <x v="3"/>
      <x v="7"/>
      <x v="2"/>
    </i>
    <i r="2">
      <x v="1281"/>
      <x v="1762"/>
      <x v="1"/>
      <x v="3"/>
      <x v="7"/>
      <x v="2"/>
    </i>
    <i r="2">
      <x v="1212"/>
      <x v="1460"/>
      <x v="1"/>
      <x v="3"/>
      <x v="7"/>
      <x v="2"/>
    </i>
    <i r="2">
      <x v="1156"/>
      <x v="1602"/>
      <x v="1"/>
      <x v="3"/>
      <x v="7"/>
      <x v="2"/>
    </i>
    <i r="2">
      <x v="1216"/>
      <x v="1464"/>
      <x v="1"/>
      <x v="3"/>
      <x v="7"/>
      <x v="2"/>
    </i>
    <i r="2">
      <x v="1151"/>
      <x v="1697"/>
      <x v="1"/>
      <x v="3"/>
      <x v="7"/>
      <x v="2"/>
    </i>
    <i r="2">
      <x v="1186"/>
      <x v="1439"/>
      <x v="1"/>
      <x/>
      <x/>
      <x v="2"/>
    </i>
    <i r="2">
      <x v="1206"/>
      <x v="1759"/>
      <x v="1"/>
      <x v="3"/>
      <x v="7"/>
      <x v="2"/>
    </i>
    <i r="2">
      <x v="1324"/>
      <x v="1555"/>
      <x v="1"/>
      <x v="3"/>
      <x v="7"/>
      <x v="2"/>
    </i>
    <i r="2">
      <x v="1190"/>
      <x v="1462"/>
      <x v="1"/>
      <x v="3"/>
      <x v="7"/>
      <x v="2"/>
    </i>
    <i r="2">
      <x v="1277"/>
      <x v="1466"/>
      <x v="1"/>
      <x v="3"/>
      <x v="7"/>
      <x v="2"/>
    </i>
    <i r="2">
      <x v="1227"/>
      <x v="1459"/>
      <x v="1"/>
      <x v="3"/>
      <x v="7"/>
      <x v="2"/>
    </i>
    <i r="2">
      <x v="1290"/>
      <x v="1637"/>
      <x v="1"/>
      <x v="3"/>
      <x v="7"/>
      <x v="2"/>
    </i>
    <i r="2">
      <x v="1165"/>
      <x v="1461"/>
      <x v="1"/>
      <x v="3"/>
      <x v="7"/>
      <x v="2"/>
    </i>
    <i r="2">
      <x v="1323"/>
      <x v="1554"/>
      <x v="1"/>
      <x v="3"/>
      <x v="7"/>
      <x v="2"/>
    </i>
    <i r="2">
      <x v="1197"/>
      <x v="1639"/>
      <x v="1"/>
      <x v="3"/>
      <x v="7"/>
      <x v="2"/>
    </i>
    <i r="2">
      <x v="1167"/>
      <x v="1753"/>
      <x v="1"/>
      <x v="3"/>
      <x v="7"/>
      <x v="2"/>
    </i>
    <i r="2">
      <x v="1237"/>
      <x v="1457"/>
      <x v="1"/>
      <x v="3"/>
      <x v="7"/>
      <x v="2"/>
    </i>
    <i r="2">
      <x v="1279"/>
      <x v="1638"/>
      <x v="1"/>
      <x v="3"/>
      <x v="7"/>
      <x v="2"/>
    </i>
    <i r="2">
      <x v="1240"/>
      <x v="1678"/>
      <x v="1"/>
      <x v="3"/>
      <x v="7"/>
      <x v="2"/>
    </i>
    <i r="2">
      <x v="1287"/>
      <x v="1757"/>
      <x v="1"/>
      <x v="3"/>
      <x v="7"/>
      <x v="2"/>
    </i>
    <i r="2">
      <x v="1166"/>
      <x v="1465"/>
      <x v="1"/>
      <x v="3"/>
      <x v="7"/>
      <x v="2"/>
    </i>
    <i r="2">
      <x v="1168"/>
      <x v="1761"/>
      <x v="1"/>
      <x v="3"/>
      <x v="7"/>
      <x v="2"/>
    </i>
    <i r="2">
      <x v="1245"/>
      <x v="1756"/>
      <x v="1"/>
      <x v="3"/>
      <x v="7"/>
      <x v="2"/>
    </i>
    <i r="2">
      <x v="1316"/>
      <x v="1571"/>
      <x v="1"/>
      <x/>
      <x/>
      <x v="2"/>
    </i>
    <i r="2">
      <x v="1202"/>
      <x v="1763"/>
      <x v="1"/>
      <x v="3"/>
      <x v="7"/>
      <x v="2"/>
    </i>
    <i r="2">
      <x v="1224"/>
      <x v="1635"/>
      <x v="1"/>
      <x v="3"/>
      <x v="7"/>
      <x v="2"/>
    </i>
    <i r="2">
      <x v="1255"/>
      <x v="1456"/>
      <x v="1"/>
      <x v="3"/>
      <x v="7"/>
      <x v="2"/>
    </i>
    <i r="2">
      <x v="1218"/>
      <x v="1455"/>
      <x v="1"/>
      <x v="3"/>
      <x v="7"/>
      <x v="2"/>
    </i>
    <i r="2">
      <x v="1214"/>
      <x v="1570"/>
      <x v="1"/>
      <x/>
      <x/>
      <x v="2"/>
    </i>
    <i r="2">
      <x v="1207"/>
      <x v="1458"/>
      <x v="1"/>
      <x v="3"/>
      <x v="7"/>
      <x v="2"/>
    </i>
    <i r="2">
      <x v="1252"/>
      <x v="1567"/>
      <x v="1"/>
      <x/>
      <x/>
      <x v="2"/>
    </i>
    <i r="2">
      <x v="1211"/>
      <x v="1698"/>
      <x v="1"/>
      <x v="3"/>
      <x v="7"/>
      <x v="2"/>
    </i>
    <i r="2">
      <x v="1254"/>
      <x v="1601"/>
      <x v="1"/>
      <x v="3"/>
      <x v="7"/>
      <x v="2"/>
    </i>
    <i r="1">
      <x v="6"/>
      <x v="1174"/>
      <x v="14"/>
      <x v="1"/>
      <x v="3"/>
      <x v="6"/>
      <x v="12"/>
    </i>
    <i r="2">
      <x v="1173"/>
      <x v="658"/>
      <x v="1"/>
      <x v="3"/>
      <x v="7"/>
      <x v="18"/>
    </i>
    <i r="1">
      <x v="7"/>
      <x v="1296"/>
      <x v="1193"/>
      <x/>
      <x v="2"/>
      <x v="4"/>
      <x v="19"/>
    </i>
    <i r="2">
      <x v="1312"/>
      <x v="938"/>
      <x/>
      <x v="2"/>
      <x v="4"/>
      <x v="19"/>
    </i>
    <i r="2">
      <x v="1299"/>
      <x v="1128"/>
      <x/>
      <x v="2"/>
      <x v="4"/>
      <x v="19"/>
    </i>
    <i r="3">
      <x v="1962"/>
      <x/>
      <x v="2"/>
      <x v="3"/>
      <x v="19"/>
    </i>
    <i r="2">
      <x v="1263"/>
      <x v="970"/>
      <x/>
      <x v="2"/>
      <x v="4"/>
      <x v="19"/>
    </i>
    <i r="2">
      <x v="1169"/>
      <x v="860"/>
      <x/>
      <x v="2"/>
      <x v="4"/>
      <x v="19"/>
    </i>
    <i r="3">
      <x v="2382"/>
      <x/>
      <x v="2"/>
      <x v="4"/>
      <x v="19"/>
    </i>
    <i r="2">
      <x v="1286"/>
      <x v="1107"/>
      <x/>
      <x v="2"/>
      <x v="4"/>
      <x v="19"/>
    </i>
    <i r="3">
      <x v="2060"/>
      <x/>
      <x v="2"/>
      <x v="4"/>
      <x v="19"/>
    </i>
    <i r="2">
      <x v="1197"/>
      <x v="1207"/>
      <x/>
      <x v="2"/>
      <x v="4"/>
      <x v="19"/>
    </i>
    <i r="3">
      <x v="1968"/>
      <x/>
      <x v="2"/>
      <x v="4"/>
      <x v="19"/>
    </i>
    <i r="2">
      <x v="1322"/>
      <x v="1178"/>
      <x/>
      <x v="2"/>
      <x v="4"/>
      <x v="19"/>
    </i>
    <i r="2">
      <x v="1198"/>
      <x v="1222"/>
      <x/>
      <x v="2"/>
      <x v="4"/>
      <x v="19"/>
    </i>
    <i r="3">
      <x v="2088"/>
      <x/>
      <x v="2"/>
      <x v="4"/>
      <x v="19"/>
    </i>
    <i r="2">
      <x v="1269"/>
      <x v="1037"/>
      <x/>
      <x v="2"/>
      <x v="4"/>
      <x v="19"/>
    </i>
    <i r="2">
      <x v="1162"/>
      <x v="1058"/>
      <x/>
      <x v="2"/>
      <x v="4"/>
      <x v="19"/>
    </i>
    <i r="2">
      <x v="1180"/>
      <x v="1335"/>
      <x/>
      <x v="2"/>
      <x v="4"/>
      <x v="19"/>
    </i>
    <i r="3">
      <x v="2374"/>
      <x/>
      <x v="2"/>
      <x v="4"/>
      <x v="19"/>
    </i>
    <i r="2">
      <x v="1304"/>
      <x v="922"/>
      <x/>
      <x v="2"/>
      <x v="4"/>
      <x v="19"/>
    </i>
    <i r="3">
      <x v="2310"/>
      <x/>
      <x v="2"/>
      <x v="4"/>
      <x v="19"/>
    </i>
    <i r="2">
      <x v="1213"/>
      <x v="1163"/>
      <x/>
      <x v="2"/>
      <x v="4"/>
      <x v="19"/>
    </i>
    <i r="3">
      <x v="2139"/>
      <x/>
      <x v="2"/>
      <x v="4"/>
      <x v="19"/>
    </i>
    <i r="2">
      <x v="1309"/>
      <x v="1068"/>
      <x/>
      <x v="2"/>
      <x v="4"/>
      <x v="19"/>
    </i>
    <i r="3">
      <x v="2381"/>
      <x/>
      <x v="2"/>
      <x v="4"/>
      <x v="19"/>
    </i>
    <i r="2">
      <x v="1222"/>
      <x v="1211"/>
      <x/>
      <x v="2"/>
      <x v="4"/>
      <x v="19"/>
    </i>
    <i r="2">
      <x v="1319"/>
      <x v="1238"/>
      <x/>
      <x v="2"/>
      <x v="4"/>
      <x v="19"/>
    </i>
    <i r="3">
      <x v="2114"/>
      <x/>
      <x v="2"/>
      <x v="5"/>
      <x v="19"/>
    </i>
    <i r="2">
      <x v="1235"/>
      <x v="1119"/>
      <x/>
      <x v="2"/>
      <x v="4"/>
      <x v="19"/>
    </i>
    <i r="3">
      <x v="2081"/>
      <x/>
      <x v="2"/>
      <x v="4"/>
      <x v="19"/>
    </i>
    <i r="2">
      <x v="1259"/>
      <x v="1331"/>
      <x/>
      <x v="2"/>
      <x v="4"/>
      <x v="19"/>
    </i>
    <i r="2">
      <x v="1243"/>
      <x v="1066"/>
      <x/>
      <x v="2"/>
      <x v="4"/>
      <x v="19"/>
    </i>
    <i r="2">
      <x v="1293"/>
      <x v="953"/>
      <x/>
      <x v="2"/>
      <x v="4"/>
      <x v="19"/>
    </i>
    <i r="3">
      <x v="2393"/>
      <x/>
      <x v="2"/>
      <x v="4"/>
      <x v="19"/>
    </i>
    <i r="2">
      <x v="1284"/>
      <x v="866"/>
      <x/>
      <x v="2"/>
      <x v="4"/>
      <x v="19"/>
    </i>
    <i r="3">
      <x v="1964"/>
      <x/>
      <x v="2"/>
      <x v="4"/>
      <x v="19"/>
    </i>
    <i r="2">
      <x v="1305"/>
      <x v="1306"/>
      <x/>
      <x v="2"/>
      <x v="4"/>
      <x v="19"/>
    </i>
    <i r="3">
      <x v="2050"/>
      <x/>
      <x v="2"/>
      <x v="4"/>
      <x v="19"/>
    </i>
    <i r="2">
      <x v="1177"/>
      <x v="1225"/>
      <x/>
      <x v="2"/>
      <x v="4"/>
      <x v="19"/>
    </i>
    <i r="3">
      <x v="1937"/>
      <x/>
      <x v="2"/>
      <x v="4"/>
      <x v="19"/>
    </i>
    <i r="2">
      <x v="1288"/>
      <x v="1185"/>
      <x/>
      <x v="2"/>
      <x v="4"/>
      <x v="19"/>
    </i>
    <i r="3">
      <x v="2002"/>
      <x/>
      <x v="2"/>
      <x v="4"/>
      <x v="19"/>
    </i>
    <i r="2">
      <x v="1233"/>
      <x v="1053"/>
      <x/>
      <x v="2"/>
      <x v="4"/>
      <x v="19"/>
    </i>
    <i r="2">
      <x v="1158"/>
      <x v="964"/>
      <x/>
      <x v="2"/>
      <x v="4"/>
      <x v="19"/>
    </i>
    <i r="3">
      <x v="1992"/>
      <x/>
      <x v="2"/>
      <x v="4"/>
      <x v="19"/>
    </i>
    <i r="2">
      <x v="1239"/>
      <x v="1143"/>
      <x/>
      <x v="2"/>
      <x v="4"/>
      <x v="19"/>
    </i>
    <i r="3">
      <x v="2344"/>
      <x/>
      <x v="2"/>
      <x v="4"/>
      <x v="19"/>
    </i>
    <i r="2">
      <x v="1205"/>
      <x v="1328"/>
      <x/>
      <x v="2"/>
      <x v="4"/>
      <x v="19"/>
    </i>
    <i r="3">
      <x v="2237"/>
      <x/>
      <x v="2"/>
      <x v="4"/>
      <x v="19"/>
    </i>
    <i r="2">
      <x v="1152"/>
      <x v="1021"/>
      <x/>
      <x v="2"/>
      <x v="4"/>
      <x v="19"/>
    </i>
    <i r="2">
      <x v="1195"/>
      <x v="808"/>
      <x/>
      <x v="2"/>
      <x v="4"/>
      <x v="19"/>
    </i>
    <i r="3">
      <x v="2280"/>
      <x/>
      <x v="2"/>
      <x v="4"/>
      <x v="19"/>
    </i>
    <i r="2">
      <x v="1185"/>
      <x v="1310"/>
      <x/>
      <x v="2"/>
      <x v="4"/>
      <x v="19"/>
    </i>
    <i r="3">
      <x v="2302"/>
      <x/>
      <x v="2"/>
      <x v="4"/>
      <x v="19"/>
    </i>
    <i r="2">
      <x v="1291"/>
      <x v="939"/>
      <x/>
      <x v="2"/>
      <x v="4"/>
      <x v="19"/>
    </i>
    <i r="3">
      <x v="2219"/>
      <x/>
      <x v="2"/>
      <x v="4"/>
      <x v="19"/>
    </i>
    <i r="2">
      <x v="1186"/>
      <x v="1115"/>
      <x/>
      <x v="2"/>
      <x v="4"/>
      <x v="19"/>
    </i>
    <i r="3">
      <x v="1920"/>
      <x/>
      <x v="2"/>
      <x v="4"/>
      <x v="19"/>
    </i>
    <i r="2">
      <x v="1298"/>
      <x v="1245"/>
      <x/>
      <x v="2"/>
      <x v="4"/>
      <x v="19"/>
    </i>
    <i r="3">
      <x v="2226"/>
      <x/>
      <x v="2"/>
      <x v="4"/>
      <x v="19"/>
    </i>
    <i r="2">
      <x v="1208"/>
      <x v="1312"/>
      <x/>
      <x v="2"/>
      <x v="4"/>
      <x v="19"/>
    </i>
    <i r="3">
      <x v="2195"/>
      <x/>
      <x v="2"/>
      <x v="4"/>
      <x v="19"/>
    </i>
    <i r="3">
      <x v="2424"/>
      <x/>
      <x v="2"/>
      <x v="4"/>
      <x v="19"/>
    </i>
    <i r="2">
      <x v="1200"/>
      <x v="1313"/>
      <x/>
      <x v="2"/>
      <x v="4"/>
      <x v="19"/>
    </i>
    <i r="3">
      <x v="2339"/>
      <x/>
      <x v="2"/>
      <x v="4"/>
      <x v="19"/>
    </i>
    <i r="2">
      <x v="1271"/>
      <x v="911"/>
      <x/>
      <x v="2"/>
      <x v="4"/>
      <x v="19"/>
    </i>
    <i r="3">
      <x v="1910"/>
      <x/>
      <x v="2"/>
      <x v="4"/>
      <x v="19"/>
    </i>
    <i r="2">
      <x v="1204"/>
      <x v="1181"/>
      <x/>
      <x v="2"/>
      <x v="4"/>
      <x v="19"/>
    </i>
    <i r="3">
      <x v="2326"/>
      <x/>
      <x v="2"/>
      <x v="4"/>
      <x v="19"/>
    </i>
    <i r="3">
      <x v="2410"/>
      <x/>
      <x v="2"/>
      <x v="4"/>
      <x v="19"/>
    </i>
    <i r="2">
      <x v="1275"/>
      <x v="1122"/>
      <x/>
      <x v="2"/>
      <x v="4"/>
      <x v="19"/>
    </i>
    <i r="2">
      <x v="1320"/>
      <x v="955"/>
      <x/>
      <x v="2"/>
      <x v="4"/>
      <x v="19"/>
    </i>
    <i r="2">
      <x v="1276"/>
      <x v="1105"/>
      <x/>
      <x v="2"/>
      <x v="4"/>
      <x v="19"/>
    </i>
    <i r="2">
      <x v="1217"/>
      <x v="1138"/>
      <x/>
      <x v="2"/>
      <x v="4"/>
      <x v="19"/>
    </i>
    <i r="3">
      <x v="2411"/>
      <x/>
      <x v="2"/>
      <x v="4"/>
      <x v="19"/>
    </i>
    <i r="2">
      <x v="1172"/>
      <x v="1321"/>
      <x/>
      <x v="2"/>
      <x v="4"/>
      <x v="19"/>
    </i>
    <i r="3">
      <x v="2108"/>
      <x/>
      <x v="2"/>
      <x v="5"/>
      <x v="19"/>
    </i>
    <i r="2">
      <x v="1316"/>
      <x v="1961"/>
      <x/>
      <x v="2"/>
      <x v="4"/>
      <x v="19"/>
    </i>
    <i r="2">
      <x v="1268"/>
      <x v="2061"/>
      <x/>
      <x v="2"/>
      <x v="4"/>
      <x v="19"/>
    </i>
    <i r="2">
      <x v="1230"/>
      <x v="2272"/>
      <x/>
      <x v="2"/>
      <x v="4"/>
      <x v="19"/>
    </i>
    <i r="2">
      <x v="1247"/>
      <x v="2311"/>
      <x/>
      <x v="2"/>
      <x v="4"/>
      <x v="19"/>
    </i>
    <i r="2">
      <x v="1160"/>
      <x v="2106"/>
      <x/>
      <x v="2"/>
      <x v="4"/>
      <x v="19"/>
    </i>
    <i r="2">
      <x v="1252"/>
      <x v="1966"/>
      <x/>
      <x v="2"/>
      <x v="4"/>
      <x v="19"/>
    </i>
    <i r="2">
      <x v="1242"/>
      <x v="2288"/>
      <x/>
      <x v="2"/>
      <x v="4"/>
      <x v="19"/>
    </i>
    <i r="2">
      <x v="1257"/>
      <x v="2300"/>
      <x/>
      <x v="2"/>
      <x v="4"/>
      <x v="19"/>
    </i>
    <i r="2">
      <x v="1267"/>
      <x v="2282"/>
      <x/>
      <x v="2"/>
      <x v="4"/>
      <x v="19"/>
    </i>
    <i r="2">
      <x v="1224"/>
      <x v="2218"/>
      <x/>
      <x v="2"/>
      <x v="4"/>
      <x v="19"/>
    </i>
    <i r="2">
      <x v="1201"/>
      <x v="2350"/>
      <x/>
      <x v="2"/>
      <x v="4"/>
      <x v="19"/>
    </i>
    <i r="2">
      <x v="1261"/>
      <x v="2309"/>
      <x/>
      <x v="2"/>
      <x v="4"/>
      <x v="19"/>
    </i>
    <i r="2">
      <x v="1313"/>
      <x v="1865"/>
      <x/>
      <x v="2"/>
      <x v="4"/>
      <x v="19"/>
    </i>
    <i r="2">
      <x v="1153"/>
      <x v="2227"/>
      <x/>
      <x v="2"/>
      <x v="4"/>
      <x v="19"/>
    </i>
    <i r="2">
      <x v="1229"/>
      <x v="2138"/>
      <x/>
      <x v="2"/>
      <x v="4"/>
      <x v="19"/>
    </i>
    <i r="2">
      <x v="1297"/>
      <x v="2245"/>
      <x/>
      <x v="2"/>
      <x v="4"/>
      <x v="19"/>
    </i>
    <i r="2">
      <x v="1321"/>
      <x v="1995"/>
      <x/>
      <x v="2"/>
      <x v="4"/>
      <x v="19"/>
    </i>
    <i r="2">
      <x v="1262"/>
      <x v="2343"/>
      <x/>
      <x v="2"/>
      <x v="4"/>
      <x v="19"/>
    </i>
    <i r="2">
      <x v="1234"/>
      <x v="2305"/>
      <x/>
      <x v="2"/>
      <x v="4"/>
      <x v="19"/>
    </i>
    <i r="2">
      <x v="1189"/>
      <x v="2204"/>
      <x/>
      <x v="2"/>
      <x v="5"/>
      <x v="19"/>
    </i>
    <i r="1">
      <x v="8"/>
      <x v="1258"/>
      <x v="112"/>
      <x/>
      <x v="2"/>
      <x v="5"/>
      <x v="7"/>
    </i>
    <i r="2">
      <x v="1272"/>
      <x v="531"/>
      <x/>
      <x v="2"/>
      <x v="5"/>
      <x v="7"/>
    </i>
    <i r="2">
      <x v="1306"/>
      <x v="1378"/>
      <x/>
      <x v="2"/>
      <x v="5"/>
      <x v="7"/>
    </i>
    <i r="2">
      <x v="1163"/>
      <x v="746"/>
      <x/>
      <x v="2"/>
      <x v="5"/>
      <x v="7"/>
    </i>
    <i r="2">
      <x v="1264"/>
      <x v="273"/>
      <x/>
      <x v="2"/>
      <x v="5"/>
      <x v="7"/>
    </i>
    <i r="2">
      <x v="1171"/>
      <x v="576"/>
      <x/>
      <x v="2"/>
      <x v="5"/>
      <x v="7"/>
    </i>
    <i r="2">
      <x v="1292"/>
      <x v="129"/>
      <x/>
      <x v="2"/>
      <x v="5"/>
      <x v="7"/>
    </i>
    <i r="2">
      <x v="1182"/>
      <x v="235"/>
      <x/>
      <x v="2"/>
      <x v="5"/>
      <x v="7"/>
    </i>
    <i r="2">
      <x v="1311"/>
      <x v="747"/>
      <x/>
      <x v="2"/>
      <x v="5"/>
      <x v="7"/>
    </i>
    <i r="2">
      <x v="1199"/>
      <x v="742"/>
      <x/>
      <x v="2"/>
      <x v="5"/>
      <x v="7"/>
    </i>
    <i r="2">
      <x v="1261"/>
      <x v="618"/>
      <x/>
      <x v="2"/>
      <x v="5"/>
      <x v="7"/>
    </i>
    <i r="2">
      <x v="1215"/>
      <x v="570"/>
      <x/>
      <x v="2"/>
      <x v="5"/>
      <x v="7"/>
    </i>
    <i r="2">
      <x v="1270"/>
      <x v="420"/>
      <x/>
      <x v="2"/>
      <x v="5"/>
      <x v="7"/>
    </i>
    <i r="2">
      <x v="1220"/>
      <x v="602"/>
      <x/>
      <x v="2"/>
      <x v="5"/>
      <x v="7"/>
    </i>
    <i r="2">
      <x v="1289"/>
      <x v="443"/>
      <x/>
      <x v="2"/>
      <x v="5"/>
      <x v="7"/>
    </i>
    <i r="2">
      <x v="1236"/>
      <x v="1267"/>
      <x/>
      <x v="2"/>
      <x v="5"/>
      <x v="7"/>
    </i>
    <i r="2">
      <x v="1300"/>
      <x v="486"/>
      <x/>
      <x v="2"/>
      <x v="5"/>
      <x v="7"/>
    </i>
    <i r="2">
      <x v="1238"/>
      <x v="452"/>
      <x/>
      <x v="2"/>
      <x v="5"/>
      <x v="7"/>
    </i>
    <i r="2">
      <x v="1308"/>
      <x v="639"/>
      <x/>
      <x v="2"/>
      <x v="5"/>
      <x v="7"/>
    </i>
    <i r="2">
      <x v="1253"/>
      <x v="1396"/>
      <x/>
      <x v="2"/>
      <x v="5"/>
      <x v="7"/>
    </i>
    <i r="2">
      <x v="1254"/>
      <x v="276"/>
      <x/>
      <x v="2"/>
      <x v="5"/>
      <x v="7"/>
    </i>
    <i r="2">
      <x v="1315"/>
      <x v="494"/>
      <x/>
      <x v="2"/>
      <x v="5"/>
      <x v="7"/>
    </i>
    <i r="2">
      <x v="1274"/>
      <x v="426"/>
      <x/>
      <x v="2"/>
      <x v="5"/>
      <x v="7"/>
    </i>
    <i r="2">
      <x v="1302"/>
      <x v="745"/>
      <x/>
      <x v="2"/>
      <x v="5"/>
      <x v="7"/>
    </i>
    <i r="2">
      <x v="1294"/>
      <x v="630"/>
      <x/>
      <x v="2"/>
      <x v="5"/>
      <x v="7"/>
    </i>
    <i r="2">
      <x v="1244"/>
      <x v="151"/>
      <x/>
      <x v="2"/>
      <x v="5"/>
      <x v="7"/>
    </i>
    <i r="2">
      <x v="1310"/>
      <x v="614"/>
      <x/>
      <x v="2"/>
      <x v="5"/>
      <x v="7"/>
    </i>
    <i r="2">
      <x v="1248"/>
      <x v="271"/>
      <x/>
      <x v="2"/>
      <x v="5"/>
      <x v="7"/>
    </i>
    <i r="2">
      <x v="1178"/>
      <x v="233"/>
      <x/>
      <x v="2"/>
      <x v="5"/>
      <x v="7"/>
    </i>
    <i r="2">
      <x v="1314"/>
      <x v="493"/>
      <x/>
      <x v="2"/>
      <x v="5"/>
      <x v="7"/>
    </i>
    <i r="2">
      <x v="1228"/>
      <x v="245"/>
      <x/>
      <x v="2"/>
      <x v="5"/>
      <x v="7"/>
    </i>
    <i r="2">
      <x v="1318"/>
      <x v="514"/>
      <x/>
      <x v="2"/>
      <x v="5"/>
      <x v="7"/>
    </i>
    <i r="2">
      <x v="1231"/>
      <x v="451"/>
      <x/>
      <x v="2"/>
      <x v="5"/>
      <x v="7"/>
    </i>
    <i r="2">
      <x v="1187"/>
      <x v="236"/>
      <x/>
      <x v="2"/>
      <x v="5"/>
      <x v="7"/>
    </i>
    <i r="2">
      <x v="1164"/>
      <x v="449"/>
      <x/>
      <x v="2"/>
      <x v="5"/>
      <x v="7"/>
    </i>
    <i r="2">
      <x v="1192"/>
      <x v="237"/>
      <x/>
      <x v="2"/>
      <x v="5"/>
      <x v="7"/>
    </i>
    <i r="2">
      <x v="1285"/>
      <x v="442"/>
      <x/>
      <x v="2"/>
      <x v="5"/>
      <x v="7"/>
    </i>
    <i r="2">
      <x v="1193"/>
      <x v="569"/>
      <x/>
      <x v="2"/>
      <x v="5"/>
      <x v="7"/>
    </i>
    <i r="2">
      <x v="1225"/>
      <x v="1266"/>
      <x/>
      <x v="2"/>
      <x v="5"/>
      <x v="7"/>
    </i>
    <i r="2">
      <x v="1155"/>
      <x v="203"/>
      <x/>
      <x v="2"/>
      <x v="5"/>
      <x v="7"/>
    </i>
    <i r="2">
      <x v="1295"/>
      <x v="483"/>
      <x/>
      <x v="2"/>
      <x v="5"/>
      <x v="7"/>
    </i>
    <i r="2">
      <x v="1263"/>
      <x v="277"/>
      <x/>
      <x v="2"/>
      <x v="5"/>
      <x v="7"/>
    </i>
    <i r="2">
      <x v="1301"/>
      <x v="487"/>
      <x/>
      <x v="2"/>
      <x v="5"/>
      <x v="7"/>
    </i>
    <i r="2">
      <x v="1203"/>
      <x v="238"/>
      <x/>
      <x v="2"/>
      <x v="5"/>
      <x v="7"/>
    </i>
    <i r="2">
      <x v="1303"/>
      <x v="530"/>
      <x/>
      <x v="2"/>
      <x v="5"/>
      <x v="7"/>
    </i>
    <i r="2">
      <x v="1265"/>
      <x v="712"/>
      <x/>
      <x v="2"/>
      <x v="5"/>
      <x v="7"/>
    </i>
    <i r="2">
      <x v="1232"/>
      <x v="257"/>
      <x/>
      <x v="2"/>
      <x v="5"/>
      <x v="7"/>
    </i>
    <i r="2">
      <x v="1210"/>
      <x v="239"/>
      <x/>
      <x v="2"/>
      <x v="5"/>
      <x v="7"/>
    </i>
    <i r="2">
      <x v="1181"/>
      <x v="234"/>
      <x/>
      <x v="2"/>
      <x v="5"/>
      <x v="7"/>
    </i>
    <i r="2">
      <x v="1175"/>
      <x v="232"/>
      <x/>
      <x v="2"/>
      <x v="5"/>
      <x v="7"/>
    </i>
    <i r="2">
      <x v="1273"/>
      <x v="425"/>
      <x/>
      <x v="2"/>
      <x v="5"/>
      <x v="7"/>
    </i>
    <i r="2">
      <x v="1249"/>
      <x v="274"/>
      <x/>
      <x v="2"/>
      <x v="5"/>
      <x v="7"/>
    </i>
    <i r="2">
      <x v="1250"/>
      <x v="272"/>
      <x/>
      <x v="2"/>
      <x v="5"/>
      <x v="7"/>
    </i>
    <i r="2">
      <x v="1251"/>
      <x v="275"/>
      <x/>
      <x v="2"/>
      <x v="5"/>
      <x v="7"/>
    </i>
    <i r="2">
      <x v="1317"/>
      <x v="495"/>
      <x/>
      <x v="2"/>
      <x v="5"/>
      <x v="7"/>
    </i>
    <i r="2">
      <x v="1278"/>
      <x v="441"/>
      <x/>
      <x v="2"/>
      <x v="5"/>
      <x v="7"/>
    </i>
    <i r="2">
      <x v="1271"/>
      <x v="424"/>
      <x/>
      <x v="2"/>
      <x v="5"/>
      <x v="7"/>
    </i>
    <i r="2">
      <x v="1307"/>
      <x v="496"/>
      <x/>
      <x v="2"/>
      <x v="5"/>
      <x v="7"/>
    </i>
    <i r="2">
      <x v="1223"/>
      <x v="484"/>
      <x/>
      <x v="2"/>
      <x v="5"/>
      <x v="7"/>
    </i>
    <i r="2">
      <x v="1154"/>
      <x v="202"/>
      <x/>
      <x v="2"/>
      <x v="5"/>
      <x v="7"/>
    </i>
    <i r="2">
      <x v="1161"/>
      <x v="453"/>
      <x/>
      <x v="2"/>
      <x v="5"/>
      <x v="7"/>
    </i>
    <i r="2">
      <x v="1150"/>
      <x v="106"/>
      <x/>
      <x v="2"/>
      <x v="5"/>
      <x v="7"/>
    </i>
    <i r="2">
      <x v="1221"/>
      <x v="736"/>
      <x/>
      <x v="2"/>
      <x v="5"/>
      <x v="7"/>
    </i>
    <i>
      <x v="5"/>
      <x/>
      <x v="1421"/>
      <x v="588"/>
      <x v="1"/>
      <x v="3"/>
      <x v="7"/>
      <x v="11"/>
    </i>
    <i r="2">
      <x v="1469"/>
      <x v="750"/>
      <x v="1"/>
      <x v="3"/>
      <x v="7"/>
      <x v="2"/>
    </i>
    <i r="2">
      <x v="1346"/>
      <x v="697"/>
      <x v="1"/>
      <x v="3"/>
      <x v="7"/>
      <x v="2"/>
    </i>
    <i r="2">
      <x v="1465"/>
      <x v="43"/>
      <x v="1"/>
      <x v="3"/>
      <x v="7"/>
      <x v="15"/>
    </i>
    <i r="2">
      <x v="1399"/>
      <x v="686"/>
      <x v="1"/>
      <x v="3"/>
      <x v="7"/>
      <x v="2"/>
    </i>
    <i r="2">
      <x v="1378"/>
      <x v="1832"/>
      <x v="1"/>
      <x v="3"/>
      <x v="7"/>
      <x v="2"/>
    </i>
    <i r="2">
      <x v="1442"/>
      <x v="32"/>
      <x v="1"/>
      <x v="3"/>
      <x v="7"/>
      <x v="13"/>
    </i>
    <i r="2">
      <x v="1332"/>
      <x v="22"/>
      <x v="1"/>
      <x v="3"/>
      <x v="7"/>
      <x v="13"/>
    </i>
    <i r="2">
      <x v="1548"/>
      <x v="1424"/>
      <x v="1"/>
      <x v="3"/>
      <x v="7"/>
      <x v="2"/>
    </i>
    <i r="2">
      <x v="1457"/>
      <x v="69"/>
      <x v="1"/>
      <x v="3"/>
      <x v="7"/>
      <x v="11"/>
    </i>
    <i r="2">
      <x v="1372"/>
      <x v="1833"/>
      <x v="1"/>
      <x v="3"/>
      <x v="7"/>
      <x v="2"/>
    </i>
    <i r="2">
      <x v="1451"/>
      <x v="1246"/>
      <x v="1"/>
      <x v="3"/>
      <x v="7"/>
      <x v="2"/>
    </i>
    <i r="2">
      <x v="1491"/>
      <x v="52"/>
      <x v="1"/>
      <x v="3"/>
      <x v="7"/>
      <x v="11"/>
    </i>
    <i r="2">
      <x v="1464"/>
      <x v="82"/>
      <x v="1"/>
      <x v="3"/>
      <x v="7"/>
      <x v="11"/>
    </i>
    <i r="2">
      <x v="1375"/>
      <x v="1831"/>
      <x v="1"/>
      <x v="3"/>
      <x v="7"/>
      <x v="2"/>
    </i>
    <i r="2">
      <x v="1478"/>
      <x v="66"/>
      <x v="1"/>
      <x v="3"/>
      <x v="7"/>
      <x v="11"/>
    </i>
    <i r="2">
      <x v="1418"/>
      <x v="97"/>
      <x v="1"/>
      <x v="3"/>
      <x v="7"/>
      <x v="11"/>
    </i>
    <i r="1">
      <x v="1"/>
      <x v="1371"/>
      <x v="700"/>
      <x/>
      <x v="1"/>
      <x v="2"/>
      <x/>
    </i>
    <i r="2">
      <x v="1335"/>
      <x v="18"/>
      <x/>
      <x v="1"/>
      <x v="2"/>
      <x/>
    </i>
    <i r="2">
      <x v="1555"/>
      <x v="30"/>
      <x/>
      <x v="1"/>
      <x v="2"/>
      <x/>
    </i>
    <i r="2">
      <x v="1468"/>
      <x v="98"/>
      <x/>
      <x v="1"/>
      <x v="2"/>
      <x/>
    </i>
    <i r="2">
      <x v="1483"/>
      <x v="75"/>
      <x/>
      <x v="1"/>
      <x v="2"/>
      <x/>
    </i>
    <i r="2">
      <x v="1532"/>
      <x v="96"/>
      <x/>
      <x v="1"/>
      <x v="2"/>
      <x/>
    </i>
    <i r="1">
      <x v="2"/>
      <x v="1476"/>
      <x v="101"/>
      <x v="1"/>
      <x/>
      <x/>
      <x v="3"/>
    </i>
    <i r="2">
      <x v="1435"/>
      <x v="37"/>
      <x v="1"/>
      <x v="3"/>
      <x v="7"/>
      <x v="9"/>
    </i>
    <i r="2">
      <x v="1471"/>
      <x v="589"/>
      <x v="1"/>
      <x v="3"/>
      <x v="7"/>
      <x v="10"/>
    </i>
    <i r="2">
      <x v="1419"/>
      <x v="590"/>
      <x v="1"/>
      <x v="3"/>
      <x v="7"/>
      <x v="10"/>
    </i>
    <i r="2">
      <x v="1434"/>
      <x v="592"/>
      <x v="1"/>
      <x v="3"/>
      <x v="7"/>
      <x v="10"/>
    </i>
    <i r="2">
      <x v="1437"/>
      <x v="1410"/>
      <x v="1"/>
      <x v="3"/>
      <x v="7"/>
      <x v="3"/>
    </i>
    <i r="2">
      <x v="1443"/>
      <x v="1292"/>
      <x v="1"/>
      <x v="3"/>
      <x v="7"/>
      <x v="5"/>
    </i>
    <i r="2">
      <x v="1446"/>
      <x v="1430"/>
      <x v="1"/>
      <x v="3"/>
      <x v="6"/>
      <x v="2"/>
    </i>
    <i r="2">
      <x v="1453"/>
      <x v="1834"/>
      <x v="1"/>
      <x v="3"/>
      <x v="6"/>
      <x v="2"/>
    </i>
    <i r="1">
      <x v="3"/>
      <x v="1556"/>
      <x v="45"/>
      <x v="1"/>
      <x v="3"/>
      <x v="6"/>
      <x v="8"/>
    </i>
    <i r="2">
      <x v="1377"/>
      <x v="593"/>
      <x v="1"/>
      <x v="3"/>
      <x v="7"/>
      <x v="8"/>
    </i>
    <i r="2">
      <x v="1422"/>
      <x v="1842"/>
      <x v="1"/>
      <x v="3"/>
      <x v="7"/>
      <x v="2"/>
    </i>
    <i r="2">
      <x v="1546"/>
      <x v="1249"/>
      <x v="1"/>
      <x v="3"/>
      <x v="6"/>
      <x v="8"/>
    </i>
    <i r="2">
      <x v="1338"/>
      <x v="1250"/>
      <x v="1"/>
      <x v="3"/>
      <x v="6"/>
      <x v="8"/>
    </i>
    <i r="1">
      <x v="4"/>
      <x v="1436"/>
      <x v="662"/>
      <x/>
      <x v="1"/>
      <x v="1"/>
      <x v="6"/>
    </i>
    <i r="2">
      <x v="1477"/>
      <x v="657"/>
      <x/>
      <x v="1"/>
      <x v="1"/>
      <x v="6"/>
    </i>
    <i r="2">
      <x v="1488"/>
      <x v="698"/>
      <x/>
      <x v="1"/>
      <x v="2"/>
      <x v="6"/>
    </i>
    <i r="2">
      <x v="1540"/>
      <x v="1422"/>
      <x/>
      <x v="1"/>
      <x v="2"/>
      <x v="6"/>
    </i>
    <i r="1">
      <x v="5"/>
      <x v="1439"/>
      <x v="1434"/>
      <x v="1"/>
      <x v="3"/>
      <x v="7"/>
      <x v="2"/>
    </i>
    <i r="2">
      <x v="1489"/>
      <x v="1608"/>
      <x v="1"/>
      <x v="3"/>
      <x v="7"/>
      <x v="2"/>
    </i>
    <i r="2">
      <x v="1521"/>
      <x v="1551"/>
      <x v="1"/>
      <x v="3"/>
      <x v="7"/>
      <x v="2"/>
    </i>
    <i r="2">
      <x v="1335"/>
      <x v="1564"/>
      <x v="1"/>
      <x/>
      <x/>
      <x v="2"/>
    </i>
    <i r="2">
      <x v="1577"/>
      <x v="1641"/>
      <x v="1"/>
      <x v="3"/>
      <x v="7"/>
      <x v="2"/>
    </i>
    <i r="2">
      <x v="1344"/>
      <x v="1800"/>
      <x v="1"/>
      <x v="3"/>
      <x v="7"/>
      <x v="2"/>
    </i>
    <i r="2">
      <x v="1483"/>
      <x v="1562"/>
      <x v="1"/>
      <x/>
      <x/>
      <x v="2"/>
    </i>
    <i r="2">
      <x v="1360"/>
      <x v="1472"/>
      <x v="1"/>
      <x v="3"/>
      <x v="7"/>
      <x v="2"/>
    </i>
    <i r="2">
      <x v="1494"/>
      <x v="1566"/>
      <x v="1"/>
      <x/>
      <x/>
      <x v="2"/>
    </i>
    <i r="2">
      <x v="1380"/>
      <x v="1791"/>
      <x v="1"/>
      <x v="3"/>
      <x v="7"/>
      <x v="2"/>
    </i>
    <i r="2">
      <x v="1547"/>
      <x v="1681"/>
      <x v="1"/>
      <x v="3"/>
      <x v="7"/>
      <x v="2"/>
    </i>
    <i r="2">
      <x v="1386"/>
      <x v="1691"/>
      <x v="1"/>
      <x v="3"/>
      <x v="7"/>
      <x v="2"/>
    </i>
    <i r="2">
      <x v="1396"/>
      <x v="1792"/>
      <x v="1"/>
      <x v="3"/>
      <x v="7"/>
      <x v="2"/>
    </i>
    <i r="2">
      <x v="1460"/>
      <x v="1477"/>
      <x v="1"/>
      <x v="3"/>
      <x v="7"/>
      <x v="2"/>
    </i>
    <i r="2">
      <x v="1536"/>
      <x v="1609"/>
      <x v="1"/>
      <x v="3"/>
      <x v="7"/>
      <x v="2"/>
    </i>
    <i r="2">
      <x v="1586"/>
      <x v="1547"/>
      <x v="1"/>
      <x v="3"/>
      <x v="7"/>
      <x v="2"/>
    </i>
    <i r="2">
      <x v="1560"/>
      <x v="1690"/>
      <x v="1"/>
      <x v="3"/>
      <x v="7"/>
      <x v="2"/>
    </i>
    <i r="2">
      <x v="1340"/>
      <x v="1795"/>
      <x v="1"/>
      <x v="3"/>
      <x v="7"/>
      <x v="2"/>
    </i>
    <i r="2">
      <x v="1518"/>
      <x v="1610"/>
      <x v="1"/>
      <x v="3"/>
      <x v="7"/>
      <x v="2"/>
    </i>
    <i r="2">
      <x v="1392"/>
      <x v="1482"/>
      <x v="1"/>
      <x v="3"/>
      <x v="7"/>
      <x v="2"/>
    </i>
    <i r="2">
      <x v="1376"/>
      <x v="1565"/>
      <x v="1"/>
      <x/>
      <x/>
      <x v="2"/>
    </i>
    <i r="2">
      <x v="1393"/>
      <x v="1643"/>
      <x v="1"/>
      <x v="3"/>
      <x v="7"/>
      <x v="2"/>
    </i>
    <i r="2">
      <x v="1576"/>
      <x v="1692"/>
      <x v="1"/>
      <x v="3"/>
      <x v="7"/>
      <x v="2"/>
    </i>
    <i r="2">
      <x v="1345"/>
      <x v="1642"/>
      <x v="1"/>
      <x v="3"/>
      <x v="7"/>
      <x v="2"/>
    </i>
    <i r="2">
      <x v="1595"/>
      <x v="1473"/>
      <x v="1"/>
      <x v="3"/>
      <x v="7"/>
      <x v="2"/>
    </i>
    <i r="2">
      <x v="1398"/>
      <x v="1550"/>
      <x v="1"/>
      <x v="3"/>
      <x v="7"/>
      <x v="2"/>
    </i>
    <i r="2">
      <x v="1526"/>
      <x v="1548"/>
      <x v="1"/>
      <x v="3"/>
      <x v="7"/>
      <x v="2"/>
    </i>
    <i r="2">
      <x v="1403"/>
      <x v="1648"/>
      <x v="1"/>
      <x v="3"/>
      <x v="7"/>
      <x v="2"/>
    </i>
    <i r="2">
      <x v="1543"/>
      <x v="1794"/>
      <x v="1"/>
      <x v="3"/>
      <x v="7"/>
      <x v="2"/>
    </i>
    <i r="2">
      <x v="1407"/>
      <x v="1468"/>
      <x v="1"/>
      <x v="3"/>
      <x v="7"/>
      <x v="2"/>
    </i>
    <i r="2">
      <x v="1553"/>
      <x v="1471"/>
      <x v="1"/>
      <x v="3"/>
      <x v="7"/>
      <x v="2"/>
    </i>
    <i r="2">
      <x v="1408"/>
      <x v="1640"/>
      <x v="1"/>
      <x v="3"/>
      <x v="7"/>
      <x v="2"/>
    </i>
    <i r="2">
      <x v="1572"/>
      <x v="1798"/>
      <x v="1"/>
      <x v="3"/>
      <x v="7"/>
      <x v="2"/>
    </i>
    <i r="2">
      <x v="1411"/>
      <x v="1695"/>
      <x v="1"/>
      <x v="3"/>
      <x v="7"/>
      <x v="2"/>
    </i>
    <i r="2">
      <x v="1581"/>
      <x v="1645"/>
      <x v="1"/>
      <x v="3"/>
      <x v="7"/>
      <x v="2"/>
    </i>
    <i r="2">
      <x v="1413"/>
      <x v="1649"/>
      <x v="1"/>
      <x v="3"/>
      <x v="7"/>
      <x v="2"/>
    </i>
    <i r="2">
      <x v="1497"/>
      <x v="1469"/>
      <x v="1"/>
      <x v="3"/>
      <x v="7"/>
      <x v="2"/>
    </i>
    <i r="2">
      <x v="1424"/>
      <x v="1797"/>
      <x v="1"/>
      <x v="3"/>
      <x v="7"/>
      <x v="2"/>
    </i>
    <i r="2">
      <x v="1511"/>
      <x v="1799"/>
      <x v="1"/>
      <x v="3"/>
      <x v="7"/>
      <x v="2"/>
    </i>
    <i r="2">
      <x v="1427"/>
      <x v="1689"/>
      <x v="1"/>
      <x v="3"/>
      <x v="7"/>
      <x v="2"/>
    </i>
    <i r="2">
      <x v="1364"/>
      <x v="1644"/>
      <x v="1"/>
      <x v="3"/>
      <x v="7"/>
      <x v="2"/>
    </i>
    <i r="2">
      <x v="1428"/>
      <x v="1476"/>
      <x v="1"/>
      <x v="3"/>
      <x v="7"/>
      <x v="2"/>
    </i>
    <i r="2">
      <x v="1531"/>
      <x v="1683"/>
      <x v="1"/>
      <x v="3"/>
      <x v="7"/>
      <x v="2"/>
    </i>
    <i r="2">
      <x v="1431"/>
      <x v="1480"/>
      <x v="1"/>
      <x v="3"/>
      <x v="7"/>
      <x v="2"/>
    </i>
    <i r="2">
      <x v="1541"/>
      <x v="1646"/>
      <x v="1"/>
      <x v="3"/>
      <x v="7"/>
      <x v="2"/>
    </i>
    <i r="2">
      <x v="1347"/>
      <x v="1788"/>
      <x v="1"/>
      <x v="3"/>
      <x v="7"/>
      <x v="2"/>
    </i>
    <i r="2">
      <x v="1545"/>
      <x v="1680"/>
      <x v="1"/>
      <x v="3"/>
      <x v="7"/>
      <x v="2"/>
    </i>
    <i r="2">
      <x v="1454"/>
      <x v="1478"/>
      <x v="1"/>
      <x v="3"/>
      <x v="7"/>
      <x v="2"/>
    </i>
    <i r="2">
      <x v="1552"/>
      <x v="1685"/>
      <x v="1"/>
      <x v="3"/>
      <x v="7"/>
      <x v="2"/>
    </i>
    <i r="2">
      <x v="1456"/>
      <x v="1687"/>
      <x v="1"/>
      <x v="3"/>
      <x v="7"/>
      <x v="2"/>
    </i>
    <i r="2">
      <x v="1559"/>
      <x v="1789"/>
      <x v="1"/>
      <x v="3"/>
      <x v="7"/>
      <x v="2"/>
    </i>
    <i r="2">
      <x v="1459"/>
      <x v="1475"/>
      <x v="1"/>
      <x v="3"/>
      <x v="7"/>
      <x v="2"/>
    </i>
    <i r="2">
      <x v="1567"/>
      <x v="1693"/>
      <x v="1"/>
      <x v="3"/>
      <x v="7"/>
      <x v="2"/>
    </i>
    <i r="2">
      <x v="1329"/>
      <x v="1474"/>
      <x v="1"/>
      <x v="3"/>
      <x v="7"/>
      <x v="2"/>
    </i>
    <i r="2">
      <x v="1574"/>
      <x v="1694"/>
      <x v="1"/>
      <x v="3"/>
      <x v="7"/>
      <x v="2"/>
    </i>
    <i r="2">
      <x v="1461"/>
      <x v="1481"/>
      <x v="1"/>
      <x v="3"/>
      <x v="7"/>
      <x v="2"/>
    </i>
    <i r="2">
      <x v="1343"/>
      <x v="1483"/>
      <x v="1"/>
      <x v="3"/>
      <x v="7"/>
      <x v="2"/>
    </i>
    <i r="2">
      <x v="1474"/>
      <x v="1552"/>
      <x v="1"/>
      <x v="3"/>
      <x v="7"/>
      <x v="2"/>
    </i>
    <i r="2">
      <x v="1583"/>
      <x v="1793"/>
      <x v="1"/>
      <x v="3"/>
      <x v="7"/>
      <x v="2"/>
    </i>
    <i r="2">
      <x v="1341"/>
      <x v="1588"/>
      <x v="1"/>
      <x v="3"/>
      <x v="7"/>
      <x v="2"/>
    </i>
    <i r="2">
      <x v="1590"/>
      <x v="1647"/>
      <x v="1"/>
      <x v="3"/>
      <x v="7"/>
      <x v="2"/>
    </i>
    <i r="2">
      <x v="1362"/>
      <x v="1589"/>
      <x v="1"/>
      <x v="3"/>
      <x v="7"/>
      <x v="2"/>
    </i>
    <i r="2">
      <x v="1384"/>
      <x v="1688"/>
      <x v="1"/>
      <x v="3"/>
      <x v="7"/>
      <x v="2"/>
    </i>
    <i r="2">
      <x v="1350"/>
      <x v="1470"/>
      <x v="1"/>
      <x v="3"/>
      <x v="7"/>
      <x v="2"/>
    </i>
    <i r="2">
      <x v="1416"/>
      <x v="1686"/>
      <x v="1"/>
      <x v="3"/>
      <x v="7"/>
      <x v="2"/>
    </i>
    <i r="2">
      <x v="1520"/>
      <x v="1479"/>
      <x v="1"/>
      <x v="3"/>
      <x v="7"/>
      <x v="2"/>
    </i>
    <i r="2">
      <x v="1524"/>
      <x v="1790"/>
      <x v="1"/>
      <x v="3"/>
      <x v="7"/>
      <x v="2"/>
    </i>
    <i r="2">
      <x v="1555"/>
      <x v="1684"/>
      <x v="1"/>
      <x v="3"/>
      <x v="7"/>
      <x v="2"/>
    </i>
    <i r="2">
      <x v="1513"/>
      <x v="1796"/>
      <x v="1"/>
      <x v="3"/>
      <x v="7"/>
      <x v="2"/>
    </i>
    <i r="2">
      <x v="1504"/>
      <x v="1682"/>
      <x v="1"/>
      <x v="3"/>
      <x v="7"/>
      <x v="2"/>
    </i>
    <i r="1">
      <x v="6"/>
      <x v="1563"/>
      <x v="46"/>
      <x v="1"/>
      <x v="3"/>
      <x v="6"/>
      <x v="17"/>
    </i>
    <i r="2">
      <x v="1333"/>
      <x v="42"/>
      <x v="1"/>
      <x v="3"/>
      <x v="6"/>
      <x v="17"/>
    </i>
    <i r="1">
      <x v="7"/>
      <x v="1414"/>
      <x v="1041"/>
      <x/>
      <x v="2"/>
      <x v="4"/>
      <x v="19"/>
    </i>
    <i r="2">
      <x v="1502"/>
      <x v="1196"/>
      <x/>
      <x v="2"/>
      <x v="4"/>
      <x v="19"/>
    </i>
    <i r="3">
      <x v="2021"/>
      <x/>
      <x v="2"/>
      <x v="4"/>
      <x v="19"/>
    </i>
    <i r="2">
      <x v="1592"/>
      <x v="1025"/>
      <x/>
      <x v="2"/>
      <x v="4"/>
      <x v="19"/>
    </i>
    <i r="2">
      <x v="1347"/>
      <x v="1303"/>
      <x/>
      <x v="2"/>
      <x v="4"/>
      <x v="19"/>
    </i>
    <i r="2">
      <x v="1515"/>
      <x v="829"/>
      <x/>
      <x v="2"/>
      <x v="4"/>
      <x v="19"/>
    </i>
    <i r="3">
      <x v="1921"/>
      <x/>
      <x v="2"/>
      <x v="3"/>
      <x v="19"/>
    </i>
    <i r="2">
      <x v="1367"/>
      <x v="1234"/>
      <x/>
      <x v="2"/>
      <x v="4"/>
      <x v="19"/>
    </i>
    <i r="3">
      <x v="2130"/>
      <x/>
      <x v="2"/>
      <x v="4"/>
      <x v="19"/>
    </i>
    <i r="2">
      <x v="1426"/>
      <x v="1055"/>
      <x/>
      <x v="2"/>
      <x v="4"/>
      <x v="19"/>
    </i>
    <i r="3">
      <x v="1955"/>
      <x/>
      <x v="2"/>
      <x v="4"/>
      <x v="19"/>
    </i>
    <i r="2">
      <x v="1492"/>
      <x v="781"/>
      <x/>
      <x v="2"/>
      <x v="4"/>
      <x v="19"/>
    </i>
    <i r="3">
      <x v="2205"/>
      <x/>
      <x v="2"/>
      <x v="4"/>
      <x v="19"/>
    </i>
    <i r="2">
      <x v="1377"/>
      <x v="1132"/>
      <x/>
      <x v="2"/>
      <x v="4"/>
      <x v="19"/>
    </i>
    <i r="3">
      <x v="1856"/>
      <x/>
      <x v="2"/>
      <x v="3"/>
      <x v="19"/>
    </i>
    <i r="2">
      <x v="1523"/>
      <x v="1319"/>
      <x/>
      <x v="2"/>
      <x v="4"/>
      <x v="19"/>
    </i>
    <i r="3">
      <x v="1993"/>
      <x/>
      <x v="2"/>
      <x v="4"/>
      <x v="19"/>
    </i>
    <i r="2">
      <x v="1379"/>
      <x v="978"/>
      <x/>
      <x v="2"/>
      <x v="4"/>
      <x v="19"/>
    </i>
    <i r="3">
      <x v="2362"/>
      <x/>
      <x v="2"/>
      <x v="4"/>
      <x v="19"/>
    </i>
    <i r="2">
      <x v="1463"/>
      <x v="1109"/>
      <x/>
      <x v="2"/>
      <x v="4"/>
      <x v="19"/>
    </i>
    <i r="2">
      <x v="1382"/>
      <x v="1147"/>
      <x/>
      <x v="2"/>
      <x v="4"/>
      <x v="19"/>
    </i>
    <i r="3">
      <x v="2197"/>
      <x/>
      <x v="2"/>
      <x v="4"/>
      <x v="19"/>
    </i>
    <i r="2">
      <x v="1506"/>
      <x v="1127"/>
      <x/>
      <x v="2"/>
      <x v="4"/>
      <x v="19"/>
    </i>
    <i r="3">
      <x v="2046"/>
      <x/>
      <x v="2"/>
      <x v="4"/>
      <x v="19"/>
    </i>
    <i r="2">
      <x v="1391"/>
      <x v="969"/>
      <x/>
      <x v="2"/>
      <x v="4"/>
      <x v="19"/>
    </i>
    <i r="3">
      <x v="1855"/>
      <x/>
      <x v="2"/>
      <x v="4"/>
      <x v="19"/>
    </i>
    <i r="2">
      <x v="1549"/>
      <x v="1184"/>
      <x/>
      <x v="2"/>
      <x v="4"/>
      <x v="19"/>
    </i>
    <i r="3">
      <x v="1929"/>
      <x/>
      <x v="2"/>
      <x v="4"/>
      <x v="19"/>
    </i>
    <i r="2">
      <x v="1395"/>
      <x v="935"/>
      <x/>
      <x v="2"/>
      <x v="4"/>
      <x v="19"/>
    </i>
    <i r="3">
      <x v="2036"/>
      <x/>
      <x v="2"/>
      <x v="4"/>
      <x v="19"/>
    </i>
    <i r="2">
      <x v="1598"/>
      <x v="1118"/>
      <x/>
      <x v="2"/>
      <x v="4"/>
      <x v="19"/>
    </i>
    <i r="3">
      <x v="1889"/>
      <x/>
      <x v="2"/>
      <x v="4"/>
      <x v="19"/>
    </i>
    <i r="2">
      <x v="1356"/>
      <x v="1133"/>
      <x/>
      <x v="2"/>
      <x v="4"/>
      <x v="19"/>
    </i>
    <i r="3">
      <x v="1934"/>
      <x/>
      <x v="2"/>
      <x v="3"/>
      <x v="19"/>
    </i>
    <i r="2">
      <x v="1484"/>
      <x v="822"/>
      <x/>
      <x v="2"/>
      <x v="4"/>
      <x v="19"/>
    </i>
    <i r="2">
      <x v="1420"/>
      <x v="1199"/>
      <x/>
      <x v="2"/>
      <x v="4"/>
      <x v="19"/>
    </i>
    <i r="3">
      <x v="1905"/>
      <x/>
      <x v="2"/>
      <x v="4"/>
      <x v="19"/>
    </i>
    <i r="2">
      <x v="1334"/>
      <x v="1032"/>
      <x/>
      <x v="2"/>
      <x v="4"/>
      <x v="19"/>
    </i>
    <i r="3">
      <x v="1913"/>
      <x/>
      <x v="2"/>
      <x v="4"/>
      <x v="19"/>
    </i>
    <i r="2">
      <x v="1365"/>
      <x v="1142"/>
      <x/>
      <x v="2"/>
      <x v="4"/>
      <x v="19"/>
    </i>
    <i r="3">
      <x v="2073"/>
      <x/>
      <x v="2"/>
      <x v="4"/>
      <x v="19"/>
    </i>
    <i r="2">
      <x v="1374"/>
      <x v="965"/>
      <x/>
      <x v="2"/>
      <x v="4"/>
      <x v="19"/>
    </i>
    <i r="3">
      <x v="2378"/>
      <x/>
      <x v="2"/>
      <x v="4"/>
      <x v="19"/>
    </i>
    <i r="2">
      <x v="1433"/>
      <x v="1042"/>
      <x/>
      <x v="2"/>
      <x v="4"/>
      <x v="19"/>
    </i>
    <i r="2">
      <x v="1529"/>
      <x v="1205"/>
      <x/>
      <x v="2"/>
      <x v="4"/>
      <x v="19"/>
    </i>
    <i r="3">
      <x v="2275"/>
      <x/>
      <x v="2"/>
      <x v="4"/>
      <x v="19"/>
    </i>
    <i r="2">
      <x v="1440"/>
      <x v="941"/>
      <x/>
      <x v="2"/>
      <x v="4"/>
      <x v="19"/>
    </i>
    <i r="3">
      <x v="1927"/>
      <x/>
      <x v="2"/>
      <x v="4"/>
      <x v="19"/>
    </i>
    <i r="2">
      <x v="1579"/>
      <x v="1170"/>
      <x/>
      <x v="2"/>
      <x v="4"/>
      <x v="19"/>
    </i>
    <i r="3">
      <x v="1950"/>
      <x/>
      <x v="2"/>
      <x v="4"/>
      <x v="19"/>
    </i>
    <i r="2">
      <x v="1441"/>
      <x v="842"/>
      <x/>
      <x v="2"/>
      <x v="4"/>
      <x v="19"/>
    </i>
    <i r="3">
      <x v="2103"/>
      <x/>
      <x v="2"/>
      <x v="4"/>
      <x v="19"/>
    </i>
    <i r="2">
      <x v="1449"/>
      <x v="1051"/>
      <x/>
      <x v="2"/>
      <x v="4"/>
      <x v="19"/>
    </i>
    <i r="2">
      <x v="1325"/>
      <x v="1005"/>
      <x/>
      <x v="2"/>
      <x v="4"/>
      <x v="19"/>
    </i>
    <i r="2">
      <x v="1534"/>
      <x v="1098"/>
      <x/>
      <x v="2"/>
      <x v="4"/>
      <x v="19"/>
    </i>
    <i r="3">
      <x v="2163"/>
      <x/>
      <x v="2"/>
      <x v="4"/>
      <x v="19"/>
    </i>
    <i r="2">
      <x v="1458"/>
      <x v="947"/>
      <x/>
      <x v="2"/>
      <x v="4"/>
      <x v="19"/>
    </i>
    <i r="3">
      <x v="2281"/>
      <x/>
      <x v="2"/>
      <x v="4"/>
      <x v="19"/>
    </i>
    <i r="2">
      <x v="1557"/>
      <x v="857"/>
      <x/>
      <x v="2"/>
      <x v="4"/>
      <x v="19"/>
    </i>
    <i r="2">
      <x v="1475"/>
      <x v="1123"/>
      <x/>
      <x v="2"/>
      <x v="4"/>
      <x v="19"/>
    </i>
    <i r="3">
      <x v="1862"/>
      <x/>
      <x v="2"/>
      <x v="3"/>
      <x v="19"/>
    </i>
    <i r="2">
      <x v="1470"/>
      <x v="971"/>
      <x/>
      <x v="2"/>
      <x v="4"/>
      <x v="19"/>
    </i>
    <i r="3">
      <x v="2265"/>
      <x/>
      <x v="2"/>
      <x v="4"/>
      <x v="19"/>
    </i>
    <i r="2">
      <x v="1342"/>
      <x v="824"/>
      <x/>
      <x v="2"/>
      <x v="4"/>
      <x v="19"/>
    </i>
    <i r="3">
      <x v="2399"/>
      <x/>
      <x v="2"/>
      <x v="4"/>
      <x v="19"/>
    </i>
    <i r="2">
      <x v="1411"/>
      <x v="1083"/>
      <x/>
      <x v="2"/>
      <x v="4"/>
      <x v="19"/>
    </i>
    <i r="3">
      <x v="1949"/>
      <x/>
      <x v="2"/>
      <x v="4"/>
      <x v="19"/>
    </i>
    <i r="2">
      <x v="1487"/>
      <x v="847"/>
      <x/>
      <x v="2"/>
      <x v="4"/>
      <x v="19"/>
    </i>
    <i r="3">
      <x v="2342"/>
      <x/>
      <x v="2"/>
      <x v="4"/>
      <x v="19"/>
    </i>
    <i r="2">
      <x v="1570"/>
      <x v="1091"/>
      <x/>
      <x v="2"/>
      <x v="4"/>
      <x v="19"/>
    </i>
    <i r="3">
      <x v="2052"/>
      <x/>
      <x v="2"/>
      <x v="4"/>
      <x v="19"/>
    </i>
    <i r="2">
      <x v="1358"/>
      <x v="1232"/>
      <x/>
      <x v="2"/>
      <x v="4"/>
      <x v="19"/>
    </i>
    <i r="3">
      <x v="2076"/>
      <x/>
      <x v="2"/>
      <x v="4"/>
      <x v="19"/>
    </i>
    <i r="2">
      <x v="1354"/>
      <x v="850"/>
      <x/>
      <x v="2"/>
      <x v="4"/>
      <x v="19"/>
    </i>
    <i r="3">
      <x v="2070"/>
      <x/>
      <x v="2"/>
      <x v="4"/>
      <x v="19"/>
    </i>
    <i r="2">
      <x v="1496"/>
      <x v="1141"/>
      <x/>
      <x v="2"/>
      <x v="4"/>
      <x v="19"/>
    </i>
    <i r="2">
      <x v="1408"/>
      <x v="1101"/>
      <x/>
      <x v="2"/>
      <x v="4"/>
      <x v="19"/>
    </i>
    <i r="3">
      <x v="2042"/>
      <x/>
      <x v="2"/>
      <x v="3"/>
      <x v="19"/>
    </i>
    <i r="2">
      <x v="1501"/>
      <x v="834"/>
      <x/>
      <x v="2"/>
      <x v="4"/>
      <x v="19"/>
    </i>
    <i r="2">
      <x v="1539"/>
      <x v="881"/>
      <x/>
      <x v="2"/>
      <x v="4"/>
      <x v="19"/>
    </i>
    <i r="3">
      <x v="1907"/>
      <x/>
      <x v="2"/>
      <x v="4"/>
      <x v="19"/>
    </i>
    <i r="2">
      <x v="1349"/>
      <x v="1134"/>
      <x/>
      <x v="2"/>
      <x v="4"/>
      <x v="19"/>
    </i>
    <i r="3">
      <x v="2291"/>
      <x/>
      <x v="2"/>
      <x v="4"/>
      <x v="19"/>
    </i>
    <i r="2">
      <x v="1553"/>
      <x v="1103"/>
      <x/>
      <x v="2"/>
      <x v="4"/>
      <x v="19"/>
    </i>
    <i r="3">
      <x v="2128"/>
      <x/>
      <x v="2"/>
      <x v="4"/>
      <x v="19"/>
    </i>
    <i r="2">
      <x v="1352"/>
      <x v="818"/>
      <x/>
      <x v="2"/>
      <x v="4"/>
      <x v="19"/>
    </i>
    <i r="3">
      <x v="1997"/>
      <x/>
      <x v="2"/>
      <x v="4"/>
      <x v="19"/>
    </i>
    <i r="2">
      <x v="1558"/>
      <x v="1161"/>
      <x/>
      <x v="2"/>
      <x v="4"/>
      <x v="19"/>
    </i>
    <i r="3">
      <x v="1952"/>
      <x/>
      <x v="2"/>
      <x v="4"/>
      <x v="19"/>
    </i>
    <i r="2">
      <x v="1510"/>
      <x v="1033"/>
      <x/>
      <x v="2"/>
      <x v="4"/>
      <x v="19"/>
    </i>
    <i r="3">
      <x v="2289"/>
      <x/>
      <x v="2"/>
      <x v="4"/>
      <x v="19"/>
    </i>
    <i r="2">
      <x v="1573"/>
      <x v="1063"/>
      <x/>
      <x v="2"/>
      <x v="4"/>
      <x v="19"/>
    </i>
    <i r="3">
      <x v="2294"/>
      <x/>
      <x v="2"/>
      <x v="4"/>
      <x v="19"/>
    </i>
    <i r="2">
      <x v="1370"/>
      <x v="779"/>
      <x/>
      <x v="2"/>
      <x v="4"/>
      <x v="19"/>
    </i>
    <i r="3">
      <x v="2419"/>
      <x/>
      <x v="2"/>
      <x v="4"/>
      <x v="19"/>
    </i>
    <i r="2">
      <x v="1580"/>
      <x v="963"/>
      <x/>
      <x v="2"/>
      <x v="4"/>
      <x v="19"/>
    </i>
    <i r="2">
      <x v="1516"/>
      <x v="1326"/>
      <x/>
      <x v="2"/>
      <x v="4"/>
      <x v="19"/>
    </i>
    <i r="3">
      <x v="1885"/>
      <x/>
      <x v="2"/>
      <x v="5"/>
      <x v="19"/>
    </i>
    <i r="2">
      <x v="1597"/>
      <x v="1240"/>
      <x/>
      <x v="2"/>
      <x v="4"/>
      <x v="19"/>
    </i>
    <i r="3">
      <x v="1882"/>
      <x/>
      <x v="2"/>
      <x v="5"/>
      <x v="19"/>
    </i>
    <i r="2">
      <x v="1522"/>
      <x v="1168"/>
      <x/>
      <x v="2"/>
      <x v="4"/>
      <x v="19"/>
    </i>
    <i r="3">
      <x v="1861"/>
      <x/>
      <x v="2"/>
      <x v="4"/>
      <x v="19"/>
    </i>
    <i r="2">
      <x v="1447"/>
      <x v="1028"/>
      <x/>
      <x v="2"/>
      <x v="4"/>
      <x v="19"/>
    </i>
    <i r="3">
      <x v="1895"/>
      <x/>
      <x v="2"/>
      <x v="4"/>
      <x v="19"/>
    </i>
    <i r="2">
      <x v="1450"/>
      <x v="916"/>
      <x/>
      <x v="2"/>
      <x v="4"/>
      <x v="19"/>
    </i>
    <i r="2">
      <x v="1587"/>
      <x v="945"/>
      <x/>
      <x v="2"/>
      <x v="4"/>
      <x v="19"/>
    </i>
    <i r="3">
      <x v="1894"/>
      <x/>
      <x v="2"/>
      <x v="4"/>
      <x v="19"/>
    </i>
    <i r="2">
      <x v="1401"/>
      <x v="951"/>
      <x/>
      <x v="2"/>
      <x v="4"/>
      <x v="19"/>
    </i>
    <i r="2">
      <x v="1452"/>
      <x v="924"/>
      <x/>
      <x v="2"/>
      <x v="4"/>
      <x v="19"/>
    </i>
    <i r="2">
      <x v="1405"/>
      <x v="1190"/>
      <x/>
      <x v="2"/>
      <x v="4"/>
      <x v="19"/>
    </i>
    <i r="3">
      <x v="1948"/>
      <x/>
      <x v="2"/>
      <x v="4"/>
      <x v="19"/>
    </i>
    <i r="2">
      <x v="1400"/>
      <x v="1932"/>
      <x/>
      <x v="2"/>
      <x v="4"/>
      <x v="19"/>
    </i>
    <i r="2">
      <x v="1561"/>
      <x v="2115"/>
      <x/>
      <x v="2"/>
      <x v="4"/>
      <x v="19"/>
    </i>
    <i r="2">
      <x v="1442"/>
      <x v="1979"/>
      <x/>
      <x v="2"/>
      <x v="4"/>
      <x v="19"/>
    </i>
    <i r="2">
      <x v="1448"/>
      <x v="2254"/>
      <x/>
      <x v="2"/>
      <x v="4"/>
      <x v="19"/>
    </i>
    <i r="2">
      <x v="1485"/>
      <x v="2031"/>
      <x/>
      <x v="2"/>
      <x v="4"/>
      <x v="19"/>
    </i>
    <i r="2">
      <x v="1387"/>
      <x v="1987"/>
      <x/>
      <x v="2"/>
      <x v="4"/>
      <x v="19"/>
    </i>
    <i r="2">
      <x v="1582"/>
      <x v="2007"/>
      <x/>
      <x v="2"/>
      <x v="4"/>
      <x v="19"/>
    </i>
    <i r="2">
      <x v="1462"/>
      <x v="1936"/>
      <x/>
      <x v="2"/>
      <x v="4"/>
      <x v="19"/>
    </i>
    <i r="2">
      <x v="1444"/>
      <x v="1852"/>
      <x/>
      <x v="2"/>
      <x v="4"/>
      <x v="19"/>
    </i>
    <i r="2">
      <x v="1415"/>
      <x v="1857"/>
      <x/>
      <x v="2"/>
      <x v="5"/>
      <x v="19"/>
    </i>
    <i r="2">
      <x v="1568"/>
      <x v="2338"/>
      <x/>
      <x v="2"/>
      <x v="4"/>
      <x v="19"/>
    </i>
    <i r="2">
      <x v="1546"/>
      <x v="1876"/>
      <x/>
      <x v="2"/>
      <x v="5"/>
      <x v="19"/>
    </i>
    <i r="2">
      <x v="1326"/>
      <x v="1863"/>
      <x/>
      <x v="2"/>
      <x v="4"/>
      <x v="19"/>
    </i>
    <i r="2">
      <x v="1388"/>
      <x v="1931"/>
      <x/>
      <x v="2"/>
      <x v="4"/>
      <x v="19"/>
    </i>
    <i r="2">
      <x v="1338"/>
      <x v="1915"/>
      <x/>
      <x v="2"/>
      <x v="4"/>
      <x v="19"/>
    </i>
    <i r="2">
      <x v="1550"/>
      <x v="2266"/>
      <x/>
      <x v="2"/>
      <x v="4"/>
      <x v="19"/>
    </i>
    <i r="2">
      <x v="1517"/>
      <x v="2287"/>
      <x/>
      <x v="2"/>
      <x v="4"/>
      <x v="19"/>
    </i>
    <i r="2">
      <x v="1445"/>
      <x v="1887"/>
      <x/>
      <x v="2"/>
      <x v="4"/>
      <x v="19"/>
    </i>
    <i r="2">
      <x v="1593"/>
      <x v="1940"/>
      <x/>
      <x v="2"/>
      <x v="4"/>
      <x v="19"/>
    </i>
    <i r="2">
      <x v="1359"/>
      <x v="2249"/>
      <x/>
      <x v="2"/>
      <x v="4"/>
      <x v="19"/>
    </i>
    <i r="2">
      <x v="1327"/>
      <x v="2014"/>
      <x/>
      <x v="2"/>
      <x v="4"/>
      <x v="19"/>
    </i>
    <i r="2">
      <x v="1432"/>
      <x v="2019"/>
      <x/>
      <x v="2"/>
      <x v="4"/>
      <x v="19"/>
    </i>
    <i r="2">
      <x v="1554"/>
      <x v="2055"/>
      <x/>
      <x v="2"/>
      <x v="4"/>
      <x v="19"/>
    </i>
    <i r="2">
      <x v="1473"/>
      <x v="1343"/>
      <x/>
      <x v="2"/>
      <x v="4"/>
      <x v="19"/>
    </i>
    <i r="1">
      <x v="8"/>
      <x v="1533"/>
      <x v="1375"/>
      <x/>
      <x v="2"/>
      <x v="5"/>
      <x v="7"/>
    </i>
    <i r="3">
      <x v="1850"/>
      <x/>
      <x v="2"/>
      <x v="5"/>
      <x v="7"/>
    </i>
    <i r="2">
      <x v="1429"/>
      <x v="517"/>
      <x/>
      <x v="2"/>
      <x v="5"/>
      <x v="7"/>
    </i>
    <i r="2">
      <x v="1394"/>
      <x v="508"/>
      <x/>
      <x v="2"/>
      <x v="5"/>
      <x v="7"/>
    </i>
    <i r="2">
      <x v="1546"/>
      <x v="1372"/>
      <x/>
      <x v="2"/>
      <x v="5"/>
      <x v="7"/>
    </i>
    <i r="2">
      <x v="1509"/>
      <x v="127"/>
      <x/>
      <x v="2"/>
      <x v="5"/>
      <x v="7"/>
    </i>
    <i r="2">
      <x v="1495"/>
      <x v="416"/>
      <x/>
      <x v="2"/>
      <x v="5"/>
      <x v="7"/>
    </i>
    <i r="2">
      <x v="1347"/>
      <x v="165"/>
      <x/>
      <x v="2"/>
      <x v="5"/>
      <x v="7"/>
    </i>
    <i r="2">
      <x v="1355"/>
      <x v="665"/>
      <x/>
      <x v="2"/>
      <x v="5"/>
      <x v="7"/>
    </i>
    <i r="2">
      <x v="1500"/>
      <x v="611"/>
      <x/>
      <x v="2"/>
      <x v="5"/>
      <x v="7"/>
    </i>
    <i r="2">
      <x v="1363"/>
      <x v="188"/>
      <x/>
      <x v="2"/>
      <x v="5"/>
      <x v="7"/>
    </i>
    <i r="2">
      <x v="1532"/>
      <x v="488"/>
      <x/>
      <x v="2"/>
      <x v="5"/>
      <x v="7"/>
    </i>
    <i r="2">
      <x v="1366"/>
      <x v="204"/>
      <x/>
      <x v="2"/>
      <x v="5"/>
      <x v="7"/>
    </i>
    <i r="2">
      <x v="1588"/>
      <x v="603"/>
      <x/>
      <x v="2"/>
      <x v="5"/>
      <x v="7"/>
    </i>
    <i r="2">
      <x v="1371"/>
      <x v="252"/>
      <x/>
      <x v="2"/>
      <x v="5"/>
      <x v="7"/>
    </i>
    <i r="2">
      <x v="1498"/>
      <x v="744"/>
      <x/>
      <x v="2"/>
      <x v="5"/>
      <x v="7"/>
    </i>
    <i r="2">
      <x v="1373"/>
      <x v="1259"/>
      <x/>
      <x v="2"/>
      <x v="5"/>
      <x v="7"/>
    </i>
    <i r="2">
      <x v="1507"/>
      <x v="1262"/>
      <x/>
      <x v="2"/>
      <x v="5"/>
      <x v="7"/>
    </i>
    <i r="2">
      <x v="1381"/>
      <x v="253"/>
      <x/>
      <x v="2"/>
      <x v="5"/>
      <x v="7"/>
    </i>
    <i r="2">
      <x v="1525"/>
      <x v="284"/>
      <x/>
      <x v="2"/>
      <x v="5"/>
      <x v="7"/>
    </i>
    <i r="2">
      <x v="1383"/>
      <x v="240"/>
      <x/>
      <x v="2"/>
      <x v="5"/>
      <x v="7"/>
    </i>
    <i r="2">
      <x v="1537"/>
      <x v="490"/>
      <x/>
      <x v="2"/>
      <x v="5"/>
      <x v="7"/>
    </i>
    <i r="2">
      <x v="1331"/>
      <x v="166"/>
      <x/>
      <x v="2"/>
      <x v="5"/>
      <x v="7"/>
    </i>
    <i r="2">
      <x v="1583"/>
      <x v="502"/>
      <x/>
      <x v="2"/>
      <x v="5"/>
      <x v="7"/>
    </i>
    <i r="2">
      <x v="1404"/>
      <x v="265"/>
      <x/>
      <x v="2"/>
      <x v="5"/>
      <x v="7"/>
    </i>
    <i r="2">
      <x v="1493"/>
      <x v="550"/>
      <x/>
      <x v="2"/>
      <x v="5"/>
      <x v="7"/>
    </i>
    <i r="2">
      <x v="1410"/>
      <x v="1257"/>
      <x/>
      <x v="2"/>
      <x v="5"/>
      <x v="7"/>
    </i>
    <i r="2">
      <x v="1497"/>
      <x v="551"/>
      <x/>
      <x v="2"/>
      <x v="5"/>
      <x v="7"/>
    </i>
    <i r="2">
      <x v="1412"/>
      <x v="1254"/>
      <x/>
      <x v="2"/>
      <x v="5"/>
      <x v="7"/>
    </i>
    <i r="2">
      <x v="1499"/>
      <x v="414"/>
      <x/>
      <x v="2"/>
      <x v="5"/>
      <x v="7"/>
    </i>
    <i r="2">
      <x v="1336"/>
      <x v="167"/>
      <x/>
      <x v="2"/>
      <x v="5"/>
      <x v="7"/>
    </i>
    <i r="2">
      <x v="1503"/>
      <x v="703"/>
      <x/>
      <x v="2"/>
      <x v="5"/>
      <x v="7"/>
    </i>
    <i r="2">
      <x v="1430"/>
      <x v="1365"/>
      <x/>
      <x v="2"/>
      <x v="5"/>
      <x v="7"/>
    </i>
    <i r="2">
      <x v="1508"/>
      <x v="1253"/>
      <x/>
      <x v="2"/>
      <x v="5"/>
      <x v="7"/>
    </i>
    <i r="2">
      <x v="1438"/>
      <x v="559"/>
      <x/>
      <x v="2"/>
      <x v="5"/>
      <x v="7"/>
    </i>
    <i r="2">
      <x v="1519"/>
      <x v="539"/>
      <x/>
      <x v="2"/>
      <x v="5"/>
      <x v="7"/>
    </i>
    <i r="2">
      <x v="1472"/>
      <x v="522"/>
      <x/>
      <x v="2"/>
      <x v="5"/>
      <x v="7"/>
    </i>
    <i r="2">
      <x v="1528"/>
      <x v="521"/>
      <x/>
      <x v="2"/>
      <x v="5"/>
      <x v="7"/>
    </i>
    <i r="2">
      <x v="1479"/>
      <x v="562"/>
      <x/>
      <x v="2"/>
      <x v="5"/>
      <x v="7"/>
    </i>
    <i r="2">
      <x v="1337"/>
      <x v="545"/>
      <x/>
      <x v="2"/>
      <x v="5"/>
      <x v="7"/>
    </i>
    <i r="2">
      <x v="1544"/>
      <x v="636"/>
      <x/>
      <x v="2"/>
      <x v="5"/>
      <x v="7"/>
    </i>
    <i r="2">
      <x v="1538"/>
      <x v="1413"/>
      <x/>
      <x v="2"/>
      <x v="5"/>
      <x v="7"/>
    </i>
    <i r="2">
      <x v="1564"/>
      <x v="719"/>
      <x/>
      <x v="2"/>
      <x v="5"/>
      <x v="7"/>
    </i>
    <i r="2">
      <x v="1571"/>
      <x v="499"/>
      <x/>
      <x v="2"/>
      <x v="5"/>
      <x v="7"/>
    </i>
    <i r="2">
      <x v="1480"/>
      <x v="625"/>
      <x/>
      <x v="2"/>
      <x v="5"/>
      <x v="7"/>
    </i>
    <i r="2">
      <x v="1566"/>
      <x v="132"/>
      <x/>
      <x v="2"/>
      <x v="5"/>
      <x v="7"/>
    </i>
    <i r="2">
      <x v="1328"/>
      <x v="150"/>
      <x/>
      <x v="2"/>
      <x v="5"/>
      <x v="7"/>
    </i>
    <i r="2">
      <x v="1578"/>
      <x v="501"/>
      <x/>
      <x v="2"/>
      <x v="5"/>
      <x v="7"/>
    </i>
    <i r="2">
      <x v="1486"/>
      <x v="418"/>
      <x/>
      <x v="2"/>
      <x v="5"/>
      <x v="7"/>
    </i>
    <i r="2">
      <x v="1585"/>
      <x v="503"/>
      <x/>
      <x v="2"/>
      <x v="5"/>
      <x v="7"/>
    </i>
    <i r="2">
      <x v="1599"/>
      <x v="445"/>
      <x/>
      <x v="2"/>
      <x v="5"/>
      <x v="7"/>
    </i>
    <i r="2">
      <x v="1490"/>
      <x v="707"/>
      <x/>
      <x v="2"/>
      <x v="5"/>
      <x v="7"/>
    </i>
    <i r="2">
      <x v="1488"/>
      <x v="415"/>
      <x/>
      <x v="2"/>
      <x v="5"/>
      <x v="7"/>
    </i>
    <i r="2">
      <x v="1575"/>
      <x v="133"/>
      <x/>
      <x v="2"/>
      <x v="5"/>
      <x v="7"/>
    </i>
    <i r="2">
      <x v="1547"/>
      <x v="492"/>
      <x/>
      <x v="2"/>
      <x v="5"/>
      <x v="7"/>
    </i>
    <i r="2">
      <x v="1542"/>
      <x v="718"/>
      <x/>
      <x v="2"/>
      <x v="5"/>
      <x v="7"/>
    </i>
    <i r="2">
      <x v="1353"/>
      <x v="170"/>
      <x/>
      <x v="2"/>
      <x v="5"/>
      <x v="7"/>
    </i>
    <i r="2">
      <x v="1565"/>
      <x v="500"/>
      <x/>
      <x v="2"/>
      <x v="5"/>
      <x v="7"/>
    </i>
    <i r="2">
      <x v="1505"/>
      <x v="615"/>
      <x/>
      <x v="2"/>
      <x v="5"/>
      <x v="7"/>
    </i>
    <i r="2">
      <x v="1423"/>
      <x v="254"/>
      <x/>
      <x v="2"/>
      <x v="5"/>
      <x v="7"/>
    </i>
    <i r="2">
      <x v="1339"/>
      <x v="168"/>
      <x/>
      <x v="2"/>
      <x v="5"/>
      <x v="7"/>
    </i>
    <i r="2">
      <x v="1545"/>
      <x v="491"/>
      <x/>
      <x v="2"/>
      <x v="5"/>
      <x v="7"/>
    </i>
    <i r="2">
      <x v="1357"/>
      <x v="189"/>
      <x/>
      <x v="2"/>
      <x v="5"/>
      <x v="7"/>
    </i>
    <i r="2">
      <x v="1562"/>
      <x v="498"/>
      <x/>
      <x v="2"/>
      <x v="5"/>
      <x v="7"/>
    </i>
    <i r="2">
      <x v="1466"/>
      <x v="532"/>
      <x/>
      <x v="2"/>
      <x v="5"/>
      <x v="7"/>
    </i>
    <i r="2">
      <x v="1569"/>
      <x v="727"/>
      <x/>
      <x v="2"/>
      <x v="5"/>
      <x v="7"/>
    </i>
    <i r="2">
      <x v="1512"/>
      <x v="634"/>
      <x/>
      <x v="2"/>
      <x v="5"/>
      <x v="7"/>
    </i>
    <i r="2">
      <x v="1351"/>
      <x v="717"/>
      <x/>
      <x v="2"/>
      <x v="5"/>
      <x v="7"/>
    </i>
    <i r="2">
      <x v="1514"/>
      <x v="423"/>
      <x/>
      <x v="2"/>
      <x v="5"/>
      <x v="7"/>
    </i>
    <i r="2">
      <x v="1596"/>
      <x v="633"/>
      <x/>
      <x v="2"/>
      <x v="5"/>
      <x v="7"/>
    </i>
    <i r="2">
      <x v="1467"/>
      <x v="1366"/>
      <x/>
      <x v="2"/>
      <x v="5"/>
      <x v="7"/>
    </i>
    <i r="2">
      <x v="1397"/>
      <x v="520"/>
      <x/>
      <x v="2"/>
      <x v="5"/>
      <x v="7"/>
    </i>
    <i r="2">
      <x v="1524"/>
      <x v="283"/>
      <x/>
      <x v="2"/>
      <x v="5"/>
      <x v="7"/>
    </i>
    <i r="2">
      <x v="1402"/>
      <x v="556"/>
      <x/>
      <x v="2"/>
      <x v="5"/>
      <x v="7"/>
    </i>
    <i r="2">
      <x v="1385"/>
      <x v="713"/>
      <x/>
      <x v="2"/>
      <x v="5"/>
      <x v="7"/>
    </i>
    <i r="2">
      <x v="1551"/>
      <x v="497"/>
      <x/>
      <x v="2"/>
      <x v="5"/>
      <x v="7"/>
    </i>
    <i r="2">
      <x v="1527"/>
      <x v="627"/>
      <x/>
      <x v="2"/>
      <x v="5"/>
      <x v="7"/>
    </i>
    <i r="2">
      <x v="1330"/>
      <x v="711"/>
      <x/>
      <x v="2"/>
      <x v="5"/>
      <x v="7"/>
    </i>
    <i r="2">
      <x v="1389"/>
      <x v="241"/>
      <x/>
      <x v="2"/>
      <x v="5"/>
      <x v="7"/>
    </i>
    <i r="2">
      <x v="1492"/>
      <x v="419"/>
      <x/>
      <x v="2"/>
      <x v="5"/>
      <x v="7"/>
    </i>
    <i r="2">
      <x v="1530"/>
      <x v="450"/>
      <x/>
      <x v="2"/>
      <x v="5"/>
      <x v="7"/>
    </i>
    <i r="2">
      <x v="1406"/>
      <x v="269"/>
      <x/>
      <x v="2"/>
      <x v="5"/>
      <x v="7"/>
    </i>
    <i r="2">
      <x v="1390"/>
      <x v="1256"/>
      <x/>
      <x v="2"/>
      <x v="5"/>
      <x v="7"/>
    </i>
    <i r="2">
      <x v="1348"/>
      <x v="169"/>
      <x/>
      <x v="2"/>
      <x v="5"/>
      <x v="7"/>
    </i>
    <i r="2">
      <x v="1481"/>
      <x v="1255"/>
      <x/>
      <x v="2"/>
      <x v="5"/>
      <x v="7"/>
    </i>
    <i r="2">
      <x v="1421"/>
      <x v="629"/>
      <x/>
      <x v="2"/>
      <x v="5"/>
      <x v="7"/>
    </i>
    <i r="2">
      <x v="1535"/>
      <x v="489"/>
      <x/>
      <x v="2"/>
      <x v="5"/>
      <x v="7"/>
    </i>
    <i r="2">
      <x v="1589"/>
      <x v="507"/>
      <x/>
      <x v="2"/>
      <x v="5"/>
      <x v="7"/>
    </i>
    <i r="2">
      <x v="1482"/>
      <x v="626"/>
      <x/>
      <x v="2"/>
      <x v="5"/>
      <x v="7"/>
    </i>
    <i r="2">
      <x v="1425"/>
      <x v="733"/>
      <x/>
      <x v="2"/>
      <x v="5"/>
      <x v="7"/>
    </i>
    <i r="2">
      <x v="1361"/>
      <x v="1377"/>
      <x/>
      <x v="2"/>
      <x v="5"/>
      <x v="7"/>
    </i>
    <i r="2">
      <x v="1485"/>
      <x v="417"/>
      <x/>
      <x v="2"/>
      <x v="5"/>
      <x v="7"/>
    </i>
    <i r="2">
      <x v="1409"/>
      <x v="278"/>
      <x/>
      <x v="2"/>
      <x v="5"/>
      <x v="7"/>
    </i>
    <i r="2">
      <x v="1594"/>
      <x v="510"/>
      <x/>
      <x v="2"/>
      <x v="5"/>
      <x v="7"/>
    </i>
    <i r="2">
      <x v="1368"/>
      <x v="640"/>
      <x/>
      <x v="2"/>
      <x v="5"/>
      <x v="7"/>
    </i>
    <i r="2">
      <x v="1380"/>
      <x v="251"/>
      <x/>
      <x v="2"/>
      <x v="5"/>
      <x v="7"/>
    </i>
    <i r="2">
      <x v="1442"/>
      <x v="519"/>
      <x/>
      <x v="2"/>
      <x v="5"/>
      <x v="7"/>
    </i>
    <i r="2">
      <x v="1417"/>
      <x v="280"/>
      <x/>
      <x v="2"/>
      <x v="5"/>
      <x v="7"/>
    </i>
    <i r="2">
      <x v="1435"/>
      <x v="518"/>
      <x/>
      <x v="2"/>
      <x v="5"/>
      <x v="7"/>
    </i>
    <i r="2">
      <x v="1591"/>
      <x v="506"/>
      <x/>
      <x v="2"/>
      <x v="5"/>
      <x v="7"/>
    </i>
    <i r="2">
      <x v="1455"/>
      <x v="104"/>
      <x/>
      <x v="2"/>
      <x v="5"/>
      <x v="7"/>
    </i>
    <i r="2">
      <x v="1584"/>
      <x v="1851"/>
      <x/>
      <x v="2"/>
      <x v="5"/>
      <x v="7"/>
    </i>
    <i r="2">
      <x v="1369"/>
      <x v="95"/>
      <x/>
      <x v="2"/>
      <x v="5"/>
      <x v="7"/>
    </i>
    <i>
      <x v="6"/>
      <x/>
      <x v="1684"/>
      <x v="74"/>
      <x v="1"/>
      <x v="3"/>
      <x v="7"/>
      <x v="13"/>
    </i>
    <i r="2">
      <x v="1707"/>
      <x v="1286"/>
      <x v="1"/>
      <x v="3"/>
      <x v="7"/>
      <x v="2"/>
    </i>
    <i r="2">
      <x v="1718"/>
      <x v="58"/>
      <x v="1"/>
      <x v="3"/>
      <x v="7"/>
      <x v="13"/>
    </i>
    <i r="2">
      <x v="1666"/>
      <x v="61"/>
      <x v="1"/>
      <x v="3"/>
      <x v="7"/>
      <x v="11"/>
    </i>
    <i r="2">
      <x v="1714"/>
      <x v="78"/>
      <x v="1"/>
      <x v="3"/>
      <x v="7"/>
      <x v="11"/>
    </i>
    <i r="2">
      <x v="1700"/>
      <x v="77"/>
      <x v="1"/>
      <x v="3"/>
      <x v="7"/>
      <x v="11"/>
    </i>
    <i r="2">
      <x v="1686"/>
      <x v="79"/>
      <x v="1"/>
      <x v="3"/>
      <x v="7"/>
      <x v="11"/>
    </i>
    <i r="2">
      <x v="1717"/>
      <x v="1412"/>
      <x v="1"/>
      <x v="3"/>
      <x v="7"/>
      <x v="2"/>
    </i>
    <i r="2">
      <x v="1765"/>
      <x v="63"/>
      <x v="1"/>
      <x v="3"/>
      <x v="7"/>
      <x v="2"/>
    </i>
    <i r="2">
      <x v="1691"/>
      <x v="83"/>
      <x v="1"/>
      <x v="3"/>
      <x v="7"/>
      <x v="2"/>
    </i>
    <i r="2">
      <x v="1710"/>
      <x v="84"/>
      <x v="1"/>
      <x v="3"/>
      <x v="7"/>
      <x v="2"/>
    </i>
    <i r="2">
      <x v="1674"/>
      <x v="60"/>
      <x v="1"/>
      <x v="3"/>
      <x v="7"/>
      <x v="2"/>
    </i>
    <i r="2">
      <x v="1678"/>
      <x v="86"/>
      <x v="1"/>
      <x v="3"/>
      <x v="7"/>
      <x v="2"/>
    </i>
    <i r="2">
      <x v="1703"/>
      <x v="62"/>
      <x v="1"/>
      <x v="3"/>
      <x v="7"/>
      <x v="2"/>
    </i>
    <i r="2">
      <x v="1702"/>
      <x v="85"/>
      <x v="1"/>
      <x v="3"/>
      <x v="7"/>
      <x v="2"/>
    </i>
    <i r="1">
      <x v="1"/>
      <x v="1629"/>
      <x v="1429"/>
      <x/>
      <x v="1"/>
      <x v="2"/>
      <x v="2"/>
    </i>
    <i r="2">
      <x v="1701"/>
      <x v="1252"/>
      <x/>
      <x v="1"/>
      <x v="2"/>
      <x/>
    </i>
    <i r="2">
      <x v="1680"/>
      <x v="13"/>
      <x/>
      <x v="1"/>
      <x v="2"/>
      <x/>
    </i>
    <i r="2">
      <x v="1693"/>
      <x v="1248"/>
      <x/>
      <x v="1"/>
      <x v="2"/>
      <x/>
    </i>
    <i r="1">
      <x v="2"/>
      <x v="1697"/>
      <x v="7"/>
      <x v="1"/>
      <x v="3"/>
      <x v="6"/>
      <x v="3"/>
    </i>
    <i r="2">
      <x v="1679"/>
      <x v="595"/>
      <x v="1"/>
      <x v="3"/>
      <x v="6"/>
      <x v="10"/>
    </i>
    <i r="1">
      <x v="3"/>
      <x v="1668"/>
      <x v="1846"/>
      <x v="1"/>
      <x v="3"/>
      <x v="7"/>
      <x v="2"/>
    </i>
    <i r="2">
      <x v="1701"/>
      <x v="91"/>
      <x v="1"/>
      <x v="3"/>
      <x v="7"/>
      <x v="8"/>
    </i>
    <i r="2">
      <x v="1723"/>
      <x v="1251"/>
      <x v="1"/>
      <x/>
      <x/>
      <x v="4"/>
    </i>
    <i r="2">
      <x v="1628"/>
      <x v="1291"/>
      <x v="1"/>
      <x v="3"/>
      <x v="6"/>
      <x v="8"/>
    </i>
    <i r="1">
      <x v="4"/>
      <x v="1627"/>
      <x v="1400"/>
      <x/>
      <x v="1"/>
      <x v="2"/>
      <x v="6"/>
    </i>
    <i r="2">
      <x v="1697"/>
      <x v="1411"/>
      <x/>
      <x v="1"/>
      <x v="2"/>
      <x v="6"/>
    </i>
    <i r="2">
      <x v="1682"/>
      <x v="691"/>
      <x/>
      <x v="1"/>
      <x v="1"/>
      <x v="6"/>
    </i>
    <i r="2">
      <x v="1661"/>
      <x v="1282"/>
      <x/>
      <x v="1"/>
      <x v="2"/>
      <x v="6"/>
    </i>
    <i r="1">
      <x v="5"/>
      <x v="1761"/>
      <x v="1534"/>
      <x v="1"/>
      <x v="3"/>
      <x v="7"/>
      <x v="2"/>
    </i>
    <i r="2">
      <x v="1734"/>
      <x v="1773"/>
      <x v="1"/>
      <x v="3"/>
      <x v="7"/>
      <x v="2"/>
    </i>
    <i r="2">
      <x v="1654"/>
      <x v="1705"/>
      <x v="1"/>
      <x v="3"/>
      <x v="7"/>
      <x v="2"/>
    </i>
    <i r="2">
      <x v="1767"/>
      <x v="1628"/>
      <x v="1"/>
      <x v="3"/>
      <x v="7"/>
      <x v="2"/>
    </i>
    <i r="2">
      <x v="1745"/>
      <x v="1629"/>
      <x v="1"/>
      <x v="3"/>
      <x v="7"/>
      <x v="2"/>
    </i>
    <i r="2">
      <x v="1609"/>
      <x v="1709"/>
      <x v="1"/>
      <x v="3"/>
      <x v="7"/>
      <x v="2"/>
    </i>
    <i r="2">
      <x v="1653"/>
      <x v="1703"/>
      <x v="1"/>
      <x v="3"/>
      <x v="7"/>
      <x v="2"/>
    </i>
    <i r="2">
      <x v="1672"/>
      <x v="1441"/>
      <x v="1"/>
      <x/>
      <x/>
      <x v="2"/>
    </i>
    <i r="2">
      <x v="1743"/>
      <x v="1631"/>
      <x v="1"/>
      <x v="3"/>
      <x v="7"/>
      <x v="2"/>
    </i>
    <i r="2">
      <x v="1681"/>
      <x v="1764"/>
      <x v="1"/>
      <x v="3"/>
      <x v="7"/>
      <x v="2"/>
    </i>
    <i r="2">
      <x v="1748"/>
      <x v="1611"/>
      <x v="1"/>
      <x v="3"/>
      <x v="7"/>
      <x v="2"/>
    </i>
    <i r="2">
      <x v="1764"/>
      <x v="1630"/>
      <x v="1"/>
      <x v="3"/>
      <x v="7"/>
      <x v="2"/>
    </i>
    <i r="2">
      <x v="1762"/>
      <x v="1769"/>
      <x v="1"/>
      <x v="3"/>
      <x v="7"/>
      <x v="2"/>
    </i>
    <i r="2">
      <x v="1788"/>
      <x v="1531"/>
      <x v="1"/>
      <x v="3"/>
      <x v="7"/>
      <x v="2"/>
    </i>
    <i r="2">
      <x v="1627"/>
      <x v="1563"/>
      <x v="1"/>
      <x/>
      <x/>
      <x v="2"/>
    </i>
    <i r="2">
      <x v="1695"/>
      <x v="1774"/>
      <x v="1"/>
      <x v="3"/>
      <x v="7"/>
      <x v="2"/>
    </i>
    <i r="2">
      <x v="1789"/>
      <x v="1770"/>
      <x v="1"/>
      <x v="3"/>
      <x v="7"/>
      <x v="2"/>
    </i>
    <i r="2">
      <x v="1711"/>
      <x v="1775"/>
      <x v="1"/>
      <x v="3"/>
      <x v="7"/>
      <x v="2"/>
    </i>
    <i r="2">
      <x v="1715"/>
      <x v="1626"/>
      <x v="1"/>
      <x v="3"/>
      <x v="7"/>
      <x v="2"/>
    </i>
    <i r="2">
      <x v="1766"/>
      <x v="1556"/>
      <x v="1"/>
      <x v="3"/>
      <x v="7"/>
      <x v="2"/>
    </i>
    <i r="2">
      <x v="1640"/>
      <x v="1615"/>
      <x v="1"/>
      <x v="3"/>
      <x v="7"/>
      <x v="2"/>
    </i>
    <i r="2">
      <x v="1775"/>
      <x v="1707"/>
      <x v="1"/>
      <x v="3"/>
      <x v="7"/>
      <x v="2"/>
    </i>
    <i r="2">
      <x v="1712"/>
      <x v="1614"/>
      <x v="1"/>
      <x v="3"/>
      <x v="7"/>
      <x v="2"/>
    </i>
    <i r="2">
      <x v="1680"/>
      <x v="1701"/>
      <x v="1"/>
      <x v="3"/>
      <x v="7"/>
      <x v="2"/>
    </i>
    <i r="2">
      <x v="1713"/>
      <x v="1627"/>
      <x v="1"/>
      <x v="3"/>
      <x v="7"/>
      <x v="2"/>
    </i>
    <i r="2">
      <x v="1769"/>
      <x v="1535"/>
      <x v="1"/>
      <x v="3"/>
      <x v="7"/>
      <x v="2"/>
    </i>
    <i r="2">
      <x v="1603"/>
      <x v="1632"/>
      <x v="1"/>
      <x v="3"/>
      <x v="7"/>
      <x v="2"/>
    </i>
    <i r="2">
      <x v="1784"/>
      <x v="1772"/>
      <x v="1"/>
      <x v="3"/>
      <x v="7"/>
      <x v="2"/>
    </i>
    <i r="2">
      <x v="1724"/>
      <x v="1771"/>
      <x v="1"/>
      <x v="3"/>
      <x v="7"/>
      <x v="2"/>
    </i>
    <i r="2">
      <x v="1673"/>
      <x v="1704"/>
      <x v="1"/>
      <x v="3"/>
      <x v="7"/>
      <x v="2"/>
    </i>
    <i r="2">
      <x v="1730"/>
      <x v="1765"/>
      <x v="1"/>
      <x v="3"/>
      <x v="7"/>
      <x v="2"/>
    </i>
    <i r="2">
      <x v="1612"/>
      <x v="1767"/>
      <x v="1"/>
      <x v="3"/>
      <x v="7"/>
      <x v="2"/>
    </i>
    <i r="2">
      <x v="1733"/>
      <x v="1612"/>
      <x v="1"/>
      <x v="3"/>
      <x v="7"/>
      <x v="2"/>
    </i>
    <i r="2">
      <x v="1688"/>
      <x v="1613"/>
      <x v="1"/>
      <x v="3"/>
      <x v="7"/>
      <x v="2"/>
    </i>
    <i r="2">
      <x v="1614"/>
      <x v="1529"/>
      <x v="1"/>
      <x v="3"/>
      <x v="7"/>
      <x v="2"/>
    </i>
    <i r="2">
      <x v="1770"/>
      <x v="1532"/>
      <x v="1"/>
      <x v="3"/>
      <x v="7"/>
      <x v="2"/>
    </i>
    <i r="2">
      <x v="1737"/>
      <x v="1766"/>
      <x v="1"/>
      <x v="3"/>
      <x v="7"/>
      <x v="2"/>
    </i>
    <i r="2">
      <x v="1779"/>
      <x v="1702"/>
      <x v="1"/>
      <x v="3"/>
      <x v="7"/>
      <x v="2"/>
    </i>
    <i r="2">
      <x v="1615"/>
      <x v="1530"/>
      <x v="1"/>
      <x v="3"/>
      <x v="7"/>
      <x v="2"/>
    </i>
    <i r="2">
      <x v="1786"/>
      <x v="1768"/>
      <x v="1"/>
      <x v="3"/>
      <x v="7"/>
      <x v="2"/>
    </i>
    <i r="2">
      <x v="1660"/>
      <x v="1708"/>
      <x v="1"/>
      <x v="3"/>
      <x v="7"/>
      <x v="2"/>
    </i>
    <i r="2">
      <x v="1699"/>
      <x v="1527"/>
      <x v="1"/>
      <x v="3"/>
      <x v="7"/>
      <x v="2"/>
    </i>
    <i r="2">
      <x v="1649"/>
      <x v="1528"/>
      <x v="1"/>
      <x v="3"/>
      <x v="7"/>
      <x v="2"/>
    </i>
    <i r="2">
      <x v="1760"/>
      <x v="1533"/>
      <x v="1"/>
      <x v="3"/>
      <x v="7"/>
      <x v="2"/>
    </i>
    <i r="2">
      <x v="1617"/>
      <x v="1706"/>
      <x v="1"/>
      <x v="3"/>
      <x v="7"/>
      <x v="2"/>
    </i>
    <i r="2">
      <x v="1725"/>
      <x v="1526"/>
      <x v="1"/>
      <x v="3"/>
      <x v="7"/>
      <x v="2"/>
    </i>
    <i r="1">
      <x v="6"/>
      <x v="1610"/>
      <x v="31"/>
      <x v="1"/>
      <x v="3"/>
      <x v="7"/>
      <x v="17"/>
    </i>
    <i r="2">
      <x v="1792"/>
      <x v="99"/>
      <x v="1"/>
      <x v="3"/>
      <x v="7"/>
      <x v="18"/>
    </i>
    <i r="1">
      <x v="7"/>
      <x v="1694"/>
      <x v="1089"/>
      <x/>
      <x v="2"/>
      <x v="4"/>
      <x v="19"/>
    </i>
    <i r="3">
      <x v="2357"/>
      <x/>
      <x v="2"/>
      <x v="4"/>
      <x v="19"/>
    </i>
    <i r="2">
      <x v="1750"/>
      <x v="1148"/>
      <x/>
      <x v="2"/>
      <x v="4"/>
      <x v="19"/>
    </i>
    <i r="2">
      <x v="1727"/>
      <x v="936"/>
      <x/>
      <x v="2"/>
      <x v="4"/>
      <x v="19"/>
    </i>
    <i r="3">
      <x v="2222"/>
      <x/>
      <x v="2"/>
      <x v="4"/>
      <x v="19"/>
    </i>
    <i r="2">
      <x v="1604"/>
      <x v="1082"/>
      <x/>
      <x v="2"/>
      <x v="4"/>
      <x v="19"/>
    </i>
    <i r="3">
      <x v="2098"/>
      <x/>
      <x v="2"/>
      <x v="4"/>
      <x v="19"/>
    </i>
    <i r="2">
      <x v="1759"/>
      <x v="1295"/>
      <x/>
      <x v="2"/>
      <x v="4"/>
      <x v="19"/>
    </i>
    <i r="2">
      <x v="1601"/>
      <x v="1195"/>
      <x/>
      <x v="2"/>
      <x v="4"/>
      <x v="19"/>
    </i>
    <i r="3">
      <x v="1902"/>
      <x/>
      <x v="2"/>
      <x v="4"/>
      <x v="19"/>
    </i>
    <i r="2">
      <x v="1794"/>
      <x v="1016"/>
      <x/>
      <x v="2"/>
      <x v="4"/>
      <x v="19"/>
    </i>
    <i r="3">
      <x v="2142"/>
      <x/>
      <x v="2"/>
      <x v="4"/>
      <x v="19"/>
    </i>
    <i r="2">
      <x v="1778"/>
      <x v="1176"/>
      <x/>
      <x v="2"/>
      <x v="4"/>
      <x v="19"/>
    </i>
    <i r="2">
      <x v="1755"/>
      <x v="980"/>
      <x/>
      <x v="2"/>
      <x v="4"/>
      <x v="19"/>
    </i>
    <i r="2">
      <x v="1619"/>
      <x v="889"/>
      <x/>
      <x v="2"/>
      <x v="4"/>
      <x v="19"/>
    </i>
    <i r="3">
      <x v="2153"/>
      <x/>
      <x v="2"/>
      <x v="4"/>
      <x v="19"/>
    </i>
    <i r="2">
      <x v="1625"/>
      <x v="798"/>
      <x/>
      <x v="2"/>
      <x v="4"/>
      <x v="19"/>
    </i>
    <i r="2">
      <x v="1772"/>
      <x v="1172"/>
      <x/>
      <x v="2"/>
      <x v="4"/>
      <x v="19"/>
    </i>
    <i r="2">
      <x v="1647"/>
      <x v="786"/>
      <x/>
      <x v="2"/>
      <x v="4"/>
      <x v="19"/>
    </i>
    <i r="3">
      <x v="2398"/>
      <x/>
      <x v="2"/>
      <x v="4"/>
      <x v="19"/>
    </i>
    <i r="2">
      <x v="1740"/>
      <x v="966"/>
      <x/>
      <x v="2"/>
      <x v="4"/>
      <x v="19"/>
    </i>
    <i r="3">
      <x v="2334"/>
      <x/>
      <x v="2"/>
      <x v="4"/>
      <x v="19"/>
    </i>
    <i r="2">
      <x v="1670"/>
      <x v="1014"/>
      <x/>
      <x v="2"/>
      <x v="4"/>
      <x v="19"/>
    </i>
    <i r="2">
      <x v="1754"/>
      <x v="1236"/>
      <x/>
      <x v="2"/>
      <x v="4"/>
      <x v="19"/>
    </i>
    <i r="2">
      <x v="1672"/>
      <x v="1304"/>
      <x/>
      <x v="2"/>
      <x v="4"/>
      <x v="19"/>
    </i>
    <i r="3">
      <x v="1958"/>
      <x/>
      <x v="2"/>
      <x v="4"/>
      <x v="19"/>
    </i>
    <i r="2">
      <x v="1756"/>
      <x v="1038"/>
      <x/>
      <x v="2"/>
      <x v="4"/>
      <x v="19"/>
    </i>
    <i r="3">
      <x v="1870"/>
      <x/>
      <x v="2"/>
      <x v="3"/>
      <x v="19"/>
    </i>
    <i r="2">
      <x v="1680"/>
      <x v="832"/>
      <x/>
      <x v="2"/>
      <x v="4"/>
      <x v="19"/>
    </i>
    <i r="3">
      <x v="2010"/>
      <x/>
      <x v="2"/>
      <x v="4"/>
      <x v="19"/>
    </i>
    <i r="2">
      <x v="1776"/>
      <x v="879"/>
      <x/>
      <x v="2"/>
      <x v="4"/>
      <x v="19"/>
    </i>
    <i r="3">
      <x v="1925"/>
      <x/>
      <x v="2"/>
      <x v="4"/>
      <x v="19"/>
    </i>
    <i r="2">
      <x v="1785"/>
      <x v="959"/>
      <x/>
      <x v="2"/>
      <x v="4"/>
      <x v="19"/>
    </i>
    <i r="3">
      <x v="2231"/>
      <x/>
      <x v="2"/>
      <x v="4"/>
      <x v="19"/>
    </i>
    <i r="2">
      <x v="1719"/>
      <x v="778"/>
      <x/>
      <x v="2"/>
      <x v="4"/>
      <x v="19"/>
    </i>
    <i r="3">
      <x v="2290"/>
      <x/>
      <x v="2"/>
      <x v="4"/>
      <x v="19"/>
    </i>
    <i r="2">
      <x v="1623"/>
      <x v="1153"/>
      <x/>
      <x v="2"/>
      <x v="4"/>
      <x v="19"/>
    </i>
    <i r="3">
      <x v="2086"/>
      <x/>
      <x v="2"/>
      <x v="4"/>
      <x v="19"/>
    </i>
    <i r="2">
      <x v="1662"/>
      <x v="1116"/>
      <x/>
      <x v="2"/>
      <x v="4"/>
      <x v="19"/>
    </i>
    <i r="3">
      <x v="2396"/>
      <x/>
      <x v="2"/>
      <x v="4"/>
      <x v="19"/>
    </i>
    <i r="2">
      <x v="1675"/>
      <x v="764"/>
      <x/>
      <x v="2"/>
      <x v="4"/>
      <x v="19"/>
    </i>
    <i r="3">
      <x v="2232"/>
      <x/>
      <x v="2"/>
      <x v="4"/>
      <x v="19"/>
    </i>
    <i r="2">
      <x v="1622"/>
      <x v="982"/>
      <x/>
      <x v="2"/>
      <x v="4"/>
      <x v="19"/>
    </i>
    <i r="3">
      <x v="2206"/>
      <x/>
      <x v="2"/>
      <x v="4"/>
      <x v="19"/>
    </i>
    <i r="2">
      <x v="1652"/>
      <x v="794"/>
      <x/>
      <x v="2"/>
      <x v="4"/>
      <x v="19"/>
    </i>
    <i r="2">
      <x v="1732"/>
      <x v="991"/>
      <x/>
      <x v="2"/>
      <x v="4"/>
      <x v="19"/>
    </i>
    <i r="3">
      <x v="2203"/>
      <x/>
      <x v="2"/>
      <x v="4"/>
      <x v="19"/>
    </i>
    <i r="2">
      <x v="1606"/>
      <x v="1323"/>
      <x/>
      <x v="2"/>
      <x v="4"/>
      <x v="19"/>
    </i>
    <i r="3">
      <x v="1869"/>
      <x/>
      <x v="2"/>
      <x v="4"/>
      <x v="19"/>
    </i>
    <i r="2">
      <x v="1667"/>
      <x v="1301"/>
      <x/>
      <x v="2"/>
      <x v="4"/>
      <x v="19"/>
    </i>
    <i r="3">
      <x v="2370"/>
      <x/>
      <x v="2"/>
      <x v="4"/>
      <x v="19"/>
    </i>
    <i r="2">
      <x v="1611"/>
      <x v="926"/>
      <x/>
      <x v="2"/>
      <x v="4"/>
      <x v="19"/>
    </i>
    <i r="3">
      <x v="2004"/>
      <x/>
      <x v="2"/>
      <x v="4"/>
      <x v="19"/>
    </i>
    <i r="2">
      <x v="1629"/>
      <x v="1061"/>
      <x/>
      <x v="2"/>
      <x v="4"/>
      <x v="19"/>
    </i>
    <i r="3">
      <x v="2035"/>
      <x/>
      <x v="2"/>
      <x v="4"/>
      <x v="19"/>
    </i>
    <i r="2">
      <x v="1780"/>
      <x v="1026"/>
      <x/>
      <x v="2"/>
      <x v="4"/>
      <x v="19"/>
    </i>
    <i r="3">
      <x v="2159"/>
      <x/>
      <x v="2"/>
      <x v="4"/>
      <x v="19"/>
    </i>
    <i r="2">
      <x v="1682"/>
      <x v="1327"/>
      <x/>
      <x v="2"/>
      <x v="4"/>
      <x v="19"/>
    </i>
    <i r="3">
      <x v="2354"/>
      <x/>
      <x v="2"/>
      <x v="4"/>
      <x v="19"/>
    </i>
    <i r="2">
      <x v="1698"/>
      <x v="851"/>
      <x/>
      <x v="2"/>
      <x v="4"/>
      <x v="19"/>
    </i>
    <i r="3">
      <x v="2296"/>
      <x/>
      <x v="2"/>
      <x v="4"/>
      <x v="19"/>
    </i>
    <i r="2">
      <x v="1659"/>
      <x v="783"/>
      <x/>
      <x v="2"/>
      <x v="4"/>
      <x v="19"/>
    </i>
    <i r="3">
      <x v="2356"/>
      <x/>
      <x v="2"/>
      <x v="4"/>
      <x v="19"/>
    </i>
    <i r="2">
      <x v="1701"/>
      <x v="1020"/>
      <x/>
      <x v="2"/>
      <x v="4"/>
      <x v="19"/>
    </i>
    <i r="3">
      <x v="2033"/>
      <x/>
      <x v="2"/>
      <x v="4"/>
      <x v="19"/>
    </i>
    <i r="2">
      <x v="1664"/>
      <x v="1296"/>
      <x/>
      <x v="2"/>
      <x v="4"/>
      <x v="19"/>
    </i>
    <i r="3">
      <x v="2184"/>
      <x/>
      <x v="2"/>
      <x v="4"/>
      <x v="19"/>
    </i>
    <i r="2">
      <x v="1705"/>
      <x v="957"/>
      <x/>
      <x v="2"/>
      <x v="4"/>
      <x v="19"/>
    </i>
    <i r="3">
      <x v="2306"/>
      <x/>
      <x v="2"/>
      <x v="4"/>
      <x v="19"/>
    </i>
    <i r="2">
      <x v="1643"/>
      <x v="780"/>
      <x/>
      <x v="2"/>
      <x v="4"/>
      <x v="19"/>
    </i>
    <i r="3">
      <x v="1963"/>
      <x/>
      <x v="2"/>
      <x v="4"/>
      <x v="19"/>
    </i>
    <i r="2">
      <x v="1711"/>
      <x v="1309"/>
      <x/>
      <x v="2"/>
      <x v="4"/>
      <x v="19"/>
    </i>
    <i r="3">
      <x v="2349"/>
      <x/>
      <x v="2"/>
      <x v="4"/>
      <x v="19"/>
    </i>
    <i r="2">
      <x v="1771"/>
      <x v="853"/>
      <x/>
      <x v="2"/>
      <x v="4"/>
      <x v="19"/>
    </i>
    <i r="3">
      <x v="1956"/>
      <x/>
      <x v="2"/>
      <x v="4"/>
      <x v="19"/>
    </i>
    <i r="2">
      <x v="1653"/>
      <x v="1299"/>
      <x/>
      <x v="2"/>
      <x v="4"/>
      <x v="19"/>
    </i>
    <i r="3">
      <x v="2233"/>
      <x/>
      <x v="2"/>
      <x v="4"/>
      <x v="19"/>
    </i>
    <i r="2">
      <x v="1773"/>
      <x v="981"/>
      <x/>
      <x v="2"/>
      <x v="4"/>
      <x v="19"/>
    </i>
    <i r="3">
      <x v="2069"/>
      <x/>
      <x v="2"/>
      <x v="4"/>
      <x v="19"/>
    </i>
    <i r="2">
      <x v="1722"/>
      <x v="1202"/>
      <x/>
      <x v="2"/>
      <x v="4"/>
      <x v="19"/>
    </i>
    <i r="3">
      <x v="2220"/>
      <x/>
      <x v="2"/>
      <x v="4"/>
      <x v="19"/>
    </i>
    <i r="2">
      <x v="1650"/>
      <x v="763"/>
      <x/>
      <x v="2"/>
      <x v="4"/>
      <x v="19"/>
    </i>
    <i r="3">
      <x v="2243"/>
      <x/>
      <x v="2"/>
      <x v="4"/>
      <x v="19"/>
    </i>
    <i r="2">
      <x v="1618"/>
      <x v="1157"/>
      <x/>
      <x v="2"/>
      <x v="4"/>
      <x v="19"/>
    </i>
    <i r="2">
      <x v="1728"/>
      <x v="1324"/>
      <x/>
      <x v="2"/>
      <x v="4"/>
      <x v="19"/>
    </i>
    <i r="3">
      <x v="1864"/>
      <x/>
      <x v="2"/>
      <x v="4"/>
      <x v="19"/>
    </i>
    <i r="2">
      <x v="1696"/>
      <x v="813"/>
      <x/>
      <x v="2"/>
      <x v="4"/>
      <x v="19"/>
    </i>
    <i r="3">
      <x v="2078"/>
      <x/>
      <x v="2"/>
      <x v="4"/>
      <x v="19"/>
    </i>
    <i r="2">
      <x v="1683"/>
      <x v="1226"/>
      <x/>
      <x v="2"/>
      <x v="4"/>
      <x v="19"/>
    </i>
    <i r="3">
      <x v="2364"/>
      <x/>
      <x v="2"/>
      <x v="4"/>
      <x v="19"/>
    </i>
    <i r="2">
      <x v="1690"/>
      <x v="784"/>
      <x/>
      <x v="2"/>
      <x v="4"/>
      <x v="19"/>
    </i>
    <i r="3">
      <x v="2279"/>
      <x/>
      <x v="2"/>
      <x v="4"/>
      <x v="19"/>
    </i>
    <i r="2">
      <x v="1626"/>
      <x v="888"/>
      <x/>
      <x v="2"/>
      <x v="4"/>
      <x v="19"/>
    </i>
    <i r="3">
      <x v="2285"/>
      <x/>
      <x v="2"/>
      <x v="4"/>
      <x v="19"/>
    </i>
    <i r="2">
      <x v="1607"/>
      <x v="1227"/>
      <x/>
      <x v="2"/>
      <x v="4"/>
      <x v="19"/>
    </i>
    <i r="3">
      <x v="2321"/>
      <x/>
      <x v="2"/>
      <x v="4"/>
      <x v="19"/>
    </i>
    <i r="2">
      <x v="1646"/>
      <x v="1229"/>
      <x/>
      <x v="2"/>
      <x v="4"/>
      <x v="19"/>
    </i>
    <i r="3">
      <x v="2358"/>
      <x/>
      <x v="2"/>
      <x v="4"/>
      <x v="19"/>
    </i>
    <i r="2">
      <x v="1693"/>
      <x v="1914"/>
      <x/>
      <x v="2"/>
      <x v="4"/>
      <x v="19"/>
    </i>
    <i r="2">
      <x v="1753"/>
      <x v="2137"/>
      <x/>
      <x v="2"/>
      <x v="4"/>
      <x v="19"/>
    </i>
    <i r="2">
      <x v="1671"/>
      <x v="2215"/>
      <x/>
      <x v="2"/>
      <x v="4"/>
      <x v="19"/>
    </i>
    <i r="3">
      <x v="2414"/>
      <x/>
      <x v="2"/>
      <x v="4"/>
      <x v="19"/>
    </i>
    <i r="2">
      <x v="1665"/>
      <x v="2371"/>
      <x/>
      <x v="2"/>
      <x v="4"/>
      <x v="19"/>
    </i>
    <i r="2">
      <x v="1669"/>
      <x v="1991"/>
      <x/>
      <x v="2"/>
      <x v="4"/>
      <x v="19"/>
    </i>
    <i r="2">
      <x v="1708"/>
      <x v="2011"/>
      <x/>
      <x v="2"/>
      <x v="4"/>
      <x v="19"/>
    </i>
    <i r="2">
      <x v="1746"/>
      <x v="1998"/>
      <x/>
      <x v="2"/>
      <x v="4"/>
      <x v="19"/>
    </i>
    <i r="2">
      <x v="1739"/>
      <x v="2089"/>
      <x/>
      <x v="2"/>
      <x v="4"/>
      <x v="19"/>
    </i>
    <i r="2">
      <x v="1738"/>
      <x v="2209"/>
      <x/>
      <x v="2"/>
      <x v="4"/>
      <x v="19"/>
    </i>
    <i r="2">
      <x v="1791"/>
      <x v="2325"/>
      <x/>
      <x v="2"/>
      <x v="4"/>
      <x v="19"/>
    </i>
    <i r="2">
      <x v="1745"/>
      <x v="2155"/>
      <x/>
      <x v="2"/>
      <x v="4"/>
      <x v="19"/>
    </i>
    <i r="2">
      <x v="1633"/>
      <x v="2260"/>
      <x/>
      <x v="2"/>
      <x v="4"/>
      <x v="19"/>
    </i>
    <i r="2">
      <x v="1713"/>
      <x v="2391"/>
      <x/>
      <x v="2"/>
      <x v="4"/>
      <x v="19"/>
    </i>
    <i r="2">
      <x v="1668"/>
      <x v="2049"/>
      <x/>
      <x v="2"/>
      <x v="4"/>
      <x v="19"/>
    </i>
    <i r="1">
      <x v="8"/>
      <x v="1681"/>
      <x v="399"/>
      <x/>
      <x v="2"/>
      <x v="5"/>
      <x v="7"/>
    </i>
    <i r="2">
      <x v="1781"/>
      <x v="651"/>
      <x/>
      <x v="2"/>
      <x v="5"/>
      <x v="7"/>
    </i>
    <i r="2">
      <x v="1757"/>
      <x v="267"/>
      <x/>
      <x v="2"/>
      <x v="5"/>
      <x v="7"/>
    </i>
    <i r="2">
      <x v="1692"/>
      <x v="402"/>
      <x/>
      <x v="2"/>
      <x v="5"/>
      <x v="7"/>
    </i>
    <i r="2">
      <x v="1790"/>
      <x v="511"/>
      <x/>
      <x v="2"/>
      <x v="5"/>
      <x v="7"/>
    </i>
    <i r="2">
      <x v="1613"/>
      <x v="153"/>
      <x/>
      <x v="2"/>
      <x v="5"/>
      <x v="7"/>
    </i>
    <i r="2">
      <x v="1720"/>
      <x v="392"/>
      <x/>
      <x v="2"/>
      <x v="5"/>
      <x v="7"/>
    </i>
    <i r="2">
      <x v="1616"/>
      <x v="637"/>
      <x/>
      <x v="2"/>
      <x v="5"/>
      <x v="7"/>
    </i>
    <i r="2">
      <x v="1655"/>
      <x v="393"/>
      <x/>
      <x v="2"/>
      <x v="5"/>
      <x v="7"/>
    </i>
    <i r="2">
      <x v="1617"/>
      <x v="157"/>
      <x/>
      <x v="2"/>
      <x v="5"/>
      <x v="7"/>
    </i>
    <i r="2">
      <x v="1685"/>
      <x v="526"/>
      <x/>
      <x v="2"/>
      <x v="5"/>
      <x v="7"/>
    </i>
    <i r="2">
      <x v="1620"/>
      <x v="158"/>
      <x/>
      <x v="2"/>
      <x v="5"/>
      <x v="7"/>
    </i>
    <i r="2">
      <x v="1709"/>
      <x v="403"/>
      <x/>
      <x v="2"/>
      <x v="5"/>
      <x v="7"/>
    </i>
    <i r="2">
      <x v="1624"/>
      <x v="160"/>
      <x/>
      <x v="2"/>
      <x v="5"/>
      <x v="7"/>
    </i>
    <i r="2">
      <x v="1741"/>
      <x v="262"/>
      <x/>
      <x v="2"/>
      <x v="5"/>
      <x v="7"/>
    </i>
    <i r="2">
      <x v="1629"/>
      <x v="161"/>
      <x/>
      <x v="2"/>
      <x v="5"/>
      <x v="7"/>
    </i>
    <i r="2">
      <x v="1608"/>
      <x v="1348"/>
      <x/>
      <x v="2"/>
      <x v="5"/>
      <x v="7"/>
    </i>
    <i r="2">
      <x v="1630"/>
      <x v="1380"/>
      <x/>
      <x v="2"/>
      <x v="5"/>
      <x v="7"/>
    </i>
    <i r="2">
      <x v="1676"/>
      <x v="398"/>
      <x/>
      <x v="2"/>
      <x v="5"/>
      <x v="7"/>
    </i>
    <i r="2">
      <x v="1634"/>
      <x v="162"/>
      <x/>
      <x v="2"/>
      <x v="5"/>
      <x v="7"/>
    </i>
    <i r="2">
      <x v="1605"/>
      <x v="156"/>
      <x/>
      <x v="2"/>
      <x v="5"/>
      <x v="7"/>
    </i>
    <i r="2">
      <x v="1635"/>
      <x v="655"/>
      <x/>
      <x v="2"/>
      <x v="5"/>
      <x v="7"/>
    </i>
    <i r="2">
      <x v="1688"/>
      <x v="400"/>
      <x/>
      <x v="2"/>
      <x v="5"/>
      <x v="7"/>
    </i>
    <i r="2">
      <x v="1636"/>
      <x v="154"/>
      <x/>
      <x v="2"/>
      <x v="5"/>
      <x v="7"/>
    </i>
    <i r="2">
      <x v="1706"/>
      <x v="1361"/>
      <x/>
      <x v="2"/>
      <x v="5"/>
      <x v="7"/>
    </i>
    <i r="2">
      <x v="1639"/>
      <x v="1382"/>
      <x/>
      <x v="2"/>
      <x v="5"/>
      <x v="7"/>
    </i>
    <i r="2">
      <x v="1712"/>
      <x v="404"/>
      <x/>
      <x v="2"/>
      <x v="5"/>
      <x v="7"/>
    </i>
    <i r="2">
      <x v="1642"/>
      <x v="155"/>
      <x/>
      <x v="2"/>
      <x v="5"/>
      <x v="7"/>
    </i>
    <i r="2">
      <x v="1721"/>
      <x v="406"/>
      <x/>
      <x v="2"/>
      <x v="5"/>
      <x v="7"/>
    </i>
    <i r="2">
      <x v="1645"/>
      <x v="164"/>
      <x/>
      <x v="2"/>
      <x v="5"/>
      <x v="7"/>
    </i>
    <i r="2">
      <x v="1742"/>
      <x v="679"/>
      <x/>
      <x v="2"/>
      <x v="5"/>
      <x v="7"/>
    </i>
    <i r="2">
      <x v="1648"/>
      <x v="555"/>
      <x/>
      <x v="2"/>
      <x v="5"/>
      <x v="7"/>
    </i>
    <i r="2">
      <x v="1758"/>
      <x v="1369"/>
      <x/>
      <x v="2"/>
      <x v="5"/>
      <x v="7"/>
    </i>
    <i r="2">
      <x v="1762"/>
      <x v="111"/>
      <x/>
      <x v="2"/>
      <x v="5"/>
      <x v="7"/>
    </i>
    <i r="2">
      <x v="1654"/>
      <x v="397"/>
      <x/>
      <x v="2"/>
      <x v="5"/>
      <x v="7"/>
    </i>
    <i r="2">
      <x v="1651"/>
      <x v="1379"/>
      <x/>
      <x v="2"/>
      <x v="5"/>
      <x v="7"/>
    </i>
    <i r="2">
      <x v="1677"/>
      <x v="538"/>
      <x/>
      <x v="2"/>
      <x v="5"/>
      <x v="7"/>
    </i>
    <i r="2">
      <x v="1751"/>
      <x v="1397"/>
      <x/>
      <x v="2"/>
      <x v="5"/>
      <x v="7"/>
    </i>
    <i r="2">
      <x v="1777"/>
      <x v="439"/>
      <x/>
      <x v="2"/>
      <x v="5"/>
      <x v="7"/>
    </i>
    <i r="2">
      <x v="1637"/>
      <x v="1383"/>
      <x/>
      <x v="2"/>
      <x v="5"/>
      <x v="7"/>
    </i>
    <i r="2">
      <x v="1632"/>
      <x v="1381"/>
      <x/>
      <x v="2"/>
      <x v="5"/>
      <x v="7"/>
    </i>
    <i r="2">
      <x v="1704"/>
      <x v="582"/>
      <x/>
      <x v="2"/>
      <x v="5"/>
      <x v="7"/>
    </i>
    <i r="2">
      <x v="1656"/>
      <x v="394"/>
      <x/>
      <x v="2"/>
      <x v="5"/>
      <x v="7"/>
    </i>
    <i r="2">
      <x v="1621"/>
      <x v="159"/>
      <x/>
      <x v="2"/>
      <x v="5"/>
      <x v="7"/>
    </i>
    <i r="2">
      <x v="1657"/>
      <x v="1345"/>
      <x/>
      <x v="2"/>
      <x v="5"/>
      <x v="7"/>
    </i>
    <i r="2">
      <x v="1774"/>
      <x v="440"/>
      <x/>
      <x v="2"/>
      <x v="5"/>
      <x v="7"/>
    </i>
    <i r="2">
      <x v="1716"/>
      <x v="405"/>
      <x/>
      <x v="2"/>
      <x v="5"/>
      <x v="7"/>
    </i>
    <i r="2">
      <x v="1783"/>
      <x v="446"/>
      <x/>
      <x v="2"/>
      <x v="5"/>
      <x v="7"/>
    </i>
    <i r="2">
      <x v="1663"/>
      <x v="396"/>
      <x/>
      <x v="2"/>
      <x v="5"/>
      <x v="7"/>
    </i>
    <i r="2">
      <x v="1749"/>
      <x v="1368"/>
      <x/>
      <x v="2"/>
      <x v="5"/>
      <x v="7"/>
    </i>
    <i r="2">
      <x v="1606"/>
      <x v="152"/>
      <x/>
      <x v="2"/>
      <x v="5"/>
      <x v="7"/>
    </i>
    <i r="2">
      <x v="1752"/>
      <x v="673"/>
      <x/>
      <x v="2"/>
      <x v="5"/>
      <x v="7"/>
    </i>
    <i r="2">
      <x v="1726"/>
      <x v="586"/>
      <x/>
      <x v="2"/>
      <x v="5"/>
      <x v="7"/>
    </i>
    <i r="2">
      <x v="1793"/>
      <x v="513"/>
      <x/>
      <x v="2"/>
      <x v="5"/>
      <x v="7"/>
    </i>
    <i r="2">
      <x v="1729"/>
      <x v="229"/>
      <x/>
      <x v="2"/>
      <x v="5"/>
      <x v="7"/>
    </i>
    <i r="2">
      <x v="1768"/>
      <x v="421"/>
      <x/>
      <x v="2"/>
      <x v="5"/>
      <x v="7"/>
    </i>
    <i r="2">
      <x v="1735"/>
      <x v="108"/>
      <x/>
      <x v="2"/>
      <x v="5"/>
      <x v="7"/>
    </i>
    <i r="2">
      <x v="1775"/>
      <x v="128"/>
      <x/>
      <x v="2"/>
      <x v="5"/>
      <x v="7"/>
    </i>
    <i r="2">
      <x v="1736"/>
      <x v="563"/>
      <x/>
      <x v="2"/>
      <x v="5"/>
      <x v="7"/>
    </i>
    <i r="2">
      <x v="1638"/>
      <x v="646"/>
      <x/>
      <x v="2"/>
      <x v="5"/>
      <x v="7"/>
    </i>
    <i r="2">
      <x v="1644"/>
      <x v="1347"/>
      <x/>
      <x v="2"/>
      <x v="5"/>
      <x v="7"/>
    </i>
    <i r="2">
      <x v="1787"/>
      <x v="135"/>
      <x/>
      <x v="2"/>
      <x v="5"/>
      <x v="7"/>
    </i>
    <i r="2">
      <x v="1602"/>
      <x v="185"/>
      <x/>
      <x v="2"/>
      <x v="5"/>
      <x v="7"/>
    </i>
    <i r="2">
      <x v="1744"/>
      <x v="584"/>
      <x/>
      <x v="2"/>
      <x v="5"/>
      <x v="7"/>
    </i>
    <i r="2">
      <x v="1600"/>
      <x v="148"/>
      <x/>
      <x v="2"/>
      <x v="5"/>
      <x v="7"/>
    </i>
    <i r="2">
      <x v="1689"/>
      <x v="401"/>
      <x/>
      <x v="2"/>
      <x v="5"/>
      <x v="7"/>
    </i>
    <i r="2">
      <x v="1747"/>
      <x v="266"/>
      <x/>
      <x v="2"/>
      <x v="5"/>
      <x v="7"/>
    </i>
    <i r="2">
      <x v="1782"/>
      <x v="485"/>
      <x/>
      <x v="2"/>
      <x v="5"/>
      <x v="7"/>
    </i>
    <i r="2">
      <x v="1693"/>
      <x v="391"/>
      <x/>
      <x v="2"/>
      <x v="5"/>
      <x v="7"/>
    </i>
    <i r="2">
      <x v="1763"/>
      <x v="268"/>
      <x/>
      <x v="2"/>
      <x v="5"/>
      <x v="7"/>
    </i>
    <i r="2">
      <x v="1631"/>
      <x v="605"/>
      <x/>
      <x v="2"/>
      <x v="5"/>
      <x v="7"/>
    </i>
    <i r="2">
      <x v="1658"/>
      <x v="395"/>
      <x/>
      <x v="2"/>
      <x v="5"/>
      <x v="7"/>
    </i>
    <i r="2">
      <x v="1731"/>
      <x v="230"/>
      <x/>
      <x v="2"/>
      <x v="5"/>
      <x v="7"/>
    </i>
    <i r="2">
      <x v="1687"/>
      <x v="612"/>
      <x/>
      <x v="2"/>
      <x v="5"/>
      <x v="7"/>
    </i>
    <i r="2">
      <x v="1641"/>
      <x v="163"/>
      <x/>
      <x v="2"/>
      <x v="5"/>
      <x v="7"/>
    </i>
  </rowItems>
  <colFields count="1">
    <field x="18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2">
    <pageField fld="40" hier="170" name="[Sell Out Geography].[Sell Out Division].&amp;[20]" cap="Беларусь"/>
    <pageField fld="22" hier="155" name="[Sell Out Customer].[Client Classification].&amp;[1]" cap="A"/>
  </pageFields>
  <dataFields count="1">
    <dataField fld="28" baseField="0" baseItem="0" numFmtId="3"/>
  </dataFields>
  <formats count="1443">
    <format dxfId="0">
      <pivotArea type="all" dataOnly="0" outline="0" fieldPosition="0"/>
    </format>
    <format dxfId="1">
      <pivotArea outline="0" collapsedLevelsAreSubtotals="1" fieldPosition="0"/>
    </format>
    <format dxfId="2">
      <pivotArea type="origin" dataOnly="0" labelOnly="1" outline="0" fieldPosition="0"/>
    </format>
    <format dxfId="3">
      <pivotArea type="topRight" dataOnly="0" labelOnly="1" outline="0" fieldPosition="0"/>
    </format>
    <format dxfId="4">
      <pivotArea type="origin" dataOnly="0" labelOnly="1" outline="0" offset="A1" fieldPosition="0"/>
    </format>
    <format dxfId="5">
      <pivotArea outline="0" collapsedLevelsAreSubtotals="1" fieldPosition="0"/>
    </format>
    <format dxfId="6">
      <pivotArea field="18" type="button" dataOnly="0" labelOnly="1" outline="0" axis="axisCol" fieldPosition="0"/>
    </format>
    <format dxfId="7">
      <pivotArea type="topRight" dataOnly="0" labelOnly="1" outline="0" fieldPosition="0"/>
    </format>
    <format dxfId="8">
      <pivotArea dataOnly="0" labelOnly="1" outline="0" fieldPosition="0">
        <references count="1">
          <reference field="18" count="0"/>
        </references>
      </pivotArea>
    </format>
    <format dxfId="9">
      <pivotArea dataOnly="0" labelOnly="1" grandCol="1" outline="0" fieldPosition="0"/>
    </format>
    <format dxfId="10">
      <pivotArea outline="0" collapsedLevelsAreSubtotals="1" fieldPosition="0"/>
    </format>
    <format dxfId="11">
      <pivotArea field="18" type="button" dataOnly="0" labelOnly="1" outline="0" axis="axisCol" fieldPosition="0"/>
    </format>
    <format dxfId="12">
      <pivotArea type="topRight" dataOnly="0" labelOnly="1" outline="0" fieldPosition="0"/>
    </format>
    <format dxfId="13">
      <pivotArea dataOnly="0" labelOnly="1" outline="0" fieldPosition="0">
        <references count="1">
          <reference field="18" count="0"/>
        </references>
      </pivotArea>
    </format>
    <format dxfId="14">
      <pivotArea dataOnly="0" labelOnly="1" grandCol="1" outline="0" fieldPosition="0"/>
    </format>
    <format dxfId="15">
      <pivotArea type="all" dataOnly="0" outline="0" fieldPosition="0"/>
    </format>
    <format dxfId="16">
      <pivotArea outline="0" collapsedLevelsAreSubtotals="1" fieldPosition="0"/>
    </format>
    <format dxfId="17">
      <pivotArea type="origin" dataOnly="0" labelOnly="1" outline="0" fieldPosition="0"/>
    </format>
    <format dxfId="18">
      <pivotArea field="18" type="button" dataOnly="0" labelOnly="1" outline="0" axis="axisCol" fieldPosition="0"/>
    </format>
    <format dxfId="19">
      <pivotArea type="topRight" dataOnly="0" labelOnly="1" outline="0" fieldPosition="0"/>
    </format>
    <format dxfId="20">
      <pivotArea field="23" type="button" dataOnly="0" labelOnly="1" outline="0" axis="axisRow" fieldPosition="0"/>
    </format>
    <format dxfId="21">
      <pivotArea field="12" type="button" dataOnly="0" labelOnly="1" outline="0" axis="axisRow" fieldPosition="1"/>
    </format>
    <format dxfId="22">
      <pivotArea field="25" type="button" dataOnly="0" labelOnly="1" outline="0" axis="axisRow" fieldPosition="4"/>
    </format>
    <format dxfId="23">
      <pivotArea dataOnly="0" labelOnly="1" outline="0" fieldPosition="0">
        <references count="1">
          <reference field="23" count="0"/>
        </references>
      </pivotArea>
    </format>
    <format dxfId="24">
      <pivotArea dataOnly="0" labelOnly="1" outline="0" fieldPosition="0">
        <references count="2">
          <reference field="12" count="0"/>
          <reference field="23" count="0" selected="0"/>
        </references>
      </pivotArea>
    </format>
    <format dxfId="25">
      <pivotArea dataOnly="0" labelOnly="1" outline="0" fieldPosition="0">
        <references count="1">
          <reference field="18" count="0"/>
        </references>
      </pivotArea>
    </format>
    <format dxfId="26">
      <pivotArea dataOnly="0" labelOnly="1" grandCol="1" outline="0" fieldPosition="0"/>
    </format>
    <format dxfId="27">
      <pivotArea outline="0" collapsedLevelsAreSubtotals="1" fieldPosition="0"/>
    </format>
    <format dxfId="28">
      <pivotArea field="18" type="button" dataOnly="0" labelOnly="1" outline="0" axis="axisCol" fieldPosition="0"/>
    </format>
    <format dxfId="29">
      <pivotArea type="topRight" dataOnly="0" labelOnly="1" outline="0" fieldPosition="0"/>
    </format>
    <format dxfId="30">
      <pivotArea dataOnly="0" labelOnly="1" outline="0" fieldPosition="0">
        <references count="1">
          <reference field="18" count="0"/>
        </references>
      </pivotArea>
    </format>
    <format dxfId="31">
      <pivotArea dataOnly="0" labelOnly="1" grandCol="1" outline="0" fieldPosition="0"/>
    </format>
    <format dxfId="32">
      <pivotArea field="12" type="button" dataOnly="0" labelOnly="1" outline="0" axis="axisRow" fieldPosition="1"/>
    </format>
    <format dxfId="33">
      <pivotArea field="30" type="button" dataOnly="0" labelOnly="1" outline="0" axis="axisRow" fieldPosition="2"/>
    </format>
    <format dxfId="34">
      <pivotArea field="29" type="button" dataOnly="0" labelOnly="1" outline="0" axis="axisRow" fieldPosition="3"/>
    </format>
    <format dxfId="35">
      <pivotArea type="origin" dataOnly="0" labelOnly="1" outline="0" offset="B1:D1" fieldPosition="0"/>
    </format>
    <format dxfId="36">
      <pivotArea type="origin" dataOnly="0" labelOnly="1" outline="0" offset="B1:D1" fieldPosition="0"/>
    </format>
    <format dxfId="37">
      <pivotArea field="12" type="button" dataOnly="0" labelOnly="1" outline="0" axis="axisRow" fieldPosition="1"/>
    </format>
    <format dxfId="38">
      <pivotArea field="30" type="button" dataOnly="0" labelOnly="1" outline="0" axis="axisRow" fieldPosition="2"/>
    </format>
    <format dxfId="39">
      <pivotArea field="29" type="button" dataOnly="0" labelOnly="1" outline="0" axis="axisRow" fieldPosition="3"/>
    </format>
    <format dxfId="40">
      <pivotArea type="all" dataOnly="0" outline="0" fieldPosition="0"/>
    </format>
    <format dxfId="41">
      <pivotArea outline="0" collapsedLevelsAreSubtotals="1" fieldPosition="0"/>
    </format>
    <format dxfId="42">
      <pivotArea type="origin" dataOnly="0" labelOnly="1" outline="0" fieldPosition="0"/>
    </format>
    <format dxfId="43">
      <pivotArea field="18" type="button" dataOnly="0" labelOnly="1" outline="0" axis="axisCol" fieldPosition="0"/>
    </format>
    <format dxfId="44">
      <pivotArea type="topRight" dataOnly="0" labelOnly="1" outline="0" fieldPosition="0"/>
    </format>
    <format dxfId="45">
      <pivotArea field="23" type="button" dataOnly="0" labelOnly="1" outline="0" axis="axisRow" fieldPosition="0"/>
    </format>
    <format dxfId="46">
      <pivotArea field="12" type="button" dataOnly="0" labelOnly="1" outline="0" axis="axisRow" fieldPosition="1"/>
    </format>
    <format dxfId="47">
      <pivotArea field="30" type="button" dataOnly="0" labelOnly="1" outline="0" axis="axisRow" fieldPosition="2"/>
    </format>
    <format dxfId="48">
      <pivotArea field="29" type="button" dataOnly="0" labelOnly="1" outline="0" axis="axisRow" fieldPosition="3"/>
    </format>
    <format dxfId="49">
      <pivotArea field="25" type="button" dataOnly="0" labelOnly="1" outline="0" axis="axisRow" fieldPosition="4"/>
    </format>
    <format dxfId="50">
      <pivotArea field="31" type="button" dataOnly="0" labelOnly="1" outline="0" axis="axisRow" fieldPosition="5"/>
    </format>
    <format dxfId="51">
      <pivotArea field="34" type="button" dataOnly="0" labelOnly="1" outline="0" axis="axisRow" fieldPosition="6"/>
    </format>
    <format dxfId="52">
      <pivotArea field="37" type="button" dataOnly="0" labelOnly="1" outline="0" axis="axisRow" fieldPosition="7"/>
    </format>
    <format dxfId="53">
      <pivotArea dataOnly="0" labelOnly="1" outline="0" fieldPosition="0">
        <references count="1">
          <reference field="23" count="0"/>
        </references>
      </pivotArea>
    </format>
    <format dxfId="54">
      <pivotArea dataOnly="0" labelOnly="1" outline="0" fieldPosition="0">
        <references count="2">
          <reference field="12" count="0"/>
          <reference field="23" count="0" selected="0"/>
        </references>
      </pivotArea>
    </format>
    <format dxfId="55">
      <pivotArea dataOnly="0" labelOnly="1" outline="0" fieldPosition="0">
        <references count="3">
          <reference field="12" count="1" selected="0">
            <x v="26"/>
          </reference>
          <reference field="23" count="0" selected="0"/>
          <reference field="30" count="8">
            <x v="2087"/>
            <x v="2125"/>
            <x v="2208"/>
            <x v="2258"/>
            <x v="2283"/>
            <x v="2284"/>
            <x v="2285"/>
            <x v="2288"/>
          </reference>
        </references>
      </pivotArea>
    </format>
    <format dxfId="56">
      <pivotArea dataOnly="0" labelOnly="1" outline="0" fieldPosition="0">
        <references count="3">
          <reference field="12" count="1" selected="0">
            <x v="18"/>
          </reference>
          <reference field="23" count="0" selected="0"/>
          <reference field="30" count="37">
            <x v="1820"/>
            <x v="1826"/>
            <x v="1836"/>
            <x v="1871"/>
            <x v="1881"/>
            <x v="1953"/>
            <x v="1984"/>
            <x v="1990"/>
            <x v="1993"/>
            <x v="2012"/>
            <x v="2028"/>
            <x v="2041"/>
            <x v="2065"/>
            <x v="2072"/>
            <x v="2081"/>
            <x v="2094"/>
            <x v="2157"/>
            <x v="2170"/>
            <x v="2171"/>
            <x v="2178"/>
            <x v="2183"/>
            <x v="2187"/>
            <x v="2190"/>
            <x v="2198"/>
            <x v="2202"/>
            <x v="2204"/>
            <x v="2210"/>
            <x v="2211"/>
            <x v="2217"/>
            <x v="2221"/>
            <x v="2226"/>
            <x v="2227"/>
            <x v="2230"/>
            <x v="2240"/>
            <x v="2250"/>
            <x v="2254"/>
            <x v="2255"/>
          </reference>
        </references>
      </pivotArea>
    </format>
    <format dxfId="57">
      <pivotArea dataOnly="0" labelOnly="1" outline="0" fieldPosition="0">
        <references count="3">
          <reference field="12" count="1" selected="0">
            <x v="19"/>
          </reference>
          <reference field="23" count="0" selected="0"/>
          <reference field="30" count="8">
            <x v="1839"/>
            <x v="1842"/>
            <x v="2185"/>
            <x v="2190"/>
            <x v="2220"/>
            <x v="2222"/>
            <x v="2241"/>
            <x v="2243"/>
          </reference>
        </references>
      </pivotArea>
    </format>
    <format dxfId="58">
      <pivotArea dataOnly="0" labelOnly="1" outline="0" fieldPosition="0">
        <references count="3">
          <reference field="12" count="1" selected="0">
            <x v="20"/>
          </reference>
          <reference field="23" count="0" selected="0"/>
          <reference field="30" count="50">
            <x v="1798"/>
            <x v="1949"/>
            <x v="1988"/>
            <x v="2013"/>
            <x v="2017"/>
            <x v="2019"/>
            <x v="2027"/>
            <x v="2059"/>
            <x v="2125"/>
            <x v="2143"/>
            <x v="2168"/>
            <x v="2169"/>
            <x v="2173"/>
            <x v="2174"/>
            <x v="2177"/>
            <x v="2182"/>
            <x v="2207"/>
            <x v="2209"/>
            <x v="2213"/>
            <x v="2215"/>
            <x v="2216"/>
            <x v="2223"/>
            <x v="2229"/>
            <x v="2231"/>
            <x v="2232"/>
            <x v="2233"/>
            <x v="2236"/>
            <x v="2238"/>
            <x v="2242"/>
            <x v="2251"/>
            <x v="2253"/>
            <x v="2256"/>
            <x v="2257"/>
            <x v="2258"/>
            <x v="2259"/>
            <x v="2266"/>
            <x v="2268"/>
            <x v="2269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</reference>
        </references>
      </pivotArea>
    </format>
    <format dxfId="59">
      <pivotArea dataOnly="0" labelOnly="1" outline="0" fieldPosition="0">
        <references count="3">
          <reference field="12" count="1" selected="0">
            <x v="20"/>
          </reference>
          <reference field="23" count="0" selected="0"/>
          <reference field="30" count="16">
            <x v="1817"/>
            <x v="1870"/>
            <x v="1959"/>
            <x v="2073"/>
            <x v="2087"/>
            <x v="2139"/>
            <x v="2172"/>
            <x v="2175"/>
            <x v="2194"/>
            <x v="2205"/>
            <x v="2206"/>
            <x v="2219"/>
            <x v="2228"/>
            <x v="2230"/>
            <x v="2260"/>
            <x v="2270"/>
          </reference>
        </references>
      </pivotArea>
    </format>
    <format dxfId="60">
      <pivotArea dataOnly="0" labelOnly="1" outline="0" fieldPosition="0">
        <references count="3">
          <reference field="12" count="1" selected="0">
            <x v="9"/>
          </reference>
          <reference field="23" count="0" selected="0"/>
          <reference field="30" count="9">
            <x v="1823"/>
            <x v="1853"/>
            <x v="1872"/>
            <x v="1934"/>
            <x v="1946"/>
            <x v="1993"/>
            <x v="2019"/>
            <x v="2032"/>
            <x v="2072"/>
          </reference>
        </references>
      </pivotArea>
    </format>
    <format dxfId="61">
      <pivotArea dataOnly="0" labelOnly="1" outline="0" fieldPosition="0">
        <references count="3">
          <reference field="12" count="1" selected="0">
            <x v="10"/>
          </reference>
          <reference field="23" count="0" selected="0"/>
          <reference field="30" count="10">
            <x v="1796"/>
            <x v="1799"/>
            <x v="1969"/>
            <x v="1982"/>
            <x v="1984"/>
            <x v="2062"/>
            <x v="2068"/>
            <x v="2079"/>
            <x v="2158"/>
            <x v="2160"/>
          </reference>
        </references>
      </pivotArea>
    </format>
    <format dxfId="62">
      <pivotArea dataOnly="0" labelOnly="1" outline="0" fieldPosition="0">
        <references count="3">
          <reference field="12" count="1" selected="0">
            <x v="25"/>
          </reference>
          <reference field="23" count="0" selected="0"/>
          <reference field="30" count="1">
            <x v="1883"/>
          </reference>
        </references>
      </pivotArea>
    </format>
    <format dxfId="63">
      <pivotArea dataOnly="0" labelOnly="1" outline="0" fieldPosition="0">
        <references count="3">
          <reference field="12" count="1" selected="0">
            <x v="21"/>
          </reference>
          <reference field="23" count="0" selected="0"/>
          <reference field="30" count="11">
            <x v="1813"/>
            <x v="1814"/>
            <x v="1816"/>
            <x v="1884"/>
            <x v="1927"/>
            <x v="2182"/>
            <x v="2183"/>
            <x v="2188"/>
            <x v="2189"/>
            <x v="2192"/>
            <x v="2199"/>
          </reference>
        </references>
      </pivotArea>
    </format>
    <format dxfId="64">
      <pivotArea dataOnly="0" labelOnly="1" outline="0" fieldPosition="0">
        <references count="3">
          <reference field="12" count="1" selected="0">
            <x v="11"/>
          </reference>
          <reference field="23" count="0" selected="0"/>
          <reference field="30" count="2">
            <x v="1833"/>
            <x v="1946"/>
          </reference>
        </references>
      </pivotArea>
    </format>
    <format dxfId="65">
      <pivotArea dataOnly="0" labelOnly="1" outline="0" fieldPosition="0">
        <references count="3">
          <reference field="12" count="1" selected="0">
            <x v="22"/>
          </reference>
          <reference field="23" count="0" selected="0"/>
          <reference field="30" count="6">
            <x v="1852"/>
            <x v="1856"/>
            <x v="1911"/>
            <x v="1945"/>
            <x v="1993"/>
            <x v="2029"/>
          </reference>
        </references>
      </pivotArea>
    </format>
    <format dxfId="66">
      <pivotArea dataOnly="0" labelOnly="1" outline="0" fieldPosition="0">
        <references count="3">
          <reference field="12" count="1" selected="0">
            <x v="12"/>
          </reference>
          <reference field="23" count="0" selected="0"/>
          <reference field="30" count="5">
            <x v="1975"/>
            <x v="1986"/>
            <x v="2003"/>
            <x v="2072"/>
            <x v="2076"/>
          </reference>
        </references>
      </pivotArea>
    </format>
    <format dxfId="67">
      <pivotArea dataOnly="0" labelOnly="1" outline="0" fieldPosition="0">
        <references count="3">
          <reference field="12" count="1" selected="0">
            <x v="13"/>
          </reference>
          <reference field="23" count="0" selected="0"/>
          <reference field="30" count="50">
            <x v="1800"/>
            <x v="1803"/>
            <x v="1818"/>
            <x v="1830"/>
            <x v="1834"/>
            <x v="1837"/>
            <x v="1845"/>
            <x v="1869"/>
            <x v="1870"/>
            <x v="1880"/>
            <x v="1883"/>
            <x v="1914"/>
            <x v="1915"/>
            <x v="1923"/>
            <x v="1959"/>
            <x v="1960"/>
            <x v="1969"/>
            <x v="1987"/>
            <x v="1990"/>
            <x v="1991"/>
            <x v="1992"/>
            <x v="1995"/>
            <x v="1999"/>
            <x v="2004"/>
            <x v="2007"/>
            <x v="2011"/>
            <x v="2014"/>
            <x v="2015"/>
            <x v="2018"/>
            <x v="2020"/>
            <x v="2023"/>
            <x v="2029"/>
            <x v="2031"/>
            <x v="2033"/>
            <x v="2047"/>
            <x v="2048"/>
            <x v="2053"/>
            <x v="2054"/>
            <x v="2063"/>
            <x v="2066"/>
            <x v="2081"/>
            <x v="2090"/>
            <x v="2094"/>
            <x v="2119"/>
            <x v="2124"/>
            <x v="2137"/>
            <x v="2140"/>
            <x v="2157"/>
            <x v="2159"/>
            <x v="2165"/>
          </reference>
        </references>
      </pivotArea>
    </format>
    <format dxfId="68">
      <pivotArea dataOnly="0" labelOnly="1" outline="0" fieldPosition="0">
        <references count="3">
          <reference field="12" count="1" selected="0">
            <x v="13"/>
          </reference>
          <reference field="23" count="0" selected="0"/>
          <reference field="30" count="34">
            <x v="1809"/>
            <x v="1815"/>
            <x v="1817"/>
            <x v="1824"/>
            <x v="1827"/>
            <x v="1841"/>
            <x v="1847"/>
            <x v="1856"/>
            <x v="1859"/>
            <x v="1871"/>
            <x v="1890"/>
            <x v="1894"/>
            <x v="1895"/>
            <x v="1905"/>
            <x v="1927"/>
            <x v="1928"/>
            <x v="1938"/>
            <x v="1945"/>
            <x v="1948"/>
            <x v="1958"/>
            <x v="1979"/>
            <x v="1981"/>
            <x v="2040"/>
            <x v="2057"/>
            <x v="2074"/>
            <x v="2088"/>
            <x v="2092"/>
            <x v="2096"/>
            <x v="2102"/>
            <x v="2114"/>
            <x v="2118"/>
            <x v="2133"/>
            <x v="2143"/>
            <x v="2149"/>
          </reference>
        </references>
      </pivotArea>
    </format>
    <format dxfId="69">
      <pivotArea dataOnly="0" labelOnly="1" outline="0" fieldPosition="0">
        <references count="3">
          <reference field="12" count="1" selected="0">
            <x v="14"/>
          </reference>
          <reference field="23" count="0" selected="0"/>
          <reference field="30" count="49">
            <x v="1795"/>
            <x v="1800"/>
            <x v="1808"/>
            <x v="1810"/>
            <x v="1816"/>
            <x v="1819"/>
            <x v="1822"/>
            <x v="1838"/>
            <x v="1849"/>
            <x v="1861"/>
            <x v="1885"/>
            <x v="1886"/>
            <x v="1898"/>
            <x v="1911"/>
            <x v="1914"/>
            <x v="1925"/>
            <x v="1933"/>
            <x v="1937"/>
            <x v="1961"/>
            <x v="1968"/>
            <x v="1996"/>
            <x v="2012"/>
            <x v="2013"/>
            <x v="2028"/>
            <x v="2041"/>
            <x v="2044"/>
            <x v="2052"/>
            <x v="2053"/>
            <x v="2065"/>
            <x v="2085"/>
            <x v="2091"/>
            <x v="2099"/>
            <x v="2107"/>
            <x v="2112"/>
            <x v="2115"/>
            <x v="2120"/>
            <x v="2128"/>
            <x v="2129"/>
            <x v="2131"/>
            <x v="2133"/>
            <x v="2144"/>
            <x v="2145"/>
            <x v="2151"/>
            <x v="2152"/>
            <x v="2155"/>
            <x v="2156"/>
            <x v="2157"/>
            <x v="2161"/>
            <x v="2167"/>
          </reference>
        </references>
      </pivotArea>
    </format>
    <format dxfId="70">
      <pivotArea dataOnly="0" labelOnly="1" outline="0" fieldPosition="0">
        <references count="3">
          <reference field="12" count="1" selected="0">
            <x v="14"/>
          </reference>
          <reference field="23" count="0" selected="0"/>
          <reference field="30" count="50">
            <x v="1817"/>
            <x v="1821"/>
            <x v="1824"/>
            <x v="1839"/>
            <x v="1843"/>
            <x v="1846"/>
            <x v="1862"/>
            <x v="1866"/>
            <x v="1874"/>
            <x v="1875"/>
            <x v="1889"/>
            <x v="1899"/>
            <x v="1906"/>
            <x v="1910"/>
            <x v="1916"/>
            <x v="1924"/>
            <x v="1930"/>
            <x v="1932"/>
            <x v="1939"/>
            <x v="1941"/>
            <x v="1943"/>
            <x v="1947"/>
            <x v="1949"/>
            <x v="1958"/>
            <x v="1960"/>
            <x v="1980"/>
            <x v="1981"/>
            <x v="1987"/>
            <x v="1999"/>
            <x v="2001"/>
            <x v="2002"/>
            <x v="2009"/>
            <x v="2011"/>
            <x v="2030"/>
            <x v="2042"/>
            <x v="2054"/>
            <x v="2071"/>
            <x v="2083"/>
            <x v="2089"/>
            <x v="2094"/>
            <x v="2097"/>
            <x v="2098"/>
            <x v="2105"/>
            <x v="2117"/>
            <x v="2118"/>
            <x v="2122"/>
            <x v="2132"/>
            <x v="2163"/>
            <x v="2165"/>
            <x v="2197"/>
          </reference>
        </references>
      </pivotArea>
    </format>
    <format dxfId="71">
      <pivotArea dataOnly="0" labelOnly="1" outline="0" fieldPosition="0">
        <references count="3">
          <reference field="12" count="1" selected="0">
            <x v="14"/>
          </reference>
          <reference field="23" count="0" selected="0"/>
          <reference field="30" count="50">
            <x v="1802"/>
            <x v="1805"/>
            <x v="1826"/>
            <x v="1828"/>
            <x v="1834"/>
            <x v="1837"/>
            <x v="1840"/>
            <x v="1857"/>
            <x v="1860"/>
            <x v="1869"/>
            <x v="1871"/>
            <x v="1877"/>
            <x v="1880"/>
            <x v="1892"/>
            <x v="1895"/>
            <x v="1897"/>
            <x v="1904"/>
            <x v="1913"/>
            <x v="1921"/>
            <x v="1922"/>
            <x v="1927"/>
            <x v="1944"/>
            <x v="1945"/>
            <x v="1948"/>
            <x v="1951"/>
            <x v="1954"/>
            <x v="1959"/>
            <x v="1965"/>
            <x v="1966"/>
            <x v="1993"/>
            <x v="2014"/>
            <x v="2015"/>
            <x v="2017"/>
            <x v="2020"/>
            <x v="2023"/>
            <x v="2025"/>
            <x v="2031"/>
            <x v="2033"/>
            <x v="2036"/>
            <x v="2038"/>
            <x v="2048"/>
            <x v="2086"/>
            <x v="2090"/>
            <x v="2095"/>
            <x v="2136"/>
            <x v="2140"/>
            <x v="2143"/>
            <x v="2149"/>
            <x v="2150"/>
            <x v="2166"/>
          </reference>
        </references>
      </pivotArea>
    </format>
    <format dxfId="72">
      <pivotArea dataOnly="0" labelOnly="1" outline="0" fieldPosition="0">
        <references count="3">
          <reference field="12" count="1" selected="0">
            <x v="14"/>
          </reference>
          <reference field="23" count="0" selected="0"/>
          <reference field="30" count="43">
            <x v="1809"/>
            <x v="1818"/>
            <x v="1830"/>
            <x v="1845"/>
            <x v="1847"/>
            <x v="1850"/>
            <x v="1851"/>
            <x v="1852"/>
            <x v="1856"/>
            <x v="1867"/>
            <x v="1887"/>
            <x v="1890"/>
            <x v="1900"/>
            <x v="1901"/>
            <x v="1905"/>
            <x v="1907"/>
            <x v="1920"/>
            <x v="1928"/>
            <x v="1935"/>
            <x v="1938"/>
            <x v="1962"/>
            <x v="1971"/>
            <x v="1978"/>
            <x v="1979"/>
            <x v="1990"/>
            <x v="1992"/>
            <x v="1995"/>
            <x v="1998"/>
            <x v="2018"/>
            <x v="2029"/>
            <x v="2040"/>
            <x v="2047"/>
            <x v="2051"/>
            <x v="2057"/>
            <x v="2081"/>
            <x v="2087"/>
            <x v="2104"/>
            <x v="2114"/>
            <x v="2138"/>
            <x v="2141"/>
            <x v="2159"/>
            <x v="2237"/>
            <x v="2289"/>
          </reference>
        </references>
      </pivotArea>
    </format>
    <format dxfId="73">
      <pivotArea dataOnly="0" labelOnly="1" outline="0" fieldPosition="0">
        <references count="3">
          <reference field="12" count="1" selected="0">
            <x v="15"/>
          </reference>
          <reference field="23" count="0" selected="0"/>
          <reference field="30" count="17">
            <x v="1823"/>
            <x v="1829"/>
            <x v="1831"/>
            <x v="1835"/>
            <x v="1848"/>
            <x v="1853"/>
            <x v="1872"/>
            <x v="1882"/>
            <x v="1908"/>
            <x v="1929"/>
            <x v="1934"/>
            <x v="1956"/>
            <x v="2019"/>
            <x v="2024"/>
            <x v="2027"/>
            <x v="2045"/>
            <x v="2059"/>
          </reference>
        </references>
      </pivotArea>
    </format>
    <format dxfId="74">
      <pivotArea dataOnly="0" labelOnly="1" outline="0" fieldPosition="0">
        <references count="3">
          <reference field="12" count="1" selected="0">
            <x v="28"/>
          </reference>
          <reference field="23" count="0" selected="0"/>
          <reference field="30" count="3">
            <x v="2200"/>
            <x v="2203"/>
            <x v="2208"/>
          </reference>
        </references>
      </pivotArea>
    </format>
    <format dxfId="75">
      <pivotArea dataOnly="0" labelOnly="1" outline="0" fieldPosition="0">
        <references count="3">
          <reference field="12" count="1" selected="0">
            <x v="16"/>
          </reference>
          <reference field="23" count="0" selected="0"/>
          <reference field="30" count="1">
            <x v="2147"/>
          </reference>
        </references>
      </pivotArea>
    </format>
    <format dxfId="76">
      <pivotArea dataOnly="0" labelOnly="1" outline="0" fieldPosition="0">
        <references count="3">
          <reference field="12" count="1" selected="0">
            <x v="17"/>
          </reference>
          <reference field="23" count="0" selected="0"/>
          <reference field="30" count="48">
            <x v="1797"/>
            <x v="1798"/>
            <x v="1804"/>
            <x v="1807"/>
            <x v="1812"/>
            <x v="1814"/>
            <x v="1820"/>
            <x v="1825"/>
            <x v="1832"/>
            <x v="1842"/>
            <x v="1844"/>
            <x v="1855"/>
            <x v="1865"/>
            <x v="1873"/>
            <x v="1876"/>
            <x v="1884"/>
            <x v="1893"/>
            <x v="1896"/>
            <x v="1918"/>
            <x v="1926"/>
            <x v="1931"/>
            <x v="1942"/>
            <x v="1955"/>
            <x v="1972"/>
            <x v="1974"/>
            <x v="1985"/>
            <x v="1989"/>
            <x v="1994"/>
            <x v="2010"/>
            <x v="2021"/>
            <x v="2034"/>
            <x v="2035"/>
            <x v="2039"/>
            <x v="2046"/>
            <x v="2049"/>
            <x v="2050"/>
            <x v="2055"/>
            <x v="2056"/>
            <x v="2060"/>
            <x v="2061"/>
            <x v="2075"/>
            <x v="2084"/>
            <x v="2109"/>
            <x v="2113"/>
            <x v="2125"/>
            <x v="2126"/>
            <x v="2146"/>
            <x v="2162"/>
          </reference>
        </references>
      </pivotArea>
    </format>
    <format dxfId="77">
      <pivotArea dataOnly="0" labelOnly="1" outline="0" fieldPosition="0">
        <references count="3">
          <reference field="12" count="1" selected="0">
            <x v="17"/>
          </reference>
          <reference field="23" count="0" selected="0"/>
          <reference field="30" count="49">
            <x v="1801"/>
            <x v="1811"/>
            <x v="1854"/>
            <x v="1863"/>
            <x v="1864"/>
            <x v="1881"/>
            <x v="1891"/>
            <x v="1909"/>
            <x v="1917"/>
            <x v="1936"/>
            <x v="1940"/>
            <x v="1950"/>
            <x v="1957"/>
            <x v="1964"/>
            <x v="1970"/>
            <x v="1973"/>
            <x v="1976"/>
            <x v="1977"/>
            <x v="1983"/>
            <x v="1988"/>
            <x v="1997"/>
            <x v="2000"/>
            <x v="2005"/>
            <x v="2008"/>
            <x v="2022"/>
            <x v="2026"/>
            <x v="2037"/>
            <x v="2043"/>
            <x v="2069"/>
            <x v="2070"/>
            <x v="2077"/>
            <x v="2078"/>
            <x v="2080"/>
            <x v="2082"/>
            <x v="2093"/>
            <x v="2100"/>
            <x v="2103"/>
            <x v="2111"/>
            <x v="2116"/>
            <x v="2123"/>
            <x v="2127"/>
            <x v="2130"/>
            <x v="2139"/>
            <x v="2142"/>
            <x v="2148"/>
            <x v="2153"/>
            <x v="2154"/>
            <x v="2262"/>
            <x v="2267"/>
          </reference>
        </references>
      </pivotArea>
    </format>
    <format dxfId="78">
      <pivotArea dataOnly="0" labelOnly="1" outline="0" fieldPosition="0">
        <references count="3">
          <reference field="12" count="1" selected="0">
            <x v="17"/>
          </reference>
          <reference field="23" count="0" selected="0"/>
          <reference field="30" count="29">
            <x v="1806"/>
            <x v="1858"/>
            <x v="1868"/>
            <x v="1879"/>
            <x v="1888"/>
            <x v="1902"/>
            <x v="1903"/>
            <x v="1912"/>
            <x v="1919"/>
            <x v="1952"/>
            <x v="1963"/>
            <x v="1967"/>
            <x v="2006"/>
            <x v="2016"/>
            <x v="2058"/>
            <x v="2064"/>
            <x v="2067"/>
            <x v="2073"/>
            <x v="2101"/>
            <x v="2106"/>
            <x v="2108"/>
            <x v="2110"/>
            <x v="2121"/>
            <x v="2134"/>
            <x v="2135"/>
            <x v="2164"/>
            <x v="2261"/>
            <x v="2264"/>
            <x v="2265"/>
          </reference>
        </references>
      </pivotArea>
    </format>
    <format dxfId="79">
      <pivotArea dataOnly="0" labelOnly="1" outline="0" fieldPosition="0">
        <references count="3">
          <reference field="12" count="1" selected="0">
            <x v="23"/>
          </reference>
          <reference field="23" count="0" selected="0"/>
          <reference field="30" count="44">
            <x v="1823"/>
            <x v="1835"/>
            <x v="1843"/>
            <x v="1853"/>
            <x v="1855"/>
            <x v="1878"/>
            <x v="1915"/>
            <x v="1934"/>
            <x v="1946"/>
            <x v="1956"/>
            <x v="1966"/>
            <x v="1976"/>
            <x v="2000"/>
            <x v="2003"/>
            <x v="2029"/>
            <x v="2043"/>
            <x v="2072"/>
            <x v="2081"/>
            <x v="2176"/>
            <x v="2179"/>
            <x v="2180"/>
            <x v="2181"/>
            <x v="2184"/>
            <x v="2186"/>
            <x v="2191"/>
            <x v="2193"/>
            <x v="2195"/>
            <x v="2196"/>
            <x v="2201"/>
            <x v="2212"/>
            <x v="2214"/>
            <x v="2218"/>
            <x v="2224"/>
            <x v="2225"/>
            <x v="2226"/>
            <x v="2227"/>
            <x v="2235"/>
            <x v="2239"/>
            <x v="2245"/>
            <x v="2248"/>
            <x v="2249"/>
            <x v="2252"/>
            <x v="2286"/>
            <x v="2287"/>
          </reference>
        </references>
      </pivotArea>
    </format>
    <format dxfId="80">
      <pivotArea dataOnly="0" labelOnly="1" outline="0" fieldPosition="0">
        <references count="3">
          <reference field="12" count="1" selected="0">
            <x v="27"/>
          </reference>
          <reference field="23" count="0" selected="0"/>
          <reference field="30" count="1">
            <x v="2263"/>
          </reference>
        </references>
      </pivotArea>
    </format>
    <format dxfId="81">
      <pivotArea dataOnly="0" labelOnly="1" outline="0" fieldPosition="0">
        <references count="3">
          <reference field="12" count="1" selected="0">
            <x v="24"/>
          </reference>
          <reference field="23" count="0" selected="0"/>
          <reference field="30" count="4">
            <x v="2234"/>
            <x v="2244"/>
            <x v="2246"/>
            <x v="2247"/>
          </reference>
        </references>
      </pivotArea>
    </format>
    <format dxfId="82">
      <pivotArea dataOnly="0" labelOnly="1" outline="0" fieldPosition="0">
        <references count="4">
          <reference field="12" count="1" selected="0">
            <x v="26"/>
          </reference>
          <reference field="23" count="0" selected="0"/>
          <reference field="29" count="1">
            <x v="3050"/>
          </reference>
          <reference field="30" count="1" selected="0">
            <x v="2288"/>
          </reference>
        </references>
      </pivotArea>
    </format>
    <format dxfId="83">
      <pivotArea dataOnly="0" labelOnly="1" outline="0" fieldPosition="0">
        <references count="4">
          <reference field="12" count="1" selected="0">
            <x v="26"/>
          </reference>
          <reference field="23" count="0" selected="0"/>
          <reference field="29" count="1">
            <x v="3053"/>
          </reference>
          <reference field="30" count="1" selected="0">
            <x v="2284"/>
          </reference>
        </references>
      </pivotArea>
    </format>
    <format dxfId="84">
      <pivotArea dataOnly="0" labelOnly="1" outline="0" fieldPosition="0">
        <references count="4">
          <reference field="12" count="1" selected="0">
            <x v="26"/>
          </reference>
          <reference field="23" count="0" selected="0"/>
          <reference field="29" count="1">
            <x v="3057"/>
          </reference>
          <reference field="30" count="1" selected="0">
            <x v="2125"/>
          </reference>
        </references>
      </pivotArea>
    </format>
    <format dxfId="85">
      <pivotArea dataOnly="0" labelOnly="1" outline="0" fieldPosition="0">
        <references count="4">
          <reference field="12" count="1" selected="0">
            <x v="26"/>
          </reference>
          <reference field="23" count="0" selected="0"/>
          <reference field="29" count="1">
            <x v="3054"/>
          </reference>
          <reference field="30" count="1" selected="0">
            <x v="2087"/>
          </reference>
        </references>
      </pivotArea>
    </format>
    <format dxfId="86">
      <pivotArea dataOnly="0" labelOnly="1" outline="0" fieldPosition="0">
        <references count="4">
          <reference field="12" count="1" selected="0">
            <x v="26"/>
          </reference>
          <reference field="23" count="0" selected="0"/>
          <reference field="29" count="1">
            <x v="3052"/>
          </reference>
          <reference field="30" count="1" selected="0">
            <x v="2283"/>
          </reference>
        </references>
      </pivotArea>
    </format>
    <format dxfId="87">
      <pivotArea dataOnly="0" labelOnly="1" outline="0" fieldPosition="0">
        <references count="4">
          <reference field="12" count="1" selected="0">
            <x v="26"/>
          </reference>
          <reference field="23" count="0" selected="0"/>
          <reference field="29" count="1">
            <x v="3056"/>
          </reference>
          <reference field="30" count="1" selected="0">
            <x v="2258"/>
          </reference>
        </references>
      </pivotArea>
    </format>
    <format dxfId="88">
      <pivotArea dataOnly="0" labelOnly="1" outline="0" fieldPosition="0">
        <references count="4">
          <reference field="12" count="1" selected="0">
            <x v="26"/>
          </reference>
          <reference field="23" count="0" selected="0"/>
          <reference field="29" count="1">
            <x v="3055"/>
          </reference>
          <reference field="30" count="1" selected="0">
            <x v="2208"/>
          </reference>
        </references>
      </pivotArea>
    </format>
    <format dxfId="89">
      <pivotArea dataOnly="0" labelOnly="1" outline="0" fieldPosition="0">
        <references count="4">
          <reference field="12" count="1" selected="0">
            <x v="26"/>
          </reference>
          <reference field="23" count="0" selected="0"/>
          <reference field="29" count="1">
            <x v="3058"/>
          </reference>
          <reference field="30" count="1" selected="0">
            <x v="2285"/>
          </reference>
        </references>
      </pivotArea>
    </format>
    <format dxfId="90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88"/>
          </reference>
          <reference field="30" count="1" selected="0">
            <x v="2217"/>
          </reference>
        </references>
      </pivotArea>
    </format>
    <format dxfId="91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98"/>
          </reference>
          <reference field="30" count="1" selected="0">
            <x v="2170"/>
          </reference>
        </references>
      </pivotArea>
    </format>
    <format dxfId="92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87"/>
          </reference>
          <reference field="30" count="1" selected="0">
            <x v="2250"/>
          </reference>
        </references>
      </pivotArea>
    </format>
    <format dxfId="93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3012"/>
          </reference>
          <reference field="30" count="1" selected="0">
            <x v="1820"/>
          </reference>
        </references>
      </pivotArea>
    </format>
    <format dxfId="94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89"/>
          </reference>
          <reference field="30" count="1" selected="0">
            <x v="1993"/>
          </reference>
        </references>
      </pivotArea>
    </format>
    <format dxfId="95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3004"/>
          </reference>
          <reference field="30" count="1" selected="0">
            <x v="1881"/>
          </reference>
        </references>
      </pivotArea>
    </format>
    <format dxfId="96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80"/>
          </reference>
          <reference field="30" count="1" selected="0">
            <x v="2227"/>
          </reference>
        </references>
      </pivotArea>
    </format>
    <format dxfId="97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3001"/>
          </reference>
          <reference field="30" count="1" selected="0">
            <x v="2204"/>
          </reference>
        </references>
      </pivotArea>
    </format>
    <format dxfId="98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3000"/>
          </reference>
          <reference field="30" count="1" selected="0">
            <x v="2210"/>
          </reference>
        </references>
      </pivotArea>
    </format>
    <format dxfId="99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82"/>
          </reference>
          <reference field="30" count="1" selected="0">
            <x v="2041"/>
          </reference>
        </references>
      </pivotArea>
    </format>
    <format dxfId="100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3007"/>
          </reference>
          <reference field="30" count="1" selected="0">
            <x v="2187"/>
          </reference>
        </references>
      </pivotArea>
    </format>
    <format dxfId="101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78"/>
          </reference>
          <reference field="30" count="1" selected="0">
            <x v="2230"/>
          </reference>
        </references>
      </pivotArea>
    </format>
    <format dxfId="102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97"/>
          </reference>
          <reference field="30" count="1" selected="0">
            <x v="2171"/>
          </reference>
        </references>
      </pivotArea>
    </format>
    <format dxfId="103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84"/>
          </reference>
          <reference field="30" count="1" selected="0">
            <x v="2028"/>
          </reference>
        </references>
      </pivotArea>
    </format>
    <format dxfId="104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3003"/>
          </reference>
          <reference field="30" count="1" selected="0">
            <x v="2198"/>
          </reference>
        </references>
      </pivotArea>
    </format>
    <format dxfId="105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3006"/>
          </reference>
          <reference field="30" count="1" selected="0">
            <x v="2190"/>
          </reference>
        </references>
      </pivotArea>
    </format>
    <format dxfId="106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3002"/>
          </reference>
          <reference field="30" count="1" selected="0">
            <x v="2202"/>
          </reference>
        </references>
      </pivotArea>
    </format>
    <format dxfId="107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3005"/>
          </reference>
          <reference field="30" count="1" selected="0">
            <x v="1871"/>
          </reference>
        </references>
      </pivotArea>
    </format>
    <format dxfId="108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3011"/>
          </reference>
          <reference field="30" count="1" selected="0">
            <x v="2178"/>
          </reference>
        </references>
      </pivotArea>
    </format>
    <format dxfId="109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85"/>
          </reference>
          <reference field="30" count="1" selected="0">
            <x v="2012"/>
          </reference>
        </references>
      </pivotArea>
    </format>
    <format dxfId="110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79"/>
          </reference>
          <reference field="30" count="1" selected="0">
            <x v="2081"/>
          </reference>
        </references>
      </pivotArea>
    </format>
    <format dxfId="111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83"/>
          </reference>
          <reference field="30" count="1" selected="0">
            <x v="2221"/>
          </reference>
        </references>
      </pivotArea>
    </format>
    <format dxfId="112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92"/>
          </reference>
          <reference field="30" count="1" selected="0">
            <x v="2240"/>
          </reference>
        </references>
      </pivotArea>
    </format>
    <format dxfId="113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81"/>
          </reference>
          <reference field="30" count="1" selected="0">
            <x v="2226"/>
          </reference>
        </references>
      </pivotArea>
    </format>
    <format dxfId="114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3010"/>
          </reference>
          <reference field="30" count="1" selected="0">
            <x v="1826"/>
          </reference>
        </references>
      </pivotArea>
    </format>
    <format dxfId="115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96"/>
          </reference>
          <reference field="30" count="1" selected="0">
            <x v="2065"/>
          </reference>
        </references>
      </pivotArea>
    </format>
    <format dxfId="116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76"/>
          </reference>
          <reference field="30" count="1" selected="0">
            <x v="2255"/>
          </reference>
        </references>
      </pivotArea>
    </format>
    <format dxfId="117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93"/>
          </reference>
          <reference field="30" count="1" selected="0">
            <x v="2072"/>
          </reference>
        </references>
      </pivotArea>
    </format>
    <format dxfId="118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3009"/>
          </reference>
          <reference field="30" count="1" selected="0">
            <x v="1836"/>
          </reference>
        </references>
      </pivotArea>
    </format>
    <format dxfId="119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3008"/>
          </reference>
          <reference field="30" count="1" selected="0">
            <x v="2183"/>
          </reference>
        </references>
      </pivotArea>
    </format>
    <format dxfId="120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91"/>
          </reference>
          <reference field="30" count="1" selected="0">
            <x v="2094"/>
          </reference>
        </references>
      </pivotArea>
    </format>
    <format dxfId="121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99"/>
          </reference>
          <reference field="30" count="1" selected="0">
            <x v="1953"/>
          </reference>
        </references>
      </pivotArea>
    </format>
    <format dxfId="122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86"/>
          </reference>
          <reference field="30" count="1" selected="0">
            <x v="2254"/>
          </reference>
        </references>
      </pivotArea>
    </format>
    <format dxfId="123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95"/>
          </reference>
          <reference field="30" count="1" selected="0">
            <x v="2211"/>
          </reference>
        </references>
      </pivotArea>
    </format>
    <format dxfId="124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77"/>
          </reference>
          <reference field="30" count="1" selected="0">
            <x v="2157"/>
          </reference>
        </references>
      </pivotArea>
    </format>
    <format dxfId="125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94"/>
          </reference>
          <reference field="30" count="1" selected="0">
            <x v="1984"/>
          </reference>
        </references>
      </pivotArea>
    </format>
    <format dxfId="126">
      <pivotArea dataOnly="0" labelOnly="1" outline="0" fieldPosition="0">
        <references count="4">
          <reference field="12" count="1" selected="0">
            <x v="18"/>
          </reference>
          <reference field="23" count="0" selected="0"/>
          <reference field="29" count="1">
            <x v="2990"/>
          </reference>
          <reference field="30" count="1" selected="0">
            <x v="1990"/>
          </reference>
        </references>
      </pivotArea>
    </format>
    <format dxfId="127">
      <pivotArea dataOnly="0" labelOnly="1" outline="0" fieldPosition="0">
        <references count="4">
          <reference field="12" count="1" selected="0">
            <x v="19"/>
          </reference>
          <reference field="23" count="0" selected="0"/>
          <reference field="29" count="2">
            <x v="2971"/>
            <x v="3069"/>
          </reference>
          <reference field="30" count="1" selected="0">
            <x v="2241"/>
          </reference>
        </references>
      </pivotArea>
    </format>
    <format dxfId="128">
      <pivotArea dataOnly="0" labelOnly="1" outline="0" fieldPosition="0">
        <references count="4">
          <reference field="12" count="1" selected="0">
            <x v="19"/>
          </reference>
          <reference field="23" count="0" selected="0"/>
          <reference field="29" count="2">
            <x v="2974"/>
            <x v="3064"/>
          </reference>
          <reference field="30" count="1" selected="0">
            <x v="2222"/>
          </reference>
        </references>
      </pivotArea>
    </format>
    <format dxfId="129">
      <pivotArea dataOnly="0" labelOnly="1" outline="0" fieldPosition="0">
        <references count="4">
          <reference field="12" count="1" selected="0">
            <x v="19"/>
          </reference>
          <reference field="23" count="0" selected="0"/>
          <reference field="29" count="2">
            <x v="2972"/>
            <x v="3070"/>
          </reference>
          <reference field="30" count="1" selected="0">
            <x v="2243"/>
          </reference>
        </references>
      </pivotArea>
    </format>
    <format dxfId="130">
      <pivotArea dataOnly="0" labelOnly="1" outline="0" fieldPosition="0">
        <references count="4">
          <reference field="12" count="1" selected="0">
            <x v="19"/>
          </reference>
          <reference field="23" count="0" selected="0"/>
          <reference field="29" count="2">
            <x v="2970"/>
            <x v="3067"/>
          </reference>
          <reference field="30" count="1" selected="0">
            <x v="2185"/>
          </reference>
        </references>
      </pivotArea>
    </format>
    <format dxfId="131">
      <pivotArea dataOnly="0" labelOnly="1" outline="0" fieldPosition="0">
        <references count="4">
          <reference field="12" count="1" selected="0">
            <x v="19"/>
          </reference>
          <reference field="23" count="0" selected="0"/>
          <reference field="29" count="2">
            <x v="2968"/>
            <x v="3065"/>
          </reference>
          <reference field="30" count="1" selected="0">
            <x v="1839"/>
          </reference>
        </references>
      </pivotArea>
    </format>
    <format dxfId="132">
      <pivotArea dataOnly="0" labelOnly="1" outline="0" fieldPosition="0">
        <references count="4">
          <reference field="12" count="1" selected="0">
            <x v="19"/>
          </reference>
          <reference field="23" count="0" selected="0"/>
          <reference field="29" count="2">
            <x v="2967"/>
            <x v="3068"/>
          </reference>
          <reference field="30" count="1" selected="0">
            <x v="2190"/>
          </reference>
        </references>
      </pivotArea>
    </format>
    <format dxfId="133">
      <pivotArea dataOnly="0" labelOnly="1" outline="0" fieldPosition="0">
        <references count="4">
          <reference field="12" count="1" selected="0">
            <x v="19"/>
          </reference>
          <reference field="23" count="0" selected="0"/>
          <reference field="29" count="2">
            <x v="2973"/>
            <x v="3063"/>
          </reference>
          <reference field="30" count="1" selected="0">
            <x v="2220"/>
          </reference>
        </references>
      </pivotArea>
    </format>
    <format dxfId="134">
      <pivotArea dataOnly="0" labelOnly="1" outline="0" fieldPosition="0">
        <references count="4">
          <reference field="12" count="1" selected="0">
            <x v="19"/>
          </reference>
          <reference field="23" count="0" selected="0"/>
          <reference field="29" count="2">
            <x v="2969"/>
            <x v="3066"/>
          </reference>
          <reference field="30" count="1" selected="0">
            <x v="1842"/>
          </reference>
        </references>
      </pivotArea>
    </format>
    <format dxfId="135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71"/>
          </reference>
          <reference field="30" count="1" selected="0">
            <x v="2242"/>
          </reference>
        </references>
      </pivotArea>
    </format>
    <format dxfId="136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76"/>
          </reference>
          <reference field="30" count="1" selected="0">
            <x v="2256"/>
          </reference>
        </references>
      </pivotArea>
    </format>
    <format dxfId="137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2">
            <x v="3022"/>
            <x v="3030"/>
          </reference>
          <reference field="30" count="1" selected="0">
            <x v="2277"/>
          </reference>
        </references>
      </pivotArea>
    </format>
    <format dxfId="138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28"/>
          </reference>
          <reference field="30" count="1" selected="0">
            <x v="2272"/>
          </reference>
        </references>
      </pivotArea>
    </format>
    <format dxfId="139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65"/>
          </reference>
          <reference field="30" count="1" selected="0">
            <x v="2253"/>
          </reference>
        </references>
      </pivotArea>
    </format>
    <format dxfId="140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67"/>
          </reference>
          <reference field="30" count="1" selected="0">
            <x v="2177"/>
          </reference>
        </references>
      </pivotArea>
    </format>
    <format dxfId="141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45"/>
          </reference>
          <reference field="30" count="1" selected="0">
            <x v="2275"/>
          </reference>
        </references>
      </pivotArea>
    </format>
    <format dxfId="142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81"/>
          </reference>
          <reference field="30" count="1" selected="0">
            <x v="2233"/>
          </reference>
        </references>
      </pivotArea>
    </format>
    <format dxfId="143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39"/>
          </reference>
          <reference field="30" count="1" selected="0">
            <x v="2257"/>
          </reference>
        </references>
      </pivotArea>
    </format>
    <format dxfId="144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900"/>
          </reference>
          <reference field="30" count="1" selected="0">
            <x v="2173"/>
          </reference>
        </references>
      </pivotArea>
    </format>
    <format dxfId="145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70"/>
          </reference>
          <reference field="30" count="1" selected="0">
            <x v="2215"/>
          </reference>
        </references>
      </pivotArea>
    </format>
    <format dxfId="146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63"/>
          </reference>
          <reference field="30" count="1" selected="0">
            <x v="2229"/>
          </reference>
        </references>
      </pivotArea>
    </format>
    <format dxfId="147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77"/>
          </reference>
          <reference field="30" count="1" selected="0">
            <x v="2174"/>
          </reference>
        </references>
      </pivotArea>
    </format>
    <format dxfId="148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74"/>
          </reference>
          <reference field="30" count="1" selected="0">
            <x v="1988"/>
          </reference>
        </references>
      </pivotArea>
    </format>
    <format dxfId="149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44"/>
          </reference>
          <reference field="30" count="1" selected="0">
            <x v="2278"/>
          </reference>
        </references>
      </pivotArea>
    </format>
    <format dxfId="150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86"/>
          </reference>
          <reference field="30" count="1" selected="0">
            <x v="2017"/>
          </reference>
        </references>
      </pivotArea>
    </format>
    <format dxfId="151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34"/>
          </reference>
          <reference field="30" count="1" selected="0">
            <x v="2282"/>
          </reference>
        </references>
      </pivotArea>
    </format>
    <format dxfId="152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90"/>
          </reference>
          <reference field="30" count="1" selected="0">
            <x v="2182"/>
          </reference>
        </references>
      </pivotArea>
    </format>
    <format dxfId="153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33"/>
          </reference>
          <reference field="30" count="1" selected="0">
            <x v="2259"/>
          </reference>
        </references>
      </pivotArea>
    </format>
    <format dxfId="154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80"/>
          </reference>
          <reference field="30" count="1" selected="0">
            <x v="2232"/>
          </reference>
        </references>
      </pivotArea>
    </format>
    <format dxfId="155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13"/>
          </reference>
          <reference field="30" count="1" selected="0">
            <x v="2125"/>
          </reference>
        </references>
      </pivotArea>
    </format>
    <format dxfId="156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18"/>
          </reference>
          <reference field="30" count="1" selected="0">
            <x v="2279"/>
          </reference>
        </references>
      </pivotArea>
    </format>
    <format dxfId="157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905"/>
          </reference>
          <reference field="30" count="1" selected="0">
            <x v="2059"/>
          </reference>
        </references>
      </pivotArea>
    </format>
    <format dxfId="158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87"/>
          </reference>
          <reference field="30" count="1" selected="0">
            <x v="2231"/>
          </reference>
        </references>
      </pivotArea>
    </format>
    <format dxfId="159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96"/>
          </reference>
          <reference field="30" count="1" selected="0">
            <x v="2207"/>
          </reference>
        </references>
      </pivotArea>
    </format>
    <format dxfId="160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79"/>
          </reference>
          <reference field="30" count="1" selected="0">
            <x v="2143"/>
          </reference>
        </references>
      </pivotArea>
    </format>
    <format dxfId="161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97"/>
          </reference>
          <reference field="30" count="1" selected="0">
            <x v="2019"/>
          </reference>
        </references>
      </pivotArea>
    </format>
    <format dxfId="162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948"/>
          </reference>
          <reference field="30" count="1" selected="0">
            <x v="2213"/>
          </reference>
        </references>
      </pivotArea>
    </format>
    <format dxfId="163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75"/>
          </reference>
          <reference field="30" count="1" selected="0">
            <x v="2168"/>
          </reference>
        </references>
      </pivotArea>
    </format>
    <format dxfId="164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85"/>
          </reference>
          <reference field="30" count="1" selected="0">
            <x v="2236"/>
          </reference>
        </references>
      </pivotArea>
    </format>
    <format dxfId="165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21"/>
          </reference>
          <reference field="30" count="1" selected="0">
            <x v="2273"/>
          </reference>
        </references>
      </pivotArea>
    </format>
    <format dxfId="166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61"/>
          </reference>
          <reference field="30" count="1" selected="0">
            <x v="2169"/>
          </reference>
        </references>
      </pivotArea>
    </format>
    <format dxfId="167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84"/>
          </reference>
          <reference field="30" count="1" selected="0">
            <x v="1798"/>
          </reference>
        </references>
      </pivotArea>
    </format>
    <format dxfId="168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62"/>
          </reference>
          <reference field="30" count="1" selected="0">
            <x v="2251"/>
          </reference>
        </references>
      </pivotArea>
    </format>
    <format dxfId="169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19"/>
          </reference>
          <reference field="30" count="1" selected="0">
            <x v="2266"/>
          </reference>
        </references>
      </pivotArea>
    </format>
    <format dxfId="170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24"/>
          </reference>
          <reference field="30" count="1" selected="0">
            <x v="2276"/>
          </reference>
        </references>
      </pivotArea>
    </format>
    <format dxfId="171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68"/>
          </reference>
          <reference field="30" count="1" selected="0">
            <x v="2209"/>
          </reference>
        </references>
      </pivotArea>
    </format>
    <format dxfId="172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98"/>
          </reference>
          <reference field="30" count="1" selected="0">
            <x v="2216"/>
          </reference>
        </references>
      </pivotArea>
    </format>
    <format dxfId="173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23"/>
          </reference>
          <reference field="30" count="1" selected="0">
            <x v="2269"/>
          </reference>
        </references>
      </pivotArea>
    </format>
    <format dxfId="174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92"/>
          </reference>
          <reference field="30" count="1" selected="0">
            <x v="2238"/>
          </reference>
        </references>
      </pivotArea>
    </format>
    <format dxfId="175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17"/>
          </reference>
          <reference field="30" count="1" selected="0">
            <x v="2281"/>
          </reference>
        </references>
      </pivotArea>
    </format>
    <format dxfId="176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902"/>
          </reference>
          <reference field="30" count="1" selected="0">
            <x v="2027"/>
          </reference>
        </references>
      </pivotArea>
    </format>
    <format dxfId="177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47"/>
          </reference>
          <reference field="30" count="1" selected="0">
            <x v="2274"/>
          </reference>
        </references>
      </pivotArea>
    </format>
    <format dxfId="178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943"/>
          </reference>
          <reference field="30" count="1" selected="0">
            <x v="2013"/>
          </reference>
        </references>
      </pivotArea>
    </format>
    <format dxfId="179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29"/>
          </reference>
          <reference field="30" count="1" selected="0">
            <x v="1949"/>
          </reference>
        </references>
      </pivotArea>
    </format>
    <format dxfId="180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26"/>
          </reference>
          <reference field="30" count="1" selected="0">
            <x v="2268"/>
          </reference>
        </references>
      </pivotArea>
    </format>
    <format dxfId="181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46"/>
          </reference>
          <reference field="30" count="1" selected="0">
            <x v="2280"/>
          </reference>
        </references>
      </pivotArea>
    </format>
    <format dxfId="182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94"/>
          </reference>
          <reference field="30" count="1" selected="0">
            <x v="2223"/>
          </reference>
        </references>
      </pivotArea>
    </format>
    <format dxfId="183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40"/>
          </reference>
          <reference field="30" count="1" selected="0">
            <x v="2258"/>
          </reference>
        </references>
      </pivotArea>
    </format>
    <format dxfId="184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36"/>
          </reference>
          <reference field="30" count="1" selected="0">
            <x v="2271"/>
          </reference>
        </references>
      </pivotArea>
    </format>
    <format dxfId="185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91"/>
          </reference>
          <reference field="30" count="1" selected="0">
            <x v="2087"/>
          </reference>
        </references>
      </pivotArea>
    </format>
    <format dxfId="186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901"/>
          </reference>
          <reference field="30" count="1" selected="0">
            <x v="1817"/>
          </reference>
        </references>
      </pivotArea>
    </format>
    <format dxfId="187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919"/>
          </reference>
          <reference field="30" count="1" selected="0">
            <x v="2194"/>
          </reference>
        </references>
      </pivotArea>
    </format>
    <format dxfId="188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20"/>
          </reference>
          <reference field="30" count="1" selected="0">
            <x v="2270"/>
          </reference>
        </references>
      </pivotArea>
    </format>
    <format dxfId="189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88"/>
          </reference>
          <reference field="30" count="1" selected="0">
            <x v="2228"/>
          </reference>
        </references>
      </pivotArea>
    </format>
    <format dxfId="190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69"/>
          </reference>
          <reference field="30" count="1" selected="0">
            <x v="2139"/>
          </reference>
        </references>
      </pivotArea>
    </format>
    <format dxfId="191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41"/>
          </reference>
          <reference field="30" count="1" selected="0">
            <x v="1870"/>
          </reference>
        </references>
      </pivotArea>
    </format>
    <format dxfId="192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38"/>
          </reference>
          <reference field="30" count="1" selected="0">
            <x v="2073"/>
          </reference>
        </references>
      </pivotArea>
    </format>
    <format dxfId="193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904"/>
          </reference>
          <reference field="30" count="1" selected="0">
            <x v="2205"/>
          </reference>
        </references>
      </pivotArea>
    </format>
    <format dxfId="194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95"/>
          </reference>
          <reference field="30" count="1" selected="0">
            <x v="2230"/>
          </reference>
        </references>
      </pivotArea>
    </format>
    <format dxfId="195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907"/>
          </reference>
          <reference field="30" count="1" selected="0">
            <x v="1959"/>
          </reference>
        </references>
      </pivotArea>
    </format>
    <format dxfId="196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99"/>
          </reference>
          <reference field="30" count="1" selected="0">
            <x v="2206"/>
          </reference>
        </references>
      </pivotArea>
    </format>
    <format dxfId="197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2">
            <x v="2866"/>
            <x v="2873"/>
          </reference>
          <reference field="30" count="1" selected="0">
            <x v="2219"/>
          </reference>
        </references>
      </pivotArea>
    </format>
    <format dxfId="198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89"/>
          </reference>
          <reference field="30" count="1" selected="0">
            <x v="2172"/>
          </reference>
        </references>
      </pivotArea>
    </format>
    <format dxfId="199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2883"/>
          </reference>
          <reference field="30" count="1" selected="0">
            <x v="2175"/>
          </reference>
        </references>
      </pivotArea>
    </format>
    <format dxfId="200">
      <pivotArea dataOnly="0" labelOnly="1" outline="0" fieldPosition="0">
        <references count="4">
          <reference field="12" count="1" selected="0">
            <x v="20"/>
          </reference>
          <reference field="23" count="0" selected="0"/>
          <reference field="29" count="1">
            <x v="3032"/>
          </reference>
          <reference field="30" count="1" selected="0">
            <x v="2260"/>
          </reference>
        </references>
      </pivotArea>
    </format>
    <format dxfId="201">
      <pivotArea dataOnly="0" labelOnly="1" outline="0" fieldPosition="0">
        <references count="4">
          <reference field="12" count="1" selected="0">
            <x v="9"/>
          </reference>
          <reference field="23" count="0" selected="0"/>
          <reference field="29" count="1">
            <x v="2429"/>
          </reference>
          <reference field="30" count="1" selected="0">
            <x v="2019"/>
          </reference>
        </references>
      </pivotArea>
    </format>
    <format dxfId="202">
      <pivotArea dataOnly="0" labelOnly="1" outline="0" fieldPosition="0">
        <references count="4">
          <reference field="12" count="1" selected="0">
            <x v="9"/>
          </reference>
          <reference field="23" count="0" selected="0"/>
          <reference field="29" count="1">
            <x v="2430"/>
          </reference>
          <reference field="30" count="1" selected="0">
            <x v="1872"/>
          </reference>
        </references>
      </pivotArea>
    </format>
    <format dxfId="203">
      <pivotArea dataOnly="0" labelOnly="1" outline="0" fieldPosition="0">
        <references count="4">
          <reference field="12" count="1" selected="0">
            <x v="9"/>
          </reference>
          <reference field="23" count="0" selected="0"/>
          <reference field="29" count="1">
            <x v="2464"/>
          </reference>
          <reference field="30" count="1" selected="0">
            <x v="1823"/>
          </reference>
        </references>
      </pivotArea>
    </format>
    <format dxfId="204">
      <pivotArea dataOnly="0" labelOnly="1" outline="0" fieldPosition="0">
        <references count="4">
          <reference field="12" count="1" selected="0">
            <x v="9"/>
          </reference>
          <reference field="23" count="0" selected="0"/>
          <reference field="29" count="1">
            <x v="2617"/>
          </reference>
          <reference field="30" count="1" selected="0">
            <x v="2032"/>
          </reference>
        </references>
      </pivotArea>
    </format>
    <format dxfId="205">
      <pivotArea dataOnly="0" labelOnly="1" outline="0" fieldPosition="0">
        <references count="4">
          <reference field="12" count="1" selected="0">
            <x v="9"/>
          </reference>
          <reference field="23" count="0" selected="0"/>
          <reference field="29" count="1">
            <x v="2696"/>
          </reference>
          <reference field="30" count="1" selected="0">
            <x v="1946"/>
          </reference>
        </references>
      </pivotArea>
    </format>
    <format dxfId="206">
      <pivotArea dataOnly="0" labelOnly="1" outline="0" fieldPosition="0">
        <references count="4">
          <reference field="12" count="1" selected="0">
            <x v="9"/>
          </reference>
          <reference field="23" count="0" selected="0"/>
          <reference field="29" count="1">
            <x v="2431"/>
          </reference>
          <reference field="30" count="1" selected="0">
            <x v="2072"/>
          </reference>
        </references>
      </pivotArea>
    </format>
    <format dxfId="207">
      <pivotArea dataOnly="0" labelOnly="1" outline="0" fieldPosition="0">
        <references count="4">
          <reference field="12" count="1" selected="0">
            <x v="9"/>
          </reference>
          <reference field="23" count="0" selected="0"/>
          <reference field="29" count="1">
            <x v="2715"/>
          </reference>
          <reference field="30" count="1" selected="0">
            <x v="1934"/>
          </reference>
        </references>
      </pivotArea>
    </format>
    <format dxfId="208">
      <pivotArea dataOnly="0" labelOnly="1" outline="0" fieldPosition="0">
        <references count="4">
          <reference field="12" count="1" selected="0">
            <x v="9"/>
          </reference>
          <reference field="23" count="0" selected="0"/>
          <reference field="29" count="1">
            <x v="2620"/>
          </reference>
          <reference field="30" count="1" selected="0">
            <x v="1853"/>
          </reference>
        </references>
      </pivotArea>
    </format>
    <format dxfId="209">
      <pivotArea dataOnly="0" labelOnly="1" outline="0" fieldPosition="0">
        <references count="4">
          <reference field="12" count="1" selected="0">
            <x v="9"/>
          </reference>
          <reference field="23" count="0" selected="0"/>
          <reference field="29" count="1">
            <x v="2830"/>
          </reference>
          <reference field="30" count="1" selected="0">
            <x v="1993"/>
          </reference>
        </references>
      </pivotArea>
    </format>
    <format dxfId="210">
      <pivotArea dataOnly="0" labelOnly="1" outline="0" fieldPosition="0">
        <references count="4">
          <reference field="12" count="1" selected="0">
            <x v="10"/>
          </reference>
          <reference field="23" count="0" selected="0"/>
          <reference field="29" count="1">
            <x v="2693"/>
          </reference>
          <reference field="30" count="1" selected="0">
            <x v="2079"/>
          </reference>
        </references>
      </pivotArea>
    </format>
    <format dxfId="211">
      <pivotArea dataOnly="0" labelOnly="1" outline="0" fieldPosition="0">
        <references count="4">
          <reference field="12" count="1" selected="0">
            <x v="10"/>
          </reference>
          <reference field="23" count="0" selected="0"/>
          <reference field="29" count="1">
            <x v="2692"/>
          </reference>
          <reference field="30" count="1" selected="0">
            <x v="2068"/>
          </reference>
        </references>
      </pivotArea>
    </format>
    <format dxfId="212">
      <pivotArea dataOnly="0" labelOnly="1" outline="0" fieldPosition="0">
        <references count="4">
          <reference field="12" count="1" selected="0">
            <x v="10"/>
          </reference>
          <reference field="23" count="0" selected="0"/>
          <reference field="29" count="1">
            <x v="2589"/>
          </reference>
          <reference field="30" count="1" selected="0">
            <x v="2158"/>
          </reference>
        </references>
      </pivotArea>
    </format>
    <format dxfId="213">
      <pivotArea dataOnly="0" labelOnly="1" outline="0" fieldPosition="0">
        <references count="4">
          <reference field="12" count="1" selected="0">
            <x v="10"/>
          </reference>
          <reference field="23" count="0" selected="0"/>
          <reference field="29" count="1">
            <x v="2588"/>
          </reference>
          <reference field="30" count="1" selected="0">
            <x v="2160"/>
          </reference>
        </references>
      </pivotArea>
    </format>
    <format dxfId="214">
      <pivotArea dataOnly="0" labelOnly="1" outline="0" fieldPosition="0">
        <references count="4">
          <reference field="12" count="1" selected="0">
            <x v="10"/>
          </reference>
          <reference field="23" count="0" selected="0"/>
          <reference field="29" count="1">
            <x v="2590"/>
          </reference>
          <reference field="30" count="1" selected="0">
            <x v="2062"/>
          </reference>
        </references>
      </pivotArea>
    </format>
    <format dxfId="215">
      <pivotArea dataOnly="0" labelOnly="1" outline="0" fieldPosition="0">
        <references count="4">
          <reference field="12" count="1" selected="0">
            <x v="10"/>
          </reference>
          <reference field="23" count="0" selected="0"/>
          <reference field="29" count="1">
            <x v="2587"/>
          </reference>
          <reference field="30" count="1" selected="0">
            <x v="1982"/>
          </reference>
        </references>
      </pivotArea>
    </format>
    <format dxfId="216">
      <pivotArea dataOnly="0" labelOnly="1" outline="0" fieldPosition="0">
        <references count="4">
          <reference field="12" count="1" selected="0">
            <x v="10"/>
          </reference>
          <reference field="23" count="0" selected="0"/>
          <reference field="29" count="1">
            <x v="2591"/>
          </reference>
          <reference field="30" count="1" selected="0">
            <x v="1984"/>
          </reference>
        </references>
      </pivotArea>
    </format>
    <format dxfId="217">
      <pivotArea dataOnly="0" labelOnly="1" outline="0" fieldPosition="0">
        <references count="4">
          <reference field="12" count="1" selected="0">
            <x v="10"/>
          </reference>
          <reference field="23" count="0" selected="0"/>
          <reference field="29" count="1">
            <x v="2586"/>
          </reference>
          <reference field="30" count="1" selected="0">
            <x v="1969"/>
          </reference>
        </references>
      </pivotArea>
    </format>
    <format dxfId="218">
      <pivotArea dataOnly="0" labelOnly="1" outline="0" fieldPosition="0">
        <references count="4">
          <reference field="12" count="1" selected="0">
            <x v="10"/>
          </reference>
          <reference field="23" count="0" selected="0"/>
          <reference field="29" count="1">
            <x v="2428"/>
          </reference>
          <reference field="30" count="1" selected="0">
            <x v="1796"/>
          </reference>
        </references>
      </pivotArea>
    </format>
    <format dxfId="219">
      <pivotArea dataOnly="0" labelOnly="1" outline="0" fieldPosition="0">
        <references count="4">
          <reference field="12" count="1" selected="0">
            <x v="10"/>
          </reference>
          <reference field="23" count="0" selected="0"/>
          <reference field="29" count="1">
            <x v="2427"/>
          </reference>
          <reference field="30" count="1" selected="0">
            <x v="1799"/>
          </reference>
        </references>
      </pivotArea>
    </format>
    <format dxfId="220">
      <pivotArea dataOnly="0" labelOnly="1" outline="0" fieldPosition="0">
        <references count="4">
          <reference field="12" count="1" selected="0">
            <x v="25"/>
          </reference>
          <reference field="23" count="0" selected="0"/>
          <reference field="29" count="1">
            <x v="3037"/>
          </reference>
          <reference field="30" count="1" selected="0">
            <x v="1883"/>
          </reference>
        </references>
      </pivotArea>
    </format>
    <format dxfId="221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2954"/>
          </reference>
          <reference field="30" count="1" selected="0">
            <x v="1813"/>
          </reference>
        </references>
      </pivotArea>
    </format>
    <format dxfId="222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2959"/>
          </reference>
          <reference field="30" count="1" selected="0">
            <x v="2192"/>
          </reference>
        </references>
      </pivotArea>
    </format>
    <format dxfId="223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2950"/>
          </reference>
          <reference field="30" count="1" selected="0">
            <x v="2189"/>
          </reference>
        </references>
      </pivotArea>
    </format>
    <format dxfId="224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2957"/>
          </reference>
          <reference field="30" count="1" selected="0">
            <x v="1814"/>
          </reference>
        </references>
      </pivotArea>
    </format>
    <format dxfId="225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2955"/>
          </reference>
          <reference field="30" count="1" selected="0">
            <x v="2199"/>
          </reference>
        </references>
      </pivotArea>
    </format>
    <format dxfId="226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2956"/>
          </reference>
          <reference field="30" count="1" selected="0">
            <x v="1927"/>
          </reference>
        </references>
      </pivotArea>
    </format>
    <format dxfId="227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2958"/>
          </reference>
          <reference field="30" count="1" selected="0">
            <x v="1816"/>
          </reference>
        </references>
      </pivotArea>
    </format>
    <format dxfId="228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2951"/>
          </reference>
          <reference field="30" count="1" selected="0">
            <x v="2183"/>
          </reference>
        </references>
      </pivotArea>
    </format>
    <format dxfId="229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2952"/>
          </reference>
          <reference field="30" count="1" selected="0">
            <x v="1884"/>
          </reference>
        </references>
      </pivotArea>
    </format>
    <format dxfId="230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2960"/>
          </reference>
          <reference field="30" count="1" selected="0">
            <x v="2182"/>
          </reference>
        </references>
      </pivotArea>
    </format>
    <format dxfId="231">
      <pivotArea dataOnly="0" labelOnly="1" outline="0" fieldPosition="0">
        <references count="4">
          <reference field="12" count="1" selected="0">
            <x v="21"/>
          </reference>
          <reference field="23" count="0" selected="0"/>
          <reference field="29" count="1">
            <x v="2953"/>
          </reference>
          <reference field="30" count="1" selected="0">
            <x v="2188"/>
          </reference>
        </references>
      </pivotArea>
    </format>
    <format dxfId="232">
      <pivotArea dataOnly="0" labelOnly="1" outline="0" fieldPosition="0">
        <references count="4">
          <reference field="12" count="1" selected="0">
            <x v="11"/>
          </reference>
          <reference field="23" count="0" selected="0"/>
          <reference field="29" count="1">
            <x v="2781"/>
          </reference>
          <reference field="30" count="1" selected="0">
            <x v="1833"/>
          </reference>
        </references>
      </pivotArea>
    </format>
    <format dxfId="233">
      <pivotArea dataOnly="0" labelOnly="1" outline="0" fieldPosition="0">
        <references count="4">
          <reference field="12" count="1" selected="0">
            <x v="11"/>
          </reference>
          <reference field="23" count="0" selected="0"/>
          <reference field="29" count="1">
            <x v="2716"/>
          </reference>
          <reference field="30" count="1" selected="0">
            <x v="1946"/>
          </reference>
        </references>
      </pivotArea>
    </format>
    <format dxfId="234">
      <pivotArea dataOnly="0" labelOnly="1" outline="0" fieldPosition="0">
        <references count="4">
          <reference field="12" count="1" selected="0">
            <x v="22"/>
          </reference>
          <reference field="23" count="0" selected="0"/>
          <reference field="29" count="1">
            <x v="3016"/>
          </reference>
          <reference field="30" count="1" selected="0">
            <x v="1856"/>
          </reference>
        </references>
      </pivotArea>
    </format>
    <format dxfId="235">
      <pivotArea dataOnly="0" labelOnly="1" outline="0" fieldPosition="0">
        <references count="4">
          <reference field="12" count="1" selected="0">
            <x v="22"/>
          </reference>
          <reference field="23" count="0" selected="0"/>
          <reference field="29" count="1">
            <x v="2908"/>
          </reference>
          <reference field="30" count="1" selected="0">
            <x v="1852"/>
          </reference>
        </references>
      </pivotArea>
    </format>
    <format dxfId="236">
      <pivotArea dataOnly="0" labelOnly="1" outline="0" fieldPosition="0">
        <references count="4">
          <reference field="12" count="1" selected="0">
            <x v="22"/>
          </reference>
          <reference field="23" count="0" selected="0"/>
          <reference field="29" count="1">
            <x v="2914"/>
          </reference>
          <reference field="30" count="1" selected="0">
            <x v="1945"/>
          </reference>
        </references>
      </pivotArea>
    </format>
    <format dxfId="237">
      <pivotArea dataOnly="0" labelOnly="1" outline="0" fieldPosition="0">
        <references count="4">
          <reference field="12" count="1" selected="0">
            <x v="22"/>
          </reference>
          <reference field="23" count="0" selected="0"/>
          <reference field="29" count="1">
            <x v="2906"/>
          </reference>
          <reference field="30" count="1" selected="0">
            <x v="1911"/>
          </reference>
        </references>
      </pivotArea>
    </format>
    <format dxfId="238">
      <pivotArea dataOnly="0" labelOnly="1" outline="0" fieldPosition="0">
        <references count="4">
          <reference field="12" count="1" selected="0">
            <x v="22"/>
          </reference>
          <reference field="23" count="0" selected="0"/>
          <reference field="29" count="1">
            <x v="2946"/>
          </reference>
          <reference field="30" count="1" selected="0">
            <x v="2029"/>
          </reference>
        </references>
      </pivotArea>
    </format>
    <format dxfId="239">
      <pivotArea dataOnly="0" labelOnly="1" outline="0" fieldPosition="0">
        <references count="4">
          <reference field="12" count="1" selected="0">
            <x v="22"/>
          </reference>
          <reference field="23" count="0" selected="0"/>
          <reference field="29" count="1">
            <x v="2947"/>
          </reference>
          <reference field="30" count="1" selected="0">
            <x v="1993"/>
          </reference>
        </references>
      </pivotArea>
    </format>
    <format dxfId="240">
      <pivotArea dataOnly="0" labelOnly="1" outline="0" fieldPosition="0">
        <references count="4">
          <reference field="12" count="1" selected="0">
            <x v="12"/>
          </reference>
          <reference field="23" count="0" selected="0"/>
          <reference field="29" count="1">
            <x v="2575"/>
          </reference>
          <reference field="30" count="1" selected="0">
            <x v="2076"/>
          </reference>
        </references>
      </pivotArea>
    </format>
    <format dxfId="241">
      <pivotArea dataOnly="0" labelOnly="1" outline="0" fieldPosition="0">
        <references count="4">
          <reference field="12" count="1" selected="0">
            <x v="12"/>
          </reference>
          <reference field="23" count="0" selected="0"/>
          <reference field="29" count="1">
            <x v="2519"/>
          </reference>
          <reference field="30" count="1" selected="0">
            <x v="2072"/>
          </reference>
        </references>
      </pivotArea>
    </format>
    <format dxfId="242">
      <pivotArea dataOnly="0" labelOnly="1" outline="0" fieldPosition="0">
        <references count="4">
          <reference field="12" count="1" selected="0">
            <x v="12"/>
          </reference>
          <reference field="23" count="0" selected="0"/>
          <reference field="29" count="1">
            <x v="2518"/>
          </reference>
          <reference field="30" count="1" selected="0">
            <x v="1975"/>
          </reference>
        </references>
      </pivotArea>
    </format>
    <format dxfId="243">
      <pivotArea dataOnly="0" labelOnly="1" outline="0" fieldPosition="0">
        <references count="4">
          <reference field="12" count="1" selected="0">
            <x v="12"/>
          </reference>
          <reference field="23" count="0" selected="0"/>
          <reference field="29" count="1">
            <x v="2536"/>
          </reference>
          <reference field="30" count="1" selected="0">
            <x v="2003"/>
          </reference>
        </references>
      </pivotArea>
    </format>
    <format dxfId="244">
      <pivotArea dataOnly="0" labelOnly="1" outline="0" fieldPosition="0">
        <references count="4">
          <reference field="12" count="1" selected="0">
            <x v="12"/>
          </reference>
          <reference field="23" count="0" selected="0"/>
          <reference field="29" count="1">
            <x v="2579"/>
          </reference>
          <reference field="30" count="1" selected="0">
            <x v="1986"/>
          </reference>
        </references>
      </pivotArea>
    </format>
    <format dxfId="245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47"/>
          </reference>
          <reference field="30" count="1" selected="0">
            <x v="1800"/>
          </reference>
        </references>
      </pivotArea>
    </format>
    <format dxfId="246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11"/>
          </reference>
          <reference field="30" count="1" selected="0">
            <x v="2063"/>
          </reference>
        </references>
      </pivotArea>
    </format>
    <format dxfId="247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689"/>
          </reference>
          <reference field="30" count="1" selected="0">
            <x v="2157"/>
          </reference>
        </references>
      </pivotArea>
    </format>
    <format dxfId="248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488"/>
          </reference>
          <reference field="30" count="1" selected="0">
            <x v="2023"/>
          </reference>
        </references>
      </pivotArea>
    </format>
    <format dxfId="249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31"/>
          </reference>
          <reference field="30" count="1" selected="0">
            <x v="2031"/>
          </reference>
        </references>
      </pivotArea>
    </format>
    <format dxfId="250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484"/>
          </reference>
          <reference field="30" count="1" selected="0">
            <x v="1999"/>
          </reference>
        </references>
      </pivotArea>
    </format>
    <format dxfId="251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10"/>
          </reference>
          <reference field="30" count="1" selected="0">
            <x v="2137"/>
          </reference>
        </references>
      </pivotArea>
    </format>
    <format dxfId="252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42"/>
          </reference>
          <reference field="30" count="1" selected="0">
            <x v="1915"/>
          </reference>
        </references>
      </pivotArea>
    </format>
    <format dxfId="253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836"/>
          </reference>
          <reference field="30" count="1" selected="0">
            <x v="2066"/>
          </reference>
        </references>
      </pivotArea>
    </format>
    <format dxfId="254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09"/>
          </reference>
          <reference field="30" count="1" selected="0">
            <x v="2119"/>
          </reference>
        </references>
      </pivotArea>
    </format>
    <format dxfId="255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477"/>
          </reference>
          <reference field="30" count="1" selected="0">
            <x v="2094"/>
          </reference>
        </references>
      </pivotArea>
    </format>
    <format dxfId="256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63"/>
          </reference>
          <reference field="30" count="1" selected="0">
            <x v="1914"/>
          </reference>
        </references>
      </pivotArea>
    </format>
    <format dxfId="257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12"/>
          </reference>
          <reference field="30" count="1" selected="0">
            <x v="2053"/>
          </reference>
        </references>
      </pivotArea>
    </format>
    <format dxfId="258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650"/>
          </reference>
          <reference field="30" count="1" selected="0">
            <x v="1803"/>
          </reference>
        </references>
      </pivotArea>
    </format>
    <format dxfId="259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45"/>
          </reference>
          <reference field="30" count="1" selected="0">
            <x v="2048"/>
          </reference>
        </references>
      </pivotArea>
    </format>
    <format dxfId="260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26"/>
          </reference>
          <reference field="30" count="1" selected="0">
            <x v="2011"/>
          </reference>
        </references>
      </pivotArea>
    </format>
    <format dxfId="261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36"/>
          </reference>
          <reference field="30" count="1" selected="0">
            <x v="2033"/>
          </reference>
        </references>
      </pivotArea>
    </format>
    <format dxfId="262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32"/>
          </reference>
          <reference field="30" count="1" selected="0">
            <x v="1880"/>
          </reference>
        </references>
      </pivotArea>
    </format>
    <format dxfId="263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34"/>
          </reference>
          <reference field="30" count="1" selected="0">
            <x v="1960"/>
          </reference>
        </references>
      </pivotArea>
    </format>
    <format dxfId="264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07"/>
          </reference>
          <reference field="30" count="1" selected="0">
            <x v="1959"/>
          </reference>
        </references>
      </pivotArea>
    </format>
    <format dxfId="265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55"/>
          </reference>
          <reference field="30" count="1" selected="0">
            <x v="2014"/>
          </reference>
        </references>
      </pivotArea>
    </format>
    <format dxfId="266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826"/>
          </reference>
          <reference field="30" count="1" selected="0">
            <x v="2020"/>
          </reference>
        </references>
      </pivotArea>
    </format>
    <format dxfId="267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646"/>
          </reference>
          <reference field="30" count="1" selected="0">
            <x v="1991"/>
          </reference>
        </references>
      </pivotArea>
    </format>
    <format dxfId="268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817"/>
          </reference>
          <reference field="30" count="1" selected="0">
            <x v="1987"/>
          </reference>
        </references>
      </pivotArea>
    </format>
    <format dxfId="269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47"/>
          </reference>
          <reference field="30" count="1" selected="0">
            <x v="2159"/>
          </reference>
        </references>
      </pivotArea>
    </format>
    <format dxfId="270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83"/>
          </reference>
          <reference field="30" count="1" selected="0">
            <x v="2054"/>
          </reference>
        </references>
      </pivotArea>
    </format>
    <format dxfId="271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23"/>
          </reference>
          <reference field="30" count="1" selected="0">
            <x v="2015"/>
          </reference>
        </references>
      </pivotArea>
    </format>
    <format dxfId="272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479"/>
          </reference>
          <reference field="30" count="1" selected="0">
            <x v="1995"/>
          </reference>
        </references>
      </pivotArea>
    </format>
    <format dxfId="273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27"/>
          </reference>
          <reference field="30" count="1" selected="0">
            <x v="2090"/>
          </reference>
        </references>
      </pivotArea>
    </format>
    <format dxfId="274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62"/>
          </reference>
          <reference field="30" count="1" selected="0">
            <x v="1830"/>
          </reference>
        </references>
      </pivotArea>
    </format>
    <format dxfId="275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820"/>
          </reference>
          <reference field="30" count="1" selected="0">
            <x v="2029"/>
          </reference>
        </references>
      </pivotArea>
    </format>
    <format dxfId="276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845"/>
          </reference>
          <reference field="30" count="1" selected="0">
            <x v="2124"/>
          </reference>
        </references>
      </pivotArea>
    </format>
    <format dxfId="277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10"/>
          </reference>
          <reference field="30" count="1" selected="0">
            <x v="1837"/>
          </reference>
        </references>
      </pivotArea>
    </format>
    <format dxfId="278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74"/>
          </reference>
          <reference field="30" count="1" selected="0">
            <x v="2007"/>
          </reference>
        </references>
      </pivotArea>
    </format>
    <format dxfId="279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44"/>
          </reference>
          <reference field="30" count="1" selected="0">
            <x v="2081"/>
          </reference>
        </references>
      </pivotArea>
    </format>
    <format dxfId="280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804"/>
          </reference>
          <reference field="30" count="1" selected="0">
            <x v="1923"/>
          </reference>
        </references>
      </pivotArea>
    </format>
    <format dxfId="281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43"/>
          </reference>
          <reference field="30" count="1" selected="0">
            <x v="1992"/>
          </reference>
        </references>
      </pivotArea>
    </format>
    <format dxfId="282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66"/>
          </reference>
          <reference field="30" count="1" selected="0">
            <x v="2140"/>
          </reference>
        </references>
      </pivotArea>
    </format>
    <format dxfId="283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72"/>
          </reference>
          <reference field="30" count="1" selected="0">
            <x v="2004"/>
          </reference>
        </references>
      </pivotArea>
    </format>
    <format dxfId="284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25"/>
          </reference>
          <reference field="30" count="1" selected="0">
            <x v="1969"/>
          </reference>
        </references>
      </pivotArea>
    </format>
    <format dxfId="285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04"/>
          </reference>
          <reference field="30" count="1" selected="0">
            <x v="1990"/>
          </reference>
        </references>
      </pivotArea>
    </format>
    <format dxfId="286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07"/>
          </reference>
          <reference field="30" count="1" selected="0">
            <x v="2047"/>
          </reference>
        </references>
      </pivotArea>
    </format>
    <format dxfId="287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825"/>
          </reference>
          <reference field="30" count="1" selected="0">
            <x v="2018"/>
          </reference>
        </references>
      </pivotArea>
    </format>
    <format dxfId="288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28"/>
          </reference>
          <reference field="30" count="1" selected="0">
            <x v="1834"/>
          </reference>
        </references>
      </pivotArea>
    </format>
    <format dxfId="289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846"/>
          </reference>
          <reference field="30" count="1" selected="0">
            <x v="1883"/>
          </reference>
        </references>
      </pivotArea>
    </format>
    <format dxfId="290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89"/>
          </reference>
          <reference field="30" count="1" selected="0">
            <x v="1870"/>
          </reference>
        </references>
      </pivotArea>
    </format>
    <format dxfId="291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78"/>
          </reference>
          <reference field="30" count="1" selected="0">
            <x v="1818"/>
          </reference>
        </references>
      </pivotArea>
    </format>
    <format dxfId="292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645"/>
          </reference>
          <reference field="30" count="1" selected="0">
            <x v="2165"/>
          </reference>
        </references>
      </pivotArea>
    </format>
    <format dxfId="293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50"/>
          </reference>
          <reference field="30" count="1" selected="0">
            <x v="1845"/>
          </reference>
        </references>
      </pivotArea>
    </format>
    <format dxfId="294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82"/>
          </reference>
          <reference field="30" count="1" selected="0">
            <x v="1869"/>
          </reference>
        </references>
      </pivotArea>
    </format>
    <format dxfId="295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29"/>
          </reference>
          <reference field="30" count="1" selected="0">
            <x v="2074"/>
          </reference>
        </references>
      </pivotArea>
    </format>
    <format dxfId="296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68"/>
          </reference>
          <reference field="30" count="1" selected="0">
            <x v="1905"/>
          </reference>
        </references>
      </pivotArea>
    </format>
    <format dxfId="297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68"/>
          </reference>
          <reference field="30" count="1" selected="0">
            <x v="1894"/>
          </reference>
        </references>
      </pivotArea>
    </format>
    <format dxfId="298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65"/>
          </reference>
          <reference field="30" count="1" selected="0">
            <x v="1958"/>
          </reference>
        </references>
      </pivotArea>
    </format>
    <format dxfId="299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48"/>
          </reference>
          <reference field="30" count="1" selected="0">
            <x v="1938"/>
          </reference>
        </references>
      </pivotArea>
    </format>
    <format dxfId="300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816"/>
          </reference>
          <reference field="30" count="1" selected="0">
            <x v="1890"/>
          </reference>
        </references>
      </pivotArea>
    </format>
    <format dxfId="301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844"/>
          </reference>
          <reference field="30" count="1" selected="0">
            <x v="2096"/>
          </reference>
        </references>
      </pivotArea>
    </format>
    <format dxfId="302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805"/>
          </reference>
          <reference field="30" count="1" selected="0">
            <x v="1895"/>
          </reference>
        </references>
      </pivotArea>
    </format>
    <format dxfId="303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64"/>
          </reference>
          <reference field="30" count="1" selected="0">
            <x v="2143"/>
          </reference>
        </references>
      </pivotArea>
    </format>
    <format dxfId="304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642"/>
          </reference>
          <reference field="30" count="1" selected="0">
            <x v="2149"/>
          </reference>
        </references>
      </pivotArea>
    </format>
    <format dxfId="305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815"/>
          </reference>
          <reference field="30" count="1" selected="0">
            <x v="2114"/>
          </reference>
        </references>
      </pivotArea>
    </format>
    <format dxfId="306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636"/>
          </reference>
          <reference field="30" count="1" selected="0">
            <x v="1847"/>
          </reference>
        </references>
      </pivotArea>
    </format>
    <format dxfId="307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851"/>
          </reference>
          <reference field="30" count="1" selected="0">
            <x v="2133"/>
          </reference>
        </references>
      </pivotArea>
    </format>
    <format dxfId="308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71"/>
          </reference>
          <reference field="30" count="1" selected="0">
            <x v="1948"/>
          </reference>
        </references>
      </pivotArea>
    </format>
    <format dxfId="309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57"/>
          </reference>
          <reference field="30" count="1" selected="0">
            <x v="1841"/>
          </reference>
        </references>
      </pivotArea>
    </format>
    <format dxfId="310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92"/>
          </reference>
          <reference field="30" count="1" selected="0">
            <x v="1817"/>
          </reference>
        </references>
      </pivotArea>
    </format>
    <format dxfId="311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3062"/>
          </reference>
          <reference field="30" count="1" selected="0">
            <x v="1856"/>
          </reference>
        </references>
      </pivotArea>
    </format>
    <format dxfId="312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493"/>
          </reference>
          <reference field="30" count="1" selected="0">
            <x v="1981"/>
          </reference>
        </references>
      </pivotArea>
    </format>
    <format dxfId="313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667"/>
          </reference>
          <reference field="30" count="1" selected="0">
            <x v="1809"/>
          </reference>
        </references>
      </pivotArea>
    </format>
    <format dxfId="314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697"/>
          </reference>
          <reference field="30" count="1" selected="0">
            <x v="2118"/>
          </reference>
        </references>
      </pivotArea>
    </format>
    <format dxfId="315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35"/>
          </reference>
          <reference field="30" count="1" selected="0">
            <x v="1824"/>
          </reference>
        </references>
      </pivotArea>
    </format>
    <format dxfId="316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806"/>
          </reference>
          <reference field="30" count="1" selected="0">
            <x v="1859"/>
          </reference>
        </references>
      </pivotArea>
    </format>
    <format dxfId="317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491"/>
          </reference>
          <reference field="30" count="1" selected="0">
            <x v="1927"/>
          </reference>
        </references>
      </pivotArea>
    </format>
    <format dxfId="318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58"/>
          </reference>
          <reference field="30" count="1" selected="0">
            <x v="2102"/>
          </reference>
        </references>
      </pivotArea>
    </format>
    <format dxfId="319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54"/>
          </reference>
          <reference field="30" count="1" selected="0">
            <x v="1945"/>
          </reference>
        </references>
      </pivotArea>
    </format>
    <format dxfId="320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20"/>
          </reference>
          <reference field="30" count="1" selected="0">
            <x v="1979"/>
          </reference>
        </references>
      </pivotArea>
    </format>
    <format dxfId="321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65"/>
          </reference>
          <reference field="30" count="1" selected="0">
            <x v="1871"/>
          </reference>
        </references>
      </pivotArea>
    </format>
    <format dxfId="322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93"/>
          </reference>
          <reference field="30" count="1" selected="0">
            <x v="1928"/>
          </reference>
        </references>
      </pivotArea>
    </format>
    <format dxfId="323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514"/>
          </reference>
          <reference field="30" count="1" selected="0">
            <x v="2040"/>
          </reference>
        </references>
      </pivotArea>
    </format>
    <format dxfId="324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3031"/>
          </reference>
          <reference field="30" count="1" selected="0">
            <x v="2057"/>
          </reference>
        </references>
      </pivotArea>
    </format>
    <format dxfId="325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785"/>
          </reference>
          <reference field="30" count="1" selected="0">
            <x v="1815"/>
          </reference>
        </references>
      </pivotArea>
    </format>
    <format dxfId="326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651"/>
          </reference>
          <reference field="30" count="1" selected="0">
            <x v="2088"/>
          </reference>
        </references>
      </pivotArea>
    </format>
    <format dxfId="327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2859"/>
          </reference>
          <reference field="30" count="1" selected="0">
            <x v="1827"/>
          </reference>
        </references>
      </pivotArea>
    </format>
    <format dxfId="328">
      <pivotArea dataOnly="0" labelOnly="1" outline="0" fieldPosition="0">
        <references count="4">
          <reference field="12" count="1" selected="0">
            <x v="13"/>
          </reference>
          <reference field="23" count="0" selected="0"/>
          <reference field="29" count="1">
            <x v="3072"/>
          </reference>
          <reference field="30" count="1" selected="0">
            <x v="2092"/>
          </reference>
        </references>
      </pivotArea>
    </format>
    <format dxfId="32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33"/>
          </reference>
          <reference field="30" count="1" selected="0">
            <x v="2129"/>
          </reference>
        </references>
      </pivotArea>
    </format>
    <format dxfId="33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68"/>
          </reference>
          <reference field="30" count="1" selected="0">
            <x v="2167"/>
          </reference>
        </references>
      </pivotArea>
    </format>
    <format dxfId="33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59"/>
          </reference>
          <reference field="30" count="1" selected="0">
            <x v="2115"/>
          </reference>
        </references>
      </pivotArea>
    </format>
    <format dxfId="33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74"/>
          </reference>
          <reference field="30" count="1" selected="0">
            <x v="2013"/>
          </reference>
        </references>
      </pivotArea>
    </format>
    <format dxfId="33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32"/>
          </reference>
          <reference field="30" count="1" selected="0">
            <x v="1808"/>
          </reference>
        </references>
      </pivotArea>
    </format>
    <format dxfId="33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49"/>
          </reference>
          <reference field="30" count="1" selected="0">
            <x v="2128"/>
          </reference>
        </references>
      </pivotArea>
    </format>
    <format dxfId="33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494"/>
          </reference>
          <reference field="30" count="1" selected="0">
            <x v="2131"/>
          </reference>
        </references>
      </pivotArea>
    </format>
    <format dxfId="33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39"/>
          </reference>
          <reference field="30" count="1" selected="0">
            <x v="2112"/>
          </reference>
        </references>
      </pivotArea>
    </format>
    <format dxfId="33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99"/>
          </reference>
          <reference field="30" count="1" selected="0">
            <x v="2065"/>
          </reference>
        </references>
      </pivotArea>
    </format>
    <format dxfId="33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57"/>
          </reference>
          <reference field="30" count="1" selected="0">
            <x v="2156"/>
          </reference>
        </references>
      </pivotArea>
    </format>
    <format dxfId="33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87"/>
          </reference>
          <reference field="30" count="1" selected="0">
            <x v="2144"/>
          </reference>
        </references>
      </pivotArea>
    </format>
    <format dxfId="34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09"/>
          </reference>
          <reference field="30" count="1" selected="0">
            <x v="1933"/>
          </reference>
        </references>
      </pivotArea>
    </format>
    <format dxfId="34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00"/>
          </reference>
          <reference field="30" count="1" selected="0">
            <x v="2041"/>
          </reference>
        </references>
      </pivotArea>
    </format>
    <format dxfId="34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489"/>
          </reference>
          <reference field="30" count="1" selected="0">
            <x v="1886"/>
          </reference>
        </references>
      </pivotArea>
    </format>
    <format dxfId="34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02"/>
          </reference>
          <reference field="30" count="1" selected="0">
            <x v="2044"/>
          </reference>
        </references>
      </pivotArea>
    </format>
    <format dxfId="34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31"/>
          </reference>
          <reference field="30" count="1" selected="0">
            <x v="2091"/>
          </reference>
        </references>
      </pivotArea>
    </format>
    <format dxfId="34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38"/>
          </reference>
          <reference field="30" count="1" selected="0">
            <x v="2120"/>
          </reference>
        </references>
      </pivotArea>
    </format>
    <format dxfId="34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56"/>
          </reference>
          <reference field="30" count="1" selected="0">
            <x v="2133"/>
          </reference>
        </references>
      </pivotArea>
    </format>
    <format dxfId="34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98"/>
          </reference>
          <reference field="30" count="1" selected="0">
            <x v="1861"/>
          </reference>
        </references>
      </pivotArea>
    </format>
    <format dxfId="34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84"/>
          </reference>
          <reference field="30" count="1" selected="0">
            <x v="1822"/>
          </reference>
        </references>
      </pivotArea>
    </format>
    <format dxfId="34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71"/>
          </reference>
          <reference field="30" count="1" selected="0">
            <x v="2052"/>
          </reference>
        </references>
      </pivotArea>
    </format>
    <format dxfId="35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98"/>
          </reference>
          <reference field="30" count="1" selected="0">
            <x v="2099"/>
          </reference>
        </references>
      </pivotArea>
    </format>
    <format dxfId="35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16"/>
          </reference>
          <reference field="30" count="1" selected="0">
            <x v="2107"/>
          </reference>
        </references>
      </pivotArea>
    </format>
    <format dxfId="35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88"/>
          </reference>
          <reference field="30" count="1" selected="0">
            <x v="2157"/>
          </reference>
        </references>
      </pivotArea>
    </format>
    <format dxfId="35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65"/>
          </reference>
          <reference field="30" count="1" selected="0">
            <x v="1795"/>
          </reference>
        </references>
      </pivotArea>
    </format>
    <format dxfId="35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498"/>
          </reference>
          <reference field="30" count="1" selected="0">
            <x v="1925"/>
          </reference>
        </references>
      </pivotArea>
    </format>
    <format dxfId="35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26"/>
          </reference>
          <reference field="30" count="1" selected="0">
            <x v="1819"/>
          </reference>
        </references>
      </pivotArea>
    </format>
    <format dxfId="35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41"/>
          </reference>
          <reference field="30" count="1" selected="0">
            <x v="2161"/>
          </reference>
        </references>
      </pivotArea>
    </format>
    <format dxfId="35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07"/>
          </reference>
          <reference field="30" count="1" selected="0">
            <x v="2012"/>
          </reference>
        </references>
      </pivotArea>
    </format>
    <format dxfId="35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49"/>
          </reference>
          <reference field="30" count="1" selected="0">
            <x v="1911"/>
          </reference>
        </references>
      </pivotArea>
    </format>
    <format dxfId="35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13"/>
          </reference>
          <reference field="30" count="1" selected="0">
            <x v="2155"/>
          </reference>
        </references>
      </pivotArea>
    </format>
    <format dxfId="36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490"/>
          </reference>
          <reference field="30" count="1" selected="0">
            <x v="1937"/>
          </reference>
        </references>
      </pivotArea>
    </format>
    <format dxfId="36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44"/>
          </reference>
          <reference field="30" count="1" selected="0">
            <x v="2085"/>
          </reference>
        </references>
      </pivotArea>
    </format>
    <format dxfId="36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53"/>
          </reference>
          <reference field="30" count="1" selected="0">
            <x v="1898"/>
          </reference>
        </references>
      </pivotArea>
    </format>
    <format dxfId="36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37"/>
          </reference>
          <reference field="30" count="1" selected="0">
            <x v="2152"/>
          </reference>
        </references>
      </pivotArea>
    </format>
    <format dxfId="36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91"/>
          </reference>
          <reference field="30" count="1" selected="0">
            <x v="1885"/>
          </reference>
        </references>
      </pivotArea>
    </format>
    <format dxfId="36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62"/>
          </reference>
          <reference field="30" count="1" selected="0">
            <x v="1849"/>
          </reference>
        </references>
      </pivotArea>
    </format>
    <format dxfId="36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02"/>
          </reference>
          <reference field="30" count="1" selected="0">
            <x v="2151"/>
          </reference>
        </references>
      </pivotArea>
    </format>
    <format dxfId="36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66"/>
          </reference>
          <reference field="30" count="1" selected="0">
            <x v="1810"/>
          </reference>
        </references>
      </pivotArea>
    </format>
    <format dxfId="36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70"/>
          </reference>
          <reference field="30" count="1" selected="0">
            <x v="1838"/>
          </reference>
        </references>
      </pivotArea>
    </format>
    <format dxfId="36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39"/>
          </reference>
          <reference field="30" count="1" selected="0">
            <x v="1968"/>
          </reference>
        </references>
      </pivotArea>
    </format>
    <format dxfId="37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97"/>
          </reference>
          <reference field="30" count="1" selected="0">
            <x v="1961"/>
          </reference>
        </references>
      </pivotArea>
    </format>
    <format dxfId="37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487"/>
          </reference>
          <reference field="30" count="1" selected="0">
            <x v="2053"/>
          </reference>
        </references>
      </pivotArea>
    </format>
    <format dxfId="37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11"/>
          </reference>
          <reference field="30" count="1" selected="0">
            <x v="2028"/>
          </reference>
        </references>
      </pivotArea>
    </format>
    <format dxfId="37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43"/>
          </reference>
          <reference field="30" count="1" selected="0">
            <x v="2145"/>
          </reference>
        </references>
      </pivotArea>
    </format>
    <format dxfId="37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59"/>
          </reference>
          <reference field="30" count="1" selected="0">
            <x v="1914"/>
          </reference>
        </references>
      </pivotArea>
    </format>
    <format dxfId="37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51"/>
          </reference>
          <reference field="30" count="1" selected="0">
            <x v="1800"/>
          </reference>
        </references>
      </pivotArea>
    </format>
    <format dxfId="37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05"/>
          </reference>
          <reference field="30" count="1" selected="0">
            <x v="1996"/>
          </reference>
        </references>
      </pivotArea>
    </format>
    <format dxfId="37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80"/>
          </reference>
          <reference field="30" count="1" selected="0">
            <x v="1816"/>
          </reference>
        </references>
      </pivotArea>
    </format>
    <format dxfId="37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01"/>
          </reference>
          <reference field="30" count="1" selected="0">
            <x v="1821"/>
          </reference>
        </references>
      </pivotArea>
    </format>
    <format dxfId="37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92"/>
          </reference>
          <reference field="30" count="1" selected="0">
            <x v="2094"/>
          </reference>
        </references>
      </pivotArea>
    </format>
    <format dxfId="38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33"/>
          </reference>
          <reference field="30" count="1" selected="0">
            <x v="2098"/>
          </reference>
        </references>
      </pivotArea>
    </format>
    <format dxfId="38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52"/>
          </reference>
          <reference field="30" count="1" selected="0">
            <x v="2122"/>
          </reference>
        </references>
      </pivotArea>
    </format>
    <format dxfId="38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73"/>
          </reference>
          <reference field="30" count="1" selected="0">
            <x v="1843"/>
          </reference>
        </references>
      </pivotArea>
    </format>
    <format dxfId="38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08"/>
          </reference>
          <reference field="30" count="1" selected="0">
            <x v="1866"/>
          </reference>
        </references>
      </pivotArea>
    </format>
    <format dxfId="38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492"/>
          </reference>
          <reference field="30" count="1" selected="0">
            <x v="1906"/>
          </reference>
        </references>
      </pivotArea>
    </format>
    <format dxfId="38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18"/>
          </reference>
          <reference field="30" count="1" selected="0">
            <x v="1987"/>
          </reference>
        </references>
      </pivotArea>
    </format>
    <format dxfId="38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14"/>
          </reference>
          <reference field="30" count="1" selected="0">
            <x v="1960"/>
          </reference>
        </references>
      </pivotArea>
    </format>
    <format dxfId="38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21"/>
          </reference>
          <reference field="30" count="1" selected="0">
            <x v="2042"/>
          </reference>
        </references>
      </pivotArea>
    </format>
    <format dxfId="38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486"/>
          </reference>
          <reference field="30" count="1" selected="0">
            <x v="2132"/>
          </reference>
        </references>
      </pivotArea>
    </format>
    <format dxfId="38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47"/>
          </reference>
          <reference field="30" count="1" selected="0">
            <x v="1981"/>
          </reference>
        </references>
      </pivotArea>
    </format>
    <format dxfId="39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41"/>
          </reference>
          <reference field="30" count="1" selected="0">
            <x v="2083"/>
          </reference>
        </references>
      </pivotArea>
    </format>
    <format dxfId="39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38"/>
          </reference>
          <reference field="30" count="1" selected="0">
            <x v="1874"/>
          </reference>
        </references>
      </pivotArea>
    </format>
    <format dxfId="39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87"/>
          </reference>
          <reference field="30" count="1" selected="0">
            <x v="1932"/>
          </reference>
        </references>
      </pivotArea>
    </format>
    <format dxfId="39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44"/>
          </reference>
          <reference field="30" count="1" selected="0">
            <x v="2030"/>
          </reference>
        </references>
      </pivotArea>
    </format>
    <format dxfId="39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63"/>
          </reference>
          <reference field="30" count="1" selected="0">
            <x v="2105"/>
          </reference>
        </references>
      </pivotArea>
    </format>
    <format dxfId="39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40"/>
          </reference>
          <reference field="30" count="1" selected="0">
            <x v="1916"/>
          </reference>
        </references>
      </pivotArea>
    </format>
    <format dxfId="39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76"/>
          </reference>
          <reference field="30" count="1" selected="0">
            <x v="1924"/>
          </reference>
        </references>
      </pivotArea>
    </format>
    <format dxfId="39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497"/>
          </reference>
          <reference field="30" count="1" selected="0">
            <x v="2071"/>
          </reference>
        </references>
      </pivotArea>
    </format>
    <format dxfId="39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61"/>
          </reference>
          <reference field="30" count="1" selected="0">
            <x v="1875"/>
          </reference>
        </references>
      </pivotArea>
    </format>
    <format dxfId="39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60"/>
          </reference>
          <reference field="30" count="1" selected="0">
            <x v="2117"/>
          </reference>
        </references>
      </pivotArea>
    </format>
    <format dxfId="40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47"/>
          </reference>
          <reference field="30" count="1" selected="0">
            <x v="1943"/>
          </reference>
        </references>
      </pivotArea>
    </format>
    <format dxfId="40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2">
            <x v="2546"/>
            <x v="2788"/>
          </reference>
          <reference field="30" count="1" selected="0">
            <x v="1949"/>
          </reference>
        </references>
      </pivotArea>
    </format>
    <format dxfId="40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71"/>
          </reference>
          <reference field="30" count="1" selected="0">
            <x v="2165"/>
          </reference>
        </references>
      </pivotArea>
    </format>
    <format dxfId="40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61"/>
          </reference>
          <reference field="30" count="1" selected="0">
            <x v="1839"/>
          </reference>
        </references>
      </pivotArea>
    </format>
    <format dxfId="40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63"/>
          </reference>
          <reference field="30" count="1" selected="0">
            <x v="1824"/>
          </reference>
        </references>
      </pivotArea>
    </format>
    <format dxfId="40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496"/>
          </reference>
          <reference field="30" count="1" selected="0">
            <x v="1930"/>
          </reference>
        </references>
      </pivotArea>
    </format>
    <format dxfId="40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86"/>
          </reference>
          <reference field="30" count="1" selected="0">
            <x v="1899"/>
          </reference>
        </references>
      </pivotArea>
    </format>
    <format dxfId="40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97"/>
          </reference>
          <reference field="30" count="1" selected="0">
            <x v="1999"/>
          </reference>
        </references>
      </pivotArea>
    </format>
    <format dxfId="40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80"/>
          </reference>
          <reference field="30" count="1" selected="0">
            <x v="1846"/>
          </reference>
        </references>
      </pivotArea>
    </format>
    <format dxfId="40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3060"/>
          </reference>
          <reference field="30" count="1" selected="0">
            <x v="2197"/>
          </reference>
        </references>
      </pivotArea>
    </format>
    <format dxfId="41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48"/>
          </reference>
          <reference field="30" count="1" selected="0">
            <x v="2089"/>
          </reference>
        </references>
      </pivotArea>
    </format>
    <format dxfId="41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02"/>
          </reference>
          <reference field="30" count="1" selected="0">
            <x v="1980"/>
          </reference>
        </references>
      </pivotArea>
    </format>
    <format dxfId="41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70"/>
          </reference>
          <reference field="30" count="1" selected="0">
            <x v="2011"/>
          </reference>
        </references>
      </pivotArea>
    </format>
    <format dxfId="41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29"/>
          </reference>
          <reference field="30" count="1" selected="0">
            <x v="2097"/>
          </reference>
        </references>
      </pivotArea>
    </format>
    <format dxfId="41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64"/>
          </reference>
          <reference field="30" count="1" selected="0">
            <x v="2054"/>
          </reference>
        </references>
      </pivotArea>
    </format>
    <format dxfId="41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54"/>
          </reference>
          <reference field="30" count="1" selected="0">
            <x v="1958"/>
          </reference>
        </references>
      </pivotArea>
    </format>
    <format dxfId="41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01"/>
          </reference>
          <reference field="30" count="1" selected="0">
            <x v="1910"/>
          </reference>
        </references>
      </pivotArea>
    </format>
    <format dxfId="41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57"/>
          </reference>
          <reference field="30" count="1" selected="0">
            <x v="2118"/>
          </reference>
        </references>
      </pivotArea>
    </format>
    <format dxfId="41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41"/>
          </reference>
          <reference field="30" count="1" selected="0">
            <x v="1817"/>
          </reference>
        </references>
      </pivotArea>
    </format>
    <format dxfId="41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69"/>
          </reference>
          <reference field="30" count="1" selected="0">
            <x v="1941"/>
          </reference>
        </references>
      </pivotArea>
    </format>
    <format dxfId="42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24"/>
          </reference>
          <reference field="30" count="1" selected="0">
            <x v="2002"/>
          </reference>
        </references>
      </pivotArea>
    </format>
    <format dxfId="42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34"/>
          </reference>
          <reference field="30" count="1" selected="0">
            <x v="2009"/>
          </reference>
        </references>
      </pivotArea>
    </format>
    <format dxfId="42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35"/>
          </reference>
          <reference field="30" count="1" selected="0">
            <x v="1939"/>
          </reference>
        </references>
      </pivotArea>
    </format>
    <format dxfId="42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90"/>
          </reference>
          <reference field="30" count="1" selected="0">
            <x v="1889"/>
          </reference>
        </references>
      </pivotArea>
    </format>
    <format dxfId="42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00"/>
          </reference>
          <reference field="30" count="1" selected="0">
            <x v="2163"/>
          </reference>
        </references>
      </pivotArea>
    </format>
    <format dxfId="42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17"/>
          </reference>
          <reference field="30" count="1" selected="0">
            <x v="1862"/>
          </reference>
        </references>
      </pivotArea>
    </format>
    <format dxfId="42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35"/>
          </reference>
          <reference field="30" count="1" selected="0">
            <x v="2001"/>
          </reference>
        </references>
      </pivotArea>
    </format>
    <format dxfId="42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81"/>
          </reference>
          <reference field="30" count="1" selected="0">
            <x v="1947"/>
          </reference>
        </references>
      </pivotArea>
    </format>
    <format dxfId="42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74"/>
          </reference>
          <reference field="30" count="1" selected="0">
            <x v="1913"/>
          </reference>
        </references>
      </pivotArea>
    </format>
    <format dxfId="42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499"/>
          </reference>
          <reference field="30" count="1" selected="0">
            <x v="2023"/>
          </reference>
        </references>
      </pivotArea>
    </format>
    <format dxfId="43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50"/>
          </reference>
          <reference field="30" count="1" selected="0">
            <x v="2166"/>
          </reference>
        </references>
      </pivotArea>
    </format>
    <format dxfId="43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37"/>
          </reference>
          <reference field="30" count="1" selected="0">
            <x v="2033"/>
          </reference>
        </references>
      </pivotArea>
    </format>
    <format dxfId="43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77"/>
          </reference>
          <reference field="30" count="1" selected="0">
            <x v="1904"/>
          </reference>
        </references>
      </pivotArea>
    </format>
    <format dxfId="43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37"/>
          </reference>
          <reference field="30" count="1" selected="0">
            <x v="1802"/>
          </reference>
        </references>
      </pivotArea>
    </format>
    <format dxfId="43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30"/>
          </reference>
          <reference field="30" count="1" selected="0">
            <x v="1834"/>
          </reference>
        </references>
      </pivotArea>
    </format>
    <format dxfId="43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96"/>
          </reference>
          <reference field="30" count="1" selected="0">
            <x v="2095"/>
          </reference>
        </references>
      </pivotArea>
    </format>
    <format dxfId="43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77"/>
          </reference>
          <reference field="30" count="1" selected="0">
            <x v="1965"/>
          </reference>
        </references>
      </pivotArea>
    </format>
    <format dxfId="43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08"/>
          </reference>
          <reference field="30" count="1" selected="0">
            <x v="1837"/>
          </reference>
        </references>
      </pivotArea>
    </format>
    <format dxfId="43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24"/>
          </reference>
          <reference field="30" count="1" selected="0">
            <x v="2015"/>
          </reference>
        </references>
      </pivotArea>
    </format>
    <format dxfId="43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49"/>
          </reference>
          <reference field="30" count="1" selected="0">
            <x v="1944"/>
          </reference>
        </references>
      </pivotArea>
    </format>
    <format dxfId="44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84"/>
          </reference>
          <reference field="30" count="1" selected="0">
            <x v="1948"/>
          </reference>
        </references>
      </pivotArea>
    </format>
    <format dxfId="44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76"/>
          </reference>
          <reference field="30" count="1" selected="0">
            <x v="2025"/>
          </reference>
        </references>
      </pivotArea>
    </format>
    <format dxfId="44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67"/>
          </reference>
          <reference field="30" count="1" selected="0">
            <x v="1966"/>
          </reference>
        </references>
      </pivotArea>
    </format>
    <format dxfId="44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43"/>
          </reference>
          <reference field="30" count="1" selected="0">
            <x v="2140"/>
          </reference>
        </references>
      </pivotArea>
    </format>
    <format dxfId="44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75"/>
          </reference>
          <reference field="30" count="1" selected="0">
            <x v="1857"/>
          </reference>
        </references>
      </pivotArea>
    </format>
    <format dxfId="44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94"/>
          </reference>
          <reference field="30" count="1" selected="0">
            <x v="1897"/>
          </reference>
        </references>
      </pivotArea>
    </format>
    <format dxfId="44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31"/>
          </reference>
          <reference field="30" count="1" selected="0">
            <x v="2014"/>
          </reference>
        </references>
      </pivotArea>
    </format>
    <format dxfId="44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98"/>
          </reference>
          <reference field="30" count="1" selected="0">
            <x v="1840"/>
          </reference>
        </references>
      </pivotArea>
    </format>
    <format dxfId="44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86"/>
          </reference>
          <reference field="30" count="1" selected="0">
            <x v="1927"/>
          </reference>
        </references>
      </pivotArea>
    </format>
    <format dxfId="44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62"/>
          </reference>
          <reference field="30" count="1" selected="0">
            <x v="2017"/>
          </reference>
        </references>
      </pivotArea>
    </format>
    <format dxfId="45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78"/>
          </reference>
          <reference field="30" count="1" selected="0">
            <x v="1826"/>
          </reference>
        </references>
      </pivotArea>
    </format>
    <format dxfId="45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55"/>
          </reference>
          <reference field="30" count="1" selected="0">
            <x v="2136"/>
          </reference>
        </references>
      </pivotArea>
    </format>
    <format dxfId="45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37"/>
          </reference>
          <reference field="30" count="1" selected="0">
            <x v="1877"/>
          </reference>
        </references>
      </pivotArea>
    </format>
    <format dxfId="45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30"/>
          </reference>
          <reference field="30" count="1" selected="0">
            <x v="2048"/>
          </reference>
        </references>
      </pivotArea>
    </format>
    <format dxfId="45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39"/>
          </reference>
          <reference field="30" count="1" selected="0">
            <x v="2038"/>
          </reference>
        </references>
      </pivotArea>
    </format>
    <format dxfId="45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58"/>
          </reference>
          <reference field="30" count="1" selected="0">
            <x v="1828"/>
          </reference>
        </references>
      </pivotArea>
    </format>
    <format dxfId="45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14"/>
          </reference>
          <reference field="30" count="1" selected="0">
            <x v="2149"/>
          </reference>
        </references>
      </pivotArea>
    </format>
    <format dxfId="45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03"/>
          </reference>
          <reference field="30" count="1" selected="0">
            <x v="1945"/>
          </reference>
        </references>
      </pivotArea>
    </format>
    <format dxfId="45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77"/>
          </reference>
          <reference field="30" count="1" selected="0">
            <x v="1892"/>
          </reference>
        </references>
      </pivotArea>
    </format>
    <format dxfId="45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10"/>
          </reference>
          <reference field="30" count="1" selected="0">
            <x v="1993"/>
          </reference>
        </references>
      </pivotArea>
    </format>
    <format dxfId="46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12"/>
          </reference>
          <reference field="30" count="1" selected="0">
            <x v="1959"/>
          </reference>
        </references>
      </pivotArea>
    </format>
    <format dxfId="46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478"/>
          </reference>
          <reference field="30" count="1" selected="0">
            <x v="2086"/>
          </reference>
        </references>
      </pivotArea>
    </format>
    <format dxfId="46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23"/>
          </reference>
          <reference field="30" count="1" selected="0">
            <x v="2020"/>
          </reference>
        </references>
      </pivotArea>
    </format>
    <format dxfId="46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48"/>
          </reference>
          <reference field="30" count="1" selected="0">
            <x v="2150"/>
          </reference>
        </references>
      </pivotArea>
    </format>
    <format dxfId="46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75"/>
          </reference>
          <reference field="30" count="1" selected="0">
            <x v="1954"/>
          </reference>
        </references>
      </pivotArea>
    </format>
    <format dxfId="46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40"/>
          </reference>
          <reference field="30" count="1" selected="0">
            <x v="2036"/>
          </reference>
        </references>
      </pivotArea>
    </format>
    <format dxfId="46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483"/>
          </reference>
          <reference field="30" count="1" selected="0">
            <x v="2031"/>
          </reference>
        </references>
      </pivotArea>
    </format>
    <format dxfId="46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64"/>
          </reference>
          <reference field="30" count="1" selected="0">
            <x v="2143"/>
          </reference>
        </references>
      </pivotArea>
    </format>
    <format dxfId="46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93"/>
          </reference>
          <reference field="30" count="1" selected="0">
            <x v="2090"/>
          </reference>
        </references>
      </pivotArea>
    </format>
    <format dxfId="46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495"/>
          </reference>
          <reference field="30" count="1" selected="0">
            <x v="1805"/>
          </reference>
        </references>
      </pivotArea>
    </format>
    <format dxfId="47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73"/>
          </reference>
          <reference field="30" count="1" selected="0">
            <x v="1922"/>
          </reference>
        </references>
      </pivotArea>
    </format>
    <format dxfId="47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56"/>
          </reference>
          <reference field="30" count="1" selected="0">
            <x v="1951"/>
          </reference>
        </references>
      </pivotArea>
    </format>
    <format dxfId="47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61"/>
          </reference>
          <reference field="30" count="1" selected="0">
            <x v="1860"/>
          </reference>
        </references>
      </pivotArea>
    </format>
    <format dxfId="47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70"/>
          </reference>
          <reference field="30" count="1" selected="0">
            <x v="1921"/>
          </reference>
        </references>
      </pivotArea>
    </format>
    <format dxfId="47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33"/>
          </reference>
          <reference field="30" count="1" selected="0">
            <x v="1869"/>
          </reference>
        </references>
      </pivotArea>
    </format>
    <format dxfId="47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12"/>
          </reference>
          <reference field="30" count="1" selected="0">
            <x v="1895"/>
          </reference>
        </references>
      </pivotArea>
    </format>
    <format dxfId="47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481"/>
          </reference>
          <reference field="30" count="1" selected="0">
            <x v="1880"/>
          </reference>
        </references>
      </pivotArea>
    </format>
    <format dxfId="47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78"/>
          </reference>
          <reference field="30" count="1" selected="0">
            <x v="1871"/>
          </reference>
        </references>
      </pivotArea>
    </format>
    <format dxfId="47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52"/>
          </reference>
          <reference field="30" count="1" selected="0">
            <x v="2141"/>
          </reference>
        </references>
      </pivotArea>
    </format>
    <format dxfId="47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25"/>
          </reference>
          <reference field="30" count="1" selected="0">
            <x v="2051"/>
          </reference>
        </references>
      </pivotArea>
    </format>
    <format dxfId="48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03"/>
          </reference>
          <reference field="30" count="1" selected="0">
            <x v="1990"/>
          </reference>
        </references>
      </pivotArea>
    </format>
    <format dxfId="48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72"/>
          </reference>
          <reference field="30" count="1" selected="0">
            <x v="2047"/>
          </reference>
        </references>
      </pivotArea>
    </format>
    <format dxfId="48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94"/>
          </reference>
          <reference field="30" count="1" selected="0">
            <x v="1830"/>
          </reference>
        </references>
      </pivotArea>
    </format>
    <format dxfId="48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03"/>
          </reference>
          <reference field="30" count="1" selected="0">
            <x v="1907"/>
          </reference>
        </references>
      </pivotArea>
    </format>
    <format dxfId="48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16"/>
          </reference>
          <reference field="30" count="1" selected="0">
            <x v="2040"/>
          </reference>
        </references>
      </pivotArea>
    </format>
    <format dxfId="48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04"/>
          </reference>
          <reference field="30" count="1" selected="0">
            <x v="2087"/>
          </reference>
        </references>
      </pivotArea>
    </format>
    <format dxfId="48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51"/>
          </reference>
          <reference field="30" count="1" selected="0">
            <x v="2081"/>
          </reference>
        </references>
      </pivotArea>
    </format>
    <format dxfId="48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69"/>
          </reference>
          <reference field="30" count="1" selected="0">
            <x v="2104"/>
          </reference>
        </references>
      </pivotArea>
    </format>
    <format dxfId="48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60"/>
          </reference>
          <reference field="30" count="1" selected="0">
            <x v="1935"/>
          </reference>
        </references>
      </pivotArea>
    </format>
    <format dxfId="48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15"/>
          </reference>
          <reference field="30" count="1" selected="0">
            <x v="2018"/>
          </reference>
        </references>
      </pivotArea>
    </format>
    <format dxfId="49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903"/>
          </reference>
          <reference field="30" count="1" selected="0">
            <x v="2237"/>
          </reference>
        </references>
      </pivotArea>
    </format>
    <format dxfId="49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06"/>
          </reference>
          <reference field="30" count="1" selected="0">
            <x v="1962"/>
          </reference>
        </references>
      </pivotArea>
    </format>
    <format dxfId="49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28"/>
          </reference>
          <reference field="30" count="1" selected="0">
            <x v="1867"/>
          </reference>
        </references>
      </pivotArea>
    </format>
    <format dxfId="49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72"/>
          </reference>
          <reference field="30" count="1" selected="0">
            <x v="1851"/>
          </reference>
        </references>
      </pivotArea>
    </format>
    <format dxfId="49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24"/>
          </reference>
          <reference field="30" count="1" selected="0">
            <x v="2029"/>
          </reference>
        </references>
      </pivotArea>
    </format>
    <format dxfId="49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09"/>
          </reference>
          <reference field="30" count="1" selected="0">
            <x v="1856"/>
          </reference>
        </references>
      </pivotArea>
    </format>
    <format dxfId="49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76"/>
          </reference>
          <reference field="30" count="1" selected="0">
            <x v="2159"/>
          </reference>
        </references>
      </pivotArea>
    </format>
    <format dxfId="49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45"/>
          </reference>
          <reference field="30" count="1" selected="0">
            <x v="1992"/>
          </reference>
        </references>
      </pivotArea>
    </format>
    <format dxfId="49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3061"/>
          </reference>
          <reference field="30" count="1" selected="0">
            <x v="2289"/>
          </reference>
        </references>
      </pivotArea>
    </format>
    <format dxfId="49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21"/>
          </reference>
          <reference field="30" count="1" selected="0">
            <x v="1938"/>
          </reference>
        </references>
      </pivotArea>
    </format>
    <format dxfId="50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15"/>
          </reference>
          <reference field="30" count="1" selected="0">
            <x v="1995"/>
          </reference>
        </references>
      </pivotArea>
    </format>
    <format dxfId="50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480"/>
          </reference>
          <reference field="30" count="1" selected="0">
            <x v="1852"/>
          </reference>
        </references>
      </pivotArea>
    </format>
    <format dxfId="50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95"/>
          </reference>
          <reference field="30" count="1" selected="0">
            <x v="1905"/>
          </reference>
        </references>
      </pivotArea>
    </format>
    <format dxfId="50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13"/>
          </reference>
          <reference field="30" count="1" selected="0">
            <x v="1900"/>
          </reference>
        </references>
      </pivotArea>
    </format>
    <format dxfId="50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22"/>
          </reference>
          <reference field="30" count="1" selected="0">
            <x v="1809"/>
          </reference>
        </references>
      </pivotArea>
    </format>
    <format dxfId="50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85"/>
          </reference>
          <reference field="30" count="1" selected="0">
            <x v="1847"/>
          </reference>
        </references>
      </pivotArea>
    </format>
    <format dxfId="50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08"/>
          </reference>
          <reference field="30" count="1" selected="0">
            <x v="1887"/>
          </reference>
        </references>
      </pivotArea>
    </format>
    <format dxfId="50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482"/>
          </reference>
          <reference field="30" count="1" selected="0">
            <x v="2057"/>
          </reference>
        </references>
      </pivotArea>
    </format>
    <format dxfId="50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58"/>
          </reference>
          <reference field="30" count="1" selected="0">
            <x v="1920"/>
          </reference>
        </references>
      </pivotArea>
    </format>
    <format dxfId="50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69"/>
          </reference>
          <reference field="30" count="1" selected="0">
            <x v="2114"/>
          </reference>
        </references>
      </pivotArea>
    </format>
    <format dxfId="51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34"/>
          </reference>
          <reference field="30" count="1" selected="0">
            <x v="1998"/>
          </reference>
        </references>
      </pivotArea>
    </format>
    <format dxfId="511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60"/>
          </reference>
          <reference field="30" count="1" selected="0">
            <x v="1850"/>
          </reference>
        </references>
      </pivotArea>
    </format>
    <format dxfId="512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11"/>
          </reference>
          <reference field="30" count="1" selected="0">
            <x v="1901"/>
          </reference>
        </references>
      </pivotArea>
    </format>
    <format dxfId="513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819"/>
          </reference>
          <reference field="30" count="1" selected="0">
            <x v="1890"/>
          </reference>
        </references>
      </pivotArea>
    </format>
    <format dxfId="514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3059"/>
          </reference>
          <reference field="30" count="1" selected="0">
            <x v="1818"/>
          </reference>
        </references>
      </pivotArea>
    </format>
    <format dxfId="515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38"/>
          </reference>
          <reference field="30" count="1" selected="0">
            <x v="2138"/>
          </reference>
        </references>
      </pivotArea>
    </format>
    <format dxfId="516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523"/>
          </reference>
          <reference field="30" count="1" selected="0">
            <x v="1845"/>
          </reference>
        </references>
      </pivotArea>
    </format>
    <format dxfId="517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485"/>
          </reference>
          <reference field="30" count="1" selected="0">
            <x v="1978"/>
          </reference>
        </references>
      </pivotArea>
    </format>
    <format dxfId="518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799"/>
          </reference>
          <reference field="30" count="1" selected="0">
            <x v="1928"/>
          </reference>
        </references>
      </pivotArea>
    </format>
    <format dxfId="519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2648"/>
          </reference>
          <reference field="30" count="1" selected="0">
            <x v="1979"/>
          </reference>
        </references>
      </pivotArea>
    </format>
    <format dxfId="520">
      <pivotArea dataOnly="0" labelOnly="1" outline="0" fieldPosition="0">
        <references count="4">
          <reference field="12" count="1" selected="0">
            <x v="14"/>
          </reference>
          <reference field="23" count="0" selected="0"/>
          <reference field="29" count="1">
            <x v="3071"/>
          </reference>
          <reference field="30" count="1" selected="0">
            <x v="1971"/>
          </reference>
        </references>
      </pivotArea>
    </format>
    <format dxfId="521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2628"/>
          </reference>
          <reference field="30" count="1" selected="0">
            <x v="2059"/>
          </reference>
        </references>
      </pivotArea>
    </format>
    <format dxfId="522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2458"/>
          </reference>
          <reference field="30" count="1" selected="0">
            <x v="1823"/>
          </reference>
        </references>
      </pivotArea>
    </format>
    <format dxfId="523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2673"/>
          </reference>
          <reference field="30" count="1" selected="0">
            <x v="1956"/>
          </reference>
        </references>
      </pivotArea>
    </format>
    <format dxfId="524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2706"/>
          </reference>
          <reference field="30" count="1" selected="0">
            <x v="1934"/>
          </reference>
        </references>
      </pivotArea>
    </format>
    <format dxfId="525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2701"/>
          </reference>
          <reference field="30" count="1" selected="0">
            <x v="1835"/>
          </reference>
        </references>
      </pivotArea>
    </format>
    <format dxfId="526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2834"/>
          </reference>
          <reference field="30" count="1" selected="0">
            <x v="1853"/>
          </reference>
        </references>
      </pivotArea>
    </format>
    <format dxfId="527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2838"/>
          </reference>
          <reference field="30" count="1" selected="0">
            <x v="1872"/>
          </reference>
        </references>
      </pivotArea>
    </format>
    <format dxfId="528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2727"/>
          </reference>
          <reference field="30" count="1" selected="0">
            <x v="2027"/>
          </reference>
        </references>
      </pivotArea>
    </format>
    <format dxfId="529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2782"/>
          </reference>
          <reference field="30" count="1" selected="0">
            <x v="2024"/>
          </reference>
        </references>
      </pivotArea>
    </format>
    <format dxfId="530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2833"/>
          </reference>
          <reference field="30" count="1" selected="0">
            <x v="2045"/>
          </reference>
        </references>
      </pivotArea>
    </format>
    <format dxfId="531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2766"/>
          </reference>
          <reference field="30" count="1" selected="0">
            <x v="1829"/>
          </reference>
        </references>
      </pivotArea>
    </format>
    <format dxfId="532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2855"/>
          </reference>
          <reference field="30" count="1" selected="0">
            <x v="2019"/>
          </reference>
        </references>
      </pivotArea>
    </format>
    <format dxfId="533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2767"/>
          </reference>
          <reference field="30" count="1" selected="0">
            <x v="1831"/>
          </reference>
        </references>
      </pivotArea>
    </format>
    <format dxfId="534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2779"/>
          </reference>
          <reference field="30" count="1" selected="0">
            <x v="1929"/>
          </reference>
        </references>
      </pivotArea>
    </format>
    <format dxfId="535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2822"/>
          </reference>
          <reference field="30" count="1" selected="0">
            <x v="1882"/>
          </reference>
        </references>
      </pivotArea>
    </format>
    <format dxfId="536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2783"/>
          </reference>
          <reference field="30" count="1" selected="0">
            <x v="1848"/>
          </reference>
        </references>
      </pivotArea>
    </format>
    <format dxfId="537">
      <pivotArea dataOnly="0" labelOnly="1" outline="0" fieldPosition="0">
        <references count="4">
          <reference field="12" count="1" selected="0">
            <x v="15"/>
          </reference>
          <reference field="23" count="0" selected="0"/>
          <reference field="29" count="1">
            <x v="2796"/>
          </reference>
          <reference field="30" count="1" selected="0">
            <x v="1908"/>
          </reference>
        </references>
      </pivotArea>
    </format>
    <format dxfId="538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2872"/>
          </reference>
          <reference field="30" count="1" selected="0">
            <x v="2200"/>
          </reference>
        </references>
      </pivotArea>
    </format>
    <format dxfId="539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2893"/>
          </reference>
          <reference field="30" count="1" selected="0">
            <x v="2208"/>
          </reference>
        </references>
      </pivotArea>
    </format>
    <format dxfId="540">
      <pivotArea dataOnly="0" labelOnly="1" outline="0" fieldPosition="0">
        <references count="4">
          <reference field="12" count="1" selected="0">
            <x v="28"/>
          </reference>
          <reference field="23" count="0" selected="0"/>
          <reference field="29" count="1">
            <x v="2864"/>
          </reference>
          <reference field="30" count="1" selected="0">
            <x v="2203"/>
          </reference>
        </references>
      </pivotArea>
    </format>
    <format dxfId="541">
      <pivotArea dataOnly="0" labelOnly="1" outline="0" fieldPosition="0">
        <references count="4">
          <reference field="12" count="1" selected="0">
            <x v="16"/>
          </reference>
          <reference field="23" count="0" selected="0"/>
          <reference field="29" count="1">
            <x v="2460"/>
          </reference>
          <reference field="30" count="1" selected="0">
            <x v="2147"/>
          </reference>
        </references>
      </pivotArea>
    </format>
    <format dxfId="542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59"/>
          </reference>
          <reference field="30" count="1" selected="0">
            <x v="2060"/>
          </reference>
        </references>
      </pivotArea>
    </format>
    <format dxfId="543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60"/>
          </reference>
          <reference field="30" count="1" selected="0">
            <x v="2049"/>
          </reference>
        </references>
      </pivotArea>
    </format>
    <format dxfId="544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705"/>
          </reference>
          <reference field="30" count="1" selected="0">
            <x v="2113"/>
          </reference>
        </references>
      </pivotArea>
    </format>
    <format dxfId="545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83"/>
          </reference>
          <reference field="30" count="1" selected="0">
            <x v="1884"/>
          </reference>
        </references>
      </pivotArea>
    </format>
    <format dxfId="546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11"/>
          </reference>
          <reference field="30" count="1" selected="0">
            <x v="1994"/>
          </reference>
        </references>
      </pivotArea>
    </format>
    <format dxfId="547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91"/>
          </reference>
          <reference field="30" count="1" selected="0">
            <x v="1918"/>
          </reference>
        </references>
      </pivotArea>
    </format>
    <format dxfId="548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718"/>
          </reference>
          <reference field="30" count="1" selected="0">
            <x v="1873"/>
          </reference>
        </references>
      </pivotArea>
    </format>
    <format dxfId="549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79"/>
          </reference>
          <reference field="30" count="1" selected="0">
            <x v="1797"/>
          </reference>
        </references>
      </pivotArea>
    </format>
    <format dxfId="550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27"/>
          </reference>
          <reference field="30" count="1" selected="0">
            <x v="2046"/>
          </reference>
        </references>
      </pivotArea>
    </format>
    <format dxfId="551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42"/>
          </reference>
          <reference field="30" count="1" selected="0">
            <x v="1865"/>
          </reference>
        </references>
      </pivotArea>
    </format>
    <format dxfId="552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752"/>
          </reference>
          <reference field="30" count="1" selected="0">
            <x v="2055"/>
          </reference>
        </references>
      </pivotArea>
    </format>
    <format dxfId="553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49"/>
          </reference>
          <reference field="30" count="1" selected="0">
            <x v="2050"/>
          </reference>
        </references>
      </pivotArea>
    </format>
    <format dxfId="554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795"/>
          </reference>
          <reference field="30" count="1" selected="0">
            <x v="1842"/>
          </reference>
        </references>
      </pivotArea>
    </format>
    <format dxfId="555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53"/>
          </reference>
          <reference field="30" count="1" selected="0">
            <x v="1896"/>
          </reference>
        </references>
      </pivotArea>
    </format>
    <format dxfId="556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39"/>
          </reference>
          <reference field="30" count="1" selected="0">
            <x v="1972"/>
          </reference>
        </references>
      </pivotArea>
    </format>
    <format dxfId="557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00"/>
          </reference>
          <reference field="30" count="1" selected="0">
            <x v="2021"/>
          </reference>
        </references>
      </pivotArea>
    </format>
    <format dxfId="558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599"/>
          </reference>
          <reference field="30" count="1" selected="0">
            <x v="1876"/>
          </reference>
        </references>
      </pivotArea>
    </format>
    <format dxfId="559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45"/>
          </reference>
          <reference field="30" count="1" selected="0">
            <x v="2039"/>
          </reference>
        </references>
      </pivotArea>
    </format>
    <format dxfId="560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51"/>
          </reference>
          <reference field="30" count="1" selected="0">
            <x v="1955"/>
          </reference>
        </references>
      </pivotArea>
    </format>
    <format dxfId="561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53"/>
          </reference>
          <reference field="30" count="1" selected="0">
            <x v="2146"/>
          </reference>
        </references>
      </pivotArea>
    </format>
    <format dxfId="562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03"/>
          </reference>
          <reference field="30" count="1" selected="0">
            <x v="1825"/>
          </reference>
        </references>
      </pivotArea>
    </format>
    <format dxfId="563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65"/>
          </reference>
          <reference field="30" count="1" selected="0">
            <x v="1812"/>
          </reference>
        </references>
      </pivotArea>
    </format>
    <format dxfId="564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71"/>
          </reference>
          <reference field="30" count="1" selected="0">
            <x v="1855"/>
          </reference>
        </references>
      </pivotArea>
    </format>
    <format dxfId="565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34"/>
          </reference>
          <reference field="30" count="1" selected="0">
            <x v="1798"/>
          </reference>
        </references>
      </pivotArea>
    </format>
    <format dxfId="566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30"/>
          </reference>
          <reference field="30" count="1" selected="0">
            <x v="1820"/>
          </reference>
        </references>
      </pivotArea>
    </format>
    <format dxfId="567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54"/>
          </reference>
          <reference field="30" count="1" selected="0">
            <x v="2075"/>
          </reference>
        </references>
      </pivotArea>
    </format>
    <format dxfId="568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13"/>
          </reference>
          <reference field="30" count="1" selected="0">
            <x v="2126"/>
          </reference>
        </references>
      </pivotArea>
    </format>
    <format dxfId="569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21"/>
          </reference>
          <reference field="30" count="1" selected="0">
            <x v="2035"/>
          </reference>
        </references>
      </pivotArea>
    </format>
    <format dxfId="570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14"/>
          </reference>
          <reference field="30" count="1" selected="0">
            <x v="2056"/>
          </reference>
        </references>
      </pivotArea>
    </format>
    <format dxfId="571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40"/>
          </reference>
          <reference field="30" count="1" selected="0">
            <x v="1985"/>
          </reference>
        </references>
      </pivotArea>
    </format>
    <format dxfId="572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05"/>
          </reference>
          <reference field="30" count="1" selected="0">
            <x v="2034"/>
          </reference>
        </references>
      </pivotArea>
    </format>
    <format dxfId="573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700"/>
          </reference>
          <reference field="30" count="1" selected="0">
            <x v="1942"/>
          </reference>
        </references>
      </pivotArea>
    </format>
    <format dxfId="574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35"/>
          </reference>
          <reference field="30" count="1" selected="0">
            <x v="1814"/>
          </reference>
        </references>
      </pivotArea>
    </format>
    <format dxfId="575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01"/>
          </reference>
          <reference field="30" count="1" selected="0">
            <x v="1804"/>
          </reference>
        </references>
      </pivotArea>
    </format>
    <format dxfId="576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13"/>
          </reference>
          <reference field="30" count="1" selected="0">
            <x v="1931"/>
          </reference>
        </references>
      </pivotArea>
    </format>
    <format dxfId="577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06"/>
          </reference>
          <reference field="30" count="1" selected="0">
            <x v="1926"/>
          </reference>
        </references>
      </pivotArea>
    </format>
    <format dxfId="578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722"/>
          </reference>
          <reference field="30" count="1" selected="0">
            <x v="2125"/>
          </reference>
        </references>
      </pivotArea>
    </format>
    <format dxfId="579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54"/>
          </reference>
          <reference field="30" count="1" selected="0">
            <x v="2010"/>
          </reference>
        </references>
      </pivotArea>
    </format>
    <format dxfId="580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42"/>
          </reference>
          <reference field="30" count="1" selected="0">
            <x v="1989"/>
          </reference>
        </references>
      </pivotArea>
    </format>
    <format dxfId="581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49"/>
          </reference>
          <reference field="30" count="1" selected="0">
            <x v="1807"/>
          </reference>
        </references>
      </pivotArea>
    </format>
    <format dxfId="582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56"/>
          </reference>
          <reference field="30" count="1" selected="0">
            <x v="2084"/>
          </reference>
        </references>
      </pivotArea>
    </format>
    <format dxfId="583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41"/>
          </reference>
          <reference field="30" count="1" selected="0">
            <x v="1893"/>
          </reference>
        </references>
      </pivotArea>
    </format>
    <format dxfId="584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28"/>
          </reference>
          <reference field="30" count="1" selected="0">
            <x v="1832"/>
          </reference>
        </references>
      </pivotArea>
    </format>
    <format dxfId="585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95"/>
          </reference>
          <reference field="30" count="1" selected="0">
            <x v="1974"/>
          </reference>
        </references>
      </pivotArea>
    </format>
    <format dxfId="586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02"/>
          </reference>
          <reference field="30" count="1" selected="0">
            <x v="2109"/>
          </reference>
        </references>
      </pivotArea>
    </format>
    <format dxfId="587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82"/>
          </reference>
          <reference field="30" count="1" selected="0">
            <x v="2061"/>
          </reference>
        </references>
      </pivotArea>
    </format>
    <format dxfId="588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47"/>
          </reference>
          <reference field="30" count="1" selected="0">
            <x v="1844"/>
          </reference>
        </references>
      </pivotArea>
    </format>
    <format dxfId="589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62"/>
          </reference>
          <reference field="30" count="1" selected="0">
            <x v="2162"/>
          </reference>
        </references>
      </pivotArea>
    </format>
    <format dxfId="590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52"/>
          </reference>
          <reference field="30" count="1" selected="0">
            <x v="2077"/>
          </reference>
        </references>
      </pivotArea>
    </format>
    <format dxfId="591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12"/>
          </reference>
          <reference field="30" count="1" selected="0">
            <x v="1801"/>
          </reference>
        </references>
      </pivotArea>
    </format>
    <format dxfId="592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90"/>
          </reference>
          <reference field="30" count="1" selected="0">
            <x v="1936"/>
          </reference>
        </references>
      </pivotArea>
    </format>
    <format dxfId="593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32"/>
          </reference>
          <reference field="30" count="1" selected="0">
            <x v="2100"/>
          </reference>
        </references>
      </pivotArea>
    </format>
    <format dxfId="594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66"/>
          </reference>
          <reference field="30" count="1" selected="0">
            <x v="1957"/>
          </reference>
        </references>
      </pivotArea>
    </format>
    <format dxfId="595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84"/>
          </reference>
          <reference field="30" count="1" selected="0">
            <x v="1983"/>
          </reference>
        </references>
      </pivotArea>
    </format>
    <format dxfId="596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717"/>
          </reference>
          <reference field="30" count="1" selected="0">
            <x v="1909"/>
          </reference>
        </references>
      </pivotArea>
    </format>
    <format dxfId="597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94"/>
          </reference>
          <reference field="30" count="1" selected="0">
            <x v="1997"/>
          </reference>
        </references>
      </pivotArea>
    </format>
    <format dxfId="598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740"/>
          </reference>
          <reference field="30" count="1" selected="0">
            <x v="1891"/>
          </reference>
        </references>
      </pivotArea>
    </format>
    <format dxfId="599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27"/>
          </reference>
          <reference field="30" count="1" selected="0">
            <x v="2022"/>
          </reference>
        </references>
      </pivotArea>
    </format>
    <format dxfId="600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70"/>
          </reference>
          <reference field="30" count="1" selected="0">
            <x v="2008"/>
          </reference>
        </references>
      </pivotArea>
    </format>
    <format dxfId="601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24"/>
          </reference>
          <reference field="30" count="1" selected="0">
            <x v="2005"/>
          </reference>
        </references>
      </pivotArea>
    </format>
    <format dxfId="602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56"/>
          </reference>
          <reference field="30" count="1" selected="0">
            <x v="2148"/>
          </reference>
        </references>
      </pivotArea>
    </format>
    <format dxfId="603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39"/>
          </reference>
          <reference field="30" count="1" selected="0">
            <x v="1988"/>
          </reference>
        </references>
      </pivotArea>
    </format>
    <format dxfId="604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29"/>
          </reference>
          <reference field="30" count="1" selected="0">
            <x v="2026"/>
          </reference>
        </references>
      </pivotArea>
    </format>
    <format dxfId="605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41"/>
          </reference>
          <reference field="30" count="1" selected="0">
            <x v="2043"/>
          </reference>
        </references>
      </pivotArea>
    </format>
    <format dxfId="606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746"/>
          </reference>
          <reference field="30" count="1" selected="0">
            <x v="1950"/>
          </reference>
        </references>
      </pivotArea>
    </format>
    <format dxfId="607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53"/>
          </reference>
          <reference field="30" count="1" selected="0">
            <x v="2153"/>
          </reference>
        </references>
      </pivotArea>
    </format>
    <format dxfId="608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37"/>
          </reference>
          <reference field="30" count="1" selected="0">
            <x v="1973"/>
          </reference>
        </references>
      </pivotArea>
    </format>
    <format dxfId="609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32"/>
          </reference>
          <reference field="30" count="1" selected="0">
            <x v="2078"/>
          </reference>
        </references>
      </pivotArea>
    </format>
    <format dxfId="610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59"/>
          </reference>
          <reference field="30" count="1" selected="0">
            <x v="2070"/>
          </reference>
        </references>
      </pivotArea>
    </format>
    <format dxfId="611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36"/>
          </reference>
          <reference field="30" count="1" selected="0">
            <x v="1970"/>
          </reference>
        </references>
      </pivotArea>
    </format>
    <format dxfId="612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753"/>
          </reference>
          <reference field="30" count="1" selected="0">
            <x v="2116"/>
          </reference>
        </references>
      </pivotArea>
    </format>
    <format dxfId="613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23"/>
          </reference>
          <reference field="30" count="1" selected="0">
            <x v="1964"/>
          </reference>
        </references>
      </pivotArea>
    </format>
    <format dxfId="614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52"/>
          </reference>
          <reference field="30" count="1" selected="0">
            <x v="1811"/>
          </reference>
        </references>
      </pivotArea>
    </format>
    <format dxfId="615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44"/>
          </reference>
          <reference field="30" count="1" selected="0">
            <x v="1917"/>
          </reference>
        </references>
      </pivotArea>
    </format>
    <format dxfId="616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35"/>
          </reference>
          <reference field="30" count="1" selected="0">
            <x v="1976"/>
          </reference>
        </references>
      </pivotArea>
    </format>
    <format dxfId="617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04"/>
          </reference>
          <reference field="30" count="1" selected="0">
            <x v="2142"/>
          </reference>
        </references>
      </pivotArea>
    </format>
    <format dxfId="618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719"/>
          </reference>
          <reference field="30" count="1" selected="0">
            <x v="2037"/>
          </reference>
        </references>
      </pivotArea>
    </format>
    <format dxfId="619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18"/>
          </reference>
          <reference field="30" count="1" selected="0">
            <x v="2082"/>
          </reference>
        </references>
      </pivotArea>
    </format>
    <format dxfId="620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33"/>
          </reference>
          <reference field="30" count="1" selected="0">
            <x v="1940"/>
          </reference>
        </references>
      </pivotArea>
    </format>
    <format dxfId="621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43"/>
          </reference>
          <reference field="30" count="1" selected="0">
            <x v="2093"/>
          </reference>
        </references>
      </pivotArea>
    </format>
    <format dxfId="622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720"/>
          </reference>
          <reference field="30" count="1" selected="0">
            <x v="2127"/>
          </reference>
        </references>
      </pivotArea>
    </format>
    <format dxfId="623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721"/>
          </reference>
          <reference field="30" count="1" selected="0">
            <x v="1881"/>
          </reference>
        </references>
      </pivotArea>
    </format>
    <format dxfId="624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57"/>
          </reference>
          <reference field="30" count="1" selected="0">
            <x v="1854"/>
          </reference>
        </references>
      </pivotArea>
    </format>
    <format dxfId="625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3043"/>
          </reference>
          <reference field="30" count="1" selected="0">
            <x v="2262"/>
          </reference>
        </references>
      </pivotArea>
    </format>
    <format dxfId="626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57"/>
          </reference>
          <reference field="30" count="1" selected="0">
            <x v="2080"/>
          </reference>
        </references>
      </pivotArea>
    </format>
    <format dxfId="627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43"/>
          </reference>
          <reference field="30" count="1" selected="0">
            <x v="2000"/>
          </reference>
        </references>
      </pivotArea>
    </format>
    <format dxfId="628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3035"/>
          </reference>
          <reference field="30" count="1" selected="0">
            <x v="2267"/>
          </reference>
        </references>
      </pivotArea>
    </format>
    <format dxfId="629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58"/>
          </reference>
          <reference field="30" count="1" selected="0">
            <x v="1977"/>
          </reference>
        </references>
      </pivotArea>
    </format>
    <format dxfId="630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50"/>
          </reference>
          <reference field="30" count="1" selected="0">
            <x v="1863"/>
          </reference>
        </references>
      </pivotArea>
    </format>
    <format dxfId="631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67"/>
          </reference>
          <reference field="30" count="1" selected="0">
            <x v="2123"/>
          </reference>
        </references>
      </pivotArea>
    </format>
    <format dxfId="632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10"/>
          </reference>
          <reference field="30" count="1" selected="0">
            <x v="2130"/>
          </reference>
        </references>
      </pivotArea>
    </format>
    <format dxfId="633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56"/>
          </reference>
          <reference field="30" count="1" selected="0">
            <x v="1864"/>
          </reference>
        </references>
      </pivotArea>
    </format>
    <format dxfId="634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07"/>
          </reference>
          <reference field="30" count="1" selected="0">
            <x v="2139"/>
          </reference>
        </references>
      </pivotArea>
    </format>
    <format dxfId="635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08"/>
          </reference>
          <reference field="30" count="1" selected="0">
            <x v="2111"/>
          </reference>
        </references>
      </pivotArea>
    </format>
    <format dxfId="636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61"/>
          </reference>
          <reference field="30" count="1" selected="0">
            <x v="2103"/>
          </reference>
        </references>
      </pivotArea>
    </format>
    <format dxfId="637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585"/>
          </reference>
          <reference field="30" count="1" selected="0">
            <x v="2154"/>
          </reference>
        </references>
      </pivotArea>
    </format>
    <format dxfId="638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742"/>
          </reference>
          <reference field="30" count="1" selected="0">
            <x v="2069"/>
          </reference>
        </references>
      </pivotArea>
    </format>
    <format dxfId="639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63"/>
          </reference>
          <reference field="30" count="1" selected="0">
            <x v="1868"/>
          </reference>
        </references>
      </pivotArea>
    </format>
    <format dxfId="640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26"/>
          </reference>
          <reference field="30" count="1" selected="0">
            <x v="2164"/>
          </reference>
        </references>
      </pivotArea>
    </format>
    <format dxfId="641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3025"/>
          </reference>
          <reference field="30" count="1" selected="0">
            <x v="2261"/>
          </reference>
        </references>
      </pivotArea>
    </format>
    <format dxfId="642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55"/>
          </reference>
          <reference field="30" count="1" selected="0">
            <x v="2135"/>
          </reference>
        </references>
      </pivotArea>
    </format>
    <format dxfId="643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22"/>
          </reference>
          <reference field="30" count="1" selected="0">
            <x v="2134"/>
          </reference>
        </references>
      </pivotArea>
    </format>
    <format dxfId="644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54"/>
          </reference>
          <reference field="30" count="1" selected="0">
            <x v="2016"/>
          </reference>
        </references>
      </pivotArea>
    </format>
    <format dxfId="645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38"/>
          </reference>
          <reference field="30" count="1" selected="0">
            <x v="1967"/>
          </reference>
        </references>
      </pivotArea>
    </format>
    <format dxfId="646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48"/>
          </reference>
          <reference field="30" count="1" selected="0">
            <x v="2006"/>
          </reference>
        </references>
      </pivotArea>
    </format>
    <format dxfId="647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19"/>
          </reference>
          <reference field="30" count="1" selected="0">
            <x v="2101"/>
          </reference>
        </references>
      </pivotArea>
    </format>
    <format dxfId="648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75"/>
          </reference>
          <reference field="30" count="1" selected="0">
            <x v="1912"/>
          </reference>
        </references>
      </pivotArea>
    </format>
    <format dxfId="649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72"/>
          </reference>
          <reference field="30" count="1" selected="0">
            <x v="1952"/>
          </reference>
        </references>
      </pivotArea>
    </format>
    <format dxfId="650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50"/>
          </reference>
          <reference field="30" count="1" selected="0">
            <x v="1919"/>
          </reference>
        </references>
      </pivotArea>
    </format>
    <format dxfId="651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68"/>
          </reference>
          <reference field="30" count="1" selected="0">
            <x v="2106"/>
          </reference>
        </references>
      </pivotArea>
    </format>
    <format dxfId="652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69"/>
          </reference>
          <reference field="30" count="1" selected="0">
            <x v="2108"/>
          </reference>
        </references>
      </pivotArea>
    </format>
    <format dxfId="653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29"/>
          </reference>
          <reference field="30" count="1" selected="0">
            <x v="1888"/>
          </reference>
        </references>
      </pivotArea>
    </format>
    <format dxfId="654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81"/>
          </reference>
          <reference field="30" count="1" selected="0">
            <x v="1806"/>
          </reference>
        </references>
      </pivotArea>
    </format>
    <format dxfId="655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32"/>
          </reference>
          <reference field="30" count="1" selected="0">
            <x v="2067"/>
          </reference>
        </references>
      </pivotArea>
    </format>
    <format dxfId="656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55"/>
          </reference>
          <reference field="30" count="1" selected="0">
            <x v="1879"/>
          </reference>
        </references>
      </pivotArea>
    </format>
    <format dxfId="657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46"/>
          </reference>
          <reference field="30" count="1" selected="0">
            <x v="1902"/>
          </reference>
        </references>
      </pivotArea>
    </format>
    <format dxfId="658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73"/>
          </reference>
          <reference field="30" count="1" selected="0">
            <x v="2121"/>
          </reference>
        </references>
      </pivotArea>
    </format>
    <format dxfId="659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09"/>
          </reference>
          <reference field="30" count="1" selected="0">
            <x v="2110"/>
          </reference>
        </references>
      </pivotArea>
    </format>
    <format dxfId="660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76"/>
          </reference>
          <reference field="30" count="1" selected="0">
            <x v="1903"/>
          </reference>
        </references>
      </pivotArea>
    </format>
    <format dxfId="661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40"/>
          </reference>
          <reference field="30" count="1" selected="0">
            <x v="2058"/>
          </reference>
        </references>
      </pivotArea>
    </format>
    <format dxfId="662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25"/>
          </reference>
          <reference field="30" count="1" selected="0">
            <x v="2064"/>
          </reference>
        </references>
      </pivotArea>
    </format>
    <format dxfId="663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831"/>
          </reference>
          <reference field="30" count="1" selected="0">
            <x v="1858"/>
          </reference>
        </references>
      </pivotArea>
    </format>
    <format dxfId="664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474"/>
          </reference>
          <reference field="30" count="1" selected="0">
            <x v="2073"/>
          </reference>
        </references>
      </pivotArea>
    </format>
    <format dxfId="665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3042"/>
          </reference>
          <reference field="30" count="1" selected="0">
            <x v="2265"/>
          </reference>
        </references>
      </pivotArea>
    </format>
    <format dxfId="666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2680"/>
          </reference>
          <reference field="30" count="1" selected="0">
            <x v="1963"/>
          </reference>
        </references>
      </pivotArea>
    </format>
    <format dxfId="667">
      <pivotArea dataOnly="0" labelOnly="1" outline="0" fieldPosition="0">
        <references count="4">
          <reference field="12" count="1" selected="0">
            <x v="17"/>
          </reference>
          <reference field="23" count="0" selected="0"/>
          <reference field="29" count="1">
            <x v="3027"/>
          </reference>
          <reference field="30" count="1" selected="0">
            <x v="2264"/>
          </reference>
        </references>
      </pivotArea>
    </format>
    <format dxfId="668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39"/>
          </reference>
          <reference field="30" count="1" selected="0">
            <x v="2249"/>
          </reference>
        </references>
      </pivotArea>
    </format>
    <format dxfId="669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17"/>
          </reference>
          <reference field="30" count="1" selected="0">
            <x v="2235"/>
          </reference>
        </references>
      </pivotArea>
    </format>
    <format dxfId="670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31"/>
          </reference>
          <reference field="30" count="1" selected="0">
            <x v="1853"/>
          </reference>
        </references>
      </pivotArea>
    </format>
    <format dxfId="671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26"/>
          </reference>
          <reference field="30" count="1" selected="0">
            <x v="2225"/>
          </reference>
        </references>
      </pivotArea>
    </format>
    <format dxfId="672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34"/>
          </reference>
          <reference field="30" count="1" selected="0">
            <x v="1823"/>
          </reference>
        </references>
      </pivotArea>
    </format>
    <format dxfId="673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30"/>
          </reference>
          <reference field="30" count="1" selected="0">
            <x v="2193"/>
          </reference>
        </references>
      </pivotArea>
    </format>
    <format dxfId="674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40"/>
          </reference>
          <reference field="30" count="1" selected="0">
            <x v="2176"/>
          </reference>
        </references>
      </pivotArea>
    </format>
    <format dxfId="675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38"/>
          </reference>
          <reference field="30" count="1" selected="0">
            <x v="1946"/>
          </reference>
        </references>
      </pivotArea>
    </format>
    <format dxfId="676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15"/>
          </reference>
          <reference field="30" count="1" selected="0">
            <x v="2072"/>
          </reference>
        </references>
      </pivotArea>
    </format>
    <format dxfId="677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35"/>
          </reference>
          <reference field="30" count="1" selected="0">
            <x v="1934"/>
          </reference>
        </references>
      </pivotArea>
    </format>
    <format dxfId="678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3051"/>
          </reference>
          <reference field="30" count="1" selected="0">
            <x v="2287"/>
          </reference>
        </references>
      </pivotArea>
    </format>
    <format dxfId="679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63"/>
          </reference>
          <reference field="30" count="1" selected="0">
            <x v="2226"/>
          </reference>
        </references>
      </pivotArea>
    </format>
    <format dxfId="680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45"/>
          </reference>
          <reference field="30" count="1" selected="0">
            <x v="2179"/>
          </reference>
        </references>
      </pivotArea>
    </format>
    <format dxfId="681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22"/>
          </reference>
          <reference field="30" count="1" selected="0">
            <x v="2227"/>
          </reference>
        </references>
      </pivotArea>
    </format>
    <format dxfId="682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64"/>
          </reference>
          <reference field="30" count="1" selected="0">
            <x v="1878"/>
          </reference>
        </references>
      </pivotArea>
    </format>
    <format dxfId="683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44"/>
          </reference>
          <reference field="30" count="1" selected="0">
            <x v="2184"/>
          </reference>
        </references>
      </pivotArea>
    </format>
    <format dxfId="684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61"/>
          </reference>
          <reference field="30" count="1" selected="0">
            <x v="2043"/>
          </reference>
        </references>
      </pivotArea>
    </format>
    <format dxfId="685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21"/>
          </reference>
          <reference field="30" count="1" selected="0">
            <x v="2029"/>
          </reference>
        </references>
      </pivotArea>
    </format>
    <format dxfId="686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23"/>
          </reference>
          <reference field="30" count="1" selected="0">
            <x v="2218"/>
          </reference>
        </references>
      </pivotArea>
    </format>
    <format dxfId="687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66"/>
          </reference>
          <reference field="30" count="1" selected="0">
            <x v="1843"/>
          </reference>
        </references>
      </pivotArea>
    </format>
    <format dxfId="688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29"/>
          </reference>
          <reference field="30" count="1" selected="0">
            <x v="2196"/>
          </reference>
        </references>
      </pivotArea>
    </format>
    <format dxfId="689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41"/>
          </reference>
          <reference field="30" count="1" selected="0">
            <x v="1835"/>
          </reference>
        </references>
      </pivotArea>
    </format>
    <format dxfId="690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09"/>
          </reference>
          <reference field="30" count="1" selected="0">
            <x v="2181"/>
          </reference>
        </references>
      </pivotArea>
    </format>
    <format dxfId="691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18"/>
          </reference>
          <reference field="30" count="1" selected="0">
            <x v="2245"/>
          </reference>
        </references>
      </pivotArea>
    </format>
    <format dxfId="692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65"/>
          </reference>
          <reference field="30" count="1" selected="0">
            <x v="1855"/>
          </reference>
        </references>
      </pivotArea>
    </format>
    <format dxfId="693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42"/>
          </reference>
          <reference field="30" count="1" selected="0">
            <x v="2252"/>
          </reference>
        </references>
      </pivotArea>
    </format>
    <format dxfId="694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3049"/>
          </reference>
          <reference field="30" count="1" selected="0">
            <x v="2286"/>
          </reference>
        </references>
      </pivotArea>
    </format>
    <format dxfId="695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36"/>
          </reference>
          <reference field="30" count="1" selected="0">
            <x v="2214"/>
          </reference>
        </references>
      </pivotArea>
    </format>
    <format dxfId="696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62"/>
          </reference>
          <reference field="30" count="1" selected="0">
            <x v="2248"/>
          </reference>
        </references>
      </pivotArea>
    </format>
    <format dxfId="697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20"/>
          </reference>
          <reference field="30" count="1" selected="0">
            <x v="2239"/>
          </reference>
        </references>
      </pivotArea>
    </format>
    <format dxfId="698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11"/>
          </reference>
          <reference field="30" count="1" selected="0">
            <x v="2201"/>
          </reference>
        </references>
      </pivotArea>
    </format>
    <format dxfId="699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28"/>
          </reference>
          <reference field="30" count="1" selected="0">
            <x v="2186"/>
          </reference>
        </references>
      </pivotArea>
    </format>
    <format dxfId="700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33"/>
          </reference>
          <reference field="30" count="1" selected="0">
            <x v="1976"/>
          </reference>
        </references>
      </pivotArea>
    </format>
    <format dxfId="701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16"/>
          </reference>
          <reference field="30" count="1" selected="0">
            <x v="2081"/>
          </reference>
        </references>
      </pivotArea>
    </format>
    <format dxfId="702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12"/>
          </reference>
          <reference field="30" count="1" selected="0">
            <x v="1915"/>
          </reference>
        </references>
      </pivotArea>
    </format>
    <format dxfId="703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27"/>
          </reference>
          <reference field="30" count="1" selected="0">
            <x v="2212"/>
          </reference>
        </references>
      </pivotArea>
    </format>
    <format dxfId="704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49"/>
          </reference>
          <reference field="30" count="1" selected="0">
            <x v="1966"/>
          </reference>
        </references>
      </pivotArea>
    </format>
    <format dxfId="705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10"/>
          </reference>
          <reference field="30" count="1" selected="0">
            <x v="2191"/>
          </reference>
        </references>
      </pivotArea>
    </format>
    <format dxfId="706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13"/>
          </reference>
          <reference field="30" count="1" selected="0">
            <x v="2180"/>
          </reference>
        </references>
      </pivotArea>
    </format>
    <format dxfId="707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25"/>
          </reference>
          <reference field="30" count="1" selected="0">
            <x v="2224"/>
          </reference>
        </references>
      </pivotArea>
    </format>
    <format dxfId="708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32"/>
          </reference>
          <reference field="30" count="1" selected="0">
            <x v="2195"/>
          </reference>
        </references>
      </pivotArea>
    </format>
    <format dxfId="709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24"/>
          </reference>
          <reference field="30" count="1" selected="0">
            <x v="2003"/>
          </reference>
        </references>
      </pivotArea>
    </format>
    <format dxfId="710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2937"/>
          </reference>
          <reference field="30" count="1" selected="0">
            <x v="1956"/>
          </reference>
        </references>
      </pivotArea>
    </format>
    <format dxfId="711">
      <pivotArea dataOnly="0" labelOnly="1" outline="0" fieldPosition="0">
        <references count="4">
          <reference field="12" count="1" selected="0">
            <x v="23"/>
          </reference>
          <reference field="23" count="0" selected="0"/>
          <reference field="29" count="1">
            <x v="3014"/>
          </reference>
          <reference field="30" count="1" selected="0">
            <x v="2000"/>
          </reference>
        </references>
      </pivotArea>
    </format>
    <format dxfId="712">
      <pivotArea dataOnly="0" labelOnly="1" outline="0" fieldPosition="0">
        <references count="4">
          <reference field="12" count="1" selected="0">
            <x v="27"/>
          </reference>
          <reference field="23" count="0" selected="0"/>
          <reference field="29" count="1">
            <x v="3048"/>
          </reference>
          <reference field="30" count="1" selected="0">
            <x v="2263"/>
          </reference>
        </references>
      </pivotArea>
    </format>
    <format dxfId="713">
      <pivotArea dataOnly="0" labelOnly="1" outline="0" fieldPosition="0">
        <references count="4">
          <reference field="12" count="1" selected="0">
            <x v="24"/>
          </reference>
          <reference field="23" count="0" selected="0"/>
          <reference field="29" count="1">
            <x v="2882"/>
          </reference>
          <reference field="30" count="1" selected="0">
            <x v="2234"/>
          </reference>
        </references>
      </pivotArea>
    </format>
    <format dxfId="714">
      <pivotArea dataOnly="0" labelOnly="1" outline="0" fieldPosition="0">
        <references count="4">
          <reference field="12" count="1" selected="0">
            <x v="24"/>
          </reference>
          <reference field="23" count="0" selected="0"/>
          <reference field="29" count="1">
            <x v="2878"/>
          </reference>
          <reference field="30" count="1" selected="0">
            <x v="2244"/>
          </reference>
        </references>
      </pivotArea>
    </format>
    <format dxfId="715">
      <pivotArea dataOnly="0" labelOnly="1" outline="0" fieldPosition="0">
        <references count="4">
          <reference field="12" count="1" selected="0">
            <x v="24"/>
          </reference>
          <reference field="23" count="0" selected="0"/>
          <reference field="29" count="1">
            <x v="3015"/>
          </reference>
          <reference field="30" count="1" selected="0">
            <x v="2247"/>
          </reference>
        </references>
      </pivotArea>
    </format>
    <format dxfId="716">
      <pivotArea dataOnly="0" labelOnly="1" outline="0" fieldPosition="0">
        <references count="4">
          <reference field="12" count="1" selected="0">
            <x v="24"/>
          </reference>
          <reference field="23" count="0" selected="0"/>
          <reference field="29" count="1">
            <x v="2975"/>
          </reference>
          <reference field="30" count="1" selected="0">
            <x v="2246"/>
          </reference>
        </references>
      </pivotArea>
    </format>
    <format dxfId="717">
      <pivotArea dataOnly="0" labelOnly="1" outline="0" fieldPosition="0">
        <references count="5">
          <reference field="12" count="1" selected="0">
            <x v="26"/>
          </reference>
          <reference field="23" count="0" selected="0"/>
          <reference field="25" count="1">
            <x v="0"/>
          </reference>
          <reference field="29" count="1" selected="0">
            <x v="3050"/>
          </reference>
          <reference field="30" count="1" selected="0">
            <x v="2288"/>
          </reference>
        </references>
      </pivotArea>
    </format>
    <format dxfId="718">
      <pivotArea dataOnly="0" labelOnly="1" outline="0" fieldPosition="0">
        <references count="5">
          <reference field="12" count="1" selected="0">
            <x v="18"/>
          </reference>
          <reference field="23" count="0" selected="0"/>
          <reference field="25" count="1">
            <x v="1"/>
          </reference>
          <reference field="29" count="1" selected="0">
            <x v="2988"/>
          </reference>
          <reference field="30" count="1" selected="0">
            <x v="2217"/>
          </reference>
        </references>
      </pivotArea>
    </format>
    <format dxfId="719">
      <pivotArea dataOnly="0" labelOnly="1" outline="0" fieldPosition="0">
        <references count="5">
          <reference field="12" count="1" selected="0">
            <x v="20"/>
          </reference>
          <reference field="23" count="0" selected="0"/>
          <reference field="25" count="1">
            <x v="1"/>
          </reference>
          <reference field="29" count="1" selected="0">
            <x v="3045"/>
          </reference>
          <reference field="30" count="1" selected="0">
            <x v="2275"/>
          </reference>
        </references>
      </pivotArea>
    </format>
    <format dxfId="720">
      <pivotArea dataOnly="0" labelOnly="1" outline="0" fieldPosition="0">
        <references count="5">
          <reference field="12" count="1" selected="0">
            <x v="20"/>
          </reference>
          <reference field="23" count="0" selected="0"/>
          <reference field="25" count="1">
            <x v="0"/>
          </reference>
          <reference field="29" count="1" selected="0">
            <x v="2881"/>
          </reference>
          <reference field="30" count="1" selected="0">
            <x v="2233"/>
          </reference>
        </references>
      </pivotArea>
    </format>
    <format dxfId="721">
      <pivotArea dataOnly="0" labelOnly="1" outline="0" fieldPosition="0">
        <references count="5">
          <reference field="12" count="1" selected="0">
            <x v="20"/>
          </reference>
          <reference field="23" count="0" selected="0"/>
          <reference field="25" count="1">
            <x v="1"/>
          </reference>
          <reference field="29" count="1" selected="0">
            <x v="3044"/>
          </reference>
          <reference field="30" count="1" selected="0">
            <x v="2278"/>
          </reference>
        </references>
      </pivotArea>
    </format>
    <format dxfId="722">
      <pivotArea dataOnly="0" labelOnly="1" outline="0" fieldPosition="0">
        <references count="5">
          <reference field="12" count="1" selected="0">
            <x v="20"/>
          </reference>
          <reference field="23" count="0" selected="0"/>
          <reference field="25" count="1">
            <x v="0"/>
          </reference>
          <reference field="29" count="1" selected="0">
            <x v="2886"/>
          </reference>
          <reference field="30" count="1" selected="0">
            <x v="2017"/>
          </reference>
        </references>
      </pivotArea>
    </format>
    <format dxfId="723">
      <pivotArea dataOnly="0" labelOnly="1" outline="0" fieldPosition="0">
        <references count="5">
          <reference field="12" count="1" selected="0">
            <x v="20"/>
          </reference>
          <reference field="23" count="0" selected="0"/>
          <reference field="25" count="1">
            <x v="1"/>
          </reference>
          <reference field="29" count="1" selected="0">
            <x v="3013"/>
          </reference>
          <reference field="30" count="1" selected="0">
            <x v="2125"/>
          </reference>
        </references>
      </pivotArea>
    </format>
    <format dxfId="724">
      <pivotArea dataOnly="0" labelOnly="1" outline="0" fieldPosition="0">
        <references count="5">
          <reference field="12" count="1" selected="0">
            <x v="20"/>
          </reference>
          <reference field="23" count="0" selected="0"/>
          <reference field="25" count="1">
            <x v="0"/>
          </reference>
          <reference field="29" count="1" selected="0">
            <x v="3018"/>
          </reference>
          <reference field="30" count="1" selected="0">
            <x v="2279"/>
          </reference>
        </references>
      </pivotArea>
    </format>
    <format dxfId="725">
      <pivotArea dataOnly="0" labelOnly="1" outline="0" fieldPosition="0">
        <references count="5">
          <reference field="12" count="1" selected="0">
            <x v="20"/>
          </reference>
          <reference field="23" count="0" selected="0"/>
          <reference field="25" count="1">
            <x v="1"/>
          </reference>
          <reference field="29" count="1" selected="0">
            <x v="3019"/>
          </reference>
          <reference field="30" count="1" selected="0">
            <x v="2266"/>
          </reference>
        </references>
      </pivotArea>
    </format>
    <format dxfId="726">
      <pivotArea dataOnly="0" labelOnly="1" outline="0" fieldPosition="0">
        <references count="5">
          <reference field="12" count="1" selected="0">
            <x v="20"/>
          </reference>
          <reference field="23" count="0" selected="0"/>
          <reference field="25" count="1">
            <x v="0"/>
          </reference>
          <reference field="29" count="1" selected="0">
            <x v="3024"/>
          </reference>
          <reference field="30" count="1" selected="0">
            <x v="2276"/>
          </reference>
        </references>
      </pivotArea>
    </format>
    <format dxfId="727">
      <pivotArea dataOnly="0" labelOnly="1" outline="0" fieldPosition="0">
        <references count="5">
          <reference field="12" count="1" selected="0">
            <x v="20"/>
          </reference>
          <reference field="23" count="0" selected="0"/>
          <reference field="25" count="1">
            <x v="1"/>
          </reference>
          <reference field="29" count="1" selected="0">
            <x v="3047"/>
          </reference>
          <reference field="30" count="1" selected="0">
            <x v="2274"/>
          </reference>
        </references>
      </pivotArea>
    </format>
    <format dxfId="728">
      <pivotArea dataOnly="0" labelOnly="1" outline="0" fieldPosition="0">
        <references count="5">
          <reference field="12" count="1" selected="0">
            <x v="20"/>
          </reference>
          <reference field="23" count="0" selected="0"/>
          <reference field="25" count="1">
            <x v="0"/>
          </reference>
          <reference field="29" count="1" selected="0">
            <x v="2943"/>
          </reference>
          <reference field="30" count="1" selected="0">
            <x v="2013"/>
          </reference>
        </references>
      </pivotArea>
    </format>
    <format dxfId="729">
      <pivotArea dataOnly="0" labelOnly="1" outline="0" fieldPosition="0">
        <references count="5">
          <reference field="12" count="1" selected="0">
            <x v="20"/>
          </reference>
          <reference field="23" count="0" selected="0"/>
          <reference field="25" count="1">
            <x v="1"/>
          </reference>
          <reference field="29" count="1" selected="0">
            <x v="3026"/>
          </reference>
          <reference field="30" count="1" selected="0">
            <x v="2268"/>
          </reference>
        </references>
      </pivotArea>
    </format>
    <format dxfId="730">
      <pivotArea dataOnly="0" labelOnly="1" outline="0" fieldPosition="0">
        <references count="5">
          <reference field="12" count="1" selected="0">
            <x v="20"/>
          </reference>
          <reference field="23" count="0" selected="0"/>
          <reference field="25" count="1">
            <x v="0"/>
          </reference>
          <reference field="29" count="1" selected="0">
            <x v="2894"/>
          </reference>
          <reference field="30" count="1" selected="0">
            <x v="2223"/>
          </reference>
        </references>
      </pivotArea>
    </format>
    <format dxfId="731">
      <pivotArea dataOnly="0" labelOnly="1" outline="0" fieldPosition="0">
        <references count="5">
          <reference field="12" count="1" selected="0">
            <x v="9"/>
          </reference>
          <reference field="23" count="0" selected="0"/>
          <reference field="25" count="1">
            <x v="1"/>
          </reference>
          <reference field="29" count="1" selected="0">
            <x v="2429"/>
          </reference>
          <reference field="30" count="1" selected="0">
            <x v="2019"/>
          </reference>
        </references>
      </pivotArea>
    </format>
    <format dxfId="732">
      <pivotArea dataOnly="0" labelOnly="1" outline="0" fieldPosition="0">
        <references count="5">
          <reference field="12" count="1" selected="0">
            <x v="28"/>
          </reference>
          <reference field="23" count="0" selected="0"/>
          <reference field="25" count="1">
            <x v="0"/>
          </reference>
          <reference field="29" count="1" selected="0">
            <x v="2872"/>
          </reference>
          <reference field="30" count="1" selected="0">
            <x v="2200"/>
          </reference>
        </references>
      </pivotArea>
    </format>
    <format dxfId="733">
      <pivotArea dataOnly="0" labelOnly="1" outline="0" fieldPosition="0">
        <references count="5">
          <reference field="12" count="1" selected="0">
            <x v="16"/>
          </reference>
          <reference field="23" count="0" selected="0"/>
          <reference field="25" count="1">
            <x v="1"/>
          </reference>
          <reference field="29" count="1" selected="0">
            <x v="2460"/>
          </reference>
          <reference field="30" count="1" selected="0">
            <x v="2147"/>
          </reference>
        </references>
      </pivotArea>
    </format>
    <format dxfId="734">
      <pivotArea dataOnly="0" labelOnly="1" outline="0" fieldPosition="0">
        <references count="5">
          <reference field="12" count="1" selected="0">
            <x v="24"/>
          </reference>
          <reference field="23" count="0" selected="0"/>
          <reference field="25" count="1">
            <x v="0"/>
          </reference>
          <reference field="29" count="1" selected="0">
            <x v="3015"/>
          </reference>
          <reference field="30" count="1" selected="0">
            <x v="2247"/>
          </reference>
        </references>
      </pivotArea>
    </format>
    <format dxfId="735">
      <pivotArea dataOnly="0" labelOnly="1" outline="0" fieldPosition="0">
        <references count="6">
          <reference field="12" count="1" selected="0">
            <x v="26"/>
          </reference>
          <reference field="23" count="0" selected="0"/>
          <reference field="25" count="1" selected="0">
            <x v="0"/>
          </reference>
          <reference field="29" count="1" selected="0">
            <x v="3050"/>
          </reference>
          <reference field="30" count="1" selected="0">
            <x v="2288"/>
          </reference>
          <reference field="31" count="1">
            <x v="5"/>
          </reference>
        </references>
      </pivotArea>
    </format>
    <format dxfId="736">
      <pivotArea dataOnly="0" labelOnly="1" outline="0" fieldPosition="0">
        <references count="6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88"/>
          </reference>
          <reference field="30" count="1" selected="0">
            <x v="2217"/>
          </reference>
          <reference field="31" count="1">
            <x v="4"/>
          </reference>
        </references>
      </pivotArea>
    </format>
    <format dxfId="737">
      <pivotArea dataOnly="0" labelOnly="1" outline="0" fieldPosition="0">
        <references count="6">
          <reference field="12" count="1" selected="0">
            <x v="9"/>
          </reference>
          <reference field="23" count="0" selected="0"/>
          <reference field="25" count="1" selected="0">
            <x v="1"/>
          </reference>
          <reference field="29" count="1" selected="0">
            <x v="2429"/>
          </reference>
          <reference field="30" count="1" selected="0">
            <x v="2019"/>
          </reference>
          <reference field="31" count="1">
            <x v="1"/>
          </reference>
        </references>
      </pivotArea>
    </format>
    <format dxfId="738">
      <pivotArea dataOnly="0" labelOnly="1" outline="0" fieldPosition="0">
        <references count="6">
          <reference field="12" count="1" selected="0">
            <x v="10"/>
          </reference>
          <reference field="23" count="0" selected="0"/>
          <reference field="25" count="1" selected="0">
            <x v="1"/>
          </reference>
          <reference field="29" count="1" selected="0">
            <x v="2693"/>
          </reference>
          <reference field="30" count="1" selected="0">
            <x v="2079"/>
          </reference>
          <reference field="31" count="1">
            <x v="4"/>
          </reference>
        </references>
      </pivotArea>
    </format>
    <format dxfId="739">
      <pivotArea dataOnly="0" labelOnly="1" outline="0" fieldPosition="0">
        <references count="6">
          <reference field="12" count="1" selected="0">
            <x v="25"/>
          </reference>
          <reference field="23" count="0" selected="0"/>
          <reference field="25" count="1" selected="0">
            <x v="1"/>
          </reference>
          <reference field="29" count="1" selected="0">
            <x v="3037"/>
          </reference>
          <reference field="30" count="1" selected="0">
            <x v="1883"/>
          </reference>
          <reference field="31" count="1">
            <x v="1"/>
          </reference>
        </references>
      </pivotArea>
    </format>
    <format dxfId="740">
      <pivotArea dataOnly="0" labelOnly="1" outline="0" fieldPosition="0">
        <references count="6">
          <reference field="12" count="1" selected="0">
            <x v="21"/>
          </reference>
          <reference field="23" count="0" selected="0"/>
          <reference field="25" count="1" selected="0">
            <x v="1"/>
          </reference>
          <reference field="29" count="1" selected="0">
            <x v="2954"/>
          </reference>
          <reference field="30" count="1" selected="0">
            <x v="1813"/>
          </reference>
          <reference field="31" count="1">
            <x v="5"/>
          </reference>
        </references>
      </pivotArea>
    </format>
    <format dxfId="741">
      <pivotArea dataOnly="0" labelOnly="1" outline="0" fieldPosition="0">
        <references count="6">
          <reference field="12" count="1" selected="0">
            <x v="11"/>
          </reference>
          <reference field="23" count="0" selected="0"/>
          <reference field="25" count="1" selected="0">
            <x v="1"/>
          </reference>
          <reference field="29" count="1" selected="0">
            <x v="2781"/>
          </reference>
          <reference field="30" count="1" selected="0">
            <x v="1833"/>
          </reference>
          <reference field="31" count="1">
            <x v="0"/>
          </reference>
        </references>
      </pivotArea>
    </format>
    <format dxfId="742">
      <pivotArea dataOnly="0" labelOnly="1" outline="0" fieldPosition="0">
        <references count="6">
          <reference field="12" count="1" selected="0">
            <x v="22"/>
          </reference>
          <reference field="23" count="0" selected="0"/>
          <reference field="25" count="1" selected="0">
            <x v="1"/>
          </reference>
          <reference field="29" count="1" selected="0">
            <x v="3016"/>
          </reference>
          <reference field="30" count="1" selected="0">
            <x v="1856"/>
          </reference>
          <reference field="31" count="1">
            <x v="5"/>
          </reference>
        </references>
      </pivotArea>
    </format>
    <format dxfId="743">
      <pivotArea dataOnly="0" labelOnly="1" outline="0" fieldPosition="0">
        <references count="6">
          <reference field="12" count="1" selected="0">
            <x v="12"/>
          </reference>
          <reference field="23" count="0" selected="0"/>
          <reference field="25" count="1" selected="0">
            <x v="1"/>
          </reference>
          <reference field="29" count="1" selected="0">
            <x v="2575"/>
          </reference>
          <reference field="30" count="1" selected="0">
            <x v="2076"/>
          </reference>
          <reference field="31" count="1">
            <x v="0"/>
          </reference>
        </references>
      </pivotArea>
    </format>
    <format dxfId="744">
      <pivotArea dataOnly="0" labelOnly="1" outline="0" fieldPosition="0">
        <references count="6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47"/>
          </reference>
          <reference field="30" count="1" selected="0">
            <x v="1800"/>
          </reference>
          <reference field="31" count="1">
            <x v="2"/>
          </reference>
        </references>
      </pivotArea>
    </format>
    <format dxfId="745">
      <pivotArea dataOnly="0" labelOnly="1" outline="0" fieldPosition="0">
        <references count="6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33"/>
          </reference>
          <reference field="30" count="1" selected="0">
            <x v="2129"/>
          </reference>
          <reference field="31" count="1">
            <x v="4"/>
          </reference>
        </references>
      </pivotArea>
    </format>
    <format dxfId="746">
      <pivotArea dataOnly="0" labelOnly="1" outline="0" fieldPosition="0">
        <references count="6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628"/>
          </reference>
          <reference field="30" count="1" selected="0">
            <x v="2059"/>
          </reference>
          <reference field="31" count="1">
            <x v="0"/>
          </reference>
        </references>
      </pivotArea>
    </format>
    <format dxfId="747">
      <pivotArea dataOnly="0" labelOnly="1" outline="0" fieldPosition="0">
        <references count="6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834"/>
          </reference>
          <reference field="30" count="1" selected="0">
            <x v="1853"/>
          </reference>
          <reference field="31" count="1">
            <x v="3"/>
          </reference>
        </references>
      </pivotArea>
    </format>
    <format dxfId="748">
      <pivotArea dataOnly="0" labelOnly="1" outline="0" fieldPosition="0">
        <references count="6">
          <reference field="12" count="1" selected="0">
            <x v="28"/>
          </reference>
          <reference field="23" count="0" selected="0"/>
          <reference field="25" count="1" selected="0">
            <x v="0"/>
          </reference>
          <reference field="29" count="1" selected="0">
            <x v="2872"/>
          </reference>
          <reference field="30" count="1" selected="0">
            <x v="2200"/>
          </reference>
          <reference field="31" count="1">
            <x v="5"/>
          </reference>
        </references>
      </pivotArea>
    </format>
    <format dxfId="749">
      <pivotArea dataOnly="0" labelOnly="1" outline="0" fieldPosition="0">
        <references count="6">
          <reference field="12" count="1" selected="0">
            <x v="16"/>
          </reference>
          <reference field="23" count="0" selected="0"/>
          <reference field="25" count="1" selected="0">
            <x v="1"/>
          </reference>
          <reference field="29" count="1" selected="0">
            <x v="2460"/>
          </reference>
          <reference field="30" count="1" selected="0">
            <x v="2147"/>
          </reference>
          <reference field="31" count="1">
            <x v="0"/>
          </reference>
        </references>
      </pivotArea>
    </format>
    <format dxfId="750">
      <pivotArea dataOnly="0" labelOnly="1" outline="0" fieldPosition="0">
        <references count="6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59"/>
          </reference>
          <reference field="30" count="1" selected="0">
            <x v="2060"/>
          </reference>
          <reference field="31" count="1">
            <x v="4"/>
          </reference>
        </references>
      </pivotArea>
    </format>
    <format dxfId="751">
      <pivotArea dataOnly="0" labelOnly="1" outline="0" fieldPosition="0">
        <references count="6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39"/>
          </reference>
          <reference field="30" count="1" selected="0">
            <x v="2249"/>
          </reference>
          <reference field="31" count="1">
            <x v="5"/>
          </reference>
        </references>
      </pivotArea>
    </format>
    <format dxfId="752">
      <pivotArea dataOnly="0" labelOnly="1" outline="0" fieldPosition="0">
        <references count="6">
          <reference field="12" count="1" selected="0">
            <x v="27"/>
          </reference>
          <reference field="23" count="0" selected="0"/>
          <reference field="25" count="1" selected="0">
            <x v="1"/>
          </reference>
          <reference field="29" count="1" selected="0">
            <x v="3048"/>
          </reference>
          <reference field="30" count="1" selected="0">
            <x v="2263"/>
          </reference>
          <reference field="31" count="1">
            <x v="4"/>
          </reference>
        </references>
      </pivotArea>
    </format>
    <format dxfId="753">
      <pivotArea dataOnly="0" labelOnly="1" outline="0" fieldPosition="0">
        <references count="6">
          <reference field="12" count="1" selected="0">
            <x v="24"/>
          </reference>
          <reference field="23" count="0" selected="0"/>
          <reference field="25" count="1" selected="0">
            <x v="1"/>
          </reference>
          <reference field="29" count="1" selected="0">
            <x v="2882"/>
          </reference>
          <reference field="30" count="1" selected="0">
            <x v="2234"/>
          </reference>
          <reference field="31" count="1">
            <x v="5"/>
          </reference>
        </references>
      </pivotArea>
    </format>
    <format dxfId="754">
      <pivotArea dataOnly="0" labelOnly="1" outline="0" fieldPosition="0">
        <references count="7">
          <reference field="12" count="1" selected="0">
            <x v="26"/>
          </reference>
          <reference field="23" count="0" selected="0"/>
          <reference field="25" count="1" selected="0">
            <x v="0"/>
          </reference>
          <reference field="29" count="1" selected="0">
            <x v="3050"/>
          </reference>
          <reference field="30" count="1" selected="0">
            <x v="2288"/>
          </reference>
          <reference field="31" count="1" selected="0">
            <x v="5"/>
          </reference>
          <reference field="34" count="1">
            <x v="10"/>
          </reference>
        </references>
      </pivotArea>
    </format>
    <format dxfId="755">
      <pivotArea dataOnly="0" labelOnly="1" outline="0" fieldPosition="0">
        <references count="7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88"/>
          </reference>
          <reference field="30" count="1" selected="0">
            <x v="2217"/>
          </reference>
          <reference field="31" count="1" selected="0">
            <x v="4"/>
          </reference>
          <reference field="34" count="1">
            <x v="8"/>
          </reference>
        </references>
      </pivotArea>
    </format>
    <format dxfId="756">
      <pivotArea dataOnly="0" labelOnly="1" outline="0" fieldPosition="0">
        <references count="7">
          <reference field="12" count="1" selected="0">
            <x v="20"/>
          </reference>
          <reference field="23" count="0" selected="0"/>
          <reference field="25" count="1" selected="0">
            <x v="1"/>
          </reference>
          <reference field="29" count="1" selected="0">
            <x v="3019"/>
          </reference>
          <reference field="30" count="1" selected="0">
            <x v="2266"/>
          </reference>
          <reference field="31" count="1" selected="0">
            <x v="5"/>
          </reference>
          <reference field="34" count="1">
            <x v="9"/>
          </reference>
        </references>
      </pivotArea>
    </format>
    <format dxfId="757">
      <pivotArea dataOnly="0" labelOnly="1" outline="0" fieldPosition="0">
        <references count="7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24"/>
          </reference>
          <reference field="30" count="1" selected="0">
            <x v="2276"/>
          </reference>
          <reference field="31" count="1" selected="0">
            <x v="5"/>
          </reference>
          <reference field="34" count="1">
            <x v="10"/>
          </reference>
        </references>
      </pivotArea>
    </format>
    <format dxfId="758">
      <pivotArea dataOnly="0" labelOnly="1" outline="0" fieldPosition="0">
        <references count="7">
          <reference field="12" count="1" selected="0">
            <x v="9"/>
          </reference>
          <reference field="23" count="0" selected="0"/>
          <reference field="25" count="1" selected="0">
            <x v="1"/>
          </reference>
          <reference field="29" count="1" selected="0">
            <x v="2429"/>
          </reference>
          <reference field="30" count="1" selected="0">
            <x v="2019"/>
          </reference>
          <reference field="31" count="1" selected="0">
            <x v="1"/>
          </reference>
          <reference field="34" count="1">
            <x v="1"/>
          </reference>
        </references>
      </pivotArea>
    </format>
    <format dxfId="759">
      <pivotArea dataOnly="0" labelOnly="1" outline="0" fieldPosition="0">
        <references count="7">
          <reference field="12" count="1" selected="0">
            <x v="10"/>
          </reference>
          <reference field="23" count="0" selected="0"/>
          <reference field="25" count="1" selected="0">
            <x v="1"/>
          </reference>
          <reference field="29" count="1" selected="0">
            <x v="2693"/>
          </reference>
          <reference field="30" count="1" selected="0">
            <x v="2079"/>
          </reference>
          <reference field="31" count="1" selected="0">
            <x v="4"/>
          </reference>
          <reference field="34" count="1">
            <x v="8"/>
          </reference>
        </references>
      </pivotArea>
    </format>
    <format dxfId="760">
      <pivotArea dataOnly="0" labelOnly="1" outline="0" fieldPosition="0">
        <references count="7">
          <reference field="12" count="1" selected="0">
            <x v="25"/>
          </reference>
          <reference field="23" count="0" selected="0"/>
          <reference field="25" count="1" selected="0">
            <x v="1"/>
          </reference>
          <reference field="29" count="1" selected="0">
            <x v="3037"/>
          </reference>
          <reference field="30" count="1" selected="0">
            <x v="1883"/>
          </reference>
          <reference field="31" count="1" selected="0">
            <x v="1"/>
          </reference>
          <reference field="34" count="1">
            <x v="1"/>
          </reference>
        </references>
      </pivotArea>
    </format>
    <format dxfId="761">
      <pivotArea dataOnly="0" labelOnly="1" outline="0" fieldPosition="0">
        <references count="7">
          <reference field="12" count="1" selected="0">
            <x v="21"/>
          </reference>
          <reference field="23" count="0" selected="0"/>
          <reference field="25" count="1" selected="0">
            <x v="1"/>
          </reference>
          <reference field="29" count="1" selected="0">
            <x v="2954"/>
          </reference>
          <reference field="30" count="1" selected="0">
            <x v="1813"/>
          </reference>
          <reference field="31" count="1" selected="0">
            <x v="5"/>
          </reference>
          <reference field="34" count="1">
            <x v="10"/>
          </reference>
        </references>
      </pivotArea>
    </format>
    <format dxfId="762">
      <pivotArea dataOnly="0" labelOnly="1" outline="0" fieldPosition="0">
        <references count="7">
          <reference field="12" count="1" selected="0">
            <x v="11"/>
          </reference>
          <reference field="23" count="0" selected="0"/>
          <reference field="25" count="1" selected="0">
            <x v="1"/>
          </reference>
          <reference field="29" count="1" selected="0">
            <x v="2781"/>
          </reference>
          <reference field="30" count="1" selected="0">
            <x v="1833"/>
          </reference>
          <reference field="31" count="1" selected="0">
            <x v="0"/>
          </reference>
          <reference field="34" count="1">
            <x v="0"/>
          </reference>
        </references>
      </pivotArea>
    </format>
    <format dxfId="763">
      <pivotArea dataOnly="0" labelOnly="1" outline="0" fieldPosition="0">
        <references count="7">
          <reference field="12" count="1" selected="0">
            <x v="22"/>
          </reference>
          <reference field="23" count="0" selected="0"/>
          <reference field="25" count="1" selected="0">
            <x v="1"/>
          </reference>
          <reference field="29" count="1" selected="0">
            <x v="3016"/>
          </reference>
          <reference field="30" count="1" selected="0">
            <x v="1856"/>
          </reference>
          <reference field="31" count="1" selected="0">
            <x v="5"/>
          </reference>
          <reference field="34" count="1">
            <x v="10"/>
          </reference>
        </references>
      </pivotArea>
    </format>
    <format dxfId="764">
      <pivotArea dataOnly="0" labelOnly="1" outline="0" fieldPosition="0">
        <references count="7">
          <reference field="12" count="1" selected="0">
            <x v="22"/>
          </reference>
          <reference field="23" count="0" selected="0"/>
          <reference field="25" count="1" selected="0">
            <x v="1"/>
          </reference>
          <reference field="29" count="1" selected="0">
            <x v="2908"/>
          </reference>
          <reference field="30" count="1" selected="0">
            <x v="1852"/>
          </reference>
          <reference field="31" count="1" selected="0">
            <x v="5"/>
          </reference>
          <reference field="34" count="1">
            <x v="9"/>
          </reference>
        </references>
      </pivotArea>
    </format>
    <format dxfId="765">
      <pivotArea dataOnly="0" labelOnly="1" outline="0" fieldPosition="0">
        <references count="7">
          <reference field="12" count="1" selected="0">
            <x v="22"/>
          </reference>
          <reference field="23" count="0" selected="0"/>
          <reference field="25" count="1" selected="0">
            <x v="1"/>
          </reference>
          <reference field="29" count="1" selected="0">
            <x v="2914"/>
          </reference>
          <reference field="30" count="1" selected="0">
            <x v="1945"/>
          </reference>
          <reference field="31" count="1" selected="0">
            <x v="5"/>
          </reference>
          <reference field="34" count="1">
            <x v="10"/>
          </reference>
        </references>
      </pivotArea>
    </format>
    <format dxfId="766">
      <pivotArea dataOnly="0" labelOnly="1" outline="0" fieldPosition="0">
        <references count="7">
          <reference field="12" count="1" selected="0">
            <x v="12"/>
          </reference>
          <reference field="23" count="0" selected="0"/>
          <reference field="25" count="1" selected="0">
            <x v="1"/>
          </reference>
          <reference field="29" count="1" selected="0">
            <x v="2575"/>
          </reference>
          <reference field="30" count="1" selected="0">
            <x v="2076"/>
          </reference>
          <reference field="31" count="1" selected="0">
            <x v="0"/>
          </reference>
          <reference field="34" count="1">
            <x v="0"/>
          </reference>
        </references>
      </pivotArea>
    </format>
    <format dxfId="767">
      <pivotArea dataOnly="0" labelOnly="1" outline="0" fieldPosition="0">
        <references count="7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47"/>
          </reference>
          <reference field="30" count="1" selected="0">
            <x v="1800"/>
          </reference>
          <reference field="31" count="1" selected="0">
            <x v="2"/>
          </reference>
          <reference field="34" count="1">
            <x v="11"/>
          </reference>
        </references>
      </pivotArea>
    </format>
    <format dxfId="768">
      <pivotArea dataOnly="0" labelOnly="1" outline="0" fieldPosition="0">
        <references count="7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36"/>
          </reference>
          <reference field="30" count="1" selected="0">
            <x v="2066"/>
          </reference>
          <reference field="31" count="1" selected="0">
            <x v="2"/>
          </reference>
          <reference field="34" count="1">
            <x v="4"/>
          </reference>
        </references>
      </pivotArea>
    </format>
    <format dxfId="769">
      <pivotArea dataOnly="0" labelOnly="1" outline="0" fieldPosition="0">
        <references count="7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09"/>
          </reference>
          <reference field="30" count="1" selected="0">
            <x v="2119"/>
          </reference>
          <reference field="31" count="1" selected="0">
            <x v="2"/>
          </reference>
          <reference field="34" count="1">
            <x v="11"/>
          </reference>
        </references>
      </pivotArea>
    </format>
    <format dxfId="770">
      <pivotArea dataOnly="0" labelOnly="1" outline="0" fieldPosition="0">
        <references count="7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20"/>
          </reference>
          <reference field="30" count="1" selected="0">
            <x v="2029"/>
          </reference>
          <reference field="31" count="1" selected="0">
            <x v="2"/>
          </reference>
          <reference field="34" count="1">
            <x v="5"/>
          </reference>
        </references>
      </pivotArea>
    </format>
    <format dxfId="771">
      <pivotArea dataOnly="0" labelOnly="1" outline="0" fieldPosition="0">
        <references count="7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10"/>
          </reference>
          <reference field="30" count="1" selected="0">
            <x v="1837"/>
          </reference>
          <reference field="31" count="1" selected="0">
            <x v="2"/>
          </reference>
          <reference field="34" count="1">
            <x v="11"/>
          </reference>
        </references>
      </pivotArea>
    </format>
    <format dxfId="772">
      <pivotArea dataOnly="0" labelOnly="1" outline="0" fieldPosition="0">
        <references count="7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46"/>
          </reference>
          <reference field="30" count="1" selected="0">
            <x v="1883"/>
          </reference>
          <reference field="31" count="1" selected="0">
            <x v="2"/>
          </reference>
          <reference field="34" count="1">
            <x v="5"/>
          </reference>
        </references>
      </pivotArea>
    </format>
    <format dxfId="773">
      <pivotArea dataOnly="0" labelOnly="1" outline="0" fieldPosition="0">
        <references count="7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89"/>
          </reference>
          <reference field="30" count="1" selected="0">
            <x v="1870"/>
          </reference>
          <reference field="31" count="1" selected="0">
            <x v="2"/>
          </reference>
          <reference field="34" count="1">
            <x v="11"/>
          </reference>
        </references>
      </pivotArea>
    </format>
    <format dxfId="774">
      <pivotArea dataOnly="0" labelOnly="1" outline="0" fieldPosition="0">
        <references count="7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44"/>
          </reference>
          <reference field="30" count="1" selected="0">
            <x v="2096"/>
          </reference>
          <reference field="31" count="1" selected="0">
            <x v="2"/>
          </reference>
          <reference field="34" count="1">
            <x v="5"/>
          </reference>
        </references>
      </pivotArea>
    </format>
    <format dxfId="775">
      <pivotArea dataOnly="0" labelOnly="1" outline="0" fieldPosition="0">
        <references count="7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05"/>
          </reference>
          <reference field="30" count="1" selected="0">
            <x v="1895"/>
          </reference>
          <reference field="31" count="1" selected="0">
            <x v="2"/>
          </reference>
          <reference field="34" count="1">
            <x v="11"/>
          </reference>
        </references>
      </pivotArea>
    </format>
    <format dxfId="776">
      <pivotArea dataOnly="0" labelOnly="1" outline="0" fieldPosition="0">
        <references count="7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51"/>
          </reference>
          <reference field="30" count="1" selected="0">
            <x v="2133"/>
          </reference>
          <reference field="31" count="1" selected="0">
            <x v="2"/>
          </reference>
          <reference field="34" count="1">
            <x v="5"/>
          </reference>
        </references>
      </pivotArea>
    </format>
    <format dxfId="777">
      <pivotArea dataOnly="0" labelOnly="1" outline="0" fieldPosition="0">
        <references count="7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71"/>
          </reference>
          <reference field="30" count="1" selected="0">
            <x v="1948"/>
          </reference>
          <reference field="31" count="1" selected="0">
            <x v="2"/>
          </reference>
          <reference field="34" count="1">
            <x v="11"/>
          </reference>
        </references>
      </pivotArea>
    </format>
    <format dxfId="778">
      <pivotArea dataOnly="0" labelOnly="1" outline="0" fieldPosition="0">
        <references count="7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3062"/>
          </reference>
          <reference field="30" count="1" selected="0">
            <x v="1856"/>
          </reference>
          <reference field="31" count="1" selected="0">
            <x v="2"/>
          </reference>
          <reference field="34" count="1">
            <x v="5"/>
          </reference>
        </references>
      </pivotArea>
    </format>
    <format dxfId="779">
      <pivotArea dataOnly="0" labelOnly="1" outline="0" fieldPosition="0">
        <references count="7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493"/>
          </reference>
          <reference field="30" count="1" selected="0">
            <x v="1981"/>
          </reference>
          <reference field="31" count="1" selected="0">
            <x v="2"/>
          </reference>
          <reference field="34" count="1">
            <x v="11"/>
          </reference>
        </references>
      </pivotArea>
    </format>
    <format dxfId="780">
      <pivotArea dataOnly="0" labelOnly="1" outline="0" fieldPosition="0">
        <references count="7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54"/>
          </reference>
          <reference field="30" count="1" selected="0">
            <x v="1945"/>
          </reference>
          <reference field="31" count="1" selected="0">
            <x v="2"/>
          </reference>
          <reference field="34" count="1">
            <x v="5"/>
          </reference>
        </references>
      </pivotArea>
    </format>
    <format dxfId="781">
      <pivotArea dataOnly="0" labelOnly="1" outline="0" fieldPosition="0">
        <references count="7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20"/>
          </reference>
          <reference field="30" count="1" selected="0">
            <x v="1979"/>
          </reference>
          <reference field="31" count="1" selected="0">
            <x v="2"/>
          </reference>
          <reference field="34" count="1">
            <x v="11"/>
          </reference>
        </references>
      </pivotArea>
    </format>
    <format dxfId="782">
      <pivotArea dataOnly="0" labelOnly="1" outline="0" fieldPosition="0">
        <references count="7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33"/>
          </reference>
          <reference field="30" count="1" selected="0">
            <x v="2129"/>
          </reference>
          <reference field="31" count="1" selected="0">
            <x v="4"/>
          </reference>
          <reference field="34" count="1">
            <x v="8"/>
          </reference>
        </references>
      </pivotArea>
    </format>
    <format dxfId="783">
      <pivotArea dataOnly="0" labelOnly="1" outline="0" fieldPosition="0">
        <references count="7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628"/>
          </reference>
          <reference field="30" count="1" selected="0">
            <x v="2059"/>
          </reference>
          <reference field="31" count="1" selected="0">
            <x v="0"/>
          </reference>
          <reference field="34" count="1">
            <x v="0"/>
          </reference>
        </references>
      </pivotArea>
    </format>
    <format dxfId="784">
      <pivotArea dataOnly="0" labelOnly="1" outline="0" fieldPosition="0">
        <references count="7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834"/>
          </reference>
          <reference field="30" count="1" selected="0">
            <x v="1853"/>
          </reference>
          <reference field="31" count="1" selected="0">
            <x v="3"/>
          </reference>
          <reference field="34" count="1">
            <x v="7"/>
          </reference>
        </references>
      </pivotArea>
    </format>
    <format dxfId="785">
      <pivotArea dataOnly="0" labelOnly="1" outline="0" fieldPosition="0">
        <references count="7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727"/>
          </reference>
          <reference field="30" count="1" selected="0">
            <x v="2027"/>
          </reference>
          <reference field="31" count="1" selected="0">
            <x v="3"/>
          </reference>
          <reference field="34" count="1">
            <x v="6"/>
          </reference>
        </references>
      </pivotArea>
    </format>
    <format dxfId="786">
      <pivotArea dataOnly="0" labelOnly="1" outline="0" fieldPosition="0">
        <references count="7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833"/>
          </reference>
          <reference field="30" count="1" selected="0">
            <x v="2045"/>
          </reference>
          <reference field="31" count="1" selected="0">
            <x v="3"/>
          </reference>
          <reference field="34" count="1">
            <x v="7"/>
          </reference>
        </references>
      </pivotArea>
    </format>
    <format dxfId="787">
      <pivotArea dataOnly="0" labelOnly="1" outline="0" fieldPosition="0">
        <references count="7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783"/>
          </reference>
          <reference field="30" count="1" selected="0">
            <x v="1848"/>
          </reference>
          <reference field="31" count="1" selected="0">
            <x v="3"/>
          </reference>
          <reference field="34" count="1">
            <x v="6"/>
          </reference>
        </references>
      </pivotArea>
    </format>
    <format dxfId="788">
      <pivotArea dataOnly="0" labelOnly="1" outline="0" fieldPosition="0">
        <references count="7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796"/>
          </reference>
          <reference field="30" count="1" selected="0">
            <x v="1908"/>
          </reference>
          <reference field="31" count="1" selected="0">
            <x v="3"/>
          </reference>
          <reference field="34" count="1">
            <x v="7"/>
          </reference>
        </references>
      </pivotArea>
    </format>
    <format dxfId="789">
      <pivotArea dataOnly="0" labelOnly="1" outline="0" fieldPosition="0">
        <references count="7">
          <reference field="12" count="1" selected="0">
            <x v="28"/>
          </reference>
          <reference field="23" count="0" selected="0"/>
          <reference field="25" count="1" selected="0">
            <x v="0"/>
          </reference>
          <reference field="29" count="1" selected="0">
            <x v="2872"/>
          </reference>
          <reference field="30" count="1" selected="0">
            <x v="2200"/>
          </reference>
          <reference field="31" count="1" selected="0">
            <x v="5"/>
          </reference>
          <reference field="34" count="1">
            <x v="10"/>
          </reference>
        </references>
      </pivotArea>
    </format>
    <format dxfId="790">
      <pivotArea dataOnly="0" labelOnly="1" outline="0" fieldPosition="0">
        <references count="7">
          <reference field="12" count="1" selected="0">
            <x v="16"/>
          </reference>
          <reference field="23" count="0" selected="0"/>
          <reference field="25" count="1" selected="0">
            <x v="1"/>
          </reference>
          <reference field="29" count="1" selected="0">
            <x v="2460"/>
          </reference>
          <reference field="30" count="1" selected="0">
            <x v="2147"/>
          </reference>
          <reference field="31" count="1" selected="0">
            <x v="0"/>
          </reference>
          <reference field="34" count="1">
            <x v="0"/>
          </reference>
        </references>
      </pivotArea>
    </format>
    <format dxfId="791">
      <pivotArea dataOnly="0" labelOnly="1" outline="0" fieldPosition="0">
        <references count="7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59"/>
          </reference>
          <reference field="30" count="1" selected="0">
            <x v="2060"/>
          </reference>
          <reference field="31" count="1" selected="0">
            <x v="4"/>
          </reference>
          <reference field="34" count="1">
            <x v="8"/>
          </reference>
        </references>
      </pivotArea>
    </format>
    <format dxfId="792">
      <pivotArea dataOnly="0" labelOnly="1" outline="0" fieldPosition="0">
        <references count="7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39"/>
          </reference>
          <reference field="30" count="1" selected="0">
            <x v="2249"/>
          </reference>
          <reference field="31" count="1" selected="0">
            <x v="5"/>
          </reference>
          <reference field="34" count="1">
            <x v="10"/>
          </reference>
        </references>
      </pivotArea>
    </format>
    <format dxfId="793">
      <pivotArea dataOnly="0" labelOnly="1" outline="0" fieldPosition="0">
        <references count="7">
          <reference field="12" count="1" selected="0">
            <x v="27"/>
          </reference>
          <reference field="23" count="0" selected="0"/>
          <reference field="25" count="1" selected="0">
            <x v="1"/>
          </reference>
          <reference field="29" count="1" selected="0">
            <x v="3048"/>
          </reference>
          <reference field="30" count="1" selected="0">
            <x v="2263"/>
          </reference>
          <reference field="31" count="1" selected="0">
            <x v="4"/>
          </reference>
          <reference field="34" count="1">
            <x v="8"/>
          </reference>
        </references>
      </pivotArea>
    </format>
    <format dxfId="794">
      <pivotArea dataOnly="0" labelOnly="1" outline="0" fieldPosition="0">
        <references count="7">
          <reference field="12" count="1" selected="0">
            <x v="24"/>
          </reference>
          <reference field="23" count="0" selected="0"/>
          <reference field="25" count="1" selected="0">
            <x v="1"/>
          </reference>
          <reference field="29" count="1" selected="0">
            <x v="2882"/>
          </reference>
          <reference field="30" count="1" selected="0">
            <x v="2234"/>
          </reference>
          <reference field="31" count="1" selected="0">
            <x v="5"/>
          </reference>
          <reference field="34" count="1">
            <x v="10"/>
          </reference>
        </references>
      </pivotArea>
    </format>
    <format dxfId="795">
      <pivotArea dataOnly="0" labelOnly="1" outline="0" fieldPosition="0">
        <references count="8">
          <reference field="12" count="1" selected="0">
            <x v="26"/>
          </reference>
          <reference field="23" count="0" selected="0"/>
          <reference field="25" count="1" selected="0">
            <x v="0"/>
          </reference>
          <reference field="29" count="1" selected="0">
            <x v="3050"/>
          </reference>
          <reference field="30" count="1" selected="0">
            <x v="2288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796">
      <pivotArea dataOnly="0" labelOnly="1" outline="0" fieldPosition="0">
        <references count="8">
          <reference field="12" count="1" selected="0">
            <x v="26"/>
          </reference>
          <reference field="23" count="0" selected="0"/>
          <reference field="25" count="1" selected="0">
            <x v="0"/>
          </reference>
          <reference field="29" count="1" selected="0">
            <x v="3053"/>
          </reference>
          <reference field="30" count="1" selected="0">
            <x v="2284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797">
      <pivotArea dataOnly="0" labelOnly="1" outline="0" fieldPosition="0">
        <references count="8">
          <reference field="12" count="1" selected="0">
            <x v="26"/>
          </reference>
          <reference field="23" count="0" selected="0"/>
          <reference field="25" count="1" selected="0">
            <x v="0"/>
          </reference>
          <reference field="29" count="1" selected="0">
            <x v="3057"/>
          </reference>
          <reference field="30" count="1" selected="0">
            <x v="2125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798">
      <pivotArea dataOnly="0" labelOnly="1" outline="0" fieldPosition="0">
        <references count="8">
          <reference field="12" count="1" selected="0">
            <x v="26"/>
          </reference>
          <reference field="23" count="0" selected="0"/>
          <reference field="25" count="1" selected="0">
            <x v="0"/>
          </reference>
          <reference field="29" count="1" selected="0">
            <x v="3054"/>
          </reference>
          <reference field="30" count="1" selected="0">
            <x v="2087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799">
      <pivotArea dataOnly="0" labelOnly="1" outline="0" fieldPosition="0">
        <references count="8">
          <reference field="12" count="1" selected="0">
            <x v="26"/>
          </reference>
          <reference field="23" count="0" selected="0"/>
          <reference field="25" count="1" selected="0">
            <x v="0"/>
          </reference>
          <reference field="29" count="1" selected="0">
            <x v="3052"/>
          </reference>
          <reference field="30" count="1" selected="0">
            <x v="228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00">
      <pivotArea dataOnly="0" labelOnly="1" outline="0" fieldPosition="0">
        <references count="8">
          <reference field="12" count="1" selected="0">
            <x v="26"/>
          </reference>
          <reference field="23" count="0" selected="0"/>
          <reference field="25" count="1" selected="0">
            <x v="0"/>
          </reference>
          <reference field="29" count="1" selected="0">
            <x v="3056"/>
          </reference>
          <reference field="30" count="1" selected="0">
            <x v="2258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01">
      <pivotArea dataOnly="0" labelOnly="1" outline="0" fieldPosition="0">
        <references count="8">
          <reference field="12" count="1" selected="0">
            <x v="26"/>
          </reference>
          <reference field="23" count="0" selected="0"/>
          <reference field="25" count="1" selected="0">
            <x v="0"/>
          </reference>
          <reference field="29" count="1" selected="0">
            <x v="3055"/>
          </reference>
          <reference field="30" count="1" selected="0">
            <x v="2208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02">
      <pivotArea dataOnly="0" labelOnly="1" outline="0" fieldPosition="0">
        <references count="8">
          <reference field="12" count="1" selected="0">
            <x v="26"/>
          </reference>
          <reference field="23" count="0" selected="0"/>
          <reference field="25" count="1" selected="0">
            <x v="0"/>
          </reference>
          <reference field="29" count="1" selected="0">
            <x v="3058"/>
          </reference>
          <reference field="30" count="1" selected="0">
            <x v="2285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03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88"/>
          </reference>
          <reference field="30" count="1" selected="0">
            <x v="221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04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98"/>
          </reference>
          <reference field="30" count="1" selected="0">
            <x v="217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05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87"/>
          </reference>
          <reference field="30" count="1" selected="0">
            <x v="225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06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3012"/>
          </reference>
          <reference field="30" count="1" selected="0">
            <x v="182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07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89"/>
          </reference>
          <reference field="30" count="1" selected="0">
            <x v="199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08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3004"/>
          </reference>
          <reference field="30" count="1" selected="0">
            <x v="188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09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80"/>
          </reference>
          <reference field="30" count="1" selected="0">
            <x v="222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10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3001"/>
          </reference>
          <reference field="30" count="1" selected="0">
            <x v="220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11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3000"/>
          </reference>
          <reference field="30" count="1" selected="0">
            <x v="221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12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82"/>
          </reference>
          <reference field="30" count="1" selected="0">
            <x v="204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13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3007"/>
          </reference>
          <reference field="30" count="1" selected="0">
            <x v="218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14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78"/>
          </reference>
          <reference field="30" count="1" selected="0">
            <x v="223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15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97"/>
          </reference>
          <reference field="30" count="1" selected="0">
            <x v="217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16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84"/>
          </reference>
          <reference field="30" count="1" selected="0">
            <x v="202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17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3003"/>
          </reference>
          <reference field="30" count="1" selected="0">
            <x v="219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18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3006"/>
          </reference>
          <reference field="30" count="1" selected="0">
            <x v="219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19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3002"/>
          </reference>
          <reference field="30" count="1" selected="0">
            <x v="220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20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3005"/>
          </reference>
          <reference field="30" count="1" selected="0">
            <x v="187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21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3011"/>
          </reference>
          <reference field="30" count="1" selected="0">
            <x v="217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22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85"/>
          </reference>
          <reference field="30" count="1" selected="0">
            <x v="201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23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79"/>
          </reference>
          <reference field="30" count="1" selected="0">
            <x v="208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24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83"/>
          </reference>
          <reference field="30" count="1" selected="0">
            <x v="222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25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92"/>
          </reference>
          <reference field="30" count="1" selected="0">
            <x v="224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26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81"/>
          </reference>
          <reference field="30" count="1" selected="0">
            <x v="222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27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3010"/>
          </reference>
          <reference field="30" count="1" selected="0">
            <x v="182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28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96"/>
          </reference>
          <reference field="30" count="1" selected="0">
            <x v="206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29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76"/>
          </reference>
          <reference field="30" count="1" selected="0">
            <x v="225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30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93"/>
          </reference>
          <reference field="30" count="1" selected="0">
            <x v="207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31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3009"/>
          </reference>
          <reference field="30" count="1" selected="0">
            <x v="183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32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3008"/>
          </reference>
          <reference field="30" count="1" selected="0">
            <x v="218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33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91"/>
          </reference>
          <reference field="30" count="1" selected="0">
            <x v="209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34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99"/>
          </reference>
          <reference field="30" count="1" selected="0">
            <x v="195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35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86"/>
          </reference>
          <reference field="30" count="1" selected="0">
            <x v="225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36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95"/>
          </reference>
          <reference field="30" count="1" selected="0">
            <x v="221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37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77"/>
          </reference>
          <reference field="30" count="1" selected="0">
            <x v="215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38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94"/>
          </reference>
          <reference field="30" count="1" selected="0">
            <x v="198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39">
      <pivotArea dataOnly="0" labelOnly="1" outline="0" fieldPosition="0">
        <references count="8">
          <reference field="12" count="1" selected="0">
            <x v="18"/>
          </reference>
          <reference field="23" count="0" selected="0"/>
          <reference field="25" count="1" selected="0">
            <x v="1"/>
          </reference>
          <reference field="29" count="1" selected="0">
            <x v="2990"/>
          </reference>
          <reference field="30" count="1" selected="0">
            <x v="199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840">
      <pivotArea dataOnly="0" labelOnly="1" outline="0" fieldPosition="0">
        <references count="8">
          <reference field="12" count="1" selected="0">
            <x v="19"/>
          </reference>
          <reference field="23" count="0" selected="0"/>
          <reference field="25" count="1" selected="0">
            <x v="0"/>
          </reference>
          <reference field="29" count="1" selected="0">
            <x v="2971"/>
          </reference>
          <reference field="30" count="1" selected="0">
            <x v="2241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41">
      <pivotArea dataOnly="0" labelOnly="1" outline="0" fieldPosition="0">
        <references count="8">
          <reference field="12" count="1" selected="0">
            <x v="19"/>
          </reference>
          <reference field="23" count="0" selected="0"/>
          <reference field="25" count="1" selected="0">
            <x v="0"/>
          </reference>
          <reference field="29" count="1" selected="0">
            <x v="3069"/>
          </reference>
          <reference field="30" count="1" selected="0">
            <x v="2241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42">
      <pivotArea dataOnly="0" labelOnly="1" outline="0" fieldPosition="0">
        <references count="8">
          <reference field="12" count="1" selected="0">
            <x v="19"/>
          </reference>
          <reference field="23" count="0" selected="0"/>
          <reference field="25" count="1" selected="0">
            <x v="0"/>
          </reference>
          <reference field="29" count="1" selected="0">
            <x v="2974"/>
          </reference>
          <reference field="30" count="1" selected="0">
            <x v="2222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43">
      <pivotArea dataOnly="0" labelOnly="1" outline="0" fieldPosition="0">
        <references count="8">
          <reference field="12" count="1" selected="0">
            <x v="19"/>
          </reference>
          <reference field="23" count="0" selected="0"/>
          <reference field="25" count="1" selected="0">
            <x v="0"/>
          </reference>
          <reference field="29" count="1" selected="0">
            <x v="3064"/>
          </reference>
          <reference field="30" count="1" selected="0">
            <x v="2222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44">
      <pivotArea dataOnly="0" labelOnly="1" outline="0" fieldPosition="0">
        <references count="8">
          <reference field="12" count="1" selected="0">
            <x v="19"/>
          </reference>
          <reference field="23" count="0" selected="0"/>
          <reference field="25" count="1" selected="0">
            <x v="0"/>
          </reference>
          <reference field="29" count="1" selected="0">
            <x v="2972"/>
          </reference>
          <reference field="30" count="1" selected="0">
            <x v="224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45">
      <pivotArea dataOnly="0" labelOnly="1" outline="0" fieldPosition="0">
        <references count="8">
          <reference field="12" count="1" selected="0">
            <x v="19"/>
          </reference>
          <reference field="23" count="0" selected="0"/>
          <reference field="25" count="1" selected="0">
            <x v="0"/>
          </reference>
          <reference field="29" count="1" selected="0">
            <x v="3070"/>
          </reference>
          <reference field="30" count="1" selected="0">
            <x v="224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46">
      <pivotArea dataOnly="0" labelOnly="1" outline="0" fieldPosition="0">
        <references count="8">
          <reference field="12" count="1" selected="0">
            <x v="19"/>
          </reference>
          <reference field="23" count="0" selected="0"/>
          <reference field="25" count="1" selected="0">
            <x v="0"/>
          </reference>
          <reference field="29" count="1" selected="0">
            <x v="2970"/>
          </reference>
          <reference field="30" count="1" selected="0">
            <x v="2185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47">
      <pivotArea dataOnly="0" labelOnly="1" outline="0" fieldPosition="0">
        <references count="8">
          <reference field="12" count="1" selected="0">
            <x v="19"/>
          </reference>
          <reference field="23" count="0" selected="0"/>
          <reference field="25" count="1" selected="0">
            <x v="0"/>
          </reference>
          <reference field="29" count="1" selected="0">
            <x v="3067"/>
          </reference>
          <reference field="30" count="1" selected="0">
            <x v="2185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48">
      <pivotArea dataOnly="0" labelOnly="1" outline="0" fieldPosition="0">
        <references count="8">
          <reference field="12" count="1" selected="0">
            <x v="19"/>
          </reference>
          <reference field="23" count="0" selected="0"/>
          <reference field="25" count="1" selected="0">
            <x v="0"/>
          </reference>
          <reference field="29" count="1" selected="0">
            <x v="2968"/>
          </reference>
          <reference field="30" count="1" selected="0">
            <x v="183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49">
      <pivotArea dataOnly="0" labelOnly="1" outline="0" fieldPosition="0">
        <references count="8">
          <reference field="12" count="1" selected="0">
            <x v="19"/>
          </reference>
          <reference field="23" count="0" selected="0"/>
          <reference field="25" count="1" selected="0">
            <x v="0"/>
          </reference>
          <reference field="29" count="1" selected="0">
            <x v="3065"/>
          </reference>
          <reference field="30" count="1" selected="0">
            <x v="183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50">
      <pivotArea dataOnly="0" labelOnly="1" outline="0" fieldPosition="0">
        <references count="8">
          <reference field="12" count="1" selected="0">
            <x v="19"/>
          </reference>
          <reference field="23" count="0" selected="0"/>
          <reference field="25" count="1" selected="0">
            <x v="0"/>
          </reference>
          <reference field="29" count="1" selected="0">
            <x v="2967"/>
          </reference>
          <reference field="30" count="1" selected="0">
            <x v="2190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51">
      <pivotArea dataOnly="0" labelOnly="1" outline="0" fieldPosition="0">
        <references count="8">
          <reference field="12" count="1" selected="0">
            <x v="19"/>
          </reference>
          <reference field="23" count="0" selected="0"/>
          <reference field="25" count="1" selected="0">
            <x v="0"/>
          </reference>
          <reference field="29" count="1" selected="0">
            <x v="3068"/>
          </reference>
          <reference field="30" count="1" selected="0">
            <x v="2190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52">
      <pivotArea dataOnly="0" labelOnly="1" outline="0" fieldPosition="0">
        <references count="8">
          <reference field="12" count="1" selected="0">
            <x v="19"/>
          </reference>
          <reference field="23" count="0" selected="0"/>
          <reference field="25" count="1" selected="0">
            <x v="0"/>
          </reference>
          <reference field="29" count="1" selected="0">
            <x v="2973"/>
          </reference>
          <reference field="30" count="1" selected="0">
            <x v="2220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53">
      <pivotArea dataOnly="0" labelOnly="1" outline="0" fieldPosition="0">
        <references count="8">
          <reference field="12" count="1" selected="0">
            <x v="19"/>
          </reference>
          <reference field="23" count="0" selected="0"/>
          <reference field="25" count="1" selected="0">
            <x v="0"/>
          </reference>
          <reference field="29" count="1" selected="0">
            <x v="3063"/>
          </reference>
          <reference field="30" count="1" selected="0">
            <x v="2220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54">
      <pivotArea dataOnly="0" labelOnly="1" outline="0" fieldPosition="0">
        <references count="8">
          <reference field="12" count="1" selected="0">
            <x v="19"/>
          </reference>
          <reference field="23" count="0" selected="0"/>
          <reference field="25" count="1" selected="0">
            <x v="0"/>
          </reference>
          <reference field="29" count="1" selected="0">
            <x v="2969"/>
          </reference>
          <reference field="30" count="1" selected="0">
            <x v="1842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55">
      <pivotArea dataOnly="0" labelOnly="1" outline="0" fieldPosition="0">
        <references count="8">
          <reference field="12" count="1" selected="0">
            <x v="19"/>
          </reference>
          <reference field="23" count="0" selected="0"/>
          <reference field="25" count="1" selected="0">
            <x v="0"/>
          </reference>
          <reference field="29" count="1" selected="0">
            <x v="3066"/>
          </reference>
          <reference field="30" count="1" selected="0">
            <x v="1842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56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71"/>
          </reference>
          <reference field="30" count="1" selected="0">
            <x v="2242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57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76"/>
          </reference>
          <reference field="30" count="1" selected="0">
            <x v="2256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58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22"/>
          </reference>
          <reference field="30" count="1" selected="0">
            <x v="2277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59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30"/>
          </reference>
          <reference field="30" count="1" selected="0">
            <x v="2277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60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28"/>
          </reference>
          <reference field="30" count="1" selected="0">
            <x v="2272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61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65"/>
          </reference>
          <reference field="30" count="1" selected="0">
            <x v="225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62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67"/>
          </reference>
          <reference field="30" count="1" selected="0">
            <x v="2177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63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1"/>
          </reference>
          <reference field="29" count="1" selected="0">
            <x v="3045"/>
          </reference>
          <reference field="30" count="1" selected="0">
            <x v="2275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64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81"/>
          </reference>
          <reference field="30" count="1" selected="0">
            <x v="223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65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39"/>
          </reference>
          <reference field="30" count="1" selected="0">
            <x v="2257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66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900"/>
          </reference>
          <reference field="30" count="1" selected="0">
            <x v="217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67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70"/>
          </reference>
          <reference field="30" count="1" selected="0">
            <x v="2215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68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63"/>
          </reference>
          <reference field="30" count="1" selected="0">
            <x v="222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69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77"/>
          </reference>
          <reference field="30" count="1" selected="0">
            <x v="2174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70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74"/>
          </reference>
          <reference field="30" count="1" selected="0">
            <x v="1988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71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1"/>
          </reference>
          <reference field="29" count="1" selected="0">
            <x v="3044"/>
          </reference>
          <reference field="30" count="1" selected="0">
            <x v="2278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72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86"/>
          </reference>
          <reference field="30" count="1" selected="0">
            <x v="2017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73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34"/>
          </reference>
          <reference field="30" count="1" selected="0">
            <x v="2282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74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90"/>
          </reference>
          <reference field="30" count="1" selected="0">
            <x v="2182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75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33"/>
          </reference>
          <reference field="30" count="1" selected="0">
            <x v="225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76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80"/>
          </reference>
          <reference field="30" count="1" selected="0">
            <x v="2232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77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1"/>
          </reference>
          <reference field="29" count="1" selected="0">
            <x v="3013"/>
          </reference>
          <reference field="30" count="1" selected="0">
            <x v="2125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78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18"/>
          </reference>
          <reference field="30" count="1" selected="0">
            <x v="227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79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905"/>
          </reference>
          <reference field="30" count="1" selected="0">
            <x v="205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80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87"/>
          </reference>
          <reference field="30" count="1" selected="0">
            <x v="2231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81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96"/>
          </reference>
          <reference field="30" count="1" selected="0">
            <x v="2207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82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79"/>
          </reference>
          <reference field="30" count="1" selected="0">
            <x v="214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83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97"/>
          </reference>
          <reference field="30" count="1" selected="0">
            <x v="201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84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948"/>
          </reference>
          <reference field="30" count="1" selected="0">
            <x v="221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85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75"/>
          </reference>
          <reference field="30" count="1" selected="0">
            <x v="2168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86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85"/>
          </reference>
          <reference field="30" count="1" selected="0">
            <x v="2236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87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21"/>
          </reference>
          <reference field="30" count="1" selected="0">
            <x v="227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88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61"/>
          </reference>
          <reference field="30" count="1" selected="0">
            <x v="216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89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84"/>
          </reference>
          <reference field="30" count="1" selected="0">
            <x v="1798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90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62"/>
          </reference>
          <reference field="30" count="1" selected="0">
            <x v="2251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91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1"/>
          </reference>
          <reference field="29" count="1" selected="0">
            <x v="3019"/>
          </reference>
          <reference field="30" count="1" selected="0">
            <x v="2266"/>
          </reference>
          <reference field="31" count="1" selected="0">
            <x v="5"/>
          </reference>
          <reference field="34" count="1" selected="0">
            <x v="9"/>
          </reference>
          <reference field="37" count="1">
            <x v="2"/>
          </reference>
        </references>
      </pivotArea>
    </format>
    <format dxfId="892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24"/>
          </reference>
          <reference field="30" count="1" selected="0">
            <x v="2276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93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68"/>
          </reference>
          <reference field="30" count="1" selected="0">
            <x v="220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94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98"/>
          </reference>
          <reference field="30" count="1" selected="0">
            <x v="2216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95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23"/>
          </reference>
          <reference field="30" count="1" selected="0">
            <x v="226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96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92"/>
          </reference>
          <reference field="30" count="1" selected="0">
            <x v="2238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97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17"/>
          </reference>
          <reference field="30" count="1" selected="0">
            <x v="2281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98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902"/>
          </reference>
          <reference field="30" count="1" selected="0">
            <x v="2027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899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1"/>
          </reference>
          <reference field="29" count="1" selected="0">
            <x v="3047"/>
          </reference>
          <reference field="30" count="1" selected="0">
            <x v="2274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00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943"/>
          </reference>
          <reference field="30" count="1" selected="0">
            <x v="201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01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29"/>
          </reference>
          <reference field="30" count="1" selected="0">
            <x v="194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02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1"/>
          </reference>
          <reference field="29" count="1" selected="0">
            <x v="3026"/>
          </reference>
          <reference field="30" count="1" selected="0">
            <x v="2268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03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1"/>
          </reference>
          <reference field="29" count="1" selected="0">
            <x v="3046"/>
          </reference>
          <reference field="30" count="1" selected="0">
            <x v="2280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04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94"/>
          </reference>
          <reference field="30" count="1" selected="0">
            <x v="222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05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40"/>
          </reference>
          <reference field="30" count="1" selected="0">
            <x v="2258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06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36"/>
          </reference>
          <reference field="30" count="1" selected="0">
            <x v="2271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07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91"/>
          </reference>
          <reference field="30" count="1" selected="0">
            <x v="2087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08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901"/>
          </reference>
          <reference field="30" count="1" selected="0">
            <x v="1817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09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919"/>
          </reference>
          <reference field="30" count="1" selected="0">
            <x v="2194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10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20"/>
          </reference>
          <reference field="30" count="1" selected="0">
            <x v="2270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11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88"/>
          </reference>
          <reference field="30" count="1" selected="0">
            <x v="2228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12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69"/>
          </reference>
          <reference field="30" count="1" selected="0">
            <x v="213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13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41"/>
          </reference>
          <reference field="30" count="1" selected="0">
            <x v="1870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14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38"/>
          </reference>
          <reference field="30" count="1" selected="0">
            <x v="207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15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904"/>
          </reference>
          <reference field="30" count="1" selected="0">
            <x v="2205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16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95"/>
          </reference>
          <reference field="30" count="1" selected="0">
            <x v="2230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17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907"/>
          </reference>
          <reference field="30" count="1" selected="0">
            <x v="195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18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99"/>
          </reference>
          <reference field="30" count="1" selected="0">
            <x v="2206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19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66"/>
          </reference>
          <reference field="30" count="1" selected="0">
            <x v="221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20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73"/>
          </reference>
          <reference field="30" count="1" selected="0">
            <x v="221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21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89"/>
          </reference>
          <reference field="30" count="1" selected="0">
            <x v="2172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22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2883"/>
          </reference>
          <reference field="30" count="1" selected="0">
            <x v="2175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23">
      <pivotArea dataOnly="0" labelOnly="1" outline="0" fieldPosition="0">
        <references count="8">
          <reference field="12" count="1" selected="0">
            <x v="20"/>
          </reference>
          <reference field="23" count="0" selected="0"/>
          <reference field="25" count="1" selected="0">
            <x v="0"/>
          </reference>
          <reference field="29" count="1" selected="0">
            <x v="3032"/>
          </reference>
          <reference field="30" count="1" selected="0">
            <x v="2260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24">
      <pivotArea dataOnly="0" labelOnly="1" outline="0" fieldPosition="0">
        <references count="8">
          <reference field="12" count="1" selected="0">
            <x v="9"/>
          </reference>
          <reference field="23" count="0" selected="0"/>
          <reference field="25" count="1" selected="0">
            <x v="1"/>
          </reference>
          <reference field="29" count="1" selected="0">
            <x v="2429"/>
          </reference>
          <reference field="30" count="1" selected="0">
            <x v="2019"/>
          </reference>
          <reference field="31" count="1" selected="0">
            <x v="1"/>
          </reference>
          <reference field="34" count="1" selected="0">
            <x v="1"/>
          </reference>
          <reference field="37" count="1">
            <x v="43"/>
          </reference>
        </references>
      </pivotArea>
    </format>
    <format dxfId="925">
      <pivotArea dataOnly="0" labelOnly="1" outline="0" fieldPosition="0">
        <references count="8">
          <reference field="12" count="1" selected="0">
            <x v="9"/>
          </reference>
          <reference field="23" count="0" selected="0"/>
          <reference field="25" count="1" selected="0">
            <x v="1"/>
          </reference>
          <reference field="29" count="1" selected="0">
            <x v="2430"/>
          </reference>
          <reference field="30" count="1" selected="0">
            <x v="1872"/>
          </reference>
          <reference field="31" count="1" selected="0">
            <x v="1"/>
          </reference>
          <reference field="34" count="1" selected="0">
            <x v="1"/>
          </reference>
          <reference field="37" count="1">
            <x v="43"/>
          </reference>
        </references>
      </pivotArea>
    </format>
    <format dxfId="926">
      <pivotArea dataOnly="0" labelOnly="1" outline="0" fieldPosition="0">
        <references count="8">
          <reference field="12" count="1" selected="0">
            <x v="9"/>
          </reference>
          <reference field="23" count="0" selected="0"/>
          <reference field="25" count="1" selected="0">
            <x v="1"/>
          </reference>
          <reference field="29" count="1" selected="0">
            <x v="2464"/>
          </reference>
          <reference field="30" count="1" selected="0">
            <x v="1823"/>
          </reference>
          <reference field="31" count="1" selected="0">
            <x v="1"/>
          </reference>
          <reference field="34" count="1" selected="0">
            <x v="1"/>
          </reference>
          <reference field="37" count="1">
            <x v="43"/>
          </reference>
        </references>
      </pivotArea>
    </format>
    <format dxfId="927">
      <pivotArea dataOnly="0" labelOnly="1" outline="0" fieldPosition="0">
        <references count="8">
          <reference field="12" count="1" selected="0">
            <x v="9"/>
          </reference>
          <reference field="23" count="0" selected="0"/>
          <reference field="25" count="1" selected="0">
            <x v="1"/>
          </reference>
          <reference field="29" count="1" selected="0">
            <x v="2617"/>
          </reference>
          <reference field="30" count="1" selected="0">
            <x v="2032"/>
          </reference>
          <reference field="31" count="1" selected="0">
            <x v="1"/>
          </reference>
          <reference field="34" count="1" selected="0">
            <x v="1"/>
          </reference>
          <reference field="37" count="1">
            <x v="43"/>
          </reference>
        </references>
      </pivotArea>
    </format>
    <format dxfId="928">
      <pivotArea dataOnly="0" labelOnly="1" outline="0" fieldPosition="0">
        <references count="8">
          <reference field="12" count="1" selected="0">
            <x v="9"/>
          </reference>
          <reference field="23" count="0" selected="0"/>
          <reference field="25" count="1" selected="0">
            <x v="1"/>
          </reference>
          <reference field="29" count="1" selected="0">
            <x v="2696"/>
          </reference>
          <reference field="30" count="1" selected="0">
            <x v="1946"/>
          </reference>
          <reference field="31" count="1" selected="0">
            <x v="1"/>
          </reference>
          <reference field="34" count="1" selected="0">
            <x v="1"/>
          </reference>
          <reference field="37" count="1">
            <x v="27"/>
          </reference>
        </references>
      </pivotArea>
    </format>
    <format dxfId="929">
      <pivotArea dataOnly="0" labelOnly="1" outline="0" fieldPosition="0">
        <references count="8">
          <reference field="12" count="1" selected="0">
            <x v="9"/>
          </reference>
          <reference field="23" count="0" selected="0"/>
          <reference field="25" count="1" selected="0">
            <x v="1"/>
          </reference>
          <reference field="29" count="1" selected="0">
            <x v="2431"/>
          </reference>
          <reference field="30" count="1" selected="0">
            <x v="2072"/>
          </reference>
          <reference field="31" count="1" selected="0">
            <x v="1"/>
          </reference>
          <reference field="34" count="1" selected="0">
            <x v="1"/>
          </reference>
          <reference field="37" count="1">
            <x v="27"/>
          </reference>
        </references>
      </pivotArea>
    </format>
    <format dxfId="930">
      <pivotArea dataOnly="0" labelOnly="1" outline="0" fieldPosition="0">
        <references count="8">
          <reference field="12" count="1" selected="0">
            <x v="9"/>
          </reference>
          <reference field="23" count="0" selected="0"/>
          <reference field="25" count="1" selected="0">
            <x v="1"/>
          </reference>
          <reference field="29" count="1" selected="0">
            <x v="2715"/>
          </reference>
          <reference field="30" count="1" selected="0">
            <x v="1934"/>
          </reference>
          <reference field="31" count="1" selected="0">
            <x v="1"/>
          </reference>
          <reference field="34" count="1" selected="0">
            <x v="1"/>
          </reference>
          <reference field="37" count="1">
            <x v="28"/>
          </reference>
        </references>
      </pivotArea>
    </format>
    <format dxfId="931">
      <pivotArea dataOnly="0" labelOnly="1" outline="0" fieldPosition="0">
        <references count="8">
          <reference field="12" count="1" selected="0">
            <x v="9"/>
          </reference>
          <reference field="23" count="0" selected="0"/>
          <reference field="25" count="1" selected="0">
            <x v="1"/>
          </reference>
          <reference field="29" count="1" selected="0">
            <x v="2620"/>
          </reference>
          <reference field="30" count="1" selected="0">
            <x v="1853"/>
          </reference>
          <reference field="31" count="1" selected="0">
            <x v="1"/>
          </reference>
          <reference field="34" count="1" selected="0">
            <x v="1"/>
          </reference>
          <reference field="37" count="1">
            <x v="28"/>
          </reference>
        </references>
      </pivotArea>
    </format>
    <format dxfId="932">
      <pivotArea dataOnly="0" labelOnly="1" outline="0" fieldPosition="0">
        <references count="8">
          <reference field="12" count="1" selected="0">
            <x v="9"/>
          </reference>
          <reference field="23" count="0" selected="0"/>
          <reference field="25" count="1" selected="0">
            <x v="1"/>
          </reference>
          <reference field="29" count="1" selected="0">
            <x v="2830"/>
          </reference>
          <reference field="30" count="1" selected="0">
            <x v="1993"/>
          </reference>
          <reference field="31" count="1" selected="0">
            <x v="1"/>
          </reference>
          <reference field="34" count="1" selected="0">
            <x v="1"/>
          </reference>
          <reference field="37" count="1">
            <x v="29"/>
          </reference>
        </references>
      </pivotArea>
    </format>
    <format dxfId="933">
      <pivotArea dataOnly="0" labelOnly="1" outline="0" fieldPosition="0">
        <references count="8">
          <reference field="12" count="1" selected="0">
            <x v="10"/>
          </reference>
          <reference field="23" count="0" selected="0"/>
          <reference field="25" count="1" selected="0">
            <x v="1"/>
          </reference>
          <reference field="29" count="1" selected="0">
            <x v="2693"/>
          </reference>
          <reference field="30" count="1" selected="0">
            <x v="207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2"/>
          </reference>
        </references>
      </pivotArea>
    </format>
    <format dxfId="934">
      <pivotArea dataOnly="0" labelOnly="1" outline="0" fieldPosition="0">
        <references count="8">
          <reference field="12" count="1" selected="0">
            <x v="10"/>
          </reference>
          <reference field="23" count="0" selected="0"/>
          <reference field="25" count="1" selected="0">
            <x v="1"/>
          </reference>
          <reference field="29" count="1" selected="0">
            <x v="2692"/>
          </reference>
          <reference field="30" count="1" selected="0">
            <x v="206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2"/>
          </reference>
        </references>
      </pivotArea>
    </format>
    <format dxfId="935">
      <pivotArea dataOnly="0" labelOnly="1" outline="0" fieldPosition="0">
        <references count="8">
          <reference field="12" count="1" selected="0">
            <x v="10"/>
          </reference>
          <reference field="23" count="0" selected="0"/>
          <reference field="25" count="1" selected="0">
            <x v="1"/>
          </reference>
          <reference field="29" count="1" selected="0">
            <x v="2589"/>
          </reference>
          <reference field="30" count="1" selected="0">
            <x v="215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2"/>
          </reference>
        </references>
      </pivotArea>
    </format>
    <format dxfId="936">
      <pivotArea dataOnly="0" labelOnly="1" outline="0" fieldPosition="0">
        <references count="8">
          <reference field="12" count="1" selected="0">
            <x v="10"/>
          </reference>
          <reference field="23" count="0" selected="0"/>
          <reference field="25" count="1" selected="0">
            <x v="1"/>
          </reference>
          <reference field="29" count="1" selected="0">
            <x v="2588"/>
          </reference>
          <reference field="30" count="1" selected="0">
            <x v="216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1"/>
          </reference>
        </references>
      </pivotArea>
    </format>
    <format dxfId="937">
      <pivotArea dataOnly="0" labelOnly="1" outline="0" fieldPosition="0">
        <references count="8">
          <reference field="12" count="1" selected="0">
            <x v="10"/>
          </reference>
          <reference field="23" count="0" selected="0"/>
          <reference field="25" count="1" selected="0">
            <x v="1"/>
          </reference>
          <reference field="29" count="1" selected="0">
            <x v="2590"/>
          </reference>
          <reference field="30" count="1" selected="0">
            <x v="206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2"/>
          </reference>
        </references>
      </pivotArea>
    </format>
    <format dxfId="938">
      <pivotArea dataOnly="0" labelOnly="1" outline="0" fieldPosition="0">
        <references count="8">
          <reference field="12" count="1" selected="0">
            <x v="10"/>
          </reference>
          <reference field="23" count="0" selected="0"/>
          <reference field="25" count="1" selected="0">
            <x v="1"/>
          </reference>
          <reference field="29" count="1" selected="0">
            <x v="2587"/>
          </reference>
          <reference field="30" count="1" selected="0">
            <x v="198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1"/>
          </reference>
        </references>
      </pivotArea>
    </format>
    <format dxfId="939">
      <pivotArea dataOnly="0" labelOnly="1" outline="0" fieldPosition="0">
        <references count="8">
          <reference field="12" count="1" selected="0">
            <x v="10"/>
          </reference>
          <reference field="23" count="0" selected="0"/>
          <reference field="25" count="1" selected="0">
            <x v="1"/>
          </reference>
          <reference field="29" count="1" selected="0">
            <x v="2591"/>
          </reference>
          <reference field="30" count="1" selected="0">
            <x v="198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3"/>
          </reference>
        </references>
      </pivotArea>
    </format>
    <format dxfId="940">
      <pivotArea dataOnly="0" labelOnly="1" outline="0" fieldPosition="0">
        <references count="8">
          <reference field="12" count="1" selected="0">
            <x v="10"/>
          </reference>
          <reference field="23" count="0" selected="0"/>
          <reference field="25" count="1" selected="0">
            <x v="1"/>
          </reference>
          <reference field="29" count="1" selected="0">
            <x v="2586"/>
          </reference>
          <reference field="30" count="1" selected="0">
            <x v="196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1"/>
          </reference>
        </references>
      </pivotArea>
    </format>
    <format dxfId="941">
      <pivotArea dataOnly="0" labelOnly="1" outline="0" fieldPosition="0">
        <references count="8">
          <reference field="12" count="1" selected="0">
            <x v="10"/>
          </reference>
          <reference field="23" count="0" selected="0"/>
          <reference field="25" count="1" selected="0">
            <x v="1"/>
          </reference>
          <reference field="29" count="1" selected="0">
            <x v="2428"/>
          </reference>
          <reference field="30" count="1" selected="0">
            <x v="179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2"/>
          </reference>
        </references>
      </pivotArea>
    </format>
    <format dxfId="942">
      <pivotArea dataOnly="0" labelOnly="1" outline="0" fieldPosition="0">
        <references count="8">
          <reference field="12" count="1" selected="0">
            <x v="10"/>
          </reference>
          <reference field="23" count="0" selected="0"/>
          <reference field="25" count="1" selected="0">
            <x v="1"/>
          </reference>
          <reference field="29" count="1" selected="0">
            <x v="2427"/>
          </reference>
          <reference field="30" count="1" selected="0">
            <x v="179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2"/>
          </reference>
        </references>
      </pivotArea>
    </format>
    <format dxfId="943">
      <pivotArea dataOnly="0" labelOnly="1" outline="0" fieldPosition="0">
        <references count="8">
          <reference field="12" count="1" selected="0">
            <x v="25"/>
          </reference>
          <reference field="23" count="0" selected="0"/>
          <reference field="25" count="1" selected="0">
            <x v="1"/>
          </reference>
          <reference field="29" count="1" selected="0">
            <x v="3037"/>
          </reference>
          <reference field="30" count="1" selected="0">
            <x v="1883"/>
          </reference>
          <reference field="31" count="1" selected="0">
            <x v="1"/>
          </reference>
          <reference field="34" count="1" selected="0">
            <x v="1"/>
          </reference>
          <reference field="37" count="1">
            <x v="42"/>
          </reference>
        </references>
      </pivotArea>
    </format>
    <format dxfId="944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1"/>
          </reference>
          <reference field="29" count="1" selected="0">
            <x v="2954"/>
          </reference>
          <reference field="30" count="1" selected="0">
            <x v="181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45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1"/>
          </reference>
          <reference field="29" count="1" selected="0">
            <x v="2959"/>
          </reference>
          <reference field="30" count="1" selected="0">
            <x v="2192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46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1"/>
          </reference>
          <reference field="29" count="1" selected="0">
            <x v="2950"/>
          </reference>
          <reference field="30" count="1" selected="0">
            <x v="218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47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1"/>
          </reference>
          <reference field="29" count="1" selected="0">
            <x v="2957"/>
          </reference>
          <reference field="30" count="1" selected="0">
            <x v="1814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48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1"/>
          </reference>
          <reference field="29" count="1" selected="0">
            <x v="2955"/>
          </reference>
          <reference field="30" count="1" selected="0">
            <x v="219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49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1"/>
          </reference>
          <reference field="29" count="1" selected="0">
            <x v="2956"/>
          </reference>
          <reference field="30" count="1" selected="0">
            <x v="1927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50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1"/>
          </reference>
          <reference field="29" count="1" selected="0">
            <x v="2958"/>
          </reference>
          <reference field="30" count="1" selected="0">
            <x v="1816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51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1"/>
          </reference>
          <reference field="29" count="1" selected="0">
            <x v="2951"/>
          </reference>
          <reference field="30" count="1" selected="0">
            <x v="218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52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1"/>
          </reference>
          <reference field="29" count="1" selected="0">
            <x v="2952"/>
          </reference>
          <reference field="30" count="1" selected="0">
            <x v="1884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53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1"/>
          </reference>
          <reference field="29" count="1" selected="0">
            <x v="2960"/>
          </reference>
          <reference field="30" count="1" selected="0">
            <x v="2182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54">
      <pivotArea dataOnly="0" labelOnly="1" outline="0" fieldPosition="0">
        <references count="8">
          <reference field="12" count="1" selected="0">
            <x v="21"/>
          </reference>
          <reference field="23" count="0" selected="0"/>
          <reference field="25" count="1" selected="0">
            <x v="1"/>
          </reference>
          <reference field="29" count="1" selected="0">
            <x v="2953"/>
          </reference>
          <reference field="30" count="1" selected="0">
            <x v="2188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955">
      <pivotArea dataOnly="0" labelOnly="1" outline="0" fieldPosition="0">
        <references count="8">
          <reference field="12" count="1" selected="0">
            <x v="11"/>
          </reference>
          <reference field="23" count="0" selected="0"/>
          <reference field="25" count="1" selected="0">
            <x v="1"/>
          </reference>
          <reference field="29" count="1" selected="0">
            <x v="2781"/>
          </reference>
          <reference field="30" count="1" selected="0">
            <x v="1833"/>
          </reference>
          <reference field="31" count="1" selected="0">
            <x v="0"/>
          </reference>
          <reference field="34" count="1" selected="0">
            <x v="0"/>
          </reference>
          <reference field="37" count="1">
            <x v="24"/>
          </reference>
        </references>
      </pivotArea>
    </format>
    <format dxfId="956">
      <pivotArea dataOnly="0" labelOnly="1" outline="0" fieldPosition="0">
        <references count="8">
          <reference field="12" count="1" selected="0">
            <x v="11"/>
          </reference>
          <reference field="23" count="0" selected="0"/>
          <reference field="25" count="1" selected="0">
            <x v="1"/>
          </reference>
          <reference field="29" count="1" selected="0">
            <x v="2716"/>
          </reference>
          <reference field="30" count="1" selected="0">
            <x v="1946"/>
          </reference>
          <reference field="31" count="1" selected="0">
            <x v="0"/>
          </reference>
          <reference field="34" count="1" selected="0">
            <x v="0"/>
          </reference>
          <reference field="37" count="1">
            <x v="24"/>
          </reference>
        </references>
      </pivotArea>
    </format>
    <format dxfId="957">
      <pivotArea dataOnly="0" labelOnly="1" outline="0" fieldPosition="0">
        <references count="8">
          <reference field="12" count="1" selected="0">
            <x v="22"/>
          </reference>
          <reference field="23" count="0" selected="0"/>
          <reference field="25" count="1" selected="0">
            <x v="1"/>
          </reference>
          <reference field="29" count="1" selected="0">
            <x v="3016"/>
          </reference>
          <reference field="30" count="1" selected="0">
            <x v="1856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37"/>
          </reference>
        </references>
      </pivotArea>
    </format>
    <format dxfId="958">
      <pivotArea dataOnly="0" labelOnly="1" outline="0" fieldPosition="0">
        <references count="8">
          <reference field="12" count="1" selected="0">
            <x v="22"/>
          </reference>
          <reference field="23" count="0" selected="0"/>
          <reference field="25" count="1" selected="0">
            <x v="1"/>
          </reference>
          <reference field="29" count="1" selected="0">
            <x v="2908"/>
          </reference>
          <reference field="30" count="1" selected="0">
            <x v="1852"/>
          </reference>
          <reference field="31" count="1" selected="0">
            <x v="5"/>
          </reference>
          <reference field="34" count="1" selected="0">
            <x v="9"/>
          </reference>
          <reference field="37" count="1">
            <x v="37"/>
          </reference>
        </references>
      </pivotArea>
    </format>
    <format dxfId="959">
      <pivotArea dataOnly="0" labelOnly="1" outline="0" fieldPosition="0">
        <references count="8">
          <reference field="12" count="1" selected="0">
            <x v="22"/>
          </reference>
          <reference field="23" count="0" selected="0"/>
          <reference field="25" count="1" selected="0">
            <x v="1"/>
          </reference>
          <reference field="29" count="1" selected="0">
            <x v="2914"/>
          </reference>
          <reference field="30" count="1" selected="0">
            <x v="1945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37"/>
          </reference>
        </references>
      </pivotArea>
    </format>
    <format dxfId="960">
      <pivotArea dataOnly="0" labelOnly="1" outline="0" fieldPosition="0">
        <references count="8">
          <reference field="12" count="1" selected="0">
            <x v="22"/>
          </reference>
          <reference field="23" count="0" selected="0"/>
          <reference field="25" count="1" selected="0">
            <x v="1"/>
          </reference>
          <reference field="29" count="1" selected="0">
            <x v="2906"/>
          </reference>
          <reference field="30" count="1" selected="0">
            <x v="1911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37"/>
          </reference>
        </references>
      </pivotArea>
    </format>
    <format dxfId="961">
      <pivotArea dataOnly="0" labelOnly="1" outline="0" fieldPosition="0">
        <references count="8">
          <reference field="12" count="1" selected="0">
            <x v="22"/>
          </reference>
          <reference field="23" count="0" selected="0"/>
          <reference field="25" count="1" selected="0">
            <x v="1"/>
          </reference>
          <reference field="29" count="1" selected="0">
            <x v="2946"/>
          </reference>
          <reference field="30" count="1" selected="0">
            <x v="202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37"/>
          </reference>
        </references>
      </pivotArea>
    </format>
    <format dxfId="962">
      <pivotArea dataOnly="0" labelOnly="1" outline="0" fieldPosition="0">
        <references count="8">
          <reference field="12" count="1" selected="0">
            <x v="22"/>
          </reference>
          <reference field="23" count="0" selected="0"/>
          <reference field="25" count="1" selected="0">
            <x v="1"/>
          </reference>
          <reference field="29" count="1" selected="0">
            <x v="2947"/>
          </reference>
          <reference field="30" count="1" selected="0">
            <x v="199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37"/>
          </reference>
        </references>
      </pivotArea>
    </format>
    <format dxfId="963">
      <pivotArea dataOnly="0" labelOnly="1" outline="0" fieldPosition="0">
        <references count="8">
          <reference field="12" count="1" selected="0">
            <x v="12"/>
          </reference>
          <reference field="23" count="0" selected="0"/>
          <reference field="25" count="1" selected="0">
            <x v="1"/>
          </reference>
          <reference field="29" count="1" selected="0">
            <x v="2575"/>
          </reference>
          <reference field="30" count="1" selected="0">
            <x v="2076"/>
          </reference>
          <reference field="31" count="1" selected="0">
            <x v="0"/>
          </reference>
          <reference field="34" count="1" selected="0">
            <x v="0"/>
          </reference>
          <reference field="37" count="1">
            <x v="31"/>
          </reference>
        </references>
      </pivotArea>
    </format>
    <format dxfId="964">
      <pivotArea dataOnly="0" labelOnly="1" outline="0" fieldPosition="0">
        <references count="8">
          <reference field="12" count="1" selected="0">
            <x v="12"/>
          </reference>
          <reference field="23" count="0" selected="0"/>
          <reference field="25" count="1" selected="0">
            <x v="1"/>
          </reference>
          <reference field="29" count="1" selected="0">
            <x v="2519"/>
          </reference>
          <reference field="30" count="1" selected="0">
            <x v="2072"/>
          </reference>
          <reference field="31" count="1" selected="0">
            <x v="0"/>
          </reference>
          <reference field="34" count="1" selected="0">
            <x v="0"/>
          </reference>
          <reference field="37" count="1">
            <x v="31"/>
          </reference>
        </references>
      </pivotArea>
    </format>
    <format dxfId="965">
      <pivotArea dataOnly="0" labelOnly="1" outline="0" fieldPosition="0">
        <references count="8">
          <reference field="12" count="1" selected="0">
            <x v="12"/>
          </reference>
          <reference field="23" count="0" selected="0"/>
          <reference field="25" count="1" selected="0">
            <x v="1"/>
          </reference>
          <reference field="29" count="1" selected="0">
            <x v="2518"/>
          </reference>
          <reference field="30" count="1" selected="0">
            <x v="1975"/>
          </reference>
          <reference field="31" count="1" selected="0">
            <x v="0"/>
          </reference>
          <reference field="34" count="1" selected="0">
            <x v="0"/>
          </reference>
          <reference field="37" count="1">
            <x v="31"/>
          </reference>
        </references>
      </pivotArea>
    </format>
    <format dxfId="966">
      <pivotArea dataOnly="0" labelOnly="1" outline="0" fieldPosition="0">
        <references count="8">
          <reference field="12" count="1" selected="0">
            <x v="12"/>
          </reference>
          <reference field="23" count="0" selected="0"/>
          <reference field="25" count="1" selected="0">
            <x v="1"/>
          </reference>
          <reference field="29" count="1" selected="0">
            <x v="2536"/>
          </reference>
          <reference field="30" count="1" selected="0">
            <x v="2003"/>
          </reference>
          <reference field="31" count="1" selected="0">
            <x v="0"/>
          </reference>
          <reference field="34" count="1" selected="0">
            <x v="0"/>
          </reference>
          <reference field="37" count="1">
            <x v="31"/>
          </reference>
        </references>
      </pivotArea>
    </format>
    <format dxfId="967">
      <pivotArea dataOnly="0" labelOnly="1" outline="0" fieldPosition="0">
        <references count="8">
          <reference field="12" count="1" selected="0">
            <x v="12"/>
          </reference>
          <reference field="23" count="0" selected="0"/>
          <reference field="25" count="1" selected="0">
            <x v="1"/>
          </reference>
          <reference field="29" count="1" selected="0">
            <x v="2579"/>
          </reference>
          <reference field="30" count="1" selected="0">
            <x v="1986"/>
          </reference>
          <reference field="31" count="1" selected="0">
            <x v="0"/>
          </reference>
          <reference field="34" count="1" selected="0">
            <x v="0"/>
          </reference>
          <reference field="37" count="1">
            <x v="31"/>
          </reference>
        </references>
      </pivotArea>
    </format>
    <format dxfId="968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47"/>
          </reference>
          <reference field="30" count="1" selected="0">
            <x v="1800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69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11"/>
          </reference>
          <reference field="30" count="1" selected="0">
            <x v="2063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70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689"/>
          </reference>
          <reference field="30" count="1" selected="0">
            <x v="2157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71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488"/>
          </reference>
          <reference field="30" count="1" selected="0">
            <x v="2023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72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31"/>
          </reference>
          <reference field="30" count="1" selected="0">
            <x v="2031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73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484"/>
          </reference>
          <reference field="30" count="1" selected="0">
            <x v="1999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74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10"/>
          </reference>
          <reference field="30" count="1" selected="0">
            <x v="2137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75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42"/>
          </reference>
          <reference field="30" count="1" selected="0">
            <x v="1915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76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36"/>
          </reference>
          <reference field="30" count="1" selected="0">
            <x v="2066"/>
          </reference>
          <reference field="31" count="1" selected="0">
            <x v="2"/>
          </reference>
          <reference field="34" count="1" selected="0">
            <x v="4"/>
          </reference>
          <reference field="37" count="1">
            <x v="32"/>
          </reference>
        </references>
      </pivotArea>
    </format>
    <format dxfId="977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09"/>
          </reference>
          <reference field="30" count="1" selected="0">
            <x v="2119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78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477"/>
          </reference>
          <reference field="30" count="1" selected="0">
            <x v="2094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79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63"/>
          </reference>
          <reference field="30" count="1" selected="0">
            <x v="1914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80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12"/>
          </reference>
          <reference field="30" count="1" selected="0">
            <x v="2053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81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650"/>
          </reference>
          <reference field="30" count="1" selected="0">
            <x v="1803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82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45"/>
          </reference>
          <reference field="30" count="1" selected="0">
            <x v="2048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83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26"/>
          </reference>
          <reference field="30" count="1" selected="0">
            <x v="2011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84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36"/>
          </reference>
          <reference field="30" count="1" selected="0">
            <x v="2033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85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32"/>
          </reference>
          <reference field="30" count="1" selected="0">
            <x v="1880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86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34"/>
          </reference>
          <reference field="30" count="1" selected="0">
            <x v="1960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87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07"/>
          </reference>
          <reference field="30" count="1" selected="0">
            <x v="1959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88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55"/>
          </reference>
          <reference field="30" count="1" selected="0">
            <x v="2014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89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26"/>
          </reference>
          <reference field="30" count="1" selected="0">
            <x v="2020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90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646"/>
          </reference>
          <reference field="30" count="1" selected="0">
            <x v="1991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91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17"/>
          </reference>
          <reference field="30" count="1" selected="0">
            <x v="1987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92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47"/>
          </reference>
          <reference field="30" count="1" selected="0">
            <x v="2159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93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83"/>
          </reference>
          <reference field="30" count="1" selected="0">
            <x v="2054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94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23"/>
          </reference>
          <reference field="30" count="1" selected="0">
            <x v="2015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95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479"/>
          </reference>
          <reference field="30" count="1" selected="0">
            <x v="1995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96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27"/>
          </reference>
          <reference field="30" count="1" selected="0">
            <x v="2090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97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62"/>
          </reference>
          <reference field="30" count="1" selected="0">
            <x v="1830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998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20"/>
          </reference>
          <reference field="30" count="1" selected="0">
            <x v="2029"/>
          </reference>
          <reference field="31" count="1" selected="0">
            <x v="2"/>
          </reference>
          <reference field="34" count="1" selected="0">
            <x v="5"/>
          </reference>
          <reference field="37" count="1">
            <x v="32"/>
          </reference>
        </references>
      </pivotArea>
    </format>
    <format dxfId="999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45"/>
          </reference>
          <reference field="30" count="1" selected="0">
            <x v="2124"/>
          </reference>
          <reference field="31" count="1" selected="0">
            <x v="2"/>
          </reference>
          <reference field="34" count="1" selected="0">
            <x v="5"/>
          </reference>
          <reference field="37" count="1">
            <x v="32"/>
          </reference>
        </references>
      </pivotArea>
    </format>
    <format dxfId="1000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10"/>
          </reference>
          <reference field="30" count="1" selected="0">
            <x v="1837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01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74"/>
          </reference>
          <reference field="30" count="1" selected="0">
            <x v="2007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02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44"/>
          </reference>
          <reference field="30" count="1" selected="0">
            <x v="2081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03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04"/>
          </reference>
          <reference field="30" count="1" selected="0">
            <x v="1923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04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43"/>
          </reference>
          <reference field="30" count="1" selected="0">
            <x v="1992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05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66"/>
          </reference>
          <reference field="30" count="1" selected="0">
            <x v="2140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06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72"/>
          </reference>
          <reference field="30" count="1" selected="0">
            <x v="2004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07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25"/>
          </reference>
          <reference field="30" count="1" selected="0">
            <x v="1969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08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04"/>
          </reference>
          <reference field="30" count="1" selected="0">
            <x v="1990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09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07"/>
          </reference>
          <reference field="30" count="1" selected="0">
            <x v="2047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10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25"/>
          </reference>
          <reference field="30" count="1" selected="0">
            <x v="2018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11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28"/>
          </reference>
          <reference field="30" count="1" selected="0">
            <x v="1834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12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46"/>
          </reference>
          <reference field="30" count="1" selected="0">
            <x v="1883"/>
          </reference>
          <reference field="31" count="1" selected="0">
            <x v="2"/>
          </reference>
          <reference field="34" count="1" selected="0">
            <x v="5"/>
          </reference>
          <reference field="37" count="1">
            <x v="32"/>
          </reference>
        </references>
      </pivotArea>
    </format>
    <format dxfId="1013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89"/>
          </reference>
          <reference field="30" count="1" selected="0">
            <x v="1870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14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78"/>
          </reference>
          <reference field="30" count="1" selected="0">
            <x v="1818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15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645"/>
          </reference>
          <reference field="30" count="1" selected="0">
            <x v="2165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16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50"/>
          </reference>
          <reference field="30" count="1" selected="0">
            <x v="1845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17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82"/>
          </reference>
          <reference field="30" count="1" selected="0">
            <x v="1869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18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29"/>
          </reference>
          <reference field="30" count="1" selected="0">
            <x v="2074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19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68"/>
          </reference>
          <reference field="30" count="1" selected="0">
            <x v="1905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20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68"/>
          </reference>
          <reference field="30" count="1" selected="0">
            <x v="1894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21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65"/>
          </reference>
          <reference field="30" count="1" selected="0">
            <x v="1958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22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48"/>
          </reference>
          <reference field="30" count="1" selected="0">
            <x v="1938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23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16"/>
          </reference>
          <reference field="30" count="1" selected="0">
            <x v="1890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24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44"/>
          </reference>
          <reference field="30" count="1" selected="0">
            <x v="2096"/>
          </reference>
          <reference field="31" count="1" selected="0">
            <x v="2"/>
          </reference>
          <reference field="34" count="1" selected="0">
            <x v="5"/>
          </reference>
          <reference field="37" count="1">
            <x v="32"/>
          </reference>
        </references>
      </pivotArea>
    </format>
    <format dxfId="1025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05"/>
          </reference>
          <reference field="30" count="1" selected="0">
            <x v="1895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26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64"/>
          </reference>
          <reference field="30" count="1" selected="0">
            <x v="2143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27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642"/>
          </reference>
          <reference field="30" count="1" selected="0">
            <x v="2149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28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15"/>
          </reference>
          <reference field="30" count="1" selected="0">
            <x v="2114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29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636"/>
          </reference>
          <reference field="30" count="1" selected="0">
            <x v="1847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30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51"/>
          </reference>
          <reference field="30" count="1" selected="0">
            <x v="2133"/>
          </reference>
          <reference field="31" count="1" selected="0">
            <x v="2"/>
          </reference>
          <reference field="34" count="1" selected="0">
            <x v="5"/>
          </reference>
          <reference field="37" count="1">
            <x v="32"/>
          </reference>
        </references>
      </pivotArea>
    </format>
    <format dxfId="1031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71"/>
          </reference>
          <reference field="30" count="1" selected="0">
            <x v="1948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32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57"/>
          </reference>
          <reference field="30" count="1" selected="0">
            <x v="1841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33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92"/>
          </reference>
          <reference field="30" count="1" selected="0">
            <x v="1817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34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3062"/>
          </reference>
          <reference field="30" count="1" selected="0">
            <x v="1856"/>
          </reference>
          <reference field="31" count="1" selected="0">
            <x v="2"/>
          </reference>
          <reference field="34" count="1" selected="0">
            <x v="5"/>
          </reference>
          <reference field="37" count="1">
            <x v="32"/>
          </reference>
        </references>
      </pivotArea>
    </format>
    <format dxfId="1035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493"/>
          </reference>
          <reference field="30" count="1" selected="0">
            <x v="1981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36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667"/>
          </reference>
          <reference field="30" count="1" selected="0">
            <x v="1809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37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697"/>
          </reference>
          <reference field="30" count="1" selected="0">
            <x v="2118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38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35"/>
          </reference>
          <reference field="30" count="1" selected="0">
            <x v="1824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39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06"/>
          </reference>
          <reference field="30" count="1" selected="0">
            <x v="1859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40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491"/>
          </reference>
          <reference field="30" count="1" selected="0">
            <x v="1927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41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58"/>
          </reference>
          <reference field="30" count="1" selected="0">
            <x v="2102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42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54"/>
          </reference>
          <reference field="30" count="1" selected="0">
            <x v="1945"/>
          </reference>
          <reference field="31" count="1" selected="0">
            <x v="2"/>
          </reference>
          <reference field="34" count="1" selected="0">
            <x v="5"/>
          </reference>
          <reference field="37" count="1">
            <x v="32"/>
          </reference>
        </references>
      </pivotArea>
    </format>
    <format dxfId="1043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20"/>
          </reference>
          <reference field="30" count="1" selected="0">
            <x v="1979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44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65"/>
          </reference>
          <reference field="30" count="1" selected="0">
            <x v="1871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45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93"/>
          </reference>
          <reference field="30" count="1" selected="0">
            <x v="1928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46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514"/>
          </reference>
          <reference field="30" count="1" selected="0">
            <x v="2040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47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3031"/>
          </reference>
          <reference field="30" count="1" selected="0">
            <x v="2057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48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785"/>
          </reference>
          <reference field="30" count="1" selected="0">
            <x v="1815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49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651"/>
          </reference>
          <reference field="30" count="1" selected="0">
            <x v="2088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50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2859"/>
          </reference>
          <reference field="30" count="1" selected="0">
            <x v="1827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51">
      <pivotArea dataOnly="0" labelOnly="1" outline="0" fieldPosition="0">
        <references count="8">
          <reference field="12" count="1" selected="0">
            <x v="13"/>
          </reference>
          <reference field="23" count="0" selected="0"/>
          <reference field="25" count="1" selected="0">
            <x v="1"/>
          </reference>
          <reference field="29" count="1" selected="0">
            <x v="3072"/>
          </reference>
          <reference field="30" count="1" selected="0">
            <x v="2092"/>
          </reference>
          <reference field="31" count="1" selected="0">
            <x v="2"/>
          </reference>
          <reference field="34" count="1" selected="0">
            <x v="11"/>
          </reference>
          <reference field="37" count="1">
            <x v="32"/>
          </reference>
        </references>
      </pivotArea>
    </format>
    <format dxfId="105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33"/>
          </reference>
          <reference field="30" count="1" selected="0">
            <x v="212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5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68"/>
          </reference>
          <reference field="30" count="1" selected="0">
            <x v="216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5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59"/>
          </reference>
          <reference field="30" count="1" selected="0">
            <x v="211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5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74"/>
          </reference>
          <reference field="30" count="1" selected="0">
            <x v="201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5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32"/>
          </reference>
          <reference field="30" count="1" selected="0">
            <x v="180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5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49"/>
          </reference>
          <reference field="30" count="1" selected="0">
            <x v="212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5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494"/>
          </reference>
          <reference field="30" count="1" selected="0">
            <x v="213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5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39"/>
          </reference>
          <reference field="30" count="1" selected="0">
            <x v="211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6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99"/>
          </reference>
          <reference field="30" count="1" selected="0">
            <x v="206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6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57"/>
          </reference>
          <reference field="30" count="1" selected="0">
            <x v="215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6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87"/>
          </reference>
          <reference field="30" count="1" selected="0">
            <x v="214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6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09"/>
          </reference>
          <reference field="30" count="1" selected="0">
            <x v="193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6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00"/>
          </reference>
          <reference field="30" count="1" selected="0">
            <x v="204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6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489"/>
          </reference>
          <reference field="30" count="1" selected="0">
            <x v="188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6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02"/>
          </reference>
          <reference field="30" count="1" selected="0">
            <x v="204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6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31"/>
          </reference>
          <reference field="30" count="1" selected="0">
            <x v="209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6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38"/>
          </reference>
          <reference field="30" count="1" selected="0">
            <x v="212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6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56"/>
          </reference>
          <reference field="30" count="1" selected="0">
            <x v="213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7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98"/>
          </reference>
          <reference field="30" count="1" selected="0">
            <x v="186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7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84"/>
          </reference>
          <reference field="30" count="1" selected="0">
            <x v="182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7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71"/>
          </reference>
          <reference field="30" count="1" selected="0">
            <x v="205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7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98"/>
          </reference>
          <reference field="30" count="1" selected="0">
            <x v="209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7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16"/>
          </reference>
          <reference field="30" count="1" selected="0">
            <x v="210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7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88"/>
          </reference>
          <reference field="30" count="1" selected="0">
            <x v="215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7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65"/>
          </reference>
          <reference field="30" count="1" selected="0">
            <x v="179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7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498"/>
          </reference>
          <reference field="30" count="1" selected="0">
            <x v="192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7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26"/>
          </reference>
          <reference field="30" count="1" selected="0">
            <x v="181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7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41"/>
          </reference>
          <reference field="30" count="1" selected="0">
            <x v="216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8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07"/>
          </reference>
          <reference field="30" count="1" selected="0">
            <x v="201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8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49"/>
          </reference>
          <reference field="30" count="1" selected="0">
            <x v="191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8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13"/>
          </reference>
          <reference field="30" count="1" selected="0">
            <x v="215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8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490"/>
          </reference>
          <reference field="30" count="1" selected="0">
            <x v="193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8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44"/>
          </reference>
          <reference field="30" count="1" selected="0">
            <x v="208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8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53"/>
          </reference>
          <reference field="30" count="1" selected="0">
            <x v="189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8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37"/>
          </reference>
          <reference field="30" count="1" selected="0">
            <x v="215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8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91"/>
          </reference>
          <reference field="30" count="1" selected="0">
            <x v="188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8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62"/>
          </reference>
          <reference field="30" count="1" selected="0">
            <x v="184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8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02"/>
          </reference>
          <reference field="30" count="1" selected="0">
            <x v="215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9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66"/>
          </reference>
          <reference field="30" count="1" selected="0">
            <x v="181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9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70"/>
          </reference>
          <reference field="30" count="1" selected="0">
            <x v="183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9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39"/>
          </reference>
          <reference field="30" count="1" selected="0">
            <x v="196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9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97"/>
          </reference>
          <reference field="30" count="1" selected="0">
            <x v="196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9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487"/>
          </reference>
          <reference field="30" count="1" selected="0">
            <x v="205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9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11"/>
          </reference>
          <reference field="30" count="1" selected="0">
            <x v="202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9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43"/>
          </reference>
          <reference field="30" count="1" selected="0">
            <x v="214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9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59"/>
          </reference>
          <reference field="30" count="1" selected="0">
            <x v="191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9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51"/>
          </reference>
          <reference field="30" count="1" selected="0">
            <x v="180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09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05"/>
          </reference>
          <reference field="30" count="1" selected="0">
            <x v="199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0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80"/>
          </reference>
          <reference field="30" count="1" selected="0">
            <x v="181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0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01"/>
          </reference>
          <reference field="30" count="1" selected="0">
            <x v="182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0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92"/>
          </reference>
          <reference field="30" count="1" selected="0">
            <x v="209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0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33"/>
          </reference>
          <reference field="30" count="1" selected="0">
            <x v="209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0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52"/>
          </reference>
          <reference field="30" count="1" selected="0">
            <x v="212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0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73"/>
          </reference>
          <reference field="30" count="1" selected="0">
            <x v="184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0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08"/>
          </reference>
          <reference field="30" count="1" selected="0">
            <x v="186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0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492"/>
          </reference>
          <reference field="30" count="1" selected="0">
            <x v="190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0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18"/>
          </reference>
          <reference field="30" count="1" selected="0">
            <x v="198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0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14"/>
          </reference>
          <reference field="30" count="1" selected="0">
            <x v="196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1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21"/>
          </reference>
          <reference field="30" count="1" selected="0">
            <x v="204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1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486"/>
          </reference>
          <reference field="30" count="1" selected="0">
            <x v="213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1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47"/>
          </reference>
          <reference field="30" count="1" selected="0">
            <x v="198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1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41"/>
          </reference>
          <reference field="30" count="1" selected="0">
            <x v="208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1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38"/>
          </reference>
          <reference field="30" count="1" selected="0">
            <x v="187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1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87"/>
          </reference>
          <reference field="30" count="1" selected="0">
            <x v="193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1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44"/>
          </reference>
          <reference field="30" count="1" selected="0">
            <x v="203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1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63"/>
          </reference>
          <reference field="30" count="1" selected="0">
            <x v="210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1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40"/>
          </reference>
          <reference field="30" count="1" selected="0">
            <x v="191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1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76"/>
          </reference>
          <reference field="30" count="1" selected="0">
            <x v="192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2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497"/>
          </reference>
          <reference field="30" count="1" selected="0">
            <x v="207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2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61"/>
          </reference>
          <reference field="30" count="1" selected="0">
            <x v="187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2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60"/>
          </reference>
          <reference field="30" count="1" selected="0">
            <x v="211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2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47"/>
          </reference>
          <reference field="30" count="1" selected="0">
            <x v="194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2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46"/>
          </reference>
          <reference field="30" count="1" selected="0">
            <x v="194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2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88"/>
          </reference>
          <reference field="30" count="1" selected="0">
            <x v="194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2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71"/>
          </reference>
          <reference field="30" count="1" selected="0">
            <x v="216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2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61"/>
          </reference>
          <reference field="30" count="1" selected="0">
            <x v="183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2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63"/>
          </reference>
          <reference field="30" count="1" selected="0">
            <x v="182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2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496"/>
          </reference>
          <reference field="30" count="1" selected="0">
            <x v="193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3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86"/>
          </reference>
          <reference field="30" count="1" selected="0">
            <x v="189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3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97"/>
          </reference>
          <reference field="30" count="1" selected="0">
            <x v="199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3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80"/>
          </reference>
          <reference field="30" count="1" selected="0">
            <x v="184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3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3060"/>
          </reference>
          <reference field="30" count="1" selected="0">
            <x v="219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3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48"/>
          </reference>
          <reference field="30" count="1" selected="0">
            <x v="208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3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02"/>
          </reference>
          <reference field="30" count="1" selected="0">
            <x v="198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3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70"/>
          </reference>
          <reference field="30" count="1" selected="0">
            <x v="201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3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29"/>
          </reference>
          <reference field="30" count="1" selected="0">
            <x v="209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3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64"/>
          </reference>
          <reference field="30" count="1" selected="0">
            <x v="205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3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54"/>
          </reference>
          <reference field="30" count="1" selected="0">
            <x v="195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4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01"/>
          </reference>
          <reference field="30" count="1" selected="0">
            <x v="191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4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57"/>
          </reference>
          <reference field="30" count="1" selected="0">
            <x v="211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4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41"/>
          </reference>
          <reference field="30" count="1" selected="0">
            <x v="181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4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69"/>
          </reference>
          <reference field="30" count="1" selected="0">
            <x v="194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4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24"/>
          </reference>
          <reference field="30" count="1" selected="0">
            <x v="200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4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34"/>
          </reference>
          <reference field="30" count="1" selected="0">
            <x v="200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4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35"/>
          </reference>
          <reference field="30" count="1" selected="0">
            <x v="193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4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90"/>
          </reference>
          <reference field="30" count="1" selected="0">
            <x v="188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4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00"/>
          </reference>
          <reference field="30" count="1" selected="0">
            <x v="216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4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17"/>
          </reference>
          <reference field="30" count="1" selected="0">
            <x v="186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5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35"/>
          </reference>
          <reference field="30" count="1" selected="0">
            <x v="200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5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81"/>
          </reference>
          <reference field="30" count="1" selected="0">
            <x v="194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5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74"/>
          </reference>
          <reference field="30" count="1" selected="0">
            <x v="191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5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499"/>
          </reference>
          <reference field="30" count="1" selected="0">
            <x v="202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5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50"/>
          </reference>
          <reference field="30" count="1" selected="0">
            <x v="216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5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37"/>
          </reference>
          <reference field="30" count="1" selected="0">
            <x v="203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5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77"/>
          </reference>
          <reference field="30" count="1" selected="0">
            <x v="190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5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37"/>
          </reference>
          <reference field="30" count="1" selected="0">
            <x v="180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5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30"/>
          </reference>
          <reference field="30" count="1" selected="0">
            <x v="183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5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96"/>
          </reference>
          <reference field="30" count="1" selected="0">
            <x v="209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6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77"/>
          </reference>
          <reference field="30" count="1" selected="0">
            <x v="196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6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08"/>
          </reference>
          <reference field="30" count="1" selected="0">
            <x v="183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6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24"/>
          </reference>
          <reference field="30" count="1" selected="0">
            <x v="201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6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49"/>
          </reference>
          <reference field="30" count="1" selected="0">
            <x v="194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6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84"/>
          </reference>
          <reference field="30" count="1" selected="0">
            <x v="194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6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76"/>
          </reference>
          <reference field="30" count="1" selected="0">
            <x v="202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6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67"/>
          </reference>
          <reference field="30" count="1" selected="0">
            <x v="196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6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43"/>
          </reference>
          <reference field="30" count="1" selected="0">
            <x v="214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6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75"/>
          </reference>
          <reference field="30" count="1" selected="0">
            <x v="185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6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94"/>
          </reference>
          <reference field="30" count="1" selected="0">
            <x v="189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7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31"/>
          </reference>
          <reference field="30" count="1" selected="0">
            <x v="201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7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98"/>
          </reference>
          <reference field="30" count="1" selected="0">
            <x v="184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7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86"/>
          </reference>
          <reference field="30" count="1" selected="0">
            <x v="192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7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62"/>
          </reference>
          <reference field="30" count="1" selected="0">
            <x v="201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7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78"/>
          </reference>
          <reference field="30" count="1" selected="0">
            <x v="182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7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55"/>
          </reference>
          <reference field="30" count="1" selected="0">
            <x v="213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7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37"/>
          </reference>
          <reference field="30" count="1" selected="0">
            <x v="187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7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30"/>
          </reference>
          <reference field="30" count="1" selected="0">
            <x v="204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7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39"/>
          </reference>
          <reference field="30" count="1" selected="0">
            <x v="203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7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58"/>
          </reference>
          <reference field="30" count="1" selected="0">
            <x v="182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8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14"/>
          </reference>
          <reference field="30" count="1" selected="0">
            <x v="214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8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03"/>
          </reference>
          <reference field="30" count="1" selected="0">
            <x v="194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8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77"/>
          </reference>
          <reference field="30" count="1" selected="0">
            <x v="189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8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10"/>
          </reference>
          <reference field="30" count="1" selected="0">
            <x v="199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8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12"/>
          </reference>
          <reference field="30" count="1" selected="0">
            <x v="195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8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478"/>
          </reference>
          <reference field="30" count="1" selected="0">
            <x v="208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8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23"/>
          </reference>
          <reference field="30" count="1" selected="0">
            <x v="202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8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48"/>
          </reference>
          <reference field="30" count="1" selected="0">
            <x v="215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8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75"/>
          </reference>
          <reference field="30" count="1" selected="0">
            <x v="195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8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40"/>
          </reference>
          <reference field="30" count="1" selected="0">
            <x v="203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9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483"/>
          </reference>
          <reference field="30" count="1" selected="0">
            <x v="203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9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64"/>
          </reference>
          <reference field="30" count="1" selected="0">
            <x v="214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9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93"/>
          </reference>
          <reference field="30" count="1" selected="0">
            <x v="209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9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495"/>
          </reference>
          <reference field="30" count="1" selected="0">
            <x v="180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9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73"/>
          </reference>
          <reference field="30" count="1" selected="0">
            <x v="192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9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56"/>
          </reference>
          <reference field="30" count="1" selected="0">
            <x v="195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9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61"/>
          </reference>
          <reference field="30" count="1" selected="0">
            <x v="186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9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70"/>
          </reference>
          <reference field="30" count="1" selected="0">
            <x v="192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9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33"/>
          </reference>
          <reference field="30" count="1" selected="0">
            <x v="186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19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12"/>
          </reference>
          <reference field="30" count="1" selected="0">
            <x v="189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0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481"/>
          </reference>
          <reference field="30" count="1" selected="0">
            <x v="188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0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78"/>
          </reference>
          <reference field="30" count="1" selected="0">
            <x v="187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0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52"/>
          </reference>
          <reference field="30" count="1" selected="0">
            <x v="214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0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25"/>
          </reference>
          <reference field="30" count="1" selected="0">
            <x v="205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0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03"/>
          </reference>
          <reference field="30" count="1" selected="0">
            <x v="199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0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72"/>
          </reference>
          <reference field="30" count="1" selected="0">
            <x v="204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0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94"/>
          </reference>
          <reference field="30" count="1" selected="0">
            <x v="183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0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03"/>
          </reference>
          <reference field="30" count="1" selected="0">
            <x v="190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0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16"/>
          </reference>
          <reference field="30" count="1" selected="0">
            <x v="204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0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04"/>
          </reference>
          <reference field="30" count="1" selected="0">
            <x v="208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1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51"/>
          </reference>
          <reference field="30" count="1" selected="0">
            <x v="208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1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69"/>
          </reference>
          <reference field="30" count="1" selected="0">
            <x v="210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1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60"/>
          </reference>
          <reference field="30" count="1" selected="0">
            <x v="193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1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15"/>
          </reference>
          <reference field="30" count="1" selected="0">
            <x v="201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1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903"/>
          </reference>
          <reference field="30" count="1" selected="0">
            <x v="223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1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06"/>
          </reference>
          <reference field="30" count="1" selected="0">
            <x v="196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1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28"/>
          </reference>
          <reference field="30" count="1" selected="0">
            <x v="186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1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72"/>
          </reference>
          <reference field="30" count="1" selected="0">
            <x v="185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1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24"/>
          </reference>
          <reference field="30" count="1" selected="0">
            <x v="202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1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09"/>
          </reference>
          <reference field="30" count="1" selected="0">
            <x v="185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2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76"/>
          </reference>
          <reference field="30" count="1" selected="0">
            <x v="215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2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45"/>
          </reference>
          <reference field="30" count="1" selected="0">
            <x v="199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2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3061"/>
          </reference>
          <reference field="30" count="1" selected="0">
            <x v="228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2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21"/>
          </reference>
          <reference field="30" count="1" selected="0">
            <x v="193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2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15"/>
          </reference>
          <reference field="30" count="1" selected="0">
            <x v="199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2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480"/>
          </reference>
          <reference field="30" count="1" selected="0">
            <x v="185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2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95"/>
          </reference>
          <reference field="30" count="1" selected="0">
            <x v="190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2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13"/>
          </reference>
          <reference field="30" count="1" selected="0">
            <x v="190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2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22"/>
          </reference>
          <reference field="30" count="1" selected="0">
            <x v="180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2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85"/>
          </reference>
          <reference field="30" count="1" selected="0">
            <x v="184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3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08"/>
          </reference>
          <reference field="30" count="1" selected="0">
            <x v="188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3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482"/>
          </reference>
          <reference field="30" count="1" selected="0">
            <x v="205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3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58"/>
          </reference>
          <reference field="30" count="1" selected="0">
            <x v="192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3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69"/>
          </reference>
          <reference field="30" count="1" selected="0">
            <x v="211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3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34"/>
          </reference>
          <reference field="30" count="1" selected="0">
            <x v="199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35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60"/>
          </reference>
          <reference field="30" count="1" selected="0">
            <x v="185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36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11"/>
          </reference>
          <reference field="30" count="1" selected="0">
            <x v="190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37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819"/>
          </reference>
          <reference field="30" count="1" selected="0">
            <x v="189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38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3059"/>
          </reference>
          <reference field="30" count="1" selected="0">
            <x v="181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39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38"/>
          </reference>
          <reference field="30" count="1" selected="0">
            <x v="213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40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523"/>
          </reference>
          <reference field="30" count="1" selected="0">
            <x v="184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41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485"/>
          </reference>
          <reference field="30" count="1" selected="0">
            <x v="197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42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799"/>
          </reference>
          <reference field="30" count="1" selected="0">
            <x v="192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43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2648"/>
          </reference>
          <reference field="30" count="1" selected="0">
            <x v="197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44">
      <pivotArea dataOnly="0" labelOnly="1" outline="0" fieldPosition="0">
        <references count="8">
          <reference field="12" count="1" selected="0">
            <x v="14"/>
          </reference>
          <reference field="23" count="0" selected="0"/>
          <reference field="25" count="1" selected="0">
            <x v="1"/>
          </reference>
          <reference field="29" count="1" selected="0">
            <x v="3071"/>
          </reference>
          <reference field="30" count="1" selected="0">
            <x v="197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3"/>
          </reference>
        </references>
      </pivotArea>
    </format>
    <format dxfId="1245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628"/>
          </reference>
          <reference field="30" count="1" selected="0">
            <x v="2059"/>
          </reference>
          <reference field="31" count="1" selected="0">
            <x v="0"/>
          </reference>
          <reference field="34" count="1" selected="0">
            <x v="0"/>
          </reference>
          <reference field="37" count="1">
            <x v="25"/>
          </reference>
        </references>
      </pivotArea>
    </format>
    <format dxfId="1246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458"/>
          </reference>
          <reference field="30" count="1" selected="0">
            <x v="1823"/>
          </reference>
          <reference field="31" count="1" selected="0">
            <x v="0"/>
          </reference>
          <reference field="34" count="1" selected="0">
            <x v="0"/>
          </reference>
          <reference field="37" count="1">
            <x v="25"/>
          </reference>
        </references>
      </pivotArea>
    </format>
    <format dxfId="1247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673"/>
          </reference>
          <reference field="30" count="1" selected="0">
            <x v="1956"/>
          </reference>
          <reference field="31" count="1" selected="0">
            <x v="0"/>
          </reference>
          <reference field="34" count="1" selected="0">
            <x v="0"/>
          </reference>
          <reference field="37" count="1">
            <x v="26"/>
          </reference>
        </references>
      </pivotArea>
    </format>
    <format dxfId="1248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706"/>
          </reference>
          <reference field="30" count="1" selected="0">
            <x v="1934"/>
          </reference>
          <reference field="31" count="1" selected="0">
            <x v="0"/>
          </reference>
          <reference field="34" count="1" selected="0">
            <x v="0"/>
          </reference>
          <reference field="37" count="1">
            <x v="25"/>
          </reference>
        </references>
      </pivotArea>
    </format>
    <format dxfId="1249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701"/>
          </reference>
          <reference field="30" count="1" selected="0">
            <x v="1835"/>
          </reference>
          <reference field="31" count="1" selected="0">
            <x v="0"/>
          </reference>
          <reference field="34" count="1" selected="0">
            <x v="0"/>
          </reference>
          <reference field="37" count="1">
            <x v="26"/>
          </reference>
        </references>
      </pivotArea>
    </format>
    <format dxfId="1250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834"/>
          </reference>
          <reference field="30" count="1" selected="0">
            <x v="1853"/>
          </reference>
          <reference field="31" count="1" selected="0">
            <x v="3"/>
          </reference>
          <reference field="34" count="1" selected="0">
            <x v="7"/>
          </reference>
          <reference field="37" count="1">
            <x v="34"/>
          </reference>
        </references>
      </pivotArea>
    </format>
    <format dxfId="1251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838"/>
          </reference>
          <reference field="30" count="1" selected="0">
            <x v="1872"/>
          </reference>
          <reference field="31" count="1" selected="0">
            <x v="3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1252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727"/>
          </reference>
          <reference field="30" count="1" selected="0">
            <x v="2027"/>
          </reference>
          <reference field="31" count="1" selected="0">
            <x v="3"/>
          </reference>
          <reference field="34" count="1" selected="0">
            <x v="6"/>
          </reference>
          <reference field="37" count="1">
            <x v="36"/>
          </reference>
        </references>
      </pivotArea>
    </format>
    <format dxfId="1253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782"/>
          </reference>
          <reference field="30" count="1" selected="0">
            <x v="2024"/>
          </reference>
          <reference field="31" count="1" selected="0">
            <x v="3"/>
          </reference>
          <reference field="34" count="1" selected="0">
            <x v="6"/>
          </reference>
          <reference field="37" count="1">
            <x v="2"/>
          </reference>
        </references>
      </pivotArea>
    </format>
    <format dxfId="1254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833"/>
          </reference>
          <reference field="30" count="1" selected="0">
            <x v="2045"/>
          </reference>
          <reference field="31" count="1" selected="0">
            <x v="3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1255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766"/>
          </reference>
          <reference field="30" count="1" selected="0">
            <x v="1829"/>
          </reference>
          <reference field="31" count="1" selected="0">
            <x v="3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1256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855"/>
          </reference>
          <reference field="30" count="1" selected="0">
            <x v="2019"/>
          </reference>
          <reference field="31" count="1" selected="0">
            <x v="3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1257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767"/>
          </reference>
          <reference field="30" count="1" selected="0">
            <x v="1831"/>
          </reference>
          <reference field="31" count="1" selected="0">
            <x v="3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1258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779"/>
          </reference>
          <reference field="30" count="1" selected="0">
            <x v="1929"/>
          </reference>
          <reference field="31" count="1" selected="0">
            <x v="3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1259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822"/>
          </reference>
          <reference field="30" count="1" selected="0">
            <x v="1882"/>
          </reference>
          <reference field="31" count="1" selected="0">
            <x v="3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1260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783"/>
          </reference>
          <reference field="30" count="1" selected="0">
            <x v="1848"/>
          </reference>
          <reference field="31" count="1" selected="0">
            <x v="3"/>
          </reference>
          <reference field="34" count="1" selected="0">
            <x v="6"/>
          </reference>
          <reference field="37" count="1">
            <x v="2"/>
          </reference>
        </references>
      </pivotArea>
    </format>
    <format dxfId="1261">
      <pivotArea dataOnly="0" labelOnly="1" outline="0" fieldPosition="0">
        <references count="8">
          <reference field="12" count="1" selected="0">
            <x v="15"/>
          </reference>
          <reference field="23" count="0" selected="0"/>
          <reference field="25" count="1" selected="0">
            <x v="1"/>
          </reference>
          <reference field="29" count="1" selected="0">
            <x v="2796"/>
          </reference>
          <reference field="30" count="1" selected="0">
            <x v="1908"/>
          </reference>
          <reference field="31" count="1" selected="0">
            <x v="3"/>
          </reference>
          <reference field="34" count="1" selected="0">
            <x v="7"/>
          </reference>
          <reference field="37" count="1">
            <x v="2"/>
          </reference>
        </references>
      </pivotArea>
    </format>
    <format dxfId="1262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0"/>
          </reference>
          <reference field="29" count="1" selected="0">
            <x v="2872"/>
          </reference>
          <reference field="30" count="1" selected="0">
            <x v="2200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263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0"/>
          </reference>
          <reference field="29" count="1" selected="0">
            <x v="2893"/>
          </reference>
          <reference field="30" count="1" selected="0">
            <x v="2208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264">
      <pivotArea dataOnly="0" labelOnly="1" outline="0" fieldPosition="0">
        <references count="8">
          <reference field="12" count="1" selected="0">
            <x v="28"/>
          </reference>
          <reference field="23" count="0" selected="0"/>
          <reference field="25" count="1" selected="0">
            <x v="0"/>
          </reference>
          <reference field="29" count="1" selected="0">
            <x v="2864"/>
          </reference>
          <reference field="30" count="1" selected="0">
            <x v="220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265">
      <pivotArea dataOnly="0" labelOnly="1" outline="0" fieldPosition="0">
        <references count="8">
          <reference field="12" count="1" selected="0">
            <x v="16"/>
          </reference>
          <reference field="23" count="0" selected="0"/>
          <reference field="25" count="1" selected="0">
            <x v="1"/>
          </reference>
          <reference field="29" count="1" selected="0">
            <x v="2460"/>
          </reference>
          <reference field="30" count="1" selected="0">
            <x v="2147"/>
          </reference>
          <reference field="31" count="1" selected="0">
            <x v="0"/>
          </reference>
          <reference field="34" count="1" selected="0">
            <x v="0"/>
          </reference>
          <reference field="37" count="1">
            <x v="30"/>
          </reference>
        </references>
      </pivotArea>
    </format>
    <format dxfId="1266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59"/>
          </reference>
          <reference field="30" count="1" selected="0">
            <x v="206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267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60"/>
          </reference>
          <reference field="30" count="1" selected="0">
            <x v="204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268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705"/>
          </reference>
          <reference field="30" count="1" selected="0">
            <x v="211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269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83"/>
          </reference>
          <reference field="30" count="1" selected="0">
            <x v="188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270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11"/>
          </reference>
          <reference field="30" count="1" selected="0">
            <x v="199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271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91"/>
          </reference>
          <reference field="30" count="1" selected="0">
            <x v="191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272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718"/>
          </reference>
          <reference field="30" count="1" selected="0">
            <x v="187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273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79"/>
          </reference>
          <reference field="30" count="1" selected="0">
            <x v="179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274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27"/>
          </reference>
          <reference field="30" count="1" selected="0">
            <x v="204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275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42"/>
          </reference>
          <reference field="30" count="1" selected="0">
            <x v="186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276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752"/>
          </reference>
          <reference field="30" count="1" selected="0">
            <x v="205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277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49"/>
          </reference>
          <reference field="30" count="1" selected="0">
            <x v="205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278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795"/>
          </reference>
          <reference field="30" count="1" selected="0">
            <x v="184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279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53"/>
          </reference>
          <reference field="30" count="1" selected="0">
            <x v="189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280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39"/>
          </reference>
          <reference field="30" count="1" selected="0">
            <x v="197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281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00"/>
          </reference>
          <reference field="30" count="1" selected="0">
            <x v="202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282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599"/>
          </reference>
          <reference field="30" count="1" selected="0">
            <x v="187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283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45"/>
          </reference>
          <reference field="30" count="1" selected="0">
            <x v="203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284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51"/>
          </reference>
          <reference field="30" count="1" selected="0">
            <x v="195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285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53"/>
          </reference>
          <reference field="30" count="1" selected="0">
            <x v="214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286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03"/>
          </reference>
          <reference field="30" count="1" selected="0">
            <x v="182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287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65"/>
          </reference>
          <reference field="30" count="1" selected="0">
            <x v="181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288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71"/>
          </reference>
          <reference field="30" count="1" selected="0">
            <x v="185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289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34"/>
          </reference>
          <reference field="30" count="1" selected="0">
            <x v="179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290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30"/>
          </reference>
          <reference field="30" count="1" selected="0">
            <x v="182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291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54"/>
          </reference>
          <reference field="30" count="1" selected="0">
            <x v="207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292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13"/>
          </reference>
          <reference field="30" count="1" selected="0">
            <x v="212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293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21"/>
          </reference>
          <reference field="30" count="1" selected="0">
            <x v="203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5"/>
          </reference>
        </references>
      </pivotArea>
    </format>
    <format dxfId="1294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14"/>
          </reference>
          <reference field="30" count="1" selected="0">
            <x v="205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295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40"/>
          </reference>
          <reference field="30" count="1" selected="0">
            <x v="198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296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05"/>
          </reference>
          <reference field="30" count="1" selected="0">
            <x v="203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297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700"/>
          </reference>
          <reference field="30" count="1" selected="0">
            <x v="194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298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35"/>
          </reference>
          <reference field="30" count="1" selected="0">
            <x v="181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299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01"/>
          </reference>
          <reference field="30" count="1" selected="0">
            <x v="180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00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13"/>
          </reference>
          <reference field="30" count="1" selected="0">
            <x v="193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01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06"/>
          </reference>
          <reference field="30" count="1" selected="0">
            <x v="192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302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722"/>
          </reference>
          <reference field="30" count="1" selected="0">
            <x v="212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03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54"/>
          </reference>
          <reference field="30" count="1" selected="0">
            <x v="201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04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42"/>
          </reference>
          <reference field="30" count="1" selected="0">
            <x v="198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05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49"/>
          </reference>
          <reference field="30" count="1" selected="0">
            <x v="180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06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56"/>
          </reference>
          <reference field="30" count="1" selected="0">
            <x v="208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07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41"/>
          </reference>
          <reference field="30" count="1" selected="0">
            <x v="189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08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28"/>
          </reference>
          <reference field="30" count="1" selected="0">
            <x v="183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09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95"/>
          </reference>
          <reference field="30" count="1" selected="0">
            <x v="197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10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02"/>
          </reference>
          <reference field="30" count="1" selected="0">
            <x v="210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11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82"/>
          </reference>
          <reference field="30" count="1" selected="0">
            <x v="206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12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47"/>
          </reference>
          <reference field="30" count="1" selected="0">
            <x v="184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13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62"/>
          </reference>
          <reference field="30" count="1" selected="0">
            <x v="216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14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52"/>
          </reference>
          <reference field="30" count="1" selected="0">
            <x v="207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315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12"/>
          </reference>
          <reference field="30" count="1" selected="0">
            <x v="180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16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90"/>
          </reference>
          <reference field="30" count="1" selected="0">
            <x v="193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317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32"/>
          </reference>
          <reference field="30" count="1" selected="0">
            <x v="210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18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66"/>
          </reference>
          <reference field="30" count="1" selected="0">
            <x v="195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19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84"/>
          </reference>
          <reference field="30" count="1" selected="0">
            <x v="198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20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717"/>
          </reference>
          <reference field="30" count="1" selected="0">
            <x v="190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21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94"/>
          </reference>
          <reference field="30" count="1" selected="0">
            <x v="199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22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740"/>
          </reference>
          <reference field="30" count="1" selected="0">
            <x v="189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23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27"/>
          </reference>
          <reference field="30" count="1" selected="0">
            <x v="202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24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70"/>
          </reference>
          <reference field="30" count="1" selected="0">
            <x v="200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325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24"/>
          </reference>
          <reference field="30" count="1" selected="0">
            <x v="200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26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56"/>
          </reference>
          <reference field="30" count="1" selected="0">
            <x v="214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27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39"/>
          </reference>
          <reference field="30" count="1" selected="0">
            <x v="198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28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29"/>
          </reference>
          <reference field="30" count="1" selected="0">
            <x v="202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29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41"/>
          </reference>
          <reference field="30" count="1" selected="0">
            <x v="204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330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746"/>
          </reference>
          <reference field="30" count="1" selected="0">
            <x v="195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31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53"/>
          </reference>
          <reference field="30" count="1" selected="0">
            <x v="215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32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37"/>
          </reference>
          <reference field="30" count="1" selected="0">
            <x v="197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333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32"/>
          </reference>
          <reference field="30" count="1" selected="0">
            <x v="207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34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59"/>
          </reference>
          <reference field="30" count="1" selected="0">
            <x v="207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35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36"/>
          </reference>
          <reference field="30" count="1" selected="0">
            <x v="197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36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753"/>
          </reference>
          <reference field="30" count="1" selected="0">
            <x v="211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37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23"/>
          </reference>
          <reference field="30" count="1" selected="0">
            <x v="196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38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52"/>
          </reference>
          <reference field="30" count="1" selected="0">
            <x v="181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39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44"/>
          </reference>
          <reference field="30" count="1" selected="0">
            <x v="191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340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35"/>
          </reference>
          <reference field="30" count="1" selected="0">
            <x v="197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341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04"/>
          </reference>
          <reference field="30" count="1" selected="0">
            <x v="214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342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719"/>
          </reference>
          <reference field="30" count="1" selected="0">
            <x v="203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343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18"/>
          </reference>
          <reference field="30" count="1" selected="0">
            <x v="208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344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33"/>
          </reference>
          <reference field="30" count="1" selected="0">
            <x v="194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45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43"/>
          </reference>
          <reference field="30" count="1" selected="0">
            <x v="209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46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720"/>
          </reference>
          <reference field="30" count="1" selected="0">
            <x v="212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47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721"/>
          </reference>
          <reference field="30" count="1" selected="0">
            <x v="188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348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57"/>
          </reference>
          <reference field="30" count="1" selected="0">
            <x v="185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349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3043"/>
          </reference>
          <reference field="30" count="1" selected="0">
            <x v="226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9"/>
          </reference>
        </references>
      </pivotArea>
    </format>
    <format dxfId="1350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57"/>
          </reference>
          <reference field="30" count="1" selected="0">
            <x v="208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51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43"/>
          </reference>
          <reference field="30" count="1" selected="0">
            <x v="200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52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3035"/>
          </reference>
          <reference field="30" count="1" selected="0">
            <x v="226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353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58"/>
          </reference>
          <reference field="30" count="1" selected="0">
            <x v="197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54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50"/>
          </reference>
          <reference field="30" count="1" selected="0">
            <x v="186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55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67"/>
          </reference>
          <reference field="30" count="1" selected="0">
            <x v="212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56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10"/>
          </reference>
          <reference field="30" count="1" selected="0">
            <x v="213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57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56"/>
          </reference>
          <reference field="30" count="1" selected="0">
            <x v="186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358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07"/>
          </reference>
          <reference field="30" count="1" selected="0">
            <x v="213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59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08"/>
          </reference>
          <reference field="30" count="1" selected="0">
            <x v="211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60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61"/>
          </reference>
          <reference field="30" count="1" selected="0">
            <x v="210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61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585"/>
          </reference>
          <reference field="30" count="1" selected="0">
            <x v="215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62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742"/>
          </reference>
          <reference field="30" count="1" selected="0">
            <x v="206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63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63"/>
          </reference>
          <reference field="30" count="1" selected="0">
            <x v="186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64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26"/>
          </reference>
          <reference field="30" count="1" selected="0">
            <x v="216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65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3025"/>
          </reference>
          <reference field="30" count="1" selected="0">
            <x v="226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66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55"/>
          </reference>
          <reference field="30" count="1" selected="0">
            <x v="213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67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22"/>
          </reference>
          <reference field="30" count="1" selected="0">
            <x v="213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68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54"/>
          </reference>
          <reference field="30" count="1" selected="0">
            <x v="201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369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38"/>
          </reference>
          <reference field="30" count="1" selected="0">
            <x v="196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370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48"/>
          </reference>
          <reference field="30" count="1" selected="0">
            <x v="200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371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19"/>
          </reference>
          <reference field="30" count="1" selected="0">
            <x v="210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72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75"/>
          </reference>
          <reference field="30" count="1" selected="0">
            <x v="191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373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72"/>
          </reference>
          <reference field="30" count="1" selected="0">
            <x v="195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374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50"/>
          </reference>
          <reference field="30" count="1" selected="0">
            <x v="191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375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68"/>
          </reference>
          <reference field="30" count="1" selected="0">
            <x v="210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76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69"/>
          </reference>
          <reference field="30" count="1" selected="0">
            <x v="210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77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29"/>
          </reference>
          <reference field="30" count="1" selected="0">
            <x v="188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78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81"/>
          </reference>
          <reference field="30" count="1" selected="0">
            <x v="1806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79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32"/>
          </reference>
          <reference field="30" count="1" selected="0">
            <x v="2067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80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55"/>
          </reference>
          <reference field="30" count="1" selected="0">
            <x v="1879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381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46"/>
          </reference>
          <reference field="30" count="1" selected="0">
            <x v="1902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82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73"/>
          </reference>
          <reference field="30" count="1" selected="0">
            <x v="2121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83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09"/>
          </reference>
          <reference field="30" count="1" selected="0">
            <x v="2110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84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76"/>
          </reference>
          <reference field="30" count="1" selected="0">
            <x v="190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85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40"/>
          </reference>
          <reference field="30" count="1" selected="0">
            <x v="205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9"/>
          </reference>
        </references>
      </pivotArea>
    </format>
    <format dxfId="1386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25"/>
          </reference>
          <reference field="30" count="1" selected="0">
            <x v="206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0"/>
          </reference>
        </references>
      </pivotArea>
    </format>
    <format dxfId="1387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831"/>
          </reference>
          <reference field="30" count="1" selected="0">
            <x v="1858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388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474"/>
          </reference>
          <reference field="30" count="1" selected="0">
            <x v="207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389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3042"/>
          </reference>
          <reference field="30" count="1" selected="0">
            <x v="2265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390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2680"/>
          </reference>
          <reference field="30" count="1" selected="0">
            <x v="196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41"/>
          </reference>
        </references>
      </pivotArea>
    </format>
    <format dxfId="1391">
      <pivotArea dataOnly="0" labelOnly="1" outline="0" fieldPosition="0">
        <references count="8">
          <reference field="12" count="1" selected="0">
            <x v="17"/>
          </reference>
          <reference field="23" count="0" selected="0"/>
          <reference field="25" count="1" selected="0">
            <x v="1"/>
          </reference>
          <reference field="29" count="1" selected="0">
            <x v="3027"/>
          </reference>
          <reference field="30" count="1" selected="0">
            <x v="2264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38"/>
          </reference>
        </references>
      </pivotArea>
    </format>
    <format dxfId="1392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39"/>
          </reference>
          <reference field="30" count="1" selected="0">
            <x v="224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393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17"/>
          </reference>
          <reference field="30" count="1" selected="0">
            <x v="2235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394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31"/>
          </reference>
          <reference field="30" count="1" selected="0">
            <x v="185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395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26"/>
          </reference>
          <reference field="30" count="1" selected="0">
            <x v="2225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396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34"/>
          </reference>
          <reference field="30" count="1" selected="0">
            <x v="182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397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30"/>
          </reference>
          <reference field="30" count="1" selected="0">
            <x v="219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398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40"/>
          </reference>
          <reference field="30" count="1" selected="0">
            <x v="2176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399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38"/>
          </reference>
          <reference field="30" count="1" selected="0">
            <x v="1946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00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15"/>
          </reference>
          <reference field="30" count="1" selected="0">
            <x v="2072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01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35"/>
          </reference>
          <reference field="30" count="1" selected="0">
            <x v="1934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02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3051"/>
          </reference>
          <reference field="30" count="1" selected="0">
            <x v="2287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03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63"/>
          </reference>
          <reference field="30" count="1" selected="0">
            <x v="2226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04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45"/>
          </reference>
          <reference field="30" count="1" selected="0">
            <x v="217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05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22"/>
          </reference>
          <reference field="30" count="1" selected="0">
            <x v="2227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06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64"/>
          </reference>
          <reference field="30" count="1" selected="0">
            <x v="1878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07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44"/>
          </reference>
          <reference field="30" count="1" selected="0">
            <x v="2184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08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61"/>
          </reference>
          <reference field="30" count="1" selected="0">
            <x v="204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09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21"/>
          </reference>
          <reference field="30" count="1" selected="0">
            <x v="202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10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23"/>
          </reference>
          <reference field="30" count="1" selected="0">
            <x v="2218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11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66"/>
          </reference>
          <reference field="30" count="1" selected="0">
            <x v="184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12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29"/>
          </reference>
          <reference field="30" count="1" selected="0">
            <x v="2196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13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41"/>
          </reference>
          <reference field="30" count="1" selected="0">
            <x v="1835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14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09"/>
          </reference>
          <reference field="30" count="1" selected="0">
            <x v="2181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15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18"/>
          </reference>
          <reference field="30" count="1" selected="0">
            <x v="2245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16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65"/>
          </reference>
          <reference field="30" count="1" selected="0">
            <x v="1855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17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42"/>
          </reference>
          <reference field="30" count="1" selected="0">
            <x v="2252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18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3049"/>
          </reference>
          <reference field="30" count="1" selected="0">
            <x v="2286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19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36"/>
          </reference>
          <reference field="30" count="1" selected="0">
            <x v="2214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20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62"/>
          </reference>
          <reference field="30" count="1" selected="0">
            <x v="2248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21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20"/>
          </reference>
          <reference field="30" count="1" selected="0">
            <x v="2239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22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11"/>
          </reference>
          <reference field="30" count="1" selected="0">
            <x v="2201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23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28"/>
          </reference>
          <reference field="30" count="1" selected="0">
            <x v="2186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24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33"/>
          </reference>
          <reference field="30" count="1" selected="0">
            <x v="1976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25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16"/>
          </reference>
          <reference field="30" count="1" selected="0">
            <x v="2081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26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12"/>
          </reference>
          <reference field="30" count="1" selected="0">
            <x v="1915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27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27"/>
          </reference>
          <reference field="30" count="1" selected="0">
            <x v="2212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28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49"/>
          </reference>
          <reference field="30" count="1" selected="0">
            <x v="1966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29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10"/>
          </reference>
          <reference field="30" count="1" selected="0">
            <x v="2191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30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13"/>
          </reference>
          <reference field="30" count="1" selected="0">
            <x v="2180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31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25"/>
          </reference>
          <reference field="30" count="1" selected="0">
            <x v="2224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32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32"/>
          </reference>
          <reference field="30" count="1" selected="0">
            <x v="2195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33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24"/>
          </reference>
          <reference field="30" count="1" selected="0">
            <x v="2003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34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2937"/>
          </reference>
          <reference field="30" count="1" selected="0">
            <x v="1956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35">
      <pivotArea dataOnly="0" labelOnly="1" outline="0" fieldPosition="0">
        <references count="8">
          <reference field="12" count="1" selected="0">
            <x v="23"/>
          </reference>
          <reference field="23" count="0" selected="0"/>
          <reference field="25" count="1" selected="0">
            <x v="1"/>
          </reference>
          <reference field="29" count="1" selected="0">
            <x v="3014"/>
          </reference>
          <reference field="30" count="1" selected="0">
            <x v="2000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36">
      <pivotArea dataOnly="0" labelOnly="1" outline="0" fieldPosition="0">
        <references count="8">
          <reference field="12" count="1" selected="0">
            <x v="27"/>
          </reference>
          <reference field="23" count="0" selected="0"/>
          <reference field="25" count="1" selected="0">
            <x v="1"/>
          </reference>
          <reference field="29" count="1" selected="0">
            <x v="3048"/>
          </reference>
          <reference field="30" count="1" selected="0">
            <x v="2263"/>
          </reference>
          <reference field="31" count="1" selected="0">
            <x v="4"/>
          </reference>
          <reference field="34" count="1" selected="0">
            <x v="8"/>
          </reference>
          <reference field="37" count="1">
            <x v="2"/>
          </reference>
        </references>
      </pivotArea>
    </format>
    <format dxfId="1437">
      <pivotArea dataOnly="0" labelOnly="1" outline="0" fieldPosition="0">
        <references count="8">
          <reference field="12" count="1" selected="0">
            <x v="24"/>
          </reference>
          <reference field="23" count="0" selected="0"/>
          <reference field="25" count="1" selected="0">
            <x v="1"/>
          </reference>
          <reference field="29" count="1" selected="0">
            <x v="2882"/>
          </reference>
          <reference field="30" count="1" selected="0">
            <x v="2234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38">
      <pivotArea dataOnly="0" labelOnly="1" outline="0" fieldPosition="0">
        <references count="8">
          <reference field="12" count="1" selected="0">
            <x v="24"/>
          </reference>
          <reference field="23" count="0" selected="0"/>
          <reference field="25" count="1" selected="0">
            <x v="1"/>
          </reference>
          <reference field="29" count="1" selected="0">
            <x v="2878"/>
          </reference>
          <reference field="30" count="1" selected="0">
            <x v="2244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39">
      <pivotArea dataOnly="0" labelOnly="1" outline="0" fieldPosition="0">
        <references count="8">
          <reference field="12" count="1" selected="0">
            <x v="24"/>
          </reference>
          <reference field="23" count="0" selected="0"/>
          <reference field="25" count="1" selected="0">
            <x v="0"/>
          </reference>
          <reference field="29" count="1" selected="0">
            <x v="3015"/>
          </reference>
          <reference field="30" count="1" selected="0">
            <x v="2247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40">
      <pivotArea dataOnly="0" labelOnly="1" outline="0" fieldPosition="0">
        <references count="8">
          <reference field="12" count="1" selected="0">
            <x v="24"/>
          </reference>
          <reference field="23" count="0" selected="0"/>
          <reference field="25" count="1" selected="0">
            <x v="0"/>
          </reference>
          <reference field="29" count="1" selected="0">
            <x v="2975"/>
          </reference>
          <reference field="30" count="1" selected="0">
            <x v="2246"/>
          </reference>
          <reference field="31" count="1" selected="0">
            <x v="5"/>
          </reference>
          <reference field="34" count="1" selected="0">
            <x v="10"/>
          </reference>
          <reference field="37" count="1">
            <x v="2"/>
          </reference>
        </references>
      </pivotArea>
    </format>
    <format dxfId="1441">
      <pivotArea dataOnly="0" labelOnly="1" outline="0" fieldPosition="0">
        <references count="1">
          <reference field="18" count="0"/>
        </references>
      </pivotArea>
    </format>
    <format dxfId="1442">
      <pivotArea dataOnly="0" labelOnly="1" grandCol="1" outline="0" fieldPosition="0"/>
    </format>
  </formats>
  <pivotHierarchies count="331">
    <pivotHierarchy/>
    <pivotHierarchy/>
    <pivotHierarchy/>
    <pivotHierarchy/>
    <pivotHierarchy multipleItemSelectionAllowed="1"/>
    <pivotHierarchy/>
    <pivotHierarchy>
      <mps count="3">
        <mp field="19"/>
        <mp field="20"/>
        <mp field="21"/>
      </mps>
    </pivotHierarchy>
    <pivotHierarchy/>
    <pivotHierarchy>
      <mps count="2">
        <mp field="9"/>
        <mp field="10"/>
      </mps>
      <members count="42" level="1">
        <member name="[Date].[Quarter].&amp;[201201]"/>
        <member name="[Date].[Quarter].&amp;[201202]"/>
        <member name="[Date].[Quarter].&amp;[201203]"/>
        <member name="[Date].[Quarter].&amp;[201204]"/>
        <member name="[Date].[Quarter].&amp;[201301]"/>
        <member name="[Date].[Quarter].&amp;[201302]"/>
        <member name="[Date].[Quarter].&amp;[201303]"/>
        <member name="[Date].[Quarter].&amp;[201304]"/>
        <member name="[Date].[Quarter].&amp;[201401]"/>
        <member name="[Date].[Quarter].&amp;[201402]"/>
        <member name="[Date].[Quarter].&amp;[201403]"/>
        <member name="[Date].[Quarter].&amp;[201404]"/>
        <member name="[Date].[Quarter].&amp;[201501]"/>
        <member name="[Date].[Quarter].&amp;[201502]"/>
        <member name="[Date].[Quarter].&amp;[201503]"/>
        <member name="[Date].[Quarter].&amp;[201504]"/>
        <member name="[Date].[Quarter].&amp;[201601]"/>
        <member name="[Date].[Quarter].&amp;[201602]"/>
        <member name="[Date].[Quarter].&amp;[201603]"/>
        <member name="[Date].[Quarter].&amp;[201604]"/>
        <member name="[Date].[Quarter].&amp;[201701]"/>
        <member name="[Date].[Quarter].&amp;[201702]"/>
        <member name="[Date].[Quarter].&amp;[201703]"/>
        <member name="[Date].[Quarter].&amp;[201704]"/>
        <member name="[Date].[Quarter].&amp;[201801]"/>
        <member name="[Date].[Quarter].&amp;[201802]"/>
        <member name="[Date].[Quarter].&amp;[201803]"/>
        <member name="[Date].[Quarter].&amp;[201804]"/>
        <member name="[Date].[Quarter].&amp;[201901]"/>
        <member name="[Date].[Quarter].&amp;[201902]"/>
        <member name="[Date].[Quarter].&amp;[201903]"/>
        <member name="[Date].[Quarter].&amp;[201904]"/>
        <member name="[Date].[Quarter].&amp;[202001]"/>
        <member name="[Date].[Quarter].&amp;[202002]"/>
        <member name="[Date].[Quarter].&amp;[202003]"/>
        <member name="[Date].[Quarter].&amp;[202004]"/>
        <member name=""/>
        <member name=""/>
        <member name="[Date].[Quarter].&amp;[202201]"/>
        <member name="[Date].[Quarter].&amp;[202202]"/>
        <member name="[Date].[Quarter].&amp;[202203]"/>
        <member name="[Date].[Quarter].&amp;[202204]"/>
      </members>
    </pivotHierarchy>
    <pivotHierarchy/>
    <pivotHierarchy/>
    <pivotHierarchy/>
    <pivotHierarchy/>
    <pivotHierarchy/>
    <pivotHierarchy/>
    <pivotHierarchy/>
    <pivotHierarchy/>
    <pivotHierarchy>
      <mps count="2">
        <mp field="38"/>
        <mp field="39"/>
      </mps>
    </pivotHierarchy>
    <pivotHierarchy/>
    <pivotHierarchy multipleItemSelectionAllowed="1">
      <mps count="3">
        <mp field="5"/>
        <mp field="6"/>
        <mp field="7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ps count="3">
        <mp field="1"/>
        <mp field="2"/>
        <mp field="3"/>
      </mps>
      <members count="16" level="1">
        <member name=""/>
        <member name=""/>
        <member name=""/>
        <member name=""/>
        <member name=""/>
        <member name=""/>
        <member name=""/>
        <member name=""/>
        <member name="[Product].[Segment].&amp;[-1]"/>
        <member name=""/>
        <member name=""/>
        <member name=""/>
        <member name=""/>
        <member name=""/>
        <member name=""/>
        <member name="[Product].[Segment].&amp;[51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1">
        <mp field="17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2">
        <mp field="26"/>
        <mp field="27"/>
      </mps>
      <members count="3" level="1">
        <member name="[Sell Out Channel 1 - Trade Channel].[Sell Out Channel 1 - Trade Channel].&amp;[2]"/>
        <member name=""/>
        <member name=""/>
      </members>
    </pivotHierarchy>
    <pivotHierarchy>
      <mps count="2">
        <mp field="32"/>
        <mp field="33"/>
      </mps>
    </pivotHierarchy>
    <pivotHierarchy>
      <mps count="2">
        <mp field="35"/>
        <mp field="36"/>
      </mps>
    </pivotHierarchy>
    <pivotHierarchy/>
    <pivotHierarchy/>
    <pivotHierarchy/>
    <pivotHierarchy multipleItemSelectionAllowed="1">
      <mps count="3">
        <mp field="13"/>
        <mp field="14"/>
        <mp field="15"/>
      </mps>
    </pivotHierarchy>
    <pivotHierarchy/>
    <pivotHierarchy/>
    <pivotHierarchy/>
    <pivotHierarchy/>
    <pivotHierarchy multipleItemSelectionAllowed="1">
      <members count="2" level="1">
        <member name="[Sell Out Customer].[Client Classification].&amp;[1]"/>
        <member name="[Sell Out Customer].[Client Classification].&amp;[2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Sell Out Geography].[Sell Out Division].&amp;[20]"/>
      </members>
    </pivotHierarchy>
    <pivotHierarchy/>
    <pivotHierarchy/>
    <pivotHierarchy/>
    <pivotHierarchy>
      <mps count="1">
        <mp field="24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8">
    <rowHierarchyUsage hierarchyUsage="174"/>
    <rowHierarchyUsage hierarchyUsage="150"/>
    <rowHierarchyUsage hierarchyUsage="160"/>
    <rowHierarchyUsage hierarchyUsage="164"/>
    <rowHierarchyUsage hierarchyUsage="144"/>
    <rowHierarchyUsage hierarchyUsage="145"/>
    <rowHierarchyUsage hierarchyUsage="146"/>
    <rowHierarchyUsage hierarchyUsage="17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67"/>
  <sheetViews>
    <sheetView topLeftCell="A50" workbookViewId="0">
      <selection activeCell="M72" sqref="M72"/>
    </sheetView>
  </sheetViews>
  <sheetFormatPr defaultColWidth="8.5703125" defaultRowHeight="14.45"/>
  <cols>
    <col min="1" max="16384" width="8.5703125" style="26"/>
  </cols>
  <sheetData>
    <row r="1" spans="1:1" ht="31.35" customHeight="1">
      <c r="A1" s="26" t="s">
        <v>0</v>
      </c>
    </row>
    <row r="10" spans="1:1" ht="21">
      <c r="A10" s="26" t="s">
        <v>1</v>
      </c>
    </row>
    <row r="11" spans="1:1">
      <c r="A11" s="26" t="s">
        <v>2</v>
      </c>
    </row>
    <row r="28" spans="1:1" ht="21">
      <c r="A28" s="26" t="s">
        <v>3</v>
      </c>
    </row>
    <row r="48" spans="1:1" ht="21">
      <c r="A48" s="26" t="s">
        <v>4</v>
      </c>
    </row>
    <row r="49" spans="1:1">
      <c r="A49" s="26" t="s">
        <v>5</v>
      </c>
    </row>
    <row r="50" spans="1:1">
      <c r="A50" s="26" t="s">
        <v>6</v>
      </c>
    </row>
    <row r="65" spans="1:1" ht="21">
      <c r="A65" s="26" t="s">
        <v>7</v>
      </c>
    </row>
    <row r="67" spans="1:1" ht="21">
      <c r="A67" s="26" t="s">
        <v>8</v>
      </c>
    </row>
  </sheetData>
  <pageMargins left="0.7" right="0.7" top="0.75" bottom="0.75" header="0.3" footer="0.3"/>
  <pageSetup paperSize="9" orientation="portrait" r:id="rId1"/>
  <headerFooter>
    <oddFooter>&amp;L&amp;"Calibri"&amp;11&amp;K000000_x000D_&amp;1#&amp;"Calibri"&amp;10&amp;K000000Kimberly-Clark has determined the classification of this information to be "Public"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829"/>
  <sheetViews>
    <sheetView workbookViewId="0">
      <pane ySplit="11" topLeftCell="A3586" activePane="bottomLeft" state="frozen"/>
      <selection pane="bottomLeft" activeCell="A12" sqref="A12:A3609"/>
    </sheetView>
  </sheetViews>
  <sheetFormatPr defaultColWidth="8.5703125" defaultRowHeight="10.15"/>
  <cols>
    <col min="1" max="1" width="3.42578125" style="2" customWidth="1"/>
    <col min="2" max="2" width="15.42578125" style="2" customWidth="1"/>
    <col min="3" max="3" width="16.5703125" style="2" customWidth="1"/>
    <col min="4" max="5" width="9.5703125" style="2" customWidth="1"/>
    <col min="6" max="6" width="8.5703125" style="2"/>
    <col min="7" max="7" width="11.5703125" style="3" customWidth="1"/>
    <col min="8" max="8" width="48.5703125" style="3" customWidth="1"/>
    <col min="9" max="9" width="16.42578125" style="3" bestFit="1" customWidth="1"/>
    <col min="10" max="13" width="8.5703125" style="3"/>
    <col min="14" max="16384" width="8.5703125" style="2"/>
  </cols>
  <sheetData>
    <row r="1" spans="1:15" ht="11.1" customHeight="1">
      <c r="B1" s="2" t="s">
        <v>9</v>
      </c>
    </row>
    <row r="2" spans="1:15" ht="11.1" customHeight="1">
      <c r="B2" s="2" t="s">
        <v>10</v>
      </c>
    </row>
    <row r="3" spans="1:15" ht="11.1" customHeight="1">
      <c r="B3" s="5" t="s">
        <v>11</v>
      </c>
      <c r="C3" s="5"/>
    </row>
    <row r="4" spans="1:15" ht="11.1" customHeight="1"/>
    <row r="6" spans="1:15" ht="14.45">
      <c r="B6"/>
      <c r="C6"/>
    </row>
    <row r="7" spans="1:15">
      <c r="B7" s="1" t="s">
        <v>12</v>
      </c>
      <c r="C7" s="2" t="s" vm="2">
        <v>13</v>
      </c>
    </row>
    <row r="8" spans="1:15">
      <c r="B8" s="1" t="s">
        <v>14</v>
      </c>
      <c r="C8" s="2" t="s" vm="3">
        <v>15</v>
      </c>
    </row>
    <row r="10" spans="1:15" ht="14.45">
      <c r="B10" s="2" t="s">
        <v>16</v>
      </c>
      <c r="G10" s="2"/>
      <c r="H10" s="2"/>
      <c r="I10" s="2"/>
      <c r="J10" s="4" t="s">
        <v>17</v>
      </c>
      <c r="M10"/>
      <c r="N10"/>
      <c r="O10"/>
    </row>
    <row r="11" spans="1:15" ht="14.45">
      <c r="B11" s="1" t="s">
        <v>18</v>
      </c>
      <c r="C11" s="1" t="s">
        <v>19</v>
      </c>
      <c r="D11" s="1" t="s">
        <v>20</v>
      </c>
      <c r="E11" s="1" t="s">
        <v>21</v>
      </c>
      <c r="F11" s="1" t="s">
        <v>22</v>
      </c>
      <c r="G11" s="5" t="s">
        <v>23</v>
      </c>
      <c r="H11" s="5" t="s">
        <v>24</v>
      </c>
      <c r="I11" s="5" t="s">
        <v>25</v>
      </c>
      <c r="J11" s="17" t="s">
        <v>26</v>
      </c>
      <c r="K11" s="17" t="s">
        <v>27</v>
      </c>
      <c r="L11" s="17" t="s">
        <v>28</v>
      </c>
      <c r="M11"/>
      <c r="N11"/>
      <c r="O11"/>
    </row>
    <row r="12" spans="1:15" ht="14.45">
      <c r="A12" s="2" t="str">
        <f>I12</f>
        <v>POS_20180710_1669956</v>
      </c>
      <c r="B12" s="2" t="s">
        <v>29</v>
      </c>
      <c r="C12" s="2" t="s">
        <v>30</v>
      </c>
      <c r="D12" s="2" t="s">
        <v>31</v>
      </c>
      <c r="E12" s="2" t="s">
        <v>32</v>
      </c>
      <c r="F12" s="2" t="s">
        <v>33</v>
      </c>
      <c r="G12" s="2" t="s">
        <v>34</v>
      </c>
      <c r="H12" s="2" t="s">
        <v>35</v>
      </c>
      <c r="I12" s="2" t="s">
        <v>36</v>
      </c>
      <c r="J12" s="3">
        <v>164818.46020075597</v>
      </c>
      <c r="K12" s="3">
        <v>0</v>
      </c>
      <c r="L12" s="3">
        <v>46038.956248415205</v>
      </c>
      <c r="M12"/>
      <c r="N12"/>
      <c r="O12"/>
    </row>
    <row r="13" spans="1:15" ht="14.45">
      <c r="A13" s="2" t="str">
        <f t="shared" ref="A13:A76" si="0">I13</f>
        <v>POS_20180710_1669954</v>
      </c>
      <c r="B13" s="2" t="s">
        <v>29</v>
      </c>
      <c r="C13" s="2" t="s">
        <v>30</v>
      </c>
      <c r="D13" s="2" t="s">
        <v>31</v>
      </c>
      <c r="E13" s="2" t="s">
        <v>32</v>
      </c>
      <c r="F13" s="2" t="s">
        <v>33</v>
      </c>
      <c r="G13" s="2" t="s">
        <v>34</v>
      </c>
      <c r="H13" s="2" t="s">
        <v>37</v>
      </c>
      <c r="I13" s="2" t="s">
        <v>38</v>
      </c>
      <c r="J13" s="3">
        <v>39806.000200755981</v>
      </c>
      <c r="K13" s="3">
        <v>0</v>
      </c>
      <c r="L13" s="3">
        <v>48951.296248415209</v>
      </c>
      <c r="M13"/>
      <c r="N13"/>
      <c r="O13"/>
    </row>
    <row r="14" spans="1:15" ht="14.45">
      <c r="A14" s="2" t="str">
        <f t="shared" si="0"/>
        <v>POS_20160204_741960</v>
      </c>
      <c r="B14" s="2" t="s">
        <v>29</v>
      </c>
      <c r="C14" s="2" t="s">
        <v>30</v>
      </c>
      <c r="D14" s="2" t="s">
        <v>31</v>
      </c>
      <c r="E14" s="2" t="s">
        <v>32</v>
      </c>
      <c r="F14" s="2" t="s">
        <v>33</v>
      </c>
      <c r="G14" s="2" t="s">
        <v>34</v>
      </c>
      <c r="H14" s="2" t="s">
        <v>39</v>
      </c>
      <c r="I14" s="2" t="s">
        <v>40</v>
      </c>
      <c r="J14" s="3">
        <v>15554.370200755988</v>
      </c>
      <c r="K14" s="3">
        <v>0</v>
      </c>
      <c r="L14" s="3">
        <v>29554.736248415207</v>
      </c>
      <c r="M14"/>
      <c r="N14"/>
      <c r="O14"/>
    </row>
    <row r="15" spans="1:15" ht="14.45">
      <c r="A15" s="2" t="str">
        <f t="shared" si="0"/>
        <v>POS_20200408_1949043</v>
      </c>
      <c r="B15" s="2" t="s">
        <v>29</v>
      </c>
      <c r="C15" s="2" t="s">
        <v>30</v>
      </c>
      <c r="D15" s="2" t="s">
        <v>31</v>
      </c>
      <c r="E15" s="2" t="s">
        <v>32</v>
      </c>
      <c r="F15" s="2" t="s">
        <v>33</v>
      </c>
      <c r="G15" s="2" t="s">
        <v>34</v>
      </c>
      <c r="H15" s="2" t="s">
        <v>41</v>
      </c>
      <c r="I15" s="2" t="s">
        <v>42</v>
      </c>
      <c r="J15" s="3">
        <v>17135.890200755988</v>
      </c>
      <c r="K15" s="3">
        <v>0</v>
      </c>
      <c r="L15" s="3">
        <v>17888.436248415204</v>
      </c>
      <c r="M15"/>
      <c r="N15"/>
      <c r="O15"/>
    </row>
    <row r="16" spans="1:15" ht="14.45">
      <c r="A16" s="2" t="str">
        <f t="shared" si="0"/>
        <v>POS_20190807_1817114</v>
      </c>
      <c r="B16" s="2" t="s">
        <v>29</v>
      </c>
      <c r="C16" s="2" t="s">
        <v>30</v>
      </c>
      <c r="D16" s="2" t="s">
        <v>31</v>
      </c>
      <c r="E16" s="2" t="s">
        <v>32</v>
      </c>
      <c r="F16" s="2" t="s">
        <v>33</v>
      </c>
      <c r="G16" s="2" t="s">
        <v>34</v>
      </c>
      <c r="H16" s="2" t="s">
        <v>43</v>
      </c>
      <c r="I16" s="2" t="s">
        <v>44</v>
      </c>
      <c r="J16" s="3">
        <v>4735.8402007559889</v>
      </c>
      <c r="K16" s="3">
        <v>0</v>
      </c>
      <c r="L16" s="3">
        <v>990.49624841520597</v>
      </c>
      <c r="M16"/>
      <c r="N16"/>
      <c r="O16"/>
    </row>
    <row r="17" spans="1:15" ht="14.45">
      <c r="A17" s="2" t="str">
        <f t="shared" si="0"/>
        <v>POS_20230731_3203460</v>
      </c>
      <c r="B17" s="2" t="s">
        <v>29</v>
      </c>
      <c r="C17" s="2" t="s">
        <v>30</v>
      </c>
      <c r="D17" s="2" t="s">
        <v>31</v>
      </c>
      <c r="E17" s="2" t="s">
        <v>32</v>
      </c>
      <c r="F17" s="2" t="s">
        <v>45</v>
      </c>
      <c r="G17" s="2" t="s">
        <v>46</v>
      </c>
      <c r="H17" s="2" t="s">
        <v>47</v>
      </c>
      <c r="I17" s="2" t="s">
        <v>48</v>
      </c>
      <c r="J17" s="3">
        <v>0</v>
      </c>
      <c r="K17" s="3">
        <v>570891.07000000007</v>
      </c>
      <c r="L17" s="3">
        <v>353861.74999999994</v>
      </c>
      <c r="M17"/>
      <c r="N17"/>
      <c r="O17"/>
    </row>
    <row r="18" spans="1:15" ht="14.45">
      <c r="A18" s="2" t="str">
        <f t="shared" si="0"/>
        <v>POS_20191114_1862599</v>
      </c>
      <c r="B18" s="2" t="s">
        <v>29</v>
      </c>
      <c r="C18" s="2" t="s">
        <v>30</v>
      </c>
      <c r="D18" s="2" t="s">
        <v>31</v>
      </c>
      <c r="E18" s="2" t="s">
        <v>32</v>
      </c>
      <c r="F18" s="2" t="s">
        <v>49</v>
      </c>
      <c r="G18" s="2" t="s">
        <v>46</v>
      </c>
      <c r="H18" s="2" t="s">
        <v>50</v>
      </c>
      <c r="I18" s="2" t="s">
        <v>51</v>
      </c>
      <c r="J18" s="3">
        <v>887868.45000000007</v>
      </c>
      <c r="K18" s="3">
        <v>596005.37</v>
      </c>
      <c r="L18" s="3">
        <v>1286103.06</v>
      </c>
      <c r="M18"/>
      <c r="N18"/>
      <c r="O18"/>
    </row>
    <row r="19" spans="1:15" ht="14.45">
      <c r="A19" s="2" t="str">
        <f t="shared" si="0"/>
        <v>POS_20211214_2721512</v>
      </c>
      <c r="B19" s="2" t="s">
        <v>29</v>
      </c>
      <c r="C19" s="2" t="s">
        <v>30</v>
      </c>
      <c r="D19" s="2" t="s">
        <v>31</v>
      </c>
      <c r="E19" s="2" t="s">
        <v>32</v>
      </c>
      <c r="F19" s="2" t="s">
        <v>49</v>
      </c>
      <c r="G19" s="2" t="s">
        <v>46</v>
      </c>
      <c r="H19" s="2" t="s">
        <v>52</v>
      </c>
      <c r="I19" s="2" t="s">
        <v>53</v>
      </c>
      <c r="J19" s="3">
        <v>678604.55000000016</v>
      </c>
      <c r="K19" s="3">
        <v>401099.16000000009</v>
      </c>
      <c r="L19" s="3">
        <v>871231.33000000054</v>
      </c>
      <c r="M19"/>
      <c r="N19"/>
      <c r="O19"/>
    </row>
    <row r="20" spans="1:15" ht="14.45">
      <c r="A20" s="2" t="str">
        <f t="shared" si="0"/>
        <v>POS_20230518_3158396</v>
      </c>
      <c r="B20" s="2" t="s">
        <v>29</v>
      </c>
      <c r="C20" s="2" t="s">
        <v>30</v>
      </c>
      <c r="D20" s="2" t="s">
        <v>54</v>
      </c>
      <c r="E20" s="2" t="s">
        <v>55</v>
      </c>
      <c r="F20" s="2" t="s">
        <v>56</v>
      </c>
      <c r="G20" s="2" t="s">
        <v>57</v>
      </c>
      <c r="H20" s="2" t="s">
        <v>58</v>
      </c>
      <c r="I20" s="2" t="s">
        <v>59</v>
      </c>
      <c r="J20" s="3">
        <v>58660.450000000004</v>
      </c>
      <c r="K20" s="3">
        <v>41289.22</v>
      </c>
      <c r="L20" s="3">
        <v>9523.2299999999977</v>
      </c>
      <c r="M20"/>
      <c r="N20"/>
      <c r="O20"/>
    </row>
    <row r="21" spans="1:15" ht="14.45">
      <c r="A21" s="2" t="str">
        <f t="shared" si="0"/>
        <v>POS_20230518_3158493</v>
      </c>
      <c r="B21" s="2" t="s">
        <v>29</v>
      </c>
      <c r="C21" s="2" t="s">
        <v>30</v>
      </c>
      <c r="D21" s="2" t="s">
        <v>54</v>
      </c>
      <c r="E21" s="2" t="s">
        <v>55</v>
      </c>
      <c r="F21" s="2" t="s">
        <v>56</v>
      </c>
      <c r="G21" s="2" t="s">
        <v>57</v>
      </c>
      <c r="H21" s="2" t="s">
        <v>60</v>
      </c>
      <c r="I21" s="2" t="s">
        <v>61</v>
      </c>
      <c r="J21" s="3">
        <v>58660.44999999999</v>
      </c>
      <c r="K21" s="3">
        <v>41289.22</v>
      </c>
      <c r="L21" s="3">
        <v>9523.2299999999959</v>
      </c>
      <c r="M21"/>
      <c r="N21"/>
      <c r="O21"/>
    </row>
    <row r="22" spans="1:15" ht="14.45">
      <c r="A22" s="2" t="str">
        <f t="shared" si="0"/>
        <v>POS_20230518_3158627</v>
      </c>
      <c r="B22" s="2" t="s">
        <v>29</v>
      </c>
      <c r="C22" s="2" t="s">
        <v>30</v>
      </c>
      <c r="D22" s="2" t="s">
        <v>54</v>
      </c>
      <c r="E22" s="2" t="s">
        <v>55</v>
      </c>
      <c r="F22" s="2" t="s">
        <v>56</v>
      </c>
      <c r="G22" s="2" t="s">
        <v>57</v>
      </c>
      <c r="H22" s="2" t="s">
        <v>62</v>
      </c>
      <c r="I22" s="2" t="s">
        <v>63</v>
      </c>
      <c r="J22" s="3">
        <v>58660.449999999983</v>
      </c>
      <c r="K22" s="3">
        <v>41289.220000000016</v>
      </c>
      <c r="L22" s="3">
        <v>9523.23</v>
      </c>
      <c r="M22"/>
      <c r="N22"/>
      <c r="O22"/>
    </row>
    <row r="23" spans="1:15" ht="14.45">
      <c r="A23" s="2" t="str">
        <f t="shared" si="0"/>
        <v>POS_20230518_3158443</v>
      </c>
      <c r="B23" s="2" t="s">
        <v>29</v>
      </c>
      <c r="C23" s="2" t="s">
        <v>30</v>
      </c>
      <c r="D23" s="2" t="s">
        <v>54</v>
      </c>
      <c r="E23" s="2" t="s">
        <v>55</v>
      </c>
      <c r="F23" s="2" t="s">
        <v>56</v>
      </c>
      <c r="G23" s="2" t="s">
        <v>57</v>
      </c>
      <c r="H23" s="2" t="s">
        <v>64</v>
      </c>
      <c r="I23" s="2" t="s">
        <v>65</v>
      </c>
      <c r="J23" s="3">
        <v>58660.449999999983</v>
      </c>
      <c r="K23" s="3">
        <v>41289.22</v>
      </c>
      <c r="L23" s="3">
        <v>9523.2299999999977</v>
      </c>
      <c r="M23"/>
      <c r="N23"/>
      <c r="O23"/>
    </row>
    <row r="24" spans="1:15" ht="14.45">
      <c r="A24" s="2" t="str">
        <f t="shared" si="0"/>
        <v>POS_20230517_3157676</v>
      </c>
      <c r="B24" s="2" t="s">
        <v>29</v>
      </c>
      <c r="C24" s="2" t="s">
        <v>30</v>
      </c>
      <c r="D24" s="2" t="s">
        <v>54</v>
      </c>
      <c r="E24" s="2" t="s">
        <v>55</v>
      </c>
      <c r="F24" s="2" t="s">
        <v>66</v>
      </c>
      <c r="G24" s="2" t="s">
        <v>67</v>
      </c>
      <c r="H24" s="2" t="s">
        <v>68</v>
      </c>
      <c r="I24" s="2" t="s">
        <v>69</v>
      </c>
      <c r="J24" s="3">
        <v>13933.671869244485</v>
      </c>
      <c r="K24" s="3">
        <v>43183.914730899298</v>
      </c>
      <c r="L24" s="3">
        <v>36486.703859910056</v>
      </c>
      <c r="M24"/>
      <c r="N24"/>
      <c r="O24"/>
    </row>
    <row r="25" spans="1:15" ht="14.45">
      <c r="A25" s="2" t="str">
        <f t="shared" si="0"/>
        <v>POS_20230518_3158460</v>
      </c>
      <c r="B25" s="2" t="s">
        <v>29</v>
      </c>
      <c r="C25" s="2" t="s">
        <v>30</v>
      </c>
      <c r="D25" s="2" t="s">
        <v>54</v>
      </c>
      <c r="E25" s="2" t="s">
        <v>70</v>
      </c>
      <c r="F25" s="2" t="s">
        <v>71</v>
      </c>
      <c r="G25" s="2" t="s">
        <v>57</v>
      </c>
      <c r="H25" s="2" t="s">
        <v>72</v>
      </c>
      <c r="I25" s="2" t="s">
        <v>73</v>
      </c>
      <c r="J25" s="3">
        <v>58660.450000000004</v>
      </c>
      <c r="K25" s="3">
        <v>41289.220000000016</v>
      </c>
      <c r="L25" s="3">
        <v>9523.2299999999977</v>
      </c>
      <c r="M25"/>
      <c r="N25"/>
      <c r="O25"/>
    </row>
    <row r="26" spans="1:15" ht="14.45">
      <c r="A26" s="2" t="str">
        <f t="shared" si="0"/>
        <v>POS_20230518_3158740</v>
      </c>
      <c r="B26" s="2" t="s">
        <v>29</v>
      </c>
      <c r="C26" s="2" t="s">
        <v>30</v>
      </c>
      <c r="D26" s="2" t="s">
        <v>54</v>
      </c>
      <c r="E26" s="2" t="s">
        <v>70</v>
      </c>
      <c r="F26" s="2" t="s">
        <v>71</v>
      </c>
      <c r="G26" s="2" t="s">
        <v>57</v>
      </c>
      <c r="H26" s="2" t="s">
        <v>74</v>
      </c>
      <c r="I26" s="2" t="s">
        <v>75</v>
      </c>
      <c r="J26" s="3">
        <v>58660.450000000004</v>
      </c>
      <c r="K26" s="3">
        <v>41289.220000000008</v>
      </c>
      <c r="L26" s="3">
        <v>9523.23</v>
      </c>
      <c r="M26"/>
      <c r="N26"/>
      <c r="O26"/>
    </row>
    <row r="27" spans="1:15" ht="14.45">
      <c r="A27" s="2" t="str">
        <f t="shared" si="0"/>
        <v>POS_20230518_3158487</v>
      </c>
      <c r="B27" s="2" t="s">
        <v>29</v>
      </c>
      <c r="C27" s="2" t="s">
        <v>30</v>
      </c>
      <c r="D27" s="2" t="s">
        <v>54</v>
      </c>
      <c r="E27" s="2" t="s">
        <v>70</v>
      </c>
      <c r="F27" s="2" t="s">
        <v>71</v>
      </c>
      <c r="G27" s="2" t="s">
        <v>57</v>
      </c>
      <c r="H27" s="2" t="s">
        <v>76</v>
      </c>
      <c r="I27" s="2" t="s">
        <v>77</v>
      </c>
      <c r="J27" s="3">
        <v>58660.45</v>
      </c>
      <c r="K27" s="3">
        <v>41289.220000000016</v>
      </c>
      <c r="L27" s="3">
        <v>9523.2299999999959</v>
      </c>
      <c r="M27"/>
      <c r="N27"/>
      <c r="O27"/>
    </row>
    <row r="28" spans="1:15" ht="14.45">
      <c r="A28" s="2" t="str">
        <f t="shared" si="0"/>
        <v>POS_20230518_3158637</v>
      </c>
      <c r="B28" s="2" t="s">
        <v>29</v>
      </c>
      <c r="C28" s="2" t="s">
        <v>30</v>
      </c>
      <c r="D28" s="2" t="s">
        <v>54</v>
      </c>
      <c r="E28" s="2" t="s">
        <v>70</v>
      </c>
      <c r="F28" s="2" t="s">
        <v>71</v>
      </c>
      <c r="G28" s="2" t="s">
        <v>57</v>
      </c>
      <c r="H28" s="2" t="s">
        <v>78</v>
      </c>
      <c r="I28" s="2" t="s">
        <v>79</v>
      </c>
      <c r="J28" s="3">
        <v>58660.45</v>
      </c>
      <c r="K28" s="3">
        <v>41289.220000000008</v>
      </c>
      <c r="L28" s="3">
        <v>9523.2300000000014</v>
      </c>
      <c r="M28"/>
      <c r="N28"/>
      <c r="O28"/>
    </row>
    <row r="29" spans="1:15" ht="14.45">
      <c r="A29" s="2" t="str">
        <f t="shared" si="0"/>
        <v>POS_20230518_3158639</v>
      </c>
      <c r="B29" s="2" t="s">
        <v>29</v>
      </c>
      <c r="C29" s="2" t="s">
        <v>30</v>
      </c>
      <c r="D29" s="2" t="s">
        <v>54</v>
      </c>
      <c r="E29" s="2" t="s">
        <v>70</v>
      </c>
      <c r="F29" s="2" t="s">
        <v>71</v>
      </c>
      <c r="G29" s="2" t="s">
        <v>57</v>
      </c>
      <c r="H29" s="2" t="s">
        <v>80</v>
      </c>
      <c r="I29" s="2" t="s">
        <v>81</v>
      </c>
      <c r="J29" s="3">
        <v>58660.45</v>
      </c>
      <c r="K29" s="3">
        <v>41289.220000000008</v>
      </c>
      <c r="L29" s="3">
        <v>9523.23</v>
      </c>
      <c r="M29"/>
      <c r="N29"/>
      <c r="O29"/>
    </row>
    <row r="30" spans="1:15" ht="14.45">
      <c r="A30" s="2" t="str">
        <f t="shared" si="0"/>
        <v>POS_20230518_3158475</v>
      </c>
      <c r="B30" s="2" t="s">
        <v>29</v>
      </c>
      <c r="C30" s="2" t="s">
        <v>30</v>
      </c>
      <c r="D30" s="2" t="s">
        <v>54</v>
      </c>
      <c r="E30" s="2" t="s">
        <v>70</v>
      </c>
      <c r="F30" s="2" t="s">
        <v>71</v>
      </c>
      <c r="G30" s="2" t="s">
        <v>57</v>
      </c>
      <c r="H30" s="2" t="s">
        <v>43</v>
      </c>
      <c r="I30" s="2" t="s">
        <v>82</v>
      </c>
      <c r="J30" s="3">
        <v>58660.450000000004</v>
      </c>
      <c r="K30" s="3">
        <v>41289.220000000008</v>
      </c>
      <c r="L30" s="3">
        <v>9523.2299999999977</v>
      </c>
      <c r="M30"/>
      <c r="N30"/>
      <c r="O30"/>
    </row>
    <row r="31" spans="1:15" ht="14.45">
      <c r="A31" s="2" t="str">
        <f t="shared" si="0"/>
        <v>POS_20230518_3158611</v>
      </c>
      <c r="B31" s="2" t="s">
        <v>29</v>
      </c>
      <c r="C31" s="2" t="s">
        <v>30</v>
      </c>
      <c r="D31" s="2" t="s">
        <v>54</v>
      </c>
      <c r="E31" s="2" t="s">
        <v>70</v>
      </c>
      <c r="F31" s="2" t="s">
        <v>71</v>
      </c>
      <c r="G31" s="2" t="s">
        <v>57</v>
      </c>
      <c r="H31" s="2" t="s">
        <v>83</v>
      </c>
      <c r="I31" s="2" t="s">
        <v>84</v>
      </c>
      <c r="J31" s="3">
        <v>58660.450000000012</v>
      </c>
      <c r="K31" s="3">
        <v>41289.22</v>
      </c>
      <c r="L31" s="3">
        <v>9523.23</v>
      </c>
      <c r="M31"/>
      <c r="N31"/>
      <c r="O31"/>
    </row>
    <row r="32" spans="1:15" ht="14.45">
      <c r="A32" s="2" t="str">
        <f t="shared" si="0"/>
        <v>POS_20230518_3158647</v>
      </c>
      <c r="B32" s="2" t="s">
        <v>29</v>
      </c>
      <c r="C32" s="2" t="s">
        <v>30</v>
      </c>
      <c r="D32" s="2" t="s">
        <v>54</v>
      </c>
      <c r="E32" s="2" t="s">
        <v>70</v>
      </c>
      <c r="F32" s="2" t="s">
        <v>71</v>
      </c>
      <c r="G32" s="2" t="s">
        <v>57</v>
      </c>
      <c r="H32" s="2" t="s">
        <v>85</v>
      </c>
      <c r="I32" s="2" t="s">
        <v>86</v>
      </c>
      <c r="J32" s="3">
        <v>58660.450000000004</v>
      </c>
      <c r="K32" s="3">
        <v>41289.220000000008</v>
      </c>
      <c r="L32" s="3">
        <v>9523.2299999999977</v>
      </c>
      <c r="M32"/>
      <c r="N32"/>
      <c r="O32"/>
    </row>
    <row r="33" spans="1:15" ht="14.45">
      <c r="A33" s="2" t="str">
        <f t="shared" si="0"/>
        <v>POS_20230518_3158569</v>
      </c>
      <c r="B33" s="2" t="s">
        <v>29</v>
      </c>
      <c r="C33" s="2" t="s">
        <v>30</v>
      </c>
      <c r="D33" s="2" t="s">
        <v>54</v>
      </c>
      <c r="E33" s="2" t="s">
        <v>70</v>
      </c>
      <c r="F33" s="2" t="s">
        <v>71</v>
      </c>
      <c r="G33" s="2" t="s">
        <v>57</v>
      </c>
      <c r="H33" s="2" t="s">
        <v>87</v>
      </c>
      <c r="I33" s="2" t="s">
        <v>88</v>
      </c>
      <c r="J33" s="3">
        <v>58660.449999999983</v>
      </c>
      <c r="K33" s="3">
        <v>41289.220000000016</v>
      </c>
      <c r="L33" s="3">
        <v>9523.2299999999977</v>
      </c>
      <c r="M33"/>
      <c r="N33"/>
      <c r="O33"/>
    </row>
    <row r="34" spans="1:15" ht="14.45">
      <c r="A34" s="2" t="str">
        <f t="shared" si="0"/>
        <v>POS_20230518_3158532</v>
      </c>
      <c r="B34" s="2" t="s">
        <v>29</v>
      </c>
      <c r="C34" s="2" t="s">
        <v>30</v>
      </c>
      <c r="D34" s="2" t="s">
        <v>54</v>
      </c>
      <c r="E34" s="2" t="s">
        <v>70</v>
      </c>
      <c r="F34" s="2" t="s">
        <v>71</v>
      </c>
      <c r="G34" s="2" t="s">
        <v>57</v>
      </c>
      <c r="H34" s="2" t="s">
        <v>89</v>
      </c>
      <c r="I34" s="2" t="s">
        <v>90</v>
      </c>
      <c r="J34" s="3">
        <v>58660.44999999999</v>
      </c>
      <c r="K34" s="3">
        <v>41289.22</v>
      </c>
      <c r="L34" s="3">
        <v>9523.23</v>
      </c>
      <c r="M34"/>
      <c r="N34"/>
      <c r="O34"/>
    </row>
    <row r="35" spans="1:15" ht="14.45">
      <c r="A35" s="2" t="str">
        <f t="shared" si="0"/>
        <v>POS_20230518_3158542</v>
      </c>
      <c r="B35" s="2" t="s">
        <v>29</v>
      </c>
      <c r="C35" s="2" t="s">
        <v>30</v>
      </c>
      <c r="D35" s="2" t="s">
        <v>54</v>
      </c>
      <c r="E35" s="2" t="s">
        <v>70</v>
      </c>
      <c r="F35" s="2" t="s">
        <v>71</v>
      </c>
      <c r="G35" s="2" t="s">
        <v>57</v>
      </c>
      <c r="H35" s="2" t="s">
        <v>91</v>
      </c>
      <c r="I35" s="2" t="s">
        <v>92</v>
      </c>
      <c r="J35" s="3">
        <v>58660.45</v>
      </c>
      <c r="K35" s="3">
        <v>41289.220000000008</v>
      </c>
      <c r="L35" s="3">
        <v>9523.2299999999977</v>
      </c>
      <c r="M35"/>
      <c r="N35"/>
      <c r="O35"/>
    </row>
    <row r="36" spans="1:15" ht="14.45">
      <c r="A36" s="2" t="str">
        <f t="shared" si="0"/>
        <v>POS_20230518_3158625</v>
      </c>
      <c r="B36" s="2" t="s">
        <v>29</v>
      </c>
      <c r="C36" s="2" t="s">
        <v>30</v>
      </c>
      <c r="D36" s="2" t="s">
        <v>54</v>
      </c>
      <c r="E36" s="2" t="s">
        <v>70</v>
      </c>
      <c r="F36" s="2" t="s">
        <v>71</v>
      </c>
      <c r="G36" s="2" t="s">
        <v>57</v>
      </c>
      <c r="H36" s="2" t="s">
        <v>93</v>
      </c>
      <c r="I36" s="2" t="s">
        <v>94</v>
      </c>
      <c r="J36" s="3">
        <v>58660.449999999983</v>
      </c>
      <c r="K36" s="3">
        <v>41289.220000000008</v>
      </c>
      <c r="L36" s="3">
        <v>9523.23</v>
      </c>
      <c r="M36"/>
      <c r="N36"/>
      <c r="O36"/>
    </row>
    <row r="37" spans="1:15" ht="14.45">
      <c r="A37" s="2" t="str">
        <f t="shared" si="0"/>
        <v>POS_20230518_3158499</v>
      </c>
      <c r="B37" s="2" t="s">
        <v>29</v>
      </c>
      <c r="C37" s="2" t="s">
        <v>30</v>
      </c>
      <c r="D37" s="2" t="s">
        <v>54</v>
      </c>
      <c r="E37" s="2" t="s">
        <v>70</v>
      </c>
      <c r="F37" s="2" t="s">
        <v>71</v>
      </c>
      <c r="G37" s="2" t="s">
        <v>57</v>
      </c>
      <c r="H37" s="2" t="s">
        <v>95</v>
      </c>
      <c r="I37" s="2" t="s">
        <v>96</v>
      </c>
      <c r="J37" s="3">
        <v>58660.44999999999</v>
      </c>
      <c r="K37" s="3">
        <v>41289.220000000016</v>
      </c>
      <c r="L37" s="3">
        <v>9523.23</v>
      </c>
      <c r="M37"/>
      <c r="N37"/>
      <c r="O37"/>
    </row>
    <row r="38" spans="1:15" ht="14.45">
      <c r="A38" s="2" t="str">
        <f t="shared" si="0"/>
        <v>POS_20230518_3158560</v>
      </c>
      <c r="B38" s="2" t="s">
        <v>29</v>
      </c>
      <c r="C38" s="2" t="s">
        <v>30</v>
      </c>
      <c r="D38" s="2" t="s">
        <v>54</v>
      </c>
      <c r="E38" s="2" t="s">
        <v>70</v>
      </c>
      <c r="F38" s="2" t="s">
        <v>71</v>
      </c>
      <c r="G38" s="2" t="s">
        <v>57</v>
      </c>
      <c r="H38" s="2" t="s">
        <v>97</v>
      </c>
      <c r="I38" s="2" t="s">
        <v>98</v>
      </c>
      <c r="J38" s="3">
        <v>58660.450000000004</v>
      </c>
      <c r="K38" s="3">
        <v>41289.22</v>
      </c>
      <c r="L38" s="3">
        <v>9523.23</v>
      </c>
      <c r="M38"/>
      <c r="N38"/>
      <c r="O38"/>
    </row>
    <row r="39" spans="1:15" ht="14.45">
      <c r="A39" s="2" t="str">
        <f t="shared" si="0"/>
        <v>POS_20230518_3158870</v>
      </c>
      <c r="B39" s="2" t="s">
        <v>29</v>
      </c>
      <c r="C39" s="2" t="s">
        <v>30</v>
      </c>
      <c r="D39" s="2" t="s">
        <v>54</v>
      </c>
      <c r="E39" s="2" t="s">
        <v>70</v>
      </c>
      <c r="F39" s="2" t="s">
        <v>71</v>
      </c>
      <c r="G39" s="2" t="s">
        <v>57</v>
      </c>
      <c r="H39" s="2" t="s">
        <v>99</v>
      </c>
      <c r="I39" s="2" t="s">
        <v>100</v>
      </c>
      <c r="J39" s="3">
        <v>58660.44999999999</v>
      </c>
      <c r="K39" s="3">
        <v>41289.220000000008</v>
      </c>
      <c r="L39" s="3">
        <v>9523.2299999999959</v>
      </c>
      <c r="M39"/>
      <c r="N39"/>
      <c r="O39"/>
    </row>
    <row r="40" spans="1:15" ht="14.45">
      <c r="A40" s="2" t="str">
        <f t="shared" si="0"/>
        <v>POS_20230518_3158808</v>
      </c>
      <c r="B40" s="2" t="s">
        <v>29</v>
      </c>
      <c r="C40" s="2" t="s">
        <v>30</v>
      </c>
      <c r="D40" s="2" t="s">
        <v>54</v>
      </c>
      <c r="E40" s="2" t="s">
        <v>70</v>
      </c>
      <c r="F40" s="2" t="s">
        <v>71</v>
      </c>
      <c r="G40" s="2" t="s">
        <v>57</v>
      </c>
      <c r="H40" s="2" t="s">
        <v>101</v>
      </c>
      <c r="I40" s="2" t="s">
        <v>102</v>
      </c>
      <c r="J40" s="3">
        <v>58660.449999999983</v>
      </c>
      <c r="K40" s="3">
        <v>41289.220000000008</v>
      </c>
      <c r="L40" s="3">
        <v>9523.2299999999977</v>
      </c>
      <c r="M40"/>
      <c r="N40"/>
      <c r="O40"/>
    </row>
    <row r="41" spans="1:15" ht="14.45">
      <c r="A41" s="2" t="str">
        <f t="shared" si="0"/>
        <v>POS_20230518_3158649</v>
      </c>
      <c r="B41" s="2" t="s">
        <v>29</v>
      </c>
      <c r="C41" s="2" t="s">
        <v>30</v>
      </c>
      <c r="D41" s="2" t="s">
        <v>54</v>
      </c>
      <c r="E41" s="2" t="s">
        <v>70</v>
      </c>
      <c r="F41" s="2" t="s">
        <v>71</v>
      </c>
      <c r="G41" s="2" t="s">
        <v>57</v>
      </c>
      <c r="H41" s="2" t="s">
        <v>103</v>
      </c>
      <c r="I41" s="2" t="s">
        <v>104</v>
      </c>
      <c r="J41" s="3">
        <v>58660.450000000004</v>
      </c>
      <c r="K41" s="3">
        <v>41289.219999999994</v>
      </c>
      <c r="L41" s="3">
        <v>9523.23</v>
      </c>
      <c r="M41"/>
      <c r="N41"/>
      <c r="O41"/>
    </row>
    <row r="42" spans="1:15" ht="14.45">
      <c r="A42" s="2" t="str">
        <f t="shared" si="0"/>
        <v>POS_20230518_3158732</v>
      </c>
      <c r="B42" s="2" t="s">
        <v>29</v>
      </c>
      <c r="C42" s="2" t="s">
        <v>30</v>
      </c>
      <c r="D42" s="2" t="s">
        <v>54</v>
      </c>
      <c r="E42" s="2" t="s">
        <v>70</v>
      </c>
      <c r="F42" s="2" t="s">
        <v>71</v>
      </c>
      <c r="G42" s="2" t="s">
        <v>57</v>
      </c>
      <c r="H42" s="2" t="s">
        <v>105</v>
      </c>
      <c r="I42" s="2" t="s">
        <v>106</v>
      </c>
      <c r="J42" s="3">
        <v>58660.449999999983</v>
      </c>
      <c r="K42" s="3">
        <v>41289.220000000016</v>
      </c>
      <c r="L42" s="3">
        <v>9523.2299999999977</v>
      </c>
      <c r="M42"/>
      <c r="N42"/>
      <c r="O42"/>
    </row>
    <row r="43" spans="1:15" ht="14.45">
      <c r="A43" s="2" t="str">
        <f t="shared" si="0"/>
        <v>POS_20230518_3158646</v>
      </c>
      <c r="B43" s="2" t="s">
        <v>29</v>
      </c>
      <c r="C43" s="2" t="s">
        <v>30</v>
      </c>
      <c r="D43" s="2" t="s">
        <v>54</v>
      </c>
      <c r="E43" s="2" t="s">
        <v>70</v>
      </c>
      <c r="F43" s="2" t="s">
        <v>71</v>
      </c>
      <c r="G43" s="2" t="s">
        <v>57</v>
      </c>
      <c r="H43" s="2" t="s">
        <v>107</v>
      </c>
      <c r="I43" s="2" t="s">
        <v>108</v>
      </c>
      <c r="J43" s="3">
        <v>58660.44999999999</v>
      </c>
      <c r="K43" s="3">
        <v>41289.220000000008</v>
      </c>
      <c r="L43" s="3">
        <v>9523.23</v>
      </c>
      <c r="M43"/>
      <c r="N43"/>
      <c r="O43"/>
    </row>
    <row r="44" spans="1:15" ht="14.45">
      <c r="A44" s="2" t="str">
        <f t="shared" si="0"/>
        <v>POS_20230518_3158835</v>
      </c>
      <c r="B44" s="2" t="s">
        <v>29</v>
      </c>
      <c r="C44" s="2" t="s">
        <v>30</v>
      </c>
      <c r="D44" s="2" t="s">
        <v>54</v>
      </c>
      <c r="E44" s="2" t="s">
        <v>70</v>
      </c>
      <c r="F44" s="2" t="s">
        <v>71</v>
      </c>
      <c r="G44" s="2" t="s">
        <v>57</v>
      </c>
      <c r="H44" s="2" t="s">
        <v>62</v>
      </c>
      <c r="I44" s="2" t="s">
        <v>109</v>
      </c>
      <c r="J44" s="3">
        <v>58660.44999999999</v>
      </c>
      <c r="K44" s="3">
        <v>41289.22</v>
      </c>
      <c r="L44" s="3">
        <v>9523.2299999999959</v>
      </c>
      <c r="M44"/>
      <c r="N44"/>
      <c r="O44"/>
    </row>
    <row r="45" spans="1:15" ht="14.45">
      <c r="A45" s="2" t="str">
        <f t="shared" si="0"/>
        <v>POS_20230518_3158754</v>
      </c>
      <c r="B45" s="2" t="s">
        <v>29</v>
      </c>
      <c r="C45" s="2" t="s">
        <v>30</v>
      </c>
      <c r="D45" s="2" t="s">
        <v>54</v>
      </c>
      <c r="E45" s="2" t="s">
        <v>70</v>
      </c>
      <c r="F45" s="2" t="s">
        <v>71</v>
      </c>
      <c r="G45" s="2" t="s">
        <v>57</v>
      </c>
      <c r="H45" s="2" t="s">
        <v>110</v>
      </c>
      <c r="I45" s="2" t="s">
        <v>111</v>
      </c>
      <c r="J45" s="3">
        <v>58660.45</v>
      </c>
      <c r="K45" s="3">
        <v>41289.22</v>
      </c>
      <c r="L45" s="3">
        <v>9523.2299999999977</v>
      </c>
      <c r="M45"/>
      <c r="N45"/>
      <c r="O45"/>
    </row>
    <row r="46" spans="1:15" ht="14.45">
      <c r="A46" s="2" t="str">
        <f t="shared" si="0"/>
        <v>POS_20230518_3158709</v>
      </c>
      <c r="B46" s="2" t="s">
        <v>29</v>
      </c>
      <c r="C46" s="2" t="s">
        <v>30</v>
      </c>
      <c r="D46" s="2" t="s">
        <v>54</v>
      </c>
      <c r="E46" s="2" t="s">
        <v>70</v>
      </c>
      <c r="F46" s="2" t="s">
        <v>71</v>
      </c>
      <c r="G46" s="2" t="s">
        <v>57</v>
      </c>
      <c r="H46" s="2" t="s">
        <v>112</v>
      </c>
      <c r="I46" s="2" t="s">
        <v>113</v>
      </c>
      <c r="J46" s="3">
        <v>58660.449999999983</v>
      </c>
      <c r="K46" s="3">
        <v>41289.220000000008</v>
      </c>
      <c r="L46" s="3">
        <v>9523.23</v>
      </c>
      <c r="M46"/>
      <c r="N46"/>
      <c r="O46"/>
    </row>
    <row r="47" spans="1:15" ht="14.45">
      <c r="A47" s="2" t="str">
        <f t="shared" si="0"/>
        <v>POS_20230518_3158504</v>
      </c>
      <c r="B47" s="2" t="s">
        <v>29</v>
      </c>
      <c r="C47" s="2" t="s">
        <v>30</v>
      </c>
      <c r="D47" s="2" t="s">
        <v>54</v>
      </c>
      <c r="E47" s="2" t="s">
        <v>70</v>
      </c>
      <c r="F47" s="2" t="s">
        <v>71</v>
      </c>
      <c r="G47" s="2" t="s">
        <v>57</v>
      </c>
      <c r="H47" s="2" t="s">
        <v>114</v>
      </c>
      <c r="I47" s="2" t="s">
        <v>115</v>
      </c>
      <c r="J47" s="3">
        <v>58660.44999999999</v>
      </c>
      <c r="K47" s="3">
        <v>41289.220000000008</v>
      </c>
      <c r="L47" s="3">
        <v>9523.2299999999977</v>
      </c>
      <c r="M47"/>
      <c r="N47"/>
      <c r="O47"/>
    </row>
    <row r="48" spans="1:15" ht="14.45">
      <c r="A48" s="2" t="str">
        <f t="shared" si="0"/>
        <v>POS_20230518_3158586</v>
      </c>
      <c r="B48" s="2" t="s">
        <v>29</v>
      </c>
      <c r="C48" s="2" t="s">
        <v>30</v>
      </c>
      <c r="D48" s="2" t="s">
        <v>54</v>
      </c>
      <c r="E48" s="2" t="s">
        <v>70</v>
      </c>
      <c r="F48" s="2" t="s">
        <v>71</v>
      </c>
      <c r="G48" s="2" t="s">
        <v>57</v>
      </c>
      <c r="H48" s="2" t="s">
        <v>116</v>
      </c>
      <c r="I48" s="2" t="s">
        <v>117</v>
      </c>
      <c r="J48" s="3">
        <v>58660.44999999999</v>
      </c>
      <c r="K48" s="3">
        <v>41289.22</v>
      </c>
      <c r="L48" s="3">
        <v>9523.2299999999977</v>
      </c>
      <c r="M48"/>
      <c r="N48"/>
      <c r="O48"/>
    </row>
    <row r="49" spans="1:15" ht="14.45">
      <c r="A49" s="2" t="str">
        <f t="shared" si="0"/>
        <v>POS_20230518_3158544</v>
      </c>
      <c r="B49" s="2" t="s">
        <v>29</v>
      </c>
      <c r="C49" s="2" t="s">
        <v>30</v>
      </c>
      <c r="D49" s="2" t="s">
        <v>54</v>
      </c>
      <c r="E49" s="2" t="s">
        <v>70</v>
      </c>
      <c r="F49" s="2" t="s">
        <v>71</v>
      </c>
      <c r="G49" s="2" t="s">
        <v>57</v>
      </c>
      <c r="H49" s="2" t="s">
        <v>118</v>
      </c>
      <c r="I49" s="2" t="s">
        <v>119</v>
      </c>
      <c r="J49" s="3">
        <v>58660.44999999999</v>
      </c>
      <c r="K49" s="3">
        <v>41289.219999999994</v>
      </c>
      <c r="L49" s="3">
        <v>9523.23</v>
      </c>
      <c r="M49"/>
      <c r="N49"/>
      <c r="O49"/>
    </row>
    <row r="50" spans="1:15" ht="14.45">
      <c r="A50" s="2" t="str">
        <f t="shared" si="0"/>
        <v>POS_20230518_3158834</v>
      </c>
      <c r="B50" s="2" t="s">
        <v>29</v>
      </c>
      <c r="C50" s="2" t="s">
        <v>30</v>
      </c>
      <c r="D50" s="2" t="s">
        <v>54</v>
      </c>
      <c r="E50" s="2" t="s">
        <v>70</v>
      </c>
      <c r="F50" s="2" t="s">
        <v>71</v>
      </c>
      <c r="G50" s="2" t="s">
        <v>57</v>
      </c>
      <c r="H50" s="2" t="s">
        <v>120</v>
      </c>
      <c r="I50" s="2" t="s">
        <v>121</v>
      </c>
      <c r="J50" s="3">
        <v>58660.45</v>
      </c>
      <c r="K50" s="3">
        <v>41289.22</v>
      </c>
      <c r="L50" s="3">
        <v>9523.2299999999959</v>
      </c>
      <c r="M50"/>
      <c r="N50"/>
      <c r="O50"/>
    </row>
    <row r="51" spans="1:15" ht="14.45">
      <c r="A51" s="2" t="str">
        <f t="shared" si="0"/>
        <v>POS_20230518_3158919</v>
      </c>
      <c r="B51" s="2" t="s">
        <v>29</v>
      </c>
      <c r="C51" s="2" t="s">
        <v>30</v>
      </c>
      <c r="D51" s="2" t="s">
        <v>54</v>
      </c>
      <c r="E51" s="2" t="s">
        <v>70</v>
      </c>
      <c r="F51" s="2" t="s">
        <v>71</v>
      </c>
      <c r="G51" s="2" t="s">
        <v>57</v>
      </c>
      <c r="H51" s="2" t="s">
        <v>122</v>
      </c>
      <c r="I51" s="2" t="s">
        <v>123</v>
      </c>
      <c r="J51" s="3">
        <v>58660.450000000004</v>
      </c>
      <c r="K51" s="3">
        <v>41289.22</v>
      </c>
      <c r="L51" s="3">
        <v>9523.23</v>
      </c>
      <c r="M51"/>
      <c r="N51"/>
      <c r="O51"/>
    </row>
    <row r="52" spans="1:15" ht="14.45">
      <c r="A52" s="2" t="str">
        <f t="shared" si="0"/>
        <v>POS_20230518_3158394</v>
      </c>
      <c r="B52" s="2" t="s">
        <v>29</v>
      </c>
      <c r="C52" s="2" t="s">
        <v>30</v>
      </c>
      <c r="D52" s="2" t="s">
        <v>54</v>
      </c>
      <c r="E52" s="2" t="s">
        <v>70</v>
      </c>
      <c r="F52" s="2" t="s">
        <v>71</v>
      </c>
      <c r="G52" s="2" t="s">
        <v>57</v>
      </c>
      <c r="H52" s="2" t="s">
        <v>124</v>
      </c>
      <c r="I52" s="2" t="s">
        <v>125</v>
      </c>
      <c r="J52" s="3">
        <v>58660.45</v>
      </c>
      <c r="K52" s="3">
        <v>41289.219999999994</v>
      </c>
      <c r="L52" s="3">
        <v>9523.23</v>
      </c>
      <c r="M52"/>
      <c r="N52"/>
      <c r="O52"/>
    </row>
    <row r="53" spans="1:15" ht="14.45">
      <c r="A53" s="2" t="str">
        <f t="shared" si="0"/>
        <v>POS_20230518_3158708</v>
      </c>
      <c r="B53" s="2" t="s">
        <v>29</v>
      </c>
      <c r="C53" s="2" t="s">
        <v>30</v>
      </c>
      <c r="D53" s="2" t="s">
        <v>54</v>
      </c>
      <c r="E53" s="2" t="s">
        <v>70</v>
      </c>
      <c r="F53" s="2" t="s">
        <v>71</v>
      </c>
      <c r="G53" s="2" t="s">
        <v>57</v>
      </c>
      <c r="H53" s="2" t="s">
        <v>126</v>
      </c>
      <c r="I53" s="2" t="s">
        <v>127</v>
      </c>
      <c r="J53" s="3">
        <v>58660.44999999999</v>
      </c>
      <c r="K53" s="3">
        <v>41289.22</v>
      </c>
      <c r="L53" s="3">
        <v>9523.2300000000014</v>
      </c>
      <c r="M53"/>
      <c r="N53"/>
      <c r="O53"/>
    </row>
    <row r="54" spans="1:15" ht="14.45">
      <c r="A54" s="2" t="str">
        <f t="shared" si="0"/>
        <v>POS_20230518_3158927</v>
      </c>
      <c r="B54" s="2" t="s">
        <v>29</v>
      </c>
      <c r="C54" s="2" t="s">
        <v>30</v>
      </c>
      <c r="D54" s="2" t="s">
        <v>54</v>
      </c>
      <c r="E54" s="2" t="s">
        <v>70</v>
      </c>
      <c r="F54" s="2" t="s">
        <v>71</v>
      </c>
      <c r="G54" s="2" t="s">
        <v>57</v>
      </c>
      <c r="H54" s="2" t="s">
        <v>128</v>
      </c>
      <c r="I54" s="2" t="s">
        <v>129</v>
      </c>
      <c r="J54" s="3">
        <v>58660.44999999999</v>
      </c>
      <c r="K54" s="3">
        <v>41289.22</v>
      </c>
      <c r="L54" s="3">
        <v>9523.2299999999977</v>
      </c>
      <c r="M54"/>
      <c r="N54"/>
      <c r="O54"/>
    </row>
    <row r="55" spans="1:15" ht="14.45">
      <c r="A55" s="2" t="str">
        <f t="shared" si="0"/>
        <v>POS_20230518_3158595</v>
      </c>
      <c r="B55" s="2" t="s">
        <v>29</v>
      </c>
      <c r="C55" s="2" t="s">
        <v>30</v>
      </c>
      <c r="D55" s="2" t="s">
        <v>54</v>
      </c>
      <c r="E55" s="2" t="s">
        <v>70</v>
      </c>
      <c r="F55" s="2" t="s">
        <v>71</v>
      </c>
      <c r="G55" s="2" t="s">
        <v>57</v>
      </c>
      <c r="H55" s="2" t="s">
        <v>130</v>
      </c>
      <c r="I55" s="2" t="s">
        <v>131</v>
      </c>
      <c r="J55" s="3">
        <v>58660.449999999983</v>
      </c>
      <c r="K55" s="3">
        <v>41289.220000000016</v>
      </c>
      <c r="L55" s="3">
        <v>9523.23</v>
      </c>
      <c r="M55"/>
      <c r="N55"/>
      <c r="O55"/>
    </row>
    <row r="56" spans="1:15" ht="14.45">
      <c r="A56" s="2" t="str">
        <f t="shared" si="0"/>
        <v>POS_20230518_3158650</v>
      </c>
      <c r="B56" s="2" t="s">
        <v>29</v>
      </c>
      <c r="C56" s="2" t="s">
        <v>30</v>
      </c>
      <c r="D56" s="2" t="s">
        <v>54</v>
      </c>
      <c r="E56" s="2" t="s">
        <v>70</v>
      </c>
      <c r="F56" s="2" t="s">
        <v>71</v>
      </c>
      <c r="G56" s="2" t="s">
        <v>57</v>
      </c>
      <c r="H56" s="2" t="s">
        <v>132</v>
      </c>
      <c r="I56" s="2" t="s">
        <v>133</v>
      </c>
      <c r="J56" s="3">
        <v>58660.449999999975</v>
      </c>
      <c r="K56" s="3">
        <v>41289.220000000016</v>
      </c>
      <c r="L56" s="3">
        <v>9523.2299999999977</v>
      </c>
      <c r="M56"/>
      <c r="N56"/>
      <c r="O56"/>
    </row>
    <row r="57" spans="1:15" ht="14.45">
      <c r="A57" s="2" t="str">
        <f t="shared" si="0"/>
        <v>POS_20230518_3158868</v>
      </c>
      <c r="B57" s="2" t="s">
        <v>29</v>
      </c>
      <c r="C57" s="2" t="s">
        <v>30</v>
      </c>
      <c r="D57" s="2" t="s">
        <v>54</v>
      </c>
      <c r="E57" s="2" t="s">
        <v>70</v>
      </c>
      <c r="F57" s="2" t="s">
        <v>71</v>
      </c>
      <c r="G57" s="2" t="s">
        <v>57</v>
      </c>
      <c r="H57" s="2" t="s">
        <v>134</v>
      </c>
      <c r="I57" s="2" t="s">
        <v>135</v>
      </c>
      <c r="J57" s="3">
        <v>58660.449999999983</v>
      </c>
      <c r="K57" s="3">
        <v>41289.220000000008</v>
      </c>
      <c r="L57" s="3">
        <v>9523.2299999999977</v>
      </c>
      <c r="M57"/>
      <c r="N57"/>
      <c r="O57"/>
    </row>
    <row r="58" spans="1:15" ht="14.45">
      <c r="A58" s="2" t="str">
        <f t="shared" si="0"/>
        <v>POS_20230518_3158369</v>
      </c>
      <c r="B58" s="2" t="s">
        <v>29</v>
      </c>
      <c r="C58" s="2" t="s">
        <v>30</v>
      </c>
      <c r="D58" s="2" t="s">
        <v>54</v>
      </c>
      <c r="E58" s="2" t="s">
        <v>70</v>
      </c>
      <c r="F58" s="2" t="s">
        <v>71</v>
      </c>
      <c r="G58" s="2" t="s">
        <v>57</v>
      </c>
      <c r="H58" s="2" t="s">
        <v>136</v>
      </c>
      <c r="I58" s="2" t="s">
        <v>137</v>
      </c>
      <c r="J58" s="3">
        <v>58660.449999999983</v>
      </c>
      <c r="K58" s="3">
        <v>41289.220000000008</v>
      </c>
      <c r="L58" s="3">
        <v>9523.2299999999977</v>
      </c>
      <c r="M58"/>
      <c r="N58"/>
      <c r="O58"/>
    </row>
    <row r="59" spans="1:15" ht="14.45">
      <c r="A59" s="2" t="str">
        <f t="shared" si="0"/>
        <v>POS_20230518_3158684</v>
      </c>
      <c r="B59" s="2" t="s">
        <v>29</v>
      </c>
      <c r="C59" s="2" t="s">
        <v>30</v>
      </c>
      <c r="D59" s="2" t="s">
        <v>54</v>
      </c>
      <c r="E59" s="2" t="s">
        <v>70</v>
      </c>
      <c r="F59" s="2" t="s">
        <v>71</v>
      </c>
      <c r="G59" s="2" t="s">
        <v>57</v>
      </c>
      <c r="H59" s="2" t="s">
        <v>138</v>
      </c>
      <c r="I59" s="2" t="s">
        <v>139</v>
      </c>
      <c r="J59" s="3">
        <v>58660.449999999983</v>
      </c>
      <c r="K59" s="3">
        <v>41289.220000000016</v>
      </c>
      <c r="L59" s="3">
        <v>9523.23</v>
      </c>
      <c r="M59"/>
      <c r="N59"/>
      <c r="O59"/>
    </row>
    <row r="60" spans="1:15" ht="14.45">
      <c r="A60" s="2" t="str">
        <f t="shared" si="0"/>
        <v>POS_20230518_3158562</v>
      </c>
      <c r="B60" s="2" t="s">
        <v>29</v>
      </c>
      <c r="C60" s="2" t="s">
        <v>30</v>
      </c>
      <c r="D60" s="2" t="s">
        <v>54</v>
      </c>
      <c r="E60" s="2" t="s">
        <v>70</v>
      </c>
      <c r="F60" s="2" t="s">
        <v>71</v>
      </c>
      <c r="G60" s="2" t="s">
        <v>57</v>
      </c>
      <c r="H60" s="2" t="s">
        <v>140</v>
      </c>
      <c r="I60" s="2" t="s">
        <v>141</v>
      </c>
      <c r="J60" s="3">
        <v>58660.45</v>
      </c>
      <c r="K60" s="3">
        <v>41289.22</v>
      </c>
      <c r="L60" s="3">
        <v>9523.23</v>
      </c>
      <c r="M60"/>
      <c r="N60"/>
      <c r="O60"/>
    </row>
    <row r="61" spans="1:15" ht="14.45">
      <c r="A61" s="2" t="str">
        <f t="shared" si="0"/>
        <v>POS_20230518_3158648</v>
      </c>
      <c r="B61" s="2" t="s">
        <v>29</v>
      </c>
      <c r="C61" s="2" t="s">
        <v>30</v>
      </c>
      <c r="D61" s="2" t="s">
        <v>54</v>
      </c>
      <c r="E61" s="2" t="s">
        <v>70</v>
      </c>
      <c r="F61" s="2" t="s">
        <v>71</v>
      </c>
      <c r="G61" s="2" t="s">
        <v>57</v>
      </c>
      <c r="H61" s="2" t="s">
        <v>142</v>
      </c>
      <c r="I61" s="2" t="s">
        <v>143</v>
      </c>
      <c r="J61" s="3">
        <v>58660.45</v>
      </c>
      <c r="K61" s="3">
        <v>41289.22</v>
      </c>
      <c r="L61" s="3">
        <v>9523.23</v>
      </c>
      <c r="M61"/>
      <c r="N61"/>
      <c r="O61"/>
    </row>
    <row r="62" spans="1:15" ht="14.45">
      <c r="A62" s="2" t="str">
        <f t="shared" si="0"/>
        <v>POS_20230518_3158714</v>
      </c>
      <c r="B62" s="2" t="s">
        <v>29</v>
      </c>
      <c r="C62" s="2" t="s">
        <v>30</v>
      </c>
      <c r="D62" s="2" t="s">
        <v>54</v>
      </c>
      <c r="E62" s="2" t="s">
        <v>70</v>
      </c>
      <c r="F62" s="2" t="s">
        <v>71</v>
      </c>
      <c r="G62" s="2" t="s">
        <v>57</v>
      </c>
      <c r="H62" s="2" t="s">
        <v>144</v>
      </c>
      <c r="I62" s="2" t="s">
        <v>145</v>
      </c>
      <c r="J62" s="3">
        <v>58660.45</v>
      </c>
      <c r="K62" s="3">
        <v>41289.220000000008</v>
      </c>
      <c r="L62" s="3">
        <v>9523.2299999999977</v>
      </c>
      <c r="M62"/>
      <c r="N62"/>
      <c r="O62"/>
    </row>
    <row r="63" spans="1:15" ht="14.45">
      <c r="A63" s="2" t="str">
        <f t="shared" si="0"/>
        <v>POS_20230518_3158387</v>
      </c>
      <c r="B63" s="2" t="s">
        <v>29</v>
      </c>
      <c r="C63" s="2" t="s">
        <v>30</v>
      </c>
      <c r="D63" s="2" t="s">
        <v>54</v>
      </c>
      <c r="E63" s="2" t="s">
        <v>70</v>
      </c>
      <c r="F63" s="2" t="s">
        <v>71</v>
      </c>
      <c r="G63" s="2" t="s">
        <v>57</v>
      </c>
      <c r="H63" s="2" t="s">
        <v>146</v>
      </c>
      <c r="I63" s="2" t="s">
        <v>147</v>
      </c>
      <c r="J63" s="3">
        <v>58660.44999999999</v>
      </c>
      <c r="K63" s="3">
        <v>41289.22</v>
      </c>
      <c r="L63" s="3">
        <v>9523.23</v>
      </c>
      <c r="M63"/>
      <c r="N63"/>
      <c r="O63"/>
    </row>
    <row r="64" spans="1:15" ht="14.45">
      <c r="A64" s="2" t="str">
        <f t="shared" si="0"/>
        <v>POS_20230518_3158937</v>
      </c>
      <c r="B64" s="2" t="s">
        <v>29</v>
      </c>
      <c r="C64" s="2" t="s">
        <v>30</v>
      </c>
      <c r="D64" s="2" t="s">
        <v>54</v>
      </c>
      <c r="E64" s="2" t="s">
        <v>70</v>
      </c>
      <c r="F64" s="2" t="s">
        <v>71</v>
      </c>
      <c r="G64" s="2" t="s">
        <v>57</v>
      </c>
      <c r="H64" s="2" t="s">
        <v>148</v>
      </c>
      <c r="I64" s="2" t="s">
        <v>149</v>
      </c>
      <c r="J64" s="3">
        <v>58660.449999999983</v>
      </c>
      <c r="K64" s="3">
        <v>41289.220000000016</v>
      </c>
      <c r="L64" s="3">
        <v>9523.23</v>
      </c>
      <c r="M64"/>
      <c r="N64"/>
      <c r="O64"/>
    </row>
    <row r="65" spans="1:15" ht="14.45">
      <c r="A65" s="2" t="str">
        <f t="shared" si="0"/>
        <v>POS_20230518_3158632</v>
      </c>
      <c r="B65" s="2" t="s">
        <v>29</v>
      </c>
      <c r="C65" s="2" t="s">
        <v>30</v>
      </c>
      <c r="D65" s="2" t="s">
        <v>54</v>
      </c>
      <c r="E65" s="2" t="s">
        <v>70</v>
      </c>
      <c r="F65" s="2" t="s">
        <v>71</v>
      </c>
      <c r="G65" s="2" t="s">
        <v>57</v>
      </c>
      <c r="H65" s="2" t="s">
        <v>150</v>
      </c>
      <c r="I65" s="2" t="s">
        <v>151</v>
      </c>
      <c r="J65" s="3">
        <v>58660.44999999999</v>
      </c>
      <c r="K65" s="3">
        <v>41289.220000000008</v>
      </c>
      <c r="L65" s="3">
        <v>9523.2299999999941</v>
      </c>
      <c r="M65"/>
      <c r="N65"/>
      <c r="O65"/>
    </row>
    <row r="66" spans="1:15" ht="14.45">
      <c r="A66" s="2" t="str">
        <f t="shared" si="0"/>
        <v>POS_20230518_3158554</v>
      </c>
      <c r="B66" s="2" t="s">
        <v>29</v>
      </c>
      <c r="C66" s="2" t="s">
        <v>30</v>
      </c>
      <c r="D66" s="2" t="s">
        <v>54</v>
      </c>
      <c r="E66" s="2" t="s">
        <v>70</v>
      </c>
      <c r="F66" s="2" t="s">
        <v>71</v>
      </c>
      <c r="G66" s="2" t="s">
        <v>57</v>
      </c>
      <c r="H66" s="2" t="s">
        <v>152</v>
      </c>
      <c r="I66" s="2" t="s">
        <v>153</v>
      </c>
      <c r="J66" s="3">
        <v>58660.450000000004</v>
      </c>
      <c r="K66" s="3">
        <v>41289.22</v>
      </c>
      <c r="L66" s="3">
        <v>9523.2299999999977</v>
      </c>
      <c r="M66"/>
      <c r="N66"/>
      <c r="O66"/>
    </row>
    <row r="67" spans="1:15" ht="14.45">
      <c r="A67" s="2" t="str">
        <f t="shared" si="0"/>
        <v>POS_20230518_3158583</v>
      </c>
      <c r="B67" s="2" t="s">
        <v>29</v>
      </c>
      <c r="C67" s="2" t="s">
        <v>30</v>
      </c>
      <c r="D67" s="2" t="s">
        <v>54</v>
      </c>
      <c r="E67" s="2" t="s">
        <v>70</v>
      </c>
      <c r="F67" s="2" t="s">
        <v>71</v>
      </c>
      <c r="G67" s="2" t="s">
        <v>57</v>
      </c>
      <c r="H67" s="2" t="s">
        <v>154</v>
      </c>
      <c r="I67" s="2" t="s">
        <v>155</v>
      </c>
      <c r="J67" s="3">
        <v>58660.449999999975</v>
      </c>
      <c r="K67" s="3">
        <v>41289.220000000008</v>
      </c>
      <c r="L67" s="3">
        <v>9523.23</v>
      </c>
      <c r="M67"/>
      <c r="N67"/>
      <c r="O67"/>
    </row>
    <row r="68" spans="1:15" ht="14.45">
      <c r="A68" s="2" t="str">
        <f t="shared" si="0"/>
        <v>POS_20230518_3158867</v>
      </c>
      <c r="B68" s="2" t="s">
        <v>29</v>
      </c>
      <c r="C68" s="2" t="s">
        <v>30</v>
      </c>
      <c r="D68" s="2" t="s">
        <v>54</v>
      </c>
      <c r="E68" s="2" t="s">
        <v>70</v>
      </c>
      <c r="F68" s="2" t="s">
        <v>71</v>
      </c>
      <c r="G68" s="2" t="s">
        <v>57</v>
      </c>
      <c r="H68" s="2" t="s">
        <v>156</v>
      </c>
      <c r="I68" s="2" t="s">
        <v>157</v>
      </c>
      <c r="J68" s="3">
        <v>58660.44999999999</v>
      </c>
      <c r="K68" s="3">
        <v>41289.219999999994</v>
      </c>
      <c r="L68" s="3">
        <v>9523.2299999999959</v>
      </c>
      <c r="M68"/>
      <c r="N68"/>
      <c r="O68"/>
    </row>
    <row r="69" spans="1:15" ht="14.45">
      <c r="A69" s="2" t="str">
        <f t="shared" si="0"/>
        <v>POS_20230518_3158679</v>
      </c>
      <c r="B69" s="2" t="s">
        <v>29</v>
      </c>
      <c r="C69" s="2" t="s">
        <v>30</v>
      </c>
      <c r="D69" s="2" t="s">
        <v>54</v>
      </c>
      <c r="E69" s="2" t="s">
        <v>70</v>
      </c>
      <c r="F69" s="2" t="s">
        <v>71</v>
      </c>
      <c r="G69" s="2" t="s">
        <v>57</v>
      </c>
      <c r="H69" s="2" t="s">
        <v>158</v>
      </c>
      <c r="I69" s="2" t="s">
        <v>159</v>
      </c>
      <c r="J69" s="3">
        <v>58660.44999999999</v>
      </c>
      <c r="K69" s="3">
        <v>41289.22</v>
      </c>
      <c r="L69" s="3">
        <v>9523.2299999999977</v>
      </c>
      <c r="M69"/>
      <c r="N69"/>
      <c r="O69"/>
    </row>
    <row r="70" spans="1:15" ht="14.45">
      <c r="A70" s="2" t="str">
        <f t="shared" si="0"/>
        <v>POS_20230518_3158490</v>
      </c>
      <c r="B70" s="2" t="s">
        <v>29</v>
      </c>
      <c r="C70" s="2" t="s">
        <v>30</v>
      </c>
      <c r="D70" s="2" t="s">
        <v>54</v>
      </c>
      <c r="E70" s="2" t="s">
        <v>70</v>
      </c>
      <c r="F70" s="2" t="s">
        <v>71</v>
      </c>
      <c r="G70" s="2" t="s">
        <v>57</v>
      </c>
      <c r="H70" s="2" t="s">
        <v>160</v>
      </c>
      <c r="I70" s="2" t="s">
        <v>161</v>
      </c>
      <c r="J70" s="3">
        <v>58660.449999999983</v>
      </c>
      <c r="K70" s="3">
        <v>41289.22</v>
      </c>
      <c r="L70" s="3">
        <v>9523.2299999999977</v>
      </c>
      <c r="M70"/>
      <c r="N70"/>
      <c r="O70"/>
    </row>
    <row r="71" spans="1:15" ht="14.45">
      <c r="A71" s="2" t="str">
        <f t="shared" si="0"/>
        <v>POS_20230518_3158511</v>
      </c>
      <c r="B71" s="2" t="s">
        <v>29</v>
      </c>
      <c r="C71" s="2" t="s">
        <v>30</v>
      </c>
      <c r="D71" s="2" t="s">
        <v>54</v>
      </c>
      <c r="E71" s="2" t="s">
        <v>70</v>
      </c>
      <c r="F71" s="2" t="s">
        <v>71</v>
      </c>
      <c r="G71" s="2" t="s">
        <v>57</v>
      </c>
      <c r="H71" s="2" t="s">
        <v>162</v>
      </c>
      <c r="I71" s="2" t="s">
        <v>163</v>
      </c>
      <c r="J71" s="3">
        <v>58660.45</v>
      </c>
      <c r="K71" s="3">
        <v>41289.219999999994</v>
      </c>
      <c r="L71" s="3">
        <v>9523.2299999999977</v>
      </c>
      <c r="M71"/>
      <c r="N71"/>
      <c r="O71"/>
    </row>
    <row r="72" spans="1:15" ht="14.45">
      <c r="A72" s="2" t="str">
        <f t="shared" si="0"/>
        <v>POS_20230518_3158608</v>
      </c>
      <c r="B72" s="2" t="s">
        <v>29</v>
      </c>
      <c r="C72" s="2" t="s">
        <v>30</v>
      </c>
      <c r="D72" s="2" t="s">
        <v>54</v>
      </c>
      <c r="E72" s="2" t="s">
        <v>70</v>
      </c>
      <c r="F72" s="2" t="s">
        <v>71</v>
      </c>
      <c r="G72" s="2" t="s">
        <v>57</v>
      </c>
      <c r="H72" s="2" t="s">
        <v>164</v>
      </c>
      <c r="I72" s="2" t="s">
        <v>165</v>
      </c>
      <c r="J72" s="3">
        <v>58660.449999999983</v>
      </c>
      <c r="K72" s="3">
        <v>41289.22</v>
      </c>
      <c r="L72" s="3">
        <v>9523.2299999999977</v>
      </c>
      <c r="M72"/>
      <c r="N72"/>
      <c r="O72"/>
    </row>
    <row r="73" spans="1:15" ht="14.45">
      <c r="A73" s="2" t="str">
        <f t="shared" si="0"/>
        <v>POS_20230518_3158456</v>
      </c>
      <c r="B73" s="2" t="s">
        <v>29</v>
      </c>
      <c r="C73" s="2" t="s">
        <v>30</v>
      </c>
      <c r="D73" s="2" t="s">
        <v>54</v>
      </c>
      <c r="E73" s="2" t="s">
        <v>70</v>
      </c>
      <c r="F73" s="2" t="s">
        <v>71</v>
      </c>
      <c r="G73" s="2" t="s">
        <v>57</v>
      </c>
      <c r="H73" s="2" t="s">
        <v>166</v>
      </c>
      <c r="I73" s="2" t="s">
        <v>167</v>
      </c>
      <c r="J73" s="3">
        <v>58660.449999999983</v>
      </c>
      <c r="K73" s="3">
        <v>41289.22</v>
      </c>
      <c r="L73" s="3">
        <v>9523.23</v>
      </c>
      <c r="M73"/>
      <c r="N73"/>
      <c r="O73"/>
    </row>
    <row r="74" spans="1:15" ht="14.45">
      <c r="A74" s="2" t="str">
        <f t="shared" si="0"/>
        <v>POS_20230518_3158701</v>
      </c>
      <c r="B74" s="2" t="s">
        <v>29</v>
      </c>
      <c r="C74" s="2" t="s">
        <v>30</v>
      </c>
      <c r="D74" s="2" t="s">
        <v>54</v>
      </c>
      <c r="E74" s="2" t="s">
        <v>70</v>
      </c>
      <c r="F74" s="2" t="s">
        <v>71</v>
      </c>
      <c r="G74" s="2" t="s">
        <v>57</v>
      </c>
      <c r="H74" s="2" t="s">
        <v>168</v>
      </c>
      <c r="I74" s="2" t="s">
        <v>169</v>
      </c>
      <c r="J74" s="3">
        <v>58660.449999999983</v>
      </c>
      <c r="K74" s="3">
        <v>41289.22</v>
      </c>
      <c r="L74" s="3">
        <v>9523.23</v>
      </c>
      <c r="M74"/>
      <c r="N74"/>
      <c r="O74"/>
    </row>
    <row r="75" spans="1:15" ht="14.45">
      <c r="A75" s="2" t="str">
        <f t="shared" si="0"/>
        <v>POS_20230518_3158683</v>
      </c>
      <c r="B75" s="2" t="s">
        <v>29</v>
      </c>
      <c r="C75" s="2" t="s">
        <v>30</v>
      </c>
      <c r="D75" s="2" t="s">
        <v>54</v>
      </c>
      <c r="E75" s="2" t="s">
        <v>70</v>
      </c>
      <c r="F75" s="2" t="s">
        <v>71</v>
      </c>
      <c r="G75" s="2" t="s">
        <v>57</v>
      </c>
      <c r="H75" s="2" t="s">
        <v>170</v>
      </c>
      <c r="I75" s="2" t="s">
        <v>171</v>
      </c>
      <c r="J75" s="3">
        <v>58660.44999999999</v>
      </c>
      <c r="K75" s="3">
        <v>41289.219999999994</v>
      </c>
      <c r="L75" s="3">
        <v>9523.23</v>
      </c>
      <c r="M75"/>
      <c r="N75"/>
      <c r="O75"/>
    </row>
    <row r="76" spans="1:15" ht="14.45">
      <c r="A76" s="2" t="str">
        <f t="shared" si="0"/>
        <v>POS_20230518_3158524</v>
      </c>
      <c r="B76" s="2" t="s">
        <v>29</v>
      </c>
      <c r="C76" s="2" t="s">
        <v>30</v>
      </c>
      <c r="D76" s="2" t="s">
        <v>54</v>
      </c>
      <c r="E76" s="2" t="s">
        <v>70</v>
      </c>
      <c r="F76" s="2" t="s">
        <v>71</v>
      </c>
      <c r="G76" s="2" t="s">
        <v>57</v>
      </c>
      <c r="H76" s="2" t="s">
        <v>172</v>
      </c>
      <c r="I76" s="2" t="s">
        <v>173</v>
      </c>
      <c r="J76" s="3">
        <v>58660.449999999975</v>
      </c>
      <c r="K76" s="3">
        <v>41289.220000000008</v>
      </c>
      <c r="L76" s="3">
        <v>9523.2299999999977</v>
      </c>
      <c r="M76"/>
      <c r="N76"/>
      <c r="O76"/>
    </row>
    <row r="77" spans="1:15" ht="14.45">
      <c r="A77" s="2" t="str">
        <f t="shared" ref="A77:A140" si="1">I77</f>
        <v>POS_20230518_3158690</v>
      </c>
      <c r="B77" s="2" t="s">
        <v>29</v>
      </c>
      <c r="C77" s="2" t="s">
        <v>30</v>
      </c>
      <c r="D77" s="2" t="s">
        <v>54</v>
      </c>
      <c r="E77" s="2" t="s">
        <v>70</v>
      </c>
      <c r="F77" s="2" t="s">
        <v>71</v>
      </c>
      <c r="G77" s="2" t="s">
        <v>57</v>
      </c>
      <c r="H77" s="2" t="s">
        <v>174</v>
      </c>
      <c r="I77" s="2" t="s">
        <v>175</v>
      </c>
      <c r="J77" s="3">
        <v>58660.44999999999</v>
      </c>
      <c r="K77" s="3">
        <v>41289.22</v>
      </c>
      <c r="L77" s="3">
        <v>9523.2299999999977</v>
      </c>
      <c r="M77"/>
      <c r="N77"/>
      <c r="O77"/>
    </row>
    <row r="78" spans="1:15" ht="14.45">
      <c r="A78" s="2" t="str">
        <f t="shared" si="1"/>
        <v>POS_20230518_3158762</v>
      </c>
      <c r="B78" s="2" t="s">
        <v>29</v>
      </c>
      <c r="C78" s="2" t="s">
        <v>30</v>
      </c>
      <c r="D78" s="2" t="s">
        <v>54</v>
      </c>
      <c r="E78" s="2" t="s">
        <v>70</v>
      </c>
      <c r="F78" s="2" t="s">
        <v>71</v>
      </c>
      <c r="G78" s="2" t="s">
        <v>57</v>
      </c>
      <c r="H78" s="2" t="s">
        <v>176</v>
      </c>
      <c r="I78" s="2" t="s">
        <v>177</v>
      </c>
      <c r="J78" s="3">
        <v>58660.45</v>
      </c>
      <c r="K78" s="3">
        <v>41289.219999999994</v>
      </c>
      <c r="L78" s="3">
        <v>9523.2299999999977</v>
      </c>
      <c r="M78"/>
      <c r="N78"/>
      <c r="O78"/>
    </row>
    <row r="79" spans="1:15" ht="14.45">
      <c r="A79" s="2" t="str">
        <f t="shared" si="1"/>
        <v>POS_20230518_3158433</v>
      </c>
      <c r="B79" s="2" t="s">
        <v>29</v>
      </c>
      <c r="C79" s="2" t="s">
        <v>30</v>
      </c>
      <c r="D79" s="2" t="s">
        <v>54</v>
      </c>
      <c r="E79" s="2" t="s">
        <v>70</v>
      </c>
      <c r="F79" s="2" t="s">
        <v>71</v>
      </c>
      <c r="G79" s="2" t="s">
        <v>57</v>
      </c>
      <c r="H79" s="2" t="s">
        <v>178</v>
      </c>
      <c r="I79" s="2" t="s">
        <v>179</v>
      </c>
      <c r="J79" s="3">
        <v>58660.449999999983</v>
      </c>
      <c r="K79" s="3">
        <v>41289.22</v>
      </c>
      <c r="L79" s="3">
        <v>9523.23</v>
      </c>
      <c r="M79"/>
      <c r="N79"/>
      <c r="O79"/>
    </row>
    <row r="80" spans="1:15" ht="14.45">
      <c r="A80" s="2" t="str">
        <f t="shared" si="1"/>
        <v>POS_20230518_3158938</v>
      </c>
      <c r="B80" s="2" t="s">
        <v>29</v>
      </c>
      <c r="C80" s="2" t="s">
        <v>30</v>
      </c>
      <c r="D80" s="2" t="s">
        <v>54</v>
      </c>
      <c r="E80" s="2" t="s">
        <v>70</v>
      </c>
      <c r="F80" s="2" t="s">
        <v>71</v>
      </c>
      <c r="G80" s="2" t="s">
        <v>57</v>
      </c>
      <c r="H80" s="2" t="s">
        <v>180</v>
      </c>
      <c r="I80" s="2" t="s">
        <v>181</v>
      </c>
      <c r="J80" s="3">
        <v>58660.449999999983</v>
      </c>
      <c r="K80" s="3">
        <v>41289.219999999994</v>
      </c>
      <c r="L80" s="3">
        <v>9523.2299999999977</v>
      </c>
      <c r="M80"/>
      <c r="N80"/>
      <c r="O80"/>
    </row>
    <row r="81" spans="1:15" ht="14.45">
      <c r="A81" s="2" t="str">
        <f t="shared" si="1"/>
        <v>POS_20230518_3158612</v>
      </c>
      <c r="B81" s="2" t="s">
        <v>29</v>
      </c>
      <c r="C81" s="2" t="s">
        <v>30</v>
      </c>
      <c r="D81" s="2" t="s">
        <v>54</v>
      </c>
      <c r="E81" s="2" t="s">
        <v>70</v>
      </c>
      <c r="F81" s="2" t="s">
        <v>71</v>
      </c>
      <c r="G81" s="2" t="s">
        <v>57</v>
      </c>
      <c r="H81" s="2" t="s">
        <v>182</v>
      </c>
      <c r="I81" s="2" t="s">
        <v>183</v>
      </c>
      <c r="J81" s="3">
        <v>58660.45</v>
      </c>
      <c r="K81" s="3">
        <v>41289.219999999994</v>
      </c>
      <c r="L81" s="3">
        <v>9523.23</v>
      </c>
      <c r="M81"/>
      <c r="N81"/>
      <c r="O81"/>
    </row>
    <row r="82" spans="1:15" ht="14.45">
      <c r="A82" s="2" t="str">
        <f t="shared" si="1"/>
        <v>POS_20230518_3158521</v>
      </c>
      <c r="B82" s="2" t="s">
        <v>29</v>
      </c>
      <c r="C82" s="2" t="s">
        <v>30</v>
      </c>
      <c r="D82" s="2" t="s">
        <v>54</v>
      </c>
      <c r="E82" s="2" t="s">
        <v>70</v>
      </c>
      <c r="F82" s="2" t="s">
        <v>71</v>
      </c>
      <c r="G82" s="2" t="s">
        <v>57</v>
      </c>
      <c r="H82" s="2" t="s">
        <v>184</v>
      </c>
      <c r="I82" s="2" t="s">
        <v>185</v>
      </c>
      <c r="J82" s="3">
        <v>58660.44999999999</v>
      </c>
      <c r="K82" s="3">
        <v>41289.22</v>
      </c>
      <c r="L82" s="3">
        <v>9523.2299999999959</v>
      </c>
      <c r="M82"/>
      <c r="N82"/>
      <c r="O82"/>
    </row>
    <row r="83" spans="1:15" ht="14.45">
      <c r="A83" s="2" t="str">
        <f t="shared" si="1"/>
        <v>POS_20230518_3158501</v>
      </c>
      <c r="B83" s="2" t="s">
        <v>29</v>
      </c>
      <c r="C83" s="2" t="s">
        <v>30</v>
      </c>
      <c r="D83" s="2" t="s">
        <v>54</v>
      </c>
      <c r="E83" s="2" t="s">
        <v>70</v>
      </c>
      <c r="F83" s="2" t="s">
        <v>71</v>
      </c>
      <c r="G83" s="2" t="s">
        <v>57</v>
      </c>
      <c r="H83" s="2" t="s">
        <v>186</v>
      </c>
      <c r="I83" s="2" t="s">
        <v>187</v>
      </c>
      <c r="J83" s="3">
        <v>58660.449999999968</v>
      </c>
      <c r="K83" s="3">
        <v>41289.220000000008</v>
      </c>
      <c r="L83" s="3">
        <v>9523.2299999999977</v>
      </c>
      <c r="M83"/>
      <c r="N83"/>
      <c r="O83"/>
    </row>
    <row r="84" spans="1:15" ht="14.45">
      <c r="A84" s="2" t="str">
        <f t="shared" si="1"/>
        <v>POS_20230518_3158895</v>
      </c>
      <c r="B84" s="2" t="s">
        <v>29</v>
      </c>
      <c r="C84" s="2" t="s">
        <v>30</v>
      </c>
      <c r="D84" s="2" t="s">
        <v>54</v>
      </c>
      <c r="E84" s="2" t="s">
        <v>70</v>
      </c>
      <c r="F84" s="2" t="s">
        <v>71</v>
      </c>
      <c r="G84" s="2" t="s">
        <v>57</v>
      </c>
      <c r="H84" s="2" t="s">
        <v>188</v>
      </c>
      <c r="I84" s="2" t="s">
        <v>189</v>
      </c>
      <c r="J84" s="3">
        <v>58660.449999999975</v>
      </c>
      <c r="K84" s="3">
        <v>41289.219999999994</v>
      </c>
      <c r="L84" s="3">
        <v>9523.23</v>
      </c>
      <c r="M84"/>
      <c r="N84"/>
      <c r="O84"/>
    </row>
    <row r="85" spans="1:15" ht="14.45">
      <c r="A85" s="2" t="str">
        <f t="shared" si="1"/>
        <v>POS_20230518_3158393</v>
      </c>
      <c r="B85" s="2" t="s">
        <v>29</v>
      </c>
      <c r="C85" s="2" t="s">
        <v>30</v>
      </c>
      <c r="D85" s="2" t="s">
        <v>54</v>
      </c>
      <c r="E85" s="2" t="s">
        <v>70</v>
      </c>
      <c r="F85" s="2" t="s">
        <v>71</v>
      </c>
      <c r="G85" s="2" t="s">
        <v>57</v>
      </c>
      <c r="H85" s="2" t="s">
        <v>190</v>
      </c>
      <c r="I85" s="2" t="s">
        <v>191</v>
      </c>
      <c r="J85" s="3">
        <v>58660.449999999975</v>
      </c>
      <c r="K85" s="3">
        <v>41289.22</v>
      </c>
      <c r="L85" s="3">
        <v>9523.23</v>
      </c>
      <c r="M85"/>
      <c r="N85"/>
      <c r="O85"/>
    </row>
    <row r="86" spans="1:15" ht="14.45">
      <c r="A86" s="2" t="str">
        <f t="shared" si="1"/>
        <v>POS_20230518_3158457</v>
      </c>
      <c r="B86" s="2" t="s">
        <v>29</v>
      </c>
      <c r="C86" s="2" t="s">
        <v>30</v>
      </c>
      <c r="D86" s="2" t="s">
        <v>54</v>
      </c>
      <c r="E86" s="2" t="s">
        <v>70</v>
      </c>
      <c r="F86" s="2" t="s">
        <v>71</v>
      </c>
      <c r="G86" s="2" t="s">
        <v>57</v>
      </c>
      <c r="H86" s="2" t="s">
        <v>192</v>
      </c>
      <c r="I86" s="2" t="s">
        <v>193</v>
      </c>
      <c r="J86" s="3">
        <v>58660.449999999975</v>
      </c>
      <c r="K86" s="3">
        <v>41289.22</v>
      </c>
      <c r="L86" s="3">
        <v>9523.23</v>
      </c>
      <c r="M86"/>
      <c r="N86"/>
      <c r="O86"/>
    </row>
    <row r="87" spans="1:15" ht="14.45">
      <c r="A87" s="2" t="str">
        <f t="shared" si="1"/>
        <v>POS_20230518_3158573</v>
      </c>
      <c r="B87" s="2" t="s">
        <v>29</v>
      </c>
      <c r="C87" s="2" t="s">
        <v>30</v>
      </c>
      <c r="D87" s="2" t="s">
        <v>54</v>
      </c>
      <c r="E87" s="2" t="s">
        <v>70</v>
      </c>
      <c r="F87" s="2" t="s">
        <v>71</v>
      </c>
      <c r="G87" s="2" t="s">
        <v>57</v>
      </c>
      <c r="H87" s="2" t="s">
        <v>194</v>
      </c>
      <c r="I87" s="2" t="s">
        <v>195</v>
      </c>
      <c r="J87" s="3">
        <v>58660.449999999968</v>
      </c>
      <c r="K87" s="3">
        <v>41289.220000000008</v>
      </c>
      <c r="L87" s="3">
        <v>9523.2299999999977</v>
      </c>
      <c r="M87"/>
      <c r="N87"/>
      <c r="O87"/>
    </row>
    <row r="88" spans="1:15" ht="14.45">
      <c r="A88" s="2" t="str">
        <f t="shared" si="1"/>
        <v>POS_20230518_3158776</v>
      </c>
      <c r="B88" s="2" t="s">
        <v>29</v>
      </c>
      <c r="C88" s="2" t="s">
        <v>30</v>
      </c>
      <c r="D88" s="2" t="s">
        <v>54</v>
      </c>
      <c r="E88" s="2" t="s">
        <v>70</v>
      </c>
      <c r="F88" s="2" t="s">
        <v>71</v>
      </c>
      <c r="G88" s="2" t="s">
        <v>57</v>
      </c>
      <c r="H88" s="2" t="s">
        <v>196</v>
      </c>
      <c r="I88" s="2" t="s">
        <v>197</v>
      </c>
      <c r="J88" s="3">
        <v>58660.449999999961</v>
      </c>
      <c r="K88" s="3">
        <v>41289.220000000008</v>
      </c>
      <c r="L88" s="3">
        <v>9523.2299999999977</v>
      </c>
      <c r="M88"/>
      <c r="N88"/>
      <c r="O88"/>
    </row>
    <row r="89" spans="1:15" ht="14.45">
      <c r="A89" s="2" t="str">
        <f t="shared" si="1"/>
        <v>POS_20230518_3158454</v>
      </c>
      <c r="B89" s="2" t="s">
        <v>29</v>
      </c>
      <c r="C89" s="2" t="s">
        <v>30</v>
      </c>
      <c r="D89" s="2" t="s">
        <v>54</v>
      </c>
      <c r="E89" s="2" t="s">
        <v>70</v>
      </c>
      <c r="F89" s="2" t="s">
        <v>71</v>
      </c>
      <c r="G89" s="2" t="s">
        <v>57</v>
      </c>
      <c r="H89" s="2" t="s">
        <v>198</v>
      </c>
      <c r="I89" s="2" t="s">
        <v>199</v>
      </c>
      <c r="J89" s="3">
        <v>58660.44999999999</v>
      </c>
      <c r="K89" s="3">
        <v>41289.219999999987</v>
      </c>
      <c r="L89" s="3">
        <v>9523.23</v>
      </c>
      <c r="M89"/>
      <c r="N89"/>
      <c r="O89"/>
    </row>
    <row r="90" spans="1:15" ht="14.45">
      <c r="A90" s="2" t="str">
        <f t="shared" si="1"/>
        <v>POS_20230518_3158515</v>
      </c>
      <c r="B90" s="2" t="s">
        <v>29</v>
      </c>
      <c r="C90" s="2" t="s">
        <v>30</v>
      </c>
      <c r="D90" s="2" t="s">
        <v>54</v>
      </c>
      <c r="E90" s="2" t="s">
        <v>70</v>
      </c>
      <c r="F90" s="2" t="s">
        <v>71</v>
      </c>
      <c r="G90" s="2" t="s">
        <v>57</v>
      </c>
      <c r="H90" s="2" t="s">
        <v>200</v>
      </c>
      <c r="I90" s="2" t="s">
        <v>201</v>
      </c>
      <c r="J90" s="3">
        <v>58660.449999999975</v>
      </c>
      <c r="K90" s="3">
        <v>41289.219999999994</v>
      </c>
      <c r="L90" s="3">
        <v>9523.23</v>
      </c>
      <c r="M90"/>
      <c r="N90"/>
      <c r="O90"/>
    </row>
    <row r="91" spans="1:15" ht="14.45">
      <c r="A91" s="2" t="str">
        <f t="shared" si="1"/>
        <v>POS_20230517_3157856</v>
      </c>
      <c r="B91" s="2" t="s">
        <v>29</v>
      </c>
      <c r="C91" s="2" t="s">
        <v>30</v>
      </c>
      <c r="D91" s="2" t="s">
        <v>54</v>
      </c>
      <c r="E91" s="2" t="s">
        <v>70</v>
      </c>
      <c r="F91" s="2" t="s">
        <v>202</v>
      </c>
      <c r="G91" s="2" t="s">
        <v>67</v>
      </c>
      <c r="H91" s="2" t="s">
        <v>203</v>
      </c>
      <c r="I91" s="2" t="s">
        <v>204</v>
      </c>
      <c r="J91" s="3">
        <v>13933.671869244485</v>
      </c>
      <c r="K91" s="3">
        <v>43183.914730899334</v>
      </c>
      <c r="L91" s="3">
        <v>36486.703859910056</v>
      </c>
      <c r="M91"/>
      <c r="N91"/>
      <c r="O91"/>
    </row>
    <row r="92" spans="1:15" ht="14.45">
      <c r="A92" s="2" t="str">
        <f t="shared" si="1"/>
        <v>POS_20230517_3157869</v>
      </c>
      <c r="B92" s="2" t="s">
        <v>29</v>
      </c>
      <c r="C92" s="2" t="s">
        <v>30</v>
      </c>
      <c r="D92" s="2" t="s">
        <v>54</v>
      </c>
      <c r="E92" s="2" t="s">
        <v>70</v>
      </c>
      <c r="F92" s="2" t="s">
        <v>202</v>
      </c>
      <c r="G92" s="2" t="s">
        <v>67</v>
      </c>
      <c r="H92" s="2" t="s">
        <v>205</v>
      </c>
      <c r="I92" s="2" t="s">
        <v>206</v>
      </c>
      <c r="J92" s="3">
        <v>13933.671869244481</v>
      </c>
      <c r="K92" s="3">
        <v>43183.914730899312</v>
      </c>
      <c r="L92" s="3">
        <v>36486.703859910063</v>
      </c>
      <c r="M92"/>
      <c r="N92"/>
      <c r="O92"/>
    </row>
    <row r="93" spans="1:15" ht="14.45">
      <c r="A93" s="2" t="str">
        <f t="shared" si="1"/>
        <v>POS_20230517_3158097</v>
      </c>
      <c r="B93" s="2" t="s">
        <v>29</v>
      </c>
      <c r="C93" s="2" t="s">
        <v>30</v>
      </c>
      <c r="D93" s="2" t="s">
        <v>54</v>
      </c>
      <c r="E93" s="2" t="s">
        <v>70</v>
      </c>
      <c r="F93" s="2" t="s">
        <v>202</v>
      </c>
      <c r="G93" s="2" t="s">
        <v>67</v>
      </c>
      <c r="H93" s="2" t="s">
        <v>207</v>
      </c>
      <c r="I93" s="2" t="s">
        <v>208</v>
      </c>
      <c r="J93" s="3">
        <v>13933.671869244483</v>
      </c>
      <c r="K93" s="3">
        <v>43183.914730899305</v>
      </c>
      <c r="L93" s="3">
        <v>36486.703859910063</v>
      </c>
      <c r="M93"/>
      <c r="N93"/>
      <c r="O93"/>
    </row>
    <row r="94" spans="1:15" ht="14.45">
      <c r="A94" s="2" t="str">
        <f t="shared" si="1"/>
        <v>POS_20230517_3158006</v>
      </c>
      <c r="B94" s="2" t="s">
        <v>29</v>
      </c>
      <c r="C94" s="2" t="s">
        <v>30</v>
      </c>
      <c r="D94" s="2" t="s">
        <v>54</v>
      </c>
      <c r="E94" s="2" t="s">
        <v>70</v>
      </c>
      <c r="F94" s="2" t="s">
        <v>202</v>
      </c>
      <c r="G94" s="2" t="s">
        <v>67</v>
      </c>
      <c r="H94" s="2" t="s">
        <v>209</v>
      </c>
      <c r="I94" s="2" t="s">
        <v>210</v>
      </c>
      <c r="J94" s="3">
        <v>13933.671869244485</v>
      </c>
      <c r="K94" s="3">
        <v>43183.91473089932</v>
      </c>
      <c r="L94" s="3">
        <v>36486.703859910049</v>
      </c>
      <c r="M94"/>
      <c r="N94"/>
      <c r="O94"/>
    </row>
    <row r="95" spans="1:15" ht="14.45">
      <c r="A95" s="2" t="str">
        <f t="shared" si="1"/>
        <v>POS_20230517_3157669</v>
      </c>
      <c r="B95" s="2" t="s">
        <v>29</v>
      </c>
      <c r="C95" s="2" t="s">
        <v>30</v>
      </c>
      <c r="D95" s="2" t="s">
        <v>54</v>
      </c>
      <c r="E95" s="2" t="s">
        <v>70</v>
      </c>
      <c r="F95" s="2" t="s">
        <v>202</v>
      </c>
      <c r="G95" s="2" t="s">
        <v>67</v>
      </c>
      <c r="H95" s="2" t="s">
        <v>211</v>
      </c>
      <c r="I95" s="2" t="s">
        <v>212</v>
      </c>
      <c r="J95" s="3">
        <v>13933.671869244485</v>
      </c>
      <c r="K95" s="3">
        <v>43183.914730899305</v>
      </c>
      <c r="L95" s="3">
        <v>36486.703859910063</v>
      </c>
      <c r="M95"/>
      <c r="N95"/>
      <c r="O95"/>
    </row>
    <row r="96" spans="1:15" ht="14.45">
      <c r="A96" s="2" t="str">
        <f t="shared" si="1"/>
        <v>POS_20230517_3157937</v>
      </c>
      <c r="B96" s="2" t="s">
        <v>29</v>
      </c>
      <c r="C96" s="2" t="s">
        <v>30</v>
      </c>
      <c r="D96" s="2" t="s">
        <v>54</v>
      </c>
      <c r="E96" s="2" t="s">
        <v>70</v>
      </c>
      <c r="F96" s="2" t="s">
        <v>202</v>
      </c>
      <c r="G96" s="2" t="s">
        <v>67</v>
      </c>
      <c r="H96" s="2" t="s">
        <v>213</v>
      </c>
      <c r="I96" s="2" t="s">
        <v>214</v>
      </c>
      <c r="J96" s="3">
        <v>13933.671869244485</v>
      </c>
      <c r="K96" s="3">
        <v>43183.914730899312</v>
      </c>
      <c r="L96" s="3">
        <v>36486.703859910049</v>
      </c>
      <c r="M96"/>
      <c r="N96"/>
      <c r="O96"/>
    </row>
    <row r="97" spans="1:15" ht="14.45">
      <c r="A97" s="2" t="str">
        <f t="shared" si="1"/>
        <v>POS_20230517_3157678</v>
      </c>
      <c r="B97" s="2" t="s">
        <v>29</v>
      </c>
      <c r="C97" s="2" t="s">
        <v>30</v>
      </c>
      <c r="D97" s="2" t="s">
        <v>54</v>
      </c>
      <c r="E97" s="2" t="s">
        <v>70</v>
      </c>
      <c r="F97" s="2" t="s">
        <v>202</v>
      </c>
      <c r="G97" s="2" t="s">
        <v>67</v>
      </c>
      <c r="H97" s="2" t="s">
        <v>215</v>
      </c>
      <c r="I97" s="2" t="s">
        <v>216</v>
      </c>
      <c r="J97" s="3">
        <v>13933.671869244485</v>
      </c>
      <c r="K97" s="3">
        <v>43183.914730899305</v>
      </c>
      <c r="L97" s="3">
        <v>36486.703859910056</v>
      </c>
      <c r="M97"/>
      <c r="N97"/>
      <c r="O97"/>
    </row>
    <row r="98" spans="1:15" ht="14.45">
      <c r="A98" s="2" t="str">
        <f t="shared" si="1"/>
        <v>POS_20230517_3157695</v>
      </c>
      <c r="B98" s="2" t="s">
        <v>29</v>
      </c>
      <c r="C98" s="2" t="s">
        <v>30</v>
      </c>
      <c r="D98" s="2" t="s">
        <v>54</v>
      </c>
      <c r="E98" s="2" t="s">
        <v>70</v>
      </c>
      <c r="F98" s="2" t="s">
        <v>202</v>
      </c>
      <c r="G98" s="2" t="s">
        <v>67</v>
      </c>
      <c r="H98" s="2" t="s">
        <v>217</v>
      </c>
      <c r="I98" s="2" t="s">
        <v>218</v>
      </c>
      <c r="J98" s="3">
        <v>13933.671869244485</v>
      </c>
      <c r="K98" s="3">
        <v>43183.914730899305</v>
      </c>
      <c r="L98" s="3">
        <v>36486.703859910056</v>
      </c>
      <c r="M98"/>
      <c r="N98"/>
      <c r="O98"/>
    </row>
    <row r="99" spans="1:15" ht="14.45">
      <c r="A99" s="2" t="str">
        <f t="shared" si="1"/>
        <v>POS_20230517_3157682</v>
      </c>
      <c r="B99" s="2" t="s">
        <v>29</v>
      </c>
      <c r="C99" s="2" t="s">
        <v>30</v>
      </c>
      <c r="D99" s="2" t="s">
        <v>54</v>
      </c>
      <c r="E99" s="2" t="s">
        <v>70</v>
      </c>
      <c r="F99" s="2" t="s">
        <v>202</v>
      </c>
      <c r="G99" s="2" t="s">
        <v>67</v>
      </c>
      <c r="H99" s="2" t="s">
        <v>219</v>
      </c>
      <c r="I99" s="2" t="s">
        <v>220</v>
      </c>
      <c r="J99" s="3">
        <v>13933.671869244487</v>
      </c>
      <c r="K99" s="3">
        <v>43183.914730899305</v>
      </c>
      <c r="L99" s="3">
        <v>36486.703859910056</v>
      </c>
      <c r="M99"/>
      <c r="N99"/>
      <c r="O99"/>
    </row>
    <row r="100" spans="1:15" ht="14.45">
      <c r="A100" s="2" t="str">
        <f t="shared" si="1"/>
        <v>POS_20230517_3157671</v>
      </c>
      <c r="B100" s="2" t="s">
        <v>29</v>
      </c>
      <c r="C100" s="2" t="s">
        <v>30</v>
      </c>
      <c r="D100" s="2" t="s">
        <v>54</v>
      </c>
      <c r="E100" s="2" t="s">
        <v>70</v>
      </c>
      <c r="F100" s="2" t="s">
        <v>202</v>
      </c>
      <c r="G100" s="2" t="s">
        <v>67</v>
      </c>
      <c r="H100" s="2" t="s">
        <v>221</v>
      </c>
      <c r="I100" s="2" t="s">
        <v>222</v>
      </c>
      <c r="J100" s="3">
        <v>13933.671869244487</v>
      </c>
      <c r="K100" s="3">
        <v>43183.914730899298</v>
      </c>
      <c r="L100" s="3">
        <v>36486.703859910063</v>
      </c>
      <c r="M100"/>
      <c r="N100"/>
      <c r="O100"/>
    </row>
    <row r="101" spans="1:15" ht="14.45">
      <c r="A101" s="2" t="str">
        <f t="shared" si="1"/>
        <v>POS_20230517_3157909</v>
      </c>
      <c r="B101" s="2" t="s">
        <v>29</v>
      </c>
      <c r="C101" s="2" t="s">
        <v>30</v>
      </c>
      <c r="D101" s="2" t="s">
        <v>54</v>
      </c>
      <c r="E101" s="2" t="s">
        <v>70</v>
      </c>
      <c r="F101" s="2" t="s">
        <v>202</v>
      </c>
      <c r="G101" s="2" t="s">
        <v>67</v>
      </c>
      <c r="H101" s="2" t="s">
        <v>223</v>
      </c>
      <c r="I101" s="2" t="s">
        <v>224</v>
      </c>
      <c r="J101" s="3">
        <v>13933.671869244488</v>
      </c>
      <c r="K101" s="3">
        <v>43183.914730899298</v>
      </c>
      <c r="L101" s="3">
        <v>36486.703859910063</v>
      </c>
      <c r="M101"/>
      <c r="N101"/>
      <c r="O101"/>
    </row>
    <row r="102" spans="1:15" ht="14.45">
      <c r="A102" s="2" t="str">
        <f t="shared" si="1"/>
        <v>POS_20230517_3157762</v>
      </c>
      <c r="B102" s="2" t="s">
        <v>29</v>
      </c>
      <c r="C102" s="2" t="s">
        <v>30</v>
      </c>
      <c r="D102" s="2" t="s">
        <v>54</v>
      </c>
      <c r="E102" s="2" t="s">
        <v>70</v>
      </c>
      <c r="F102" s="2" t="s">
        <v>202</v>
      </c>
      <c r="G102" s="2" t="s">
        <v>67</v>
      </c>
      <c r="H102" s="2" t="s">
        <v>225</v>
      </c>
      <c r="I102" s="2" t="s">
        <v>226</v>
      </c>
      <c r="J102" s="3">
        <v>13933.671869244485</v>
      </c>
      <c r="K102" s="3">
        <v>43183.914730899298</v>
      </c>
      <c r="L102" s="3">
        <v>36486.703859910063</v>
      </c>
      <c r="M102"/>
      <c r="N102"/>
      <c r="O102"/>
    </row>
    <row r="103" spans="1:15" ht="14.45">
      <c r="A103" s="2" t="str">
        <f t="shared" si="1"/>
        <v>POS_20230517_3157814</v>
      </c>
      <c r="B103" s="2" t="s">
        <v>29</v>
      </c>
      <c r="C103" s="2" t="s">
        <v>30</v>
      </c>
      <c r="D103" s="2" t="s">
        <v>54</v>
      </c>
      <c r="E103" s="2" t="s">
        <v>70</v>
      </c>
      <c r="F103" s="2" t="s">
        <v>202</v>
      </c>
      <c r="G103" s="2" t="s">
        <v>67</v>
      </c>
      <c r="H103" s="2" t="s">
        <v>227</v>
      </c>
      <c r="I103" s="2" t="s">
        <v>228</v>
      </c>
      <c r="J103" s="3">
        <v>13933.671869244485</v>
      </c>
      <c r="K103" s="3">
        <v>43183.914730899298</v>
      </c>
      <c r="L103" s="3">
        <v>36486.703859910063</v>
      </c>
      <c r="M103"/>
      <c r="N103"/>
      <c r="O103"/>
    </row>
    <row r="104" spans="1:15" ht="14.45">
      <c r="A104" s="2" t="str">
        <f t="shared" si="1"/>
        <v>POS_20230517_3157611</v>
      </c>
      <c r="B104" s="2" t="s">
        <v>29</v>
      </c>
      <c r="C104" s="2" t="s">
        <v>30</v>
      </c>
      <c r="D104" s="2" t="s">
        <v>54</v>
      </c>
      <c r="E104" s="2" t="s">
        <v>70</v>
      </c>
      <c r="F104" s="2" t="s">
        <v>202</v>
      </c>
      <c r="G104" s="2" t="s">
        <v>67</v>
      </c>
      <c r="H104" s="2" t="s">
        <v>229</v>
      </c>
      <c r="I104" s="2" t="s">
        <v>230</v>
      </c>
      <c r="J104" s="3">
        <v>13933.671869244485</v>
      </c>
      <c r="K104" s="3">
        <v>43183.914730899305</v>
      </c>
      <c r="L104" s="3">
        <v>36486.703859910056</v>
      </c>
      <c r="M104"/>
      <c r="N104"/>
      <c r="O104"/>
    </row>
    <row r="105" spans="1:15" ht="14.45">
      <c r="A105" s="2" t="str">
        <f t="shared" si="1"/>
        <v>POS_20230517_3157900</v>
      </c>
      <c r="B105" s="2" t="s">
        <v>29</v>
      </c>
      <c r="C105" s="2" t="s">
        <v>30</v>
      </c>
      <c r="D105" s="2" t="s">
        <v>54</v>
      </c>
      <c r="E105" s="2" t="s">
        <v>70</v>
      </c>
      <c r="F105" s="2" t="s">
        <v>202</v>
      </c>
      <c r="G105" s="2" t="s">
        <v>67</v>
      </c>
      <c r="H105" s="2" t="s">
        <v>231</v>
      </c>
      <c r="I105" s="2" t="s">
        <v>232</v>
      </c>
      <c r="J105" s="3">
        <v>13933.671869244483</v>
      </c>
      <c r="K105" s="3">
        <v>43183.914730899298</v>
      </c>
      <c r="L105" s="3">
        <v>36486.703859910049</v>
      </c>
      <c r="M105"/>
      <c r="N105"/>
      <c r="O105"/>
    </row>
    <row r="106" spans="1:15" ht="14.45">
      <c r="A106" s="2" t="str">
        <f t="shared" si="1"/>
        <v>POS_20230517_3157976</v>
      </c>
      <c r="B106" s="2" t="s">
        <v>29</v>
      </c>
      <c r="C106" s="2" t="s">
        <v>30</v>
      </c>
      <c r="D106" s="2" t="s">
        <v>54</v>
      </c>
      <c r="E106" s="2" t="s">
        <v>70</v>
      </c>
      <c r="F106" s="2" t="s">
        <v>202</v>
      </c>
      <c r="G106" s="2" t="s">
        <v>67</v>
      </c>
      <c r="H106" s="2" t="s">
        <v>233</v>
      </c>
      <c r="I106" s="2" t="s">
        <v>234</v>
      </c>
      <c r="J106" s="3">
        <v>13933.671869244485</v>
      </c>
      <c r="K106" s="3">
        <v>43183.914730899298</v>
      </c>
      <c r="L106" s="3">
        <v>36486.703859910042</v>
      </c>
      <c r="M106"/>
      <c r="N106"/>
      <c r="O106"/>
    </row>
    <row r="107" spans="1:15" ht="14.45">
      <c r="A107" s="2" t="str">
        <f t="shared" si="1"/>
        <v>POS_20230517_3157858</v>
      </c>
      <c r="B107" s="2" t="s">
        <v>29</v>
      </c>
      <c r="C107" s="2" t="s">
        <v>30</v>
      </c>
      <c r="D107" s="2" t="s">
        <v>54</v>
      </c>
      <c r="E107" s="2" t="s">
        <v>70</v>
      </c>
      <c r="F107" s="2" t="s">
        <v>202</v>
      </c>
      <c r="G107" s="2" t="s">
        <v>67</v>
      </c>
      <c r="H107" s="2" t="s">
        <v>235</v>
      </c>
      <c r="I107" s="2" t="s">
        <v>236</v>
      </c>
      <c r="J107" s="3">
        <v>13933.671869244483</v>
      </c>
      <c r="K107" s="3">
        <v>43183.914730899298</v>
      </c>
      <c r="L107" s="3">
        <v>36486.703859910049</v>
      </c>
      <c r="M107"/>
      <c r="N107"/>
      <c r="O107"/>
    </row>
    <row r="108" spans="1:15" ht="14.45">
      <c r="A108" s="2" t="str">
        <f t="shared" si="1"/>
        <v>POS_20230517_3157821</v>
      </c>
      <c r="B108" s="2" t="s">
        <v>29</v>
      </c>
      <c r="C108" s="2" t="s">
        <v>30</v>
      </c>
      <c r="D108" s="2" t="s">
        <v>54</v>
      </c>
      <c r="E108" s="2" t="s">
        <v>70</v>
      </c>
      <c r="F108" s="2" t="s">
        <v>202</v>
      </c>
      <c r="G108" s="2" t="s">
        <v>67</v>
      </c>
      <c r="H108" s="2" t="s">
        <v>237</v>
      </c>
      <c r="I108" s="2" t="s">
        <v>238</v>
      </c>
      <c r="J108" s="3">
        <v>13933.671869244485</v>
      </c>
      <c r="K108" s="3">
        <v>43183.914730899298</v>
      </c>
      <c r="L108" s="3">
        <v>36486.703859910049</v>
      </c>
      <c r="M108"/>
      <c r="N108"/>
      <c r="O108"/>
    </row>
    <row r="109" spans="1:15" ht="14.45">
      <c r="A109" s="2" t="str">
        <f t="shared" si="1"/>
        <v>POS_20230517_3157557</v>
      </c>
      <c r="B109" s="2" t="s">
        <v>29</v>
      </c>
      <c r="C109" s="2" t="s">
        <v>30</v>
      </c>
      <c r="D109" s="2" t="s">
        <v>54</v>
      </c>
      <c r="E109" s="2" t="s">
        <v>70</v>
      </c>
      <c r="F109" s="2" t="s">
        <v>202</v>
      </c>
      <c r="G109" s="2" t="s">
        <v>67</v>
      </c>
      <c r="H109" s="2" t="s">
        <v>239</v>
      </c>
      <c r="I109" s="2" t="s">
        <v>240</v>
      </c>
      <c r="J109" s="3">
        <v>13933.671869244487</v>
      </c>
      <c r="K109" s="3">
        <v>43183.914730899291</v>
      </c>
      <c r="L109" s="3">
        <v>36486.703859910049</v>
      </c>
      <c r="M109"/>
      <c r="N109"/>
      <c r="O109"/>
    </row>
    <row r="110" spans="1:15" ht="14.45">
      <c r="A110" s="2" t="str">
        <f t="shared" si="1"/>
        <v>POS_20230517_3157977</v>
      </c>
      <c r="B110" s="2" t="s">
        <v>29</v>
      </c>
      <c r="C110" s="2" t="s">
        <v>30</v>
      </c>
      <c r="D110" s="2" t="s">
        <v>54</v>
      </c>
      <c r="E110" s="2" t="s">
        <v>70</v>
      </c>
      <c r="F110" s="2" t="s">
        <v>202</v>
      </c>
      <c r="G110" s="2" t="s">
        <v>67</v>
      </c>
      <c r="H110" s="2" t="s">
        <v>241</v>
      </c>
      <c r="I110" s="2" t="s">
        <v>242</v>
      </c>
      <c r="J110" s="3">
        <v>13933.671869244485</v>
      </c>
      <c r="K110" s="3">
        <v>43183.914730899298</v>
      </c>
      <c r="L110" s="3">
        <v>36486.703859910049</v>
      </c>
      <c r="M110"/>
      <c r="N110"/>
      <c r="O110"/>
    </row>
    <row r="111" spans="1:15" ht="14.45">
      <c r="A111" s="2" t="str">
        <f t="shared" si="1"/>
        <v>POS_20230517_3157896</v>
      </c>
      <c r="B111" s="2" t="s">
        <v>29</v>
      </c>
      <c r="C111" s="2" t="s">
        <v>30</v>
      </c>
      <c r="D111" s="2" t="s">
        <v>54</v>
      </c>
      <c r="E111" s="2" t="s">
        <v>70</v>
      </c>
      <c r="F111" s="2" t="s">
        <v>202</v>
      </c>
      <c r="G111" s="2" t="s">
        <v>67</v>
      </c>
      <c r="H111" s="2" t="s">
        <v>243</v>
      </c>
      <c r="I111" s="2" t="s">
        <v>244</v>
      </c>
      <c r="J111" s="3">
        <v>13933.671869244485</v>
      </c>
      <c r="K111" s="3">
        <v>43183.914730899298</v>
      </c>
      <c r="L111" s="3">
        <v>36486.703859910049</v>
      </c>
      <c r="M111"/>
      <c r="N111"/>
      <c r="O111"/>
    </row>
    <row r="112" spans="1:15" ht="14.45">
      <c r="A112" s="2" t="str">
        <f t="shared" si="1"/>
        <v>POS_20230517_3157499</v>
      </c>
      <c r="B112" s="2" t="s">
        <v>29</v>
      </c>
      <c r="C112" s="2" t="s">
        <v>30</v>
      </c>
      <c r="D112" s="2" t="s">
        <v>54</v>
      </c>
      <c r="E112" s="2" t="s">
        <v>70</v>
      </c>
      <c r="F112" s="2" t="s">
        <v>202</v>
      </c>
      <c r="G112" s="2" t="s">
        <v>67</v>
      </c>
      <c r="H112" s="2" t="s">
        <v>245</v>
      </c>
      <c r="I112" s="2" t="s">
        <v>246</v>
      </c>
      <c r="J112" s="3">
        <v>13933.671869244485</v>
      </c>
      <c r="K112" s="3">
        <v>43183.914730899298</v>
      </c>
      <c r="L112" s="3">
        <v>36486.703859910056</v>
      </c>
      <c r="M112"/>
      <c r="N112"/>
      <c r="O112"/>
    </row>
    <row r="113" spans="1:15" ht="14.45">
      <c r="A113" s="2" t="str">
        <f t="shared" si="1"/>
        <v>POS_20230517_3157833</v>
      </c>
      <c r="B113" s="2" t="s">
        <v>29</v>
      </c>
      <c r="C113" s="2" t="s">
        <v>30</v>
      </c>
      <c r="D113" s="2" t="s">
        <v>54</v>
      </c>
      <c r="E113" s="2" t="s">
        <v>70</v>
      </c>
      <c r="F113" s="2" t="s">
        <v>202</v>
      </c>
      <c r="G113" s="2" t="s">
        <v>67</v>
      </c>
      <c r="H113" s="2" t="s">
        <v>247</v>
      </c>
      <c r="I113" s="2" t="s">
        <v>248</v>
      </c>
      <c r="J113" s="3">
        <v>13933.671869244485</v>
      </c>
      <c r="K113" s="3">
        <v>43183.914730899298</v>
      </c>
      <c r="L113" s="3">
        <v>36486.703859910049</v>
      </c>
      <c r="M113"/>
      <c r="N113"/>
      <c r="O113"/>
    </row>
    <row r="114" spans="1:15" ht="14.45">
      <c r="A114" s="2" t="str">
        <f t="shared" si="1"/>
        <v>POS_20230517_3157969</v>
      </c>
      <c r="B114" s="2" t="s">
        <v>29</v>
      </c>
      <c r="C114" s="2" t="s">
        <v>30</v>
      </c>
      <c r="D114" s="2" t="s">
        <v>54</v>
      </c>
      <c r="E114" s="2" t="s">
        <v>70</v>
      </c>
      <c r="F114" s="2" t="s">
        <v>202</v>
      </c>
      <c r="G114" s="2" t="s">
        <v>67</v>
      </c>
      <c r="H114" s="2" t="s">
        <v>249</v>
      </c>
      <c r="I114" s="2" t="s">
        <v>250</v>
      </c>
      <c r="J114" s="3">
        <v>13933.671869244487</v>
      </c>
      <c r="K114" s="3">
        <v>43183.914730899291</v>
      </c>
      <c r="L114" s="3">
        <v>36486.703859910056</v>
      </c>
      <c r="M114"/>
      <c r="N114"/>
      <c r="O114"/>
    </row>
    <row r="115" spans="1:15" ht="14.45">
      <c r="A115" s="2" t="str">
        <f t="shared" si="1"/>
        <v>POS_20230517_3157632</v>
      </c>
      <c r="B115" s="2" t="s">
        <v>29</v>
      </c>
      <c r="C115" s="2" t="s">
        <v>30</v>
      </c>
      <c r="D115" s="2" t="s">
        <v>54</v>
      </c>
      <c r="E115" s="2" t="s">
        <v>70</v>
      </c>
      <c r="F115" s="2" t="s">
        <v>202</v>
      </c>
      <c r="G115" s="2" t="s">
        <v>67</v>
      </c>
      <c r="H115" s="2" t="s">
        <v>251</v>
      </c>
      <c r="I115" s="2" t="s">
        <v>252</v>
      </c>
      <c r="J115" s="3">
        <v>13933.671869244492</v>
      </c>
      <c r="K115" s="3">
        <v>43183.914730899298</v>
      </c>
      <c r="L115" s="3">
        <v>36486.703859910042</v>
      </c>
      <c r="M115"/>
      <c r="N115"/>
      <c r="O115"/>
    </row>
    <row r="116" spans="1:15" ht="14.45">
      <c r="A116" s="2" t="str">
        <f t="shared" si="1"/>
        <v>POS_20230517_3157622</v>
      </c>
      <c r="B116" s="2" t="s">
        <v>29</v>
      </c>
      <c r="C116" s="2" t="s">
        <v>30</v>
      </c>
      <c r="D116" s="2" t="s">
        <v>54</v>
      </c>
      <c r="E116" s="2" t="s">
        <v>70</v>
      </c>
      <c r="F116" s="2" t="s">
        <v>202</v>
      </c>
      <c r="G116" s="2" t="s">
        <v>67</v>
      </c>
      <c r="H116" s="2" t="s">
        <v>253</v>
      </c>
      <c r="I116" s="2" t="s">
        <v>254</v>
      </c>
      <c r="J116" s="3">
        <v>13933.671869244481</v>
      </c>
      <c r="K116" s="3">
        <v>43183.914730899298</v>
      </c>
      <c r="L116" s="3">
        <v>36486.703859910049</v>
      </c>
      <c r="M116"/>
      <c r="N116"/>
      <c r="O116"/>
    </row>
    <row r="117" spans="1:15" ht="14.45">
      <c r="A117" s="2" t="str">
        <f t="shared" si="1"/>
        <v>POS_20230517_3157705</v>
      </c>
      <c r="B117" s="2" t="s">
        <v>29</v>
      </c>
      <c r="C117" s="2" t="s">
        <v>30</v>
      </c>
      <c r="D117" s="2" t="s">
        <v>54</v>
      </c>
      <c r="E117" s="2" t="s">
        <v>70</v>
      </c>
      <c r="F117" s="2" t="s">
        <v>202</v>
      </c>
      <c r="G117" s="2" t="s">
        <v>67</v>
      </c>
      <c r="H117" s="2" t="s">
        <v>255</v>
      </c>
      <c r="I117" s="2" t="s">
        <v>256</v>
      </c>
      <c r="J117" s="3">
        <v>13933.671869244483</v>
      </c>
      <c r="K117" s="3">
        <v>43183.914730899291</v>
      </c>
      <c r="L117" s="3">
        <v>36486.703859910056</v>
      </c>
      <c r="M117"/>
      <c r="N117"/>
      <c r="O117"/>
    </row>
    <row r="118" spans="1:15" ht="14.45">
      <c r="A118" s="2" t="str">
        <f t="shared" si="1"/>
        <v>POS_20230517_3157525</v>
      </c>
      <c r="B118" s="2" t="s">
        <v>29</v>
      </c>
      <c r="C118" s="2" t="s">
        <v>30</v>
      </c>
      <c r="D118" s="2" t="s">
        <v>54</v>
      </c>
      <c r="E118" s="2" t="s">
        <v>70</v>
      </c>
      <c r="F118" s="2" t="s">
        <v>202</v>
      </c>
      <c r="G118" s="2" t="s">
        <v>67</v>
      </c>
      <c r="H118" s="2" t="s">
        <v>35</v>
      </c>
      <c r="I118" s="2" t="s">
        <v>257</v>
      </c>
      <c r="J118" s="3">
        <v>13933.67186924449</v>
      </c>
      <c r="K118" s="3">
        <v>43183.914730899298</v>
      </c>
      <c r="L118" s="3">
        <v>36486.703859910056</v>
      </c>
      <c r="M118"/>
      <c r="N118"/>
      <c r="O118"/>
    </row>
    <row r="119" spans="1:15" ht="14.45">
      <c r="A119" s="2" t="str">
        <f t="shared" si="1"/>
        <v>POS_20230517_3157608</v>
      </c>
      <c r="B119" s="2" t="s">
        <v>29</v>
      </c>
      <c r="C119" s="2" t="s">
        <v>30</v>
      </c>
      <c r="D119" s="2" t="s">
        <v>54</v>
      </c>
      <c r="E119" s="2" t="s">
        <v>70</v>
      </c>
      <c r="F119" s="2" t="s">
        <v>202</v>
      </c>
      <c r="G119" s="2" t="s">
        <v>67</v>
      </c>
      <c r="H119" s="2" t="s">
        <v>258</v>
      </c>
      <c r="I119" s="2" t="s">
        <v>259</v>
      </c>
      <c r="J119" s="3">
        <v>13933.671869244485</v>
      </c>
      <c r="K119" s="3">
        <v>43183.914730899298</v>
      </c>
      <c r="L119" s="3">
        <v>36486.703859910049</v>
      </c>
      <c r="M119"/>
      <c r="N119"/>
      <c r="O119"/>
    </row>
    <row r="120" spans="1:15" ht="14.45">
      <c r="A120" s="2" t="str">
        <f t="shared" si="1"/>
        <v>POS_20230517_3157809</v>
      </c>
      <c r="B120" s="2" t="s">
        <v>29</v>
      </c>
      <c r="C120" s="2" t="s">
        <v>30</v>
      </c>
      <c r="D120" s="2" t="s">
        <v>54</v>
      </c>
      <c r="E120" s="2" t="s">
        <v>70</v>
      </c>
      <c r="F120" s="2" t="s">
        <v>202</v>
      </c>
      <c r="G120" s="2" t="s">
        <v>67</v>
      </c>
      <c r="H120" s="2" t="s">
        <v>260</v>
      </c>
      <c r="I120" s="2" t="s">
        <v>261</v>
      </c>
      <c r="J120" s="3">
        <v>13933.671869244483</v>
      </c>
      <c r="K120" s="3">
        <v>43183.914730899298</v>
      </c>
      <c r="L120" s="3">
        <v>36486.703859910049</v>
      </c>
      <c r="M120"/>
      <c r="N120"/>
      <c r="O120"/>
    </row>
    <row r="121" spans="1:15" ht="14.45">
      <c r="A121" s="2" t="str">
        <f t="shared" si="1"/>
        <v>POS_20230517_3157963</v>
      </c>
      <c r="B121" s="2" t="s">
        <v>29</v>
      </c>
      <c r="C121" s="2" t="s">
        <v>30</v>
      </c>
      <c r="D121" s="2" t="s">
        <v>54</v>
      </c>
      <c r="E121" s="2" t="s">
        <v>70</v>
      </c>
      <c r="F121" s="2" t="s">
        <v>202</v>
      </c>
      <c r="G121" s="2" t="s">
        <v>67</v>
      </c>
      <c r="H121" s="2" t="s">
        <v>262</v>
      </c>
      <c r="I121" s="2" t="s">
        <v>263</v>
      </c>
      <c r="J121" s="3">
        <v>13933.671869244487</v>
      </c>
      <c r="K121" s="3">
        <v>43183.914730899298</v>
      </c>
      <c r="L121" s="3">
        <v>36486.703859910049</v>
      </c>
      <c r="M121"/>
      <c r="N121"/>
      <c r="O121"/>
    </row>
    <row r="122" spans="1:15" ht="14.45">
      <c r="A122" s="2" t="str">
        <f t="shared" si="1"/>
        <v>POS_20230517_3157763</v>
      </c>
      <c r="B122" s="2" t="s">
        <v>29</v>
      </c>
      <c r="C122" s="2" t="s">
        <v>30</v>
      </c>
      <c r="D122" s="2" t="s">
        <v>54</v>
      </c>
      <c r="E122" s="2" t="s">
        <v>70</v>
      </c>
      <c r="F122" s="2" t="s">
        <v>202</v>
      </c>
      <c r="G122" s="2" t="s">
        <v>67</v>
      </c>
      <c r="H122" s="2" t="s">
        <v>264</v>
      </c>
      <c r="I122" s="2" t="s">
        <v>265</v>
      </c>
      <c r="J122" s="3">
        <v>13933.671869244485</v>
      </c>
      <c r="K122" s="3">
        <v>43183.914730899298</v>
      </c>
      <c r="L122" s="3">
        <v>36486.703859910049</v>
      </c>
      <c r="M122"/>
      <c r="N122"/>
      <c r="O122"/>
    </row>
    <row r="123" spans="1:15" ht="14.45">
      <c r="A123" s="2" t="str">
        <f t="shared" si="1"/>
        <v>POS_20230517_3157898</v>
      </c>
      <c r="B123" s="2" t="s">
        <v>29</v>
      </c>
      <c r="C123" s="2" t="s">
        <v>30</v>
      </c>
      <c r="D123" s="2" t="s">
        <v>54</v>
      </c>
      <c r="E123" s="2" t="s">
        <v>70</v>
      </c>
      <c r="F123" s="2" t="s">
        <v>202</v>
      </c>
      <c r="G123" s="2" t="s">
        <v>67</v>
      </c>
      <c r="H123" s="2" t="s">
        <v>266</v>
      </c>
      <c r="I123" s="2" t="s">
        <v>267</v>
      </c>
      <c r="J123" s="3">
        <v>13933.671869244485</v>
      </c>
      <c r="K123" s="3">
        <v>43183.914730899298</v>
      </c>
      <c r="L123" s="3">
        <v>36486.703859910049</v>
      </c>
      <c r="M123"/>
      <c r="N123"/>
      <c r="O123"/>
    </row>
    <row r="124" spans="1:15" ht="14.45">
      <c r="A124" s="2" t="str">
        <f t="shared" si="1"/>
        <v>POS_20230517_3157578</v>
      </c>
      <c r="B124" s="2" t="s">
        <v>29</v>
      </c>
      <c r="C124" s="2" t="s">
        <v>30</v>
      </c>
      <c r="D124" s="2" t="s">
        <v>54</v>
      </c>
      <c r="E124" s="2" t="s">
        <v>70</v>
      </c>
      <c r="F124" s="2" t="s">
        <v>202</v>
      </c>
      <c r="G124" s="2" t="s">
        <v>67</v>
      </c>
      <c r="H124" s="2" t="s">
        <v>268</v>
      </c>
      <c r="I124" s="2" t="s">
        <v>269</v>
      </c>
      <c r="J124" s="3">
        <v>13933.671869244485</v>
      </c>
      <c r="K124" s="3">
        <v>43183.914730899298</v>
      </c>
      <c r="L124" s="3">
        <v>36486.703859910049</v>
      </c>
      <c r="M124"/>
      <c r="N124"/>
      <c r="O124"/>
    </row>
    <row r="125" spans="1:15" ht="14.45">
      <c r="A125" s="2" t="str">
        <f t="shared" si="1"/>
        <v>POS_20230517_3158043</v>
      </c>
      <c r="B125" s="2" t="s">
        <v>29</v>
      </c>
      <c r="C125" s="2" t="s">
        <v>30</v>
      </c>
      <c r="D125" s="2" t="s">
        <v>54</v>
      </c>
      <c r="E125" s="2" t="s">
        <v>70</v>
      </c>
      <c r="F125" s="2" t="s">
        <v>202</v>
      </c>
      <c r="G125" s="2" t="s">
        <v>67</v>
      </c>
      <c r="H125" s="2" t="s">
        <v>270</v>
      </c>
      <c r="I125" s="2" t="s">
        <v>271</v>
      </c>
      <c r="J125" s="3">
        <v>13933.671869244485</v>
      </c>
      <c r="K125" s="3">
        <v>43183.914730899298</v>
      </c>
      <c r="L125" s="3">
        <v>36486.703859910049</v>
      </c>
      <c r="M125"/>
      <c r="N125"/>
      <c r="O125"/>
    </row>
    <row r="126" spans="1:15" ht="14.45">
      <c r="A126" s="2" t="str">
        <f t="shared" si="1"/>
        <v>POS_20230517_3157796</v>
      </c>
      <c r="B126" s="2" t="s">
        <v>29</v>
      </c>
      <c r="C126" s="2" t="s">
        <v>30</v>
      </c>
      <c r="D126" s="2" t="s">
        <v>54</v>
      </c>
      <c r="E126" s="2" t="s">
        <v>70</v>
      </c>
      <c r="F126" s="2" t="s">
        <v>202</v>
      </c>
      <c r="G126" s="2" t="s">
        <v>67</v>
      </c>
      <c r="H126" s="2" t="s">
        <v>272</v>
      </c>
      <c r="I126" s="2" t="s">
        <v>273</v>
      </c>
      <c r="J126" s="3">
        <v>13933.671869244485</v>
      </c>
      <c r="K126" s="3">
        <v>43183.914730899298</v>
      </c>
      <c r="L126" s="3">
        <v>36486.703859910049</v>
      </c>
      <c r="M126"/>
      <c r="N126"/>
      <c r="O126"/>
    </row>
    <row r="127" spans="1:15" ht="14.45">
      <c r="A127" s="2" t="str">
        <f t="shared" si="1"/>
        <v>POS_20230517_3157863</v>
      </c>
      <c r="B127" s="2" t="s">
        <v>29</v>
      </c>
      <c r="C127" s="2" t="s">
        <v>30</v>
      </c>
      <c r="D127" s="2" t="s">
        <v>54</v>
      </c>
      <c r="E127" s="2" t="s">
        <v>70</v>
      </c>
      <c r="F127" s="2" t="s">
        <v>202</v>
      </c>
      <c r="G127" s="2" t="s">
        <v>67</v>
      </c>
      <c r="H127" s="2" t="s">
        <v>274</v>
      </c>
      <c r="I127" s="2" t="s">
        <v>275</v>
      </c>
      <c r="J127" s="3">
        <v>13933.671869244483</v>
      </c>
      <c r="K127" s="3">
        <v>43183.914730899291</v>
      </c>
      <c r="L127" s="3">
        <v>36486.703859910063</v>
      </c>
      <c r="M127"/>
      <c r="N127"/>
      <c r="O127"/>
    </row>
    <row r="128" spans="1:15" ht="14.45">
      <c r="A128" s="2" t="str">
        <f t="shared" si="1"/>
        <v>POS_20230517_3157535</v>
      </c>
      <c r="B128" s="2" t="s">
        <v>29</v>
      </c>
      <c r="C128" s="2" t="s">
        <v>30</v>
      </c>
      <c r="D128" s="2" t="s">
        <v>54</v>
      </c>
      <c r="E128" s="2" t="s">
        <v>70</v>
      </c>
      <c r="F128" s="2" t="s">
        <v>202</v>
      </c>
      <c r="G128" s="2" t="s">
        <v>67</v>
      </c>
      <c r="H128" s="2" t="s">
        <v>276</v>
      </c>
      <c r="I128" s="2" t="s">
        <v>277</v>
      </c>
      <c r="J128" s="3">
        <v>13933.671869244483</v>
      </c>
      <c r="K128" s="3">
        <v>43183.914730899298</v>
      </c>
      <c r="L128" s="3">
        <v>36486.703859910049</v>
      </c>
      <c r="M128"/>
      <c r="N128"/>
      <c r="O128"/>
    </row>
    <row r="129" spans="1:15" ht="14.45">
      <c r="A129" s="2" t="str">
        <f t="shared" si="1"/>
        <v>POS_20230517_3157675</v>
      </c>
      <c r="B129" s="2" t="s">
        <v>29</v>
      </c>
      <c r="C129" s="2" t="s">
        <v>30</v>
      </c>
      <c r="D129" s="2" t="s">
        <v>54</v>
      </c>
      <c r="E129" s="2" t="s">
        <v>70</v>
      </c>
      <c r="F129" s="2" t="s">
        <v>202</v>
      </c>
      <c r="G129" s="2" t="s">
        <v>67</v>
      </c>
      <c r="H129" s="2" t="s">
        <v>278</v>
      </c>
      <c r="I129" s="2" t="s">
        <v>279</v>
      </c>
      <c r="J129" s="3">
        <v>13933.671869244483</v>
      </c>
      <c r="K129" s="3">
        <v>43183.914730899291</v>
      </c>
      <c r="L129" s="3">
        <v>36486.703859910056</v>
      </c>
      <c r="M129"/>
      <c r="N129"/>
      <c r="O129"/>
    </row>
    <row r="130" spans="1:15" ht="14.45">
      <c r="A130" s="2" t="str">
        <f t="shared" si="1"/>
        <v>POS_20230517_3158033</v>
      </c>
      <c r="B130" s="2" t="s">
        <v>29</v>
      </c>
      <c r="C130" s="2" t="s">
        <v>30</v>
      </c>
      <c r="D130" s="2" t="s">
        <v>54</v>
      </c>
      <c r="E130" s="2" t="s">
        <v>70</v>
      </c>
      <c r="F130" s="2" t="s">
        <v>202</v>
      </c>
      <c r="G130" s="2" t="s">
        <v>67</v>
      </c>
      <c r="H130" s="2" t="s">
        <v>280</v>
      </c>
      <c r="I130" s="2" t="s">
        <v>281</v>
      </c>
      <c r="J130" s="3">
        <v>13933.671869244485</v>
      </c>
      <c r="K130" s="3">
        <v>43183.914730899305</v>
      </c>
      <c r="L130" s="3">
        <v>36486.703859910049</v>
      </c>
      <c r="M130"/>
      <c r="N130"/>
      <c r="O130"/>
    </row>
    <row r="131" spans="1:15" ht="14.45">
      <c r="A131" s="2" t="str">
        <f t="shared" si="1"/>
        <v>POS_20230517_3157822</v>
      </c>
      <c r="B131" s="2" t="s">
        <v>29</v>
      </c>
      <c r="C131" s="2" t="s">
        <v>30</v>
      </c>
      <c r="D131" s="2" t="s">
        <v>54</v>
      </c>
      <c r="E131" s="2" t="s">
        <v>70</v>
      </c>
      <c r="F131" s="2" t="s">
        <v>202</v>
      </c>
      <c r="G131" s="2" t="s">
        <v>67</v>
      </c>
      <c r="H131" s="2" t="s">
        <v>282</v>
      </c>
      <c r="I131" s="2" t="s">
        <v>283</v>
      </c>
      <c r="J131" s="3">
        <v>13933.671869244485</v>
      </c>
      <c r="K131" s="3">
        <v>43183.914730899298</v>
      </c>
      <c r="L131" s="3">
        <v>36486.703859910049</v>
      </c>
      <c r="M131"/>
      <c r="N131"/>
      <c r="O131"/>
    </row>
    <row r="132" spans="1:15" ht="14.45">
      <c r="A132" s="2" t="str">
        <f t="shared" si="1"/>
        <v>POS_20230517_3157972</v>
      </c>
      <c r="B132" s="2" t="s">
        <v>29</v>
      </c>
      <c r="C132" s="2" t="s">
        <v>30</v>
      </c>
      <c r="D132" s="2" t="s">
        <v>54</v>
      </c>
      <c r="E132" s="2" t="s">
        <v>70</v>
      </c>
      <c r="F132" s="2" t="s">
        <v>202</v>
      </c>
      <c r="G132" s="2" t="s">
        <v>67</v>
      </c>
      <c r="H132" s="2" t="s">
        <v>284</v>
      </c>
      <c r="I132" s="2" t="s">
        <v>285</v>
      </c>
      <c r="J132" s="3">
        <v>13933.671869244483</v>
      </c>
      <c r="K132" s="3">
        <v>43183.914730899291</v>
      </c>
      <c r="L132" s="3">
        <v>36486.703859910049</v>
      </c>
      <c r="M132"/>
      <c r="N132"/>
      <c r="O132"/>
    </row>
    <row r="133" spans="1:15" ht="14.45">
      <c r="A133" s="2" t="str">
        <f t="shared" si="1"/>
        <v>POS_20230517_3157604</v>
      </c>
      <c r="B133" s="2" t="s">
        <v>29</v>
      </c>
      <c r="C133" s="2" t="s">
        <v>30</v>
      </c>
      <c r="D133" s="2" t="s">
        <v>54</v>
      </c>
      <c r="E133" s="2" t="s">
        <v>70</v>
      </c>
      <c r="F133" s="2" t="s">
        <v>202</v>
      </c>
      <c r="G133" s="2" t="s">
        <v>67</v>
      </c>
      <c r="H133" s="2" t="s">
        <v>286</v>
      </c>
      <c r="I133" s="2" t="s">
        <v>287</v>
      </c>
      <c r="J133" s="3">
        <v>13933.671869244487</v>
      </c>
      <c r="K133" s="3">
        <v>43183.914730899305</v>
      </c>
      <c r="L133" s="3">
        <v>36486.703859910049</v>
      </c>
      <c r="M133"/>
      <c r="N133"/>
      <c r="O133"/>
    </row>
    <row r="134" spans="1:15" ht="14.45">
      <c r="A134" s="2" t="str">
        <f t="shared" si="1"/>
        <v>POS_20230517_3157916</v>
      </c>
      <c r="B134" s="2" t="s">
        <v>29</v>
      </c>
      <c r="C134" s="2" t="s">
        <v>30</v>
      </c>
      <c r="D134" s="2" t="s">
        <v>54</v>
      </c>
      <c r="E134" s="2" t="s">
        <v>70</v>
      </c>
      <c r="F134" s="2" t="s">
        <v>202</v>
      </c>
      <c r="G134" s="2" t="s">
        <v>67</v>
      </c>
      <c r="H134" s="2" t="s">
        <v>288</v>
      </c>
      <c r="I134" s="2" t="s">
        <v>289</v>
      </c>
      <c r="J134" s="3">
        <v>13933.671869244481</v>
      </c>
      <c r="K134" s="3">
        <v>43183.914730899298</v>
      </c>
      <c r="L134" s="3">
        <v>36486.703859910049</v>
      </c>
      <c r="M134"/>
      <c r="N134"/>
      <c r="O134"/>
    </row>
    <row r="135" spans="1:15" ht="14.45">
      <c r="A135" s="2" t="str">
        <f t="shared" si="1"/>
        <v>POS_20230517_3158092</v>
      </c>
      <c r="B135" s="2" t="s">
        <v>29</v>
      </c>
      <c r="C135" s="2" t="s">
        <v>30</v>
      </c>
      <c r="D135" s="2" t="s">
        <v>54</v>
      </c>
      <c r="E135" s="2" t="s">
        <v>70</v>
      </c>
      <c r="F135" s="2" t="s">
        <v>202</v>
      </c>
      <c r="G135" s="2" t="s">
        <v>67</v>
      </c>
      <c r="H135" s="2" t="s">
        <v>150</v>
      </c>
      <c r="I135" s="2" t="s">
        <v>290</v>
      </c>
      <c r="J135" s="3">
        <v>13933.671869244483</v>
      </c>
      <c r="K135" s="3">
        <v>43183.914730899298</v>
      </c>
      <c r="L135" s="3">
        <v>36486.703859910056</v>
      </c>
      <c r="M135"/>
      <c r="N135"/>
      <c r="O135"/>
    </row>
    <row r="136" spans="1:15" ht="14.45">
      <c r="A136" s="2" t="str">
        <f t="shared" si="1"/>
        <v>POS_20230517_3157817</v>
      </c>
      <c r="B136" s="2" t="s">
        <v>29</v>
      </c>
      <c r="C136" s="2" t="s">
        <v>30</v>
      </c>
      <c r="D136" s="2" t="s">
        <v>54</v>
      </c>
      <c r="E136" s="2" t="s">
        <v>70</v>
      </c>
      <c r="F136" s="2" t="s">
        <v>202</v>
      </c>
      <c r="G136" s="2" t="s">
        <v>67</v>
      </c>
      <c r="H136" s="2" t="s">
        <v>291</v>
      </c>
      <c r="I136" s="2" t="s">
        <v>292</v>
      </c>
      <c r="J136" s="3">
        <v>13933.671869244485</v>
      </c>
      <c r="K136" s="3">
        <v>43183.914730899291</v>
      </c>
      <c r="L136" s="3">
        <v>36486.703859910049</v>
      </c>
      <c r="M136"/>
      <c r="N136"/>
      <c r="O136"/>
    </row>
    <row r="137" spans="1:15" ht="14.45">
      <c r="A137" s="2" t="str">
        <f t="shared" si="1"/>
        <v>POS_20230517_3157551</v>
      </c>
      <c r="B137" s="2" t="s">
        <v>29</v>
      </c>
      <c r="C137" s="2" t="s">
        <v>30</v>
      </c>
      <c r="D137" s="2" t="s">
        <v>54</v>
      </c>
      <c r="E137" s="2" t="s">
        <v>70</v>
      </c>
      <c r="F137" s="2" t="s">
        <v>202</v>
      </c>
      <c r="G137" s="2" t="s">
        <v>67</v>
      </c>
      <c r="H137" s="2" t="s">
        <v>293</v>
      </c>
      <c r="I137" s="2" t="s">
        <v>294</v>
      </c>
      <c r="J137" s="3">
        <v>13933.671869244485</v>
      </c>
      <c r="K137" s="3">
        <v>43183.914730899283</v>
      </c>
      <c r="L137" s="3">
        <v>36486.703859910056</v>
      </c>
      <c r="M137"/>
      <c r="N137"/>
      <c r="O137"/>
    </row>
    <row r="138" spans="1:15" ht="14.45">
      <c r="A138" s="2" t="str">
        <f t="shared" si="1"/>
        <v>POS_20230517_3157991</v>
      </c>
      <c r="B138" s="2" t="s">
        <v>29</v>
      </c>
      <c r="C138" s="2" t="s">
        <v>30</v>
      </c>
      <c r="D138" s="2" t="s">
        <v>54</v>
      </c>
      <c r="E138" s="2" t="s">
        <v>70</v>
      </c>
      <c r="F138" s="2" t="s">
        <v>202</v>
      </c>
      <c r="G138" s="2" t="s">
        <v>67</v>
      </c>
      <c r="H138" s="2" t="s">
        <v>95</v>
      </c>
      <c r="I138" s="2" t="s">
        <v>295</v>
      </c>
      <c r="J138" s="3">
        <v>13933.671869244483</v>
      </c>
      <c r="K138" s="3">
        <v>43183.914730899305</v>
      </c>
      <c r="L138" s="3">
        <v>36486.703859910049</v>
      </c>
      <c r="M138"/>
      <c r="N138"/>
      <c r="O138"/>
    </row>
    <row r="139" spans="1:15" ht="14.45">
      <c r="A139" s="2" t="str">
        <f t="shared" si="1"/>
        <v>POS_20230517_3157753</v>
      </c>
      <c r="B139" s="2" t="s">
        <v>29</v>
      </c>
      <c r="C139" s="2" t="s">
        <v>30</v>
      </c>
      <c r="D139" s="2" t="s">
        <v>54</v>
      </c>
      <c r="E139" s="2" t="s">
        <v>70</v>
      </c>
      <c r="F139" s="2" t="s">
        <v>202</v>
      </c>
      <c r="G139" s="2" t="s">
        <v>67</v>
      </c>
      <c r="H139" s="2" t="s">
        <v>296</v>
      </c>
      <c r="I139" s="2" t="s">
        <v>297</v>
      </c>
      <c r="J139" s="3">
        <v>13933.671869244487</v>
      </c>
      <c r="K139" s="3">
        <v>43183.914730899298</v>
      </c>
      <c r="L139" s="3">
        <v>36486.703859910056</v>
      </c>
      <c r="M139"/>
      <c r="N139"/>
      <c r="O139"/>
    </row>
    <row r="140" spans="1:15" ht="14.45">
      <c r="A140" s="2" t="str">
        <f t="shared" si="1"/>
        <v>POS_20230517_3158087</v>
      </c>
      <c r="B140" s="2" t="s">
        <v>29</v>
      </c>
      <c r="C140" s="2" t="s">
        <v>30</v>
      </c>
      <c r="D140" s="2" t="s">
        <v>54</v>
      </c>
      <c r="E140" s="2" t="s">
        <v>70</v>
      </c>
      <c r="F140" s="2" t="s">
        <v>202</v>
      </c>
      <c r="G140" s="2" t="s">
        <v>67</v>
      </c>
      <c r="H140" s="2" t="s">
        <v>298</v>
      </c>
      <c r="I140" s="2" t="s">
        <v>299</v>
      </c>
      <c r="J140" s="3">
        <v>13933.671869244483</v>
      </c>
      <c r="K140" s="3">
        <v>43183.914730899298</v>
      </c>
      <c r="L140" s="3">
        <v>36486.703859910056</v>
      </c>
      <c r="M140"/>
      <c r="N140"/>
      <c r="O140"/>
    </row>
    <row r="141" spans="1:15" ht="14.45">
      <c r="A141" s="2" t="str">
        <f t="shared" ref="A141:A204" si="2">I141</f>
        <v>POS_20230517_3157526</v>
      </c>
      <c r="B141" s="2" t="s">
        <v>29</v>
      </c>
      <c r="C141" s="2" t="s">
        <v>30</v>
      </c>
      <c r="D141" s="2" t="s">
        <v>54</v>
      </c>
      <c r="E141" s="2" t="s">
        <v>70</v>
      </c>
      <c r="F141" s="2" t="s">
        <v>202</v>
      </c>
      <c r="G141" s="2" t="s">
        <v>67</v>
      </c>
      <c r="H141" s="2" t="s">
        <v>300</v>
      </c>
      <c r="I141" s="2" t="s">
        <v>301</v>
      </c>
      <c r="J141" s="3">
        <v>13933.671869244488</v>
      </c>
      <c r="K141" s="3">
        <v>43183.914730899291</v>
      </c>
      <c r="L141" s="3">
        <v>36486.703859910049</v>
      </c>
      <c r="M141"/>
      <c r="N141"/>
      <c r="O141"/>
    </row>
    <row r="142" spans="1:15" ht="14.45">
      <c r="A142" s="2" t="str">
        <f t="shared" si="2"/>
        <v>POS_20230517_3158019</v>
      </c>
      <c r="B142" s="2" t="s">
        <v>29</v>
      </c>
      <c r="C142" s="2" t="s">
        <v>30</v>
      </c>
      <c r="D142" s="2" t="s">
        <v>54</v>
      </c>
      <c r="E142" s="2" t="s">
        <v>70</v>
      </c>
      <c r="F142" s="2" t="s">
        <v>202</v>
      </c>
      <c r="G142" s="2" t="s">
        <v>67</v>
      </c>
      <c r="H142" s="2" t="s">
        <v>302</v>
      </c>
      <c r="I142" s="2" t="s">
        <v>303</v>
      </c>
      <c r="J142" s="3">
        <v>13933.671869244487</v>
      </c>
      <c r="K142" s="3">
        <v>43183.914730899291</v>
      </c>
      <c r="L142" s="3">
        <v>36486.703859910049</v>
      </c>
      <c r="M142"/>
      <c r="N142"/>
      <c r="O142"/>
    </row>
    <row r="143" spans="1:15" ht="14.45">
      <c r="A143" s="2" t="str">
        <f t="shared" si="2"/>
        <v>POS_20230517_3157606</v>
      </c>
      <c r="B143" s="2" t="s">
        <v>29</v>
      </c>
      <c r="C143" s="2" t="s">
        <v>30</v>
      </c>
      <c r="D143" s="2" t="s">
        <v>54</v>
      </c>
      <c r="E143" s="2" t="s">
        <v>70</v>
      </c>
      <c r="F143" s="2" t="s">
        <v>202</v>
      </c>
      <c r="G143" s="2" t="s">
        <v>67</v>
      </c>
      <c r="H143" s="2" t="s">
        <v>304</v>
      </c>
      <c r="I143" s="2" t="s">
        <v>305</v>
      </c>
      <c r="J143" s="3">
        <v>13933.671869244483</v>
      </c>
      <c r="K143" s="3">
        <v>43183.914730899291</v>
      </c>
      <c r="L143" s="3">
        <v>36486.703859910056</v>
      </c>
      <c r="M143"/>
      <c r="N143"/>
      <c r="O143"/>
    </row>
    <row r="144" spans="1:15" ht="14.45">
      <c r="A144" s="2" t="str">
        <f t="shared" si="2"/>
        <v>POS_20230517_3157905</v>
      </c>
      <c r="B144" s="2" t="s">
        <v>29</v>
      </c>
      <c r="C144" s="2" t="s">
        <v>30</v>
      </c>
      <c r="D144" s="2" t="s">
        <v>54</v>
      </c>
      <c r="E144" s="2" t="s">
        <v>70</v>
      </c>
      <c r="F144" s="2" t="s">
        <v>202</v>
      </c>
      <c r="G144" s="2" t="s">
        <v>67</v>
      </c>
      <c r="H144" s="2" t="s">
        <v>306</v>
      </c>
      <c r="I144" s="2" t="s">
        <v>307</v>
      </c>
      <c r="J144" s="3">
        <v>13933.671869244485</v>
      </c>
      <c r="K144" s="3">
        <v>43183.914730899305</v>
      </c>
      <c r="L144" s="3">
        <v>36486.703859910049</v>
      </c>
      <c r="M144"/>
      <c r="N144"/>
      <c r="O144"/>
    </row>
    <row r="145" spans="1:15" ht="14.45">
      <c r="A145" s="2" t="str">
        <f t="shared" si="2"/>
        <v>POS_20230517_3157819</v>
      </c>
      <c r="B145" s="2" t="s">
        <v>29</v>
      </c>
      <c r="C145" s="2" t="s">
        <v>30</v>
      </c>
      <c r="D145" s="2" t="s">
        <v>54</v>
      </c>
      <c r="E145" s="2" t="s">
        <v>70</v>
      </c>
      <c r="F145" s="2" t="s">
        <v>202</v>
      </c>
      <c r="G145" s="2" t="s">
        <v>67</v>
      </c>
      <c r="H145" s="2" t="s">
        <v>308</v>
      </c>
      <c r="I145" s="2" t="s">
        <v>309</v>
      </c>
      <c r="J145" s="3">
        <v>13933.671869244485</v>
      </c>
      <c r="K145" s="3">
        <v>43183.914730899283</v>
      </c>
      <c r="L145" s="3">
        <v>36486.703859910063</v>
      </c>
      <c r="M145"/>
      <c r="N145"/>
      <c r="O145"/>
    </row>
    <row r="146" spans="1:15" ht="14.45">
      <c r="A146" s="2" t="str">
        <f t="shared" si="2"/>
        <v>POS_20230517_3157853</v>
      </c>
      <c r="B146" s="2" t="s">
        <v>29</v>
      </c>
      <c r="C146" s="2" t="s">
        <v>30</v>
      </c>
      <c r="D146" s="2" t="s">
        <v>54</v>
      </c>
      <c r="E146" s="2" t="s">
        <v>70</v>
      </c>
      <c r="F146" s="2" t="s">
        <v>202</v>
      </c>
      <c r="G146" s="2" t="s">
        <v>67</v>
      </c>
      <c r="H146" s="2" t="s">
        <v>310</v>
      </c>
      <c r="I146" s="2" t="s">
        <v>311</v>
      </c>
      <c r="J146" s="3">
        <v>13933.671869244483</v>
      </c>
      <c r="K146" s="3">
        <v>43183.914730899305</v>
      </c>
      <c r="L146" s="3">
        <v>36486.703859910049</v>
      </c>
      <c r="M146"/>
      <c r="N146"/>
      <c r="O146"/>
    </row>
    <row r="147" spans="1:15" ht="14.45">
      <c r="A147" s="2" t="str">
        <f t="shared" si="2"/>
        <v>POS_20230517_3157768</v>
      </c>
      <c r="B147" s="2" t="s">
        <v>29</v>
      </c>
      <c r="C147" s="2" t="s">
        <v>30</v>
      </c>
      <c r="D147" s="2" t="s">
        <v>54</v>
      </c>
      <c r="E147" s="2" t="s">
        <v>70</v>
      </c>
      <c r="F147" s="2" t="s">
        <v>202</v>
      </c>
      <c r="G147" s="2" t="s">
        <v>67</v>
      </c>
      <c r="H147" s="2" t="s">
        <v>312</v>
      </c>
      <c r="I147" s="2" t="s">
        <v>313</v>
      </c>
      <c r="J147" s="3">
        <v>13933.671869244485</v>
      </c>
      <c r="K147" s="3">
        <v>43183.914730899305</v>
      </c>
      <c r="L147" s="3">
        <v>36486.703859910049</v>
      </c>
      <c r="M147"/>
      <c r="N147"/>
      <c r="O147"/>
    </row>
    <row r="148" spans="1:15" ht="14.45">
      <c r="A148" s="2" t="str">
        <f t="shared" si="2"/>
        <v>POS_20230517_3157667</v>
      </c>
      <c r="B148" s="2" t="s">
        <v>29</v>
      </c>
      <c r="C148" s="2" t="s">
        <v>30</v>
      </c>
      <c r="D148" s="2" t="s">
        <v>54</v>
      </c>
      <c r="E148" s="2" t="s">
        <v>70</v>
      </c>
      <c r="F148" s="2" t="s">
        <v>202</v>
      </c>
      <c r="G148" s="2" t="s">
        <v>67</v>
      </c>
      <c r="H148" s="2" t="s">
        <v>188</v>
      </c>
      <c r="I148" s="2" t="s">
        <v>314</v>
      </c>
      <c r="J148" s="3">
        <v>13933.671869244485</v>
      </c>
      <c r="K148" s="3">
        <v>43183.914730899298</v>
      </c>
      <c r="L148" s="3">
        <v>36486.703859910049</v>
      </c>
      <c r="M148"/>
      <c r="N148"/>
      <c r="O148"/>
    </row>
    <row r="149" spans="1:15" ht="14.45">
      <c r="A149" s="2" t="str">
        <f t="shared" si="2"/>
        <v>POS_20230517_3157852</v>
      </c>
      <c r="B149" s="2" t="s">
        <v>29</v>
      </c>
      <c r="C149" s="2" t="s">
        <v>30</v>
      </c>
      <c r="D149" s="2" t="s">
        <v>54</v>
      </c>
      <c r="E149" s="2" t="s">
        <v>70</v>
      </c>
      <c r="F149" s="2" t="s">
        <v>202</v>
      </c>
      <c r="G149" s="2" t="s">
        <v>67</v>
      </c>
      <c r="H149" s="2" t="s">
        <v>315</v>
      </c>
      <c r="I149" s="2" t="s">
        <v>316</v>
      </c>
      <c r="J149" s="3">
        <v>13933.671869244485</v>
      </c>
      <c r="K149" s="3">
        <v>43183.914730899291</v>
      </c>
      <c r="L149" s="3">
        <v>36486.703859910049</v>
      </c>
      <c r="M149"/>
      <c r="N149"/>
      <c r="O149"/>
    </row>
    <row r="150" spans="1:15" ht="14.45">
      <c r="A150" s="2" t="str">
        <f t="shared" si="2"/>
        <v>POS_20230517_3158059</v>
      </c>
      <c r="B150" s="2" t="s">
        <v>29</v>
      </c>
      <c r="C150" s="2" t="s">
        <v>30</v>
      </c>
      <c r="D150" s="2" t="s">
        <v>54</v>
      </c>
      <c r="E150" s="2" t="s">
        <v>70</v>
      </c>
      <c r="F150" s="2" t="s">
        <v>202</v>
      </c>
      <c r="G150" s="2" t="s">
        <v>67</v>
      </c>
      <c r="H150" s="2" t="s">
        <v>317</v>
      </c>
      <c r="I150" s="2" t="s">
        <v>318</v>
      </c>
      <c r="J150" s="3">
        <v>13933.671869244485</v>
      </c>
      <c r="K150" s="3">
        <v>43183.914730899298</v>
      </c>
      <c r="L150" s="3">
        <v>36486.703859910056</v>
      </c>
      <c r="M150"/>
      <c r="N150"/>
      <c r="O150"/>
    </row>
    <row r="151" spans="1:15" ht="14.45">
      <c r="A151" s="2" t="str">
        <f t="shared" si="2"/>
        <v>POS_20230517_3157589</v>
      </c>
      <c r="B151" s="2" t="s">
        <v>29</v>
      </c>
      <c r="C151" s="2" t="s">
        <v>30</v>
      </c>
      <c r="D151" s="2" t="s">
        <v>54</v>
      </c>
      <c r="E151" s="2" t="s">
        <v>70</v>
      </c>
      <c r="F151" s="2" t="s">
        <v>202</v>
      </c>
      <c r="G151" s="2" t="s">
        <v>67</v>
      </c>
      <c r="H151" s="2" t="s">
        <v>319</v>
      </c>
      <c r="I151" s="2" t="s">
        <v>320</v>
      </c>
      <c r="J151" s="3">
        <v>13933.671869244485</v>
      </c>
      <c r="K151" s="3">
        <v>43183.914730899291</v>
      </c>
      <c r="L151" s="3">
        <v>36486.703859910056</v>
      </c>
      <c r="M151"/>
      <c r="N151"/>
      <c r="O151"/>
    </row>
    <row r="152" spans="1:15" ht="14.45">
      <c r="A152" s="2" t="str">
        <f t="shared" si="2"/>
        <v>POS_20230517_3157610</v>
      </c>
      <c r="B152" s="2" t="s">
        <v>29</v>
      </c>
      <c r="C152" s="2" t="s">
        <v>30</v>
      </c>
      <c r="D152" s="2" t="s">
        <v>54</v>
      </c>
      <c r="E152" s="2" t="s">
        <v>70</v>
      </c>
      <c r="F152" s="2" t="s">
        <v>202</v>
      </c>
      <c r="G152" s="2" t="s">
        <v>67</v>
      </c>
      <c r="H152" s="2" t="s">
        <v>321</v>
      </c>
      <c r="I152" s="2" t="s">
        <v>322</v>
      </c>
      <c r="J152" s="3">
        <v>13933.671869244487</v>
      </c>
      <c r="K152" s="3">
        <v>43183.914730899298</v>
      </c>
      <c r="L152" s="3">
        <v>36486.703859910049</v>
      </c>
      <c r="M152"/>
      <c r="N152"/>
      <c r="O152"/>
    </row>
    <row r="153" spans="1:15" ht="14.45">
      <c r="A153" s="2" t="str">
        <f t="shared" si="2"/>
        <v>POS_20230517_3157779</v>
      </c>
      <c r="B153" s="2" t="s">
        <v>29</v>
      </c>
      <c r="C153" s="2" t="s">
        <v>30</v>
      </c>
      <c r="D153" s="2" t="s">
        <v>54</v>
      </c>
      <c r="E153" s="2" t="s">
        <v>70</v>
      </c>
      <c r="F153" s="2" t="s">
        <v>202</v>
      </c>
      <c r="G153" s="2" t="s">
        <v>67</v>
      </c>
      <c r="H153" s="2" t="s">
        <v>323</v>
      </c>
      <c r="I153" s="2" t="s">
        <v>324</v>
      </c>
      <c r="J153" s="3">
        <v>13933.671869244485</v>
      </c>
      <c r="K153" s="3">
        <v>43183.914730899291</v>
      </c>
      <c r="L153" s="3">
        <v>36486.703859910056</v>
      </c>
      <c r="M153"/>
      <c r="N153"/>
      <c r="O153"/>
    </row>
    <row r="154" spans="1:15" ht="14.45">
      <c r="A154" s="2" t="str">
        <f t="shared" si="2"/>
        <v>POS_20230517_3157901</v>
      </c>
      <c r="B154" s="2" t="s">
        <v>29</v>
      </c>
      <c r="C154" s="2" t="s">
        <v>30</v>
      </c>
      <c r="D154" s="2" t="s">
        <v>54</v>
      </c>
      <c r="E154" s="2" t="s">
        <v>70</v>
      </c>
      <c r="F154" s="2" t="s">
        <v>202</v>
      </c>
      <c r="G154" s="2" t="s">
        <v>67</v>
      </c>
      <c r="H154" s="2" t="s">
        <v>325</v>
      </c>
      <c r="I154" s="2" t="s">
        <v>326</v>
      </c>
      <c r="J154" s="3">
        <v>13933.671869244485</v>
      </c>
      <c r="K154" s="3">
        <v>43183.914730899283</v>
      </c>
      <c r="L154" s="3">
        <v>36486.703859910049</v>
      </c>
      <c r="M154"/>
      <c r="N154"/>
      <c r="O154"/>
    </row>
    <row r="155" spans="1:15" ht="14.45">
      <c r="A155" s="2" t="str">
        <f t="shared" si="2"/>
        <v>POS_20230517_3158045</v>
      </c>
      <c r="B155" s="2" t="s">
        <v>29</v>
      </c>
      <c r="C155" s="2" t="s">
        <v>30</v>
      </c>
      <c r="D155" s="2" t="s">
        <v>54</v>
      </c>
      <c r="E155" s="2" t="s">
        <v>70</v>
      </c>
      <c r="F155" s="2" t="s">
        <v>202</v>
      </c>
      <c r="G155" s="2" t="s">
        <v>67</v>
      </c>
      <c r="H155" s="2" t="s">
        <v>327</v>
      </c>
      <c r="I155" s="2" t="s">
        <v>328</v>
      </c>
      <c r="J155" s="3">
        <v>13933.671869244488</v>
      </c>
      <c r="K155" s="3">
        <v>43183.914730899298</v>
      </c>
      <c r="L155" s="3">
        <v>36486.703859910034</v>
      </c>
      <c r="M155"/>
      <c r="N155"/>
      <c r="O155"/>
    </row>
    <row r="156" spans="1:15" ht="14.45">
      <c r="A156" s="2" t="str">
        <f t="shared" si="2"/>
        <v>POS_20230517_3157691</v>
      </c>
      <c r="B156" s="2" t="s">
        <v>29</v>
      </c>
      <c r="C156" s="2" t="s">
        <v>30</v>
      </c>
      <c r="D156" s="2" t="s">
        <v>54</v>
      </c>
      <c r="E156" s="2" t="s">
        <v>70</v>
      </c>
      <c r="F156" s="2" t="s">
        <v>202</v>
      </c>
      <c r="G156" s="2" t="s">
        <v>67</v>
      </c>
      <c r="H156" s="2" t="s">
        <v>329</v>
      </c>
      <c r="I156" s="2" t="s">
        <v>330</v>
      </c>
      <c r="J156" s="3">
        <v>13933.671869244485</v>
      </c>
      <c r="K156" s="3">
        <v>43183.914730899283</v>
      </c>
      <c r="L156" s="3">
        <v>36486.703859910049</v>
      </c>
      <c r="M156"/>
      <c r="N156"/>
      <c r="O156"/>
    </row>
    <row r="157" spans="1:15" ht="14.45">
      <c r="A157" s="2" t="str">
        <f t="shared" si="2"/>
        <v>POS_20200320_1938787</v>
      </c>
      <c r="B157" s="2" t="s">
        <v>29</v>
      </c>
      <c r="C157" s="2" t="s">
        <v>30</v>
      </c>
      <c r="D157" s="2" t="s">
        <v>54</v>
      </c>
      <c r="E157" s="2" t="s">
        <v>70</v>
      </c>
      <c r="F157" s="2" t="s">
        <v>331</v>
      </c>
      <c r="G157" s="2" t="s">
        <v>57</v>
      </c>
      <c r="H157" s="2" t="s">
        <v>172</v>
      </c>
      <c r="I157" s="2" t="s">
        <v>332</v>
      </c>
      <c r="J157" s="3">
        <v>0</v>
      </c>
      <c r="K157" s="3">
        <v>0</v>
      </c>
      <c r="L157" s="3">
        <v>0</v>
      </c>
      <c r="M157"/>
      <c r="N157"/>
      <c r="O157"/>
    </row>
    <row r="158" spans="1:15" ht="14.45">
      <c r="A158" s="2" t="str">
        <f t="shared" si="2"/>
        <v>POS_20200320_1938867</v>
      </c>
      <c r="B158" s="2" t="s">
        <v>29</v>
      </c>
      <c r="C158" s="2" t="s">
        <v>30</v>
      </c>
      <c r="D158" s="2" t="s">
        <v>54</v>
      </c>
      <c r="E158" s="2" t="s">
        <v>70</v>
      </c>
      <c r="F158" s="2" t="s">
        <v>331</v>
      </c>
      <c r="G158" s="2" t="s">
        <v>57</v>
      </c>
      <c r="H158" s="2" t="s">
        <v>91</v>
      </c>
      <c r="I158" s="2" t="s">
        <v>333</v>
      </c>
      <c r="J158" s="3">
        <v>0</v>
      </c>
      <c r="K158" s="3">
        <v>0</v>
      </c>
      <c r="L158" s="3">
        <v>0</v>
      </c>
      <c r="M158"/>
      <c r="N158"/>
      <c r="O158"/>
    </row>
    <row r="159" spans="1:15" ht="14.45">
      <c r="A159" s="2" t="str">
        <f t="shared" si="2"/>
        <v>POS_20200320_1938974</v>
      </c>
      <c r="B159" s="2" t="s">
        <v>29</v>
      </c>
      <c r="C159" s="2" t="s">
        <v>30</v>
      </c>
      <c r="D159" s="2" t="s">
        <v>54</v>
      </c>
      <c r="E159" s="2" t="s">
        <v>70</v>
      </c>
      <c r="F159" s="2" t="s">
        <v>331</v>
      </c>
      <c r="G159" s="2" t="s">
        <v>57</v>
      </c>
      <c r="H159" s="2" t="s">
        <v>144</v>
      </c>
      <c r="I159" s="2" t="s">
        <v>334</v>
      </c>
      <c r="J159" s="3">
        <v>0</v>
      </c>
      <c r="K159" s="3">
        <v>0</v>
      </c>
      <c r="L159" s="3">
        <v>0</v>
      </c>
      <c r="M159"/>
      <c r="N159"/>
      <c r="O159"/>
    </row>
    <row r="160" spans="1:15" ht="14.45">
      <c r="A160" s="2" t="str">
        <f t="shared" si="2"/>
        <v>POS_20201217_2368282</v>
      </c>
      <c r="B160" s="2" t="s">
        <v>29</v>
      </c>
      <c r="C160" s="2" t="s">
        <v>30</v>
      </c>
      <c r="D160" s="2" t="s">
        <v>54</v>
      </c>
      <c r="E160" s="2" t="s">
        <v>70</v>
      </c>
      <c r="F160" s="2" t="s">
        <v>331</v>
      </c>
      <c r="G160" s="2" t="s">
        <v>57</v>
      </c>
      <c r="H160" s="2" t="s">
        <v>97</v>
      </c>
      <c r="I160" s="2" t="s">
        <v>335</v>
      </c>
      <c r="J160" s="3">
        <v>0</v>
      </c>
      <c r="K160" s="3">
        <v>0</v>
      </c>
      <c r="L160" s="3">
        <v>0</v>
      </c>
      <c r="M160"/>
      <c r="N160"/>
      <c r="O160"/>
    </row>
    <row r="161" spans="1:15" ht="14.45">
      <c r="A161" s="2" t="str">
        <f t="shared" si="2"/>
        <v>POS_20200320_1938977</v>
      </c>
      <c r="B161" s="2" t="s">
        <v>29</v>
      </c>
      <c r="C161" s="2" t="s">
        <v>30</v>
      </c>
      <c r="D161" s="2" t="s">
        <v>54</v>
      </c>
      <c r="E161" s="2" t="s">
        <v>70</v>
      </c>
      <c r="F161" s="2" t="s">
        <v>331</v>
      </c>
      <c r="G161" s="2" t="s">
        <v>57</v>
      </c>
      <c r="H161" s="2" t="s">
        <v>170</v>
      </c>
      <c r="I161" s="2" t="s">
        <v>336</v>
      </c>
      <c r="J161" s="3">
        <v>0</v>
      </c>
      <c r="K161" s="3">
        <v>0</v>
      </c>
      <c r="L161" s="3">
        <v>0</v>
      </c>
      <c r="M161"/>
      <c r="N161"/>
      <c r="O161"/>
    </row>
    <row r="162" spans="1:15" ht="14.45">
      <c r="A162" s="2" t="str">
        <f t="shared" si="2"/>
        <v>POS_20200320_1939222</v>
      </c>
      <c r="B162" s="2" t="s">
        <v>29</v>
      </c>
      <c r="C162" s="2" t="s">
        <v>30</v>
      </c>
      <c r="D162" s="2" t="s">
        <v>54</v>
      </c>
      <c r="E162" s="2" t="s">
        <v>70</v>
      </c>
      <c r="F162" s="2" t="s">
        <v>331</v>
      </c>
      <c r="G162" s="2" t="s">
        <v>57</v>
      </c>
      <c r="H162" s="2" t="s">
        <v>337</v>
      </c>
      <c r="I162" s="2" t="s">
        <v>338</v>
      </c>
      <c r="J162" s="3">
        <v>0</v>
      </c>
      <c r="K162" s="3">
        <v>0</v>
      </c>
      <c r="L162" s="3">
        <v>0</v>
      </c>
      <c r="M162"/>
      <c r="N162"/>
      <c r="O162"/>
    </row>
    <row r="163" spans="1:15" ht="14.45">
      <c r="A163" s="2" t="str">
        <f t="shared" si="2"/>
        <v>POS_20201217_2368255</v>
      </c>
      <c r="B163" s="2" t="s">
        <v>29</v>
      </c>
      <c r="C163" s="2" t="s">
        <v>30</v>
      </c>
      <c r="D163" s="2" t="s">
        <v>54</v>
      </c>
      <c r="E163" s="2" t="s">
        <v>70</v>
      </c>
      <c r="F163" s="2" t="s">
        <v>331</v>
      </c>
      <c r="G163" s="2" t="s">
        <v>57</v>
      </c>
      <c r="H163" s="2" t="s">
        <v>114</v>
      </c>
      <c r="I163" s="2" t="s">
        <v>339</v>
      </c>
      <c r="J163" s="3">
        <v>0</v>
      </c>
      <c r="K163" s="3">
        <v>0</v>
      </c>
      <c r="L163" s="3">
        <v>0</v>
      </c>
      <c r="M163"/>
      <c r="N163"/>
      <c r="O163"/>
    </row>
    <row r="164" spans="1:15" ht="14.45">
      <c r="A164" s="2" t="str">
        <f t="shared" si="2"/>
        <v>POS_20200320_1938846</v>
      </c>
      <c r="B164" s="2" t="s">
        <v>29</v>
      </c>
      <c r="C164" s="2" t="s">
        <v>30</v>
      </c>
      <c r="D164" s="2" t="s">
        <v>54</v>
      </c>
      <c r="E164" s="2" t="s">
        <v>70</v>
      </c>
      <c r="F164" s="2" t="s">
        <v>331</v>
      </c>
      <c r="G164" s="2" t="s">
        <v>57</v>
      </c>
      <c r="H164" s="2" t="s">
        <v>116</v>
      </c>
      <c r="I164" s="2" t="s">
        <v>340</v>
      </c>
      <c r="J164" s="3">
        <v>0</v>
      </c>
      <c r="K164" s="3">
        <v>0</v>
      </c>
      <c r="L164" s="3">
        <v>0</v>
      </c>
      <c r="M164"/>
      <c r="N164"/>
      <c r="O164"/>
    </row>
    <row r="165" spans="1:15" ht="14.45">
      <c r="A165" s="2" t="str">
        <f t="shared" si="2"/>
        <v>POS_20200320_1939020</v>
      </c>
      <c r="B165" s="2" t="s">
        <v>29</v>
      </c>
      <c r="C165" s="2" t="s">
        <v>30</v>
      </c>
      <c r="D165" s="2" t="s">
        <v>54</v>
      </c>
      <c r="E165" s="2" t="s">
        <v>70</v>
      </c>
      <c r="F165" s="2" t="s">
        <v>331</v>
      </c>
      <c r="G165" s="2" t="s">
        <v>57</v>
      </c>
      <c r="H165" s="2" t="s">
        <v>192</v>
      </c>
      <c r="I165" s="2" t="s">
        <v>341</v>
      </c>
      <c r="J165" s="3">
        <v>0</v>
      </c>
      <c r="K165" s="3">
        <v>0</v>
      </c>
      <c r="L165" s="3">
        <v>0</v>
      </c>
      <c r="M165"/>
      <c r="N165"/>
      <c r="O165"/>
    </row>
    <row r="166" spans="1:15" ht="14.45">
      <c r="A166" s="2" t="str">
        <f t="shared" si="2"/>
        <v>POS_20200320_1938993</v>
      </c>
      <c r="B166" s="2" t="s">
        <v>29</v>
      </c>
      <c r="C166" s="2" t="s">
        <v>30</v>
      </c>
      <c r="D166" s="2" t="s">
        <v>54</v>
      </c>
      <c r="E166" s="2" t="s">
        <v>70</v>
      </c>
      <c r="F166" s="2" t="s">
        <v>331</v>
      </c>
      <c r="G166" s="2" t="s">
        <v>57</v>
      </c>
      <c r="H166" s="2" t="s">
        <v>64</v>
      </c>
      <c r="I166" s="2" t="s">
        <v>342</v>
      </c>
      <c r="J166" s="3">
        <v>0</v>
      </c>
      <c r="K166" s="3">
        <v>0</v>
      </c>
      <c r="L166" s="3">
        <v>0</v>
      </c>
      <c r="M166"/>
      <c r="N166"/>
      <c r="O166"/>
    </row>
    <row r="167" spans="1:15" ht="14.45">
      <c r="A167" s="2" t="str">
        <f t="shared" si="2"/>
        <v>POS_20200320_1939203</v>
      </c>
      <c r="B167" s="2" t="s">
        <v>29</v>
      </c>
      <c r="C167" s="2" t="s">
        <v>30</v>
      </c>
      <c r="D167" s="2" t="s">
        <v>54</v>
      </c>
      <c r="E167" s="2" t="s">
        <v>70</v>
      </c>
      <c r="F167" s="2" t="s">
        <v>331</v>
      </c>
      <c r="G167" s="2" t="s">
        <v>57</v>
      </c>
      <c r="H167" s="2" t="s">
        <v>126</v>
      </c>
      <c r="I167" s="2" t="s">
        <v>343</v>
      </c>
      <c r="J167" s="3">
        <v>0</v>
      </c>
      <c r="K167" s="3">
        <v>0</v>
      </c>
      <c r="L167" s="3">
        <v>0</v>
      </c>
      <c r="M167"/>
      <c r="N167"/>
      <c r="O167"/>
    </row>
    <row r="168" spans="1:15" ht="14.45">
      <c r="A168" s="2" t="str">
        <f t="shared" si="2"/>
        <v>POS_20200320_1939198</v>
      </c>
      <c r="B168" s="2" t="s">
        <v>29</v>
      </c>
      <c r="C168" s="2" t="s">
        <v>30</v>
      </c>
      <c r="D168" s="2" t="s">
        <v>54</v>
      </c>
      <c r="E168" s="2" t="s">
        <v>70</v>
      </c>
      <c r="F168" s="2" t="s">
        <v>331</v>
      </c>
      <c r="G168" s="2" t="s">
        <v>57</v>
      </c>
      <c r="H168" s="2" t="s">
        <v>124</v>
      </c>
      <c r="I168" s="2" t="s">
        <v>344</v>
      </c>
      <c r="J168" s="3">
        <v>0</v>
      </c>
      <c r="K168" s="3">
        <v>0</v>
      </c>
      <c r="L168" s="3">
        <v>0</v>
      </c>
      <c r="M168"/>
      <c r="N168"/>
      <c r="O168"/>
    </row>
    <row r="169" spans="1:15" ht="14.45">
      <c r="A169" s="2" t="str">
        <f t="shared" si="2"/>
        <v>POS_20200320_1939108</v>
      </c>
      <c r="B169" s="2" t="s">
        <v>29</v>
      </c>
      <c r="C169" s="2" t="s">
        <v>30</v>
      </c>
      <c r="D169" s="2" t="s">
        <v>54</v>
      </c>
      <c r="E169" s="2" t="s">
        <v>70</v>
      </c>
      <c r="F169" s="2" t="s">
        <v>331</v>
      </c>
      <c r="G169" s="2" t="s">
        <v>57</v>
      </c>
      <c r="H169" s="2" t="s">
        <v>178</v>
      </c>
      <c r="I169" s="2" t="s">
        <v>345</v>
      </c>
      <c r="J169" s="3">
        <v>0</v>
      </c>
      <c r="K169" s="3">
        <v>0</v>
      </c>
      <c r="L169" s="3">
        <v>0</v>
      </c>
      <c r="M169"/>
      <c r="N169"/>
      <c r="O169"/>
    </row>
    <row r="170" spans="1:15" ht="14.45">
      <c r="A170" s="2" t="str">
        <f t="shared" si="2"/>
        <v>POS_20200320_1938854</v>
      </c>
      <c r="B170" s="2" t="s">
        <v>29</v>
      </c>
      <c r="C170" s="2" t="s">
        <v>30</v>
      </c>
      <c r="D170" s="2" t="s">
        <v>54</v>
      </c>
      <c r="E170" s="2" t="s">
        <v>70</v>
      </c>
      <c r="F170" s="2" t="s">
        <v>331</v>
      </c>
      <c r="G170" s="2" t="s">
        <v>57</v>
      </c>
      <c r="H170" s="2" t="s">
        <v>89</v>
      </c>
      <c r="I170" s="2" t="s">
        <v>346</v>
      </c>
      <c r="J170" s="3">
        <v>0</v>
      </c>
      <c r="K170" s="3">
        <v>0</v>
      </c>
      <c r="L170" s="3">
        <v>0</v>
      </c>
      <c r="M170"/>
      <c r="N170"/>
      <c r="O170"/>
    </row>
    <row r="171" spans="1:15" ht="14.45">
      <c r="A171" s="2" t="str">
        <f t="shared" si="2"/>
        <v>POS_20200320_1939160</v>
      </c>
      <c r="B171" s="2" t="s">
        <v>29</v>
      </c>
      <c r="C171" s="2" t="s">
        <v>30</v>
      </c>
      <c r="D171" s="2" t="s">
        <v>54</v>
      </c>
      <c r="E171" s="2" t="s">
        <v>70</v>
      </c>
      <c r="F171" s="2" t="s">
        <v>331</v>
      </c>
      <c r="G171" s="2" t="s">
        <v>57</v>
      </c>
      <c r="H171" s="2" t="s">
        <v>87</v>
      </c>
      <c r="I171" s="2" t="s">
        <v>347</v>
      </c>
      <c r="J171" s="3">
        <v>0</v>
      </c>
      <c r="K171" s="3">
        <v>0</v>
      </c>
      <c r="L171" s="3">
        <v>0</v>
      </c>
      <c r="M171"/>
      <c r="N171"/>
      <c r="O171"/>
    </row>
    <row r="172" spans="1:15" ht="14.45">
      <c r="A172" s="2" t="str">
        <f t="shared" si="2"/>
        <v>POS_20200320_1938891</v>
      </c>
      <c r="B172" s="2" t="s">
        <v>29</v>
      </c>
      <c r="C172" s="2" t="s">
        <v>30</v>
      </c>
      <c r="D172" s="2" t="s">
        <v>54</v>
      </c>
      <c r="E172" s="2" t="s">
        <v>70</v>
      </c>
      <c r="F172" s="2" t="s">
        <v>331</v>
      </c>
      <c r="G172" s="2" t="s">
        <v>57</v>
      </c>
      <c r="H172" s="2" t="s">
        <v>58</v>
      </c>
      <c r="I172" s="2" t="s">
        <v>348</v>
      </c>
      <c r="J172" s="3">
        <v>0</v>
      </c>
      <c r="K172" s="3">
        <v>0</v>
      </c>
      <c r="L172" s="3">
        <v>0</v>
      </c>
      <c r="M172"/>
      <c r="N172"/>
      <c r="O172"/>
    </row>
    <row r="173" spans="1:15" ht="14.45">
      <c r="A173" s="2" t="str">
        <f t="shared" si="2"/>
        <v>POS_20200320_1939063</v>
      </c>
      <c r="B173" s="2" t="s">
        <v>29</v>
      </c>
      <c r="C173" s="2" t="s">
        <v>30</v>
      </c>
      <c r="D173" s="2" t="s">
        <v>54</v>
      </c>
      <c r="E173" s="2" t="s">
        <v>70</v>
      </c>
      <c r="F173" s="2" t="s">
        <v>331</v>
      </c>
      <c r="G173" s="2" t="s">
        <v>57</v>
      </c>
      <c r="H173" s="2" t="s">
        <v>136</v>
      </c>
      <c r="I173" s="2" t="s">
        <v>349</v>
      </c>
      <c r="J173" s="3">
        <v>0</v>
      </c>
      <c r="K173" s="3">
        <v>0</v>
      </c>
      <c r="L173" s="3">
        <v>0</v>
      </c>
      <c r="M173"/>
      <c r="N173"/>
      <c r="O173"/>
    </row>
    <row r="174" spans="1:15" ht="14.45">
      <c r="A174" s="2" t="str">
        <f t="shared" si="2"/>
        <v>POS_20200320_1938951</v>
      </c>
      <c r="B174" s="2" t="s">
        <v>29</v>
      </c>
      <c r="C174" s="2" t="s">
        <v>30</v>
      </c>
      <c r="D174" s="2" t="s">
        <v>54</v>
      </c>
      <c r="E174" s="2" t="s">
        <v>70</v>
      </c>
      <c r="F174" s="2" t="s">
        <v>331</v>
      </c>
      <c r="G174" s="2" t="s">
        <v>57</v>
      </c>
      <c r="H174" s="2" t="s">
        <v>95</v>
      </c>
      <c r="I174" s="2" t="s">
        <v>350</v>
      </c>
      <c r="J174" s="3">
        <v>0</v>
      </c>
      <c r="K174" s="3">
        <v>0</v>
      </c>
      <c r="L174" s="3">
        <v>0</v>
      </c>
      <c r="M174"/>
      <c r="N174"/>
      <c r="O174"/>
    </row>
    <row r="175" spans="1:15" ht="14.45">
      <c r="A175" s="2" t="str">
        <f t="shared" si="2"/>
        <v>POS_20200320_1938967</v>
      </c>
      <c r="B175" s="2" t="s">
        <v>29</v>
      </c>
      <c r="C175" s="2" t="s">
        <v>30</v>
      </c>
      <c r="D175" s="2" t="s">
        <v>54</v>
      </c>
      <c r="E175" s="2" t="s">
        <v>70</v>
      </c>
      <c r="F175" s="2" t="s">
        <v>331</v>
      </c>
      <c r="G175" s="2" t="s">
        <v>57</v>
      </c>
      <c r="H175" s="2" t="s">
        <v>152</v>
      </c>
      <c r="I175" s="2" t="s">
        <v>351</v>
      </c>
      <c r="J175" s="3">
        <v>0</v>
      </c>
      <c r="K175" s="3">
        <v>0</v>
      </c>
      <c r="L175" s="3">
        <v>0</v>
      </c>
      <c r="M175"/>
      <c r="N175"/>
      <c r="O175"/>
    </row>
    <row r="176" spans="1:15" ht="14.45">
      <c r="A176" s="2" t="str">
        <f t="shared" si="2"/>
        <v>POS_20200320_1939209</v>
      </c>
      <c r="B176" s="2" t="s">
        <v>29</v>
      </c>
      <c r="C176" s="2" t="s">
        <v>30</v>
      </c>
      <c r="D176" s="2" t="s">
        <v>54</v>
      </c>
      <c r="E176" s="2" t="s">
        <v>70</v>
      </c>
      <c r="F176" s="2" t="s">
        <v>331</v>
      </c>
      <c r="G176" s="2" t="s">
        <v>57</v>
      </c>
      <c r="H176" s="2" t="s">
        <v>352</v>
      </c>
      <c r="I176" s="2" t="s">
        <v>353</v>
      </c>
      <c r="J176" s="3">
        <v>0</v>
      </c>
      <c r="K176" s="3">
        <v>0</v>
      </c>
      <c r="L176" s="3">
        <v>0</v>
      </c>
      <c r="M176"/>
      <c r="N176"/>
      <c r="O176"/>
    </row>
    <row r="177" spans="1:15" ht="14.45">
      <c r="A177" s="2" t="str">
        <f t="shared" si="2"/>
        <v>POS_20200320_1939083</v>
      </c>
      <c r="B177" s="2" t="s">
        <v>29</v>
      </c>
      <c r="C177" s="2" t="s">
        <v>30</v>
      </c>
      <c r="D177" s="2" t="s">
        <v>54</v>
      </c>
      <c r="E177" s="2" t="s">
        <v>70</v>
      </c>
      <c r="F177" s="2" t="s">
        <v>331</v>
      </c>
      <c r="G177" s="2" t="s">
        <v>57</v>
      </c>
      <c r="H177" s="2" t="s">
        <v>354</v>
      </c>
      <c r="I177" s="2" t="s">
        <v>355</v>
      </c>
      <c r="J177" s="3">
        <v>0</v>
      </c>
      <c r="K177" s="3">
        <v>0</v>
      </c>
      <c r="L177" s="3">
        <v>0</v>
      </c>
      <c r="M177"/>
      <c r="N177"/>
      <c r="O177"/>
    </row>
    <row r="178" spans="1:15" ht="14.45">
      <c r="A178" s="2" t="str">
        <f t="shared" si="2"/>
        <v>POS_20200320_1939159</v>
      </c>
      <c r="B178" s="2" t="s">
        <v>29</v>
      </c>
      <c r="C178" s="2" t="s">
        <v>30</v>
      </c>
      <c r="D178" s="2" t="s">
        <v>54</v>
      </c>
      <c r="E178" s="2" t="s">
        <v>70</v>
      </c>
      <c r="F178" s="2" t="s">
        <v>331</v>
      </c>
      <c r="G178" s="2" t="s">
        <v>57</v>
      </c>
      <c r="H178" s="2" t="s">
        <v>182</v>
      </c>
      <c r="I178" s="2" t="s">
        <v>356</v>
      </c>
      <c r="J178" s="3">
        <v>0</v>
      </c>
      <c r="K178" s="3">
        <v>0</v>
      </c>
      <c r="L178" s="3">
        <v>0</v>
      </c>
      <c r="M178"/>
      <c r="N178"/>
      <c r="O178"/>
    </row>
    <row r="179" spans="1:15" ht="14.45">
      <c r="A179" s="2" t="str">
        <f t="shared" si="2"/>
        <v>POS_20200320_1938936</v>
      </c>
      <c r="B179" s="2" t="s">
        <v>29</v>
      </c>
      <c r="C179" s="2" t="s">
        <v>30</v>
      </c>
      <c r="D179" s="2" t="s">
        <v>54</v>
      </c>
      <c r="E179" s="2" t="s">
        <v>70</v>
      </c>
      <c r="F179" s="2" t="s">
        <v>331</v>
      </c>
      <c r="G179" s="2" t="s">
        <v>57</v>
      </c>
      <c r="H179" s="2" t="s">
        <v>103</v>
      </c>
      <c r="I179" s="2" t="s">
        <v>357</v>
      </c>
      <c r="J179" s="3">
        <v>0</v>
      </c>
      <c r="K179" s="3">
        <v>0</v>
      </c>
      <c r="L179" s="3">
        <v>0</v>
      </c>
      <c r="M179"/>
      <c r="N179"/>
      <c r="O179"/>
    </row>
    <row r="180" spans="1:15" ht="14.45">
      <c r="A180" s="2" t="str">
        <f t="shared" si="2"/>
        <v>POS_20200320_1939090</v>
      </c>
      <c r="B180" s="2" t="s">
        <v>29</v>
      </c>
      <c r="C180" s="2" t="s">
        <v>30</v>
      </c>
      <c r="D180" s="2" t="s">
        <v>54</v>
      </c>
      <c r="E180" s="2" t="s">
        <v>70</v>
      </c>
      <c r="F180" s="2" t="s">
        <v>331</v>
      </c>
      <c r="G180" s="2" t="s">
        <v>57</v>
      </c>
      <c r="H180" s="2" t="s">
        <v>358</v>
      </c>
      <c r="I180" s="2" t="s">
        <v>359</v>
      </c>
      <c r="J180" s="3">
        <v>0</v>
      </c>
      <c r="K180" s="3">
        <v>0</v>
      </c>
      <c r="L180" s="3">
        <v>0</v>
      </c>
      <c r="M180"/>
      <c r="N180"/>
      <c r="O180"/>
    </row>
    <row r="181" spans="1:15" ht="14.45">
      <c r="A181" s="2" t="str">
        <f t="shared" si="2"/>
        <v>POS_20200320_1939095</v>
      </c>
      <c r="B181" s="2" t="s">
        <v>29</v>
      </c>
      <c r="C181" s="2" t="s">
        <v>30</v>
      </c>
      <c r="D181" s="2" t="s">
        <v>54</v>
      </c>
      <c r="E181" s="2" t="s">
        <v>70</v>
      </c>
      <c r="F181" s="2" t="s">
        <v>331</v>
      </c>
      <c r="G181" s="2" t="s">
        <v>57</v>
      </c>
      <c r="H181" s="2" t="s">
        <v>166</v>
      </c>
      <c r="I181" s="2" t="s">
        <v>360</v>
      </c>
      <c r="J181" s="3">
        <v>0</v>
      </c>
      <c r="K181" s="3">
        <v>0</v>
      </c>
      <c r="L181" s="3">
        <v>0</v>
      </c>
      <c r="M181"/>
      <c r="N181"/>
      <c r="O181"/>
    </row>
    <row r="182" spans="1:15" ht="14.45">
      <c r="A182" s="2" t="str">
        <f t="shared" si="2"/>
        <v>POS_20200320_1938855</v>
      </c>
      <c r="B182" s="2" t="s">
        <v>29</v>
      </c>
      <c r="C182" s="2" t="s">
        <v>30</v>
      </c>
      <c r="D182" s="2" t="s">
        <v>54</v>
      </c>
      <c r="E182" s="2" t="s">
        <v>70</v>
      </c>
      <c r="F182" s="2" t="s">
        <v>331</v>
      </c>
      <c r="G182" s="2" t="s">
        <v>57</v>
      </c>
      <c r="H182" s="2" t="s">
        <v>361</v>
      </c>
      <c r="I182" s="2" t="s">
        <v>362</v>
      </c>
      <c r="J182" s="3">
        <v>0</v>
      </c>
      <c r="K182" s="3">
        <v>0</v>
      </c>
      <c r="L182" s="3">
        <v>0</v>
      </c>
      <c r="M182"/>
      <c r="N182"/>
      <c r="O182"/>
    </row>
    <row r="183" spans="1:15" ht="14.45">
      <c r="A183" s="2" t="str">
        <f t="shared" si="2"/>
        <v>POS_20200320_1938996</v>
      </c>
      <c r="B183" s="2" t="s">
        <v>29</v>
      </c>
      <c r="C183" s="2" t="s">
        <v>30</v>
      </c>
      <c r="D183" s="2" t="s">
        <v>54</v>
      </c>
      <c r="E183" s="2" t="s">
        <v>70</v>
      </c>
      <c r="F183" s="2" t="s">
        <v>331</v>
      </c>
      <c r="G183" s="2" t="s">
        <v>57</v>
      </c>
      <c r="H183" s="2" t="s">
        <v>130</v>
      </c>
      <c r="I183" s="2" t="s">
        <v>363</v>
      </c>
      <c r="J183" s="3">
        <v>0</v>
      </c>
      <c r="K183" s="3">
        <v>0</v>
      </c>
      <c r="L183" s="3">
        <v>0</v>
      </c>
      <c r="M183"/>
      <c r="N183"/>
      <c r="O183"/>
    </row>
    <row r="184" spans="1:15" ht="14.45">
      <c r="A184" s="2" t="str">
        <f t="shared" si="2"/>
        <v>POS_20200320_1938774</v>
      </c>
      <c r="B184" s="2" t="s">
        <v>29</v>
      </c>
      <c r="C184" s="2" t="s">
        <v>30</v>
      </c>
      <c r="D184" s="2" t="s">
        <v>54</v>
      </c>
      <c r="E184" s="2" t="s">
        <v>70</v>
      </c>
      <c r="F184" s="2" t="s">
        <v>331</v>
      </c>
      <c r="G184" s="2" t="s">
        <v>57</v>
      </c>
      <c r="H184" s="2" t="s">
        <v>142</v>
      </c>
      <c r="I184" s="2" t="s">
        <v>364</v>
      </c>
      <c r="J184" s="3">
        <v>0</v>
      </c>
      <c r="K184" s="3">
        <v>0</v>
      </c>
      <c r="L184" s="3">
        <v>0</v>
      </c>
      <c r="M184"/>
      <c r="N184"/>
      <c r="O184"/>
    </row>
    <row r="185" spans="1:15" ht="14.45">
      <c r="A185" s="2" t="str">
        <f t="shared" si="2"/>
        <v>POS_20201217_2368289</v>
      </c>
      <c r="B185" s="2" t="s">
        <v>29</v>
      </c>
      <c r="C185" s="2" t="s">
        <v>30</v>
      </c>
      <c r="D185" s="2" t="s">
        <v>54</v>
      </c>
      <c r="E185" s="2" t="s">
        <v>70</v>
      </c>
      <c r="F185" s="2" t="s">
        <v>331</v>
      </c>
      <c r="G185" s="2" t="s">
        <v>57</v>
      </c>
      <c r="H185" s="2" t="s">
        <v>80</v>
      </c>
      <c r="I185" s="2" t="s">
        <v>365</v>
      </c>
      <c r="J185" s="3">
        <v>0</v>
      </c>
      <c r="K185" s="3">
        <v>0</v>
      </c>
      <c r="L185" s="3">
        <v>0</v>
      </c>
      <c r="M185"/>
      <c r="N185"/>
      <c r="O185"/>
    </row>
    <row r="186" spans="1:15" ht="14.45">
      <c r="A186" s="2" t="str">
        <f t="shared" si="2"/>
        <v>POS_20200320_1938786</v>
      </c>
      <c r="B186" s="2" t="s">
        <v>29</v>
      </c>
      <c r="C186" s="2" t="s">
        <v>30</v>
      </c>
      <c r="D186" s="2" t="s">
        <v>54</v>
      </c>
      <c r="E186" s="2" t="s">
        <v>70</v>
      </c>
      <c r="F186" s="2" t="s">
        <v>331</v>
      </c>
      <c r="G186" s="2" t="s">
        <v>57</v>
      </c>
      <c r="H186" s="2" t="s">
        <v>158</v>
      </c>
      <c r="I186" s="2" t="s">
        <v>366</v>
      </c>
      <c r="J186" s="3">
        <v>0</v>
      </c>
      <c r="K186" s="3">
        <v>0</v>
      </c>
      <c r="L186" s="3">
        <v>0</v>
      </c>
      <c r="M186"/>
      <c r="N186"/>
      <c r="O186"/>
    </row>
    <row r="187" spans="1:15" ht="14.45">
      <c r="A187" s="2" t="str">
        <f t="shared" si="2"/>
        <v>POS_20200320_1939028</v>
      </c>
      <c r="B187" s="2" t="s">
        <v>29</v>
      </c>
      <c r="C187" s="2" t="s">
        <v>30</v>
      </c>
      <c r="D187" s="2" t="s">
        <v>54</v>
      </c>
      <c r="E187" s="2" t="s">
        <v>70</v>
      </c>
      <c r="F187" s="2" t="s">
        <v>331</v>
      </c>
      <c r="G187" s="2" t="s">
        <v>57</v>
      </c>
      <c r="H187" s="2" t="s">
        <v>198</v>
      </c>
      <c r="I187" s="2" t="s">
        <v>367</v>
      </c>
      <c r="J187" s="3">
        <v>0</v>
      </c>
      <c r="K187" s="3">
        <v>0</v>
      </c>
      <c r="L187" s="3">
        <v>0</v>
      </c>
      <c r="M187"/>
      <c r="N187"/>
      <c r="O187"/>
    </row>
    <row r="188" spans="1:15" ht="14.45">
      <c r="A188" s="2" t="str">
        <f t="shared" si="2"/>
        <v>POS_20200320_1938924</v>
      </c>
      <c r="B188" s="2" t="s">
        <v>29</v>
      </c>
      <c r="C188" s="2" t="s">
        <v>30</v>
      </c>
      <c r="D188" s="2" t="s">
        <v>54</v>
      </c>
      <c r="E188" s="2" t="s">
        <v>70</v>
      </c>
      <c r="F188" s="2" t="s">
        <v>331</v>
      </c>
      <c r="G188" s="2" t="s">
        <v>57</v>
      </c>
      <c r="H188" s="2" t="s">
        <v>190</v>
      </c>
      <c r="I188" s="2" t="s">
        <v>368</v>
      </c>
      <c r="J188" s="3">
        <v>0</v>
      </c>
      <c r="K188" s="3">
        <v>0</v>
      </c>
      <c r="L188" s="3">
        <v>0</v>
      </c>
      <c r="M188"/>
      <c r="N188"/>
      <c r="O188"/>
    </row>
    <row r="189" spans="1:15" ht="14.45">
      <c r="A189" s="2" t="str">
        <f t="shared" si="2"/>
        <v>POS_20200320_1939179</v>
      </c>
      <c r="B189" s="2" t="s">
        <v>29</v>
      </c>
      <c r="C189" s="2" t="s">
        <v>30</v>
      </c>
      <c r="D189" s="2" t="s">
        <v>54</v>
      </c>
      <c r="E189" s="2" t="s">
        <v>70</v>
      </c>
      <c r="F189" s="2" t="s">
        <v>331</v>
      </c>
      <c r="G189" s="2" t="s">
        <v>57</v>
      </c>
      <c r="H189" s="2" t="s">
        <v>369</v>
      </c>
      <c r="I189" s="2" t="s">
        <v>370</v>
      </c>
      <c r="J189" s="3">
        <v>0</v>
      </c>
      <c r="K189" s="3">
        <v>0</v>
      </c>
      <c r="L189" s="3">
        <v>0</v>
      </c>
      <c r="M189"/>
      <c r="N189"/>
      <c r="O189"/>
    </row>
    <row r="190" spans="1:15" ht="14.45">
      <c r="A190" s="2" t="str">
        <f t="shared" si="2"/>
        <v>POS_20200320_1939228</v>
      </c>
      <c r="B190" s="2" t="s">
        <v>29</v>
      </c>
      <c r="C190" s="2" t="s">
        <v>30</v>
      </c>
      <c r="D190" s="2" t="s">
        <v>54</v>
      </c>
      <c r="E190" s="2" t="s">
        <v>70</v>
      </c>
      <c r="F190" s="2" t="s">
        <v>331</v>
      </c>
      <c r="G190" s="2" t="s">
        <v>57</v>
      </c>
      <c r="H190" s="2" t="s">
        <v>371</v>
      </c>
      <c r="I190" s="2" t="s">
        <v>372</v>
      </c>
      <c r="J190" s="3">
        <v>0</v>
      </c>
      <c r="K190" s="3">
        <v>0</v>
      </c>
      <c r="L190" s="3">
        <v>0</v>
      </c>
      <c r="M190"/>
      <c r="N190"/>
      <c r="O190"/>
    </row>
    <row r="191" spans="1:15" ht="14.45">
      <c r="A191" s="2" t="str">
        <f t="shared" si="2"/>
        <v>POS_20200320_1939174</v>
      </c>
      <c r="B191" s="2" t="s">
        <v>29</v>
      </c>
      <c r="C191" s="2" t="s">
        <v>30</v>
      </c>
      <c r="D191" s="2" t="s">
        <v>54</v>
      </c>
      <c r="E191" s="2" t="s">
        <v>70</v>
      </c>
      <c r="F191" s="2" t="s">
        <v>331</v>
      </c>
      <c r="G191" s="2" t="s">
        <v>57</v>
      </c>
      <c r="H191" s="2" t="s">
        <v>373</v>
      </c>
      <c r="I191" s="2" t="s">
        <v>374</v>
      </c>
      <c r="J191" s="3">
        <v>0</v>
      </c>
      <c r="K191" s="3">
        <v>0</v>
      </c>
      <c r="L191" s="3">
        <v>0</v>
      </c>
      <c r="M191"/>
      <c r="N191"/>
      <c r="O191"/>
    </row>
    <row r="192" spans="1:15" ht="14.45">
      <c r="A192" s="2" t="str">
        <f t="shared" si="2"/>
        <v>POS_20200320_1938861</v>
      </c>
      <c r="B192" s="2" t="s">
        <v>29</v>
      </c>
      <c r="C192" s="2" t="s">
        <v>30</v>
      </c>
      <c r="D192" s="2" t="s">
        <v>54</v>
      </c>
      <c r="E192" s="2" t="s">
        <v>70</v>
      </c>
      <c r="F192" s="2" t="s">
        <v>331</v>
      </c>
      <c r="G192" s="2" t="s">
        <v>57</v>
      </c>
      <c r="H192" s="2" t="s">
        <v>150</v>
      </c>
      <c r="I192" s="2" t="s">
        <v>375</v>
      </c>
      <c r="J192" s="3">
        <v>0</v>
      </c>
      <c r="K192" s="3">
        <v>0</v>
      </c>
      <c r="L192" s="3">
        <v>0</v>
      </c>
      <c r="M192"/>
      <c r="N192"/>
      <c r="O192"/>
    </row>
    <row r="193" spans="1:15" ht="14.45">
      <c r="A193" s="2" t="str">
        <f t="shared" si="2"/>
        <v>POS_20200320_1938751</v>
      </c>
      <c r="B193" s="2" t="s">
        <v>29</v>
      </c>
      <c r="C193" s="2" t="s">
        <v>30</v>
      </c>
      <c r="D193" s="2" t="s">
        <v>54</v>
      </c>
      <c r="E193" s="2" t="s">
        <v>70</v>
      </c>
      <c r="F193" s="2" t="s">
        <v>331</v>
      </c>
      <c r="G193" s="2" t="s">
        <v>57</v>
      </c>
      <c r="H193" s="2" t="s">
        <v>376</v>
      </c>
      <c r="I193" s="2" t="s">
        <v>377</v>
      </c>
      <c r="J193" s="3">
        <v>0</v>
      </c>
      <c r="K193" s="3">
        <v>0</v>
      </c>
      <c r="L193" s="3">
        <v>0</v>
      </c>
      <c r="M193"/>
      <c r="N193"/>
      <c r="O193"/>
    </row>
    <row r="194" spans="1:15" ht="14.45">
      <c r="A194" s="2" t="str">
        <f t="shared" si="2"/>
        <v>POS_20200320_1939172</v>
      </c>
      <c r="B194" s="2" t="s">
        <v>29</v>
      </c>
      <c r="C194" s="2" t="s">
        <v>30</v>
      </c>
      <c r="D194" s="2" t="s">
        <v>54</v>
      </c>
      <c r="E194" s="2" t="s">
        <v>70</v>
      </c>
      <c r="F194" s="2" t="s">
        <v>331</v>
      </c>
      <c r="G194" s="2" t="s">
        <v>57</v>
      </c>
      <c r="H194" s="2" t="s">
        <v>174</v>
      </c>
      <c r="I194" s="2" t="s">
        <v>378</v>
      </c>
      <c r="J194" s="3">
        <v>0</v>
      </c>
      <c r="K194" s="3">
        <v>0</v>
      </c>
      <c r="L194" s="3">
        <v>0</v>
      </c>
      <c r="M194"/>
      <c r="N194"/>
      <c r="O194"/>
    </row>
    <row r="195" spans="1:15" ht="14.45">
      <c r="A195" s="2" t="str">
        <f t="shared" si="2"/>
        <v>POS_20200320_1938994</v>
      </c>
      <c r="B195" s="2" t="s">
        <v>29</v>
      </c>
      <c r="C195" s="2" t="s">
        <v>30</v>
      </c>
      <c r="D195" s="2" t="s">
        <v>54</v>
      </c>
      <c r="E195" s="2" t="s">
        <v>70</v>
      </c>
      <c r="F195" s="2" t="s">
        <v>331</v>
      </c>
      <c r="G195" s="2" t="s">
        <v>57</v>
      </c>
      <c r="H195" s="2" t="s">
        <v>148</v>
      </c>
      <c r="I195" s="2" t="s">
        <v>379</v>
      </c>
      <c r="J195" s="3">
        <v>0</v>
      </c>
      <c r="K195" s="3">
        <v>0</v>
      </c>
      <c r="L195" s="3">
        <v>0</v>
      </c>
      <c r="M195"/>
      <c r="N195"/>
      <c r="O195"/>
    </row>
    <row r="196" spans="1:15" ht="14.45">
      <c r="A196" s="2" t="str">
        <f t="shared" si="2"/>
        <v>POS_20200320_1938896</v>
      </c>
      <c r="B196" s="2" t="s">
        <v>29</v>
      </c>
      <c r="C196" s="2" t="s">
        <v>30</v>
      </c>
      <c r="D196" s="2" t="s">
        <v>54</v>
      </c>
      <c r="E196" s="2" t="s">
        <v>70</v>
      </c>
      <c r="F196" s="2" t="s">
        <v>331</v>
      </c>
      <c r="G196" s="2" t="s">
        <v>57</v>
      </c>
      <c r="H196" s="2" t="s">
        <v>93</v>
      </c>
      <c r="I196" s="2" t="s">
        <v>380</v>
      </c>
      <c r="J196" s="3">
        <v>0</v>
      </c>
      <c r="K196" s="3">
        <v>0</v>
      </c>
      <c r="L196" s="3">
        <v>0</v>
      </c>
      <c r="M196"/>
      <c r="N196"/>
      <c r="O196"/>
    </row>
    <row r="197" spans="1:15" ht="14.45">
      <c r="A197" s="2" t="str">
        <f t="shared" si="2"/>
        <v>POS_20200320_1939194</v>
      </c>
      <c r="B197" s="2" t="s">
        <v>29</v>
      </c>
      <c r="C197" s="2" t="s">
        <v>30</v>
      </c>
      <c r="D197" s="2" t="s">
        <v>54</v>
      </c>
      <c r="E197" s="2" t="s">
        <v>70</v>
      </c>
      <c r="F197" s="2" t="s">
        <v>331</v>
      </c>
      <c r="G197" s="2" t="s">
        <v>57</v>
      </c>
      <c r="H197" s="2" t="s">
        <v>41</v>
      </c>
      <c r="I197" s="2" t="s">
        <v>381</v>
      </c>
      <c r="J197" s="3">
        <v>0</v>
      </c>
      <c r="K197" s="3">
        <v>0</v>
      </c>
      <c r="L197" s="3">
        <v>0</v>
      </c>
      <c r="M197"/>
      <c r="N197"/>
      <c r="O197"/>
    </row>
    <row r="198" spans="1:15" ht="14.45">
      <c r="A198" s="2" t="str">
        <f t="shared" si="2"/>
        <v>POS_20200320_1939003</v>
      </c>
      <c r="B198" s="2" t="s">
        <v>29</v>
      </c>
      <c r="C198" s="2" t="s">
        <v>30</v>
      </c>
      <c r="D198" s="2" t="s">
        <v>54</v>
      </c>
      <c r="E198" s="2" t="s">
        <v>70</v>
      </c>
      <c r="F198" s="2" t="s">
        <v>331</v>
      </c>
      <c r="G198" s="2" t="s">
        <v>57</v>
      </c>
      <c r="H198" s="2" t="s">
        <v>78</v>
      </c>
      <c r="I198" s="2" t="s">
        <v>382</v>
      </c>
      <c r="J198" s="3">
        <v>0</v>
      </c>
      <c r="K198" s="3">
        <v>0</v>
      </c>
      <c r="L198" s="3">
        <v>0</v>
      </c>
      <c r="M198"/>
      <c r="N198"/>
      <c r="O198"/>
    </row>
    <row r="199" spans="1:15" ht="14.45">
      <c r="A199" s="2" t="str">
        <f t="shared" si="2"/>
        <v>POS_20200320_1938853</v>
      </c>
      <c r="B199" s="2" t="s">
        <v>29</v>
      </c>
      <c r="C199" s="2" t="s">
        <v>30</v>
      </c>
      <c r="D199" s="2" t="s">
        <v>54</v>
      </c>
      <c r="E199" s="2" t="s">
        <v>70</v>
      </c>
      <c r="F199" s="2" t="s">
        <v>331</v>
      </c>
      <c r="G199" s="2" t="s">
        <v>57</v>
      </c>
      <c r="H199" s="2" t="s">
        <v>196</v>
      </c>
      <c r="I199" s="2" t="s">
        <v>383</v>
      </c>
      <c r="J199" s="3">
        <v>0</v>
      </c>
      <c r="K199" s="3">
        <v>0</v>
      </c>
      <c r="L199" s="3">
        <v>0</v>
      </c>
      <c r="M199"/>
      <c r="N199"/>
      <c r="O199"/>
    </row>
    <row r="200" spans="1:15" ht="14.45">
      <c r="A200" s="2" t="str">
        <f t="shared" si="2"/>
        <v>POS_20200320_1938790</v>
      </c>
      <c r="B200" s="2" t="s">
        <v>29</v>
      </c>
      <c r="C200" s="2" t="s">
        <v>30</v>
      </c>
      <c r="D200" s="2" t="s">
        <v>54</v>
      </c>
      <c r="E200" s="2" t="s">
        <v>70</v>
      </c>
      <c r="F200" s="2" t="s">
        <v>331</v>
      </c>
      <c r="G200" s="2" t="s">
        <v>57</v>
      </c>
      <c r="H200" s="2" t="s">
        <v>160</v>
      </c>
      <c r="I200" s="2" t="s">
        <v>384</v>
      </c>
      <c r="J200" s="3">
        <v>0</v>
      </c>
      <c r="K200" s="3">
        <v>0</v>
      </c>
      <c r="L200" s="3">
        <v>0</v>
      </c>
      <c r="M200"/>
      <c r="N200"/>
      <c r="O200"/>
    </row>
    <row r="201" spans="1:15" ht="14.45">
      <c r="A201" s="2" t="str">
        <f t="shared" si="2"/>
        <v>POS_20200320_1939152</v>
      </c>
      <c r="B201" s="2" t="s">
        <v>29</v>
      </c>
      <c r="C201" s="2" t="s">
        <v>30</v>
      </c>
      <c r="D201" s="2" t="s">
        <v>54</v>
      </c>
      <c r="E201" s="2" t="s">
        <v>70</v>
      </c>
      <c r="F201" s="2" t="s">
        <v>331</v>
      </c>
      <c r="G201" s="2" t="s">
        <v>57</v>
      </c>
      <c r="H201" s="2" t="s">
        <v>385</v>
      </c>
      <c r="I201" s="2" t="s">
        <v>386</v>
      </c>
      <c r="J201" s="3">
        <v>0</v>
      </c>
      <c r="K201" s="3">
        <v>0</v>
      </c>
      <c r="L201" s="3">
        <v>0</v>
      </c>
      <c r="M201"/>
      <c r="N201"/>
      <c r="O201"/>
    </row>
    <row r="202" spans="1:15" ht="14.45">
      <c r="A202" s="2" t="str">
        <f t="shared" si="2"/>
        <v>POS_20200320_1938814</v>
      </c>
      <c r="B202" s="2" t="s">
        <v>29</v>
      </c>
      <c r="C202" s="2" t="s">
        <v>30</v>
      </c>
      <c r="D202" s="2" t="s">
        <v>54</v>
      </c>
      <c r="E202" s="2" t="s">
        <v>70</v>
      </c>
      <c r="F202" s="2" t="s">
        <v>331</v>
      </c>
      <c r="G202" s="2" t="s">
        <v>57</v>
      </c>
      <c r="H202" s="2" t="s">
        <v>101</v>
      </c>
      <c r="I202" s="2" t="s">
        <v>387</v>
      </c>
      <c r="J202" s="3">
        <v>0</v>
      </c>
      <c r="K202" s="3">
        <v>0</v>
      </c>
      <c r="L202" s="3">
        <v>0</v>
      </c>
      <c r="M202"/>
      <c r="N202"/>
      <c r="O202"/>
    </row>
    <row r="203" spans="1:15" ht="14.45">
      <c r="A203" s="2" t="str">
        <f t="shared" si="2"/>
        <v>POS_20201217_2368265</v>
      </c>
      <c r="B203" s="2" t="s">
        <v>29</v>
      </c>
      <c r="C203" s="2" t="s">
        <v>30</v>
      </c>
      <c r="D203" s="2" t="s">
        <v>54</v>
      </c>
      <c r="E203" s="2" t="s">
        <v>70</v>
      </c>
      <c r="F203" s="2" t="s">
        <v>331</v>
      </c>
      <c r="G203" s="2" t="s">
        <v>57</v>
      </c>
      <c r="H203" s="2" t="s">
        <v>122</v>
      </c>
      <c r="I203" s="2" t="s">
        <v>388</v>
      </c>
      <c r="J203" s="3">
        <v>0</v>
      </c>
      <c r="K203" s="3">
        <v>0</v>
      </c>
      <c r="L203" s="3">
        <v>0</v>
      </c>
      <c r="M203"/>
      <c r="N203"/>
      <c r="O203"/>
    </row>
    <row r="204" spans="1:15" ht="14.45">
      <c r="A204" s="2" t="str">
        <f t="shared" si="2"/>
        <v>POS_20200320_1939006</v>
      </c>
      <c r="B204" s="2" t="s">
        <v>29</v>
      </c>
      <c r="C204" s="2" t="s">
        <v>30</v>
      </c>
      <c r="D204" s="2" t="s">
        <v>54</v>
      </c>
      <c r="E204" s="2" t="s">
        <v>70</v>
      </c>
      <c r="F204" s="2" t="s">
        <v>331</v>
      </c>
      <c r="G204" s="2" t="s">
        <v>57</v>
      </c>
      <c r="H204" s="2" t="s">
        <v>43</v>
      </c>
      <c r="I204" s="2" t="s">
        <v>389</v>
      </c>
      <c r="J204" s="3">
        <v>0</v>
      </c>
      <c r="K204" s="3">
        <v>0</v>
      </c>
      <c r="L204" s="3">
        <v>0</v>
      </c>
      <c r="M204"/>
      <c r="N204"/>
      <c r="O204"/>
    </row>
    <row r="205" spans="1:15" ht="14.45">
      <c r="A205" s="2" t="str">
        <f t="shared" ref="A205:A268" si="3">I205</f>
        <v>POS_20200320_1939186</v>
      </c>
      <c r="B205" s="2" t="s">
        <v>29</v>
      </c>
      <c r="C205" s="2" t="s">
        <v>30</v>
      </c>
      <c r="D205" s="2" t="s">
        <v>54</v>
      </c>
      <c r="E205" s="2" t="s">
        <v>70</v>
      </c>
      <c r="F205" s="2" t="s">
        <v>331</v>
      </c>
      <c r="G205" s="2" t="s">
        <v>57</v>
      </c>
      <c r="H205" s="2" t="s">
        <v>390</v>
      </c>
      <c r="I205" s="2" t="s">
        <v>391</v>
      </c>
      <c r="J205" s="3">
        <v>0</v>
      </c>
      <c r="K205" s="3">
        <v>0</v>
      </c>
      <c r="L205" s="3">
        <v>0</v>
      </c>
      <c r="M205"/>
      <c r="N205"/>
      <c r="O205"/>
    </row>
    <row r="206" spans="1:15" ht="14.45">
      <c r="A206" s="2" t="str">
        <f t="shared" si="3"/>
        <v>POS_20200320_1939015</v>
      </c>
      <c r="B206" s="2" t="s">
        <v>29</v>
      </c>
      <c r="C206" s="2" t="s">
        <v>30</v>
      </c>
      <c r="D206" s="2" t="s">
        <v>54</v>
      </c>
      <c r="E206" s="2" t="s">
        <v>70</v>
      </c>
      <c r="F206" s="2" t="s">
        <v>331</v>
      </c>
      <c r="G206" s="2" t="s">
        <v>57</v>
      </c>
      <c r="H206" s="2" t="s">
        <v>62</v>
      </c>
      <c r="I206" s="2" t="s">
        <v>392</v>
      </c>
      <c r="J206" s="3">
        <v>0</v>
      </c>
      <c r="K206" s="3">
        <v>0</v>
      </c>
      <c r="L206" s="3">
        <v>0</v>
      </c>
      <c r="M206"/>
      <c r="N206"/>
      <c r="O206"/>
    </row>
    <row r="207" spans="1:15" ht="14.45">
      <c r="A207" s="2" t="str">
        <f t="shared" si="3"/>
        <v>POS_20200320_1938913</v>
      </c>
      <c r="B207" s="2" t="s">
        <v>29</v>
      </c>
      <c r="C207" s="2" t="s">
        <v>30</v>
      </c>
      <c r="D207" s="2" t="s">
        <v>54</v>
      </c>
      <c r="E207" s="2" t="s">
        <v>70</v>
      </c>
      <c r="F207" s="2" t="s">
        <v>331</v>
      </c>
      <c r="G207" s="2" t="s">
        <v>57</v>
      </c>
      <c r="H207" s="2" t="s">
        <v>162</v>
      </c>
      <c r="I207" s="2" t="s">
        <v>393</v>
      </c>
      <c r="J207" s="3">
        <v>0</v>
      </c>
      <c r="K207" s="3">
        <v>0</v>
      </c>
      <c r="L207" s="3">
        <v>0</v>
      </c>
      <c r="M207"/>
      <c r="N207"/>
      <c r="O207"/>
    </row>
    <row r="208" spans="1:15" ht="14.45">
      <c r="A208" s="2" t="str">
        <f t="shared" si="3"/>
        <v>POS_20200320_1938991</v>
      </c>
      <c r="B208" s="2" t="s">
        <v>29</v>
      </c>
      <c r="C208" s="2" t="s">
        <v>30</v>
      </c>
      <c r="D208" s="2" t="s">
        <v>54</v>
      </c>
      <c r="E208" s="2" t="s">
        <v>70</v>
      </c>
      <c r="F208" s="2" t="s">
        <v>331</v>
      </c>
      <c r="G208" s="2" t="s">
        <v>57</v>
      </c>
      <c r="H208" s="2" t="s">
        <v>112</v>
      </c>
      <c r="I208" s="2" t="s">
        <v>394</v>
      </c>
      <c r="J208" s="3">
        <v>0</v>
      </c>
      <c r="K208" s="3">
        <v>0</v>
      </c>
      <c r="L208" s="3">
        <v>0</v>
      </c>
      <c r="M208"/>
      <c r="N208"/>
      <c r="O208"/>
    </row>
    <row r="209" spans="1:15" ht="14.45">
      <c r="A209" s="2" t="str">
        <f t="shared" si="3"/>
        <v>POS_20200320_1938958</v>
      </c>
      <c r="B209" s="2" t="s">
        <v>29</v>
      </c>
      <c r="C209" s="2" t="s">
        <v>30</v>
      </c>
      <c r="D209" s="2" t="s">
        <v>54</v>
      </c>
      <c r="E209" s="2" t="s">
        <v>70</v>
      </c>
      <c r="F209" s="2" t="s">
        <v>331</v>
      </c>
      <c r="G209" s="2" t="s">
        <v>57</v>
      </c>
      <c r="H209" s="2" t="s">
        <v>72</v>
      </c>
      <c r="I209" s="2" t="s">
        <v>395</v>
      </c>
      <c r="J209" s="3">
        <v>0</v>
      </c>
      <c r="K209" s="3">
        <v>0</v>
      </c>
      <c r="L209" s="3">
        <v>0</v>
      </c>
      <c r="M209"/>
      <c r="N209"/>
      <c r="O209"/>
    </row>
    <row r="210" spans="1:15" ht="14.45">
      <c r="A210" s="2" t="str">
        <f t="shared" si="3"/>
        <v>POS_20200320_1939101</v>
      </c>
      <c r="B210" s="2" t="s">
        <v>29</v>
      </c>
      <c r="C210" s="2" t="s">
        <v>30</v>
      </c>
      <c r="D210" s="2" t="s">
        <v>54</v>
      </c>
      <c r="E210" s="2" t="s">
        <v>70</v>
      </c>
      <c r="F210" s="2" t="s">
        <v>331</v>
      </c>
      <c r="G210" s="2" t="s">
        <v>57</v>
      </c>
      <c r="H210" s="2" t="s">
        <v>83</v>
      </c>
      <c r="I210" s="2" t="s">
        <v>396</v>
      </c>
      <c r="J210" s="3">
        <v>0</v>
      </c>
      <c r="K210" s="3">
        <v>0</v>
      </c>
      <c r="L210" s="3">
        <v>0</v>
      </c>
      <c r="M210"/>
      <c r="N210"/>
      <c r="O210"/>
    </row>
    <row r="211" spans="1:15" ht="14.45">
      <c r="A211" s="2" t="str">
        <f t="shared" si="3"/>
        <v>POS_20200320_1939041</v>
      </c>
      <c r="B211" s="2" t="s">
        <v>29</v>
      </c>
      <c r="C211" s="2" t="s">
        <v>30</v>
      </c>
      <c r="D211" s="2" t="s">
        <v>54</v>
      </c>
      <c r="E211" s="2" t="s">
        <v>70</v>
      </c>
      <c r="F211" s="2" t="s">
        <v>331</v>
      </c>
      <c r="G211" s="2" t="s">
        <v>57</v>
      </c>
      <c r="H211" s="2" t="s">
        <v>186</v>
      </c>
      <c r="I211" s="2" t="s">
        <v>397</v>
      </c>
      <c r="J211" s="3">
        <v>0</v>
      </c>
      <c r="K211" s="3">
        <v>0</v>
      </c>
      <c r="L211" s="3">
        <v>0</v>
      </c>
      <c r="M211"/>
      <c r="N211"/>
      <c r="O211"/>
    </row>
    <row r="212" spans="1:15" ht="14.45">
      <c r="A212" s="2" t="str">
        <f t="shared" si="3"/>
        <v>POS_20200320_1939162</v>
      </c>
      <c r="B212" s="2" t="s">
        <v>29</v>
      </c>
      <c r="C212" s="2" t="s">
        <v>30</v>
      </c>
      <c r="D212" s="2" t="s">
        <v>54</v>
      </c>
      <c r="E212" s="2" t="s">
        <v>70</v>
      </c>
      <c r="F212" s="2" t="s">
        <v>331</v>
      </c>
      <c r="G212" s="2" t="s">
        <v>57</v>
      </c>
      <c r="H212" s="2" t="s">
        <v>398</v>
      </c>
      <c r="I212" s="2" t="s">
        <v>399</v>
      </c>
      <c r="J212" s="3">
        <v>0</v>
      </c>
      <c r="K212" s="3">
        <v>0</v>
      </c>
      <c r="L212" s="3">
        <v>0</v>
      </c>
      <c r="M212"/>
      <c r="N212"/>
      <c r="O212"/>
    </row>
    <row r="213" spans="1:15" ht="14.45">
      <c r="A213" s="2" t="str">
        <f t="shared" si="3"/>
        <v>POS_20200320_1939110</v>
      </c>
      <c r="B213" s="2" t="s">
        <v>29</v>
      </c>
      <c r="C213" s="2" t="s">
        <v>30</v>
      </c>
      <c r="D213" s="2" t="s">
        <v>54</v>
      </c>
      <c r="E213" s="2" t="s">
        <v>70</v>
      </c>
      <c r="F213" s="2" t="s">
        <v>331</v>
      </c>
      <c r="G213" s="2" t="s">
        <v>57</v>
      </c>
      <c r="H213" s="2" t="s">
        <v>107</v>
      </c>
      <c r="I213" s="2" t="s">
        <v>400</v>
      </c>
      <c r="J213" s="3">
        <v>0</v>
      </c>
      <c r="K213" s="3">
        <v>0</v>
      </c>
      <c r="L213" s="3">
        <v>0</v>
      </c>
      <c r="M213"/>
      <c r="N213"/>
      <c r="O213"/>
    </row>
    <row r="214" spans="1:15" ht="14.45">
      <c r="A214" s="2" t="str">
        <f t="shared" si="3"/>
        <v>POS_20201217_2368288</v>
      </c>
      <c r="B214" s="2" t="s">
        <v>29</v>
      </c>
      <c r="C214" s="2" t="s">
        <v>30</v>
      </c>
      <c r="D214" s="2" t="s">
        <v>54</v>
      </c>
      <c r="E214" s="2" t="s">
        <v>70</v>
      </c>
      <c r="F214" s="2" t="s">
        <v>331</v>
      </c>
      <c r="G214" s="2" t="s">
        <v>57</v>
      </c>
      <c r="H214" s="2" t="s">
        <v>401</v>
      </c>
      <c r="I214" s="2" t="s">
        <v>402</v>
      </c>
      <c r="J214" s="3">
        <v>0</v>
      </c>
      <c r="K214" s="3">
        <v>0</v>
      </c>
      <c r="L214" s="3">
        <v>0</v>
      </c>
      <c r="M214"/>
      <c r="N214"/>
      <c r="O214"/>
    </row>
    <row r="215" spans="1:15" ht="14.45">
      <c r="A215" s="2" t="str">
        <f t="shared" si="3"/>
        <v>POS_20200320_1939023</v>
      </c>
      <c r="B215" s="2" t="s">
        <v>29</v>
      </c>
      <c r="C215" s="2" t="s">
        <v>30</v>
      </c>
      <c r="D215" s="2" t="s">
        <v>54</v>
      </c>
      <c r="E215" s="2" t="s">
        <v>70</v>
      </c>
      <c r="F215" s="2" t="s">
        <v>331</v>
      </c>
      <c r="G215" s="2" t="s">
        <v>57</v>
      </c>
      <c r="H215" s="2" t="s">
        <v>134</v>
      </c>
      <c r="I215" s="2" t="s">
        <v>403</v>
      </c>
      <c r="J215" s="3">
        <v>0</v>
      </c>
      <c r="K215" s="3">
        <v>0</v>
      </c>
      <c r="L215" s="3">
        <v>0</v>
      </c>
      <c r="M215"/>
      <c r="N215"/>
      <c r="O215"/>
    </row>
    <row r="216" spans="1:15" ht="14.45">
      <c r="A216" s="2" t="str">
        <f t="shared" si="3"/>
        <v>POS_20200320_1938876</v>
      </c>
      <c r="B216" s="2" t="s">
        <v>29</v>
      </c>
      <c r="C216" s="2" t="s">
        <v>30</v>
      </c>
      <c r="D216" s="2" t="s">
        <v>54</v>
      </c>
      <c r="E216" s="2" t="s">
        <v>70</v>
      </c>
      <c r="F216" s="2" t="s">
        <v>331</v>
      </c>
      <c r="G216" s="2" t="s">
        <v>57</v>
      </c>
      <c r="H216" s="2" t="s">
        <v>120</v>
      </c>
      <c r="I216" s="2" t="s">
        <v>404</v>
      </c>
      <c r="J216" s="3">
        <v>0</v>
      </c>
      <c r="K216" s="3">
        <v>0</v>
      </c>
      <c r="L216" s="3">
        <v>0</v>
      </c>
      <c r="M216"/>
      <c r="N216"/>
      <c r="O216"/>
    </row>
    <row r="217" spans="1:15" ht="14.45">
      <c r="A217" s="2" t="str">
        <f t="shared" si="3"/>
        <v>POS_20200320_1938987</v>
      </c>
      <c r="B217" s="2" t="s">
        <v>29</v>
      </c>
      <c r="C217" s="2" t="s">
        <v>30</v>
      </c>
      <c r="D217" s="2" t="s">
        <v>54</v>
      </c>
      <c r="E217" s="2" t="s">
        <v>70</v>
      </c>
      <c r="F217" s="2" t="s">
        <v>331</v>
      </c>
      <c r="G217" s="2" t="s">
        <v>57</v>
      </c>
      <c r="H217" s="2" t="s">
        <v>405</v>
      </c>
      <c r="I217" s="2" t="s">
        <v>406</v>
      </c>
      <c r="J217" s="3">
        <v>0</v>
      </c>
      <c r="K217" s="3">
        <v>0</v>
      </c>
      <c r="L217" s="3">
        <v>0</v>
      </c>
      <c r="M217"/>
      <c r="N217"/>
      <c r="O217"/>
    </row>
    <row r="218" spans="1:15" ht="14.45">
      <c r="A218" s="2" t="str">
        <f t="shared" si="3"/>
        <v>POS_20200320_1939171</v>
      </c>
      <c r="B218" s="2" t="s">
        <v>29</v>
      </c>
      <c r="C218" s="2" t="s">
        <v>30</v>
      </c>
      <c r="D218" s="2" t="s">
        <v>54</v>
      </c>
      <c r="E218" s="2" t="s">
        <v>70</v>
      </c>
      <c r="F218" s="2" t="s">
        <v>331</v>
      </c>
      <c r="G218" s="2" t="s">
        <v>57</v>
      </c>
      <c r="H218" s="2" t="s">
        <v>407</v>
      </c>
      <c r="I218" s="2" t="s">
        <v>408</v>
      </c>
      <c r="J218" s="3">
        <v>0</v>
      </c>
      <c r="K218" s="3">
        <v>0</v>
      </c>
      <c r="L218" s="3">
        <v>0</v>
      </c>
      <c r="M218"/>
      <c r="N218"/>
      <c r="O218"/>
    </row>
    <row r="219" spans="1:15" ht="14.45">
      <c r="A219" s="2" t="str">
        <f t="shared" si="3"/>
        <v>POS_20200320_1938938</v>
      </c>
      <c r="B219" s="2" t="s">
        <v>29</v>
      </c>
      <c r="C219" s="2" t="s">
        <v>30</v>
      </c>
      <c r="D219" s="2" t="s">
        <v>54</v>
      </c>
      <c r="E219" s="2" t="s">
        <v>70</v>
      </c>
      <c r="F219" s="2" t="s">
        <v>331</v>
      </c>
      <c r="G219" s="2" t="s">
        <v>57</v>
      </c>
      <c r="H219" s="2" t="s">
        <v>409</v>
      </c>
      <c r="I219" s="2" t="s">
        <v>410</v>
      </c>
      <c r="J219" s="3">
        <v>0</v>
      </c>
      <c r="K219" s="3">
        <v>0</v>
      </c>
      <c r="L219" s="3">
        <v>0</v>
      </c>
      <c r="M219"/>
      <c r="N219"/>
      <c r="O219"/>
    </row>
    <row r="220" spans="1:15" ht="14.45">
      <c r="A220" s="2" t="str">
        <f t="shared" si="3"/>
        <v>POS_20200320_1939193</v>
      </c>
      <c r="B220" s="2" t="s">
        <v>29</v>
      </c>
      <c r="C220" s="2" t="s">
        <v>30</v>
      </c>
      <c r="D220" s="2" t="s">
        <v>54</v>
      </c>
      <c r="E220" s="2" t="s">
        <v>70</v>
      </c>
      <c r="F220" s="2" t="s">
        <v>331</v>
      </c>
      <c r="G220" s="2" t="s">
        <v>57</v>
      </c>
      <c r="H220" s="2" t="s">
        <v>132</v>
      </c>
      <c r="I220" s="2" t="s">
        <v>411</v>
      </c>
      <c r="J220" s="3">
        <v>0</v>
      </c>
      <c r="K220" s="3">
        <v>0</v>
      </c>
      <c r="L220" s="3">
        <v>0</v>
      </c>
      <c r="M220"/>
      <c r="N220"/>
      <c r="O220"/>
    </row>
    <row r="221" spans="1:15" ht="14.45">
      <c r="A221" s="2" t="str">
        <f t="shared" si="3"/>
        <v>POS_20200320_1939079</v>
      </c>
      <c r="B221" s="2" t="s">
        <v>29</v>
      </c>
      <c r="C221" s="2" t="s">
        <v>30</v>
      </c>
      <c r="D221" s="2" t="s">
        <v>54</v>
      </c>
      <c r="E221" s="2" t="s">
        <v>70</v>
      </c>
      <c r="F221" s="2" t="s">
        <v>331</v>
      </c>
      <c r="G221" s="2" t="s">
        <v>57</v>
      </c>
      <c r="H221" s="2" t="s">
        <v>76</v>
      </c>
      <c r="I221" s="2" t="s">
        <v>412</v>
      </c>
      <c r="J221" s="3">
        <v>0</v>
      </c>
      <c r="K221" s="3">
        <v>0</v>
      </c>
      <c r="L221" s="3">
        <v>0</v>
      </c>
      <c r="M221"/>
      <c r="N221"/>
      <c r="O221"/>
    </row>
    <row r="222" spans="1:15" ht="14.45">
      <c r="A222" s="2" t="str">
        <f t="shared" si="3"/>
        <v>POS_20200320_1939077</v>
      </c>
      <c r="B222" s="2" t="s">
        <v>29</v>
      </c>
      <c r="C222" s="2" t="s">
        <v>30</v>
      </c>
      <c r="D222" s="2" t="s">
        <v>54</v>
      </c>
      <c r="E222" s="2" t="s">
        <v>70</v>
      </c>
      <c r="F222" s="2" t="s">
        <v>331</v>
      </c>
      <c r="G222" s="2" t="s">
        <v>57</v>
      </c>
      <c r="H222" s="2" t="s">
        <v>176</v>
      </c>
      <c r="I222" s="2" t="s">
        <v>413</v>
      </c>
      <c r="J222" s="3">
        <v>0</v>
      </c>
      <c r="K222" s="3">
        <v>0</v>
      </c>
      <c r="L222" s="3">
        <v>0</v>
      </c>
      <c r="M222"/>
      <c r="N222"/>
      <c r="O222"/>
    </row>
    <row r="223" spans="1:15" ht="14.45">
      <c r="A223" s="2" t="str">
        <f t="shared" si="3"/>
        <v>POS_20200320_1939151</v>
      </c>
      <c r="B223" s="2" t="s">
        <v>29</v>
      </c>
      <c r="C223" s="2" t="s">
        <v>30</v>
      </c>
      <c r="D223" s="2" t="s">
        <v>54</v>
      </c>
      <c r="E223" s="2" t="s">
        <v>70</v>
      </c>
      <c r="F223" s="2" t="s">
        <v>331</v>
      </c>
      <c r="G223" s="2" t="s">
        <v>57</v>
      </c>
      <c r="H223" s="2" t="s">
        <v>60</v>
      </c>
      <c r="I223" s="2" t="s">
        <v>414</v>
      </c>
      <c r="J223" s="3">
        <v>0</v>
      </c>
      <c r="K223" s="3">
        <v>0</v>
      </c>
      <c r="L223" s="3">
        <v>0</v>
      </c>
      <c r="M223"/>
      <c r="N223"/>
      <c r="O223"/>
    </row>
    <row r="224" spans="1:15" ht="14.45">
      <c r="A224" s="2" t="str">
        <f t="shared" si="3"/>
        <v>POS_20200320_1938825</v>
      </c>
      <c r="B224" s="2" t="s">
        <v>29</v>
      </c>
      <c r="C224" s="2" t="s">
        <v>30</v>
      </c>
      <c r="D224" s="2" t="s">
        <v>54</v>
      </c>
      <c r="E224" s="2" t="s">
        <v>70</v>
      </c>
      <c r="F224" s="2" t="s">
        <v>331</v>
      </c>
      <c r="G224" s="2" t="s">
        <v>57</v>
      </c>
      <c r="H224" s="2" t="s">
        <v>180</v>
      </c>
      <c r="I224" s="2" t="s">
        <v>415</v>
      </c>
      <c r="J224" s="3">
        <v>0</v>
      </c>
      <c r="K224" s="3">
        <v>0</v>
      </c>
      <c r="L224" s="3">
        <v>0</v>
      </c>
      <c r="M224"/>
      <c r="N224"/>
      <c r="O224"/>
    </row>
    <row r="225" spans="1:15" ht="14.45">
      <c r="A225" s="2" t="str">
        <f t="shared" si="3"/>
        <v>POS_20200320_1938957</v>
      </c>
      <c r="B225" s="2" t="s">
        <v>29</v>
      </c>
      <c r="C225" s="2" t="s">
        <v>30</v>
      </c>
      <c r="D225" s="2" t="s">
        <v>54</v>
      </c>
      <c r="E225" s="2" t="s">
        <v>70</v>
      </c>
      <c r="F225" s="2" t="s">
        <v>331</v>
      </c>
      <c r="G225" s="2" t="s">
        <v>57</v>
      </c>
      <c r="H225" s="2" t="s">
        <v>146</v>
      </c>
      <c r="I225" s="2" t="s">
        <v>416</v>
      </c>
      <c r="J225" s="3">
        <v>0</v>
      </c>
      <c r="K225" s="3">
        <v>0</v>
      </c>
      <c r="L225" s="3">
        <v>0</v>
      </c>
      <c r="M225"/>
      <c r="N225"/>
      <c r="O225"/>
    </row>
    <row r="226" spans="1:15" ht="14.45">
      <c r="A226" s="2" t="str">
        <f t="shared" si="3"/>
        <v>POS_20200320_1938772</v>
      </c>
      <c r="B226" s="2" t="s">
        <v>29</v>
      </c>
      <c r="C226" s="2" t="s">
        <v>30</v>
      </c>
      <c r="D226" s="2" t="s">
        <v>54</v>
      </c>
      <c r="E226" s="2" t="s">
        <v>70</v>
      </c>
      <c r="F226" s="2" t="s">
        <v>331</v>
      </c>
      <c r="G226" s="2" t="s">
        <v>57</v>
      </c>
      <c r="H226" s="2" t="s">
        <v>156</v>
      </c>
      <c r="I226" s="2" t="s">
        <v>417</v>
      </c>
      <c r="J226" s="3">
        <v>0</v>
      </c>
      <c r="K226" s="3">
        <v>0</v>
      </c>
      <c r="L226" s="3">
        <v>0</v>
      </c>
      <c r="M226"/>
      <c r="N226"/>
      <c r="O226"/>
    </row>
    <row r="227" spans="1:15" ht="14.45">
      <c r="A227" s="2" t="str">
        <f t="shared" si="3"/>
        <v>POS_20201217_2368270</v>
      </c>
      <c r="B227" s="2" t="s">
        <v>29</v>
      </c>
      <c r="C227" s="2" t="s">
        <v>30</v>
      </c>
      <c r="D227" s="2" t="s">
        <v>54</v>
      </c>
      <c r="E227" s="2" t="s">
        <v>70</v>
      </c>
      <c r="F227" s="2" t="s">
        <v>331</v>
      </c>
      <c r="G227" s="2" t="s">
        <v>57</v>
      </c>
      <c r="H227" s="2" t="s">
        <v>164</v>
      </c>
      <c r="I227" s="2" t="s">
        <v>418</v>
      </c>
      <c r="J227" s="3">
        <v>0</v>
      </c>
      <c r="K227" s="3">
        <v>0</v>
      </c>
      <c r="L227" s="3">
        <v>0</v>
      </c>
      <c r="M227"/>
      <c r="N227"/>
      <c r="O227"/>
    </row>
    <row r="228" spans="1:15" ht="14.45">
      <c r="A228" s="2" t="str">
        <f t="shared" si="3"/>
        <v>POS_20200320_1938869</v>
      </c>
      <c r="B228" s="2" t="s">
        <v>29</v>
      </c>
      <c r="C228" s="2" t="s">
        <v>30</v>
      </c>
      <c r="D228" s="2" t="s">
        <v>54</v>
      </c>
      <c r="E228" s="2" t="s">
        <v>70</v>
      </c>
      <c r="F228" s="2" t="s">
        <v>331</v>
      </c>
      <c r="G228" s="2" t="s">
        <v>57</v>
      </c>
      <c r="H228" s="2" t="s">
        <v>194</v>
      </c>
      <c r="I228" s="2" t="s">
        <v>419</v>
      </c>
      <c r="J228" s="3">
        <v>0</v>
      </c>
      <c r="K228" s="3">
        <v>0</v>
      </c>
      <c r="L228" s="3">
        <v>0</v>
      </c>
      <c r="M228"/>
      <c r="N228"/>
      <c r="O228"/>
    </row>
    <row r="229" spans="1:15" ht="14.45">
      <c r="A229" s="2" t="str">
        <f t="shared" si="3"/>
        <v>POS_20200320_1939206</v>
      </c>
      <c r="B229" s="2" t="s">
        <v>29</v>
      </c>
      <c r="C229" s="2" t="s">
        <v>30</v>
      </c>
      <c r="D229" s="2" t="s">
        <v>54</v>
      </c>
      <c r="E229" s="2" t="s">
        <v>70</v>
      </c>
      <c r="F229" s="2" t="s">
        <v>331</v>
      </c>
      <c r="G229" s="2" t="s">
        <v>57</v>
      </c>
      <c r="H229" s="2" t="s">
        <v>420</v>
      </c>
      <c r="I229" s="2" t="s">
        <v>421</v>
      </c>
      <c r="J229" s="3">
        <v>0</v>
      </c>
      <c r="K229" s="3">
        <v>0</v>
      </c>
      <c r="L229" s="3">
        <v>0</v>
      </c>
      <c r="M229"/>
      <c r="N229"/>
      <c r="O229"/>
    </row>
    <row r="230" spans="1:15" ht="14.45">
      <c r="A230" s="2" t="str">
        <f t="shared" si="3"/>
        <v>POS_20200320_1938983</v>
      </c>
      <c r="B230" s="2" t="s">
        <v>29</v>
      </c>
      <c r="C230" s="2" t="s">
        <v>30</v>
      </c>
      <c r="D230" s="2" t="s">
        <v>54</v>
      </c>
      <c r="E230" s="2" t="s">
        <v>70</v>
      </c>
      <c r="F230" s="2" t="s">
        <v>331</v>
      </c>
      <c r="G230" s="2" t="s">
        <v>57</v>
      </c>
      <c r="H230" s="2" t="s">
        <v>85</v>
      </c>
      <c r="I230" s="2" t="s">
        <v>422</v>
      </c>
      <c r="J230" s="3">
        <v>0</v>
      </c>
      <c r="K230" s="3">
        <v>0</v>
      </c>
      <c r="L230" s="3">
        <v>0</v>
      </c>
      <c r="M230"/>
      <c r="N230"/>
      <c r="O230"/>
    </row>
    <row r="231" spans="1:15" ht="14.45">
      <c r="A231" s="2" t="str">
        <f t="shared" si="3"/>
        <v>POS_20201217_2368275</v>
      </c>
      <c r="B231" s="2" t="s">
        <v>29</v>
      </c>
      <c r="C231" s="2" t="s">
        <v>30</v>
      </c>
      <c r="D231" s="2" t="s">
        <v>54</v>
      </c>
      <c r="E231" s="2" t="s">
        <v>70</v>
      </c>
      <c r="F231" s="2" t="s">
        <v>331</v>
      </c>
      <c r="G231" s="2" t="s">
        <v>57</v>
      </c>
      <c r="H231" s="2" t="s">
        <v>140</v>
      </c>
      <c r="I231" s="2" t="s">
        <v>423</v>
      </c>
      <c r="J231" s="3">
        <v>0</v>
      </c>
      <c r="K231" s="3">
        <v>0</v>
      </c>
      <c r="L231" s="3">
        <v>0</v>
      </c>
      <c r="M231"/>
      <c r="N231"/>
      <c r="O231"/>
    </row>
    <row r="232" spans="1:15" ht="14.45">
      <c r="A232" s="2" t="str">
        <f t="shared" si="3"/>
        <v>POS_20200320_1939048</v>
      </c>
      <c r="B232" s="2" t="s">
        <v>29</v>
      </c>
      <c r="C232" s="2" t="s">
        <v>30</v>
      </c>
      <c r="D232" s="2" t="s">
        <v>54</v>
      </c>
      <c r="E232" s="2" t="s">
        <v>70</v>
      </c>
      <c r="F232" s="2" t="s">
        <v>331</v>
      </c>
      <c r="G232" s="2" t="s">
        <v>57</v>
      </c>
      <c r="H232" s="2" t="s">
        <v>154</v>
      </c>
      <c r="I232" s="2" t="s">
        <v>424</v>
      </c>
      <c r="J232" s="3">
        <v>0</v>
      </c>
      <c r="K232" s="3">
        <v>0</v>
      </c>
      <c r="L232" s="3">
        <v>0</v>
      </c>
      <c r="M232"/>
      <c r="N232"/>
      <c r="O232"/>
    </row>
    <row r="233" spans="1:15" ht="14.45">
      <c r="A233" s="2" t="str">
        <f t="shared" si="3"/>
        <v>POS_20230518_3158462</v>
      </c>
      <c r="B233" s="2" t="s">
        <v>29</v>
      </c>
      <c r="C233" s="2" t="s">
        <v>30</v>
      </c>
      <c r="D233" s="2" t="s">
        <v>54</v>
      </c>
      <c r="E233" s="2" t="s">
        <v>425</v>
      </c>
      <c r="F233" s="2" t="s">
        <v>426</v>
      </c>
      <c r="G233" s="2" t="s">
        <v>57</v>
      </c>
      <c r="H233" s="2" t="s">
        <v>427</v>
      </c>
      <c r="I233" s="2" t="s">
        <v>428</v>
      </c>
      <c r="J233" s="3">
        <v>58660.450000000004</v>
      </c>
      <c r="K233" s="3">
        <v>41289.220000000016</v>
      </c>
      <c r="L233" s="3">
        <v>9523.2299999999977</v>
      </c>
      <c r="M233"/>
      <c r="N233"/>
      <c r="O233"/>
    </row>
    <row r="234" spans="1:15" ht="14.45">
      <c r="A234" s="2" t="str">
        <f t="shared" si="3"/>
        <v>POS_20230518_3158419</v>
      </c>
      <c r="B234" s="2" t="s">
        <v>29</v>
      </c>
      <c r="C234" s="2" t="s">
        <v>30</v>
      </c>
      <c r="D234" s="2" t="s">
        <v>54</v>
      </c>
      <c r="E234" s="2" t="s">
        <v>425</v>
      </c>
      <c r="F234" s="2" t="s">
        <v>426</v>
      </c>
      <c r="G234" s="2" t="s">
        <v>57</v>
      </c>
      <c r="H234" s="2" t="s">
        <v>390</v>
      </c>
      <c r="I234" s="2" t="s">
        <v>429</v>
      </c>
      <c r="J234" s="3">
        <v>58660.44999999999</v>
      </c>
      <c r="K234" s="3">
        <v>41289.219999999994</v>
      </c>
      <c r="L234" s="3">
        <v>9523.23</v>
      </c>
      <c r="M234"/>
      <c r="N234"/>
      <c r="O234"/>
    </row>
    <row r="235" spans="1:15" ht="14.45">
      <c r="A235" s="2" t="str">
        <f t="shared" si="3"/>
        <v>POS_20230518_3158375</v>
      </c>
      <c r="B235" s="2" t="s">
        <v>29</v>
      </c>
      <c r="C235" s="2" t="s">
        <v>30</v>
      </c>
      <c r="D235" s="2" t="s">
        <v>54</v>
      </c>
      <c r="E235" s="2" t="s">
        <v>425</v>
      </c>
      <c r="F235" s="2" t="s">
        <v>426</v>
      </c>
      <c r="G235" s="2" t="s">
        <v>57</v>
      </c>
      <c r="H235" s="2" t="s">
        <v>420</v>
      </c>
      <c r="I235" s="2" t="s">
        <v>430</v>
      </c>
      <c r="J235" s="3">
        <v>58660.449999999983</v>
      </c>
      <c r="K235" s="3">
        <v>41289.220000000008</v>
      </c>
      <c r="L235" s="3">
        <v>9523.2299999999977</v>
      </c>
      <c r="M235"/>
      <c r="N235"/>
      <c r="O235"/>
    </row>
    <row r="236" spans="1:15" ht="14.45">
      <c r="A236" s="2" t="str">
        <f t="shared" si="3"/>
        <v>POS_20230518_3158382</v>
      </c>
      <c r="B236" s="2" t="s">
        <v>29</v>
      </c>
      <c r="C236" s="2" t="s">
        <v>30</v>
      </c>
      <c r="D236" s="2" t="s">
        <v>54</v>
      </c>
      <c r="E236" s="2" t="s">
        <v>425</v>
      </c>
      <c r="F236" s="2" t="s">
        <v>426</v>
      </c>
      <c r="G236" s="2" t="s">
        <v>57</v>
      </c>
      <c r="H236" s="2" t="s">
        <v>373</v>
      </c>
      <c r="I236" s="2" t="s">
        <v>431</v>
      </c>
      <c r="J236" s="3">
        <v>58660.449999999975</v>
      </c>
      <c r="K236" s="3">
        <v>41289.220000000008</v>
      </c>
      <c r="L236" s="3">
        <v>9523.2299999999977</v>
      </c>
      <c r="M236"/>
      <c r="N236"/>
      <c r="O236"/>
    </row>
    <row r="237" spans="1:15" ht="14.45">
      <c r="A237" s="2" t="str">
        <f t="shared" si="3"/>
        <v>POS_20230517_3157687</v>
      </c>
      <c r="B237" s="2" t="s">
        <v>29</v>
      </c>
      <c r="C237" s="2" t="s">
        <v>30</v>
      </c>
      <c r="D237" s="2" t="s">
        <v>54</v>
      </c>
      <c r="E237" s="2" t="s">
        <v>425</v>
      </c>
      <c r="F237" s="2" t="s">
        <v>432</v>
      </c>
      <c r="G237" s="2" t="s">
        <v>67</v>
      </c>
      <c r="H237" s="2" t="s">
        <v>433</v>
      </c>
      <c r="I237" s="2" t="s">
        <v>434</v>
      </c>
      <c r="J237" s="3">
        <v>13933.671869244487</v>
      </c>
      <c r="K237" s="3">
        <v>43183.914730899305</v>
      </c>
      <c r="L237" s="3">
        <v>36486.703859910063</v>
      </c>
      <c r="M237"/>
      <c r="N237"/>
      <c r="O237"/>
    </row>
    <row r="238" spans="1:15" ht="14.45">
      <c r="A238" s="2" t="str">
        <f t="shared" si="3"/>
        <v>POS_20230517_3157519</v>
      </c>
      <c r="B238" s="2" t="s">
        <v>29</v>
      </c>
      <c r="C238" s="2" t="s">
        <v>30</v>
      </c>
      <c r="D238" s="2" t="s">
        <v>54</v>
      </c>
      <c r="E238" s="2" t="s">
        <v>425</v>
      </c>
      <c r="F238" s="2" t="s">
        <v>432</v>
      </c>
      <c r="G238" s="2" t="s">
        <v>67</v>
      </c>
      <c r="H238" s="2" t="s">
        <v>435</v>
      </c>
      <c r="I238" s="2" t="s">
        <v>436</v>
      </c>
      <c r="J238" s="3">
        <v>13933.671869244485</v>
      </c>
      <c r="K238" s="3">
        <v>43183.914730899305</v>
      </c>
      <c r="L238" s="3">
        <v>36486.703859910056</v>
      </c>
      <c r="M238"/>
      <c r="N238"/>
      <c r="O238"/>
    </row>
    <row r="239" spans="1:15" ht="14.45">
      <c r="A239" s="2" t="str">
        <f t="shared" si="3"/>
        <v>POS_20230517_3157597</v>
      </c>
      <c r="B239" s="2" t="s">
        <v>29</v>
      </c>
      <c r="C239" s="2" t="s">
        <v>30</v>
      </c>
      <c r="D239" s="2" t="s">
        <v>54</v>
      </c>
      <c r="E239" s="2" t="s">
        <v>425</v>
      </c>
      <c r="F239" s="2" t="s">
        <v>432</v>
      </c>
      <c r="G239" s="2" t="s">
        <v>67</v>
      </c>
      <c r="H239" s="2" t="s">
        <v>437</v>
      </c>
      <c r="I239" s="2" t="s">
        <v>438</v>
      </c>
      <c r="J239" s="3">
        <v>13933.671869244485</v>
      </c>
      <c r="K239" s="3">
        <v>43183.914730899291</v>
      </c>
      <c r="L239" s="3">
        <v>36486.703859910049</v>
      </c>
      <c r="M239"/>
      <c r="N239"/>
      <c r="O239"/>
    </row>
    <row r="240" spans="1:15" ht="14.45">
      <c r="A240" s="2" t="str">
        <f t="shared" si="3"/>
        <v>POS_20230517_3157790</v>
      </c>
      <c r="B240" s="2" t="s">
        <v>29</v>
      </c>
      <c r="C240" s="2" t="s">
        <v>30</v>
      </c>
      <c r="D240" s="2" t="s">
        <v>54</v>
      </c>
      <c r="E240" s="2" t="s">
        <v>425</v>
      </c>
      <c r="F240" s="2" t="s">
        <v>432</v>
      </c>
      <c r="G240" s="2" t="s">
        <v>67</v>
      </c>
      <c r="H240" s="2" t="s">
        <v>439</v>
      </c>
      <c r="I240" s="2" t="s">
        <v>440</v>
      </c>
      <c r="J240" s="3">
        <v>13933.671869244485</v>
      </c>
      <c r="K240" s="3">
        <v>43183.914730899298</v>
      </c>
      <c r="L240" s="3">
        <v>36486.703859910049</v>
      </c>
      <c r="M240"/>
      <c r="N240"/>
      <c r="O240"/>
    </row>
    <row r="241" spans="1:15" ht="14.45">
      <c r="A241" s="2" t="str">
        <f t="shared" si="3"/>
        <v>Unknown</v>
      </c>
      <c r="B241" s="2" t="s">
        <v>29</v>
      </c>
      <c r="C241" s="2" t="s">
        <v>441</v>
      </c>
      <c r="D241" s="2" t="s">
        <v>442</v>
      </c>
      <c r="E241" s="2" t="s">
        <v>442</v>
      </c>
      <c r="F241" s="2" t="s">
        <v>45</v>
      </c>
      <c r="G241" s="2" t="s">
        <v>45</v>
      </c>
      <c r="H241" s="2" t="s">
        <v>45</v>
      </c>
      <c r="I241" s="2" t="s">
        <v>45</v>
      </c>
      <c r="J241" s="3">
        <v>0</v>
      </c>
      <c r="K241" s="3">
        <v>0</v>
      </c>
      <c r="L241" s="3">
        <v>0</v>
      </c>
      <c r="M241"/>
      <c r="N241"/>
      <c r="O241"/>
    </row>
    <row r="242" spans="1:15" ht="14.45">
      <c r="A242" s="2" t="str">
        <f t="shared" si="3"/>
        <v>POS_20211210_2720585</v>
      </c>
      <c r="B242" s="2" t="s">
        <v>29</v>
      </c>
      <c r="C242" s="2" t="s">
        <v>443</v>
      </c>
      <c r="D242" s="2" t="s">
        <v>444</v>
      </c>
      <c r="E242" s="2" t="s">
        <v>444</v>
      </c>
      <c r="F242" s="2" t="s">
        <v>45</v>
      </c>
      <c r="G242" s="2" t="s">
        <v>445</v>
      </c>
      <c r="H242" s="2" t="s">
        <v>446</v>
      </c>
      <c r="I242" s="2" t="s">
        <v>447</v>
      </c>
      <c r="J242" s="3">
        <v>85135.620000000039</v>
      </c>
      <c r="K242" s="3">
        <v>69880.040000000008</v>
      </c>
      <c r="L242" s="3">
        <v>74147.519999999975</v>
      </c>
      <c r="M242"/>
      <c r="N242"/>
      <c r="O242"/>
    </row>
    <row r="243" spans="1:15" ht="14.45">
      <c r="A243" s="2" t="str">
        <f t="shared" si="3"/>
        <v>POS_20211210_2720587</v>
      </c>
      <c r="B243" s="2" t="s">
        <v>29</v>
      </c>
      <c r="C243" s="2" t="s">
        <v>443</v>
      </c>
      <c r="D243" s="2" t="s">
        <v>444</v>
      </c>
      <c r="E243" s="2" t="s">
        <v>444</v>
      </c>
      <c r="F243" s="2" t="s">
        <v>45</v>
      </c>
      <c r="G243" s="2" t="s">
        <v>445</v>
      </c>
      <c r="H243" s="2" t="s">
        <v>448</v>
      </c>
      <c r="I243" s="2" t="s">
        <v>449</v>
      </c>
      <c r="J243" s="3">
        <v>85135.620000000024</v>
      </c>
      <c r="K243" s="3">
        <v>69880.040000000008</v>
      </c>
      <c r="L243" s="3">
        <v>74147.520000000004</v>
      </c>
      <c r="M243"/>
      <c r="N243"/>
      <c r="O243"/>
    </row>
    <row r="244" spans="1:15" ht="14.45">
      <c r="A244" s="2" t="str">
        <f t="shared" si="3"/>
        <v>POS_20211210_2720586</v>
      </c>
      <c r="B244" s="2" t="s">
        <v>29</v>
      </c>
      <c r="C244" s="2" t="s">
        <v>443</v>
      </c>
      <c r="D244" s="2" t="s">
        <v>444</v>
      </c>
      <c r="E244" s="2" t="s">
        <v>444</v>
      </c>
      <c r="F244" s="2" t="s">
        <v>45</v>
      </c>
      <c r="G244" s="2" t="s">
        <v>445</v>
      </c>
      <c r="H244" s="2" t="s">
        <v>450</v>
      </c>
      <c r="I244" s="2" t="s">
        <v>451</v>
      </c>
      <c r="J244" s="3">
        <v>85135.620000000024</v>
      </c>
      <c r="K244" s="3">
        <v>69880.040000000023</v>
      </c>
      <c r="L244" s="3">
        <v>74147.51999999999</v>
      </c>
      <c r="M244"/>
      <c r="N244"/>
      <c r="O244"/>
    </row>
    <row r="245" spans="1:15" ht="14.45">
      <c r="A245" s="2" t="str">
        <f t="shared" si="3"/>
        <v>POS_20211210_2720449</v>
      </c>
      <c r="B245" s="2" t="s">
        <v>29</v>
      </c>
      <c r="C245" s="2" t="s">
        <v>443</v>
      </c>
      <c r="D245" s="2" t="s">
        <v>444</v>
      </c>
      <c r="E245" s="2" t="s">
        <v>444</v>
      </c>
      <c r="F245" s="2" t="s">
        <v>45</v>
      </c>
      <c r="G245" s="2" t="s">
        <v>445</v>
      </c>
      <c r="H245" s="2" t="s">
        <v>321</v>
      </c>
      <c r="I245" s="2" t="s">
        <v>452</v>
      </c>
      <c r="J245" s="3">
        <v>85135.620000000024</v>
      </c>
      <c r="K245" s="3">
        <v>69880.039999999994</v>
      </c>
      <c r="L245" s="3">
        <v>74147.520000000019</v>
      </c>
      <c r="M245"/>
      <c r="N245"/>
      <c r="O245"/>
    </row>
    <row r="246" spans="1:15" ht="14.45">
      <c r="A246" s="2" t="str">
        <f t="shared" si="3"/>
        <v>POS_20221122_2900430</v>
      </c>
      <c r="B246" s="2" t="s">
        <v>29</v>
      </c>
      <c r="C246" s="2" t="s">
        <v>443</v>
      </c>
      <c r="D246" s="2" t="s">
        <v>453</v>
      </c>
      <c r="E246" s="2" t="s">
        <v>453</v>
      </c>
      <c r="F246" s="2" t="s">
        <v>45</v>
      </c>
      <c r="G246" s="2" t="s">
        <v>454</v>
      </c>
      <c r="H246" s="2" t="s">
        <v>200</v>
      </c>
      <c r="I246" s="2" t="s">
        <v>455</v>
      </c>
      <c r="J246" s="3">
        <v>3149.52</v>
      </c>
      <c r="K246" s="3">
        <v>0</v>
      </c>
      <c r="L246" s="3">
        <v>0</v>
      </c>
      <c r="M246"/>
      <c r="N246"/>
      <c r="O246"/>
    </row>
    <row r="247" spans="1:15" ht="14.45">
      <c r="A247" s="2" t="str">
        <f t="shared" si="3"/>
        <v>POS_20180522_1653087</v>
      </c>
      <c r="B247" s="2" t="s">
        <v>29</v>
      </c>
      <c r="C247" s="2" t="s">
        <v>443</v>
      </c>
      <c r="D247" s="2" t="s">
        <v>456</v>
      </c>
      <c r="E247" s="2" t="s">
        <v>457</v>
      </c>
      <c r="F247" s="2" t="s">
        <v>458</v>
      </c>
      <c r="G247" s="2" t="s">
        <v>459</v>
      </c>
      <c r="H247" s="2" t="s">
        <v>35</v>
      </c>
      <c r="I247" s="2" t="s">
        <v>460</v>
      </c>
      <c r="J247" s="3">
        <v>11500.780000000002</v>
      </c>
      <c r="K247" s="3">
        <v>1921.9599999999998</v>
      </c>
      <c r="L247" s="3">
        <v>26286.43</v>
      </c>
      <c r="M247"/>
      <c r="N247"/>
      <c r="O247"/>
    </row>
    <row r="248" spans="1:15" ht="14.45">
      <c r="A248" s="2" t="str">
        <f t="shared" si="3"/>
        <v>POS_20160204_742715</v>
      </c>
      <c r="B248" s="2" t="s">
        <v>29</v>
      </c>
      <c r="C248" s="2" t="s">
        <v>443</v>
      </c>
      <c r="D248" s="2" t="s">
        <v>456</v>
      </c>
      <c r="E248" s="2" t="s">
        <v>457</v>
      </c>
      <c r="F248" s="2" t="s">
        <v>461</v>
      </c>
      <c r="G248" s="2" t="s">
        <v>462</v>
      </c>
      <c r="H248" s="2" t="s">
        <v>463</v>
      </c>
      <c r="I248" s="2" t="s">
        <v>464</v>
      </c>
      <c r="J248" s="3">
        <v>15062.68</v>
      </c>
      <c r="K248" s="3">
        <v>0</v>
      </c>
      <c r="L248" s="3">
        <v>42354.77</v>
      </c>
      <c r="M248"/>
      <c r="N248"/>
      <c r="O248"/>
    </row>
    <row r="249" spans="1:15" ht="14.45">
      <c r="A249" s="2" t="str">
        <f t="shared" si="3"/>
        <v>POS_20181204_1727887</v>
      </c>
      <c r="B249" s="2" t="s">
        <v>29</v>
      </c>
      <c r="C249" s="2" t="s">
        <v>443</v>
      </c>
      <c r="D249" s="2" t="s">
        <v>456</v>
      </c>
      <c r="E249" s="2" t="s">
        <v>457</v>
      </c>
      <c r="F249" s="2" t="s">
        <v>465</v>
      </c>
      <c r="G249" s="2" t="s">
        <v>462</v>
      </c>
      <c r="H249" s="2" t="s">
        <v>466</v>
      </c>
      <c r="I249" s="2" t="s">
        <v>467</v>
      </c>
      <c r="J249" s="3">
        <v>4968.08</v>
      </c>
      <c r="K249" s="3">
        <v>0</v>
      </c>
      <c r="L249" s="3">
        <v>16089.88</v>
      </c>
      <c r="M249"/>
      <c r="N249"/>
      <c r="O249"/>
    </row>
    <row r="250" spans="1:15" ht="14.45">
      <c r="A250" s="2" t="str">
        <f t="shared" si="3"/>
        <v>POS_20221011_2887214</v>
      </c>
      <c r="B250" s="2" t="s">
        <v>29</v>
      </c>
      <c r="C250" s="2" t="s">
        <v>443</v>
      </c>
      <c r="D250" s="2" t="s">
        <v>456</v>
      </c>
      <c r="E250" s="2" t="s">
        <v>468</v>
      </c>
      <c r="F250" s="2" t="s">
        <v>45</v>
      </c>
      <c r="G250" s="2" t="s">
        <v>469</v>
      </c>
      <c r="H250" s="2" t="s">
        <v>470</v>
      </c>
      <c r="I250" s="2" t="s">
        <v>471</v>
      </c>
      <c r="J250" s="3">
        <v>0</v>
      </c>
      <c r="K250" s="3">
        <v>-5009.34</v>
      </c>
      <c r="L250" s="3">
        <v>0</v>
      </c>
      <c r="M250"/>
      <c r="N250"/>
      <c r="O250"/>
    </row>
    <row r="251" spans="1:15" ht="14.45">
      <c r="A251" s="2" t="str">
        <f t="shared" si="3"/>
        <v>POS_20221011_2887212</v>
      </c>
      <c r="B251" s="2" t="s">
        <v>29</v>
      </c>
      <c r="C251" s="2" t="s">
        <v>443</v>
      </c>
      <c r="D251" s="2" t="s">
        <v>456</v>
      </c>
      <c r="E251" s="2" t="s">
        <v>468</v>
      </c>
      <c r="F251" s="2" t="s">
        <v>45</v>
      </c>
      <c r="G251" s="2" t="s">
        <v>469</v>
      </c>
      <c r="H251" s="2" t="s">
        <v>472</v>
      </c>
      <c r="I251" s="2" t="s">
        <v>473</v>
      </c>
      <c r="J251" s="3">
        <v>0</v>
      </c>
      <c r="K251" s="3">
        <v>-10018.68</v>
      </c>
      <c r="L251" s="3">
        <v>0</v>
      </c>
      <c r="M251"/>
      <c r="N251"/>
      <c r="O251"/>
    </row>
    <row r="252" spans="1:15" ht="14.45">
      <c r="A252" s="2" t="str">
        <f t="shared" si="3"/>
        <v>POS_20211210_2720510</v>
      </c>
      <c r="B252" s="2" t="s">
        <v>29</v>
      </c>
      <c r="C252" s="2" t="s">
        <v>443</v>
      </c>
      <c r="D252" s="2" t="s">
        <v>456</v>
      </c>
      <c r="E252" s="2" t="s">
        <v>468</v>
      </c>
      <c r="F252" s="2" t="s">
        <v>45</v>
      </c>
      <c r="G252" s="2" t="s">
        <v>445</v>
      </c>
      <c r="H252" s="2" t="s">
        <v>474</v>
      </c>
      <c r="I252" s="2" t="s">
        <v>475</v>
      </c>
      <c r="J252" s="3">
        <v>85135.620000000024</v>
      </c>
      <c r="K252" s="3">
        <v>69880.040000000037</v>
      </c>
      <c r="L252" s="3">
        <v>74147.520000000004</v>
      </c>
      <c r="M252"/>
      <c r="N252"/>
      <c r="O252"/>
    </row>
    <row r="253" spans="1:15" ht="14.45">
      <c r="A253" s="2" t="str">
        <f t="shared" si="3"/>
        <v>POS_20211210_2720610</v>
      </c>
      <c r="B253" s="2" t="s">
        <v>29</v>
      </c>
      <c r="C253" s="2" t="s">
        <v>443</v>
      </c>
      <c r="D253" s="2" t="s">
        <v>456</v>
      </c>
      <c r="E253" s="2" t="s">
        <v>468</v>
      </c>
      <c r="F253" s="2" t="s">
        <v>45</v>
      </c>
      <c r="G253" s="2" t="s">
        <v>445</v>
      </c>
      <c r="H253" s="2" t="s">
        <v>476</v>
      </c>
      <c r="I253" s="2" t="s">
        <v>477</v>
      </c>
      <c r="J253" s="3">
        <v>85135.619999999981</v>
      </c>
      <c r="K253" s="3">
        <v>69880.040000000023</v>
      </c>
      <c r="L253" s="3">
        <v>74147.520000000019</v>
      </c>
      <c r="M253"/>
      <c r="N253"/>
      <c r="O253"/>
    </row>
    <row r="254" spans="1:15" ht="14.45">
      <c r="A254" s="2" t="str">
        <f t="shared" si="3"/>
        <v>POS_20211210_2720809</v>
      </c>
      <c r="B254" s="2" t="s">
        <v>29</v>
      </c>
      <c r="C254" s="2" t="s">
        <v>443</v>
      </c>
      <c r="D254" s="2" t="s">
        <v>456</v>
      </c>
      <c r="E254" s="2" t="s">
        <v>468</v>
      </c>
      <c r="F254" s="2" t="s">
        <v>45</v>
      </c>
      <c r="G254" s="2" t="s">
        <v>445</v>
      </c>
      <c r="H254" s="2" t="s">
        <v>478</v>
      </c>
      <c r="I254" s="2" t="s">
        <v>479</v>
      </c>
      <c r="J254" s="3">
        <v>85135.619999999981</v>
      </c>
      <c r="K254" s="3">
        <v>69880.040000000023</v>
      </c>
      <c r="L254" s="3">
        <v>74147.520000000019</v>
      </c>
      <c r="M254"/>
      <c r="N254"/>
      <c r="O254"/>
    </row>
    <row r="255" spans="1:15" ht="14.45">
      <c r="A255" s="2" t="str">
        <f t="shared" si="3"/>
        <v>POS_20211210_2720718</v>
      </c>
      <c r="B255" s="2" t="s">
        <v>29</v>
      </c>
      <c r="C255" s="2" t="s">
        <v>443</v>
      </c>
      <c r="D255" s="2" t="s">
        <v>456</v>
      </c>
      <c r="E255" s="2" t="s">
        <v>468</v>
      </c>
      <c r="F255" s="2" t="s">
        <v>45</v>
      </c>
      <c r="G255" s="2" t="s">
        <v>445</v>
      </c>
      <c r="H255" s="2" t="s">
        <v>304</v>
      </c>
      <c r="I255" s="2" t="s">
        <v>480</v>
      </c>
      <c r="J255" s="3">
        <v>85135.62000000001</v>
      </c>
      <c r="K255" s="3">
        <v>69880.040000000008</v>
      </c>
      <c r="L255" s="3">
        <v>74147.520000000019</v>
      </c>
      <c r="M255"/>
      <c r="N255"/>
      <c r="O255"/>
    </row>
    <row r="256" spans="1:15" ht="14.45">
      <c r="A256" s="2" t="str">
        <f t="shared" si="3"/>
        <v>POS_20211210_2720607</v>
      </c>
      <c r="B256" s="2" t="s">
        <v>29</v>
      </c>
      <c r="C256" s="2" t="s">
        <v>443</v>
      </c>
      <c r="D256" s="2" t="s">
        <v>456</v>
      </c>
      <c r="E256" s="2" t="s">
        <v>468</v>
      </c>
      <c r="F256" s="2" t="s">
        <v>45</v>
      </c>
      <c r="G256" s="2" t="s">
        <v>445</v>
      </c>
      <c r="H256" s="2" t="s">
        <v>481</v>
      </c>
      <c r="I256" s="2" t="s">
        <v>482</v>
      </c>
      <c r="J256" s="3">
        <v>85135.620000000024</v>
      </c>
      <c r="K256" s="3">
        <v>69880.040000000023</v>
      </c>
      <c r="L256" s="3">
        <v>74147.520000000004</v>
      </c>
      <c r="M256"/>
      <c r="N256"/>
      <c r="O256"/>
    </row>
    <row r="257" spans="1:15" ht="14.45">
      <c r="A257" s="2" t="str">
        <f t="shared" si="3"/>
        <v>POS_20211210_2720719</v>
      </c>
      <c r="B257" s="2" t="s">
        <v>29</v>
      </c>
      <c r="C257" s="2" t="s">
        <v>443</v>
      </c>
      <c r="D257" s="2" t="s">
        <v>456</v>
      </c>
      <c r="E257" s="2" t="s">
        <v>468</v>
      </c>
      <c r="F257" s="2" t="s">
        <v>45</v>
      </c>
      <c r="G257" s="2" t="s">
        <v>445</v>
      </c>
      <c r="H257" s="2" t="s">
        <v>483</v>
      </c>
      <c r="I257" s="2" t="s">
        <v>484</v>
      </c>
      <c r="J257" s="3">
        <v>85135.62000000001</v>
      </c>
      <c r="K257" s="3">
        <v>69880.040000000037</v>
      </c>
      <c r="L257" s="3">
        <v>74147.51999999999</v>
      </c>
      <c r="M257"/>
      <c r="N257"/>
      <c r="O257"/>
    </row>
    <row r="258" spans="1:15" ht="14.45">
      <c r="A258" s="2" t="str">
        <f t="shared" si="3"/>
        <v>POS_20211210_2720452</v>
      </c>
      <c r="B258" s="2" t="s">
        <v>29</v>
      </c>
      <c r="C258" s="2" t="s">
        <v>443</v>
      </c>
      <c r="D258" s="2" t="s">
        <v>456</v>
      </c>
      <c r="E258" s="2" t="s">
        <v>468</v>
      </c>
      <c r="F258" s="2" t="s">
        <v>45</v>
      </c>
      <c r="G258" s="2" t="s">
        <v>445</v>
      </c>
      <c r="H258" s="2" t="s">
        <v>485</v>
      </c>
      <c r="I258" s="2" t="s">
        <v>486</v>
      </c>
      <c r="J258" s="3">
        <v>85135.62</v>
      </c>
      <c r="K258" s="3">
        <v>69880.040000000023</v>
      </c>
      <c r="L258" s="3">
        <v>74147.520000000019</v>
      </c>
      <c r="M258"/>
      <c r="N258"/>
      <c r="O258"/>
    </row>
    <row r="259" spans="1:15" ht="14.45">
      <c r="A259" s="2" t="str">
        <f t="shared" si="3"/>
        <v>POS_20211210_2720454</v>
      </c>
      <c r="B259" s="2" t="s">
        <v>29</v>
      </c>
      <c r="C259" s="2" t="s">
        <v>443</v>
      </c>
      <c r="D259" s="2" t="s">
        <v>456</v>
      </c>
      <c r="E259" s="2" t="s">
        <v>468</v>
      </c>
      <c r="F259" s="2" t="s">
        <v>45</v>
      </c>
      <c r="G259" s="2" t="s">
        <v>445</v>
      </c>
      <c r="H259" s="2" t="s">
        <v>487</v>
      </c>
      <c r="I259" s="2" t="s">
        <v>488</v>
      </c>
      <c r="J259" s="3">
        <v>85135.62000000001</v>
      </c>
      <c r="K259" s="3">
        <v>69880.040000000037</v>
      </c>
      <c r="L259" s="3">
        <v>74147.51999999999</v>
      </c>
      <c r="M259"/>
      <c r="N259"/>
      <c r="O259"/>
    </row>
    <row r="260" spans="1:15" ht="14.45">
      <c r="A260" s="2" t="str">
        <f t="shared" si="3"/>
        <v>POS_20211210_2720513</v>
      </c>
      <c r="B260" s="2" t="s">
        <v>29</v>
      </c>
      <c r="C260" s="2" t="s">
        <v>443</v>
      </c>
      <c r="D260" s="2" t="s">
        <v>456</v>
      </c>
      <c r="E260" s="2" t="s">
        <v>468</v>
      </c>
      <c r="F260" s="2" t="s">
        <v>45</v>
      </c>
      <c r="G260" s="2" t="s">
        <v>445</v>
      </c>
      <c r="H260" s="2" t="s">
        <v>489</v>
      </c>
      <c r="I260" s="2" t="s">
        <v>490</v>
      </c>
      <c r="J260" s="3">
        <v>85135.62000000001</v>
      </c>
      <c r="K260" s="3">
        <v>69880.040000000008</v>
      </c>
      <c r="L260" s="3">
        <v>74147.520000000004</v>
      </c>
      <c r="M260"/>
      <c r="N260"/>
      <c r="O260"/>
    </row>
    <row r="261" spans="1:15" ht="14.45">
      <c r="A261" s="2" t="str">
        <f t="shared" si="3"/>
        <v>POS_20211210_2720816</v>
      </c>
      <c r="B261" s="2" t="s">
        <v>29</v>
      </c>
      <c r="C261" s="2" t="s">
        <v>443</v>
      </c>
      <c r="D261" s="2" t="s">
        <v>456</v>
      </c>
      <c r="E261" s="2" t="s">
        <v>468</v>
      </c>
      <c r="F261" s="2" t="s">
        <v>45</v>
      </c>
      <c r="G261" s="2" t="s">
        <v>445</v>
      </c>
      <c r="H261" s="2" t="s">
        <v>427</v>
      </c>
      <c r="I261" s="2" t="s">
        <v>491</v>
      </c>
      <c r="J261" s="3">
        <v>85135.62000000001</v>
      </c>
      <c r="K261" s="3">
        <v>69880.040000000008</v>
      </c>
      <c r="L261" s="3">
        <v>74147.520000000019</v>
      </c>
      <c r="M261"/>
      <c r="N261"/>
      <c r="O261"/>
    </row>
    <row r="262" spans="1:15" ht="14.45">
      <c r="A262" s="2" t="str">
        <f t="shared" si="3"/>
        <v>POS_20211210_2720817</v>
      </c>
      <c r="B262" s="2" t="s">
        <v>29</v>
      </c>
      <c r="C262" s="2" t="s">
        <v>443</v>
      </c>
      <c r="D262" s="2" t="s">
        <v>456</v>
      </c>
      <c r="E262" s="2" t="s">
        <v>468</v>
      </c>
      <c r="F262" s="2" t="s">
        <v>45</v>
      </c>
      <c r="G262" s="2" t="s">
        <v>445</v>
      </c>
      <c r="H262" s="2" t="s">
        <v>492</v>
      </c>
      <c r="I262" s="2" t="s">
        <v>493</v>
      </c>
      <c r="J262" s="3">
        <v>85135.619999999981</v>
      </c>
      <c r="K262" s="3">
        <v>69880.040000000037</v>
      </c>
      <c r="L262" s="3">
        <v>74147.520000000004</v>
      </c>
      <c r="M262"/>
      <c r="N262"/>
      <c r="O262"/>
    </row>
    <row r="263" spans="1:15" ht="14.45">
      <c r="A263" s="2" t="str">
        <f t="shared" si="3"/>
        <v>POS_20211210_2720808</v>
      </c>
      <c r="B263" s="2" t="s">
        <v>29</v>
      </c>
      <c r="C263" s="2" t="s">
        <v>443</v>
      </c>
      <c r="D263" s="2" t="s">
        <v>456</v>
      </c>
      <c r="E263" s="2" t="s">
        <v>468</v>
      </c>
      <c r="F263" s="2" t="s">
        <v>45</v>
      </c>
      <c r="G263" s="2" t="s">
        <v>445</v>
      </c>
      <c r="H263" s="2" t="s">
        <v>494</v>
      </c>
      <c r="I263" s="2" t="s">
        <v>495</v>
      </c>
      <c r="J263" s="3">
        <v>85135.62000000001</v>
      </c>
      <c r="K263" s="3">
        <v>69880.040000000023</v>
      </c>
      <c r="L263" s="3">
        <v>74147.520000000004</v>
      </c>
      <c r="M263"/>
      <c r="N263"/>
      <c r="O263"/>
    </row>
    <row r="264" spans="1:15" ht="14.45">
      <c r="A264" s="2" t="str">
        <f t="shared" si="3"/>
        <v>POS_20211210_2720451</v>
      </c>
      <c r="B264" s="2" t="s">
        <v>29</v>
      </c>
      <c r="C264" s="2" t="s">
        <v>443</v>
      </c>
      <c r="D264" s="2" t="s">
        <v>456</v>
      </c>
      <c r="E264" s="2" t="s">
        <v>468</v>
      </c>
      <c r="F264" s="2" t="s">
        <v>45</v>
      </c>
      <c r="G264" s="2" t="s">
        <v>445</v>
      </c>
      <c r="H264" s="2" t="s">
        <v>496</v>
      </c>
      <c r="I264" s="2" t="s">
        <v>497</v>
      </c>
      <c r="J264" s="3">
        <v>85135.62000000001</v>
      </c>
      <c r="K264" s="3">
        <v>69880.040000000023</v>
      </c>
      <c r="L264" s="3">
        <v>74147.520000000033</v>
      </c>
      <c r="M264"/>
      <c r="N264"/>
      <c r="O264"/>
    </row>
    <row r="265" spans="1:15" ht="14.45">
      <c r="A265" s="2" t="str">
        <f t="shared" si="3"/>
        <v>POS_20211210_2720557</v>
      </c>
      <c r="B265" s="2" t="s">
        <v>29</v>
      </c>
      <c r="C265" s="2" t="s">
        <v>443</v>
      </c>
      <c r="D265" s="2" t="s">
        <v>456</v>
      </c>
      <c r="E265" s="2" t="s">
        <v>468</v>
      </c>
      <c r="F265" s="2" t="s">
        <v>45</v>
      </c>
      <c r="G265" s="2" t="s">
        <v>445</v>
      </c>
      <c r="H265" s="2" t="s">
        <v>498</v>
      </c>
      <c r="I265" s="2" t="s">
        <v>499</v>
      </c>
      <c r="J265" s="3">
        <v>85135.62</v>
      </c>
      <c r="K265" s="3">
        <v>69880.040000000008</v>
      </c>
      <c r="L265" s="3">
        <v>74147.520000000019</v>
      </c>
      <c r="M265"/>
      <c r="N265"/>
      <c r="O265"/>
    </row>
    <row r="266" spans="1:15" ht="14.45">
      <c r="A266" s="2" t="str">
        <f t="shared" si="3"/>
        <v>POS_20211210_2720714</v>
      </c>
      <c r="B266" s="2" t="s">
        <v>29</v>
      </c>
      <c r="C266" s="2" t="s">
        <v>443</v>
      </c>
      <c r="D266" s="2" t="s">
        <v>456</v>
      </c>
      <c r="E266" s="2" t="s">
        <v>468</v>
      </c>
      <c r="F266" s="2" t="s">
        <v>45</v>
      </c>
      <c r="G266" s="2" t="s">
        <v>445</v>
      </c>
      <c r="H266" s="2" t="s">
        <v>500</v>
      </c>
      <c r="I266" s="2" t="s">
        <v>501</v>
      </c>
      <c r="J266" s="3">
        <v>85135.620000000024</v>
      </c>
      <c r="K266" s="3">
        <v>69880.040000000023</v>
      </c>
      <c r="L266" s="3">
        <v>74147.51999999999</v>
      </c>
      <c r="M266"/>
      <c r="N266"/>
      <c r="O266"/>
    </row>
    <row r="267" spans="1:15" ht="14.45">
      <c r="A267" s="2" t="str">
        <f t="shared" si="3"/>
        <v>POS_20211210_2720717</v>
      </c>
      <c r="B267" s="2" t="s">
        <v>29</v>
      </c>
      <c r="C267" s="2" t="s">
        <v>443</v>
      </c>
      <c r="D267" s="2" t="s">
        <v>456</v>
      </c>
      <c r="E267" s="2" t="s">
        <v>468</v>
      </c>
      <c r="F267" s="2" t="s">
        <v>45</v>
      </c>
      <c r="G267" s="2" t="s">
        <v>445</v>
      </c>
      <c r="H267" s="2" t="s">
        <v>502</v>
      </c>
      <c r="I267" s="2" t="s">
        <v>503</v>
      </c>
      <c r="J267" s="3">
        <v>85135.620000000024</v>
      </c>
      <c r="K267" s="3">
        <v>69880.039999999994</v>
      </c>
      <c r="L267" s="3">
        <v>74147.51999999999</v>
      </c>
      <c r="M267"/>
      <c r="N267"/>
      <c r="O267"/>
    </row>
    <row r="268" spans="1:15" ht="14.45">
      <c r="A268" s="2" t="str">
        <f t="shared" si="3"/>
        <v>POS_20211210_2720611</v>
      </c>
      <c r="B268" s="2" t="s">
        <v>29</v>
      </c>
      <c r="C268" s="2" t="s">
        <v>443</v>
      </c>
      <c r="D268" s="2" t="s">
        <v>456</v>
      </c>
      <c r="E268" s="2" t="s">
        <v>468</v>
      </c>
      <c r="F268" s="2" t="s">
        <v>45</v>
      </c>
      <c r="G268" s="2" t="s">
        <v>445</v>
      </c>
      <c r="H268" s="2" t="s">
        <v>504</v>
      </c>
      <c r="I268" s="2" t="s">
        <v>505</v>
      </c>
      <c r="J268" s="3">
        <v>85135.62</v>
      </c>
      <c r="K268" s="3">
        <v>69880.040000000037</v>
      </c>
      <c r="L268" s="3">
        <v>74147.51999999999</v>
      </c>
      <c r="M268"/>
      <c r="N268"/>
      <c r="O268"/>
    </row>
    <row r="269" spans="1:15" ht="14.45">
      <c r="A269" s="2" t="str">
        <f t="shared" ref="A269:A332" si="4">I269</f>
        <v>POS_20211210_2720450</v>
      </c>
      <c r="B269" s="2" t="s">
        <v>29</v>
      </c>
      <c r="C269" s="2" t="s">
        <v>443</v>
      </c>
      <c r="D269" s="2" t="s">
        <v>456</v>
      </c>
      <c r="E269" s="2" t="s">
        <v>468</v>
      </c>
      <c r="F269" s="2" t="s">
        <v>45</v>
      </c>
      <c r="G269" s="2" t="s">
        <v>445</v>
      </c>
      <c r="H269" s="2" t="s">
        <v>506</v>
      </c>
      <c r="I269" s="2" t="s">
        <v>507</v>
      </c>
      <c r="J269" s="3">
        <v>85135.620000000024</v>
      </c>
      <c r="K269" s="3">
        <v>69880.040000000008</v>
      </c>
      <c r="L269" s="3">
        <v>74147.51999999999</v>
      </c>
      <c r="M269"/>
      <c r="N269"/>
      <c r="O269"/>
    </row>
    <row r="270" spans="1:15" ht="14.45">
      <c r="A270" s="2" t="str">
        <f t="shared" si="4"/>
        <v>POS_20211210_2720512</v>
      </c>
      <c r="B270" s="2" t="s">
        <v>29</v>
      </c>
      <c r="C270" s="2" t="s">
        <v>443</v>
      </c>
      <c r="D270" s="2" t="s">
        <v>456</v>
      </c>
      <c r="E270" s="2" t="s">
        <v>468</v>
      </c>
      <c r="F270" s="2" t="s">
        <v>45</v>
      </c>
      <c r="G270" s="2" t="s">
        <v>445</v>
      </c>
      <c r="H270" s="2" t="s">
        <v>508</v>
      </c>
      <c r="I270" s="2" t="s">
        <v>509</v>
      </c>
      <c r="J270" s="3">
        <v>85135.62</v>
      </c>
      <c r="K270" s="3">
        <v>69880.040000000008</v>
      </c>
      <c r="L270" s="3">
        <v>74147.519999999975</v>
      </c>
      <c r="M270"/>
      <c r="N270"/>
      <c r="O270"/>
    </row>
    <row r="271" spans="1:15" ht="14.45">
      <c r="A271" s="2" t="str">
        <f t="shared" si="4"/>
        <v>POS_20211210_2720609</v>
      </c>
      <c r="B271" s="2" t="s">
        <v>29</v>
      </c>
      <c r="C271" s="2" t="s">
        <v>443</v>
      </c>
      <c r="D271" s="2" t="s">
        <v>456</v>
      </c>
      <c r="E271" s="2" t="s">
        <v>468</v>
      </c>
      <c r="F271" s="2" t="s">
        <v>45</v>
      </c>
      <c r="G271" s="2" t="s">
        <v>445</v>
      </c>
      <c r="H271" s="2" t="s">
        <v>510</v>
      </c>
      <c r="I271" s="2" t="s">
        <v>511</v>
      </c>
      <c r="J271" s="3">
        <v>85135.62</v>
      </c>
      <c r="K271" s="3">
        <v>69880.039999999994</v>
      </c>
      <c r="L271" s="3">
        <v>74147.520000000019</v>
      </c>
      <c r="M271"/>
      <c r="N271"/>
      <c r="O271"/>
    </row>
    <row r="272" spans="1:15" ht="14.45">
      <c r="A272" s="2" t="str">
        <f t="shared" si="4"/>
        <v>POS_20211210_2720814</v>
      </c>
      <c r="B272" s="2" t="s">
        <v>29</v>
      </c>
      <c r="C272" s="2" t="s">
        <v>443</v>
      </c>
      <c r="D272" s="2" t="s">
        <v>456</v>
      </c>
      <c r="E272" s="2" t="s">
        <v>468</v>
      </c>
      <c r="F272" s="2" t="s">
        <v>45</v>
      </c>
      <c r="G272" s="2" t="s">
        <v>445</v>
      </c>
      <c r="H272" s="2" t="s">
        <v>512</v>
      </c>
      <c r="I272" s="2" t="s">
        <v>513</v>
      </c>
      <c r="J272" s="3">
        <v>85135.62</v>
      </c>
      <c r="K272" s="3">
        <v>69880.040000000023</v>
      </c>
      <c r="L272" s="3">
        <v>74147.51999999999</v>
      </c>
      <c r="M272"/>
      <c r="N272"/>
      <c r="O272"/>
    </row>
    <row r="273" spans="1:15" ht="14.45">
      <c r="A273" s="2" t="str">
        <f t="shared" si="4"/>
        <v>POS_20211210_2720716</v>
      </c>
      <c r="B273" s="2" t="s">
        <v>29</v>
      </c>
      <c r="C273" s="2" t="s">
        <v>443</v>
      </c>
      <c r="D273" s="2" t="s">
        <v>456</v>
      </c>
      <c r="E273" s="2" t="s">
        <v>468</v>
      </c>
      <c r="F273" s="2" t="s">
        <v>45</v>
      </c>
      <c r="G273" s="2" t="s">
        <v>445</v>
      </c>
      <c r="H273" s="2" t="s">
        <v>251</v>
      </c>
      <c r="I273" s="2" t="s">
        <v>514</v>
      </c>
      <c r="J273" s="3">
        <v>85135.62</v>
      </c>
      <c r="K273" s="3">
        <v>69880.040000000008</v>
      </c>
      <c r="L273" s="3">
        <v>74147.51999999999</v>
      </c>
      <c r="M273"/>
      <c r="N273"/>
      <c r="O273"/>
    </row>
    <row r="274" spans="1:15" ht="14.45">
      <c r="A274" s="2" t="str">
        <f t="shared" si="4"/>
        <v>POS_20211210_2720812</v>
      </c>
      <c r="B274" s="2" t="s">
        <v>29</v>
      </c>
      <c r="C274" s="2" t="s">
        <v>443</v>
      </c>
      <c r="D274" s="2" t="s">
        <v>456</v>
      </c>
      <c r="E274" s="2" t="s">
        <v>468</v>
      </c>
      <c r="F274" s="2" t="s">
        <v>45</v>
      </c>
      <c r="G274" s="2" t="s">
        <v>445</v>
      </c>
      <c r="H274" s="2" t="s">
        <v>515</v>
      </c>
      <c r="I274" s="2" t="s">
        <v>516</v>
      </c>
      <c r="J274" s="3">
        <v>85135.62</v>
      </c>
      <c r="K274" s="3">
        <v>69880.040000000008</v>
      </c>
      <c r="L274" s="3">
        <v>74147.51999999999</v>
      </c>
      <c r="M274"/>
      <c r="N274"/>
      <c r="O274"/>
    </row>
    <row r="275" spans="1:15" ht="14.45">
      <c r="A275" s="2" t="str">
        <f t="shared" si="4"/>
        <v>POS_20211210_2720805</v>
      </c>
      <c r="B275" s="2" t="s">
        <v>29</v>
      </c>
      <c r="C275" s="2" t="s">
        <v>443</v>
      </c>
      <c r="D275" s="2" t="s">
        <v>456</v>
      </c>
      <c r="E275" s="2" t="s">
        <v>468</v>
      </c>
      <c r="F275" s="2" t="s">
        <v>45</v>
      </c>
      <c r="G275" s="2" t="s">
        <v>445</v>
      </c>
      <c r="H275" s="2" t="s">
        <v>352</v>
      </c>
      <c r="I275" s="2" t="s">
        <v>517</v>
      </c>
      <c r="J275" s="3">
        <v>85135.619999999981</v>
      </c>
      <c r="K275" s="3">
        <v>69880.040000000023</v>
      </c>
      <c r="L275" s="3">
        <v>74147.51999999999</v>
      </c>
      <c r="M275"/>
      <c r="N275"/>
      <c r="O275"/>
    </row>
    <row r="276" spans="1:15" ht="14.45">
      <c r="A276" s="2" t="str">
        <f t="shared" si="4"/>
        <v>POS_20211210_2720720</v>
      </c>
      <c r="B276" s="2" t="s">
        <v>29</v>
      </c>
      <c r="C276" s="2" t="s">
        <v>443</v>
      </c>
      <c r="D276" s="2" t="s">
        <v>456</v>
      </c>
      <c r="E276" s="2" t="s">
        <v>468</v>
      </c>
      <c r="F276" s="2" t="s">
        <v>45</v>
      </c>
      <c r="G276" s="2" t="s">
        <v>445</v>
      </c>
      <c r="H276" s="2" t="s">
        <v>37</v>
      </c>
      <c r="I276" s="2" t="s">
        <v>518</v>
      </c>
      <c r="J276" s="3">
        <v>85135.62</v>
      </c>
      <c r="K276" s="3">
        <v>69880.040000000008</v>
      </c>
      <c r="L276" s="3">
        <v>74147.520000000004</v>
      </c>
      <c r="M276"/>
      <c r="N276"/>
      <c r="O276"/>
    </row>
    <row r="277" spans="1:15" ht="14.45">
      <c r="A277" s="2" t="str">
        <f t="shared" si="4"/>
        <v>POS_20211210_2720807</v>
      </c>
      <c r="B277" s="2" t="s">
        <v>29</v>
      </c>
      <c r="C277" s="2" t="s">
        <v>443</v>
      </c>
      <c r="D277" s="2" t="s">
        <v>456</v>
      </c>
      <c r="E277" s="2" t="s">
        <v>468</v>
      </c>
      <c r="F277" s="2" t="s">
        <v>45</v>
      </c>
      <c r="G277" s="2" t="s">
        <v>445</v>
      </c>
      <c r="H277" s="2" t="s">
        <v>519</v>
      </c>
      <c r="I277" s="2" t="s">
        <v>520</v>
      </c>
      <c r="J277" s="3">
        <v>85135.619999999981</v>
      </c>
      <c r="K277" s="3">
        <v>69880.040000000023</v>
      </c>
      <c r="L277" s="3">
        <v>74147.51999999999</v>
      </c>
      <c r="M277"/>
      <c r="N277"/>
      <c r="O277"/>
    </row>
    <row r="278" spans="1:15" ht="14.45">
      <c r="A278" s="2" t="str">
        <f t="shared" si="4"/>
        <v>POS_20211210_2720515</v>
      </c>
      <c r="B278" s="2" t="s">
        <v>29</v>
      </c>
      <c r="C278" s="2" t="s">
        <v>443</v>
      </c>
      <c r="D278" s="2" t="s">
        <v>456</v>
      </c>
      <c r="E278" s="2" t="s">
        <v>468</v>
      </c>
      <c r="F278" s="2" t="s">
        <v>45</v>
      </c>
      <c r="G278" s="2" t="s">
        <v>445</v>
      </c>
      <c r="H278" s="2" t="s">
        <v>521</v>
      </c>
      <c r="I278" s="2" t="s">
        <v>522</v>
      </c>
      <c r="J278" s="3">
        <v>85135.62</v>
      </c>
      <c r="K278" s="3">
        <v>69880.040000000008</v>
      </c>
      <c r="L278" s="3">
        <v>74147.520000000004</v>
      </c>
      <c r="M278"/>
      <c r="N278"/>
      <c r="O278"/>
    </row>
    <row r="279" spans="1:15" ht="14.45">
      <c r="A279" s="2" t="str">
        <f t="shared" si="4"/>
        <v>POS_20211210_2720813</v>
      </c>
      <c r="B279" s="2" t="s">
        <v>29</v>
      </c>
      <c r="C279" s="2" t="s">
        <v>443</v>
      </c>
      <c r="D279" s="2" t="s">
        <v>456</v>
      </c>
      <c r="E279" s="2" t="s">
        <v>468</v>
      </c>
      <c r="F279" s="2" t="s">
        <v>45</v>
      </c>
      <c r="G279" s="2" t="s">
        <v>445</v>
      </c>
      <c r="H279" s="2" t="s">
        <v>523</v>
      </c>
      <c r="I279" s="2" t="s">
        <v>524</v>
      </c>
      <c r="J279" s="3">
        <v>85135.619999999981</v>
      </c>
      <c r="K279" s="3">
        <v>69880.040000000023</v>
      </c>
      <c r="L279" s="3">
        <v>74147.520000000004</v>
      </c>
      <c r="M279"/>
      <c r="N279"/>
      <c r="O279"/>
    </row>
    <row r="280" spans="1:15" ht="14.45">
      <c r="A280" s="2" t="str">
        <f t="shared" si="4"/>
        <v>POS_20211210_2720453</v>
      </c>
      <c r="B280" s="2" t="s">
        <v>29</v>
      </c>
      <c r="C280" s="2" t="s">
        <v>443</v>
      </c>
      <c r="D280" s="2" t="s">
        <v>456</v>
      </c>
      <c r="E280" s="2" t="s">
        <v>468</v>
      </c>
      <c r="F280" s="2" t="s">
        <v>45</v>
      </c>
      <c r="G280" s="2" t="s">
        <v>445</v>
      </c>
      <c r="H280" s="2" t="s">
        <v>525</v>
      </c>
      <c r="I280" s="2" t="s">
        <v>526</v>
      </c>
      <c r="J280" s="3">
        <v>85135.619999999981</v>
      </c>
      <c r="K280" s="3">
        <v>69880.040000000023</v>
      </c>
      <c r="L280" s="3">
        <v>74147.520000000004</v>
      </c>
      <c r="M280"/>
      <c r="N280"/>
      <c r="O280"/>
    </row>
    <row r="281" spans="1:15" ht="14.45">
      <c r="A281" s="2" t="str">
        <f t="shared" si="4"/>
        <v>POS_20211210_2720608</v>
      </c>
      <c r="B281" s="2" t="s">
        <v>29</v>
      </c>
      <c r="C281" s="2" t="s">
        <v>443</v>
      </c>
      <c r="D281" s="2" t="s">
        <v>456</v>
      </c>
      <c r="E281" s="2" t="s">
        <v>468</v>
      </c>
      <c r="F281" s="2" t="s">
        <v>45</v>
      </c>
      <c r="G281" s="2" t="s">
        <v>445</v>
      </c>
      <c r="H281" s="2" t="s">
        <v>527</v>
      </c>
      <c r="I281" s="2" t="s">
        <v>528</v>
      </c>
      <c r="J281" s="3">
        <v>85135.619999999952</v>
      </c>
      <c r="K281" s="3">
        <v>69880.040000000023</v>
      </c>
      <c r="L281" s="3">
        <v>74147.520000000004</v>
      </c>
      <c r="M281"/>
      <c r="N281"/>
      <c r="O281"/>
    </row>
    <row r="282" spans="1:15" ht="14.45">
      <c r="A282" s="2" t="str">
        <f t="shared" si="4"/>
        <v>POS_20211210_2720810</v>
      </c>
      <c r="B282" s="2" t="s">
        <v>29</v>
      </c>
      <c r="C282" s="2" t="s">
        <v>443</v>
      </c>
      <c r="D282" s="2" t="s">
        <v>456</v>
      </c>
      <c r="E282" s="2" t="s">
        <v>468</v>
      </c>
      <c r="F282" s="2" t="s">
        <v>45</v>
      </c>
      <c r="G282" s="2" t="s">
        <v>445</v>
      </c>
      <c r="H282" s="2" t="s">
        <v>529</v>
      </c>
      <c r="I282" s="2" t="s">
        <v>530</v>
      </c>
      <c r="J282" s="3">
        <v>85135.619999999966</v>
      </c>
      <c r="K282" s="3">
        <v>69880.040000000023</v>
      </c>
      <c r="L282" s="3">
        <v>74147.520000000004</v>
      </c>
      <c r="M282"/>
      <c r="N282"/>
      <c r="O282"/>
    </row>
    <row r="283" spans="1:15" ht="14.45">
      <c r="A283" s="2" t="str">
        <f t="shared" si="4"/>
        <v>POS_20211210_2720456</v>
      </c>
      <c r="B283" s="2" t="s">
        <v>29</v>
      </c>
      <c r="C283" s="2" t="s">
        <v>443</v>
      </c>
      <c r="D283" s="2" t="s">
        <v>456</v>
      </c>
      <c r="E283" s="2" t="s">
        <v>468</v>
      </c>
      <c r="F283" s="2" t="s">
        <v>45</v>
      </c>
      <c r="G283" s="2" t="s">
        <v>445</v>
      </c>
      <c r="H283" s="2" t="s">
        <v>531</v>
      </c>
      <c r="I283" s="2" t="s">
        <v>532</v>
      </c>
      <c r="J283" s="3">
        <v>85135.62000000001</v>
      </c>
      <c r="K283" s="3">
        <v>69880.039999999994</v>
      </c>
      <c r="L283" s="3">
        <v>74147.520000000019</v>
      </c>
      <c r="M283"/>
      <c r="N283"/>
      <c r="O283"/>
    </row>
    <row r="284" spans="1:15" ht="14.45">
      <c r="A284" s="2" t="str">
        <f t="shared" si="4"/>
        <v>POS_20211210_2720721</v>
      </c>
      <c r="B284" s="2" t="s">
        <v>29</v>
      </c>
      <c r="C284" s="2" t="s">
        <v>443</v>
      </c>
      <c r="D284" s="2" t="s">
        <v>456</v>
      </c>
      <c r="E284" s="2" t="s">
        <v>468</v>
      </c>
      <c r="F284" s="2" t="s">
        <v>45</v>
      </c>
      <c r="G284" s="2" t="s">
        <v>445</v>
      </c>
      <c r="H284" s="2" t="s">
        <v>533</v>
      </c>
      <c r="I284" s="2" t="s">
        <v>534</v>
      </c>
      <c r="J284" s="3">
        <v>85135.619999999981</v>
      </c>
      <c r="K284" s="3">
        <v>69880.040000000023</v>
      </c>
      <c r="L284" s="3">
        <v>74147.51999999999</v>
      </c>
      <c r="M284"/>
      <c r="N284"/>
      <c r="O284"/>
    </row>
    <row r="285" spans="1:15" ht="14.45">
      <c r="A285" s="2" t="str">
        <f t="shared" si="4"/>
        <v>POS_20211210_2720511</v>
      </c>
      <c r="B285" s="2" t="s">
        <v>29</v>
      </c>
      <c r="C285" s="2" t="s">
        <v>443</v>
      </c>
      <c r="D285" s="2" t="s">
        <v>456</v>
      </c>
      <c r="E285" s="2" t="s">
        <v>468</v>
      </c>
      <c r="F285" s="2" t="s">
        <v>45</v>
      </c>
      <c r="G285" s="2" t="s">
        <v>445</v>
      </c>
      <c r="H285" s="2" t="s">
        <v>535</v>
      </c>
      <c r="I285" s="2" t="s">
        <v>536</v>
      </c>
      <c r="J285" s="3">
        <v>85135.619999999966</v>
      </c>
      <c r="K285" s="3">
        <v>69880.040000000008</v>
      </c>
      <c r="L285" s="3">
        <v>74147.520000000004</v>
      </c>
      <c r="M285"/>
      <c r="N285"/>
      <c r="O285"/>
    </row>
    <row r="286" spans="1:15" ht="14.45">
      <c r="A286" s="2" t="str">
        <f t="shared" si="4"/>
        <v>POS_20211210_2720806</v>
      </c>
      <c r="B286" s="2" t="s">
        <v>29</v>
      </c>
      <c r="C286" s="2" t="s">
        <v>443</v>
      </c>
      <c r="D286" s="2" t="s">
        <v>456</v>
      </c>
      <c r="E286" s="2" t="s">
        <v>468</v>
      </c>
      <c r="F286" s="2" t="s">
        <v>45</v>
      </c>
      <c r="G286" s="2" t="s">
        <v>445</v>
      </c>
      <c r="H286" s="2" t="s">
        <v>537</v>
      </c>
      <c r="I286" s="2" t="s">
        <v>538</v>
      </c>
      <c r="J286" s="3">
        <v>85135.62000000001</v>
      </c>
      <c r="K286" s="3">
        <v>69880.040000000023</v>
      </c>
      <c r="L286" s="3">
        <v>74147.51999999999</v>
      </c>
      <c r="M286"/>
      <c r="N286"/>
      <c r="O286"/>
    </row>
    <row r="287" spans="1:15" ht="14.45">
      <c r="A287" s="2" t="str">
        <f t="shared" si="4"/>
        <v>POS_20211210_2720715</v>
      </c>
      <c r="B287" s="2" t="s">
        <v>29</v>
      </c>
      <c r="C287" s="2" t="s">
        <v>443</v>
      </c>
      <c r="D287" s="2" t="s">
        <v>456</v>
      </c>
      <c r="E287" s="2" t="s">
        <v>468</v>
      </c>
      <c r="F287" s="2" t="s">
        <v>45</v>
      </c>
      <c r="G287" s="2" t="s">
        <v>445</v>
      </c>
      <c r="H287" s="2" t="s">
        <v>539</v>
      </c>
      <c r="I287" s="2" t="s">
        <v>540</v>
      </c>
      <c r="J287" s="3">
        <v>85135.619999999966</v>
      </c>
      <c r="K287" s="3">
        <v>69880.040000000023</v>
      </c>
      <c r="L287" s="3">
        <v>74147.51999999999</v>
      </c>
      <c r="M287"/>
      <c r="N287"/>
      <c r="O287"/>
    </row>
    <row r="288" spans="1:15" ht="14.45">
      <c r="A288" s="2" t="str">
        <f t="shared" si="4"/>
        <v>POS_20211210_2720455</v>
      </c>
      <c r="B288" s="2" t="s">
        <v>29</v>
      </c>
      <c r="C288" s="2" t="s">
        <v>443</v>
      </c>
      <c r="D288" s="2" t="s">
        <v>456</v>
      </c>
      <c r="E288" s="2" t="s">
        <v>468</v>
      </c>
      <c r="F288" s="2" t="s">
        <v>45</v>
      </c>
      <c r="G288" s="2" t="s">
        <v>445</v>
      </c>
      <c r="H288" s="2" t="s">
        <v>541</v>
      </c>
      <c r="I288" s="2" t="s">
        <v>542</v>
      </c>
      <c r="J288" s="3">
        <v>85135.619999999966</v>
      </c>
      <c r="K288" s="3">
        <v>69880.040000000023</v>
      </c>
      <c r="L288" s="3">
        <v>74147.51999999999</v>
      </c>
      <c r="M288"/>
      <c r="N288"/>
      <c r="O288"/>
    </row>
    <row r="289" spans="1:15" ht="14.45">
      <c r="A289" s="2" t="str">
        <f t="shared" si="4"/>
        <v>POS_20211210_2720457</v>
      </c>
      <c r="B289" s="2" t="s">
        <v>29</v>
      </c>
      <c r="C289" s="2" t="s">
        <v>443</v>
      </c>
      <c r="D289" s="2" t="s">
        <v>456</v>
      </c>
      <c r="E289" s="2" t="s">
        <v>468</v>
      </c>
      <c r="F289" s="2" t="s">
        <v>45</v>
      </c>
      <c r="G289" s="2" t="s">
        <v>445</v>
      </c>
      <c r="H289" s="2" t="s">
        <v>543</v>
      </c>
      <c r="I289" s="2" t="s">
        <v>544</v>
      </c>
      <c r="J289" s="3">
        <v>85135.619999999966</v>
      </c>
      <c r="K289" s="3">
        <v>69880.040000000023</v>
      </c>
      <c r="L289" s="3">
        <v>74147.519999999975</v>
      </c>
      <c r="M289"/>
      <c r="N289"/>
      <c r="O289"/>
    </row>
    <row r="290" spans="1:15" ht="14.45">
      <c r="A290" s="2" t="str">
        <f t="shared" si="4"/>
        <v>POS_20211210_2720722</v>
      </c>
      <c r="B290" s="2" t="s">
        <v>29</v>
      </c>
      <c r="C290" s="2" t="s">
        <v>443</v>
      </c>
      <c r="D290" s="2" t="s">
        <v>456</v>
      </c>
      <c r="E290" s="2" t="s">
        <v>468</v>
      </c>
      <c r="F290" s="2" t="s">
        <v>45</v>
      </c>
      <c r="G290" s="2" t="s">
        <v>445</v>
      </c>
      <c r="H290" s="2" t="s">
        <v>545</v>
      </c>
      <c r="I290" s="2" t="s">
        <v>546</v>
      </c>
      <c r="J290" s="3">
        <v>85135.619999999966</v>
      </c>
      <c r="K290" s="3">
        <v>69880.040000000008</v>
      </c>
      <c r="L290" s="3">
        <v>74147.51999999999</v>
      </c>
      <c r="M290"/>
      <c r="N290"/>
      <c r="O290"/>
    </row>
    <row r="291" spans="1:15" ht="14.45">
      <c r="A291" s="2" t="str">
        <f t="shared" si="4"/>
        <v>POS_20211210_2720815</v>
      </c>
      <c r="B291" s="2" t="s">
        <v>29</v>
      </c>
      <c r="C291" s="2" t="s">
        <v>443</v>
      </c>
      <c r="D291" s="2" t="s">
        <v>456</v>
      </c>
      <c r="E291" s="2" t="s">
        <v>468</v>
      </c>
      <c r="F291" s="2" t="s">
        <v>45</v>
      </c>
      <c r="G291" s="2" t="s">
        <v>445</v>
      </c>
      <c r="H291" s="2" t="s">
        <v>258</v>
      </c>
      <c r="I291" s="2" t="s">
        <v>547</v>
      </c>
      <c r="J291" s="3">
        <v>85135.620000000024</v>
      </c>
      <c r="K291" s="3">
        <v>69880.03999999995</v>
      </c>
      <c r="L291" s="3">
        <v>74147.520000000004</v>
      </c>
      <c r="M291"/>
      <c r="N291"/>
      <c r="O291"/>
    </row>
    <row r="292" spans="1:15" ht="14.45">
      <c r="A292" s="2" t="str">
        <f t="shared" si="4"/>
        <v>POS_20211210_2720811</v>
      </c>
      <c r="B292" s="2" t="s">
        <v>29</v>
      </c>
      <c r="C292" s="2" t="s">
        <v>443</v>
      </c>
      <c r="D292" s="2" t="s">
        <v>456</v>
      </c>
      <c r="E292" s="2" t="s">
        <v>468</v>
      </c>
      <c r="F292" s="2" t="s">
        <v>45</v>
      </c>
      <c r="G292" s="2" t="s">
        <v>445</v>
      </c>
      <c r="H292" s="2" t="s">
        <v>548</v>
      </c>
      <c r="I292" s="2" t="s">
        <v>549</v>
      </c>
      <c r="J292" s="3">
        <v>85135.62000000001</v>
      </c>
      <c r="K292" s="3">
        <v>69880.039999999994</v>
      </c>
      <c r="L292" s="3">
        <v>74147.51999999996</v>
      </c>
      <c r="M292"/>
      <c r="N292"/>
      <c r="O292"/>
    </row>
    <row r="293" spans="1:15" ht="14.45">
      <c r="A293" s="2" t="str">
        <f t="shared" si="4"/>
        <v>POS_20211210_2720514</v>
      </c>
      <c r="B293" s="2" t="s">
        <v>29</v>
      </c>
      <c r="C293" s="2" t="s">
        <v>443</v>
      </c>
      <c r="D293" s="2" t="s">
        <v>456</v>
      </c>
      <c r="E293" s="2" t="s">
        <v>468</v>
      </c>
      <c r="F293" s="2" t="s">
        <v>45</v>
      </c>
      <c r="G293" s="2" t="s">
        <v>445</v>
      </c>
      <c r="H293" s="2" t="s">
        <v>550</v>
      </c>
      <c r="I293" s="2" t="s">
        <v>551</v>
      </c>
      <c r="J293" s="3">
        <v>85135.619999999981</v>
      </c>
      <c r="K293" s="3">
        <v>69880.040000000008</v>
      </c>
      <c r="L293" s="3">
        <v>74147.519999999975</v>
      </c>
      <c r="M293"/>
      <c r="N293"/>
      <c r="O293"/>
    </row>
    <row r="294" spans="1:15" ht="14.45">
      <c r="A294" s="2" t="str">
        <f t="shared" si="4"/>
        <v>POS_20200820_2238542</v>
      </c>
      <c r="B294" s="2" t="s">
        <v>29</v>
      </c>
      <c r="C294" s="2" t="s">
        <v>443</v>
      </c>
      <c r="D294" s="2" t="s">
        <v>456</v>
      </c>
      <c r="E294" s="2" t="s">
        <v>468</v>
      </c>
      <c r="F294" s="2" t="s">
        <v>45</v>
      </c>
      <c r="G294" s="2" t="s">
        <v>552</v>
      </c>
      <c r="H294" s="2" t="s">
        <v>553</v>
      </c>
      <c r="I294" s="2" t="s">
        <v>554</v>
      </c>
      <c r="J294" s="3">
        <v>7156.4400000000005</v>
      </c>
      <c r="K294" s="3">
        <v>3250.2000000000003</v>
      </c>
      <c r="L294" s="3">
        <v>8430.7199999999993</v>
      </c>
      <c r="M294"/>
      <c r="N294"/>
      <c r="O294"/>
    </row>
    <row r="295" spans="1:15" ht="14.45">
      <c r="A295" s="2" t="str">
        <f t="shared" si="4"/>
        <v>POS_20201223_2369160</v>
      </c>
      <c r="B295" s="2" t="s">
        <v>29</v>
      </c>
      <c r="C295" s="2" t="s">
        <v>443</v>
      </c>
      <c r="D295" s="2" t="s">
        <v>456</v>
      </c>
      <c r="E295" s="2" t="s">
        <v>468</v>
      </c>
      <c r="F295" s="2" t="s">
        <v>45</v>
      </c>
      <c r="G295" s="2" t="s">
        <v>552</v>
      </c>
      <c r="H295" s="2" t="s">
        <v>80</v>
      </c>
      <c r="I295" s="2" t="s">
        <v>555</v>
      </c>
      <c r="J295" s="3">
        <v>0</v>
      </c>
      <c r="K295" s="3">
        <v>0</v>
      </c>
      <c r="L295" s="3">
        <v>7934.4000000000005</v>
      </c>
      <c r="M295"/>
      <c r="N295"/>
      <c r="O295"/>
    </row>
    <row r="296" spans="1:15" ht="14.45">
      <c r="A296" s="2" t="str">
        <f t="shared" si="4"/>
        <v>POS_20201223_2369228</v>
      </c>
      <c r="B296" s="2" t="s">
        <v>29</v>
      </c>
      <c r="C296" s="2" t="s">
        <v>443</v>
      </c>
      <c r="D296" s="2" t="s">
        <v>456</v>
      </c>
      <c r="E296" s="2" t="s">
        <v>468</v>
      </c>
      <c r="F296" s="2" t="s">
        <v>45</v>
      </c>
      <c r="G296" s="2" t="s">
        <v>552</v>
      </c>
      <c r="H296" s="2" t="s">
        <v>556</v>
      </c>
      <c r="I296" s="2" t="s">
        <v>557</v>
      </c>
      <c r="J296" s="3">
        <v>0</v>
      </c>
      <c r="K296" s="3">
        <v>0</v>
      </c>
      <c r="L296" s="3">
        <v>7934.4000000000005</v>
      </c>
      <c r="M296"/>
      <c r="N296"/>
      <c r="O296"/>
    </row>
    <row r="297" spans="1:15" ht="14.45">
      <c r="A297" s="2" t="str">
        <f t="shared" si="4"/>
        <v>POS_20200820_2238457</v>
      </c>
      <c r="B297" s="2" t="s">
        <v>29</v>
      </c>
      <c r="C297" s="2" t="s">
        <v>443</v>
      </c>
      <c r="D297" s="2" t="s">
        <v>456</v>
      </c>
      <c r="E297" s="2" t="s">
        <v>468</v>
      </c>
      <c r="F297" s="2" t="s">
        <v>45</v>
      </c>
      <c r="G297" s="2" t="s">
        <v>552</v>
      </c>
      <c r="H297" s="2" t="s">
        <v>558</v>
      </c>
      <c r="I297" s="2" t="s">
        <v>559</v>
      </c>
      <c r="J297" s="3">
        <v>0</v>
      </c>
      <c r="K297" s="3">
        <v>7934.4000000000005</v>
      </c>
      <c r="L297" s="3">
        <v>0</v>
      </c>
      <c r="M297"/>
      <c r="N297"/>
      <c r="O297"/>
    </row>
    <row r="298" spans="1:15" ht="14.45">
      <c r="A298" s="2" t="str">
        <f t="shared" si="4"/>
        <v>POS_20200820_2238460</v>
      </c>
      <c r="B298" s="2" t="s">
        <v>29</v>
      </c>
      <c r="C298" s="2" t="s">
        <v>443</v>
      </c>
      <c r="D298" s="2" t="s">
        <v>456</v>
      </c>
      <c r="E298" s="2" t="s">
        <v>468</v>
      </c>
      <c r="F298" s="2" t="s">
        <v>45</v>
      </c>
      <c r="G298" s="2" t="s">
        <v>552</v>
      </c>
      <c r="H298" s="2" t="s">
        <v>560</v>
      </c>
      <c r="I298" s="2" t="s">
        <v>561</v>
      </c>
      <c r="J298" s="3">
        <v>0</v>
      </c>
      <c r="K298" s="3">
        <v>0</v>
      </c>
      <c r="L298" s="3">
        <v>7914.4400000000005</v>
      </c>
      <c r="M298"/>
      <c r="N298"/>
      <c r="O298"/>
    </row>
    <row r="299" spans="1:15" ht="14.45">
      <c r="A299" s="2" t="str">
        <f t="shared" si="4"/>
        <v>POS_20200820_2238526</v>
      </c>
      <c r="B299" s="2" t="s">
        <v>29</v>
      </c>
      <c r="C299" s="2" t="s">
        <v>443</v>
      </c>
      <c r="D299" s="2" t="s">
        <v>456</v>
      </c>
      <c r="E299" s="2" t="s">
        <v>468</v>
      </c>
      <c r="F299" s="2" t="s">
        <v>45</v>
      </c>
      <c r="G299" s="2" t="s">
        <v>552</v>
      </c>
      <c r="H299" s="2" t="s">
        <v>562</v>
      </c>
      <c r="I299" s="2" t="s">
        <v>563</v>
      </c>
      <c r="J299" s="3">
        <v>3967.2000000000003</v>
      </c>
      <c r="K299" s="3">
        <v>0</v>
      </c>
      <c r="L299" s="3">
        <v>3768.8400000000006</v>
      </c>
      <c r="M299"/>
      <c r="N299"/>
      <c r="O299"/>
    </row>
    <row r="300" spans="1:15" ht="14.45">
      <c r="A300" s="2" t="str">
        <f t="shared" si="4"/>
        <v>POS_20200903_2241972</v>
      </c>
      <c r="B300" s="2" t="s">
        <v>29</v>
      </c>
      <c r="C300" s="2" t="s">
        <v>443</v>
      </c>
      <c r="D300" s="2" t="s">
        <v>456</v>
      </c>
      <c r="E300" s="2" t="s">
        <v>468</v>
      </c>
      <c r="F300" s="2" t="s">
        <v>45</v>
      </c>
      <c r="G300" s="2" t="s">
        <v>552</v>
      </c>
      <c r="H300" s="2" t="s">
        <v>564</v>
      </c>
      <c r="I300" s="2" t="s">
        <v>565</v>
      </c>
      <c r="J300" s="3">
        <v>2777.0400000000004</v>
      </c>
      <c r="K300" s="3">
        <v>0</v>
      </c>
      <c r="L300" s="3">
        <v>4443.1400000000003</v>
      </c>
      <c r="M300"/>
      <c r="N300"/>
      <c r="O300"/>
    </row>
    <row r="301" spans="1:15" ht="14.45">
      <c r="A301" s="2" t="str">
        <f t="shared" si="4"/>
        <v>POS_20200820_2238521</v>
      </c>
      <c r="B301" s="2" t="s">
        <v>29</v>
      </c>
      <c r="C301" s="2" t="s">
        <v>443</v>
      </c>
      <c r="D301" s="2" t="s">
        <v>456</v>
      </c>
      <c r="E301" s="2" t="s">
        <v>468</v>
      </c>
      <c r="F301" s="2" t="s">
        <v>45</v>
      </c>
      <c r="G301" s="2" t="s">
        <v>552</v>
      </c>
      <c r="H301" s="2" t="s">
        <v>566</v>
      </c>
      <c r="I301" s="2" t="s">
        <v>567</v>
      </c>
      <c r="J301" s="3">
        <v>0</v>
      </c>
      <c r="K301" s="3">
        <v>0</v>
      </c>
      <c r="L301" s="3">
        <v>6795.64</v>
      </c>
      <c r="M301"/>
      <c r="N301"/>
      <c r="O301"/>
    </row>
    <row r="302" spans="1:15" ht="14.45">
      <c r="A302" s="2" t="str">
        <f t="shared" si="4"/>
        <v>POS_20201223_2369174</v>
      </c>
      <c r="B302" s="2" t="s">
        <v>29</v>
      </c>
      <c r="C302" s="2" t="s">
        <v>443</v>
      </c>
      <c r="D302" s="2" t="s">
        <v>456</v>
      </c>
      <c r="E302" s="2" t="s">
        <v>468</v>
      </c>
      <c r="F302" s="2" t="s">
        <v>45</v>
      </c>
      <c r="G302" s="2" t="s">
        <v>552</v>
      </c>
      <c r="H302" s="2" t="s">
        <v>41</v>
      </c>
      <c r="I302" s="2" t="s">
        <v>568</v>
      </c>
      <c r="J302" s="3">
        <v>0</v>
      </c>
      <c r="K302" s="3">
        <v>0</v>
      </c>
      <c r="L302" s="3">
        <v>6486</v>
      </c>
      <c r="M302"/>
      <c r="N302"/>
      <c r="O302"/>
    </row>
    <row r="303" spans="1:15" ht="14.45">
      <c r="A303" s="2" t="str">
        <f t="shared" si="4"/>
        <v>POS_20200820_2238458</v>
      </c>
      <c r="B303" s="2" t="s">
        <v>29</v>
      </c>
      <c r="C303" s="2" t="s">
        <v>443</v>
      </c>
      <c r="D303" s="2" t="s">
        <v>456</v>
      </c>
      <c r="E303" s="2" t="s">
        <v>468</v>
      </c>
      <c r="F303" s="2" t="s">
        <v>45</v>
      </c>
      <c r="G303" s="2" t="s">
        <v>552</v>
      </c>
      <c r="H303" s="2" t="s">
        <v>569</v>
      </c>
      <c r="I303" s="2" t="s">
        <v>570</v>
      </c>
      <c r="J303" s="3">
        <v>1785.2400000000002</v>
      </c>
      <c r="K303" s="3">
        <v>0</v>
      </c>
      <c r="L303" s="3">
        <v>3768.8400000000006</v>
      </c>
      <c r="M303"/>
      <c r="N303"/>
      <c r="O303"/>
    </row>
    <row r="304" spans="1:15" ht="14.45">
      <c r="A304" s="2" t="str">
        <f t="shared" si="4"/>
        <v>POS_20220625_2833821</v>
      </c>
      <c r="B304" s="2" t="s">
        <v>29</v>
      </c>
      <c r="C304" s="2" t="s">
        <v>443</v>
      </c>
      <c r="D304" s="2" t="s">
        <v>456</v>
      </c>
      <c r="E304" s="2" t="s">
        <v>468</v>
      </c>
      <c r="F304" s="2" t="s">
        <v>45</v>
      </c>
      <c r="G304" s="2" t="s">
        <v>552</v>
      </c>
      <c r="H304" s="2" t="s">
        <v>571</v>
      </c>
      <c r="I304" s="2" t="s">
        <v>572</v>
      </c>
      <c r="J304" s="3">
        <v>2777.0400000000004</v>
      </c>
      <c r="K304" s="3">
        <v>2777.0400000000004</v>
      </c>
      <c r="L304" s="3">
        <v>0</v>
      </c>
      <c r="M304"/>
      <c r="N304"/>
      <c r="O304"/>
    </row>
    <row r="305" spans="1:15" ht="14.45">
      <c r="A305" s="2" t="str">
        <f t="shared" si="4"/>
        <v>POS_20210113_2377154</v>
      </c>
      <c r="B305" s="2" t="s">
        <v>29</v>
      </c>
      <c r="C305" s="2" t="s">
        <v>443</v>
      </c>
      <c r="D305" s="2" t="s">
        <v>456</v>
      </c>
      <c r="E305" s="2" t="s">
        <v>468</v>
      </c>
      <c r="F305" s="2" t="s">
        <v>45</v>
      </c>
      <c r="G305" s="2" t="s">
        <v>552</v>
      </c>
      <c r="H305" s="2" t="s">
        <v>573</v>
      </c>
      <c r="I305" s="2" t="s">
        <v>574</v>
      </c>
      <c r="J305" s="3">
        <v>1785.2400000000002</v>
      </c>
      <c r="K305" s="3">
        <v>0</v>
      </c>
      <c r="L305" s="3">
        <v>3768.84</v>
      </c>
      <c r="M305"/>
      <c r="N305"/>
      <c r="O305"/>
    </row>
    <row r="306" spans="1:15" ht="14.45">
      <c r="A306" s="2" t="str">
        <f t="shared" si="4"/>
        <v>POS_20210720_2479893</v>
      </c>
      <c r="B306" s="2" t="s">
        <v>29</v>
      </c>
      <c r="C306" s="2" t="s">
        <v>443</v>
      </c>
      <c r="D306" s="2" t="s">
        <v>456</v>
      </c>
      <c r="E306" s="2" t="s">
        <v>468</v>
      </c>
      <c r="F306" s="2" t="s">
        <v>45</v>
      </c>
      <c r="G306" s="2" t="s">
        <v>552</v>
      </c>
      <c r="H306" s="2" t="s">
        <v>575</v>
      </c>
      <c r="I306" s="2" t="s">
        <v>576</v>
      </c>
      <c r="J306" s="3">
        <v>0</v>
      </c>
      <c r="K306" s="3">
        <v>0</v>
      </c>
      <c r="L306" s="3">
        <v>4959</v>
      </c>
      <c r="M306"/>
      <c r="N306"/>
      <c r="O306"/>
    </row>
    <row r="307" spans="1:15" ht="14.45">
      <c r="A307" s="2" t="str">
        <f t="shared" si="4"/>
        <v>POS_20210811_2495351</v>
      </c>
      <c r="B307" s="2" t="s">
        <v>29</v>
      </c>
      <c r="C307" s="2" t="s">
        <v>443</v>
      </c>
      <c r="D307" s="2" t="s">
        <v>456</v>
      </c>
      <c r="E307" s="2" t="s">
        <v>468</v>
      </c>
      <c r="F307" s="2" t="s">
        <v>45</v>
      </c>
      <c r="G307" s="2" t="s">
        <v>552</v>
      </c>
      <c r="H307" s="2" t="s">
        <v>577</v>
      </c>
      <c r="I307" s="2" t="s">
        <v>578</v>
      </c>
      <c r="J307" s="3">
        <v>0</v>
      </c>
      <c r="K307" s="3">
        <v>1813.72</v>
      </c>
      <c r="L307" s="3">
        <v>2975.4</v>
      </c>
      <c r="M307"/>
      <c r="N307"/>
      <c r="O307"/>
    </row>
    <row r="308" spans="1:15" ht="14.45">
      <c r="A308" s="2" t="str">
        <f t="shared" si="4"/>
        <v>POS_20200820_2238524</v>
      </c>
      <c r="B308" s="2" t="s">
        <v>29</v>
      </c>
      <c r="C308" s="2" t="s">
        <v>443</v>
      </c>
      <c r="D308" s="2" t="s">
        <v>456</v>
      </c>
      <c r="E308" s="2" t="s">
        <v>468</v>
      </c>
      <c r="F308" s="2" t="s">
        <v>45</v>
      </c>
      <c r="G308" s="2" t="s">
        <v>552</v>
      </c>
      <c r="H308" s="2" t="s">
        <v>579</v>
      </c>
      <c r="I308" s="2" t="s">
        <v>580</v>
      </c>
      <c r="J308" s="3">
        <v>0</v>
      </c>
      <c r="K308" s="3">
        <v>0</v>
      </c>
      <c r="L308" s="3">
        <v>4661.46</v>
      </c>
      <c r="M308"/>
      <c r="N308"/>
      <c r="O308"/>
    </row>
    <row r="309" spans="1:15" ht="14.45">
      <c r="A309" s="2" t="str">
        <f t="shared" si="4"/>
        <v>POS_20201223_2369230</v>
      </c>
      <c r="B309" s="2" t="s">
        <v>29</v>
      </c>
      <c r="C309" s="2" t="s">
        <v>443</v>
      </c>
      <c r="D309" s="2" t="s">
        <v>456</v>
      </c>
      <c r="E309" s="2" t="s">
        <v>468</v>
      </c>
      <c r="F309" s="2" t="s">
        <v>45</v>
      </c>
      <c r="G309" s="2" t="s">
        <v>552</v>
      </c>
      <c r="H309" s="2" t="s">
        <v>581</v>
      </c>
      <c r="I309" s="2" t="s">
        <v>582</v>
      </c>
      <c r="J309" s="3">
        <v>0</v>
      </c>
      <c r="K309" s="3">
        <v>5554.0800000000008</v>
      </c>
      <c r="L309" s="3">
        <v>-991.80000000000007</v>
      </c>
      <c r="M309"/>
      <c r="N309"/>
      <c r="O309"/>
    </row>
    <row r="310" spans="1:15" ht="14.45">
      <c r="A310" s="2" t="str">
        <f t="shared" si="4"/>
        <v>POS_20201223_2369243</v>
      </c>
      <c r="B310" s="2" t="s">
        <v>29</v>
      </c>
      <c r="C310" s="2" t="s">
        <v>443</v>
      </c>
      <c r="D310" s="2" t="s">
        <v>456</v>
      </c>
      <c r="E310" s="2" t="s">
        <v>468</v>
      </c>
      <c r="F310" s="2" t="s">
        <v>45</v>
      </c>
      <c r="G310" s="2" t="s">
        <v>552</v>
      </c>
      <c r="H310" s="2" t="s">
        <v>583</v>
      </c>
      <c r="I310" s="2" t="s">
        <v>584</v>
      </c>
      <c r="J310" s="3">
        <v>0</v>
      </c>
      <c r="K310" s="3">
        <v>0</v>
      </c>
      <c r="L310" s="3">
        <v>4107.8</v>
      </c>
      <c r="M310"/>
      <c r="N310"/>
      <c r="O310"/>
    </row>
    <row r="311" spans="1:15" ht="14.45">
      <c r="A311" s="2" t="str">
        <f t="shared" si="4"/>
        <v>POS_20201223_2369236</v>
      </c>
      <c r="B311" s="2" t="s">
        <v>29</v>
      </c>
      <c r="C311" s="2" t="s">
        <v>443</v>
      </c>
      <c r="D311" s="2" t="s">
        <v>456</v>
      </c>
      <c r="E311" s="2" t="s">
        <v>468</v>
      </c>
      <c r="F311" s="2" t="s">
        <v>45</v>
      </c>
      <c r="G311" s="2" t="s">
        <v>552</v>
      </c>
      <c r="H311" s="2" t="s">
        <v>585</v>
      </c>
      <c r="I311" s="2" t="s">
        <v>586</v>
      </c>
      <c r="J311" s="3">
        <v>0</v>
      </c>
      <c r="K311" s="3">
        <v>0</v>
      </c>
      <c r="L311" s="3">
        <v>4107.8</v>
      </c>
      <c r="M311"/>
      <c r="N311"/>
      <c r="O311"/>
    </row>
    <row r="312" spans="1:15" ht="14.45">
      <c r="A312" s="2" t="str">
        <f t="shared" si="4"/>
        <v>POS_20230821_3212168</v>
      </c>
      <c r="B312" s="2" t="s">
        <v>29</v>
      </c>
      <c r="C312" s="2" t="s">
        <v>443</v>
      </c>
      <c r="D312" s="2" t="s">
        <v>456</v>
      </c>
      <c r="E312" s="2" t="s">
        <v>468</v>
      </c>
      <c r="F312" s="2" t="s">
        <v>45</v>
      </c>
      <c r="G312" s="2" t="s">
        <v>552</v>
      </c>
      <c r="H312" s="2" t="s">
        <v>587</v>
      </c>
      <c r="I312" s="2" t="s">
        <v>588</v>
      </c>
      <c r="J312" s="3">
        <v>0</v>
      </c>
      <c r="K312" s="3">
        <v>0</v>
      </c>
      <c r="L312" s="3">
        <v>4107.8</v>
      </c>
      <c r="M312"/>
      <c r="N312"/>
      <c r="O312"/>
    </row>
    <row r="313" spans="1:15" ht="14.45">
      <c r="A313" s="2" t="str">
        <f t="shared" si="4"/>
        <v>POS_20200820_2238544</v>
      </c>
      <c r="B313" s="2" t="s">
        <v>29</v>
      </c>
      <c r="C313" s="2" t="s">
        <v>443</v>
      </c>
      <c r="D313" s="2" t="s">
        <v>456</v>
      </c>
      <c r="E313" s="2" t="s">
        <v>468</v>
      </c>
      <c r="F313" s="2" t="s">
        <v>45</v>
      </c>
      <c r="G313" s="2" t="s">
        <v>552</v>
      </c>
      <c r="H313" s="2" t="s">
        <v>398</v>
      </c>
      <c r="I313" s="2" t="s">
        <v>589</v>
      </c>
      <c r="J313" s="3">
        <v>0</v>
      </c>
      <c r="K313" s="3">
        <v>0</v>
      </c>
      <c r="L313" s="3">
        <v>4107.8</v>
      </c>
      <c r="M313"/>
      <c r="N313"/>
      <c r="O313"/>
    </row>
    <row r="314" spans="1:15" ht="14.45">
      <c r="A314" s="2" t="str">
        <f t="shared" si="4"/>
        <v>POS_20211221_2723085</v>
      </c>
      <c r="B314" s="2" t="s">
        <v>29</v>
      </c>
      <c r="C314" s="2" t="s">
        <v>443</v>
      </c>
      <c r="D314" s="2" t="s">
        <v>456</v>
      </c>
      <c r="E314" s="2" t="s">
        <v>468</v>
      </c>
      <c r="F314" s="2" t="s">
        <v>45</v>
      </c>
      <c r="G314" s="2" t="s">
        <v>552</v>
      </c>
      <c r="H314" s="2" t="s">
        <v>107</v>
      </c>
      <c r="I314" s="2" t="s">
        <v>590</v>
      </c>
      <c r="J314" s="3">
        <v>0</v>
      </c>
      <c r="K314" s="3">
        <v>0</v>
      </c>
      <c r="L314" s="3">
        <v>3768.8400000000006</v>
      </c>
      <c r="M314"/>
      <c r="N314"/>
      <c r="O314"/>
    </row>
    <row r="315" spans="1:15" ht="14.45">
      <c r="A315" s="2" t="str">
        <f t="shared" si="4"/>
        <v>POS_20201223_2369241</v>
      </c>
      <c r="B315" s="2" t="s">
        <v>29</v>
      </c>
      <c r="C315" s="2" t="s">
        <v>443</v>
      </c>
      <c r="D315" s="2" t="s">
        <v>456</v>
      </c>
      <c r="E315" s="2" t="s">
        <v>468</v>
      </c>
      <c r="F315" s="2" t="s">
        <v>45</v>
      </c>
      <c r="G315" s="2" t="s">
        <v>552</v>
      </c>
      <c r="H315" s="2" t="s">
        <v>166</v>
      </c>
      <c r="I315" s="2" t="s">
        <v>591</v>
      </c>
      <c r="J315" s="3">
        <v>0</v>
      </c>
      <c r="K315" s="3">
        <v>0</v>
      </c>
      <c r="L315" s="3">
        <v>3768.8400000000006</v>
      </c>
      <c r="M315"/>
      <c r="N315"/>
      <c r="O315"/>
    </row>
    <row r="316" spans="1:15" ht="14.45">
      <c r="A316" s="2" t="str">
        <f t="shared" si="4"/>
        <v>POS_20200820_2238459</v>
      </c>
      <c r="B316" s="2" t="s">
        <v>29</v>
      </c>
      <c r="C316" s="2" t="s">
        <v>443</v>
      </c>
      <c r="D316" s="2" t="s">
        <v>456</v>
      </c>
      <c r="E316" s="2" t="s">
        <v>468</v>
      </c>
      <c r="F316" s="2" t="s">
        <v>45</v>
      </c>
      <c r="G316" s="2" t="s">
        <v>552</v>
      </c>
      <c r="H316" s="2" t="s">
        <v>229</v>
      </c>
      <c r="I316" s="2" t="s">
        <v>592</v>
      </c>
      <c r="J316" s="3">
        <v>0</v>
      </c>
      <c r="K316" s="3">
        <v>0</v>
      </c>
      <c r="L316" s="3">
        <v>3768.8400000000006</v>
      </c>
      <c r="M316"/>
      <c r="N316"/>
      <c r="O316"/>
    </row>
    <row r="317" spans="1:15" ht="14.45">
      <c r="A317" s="2" t="str">
        <f t="shared" si="4"/>
        <v>POS_20220802_2843104</v>
      </c>
      <c r="B317" s="2" t="s">
        <v>29</v>
      </c>
      <c r="C317" s="2" t="s">
        <v>443</v>
      </c>
      <c r="D317" s="2" t="s">
        <v>456</v>
      </c>
      <c r="E317" s="2" t="s">
        <v>468</v>
      </c>
      <c r="F317" s="2" t="s">
        <v>45</v>
      </c>
      <c r="G317" s="2" t="s">
        <v>552</v>
      </c>
      <c r="H317" s="2" t="s">
        <v>72</v>
      </c>
      <c r="I317" s="2" t="s">
        <v>593</v>
      </c>
      <c r="J317" s="3">
        <v>0</v>
      </c>
      <c r="K317" s="3">
        <v>0</v>
      </c>
      <c r="L317" s="3">
        <v>3768.84</v>
      </c>
      <c r="M317"/>
      <c r="N317"/>
      <c r="O317"/>
    </row>
    <row r="318" spans="1:15" ht="14.45">
      <c r="A318" s="2" t="str">
        <f t="shared" si="4"/>
        <v>POS_20201224_2370063</v>
      </c>
      <c r="B318" s="2" t="s">
        <v>29</v>
      </c>
      <c r="C318" s="2" t="s">
        <v>443</v>
      </c>
      <c r="D318" s="2" t="s">
        <v>456</v>
      </c>
      <c r="E318" s="2" t="s">
        <v>468</v>
      </c>
      <c r="F318" s="2" t="s">
        <v>45</v>
      </c>
      <c r="G318" s="2" t="s">
        <v>552</v>
      </c>
      <c r="H318" s="2" t="s">
        <v>170</v>
      </c>
      <c r="I318" s="2" t="s">
        <v>594</v>
      </c>
      <c r="J318" s="3">
        <v>0</v>
      </c>
      <c r="K318" s="3">
        <v>0</v>
      </c>
      <c r="L318" s="3">
        <v>3768.84</v>
      </c>
      <c r="M318"/>
      <c r="N318"/>
      <c r="O318"/>
    </row>
    <row r="319" spans="1:15" ht="14.45">
      <c r="A319" s="2" t="str">
        <f t="shared" si="4"/>
        <v>POS_20201223_2369213</v>
      </c>
      <c r="B319" s="2" t="s">
        <v>29</v>
      </c>
      <c r="C319" s="2" t="s">
        <v>443</v>
      </c>
      <c r="D319" s="2" t="s">
        <v>456</v>
      </c>
      <c r="E319" s="2" t="s">
        <v>468</v>
      </c>
      <c r="F319" s="2" t="s">
        <v>45</v>
      </c>
      <c r="G319" s="2" t="s">
        <v>552</v>
      </c>
      <c r="H319" s="2" t="s">
        <v>124</v>
      </c>
      <c r="I319" s="2" t="s">
        <v>595</v>
      </c>
      <c r="J319" s="3">
        <v>0</v>
      </c>
      <c r="K319" s="3">
        <v>0</v>
      </c>
      <c r="L319" s="3">
        <v>3768.84</v>
      </c>
      <c r="M319"/>
      <c r="N319"/>
      <c r="O319"/>
    </row>
    <row r="320" spans="1:15" ht="14.45">
      <c r="A320" s="2" t="str">
        <f t="shared" si="4"/>
        <v>POS_20201223_2369220</v>
      </c>
      <c r="B320" s="2" t="s">
        <v>29</v>
      </c>
      <c r="C320" s="2" t="s">
        <v>443</v>
      </c>
      <c r="D320" s="2" t="s">
        <v>456</v>
      </c>
      <c r="E320" s="2" t="s">
        <v>468</v>
      </c>
      <c r="F320" s="2" t="s">
        <v>45</v>
      </c>
      <c r="G320" s="2" t="s">
        <v>552</v>
      </c>
      <c r="H320" s="2" t="s">
        <v>182</v>
      </c>
      <c r="I320" s="2" t="s">
        <v>596</v>
      </c>
      <c r="J320" s="3">
        <v>0</v>
      </c>
      <c r="K320" s="3">
        <v>0</v>
      </c>
      <c r="L320" s="3">
        <v>3768.84</v>
      </c>
      <c r="M320"/>
      <c r="N320"/>
      <c r="O320"/>
    </row>
    <row r="321" spans="1:15" ht="14.45">
      <c r="A321" s="2" t="str">
        <f t="shared" si="4"/>
        <v>POS_20201223_2369224</v>
      </c>
      <c r="B321" s="2" t="s">
        <v>29</v>
      </c>
      <c r="C321" s="2" t="s">
        <v>443</v>
      </c>
      <c r="D321" s="2" t="s">
        <v>456</v>
      </c>
      <c r="E321" s="2" t="s">
        <v>468</v>
      </c>
      <c r="F321" s="2" t="s">
        <v>45</v>
      </c>
      <c r="G321" s="2" t="s">
        <v>552</v>
      </c>
      <c r="H321" s="2" t="s">
        <v>74</v>
      </c>
      <c r="I321" s="2" t="s">
        <v>597</v>
      </c>
      <c r="J321" s="3">
        <v>0</v>
      </c>
      <c r="K321" s="3">
        <v>0</v>
      </c>
      <c r="L321" s="3">
        <v>3768.84</v>
      </c>
      <c r="M321"/>
      <c r="N321"/>
      <c r="O321"/>
    </row>
    <row r="322" spans="1:15" ht="14.45">
      <c r="A322" s="2" t="str">
        <f t="shared" si="4"/>
        <v>POS_20201223_2369156</v>
      </c>
      <c r="B322" s="2" t="s">
        <v>29</v>
      </c>
      <c r="C322" s="2" t="s">
        <v>443</v>
      </c>
      <c r="D322" s="2" t="s">
        <v>456</v>
      </c>
      <c r="E322" s="2" t="s">
        <v>468</v>
      </c>
      <c r="F322" s="2" t="s">
        <v>45</v>
      </c>
      <c r="G322" s="2" t="s">
        <v>552</v>
      </c>
      <c r="H322" s="2" t="s">
        <v>598</v>
      </c>
      <c r="I322" s="2" t="s">
        <v>599</v>
      </c>
      <c r="J322" s="3">
        <v>0</v>
      </c>
      <c r="K322" s="3">
        <v>0</v>
      </c>
      <c r="L322" s="3">
        <v>3768.84</v>
      </c>
      <c r="M322"/>
      <c r="N322"/>
      <c r="O322"/>
    </row>
    <row r="323" spans="1:15" ht="14.45">
      <c r="A323" s="2" t="str">
        <f t="shared" si="4"/>
        <v>POS_20201223_2369222</v>
      </c>
      <c r="B323" s="2" t="s">
        <v>29</v>
      </c>
      <c r="C323" s="2" t="s">
        <v>443</v>
      </c>
      <c r="D323" s="2" t="s">
        <v>456</v>
      </c>
      <c r="E323" s="2" t="s">
        <v>468</v>
      </c>
      <c r="F323" s="2" t="s">
        <v>45</v>
      </c>
      <c r="G323" s="2" t="s">
        <v>552</v>
      </c>
      <c r="H323" s="2" t="s">
        <v>600</v>
      </c>
      <c r="I323" s="2" t="s">
        <v>601</v>
      </c>
      <c r="J323" s="3">
        <v>0</v>
      </c>
      <c r="K323" s="3">
        <v>0</v>
      </c>
      <c r="L323" s="3">
        <v>3768.84</v>
      </c>
      <c r="M323"/>
      <c r="N323"/>
      <c r="O323"/>
    </row>
    <row r="324" spans="1:15" ht="14.45">
      <c r="A324" s="2" t="str">
        <f t="shared" si="4"/>
        <v>POS_20201223_2369227</v>
      </c>
      <c r="B324" s="2" t="s">
        <v>29</v>
      </c>
      <c r="C324" s="2" t="s">
        <v>443</v>
      </c>
      <c r="D324" s="2" t="s">
        <v>456</v>
      </c>
      <c r="E324" s="2" t="s">
        <v>468</v>
      </c>
      <c r="F324" s="2" t="s">
        <v>45</v>
      </c>
      <c r="G324" s="2" t="s">
        <v>552</v>
      </c>
      <c r="H324" s="2" t="s">
        <v>602</v>
      </c>
      <c r="I324" s="2" t="s">
        <v>603</v>
      </c>
      <c r="J324" s="3">
        <v>0</v>
      </c>
      <c r="K324" s="3">
        <v>0</v>
      </c>
      <c r="L324" s="3">
        <v>3768.84</v>
      </c>
      <c r="M324"/>
      <c r="N324"/>
      <c r="O324"/>
    </row>
    <row r="325" spans="1:15" ht="14.45">
      <c r="A325" s="2" t="str">
        <f t="shared" si="4"/>
        <v>POS_20201223_2369215</v>
      </c>
      <c r="B325" s="2" t="s">
        <v>29</v>
      </c>
      <c r="C325" s="2" t="s">
        <v>443</v>
      </c>
      <c r="D325" s="2" t="s">
        <v>456</v>
      </c>
      <c r="E325" s="2" t="s">
        <v>468</v>
      </c>
      <c r="F325" s="2" t="s">
        <v>45</v>
      </c>
      <c r="G325" s="2" t="s">
        <v>552</v>
      </c>
      <c r="H325" s="2" t="s">
        <v>604</v>
      </c>
      <c r="I325" s="2" t="s">
        <v>605</v>
      </c>
      <c r="J325" s="3">
        <v>0</v>
      </c>
      <c r="K325" s="3">
        <v>0</v>
      </c>
      <c r="L325" s="3">
        <v>2777.0400000000004</v>
      </c>
      <c r="M325"/>
      <c r="N325"/>
      <c r="O325"/>
    </row>
    <row r="326" spans="1:15" ht="14.45">
      <c r="A326" s="2" t="str">
        <f t="shared" si="4"/>
        <v>POS_20201224_2370065</v>
      </c>
      <c r="B326" s="2" t="s">
        <v>29</v>
      </c>
      <c r="C326" s="2" t="s">
        <v>443</v>
      </c>
      <c r="D326" s="2" t="s">
        <v>456</v>
      </c>
      <c r="E326" s="2" t="s">
        <v>468</v>
      </c>
      <c r="F326" s="2" t="s">
        <v>45</v>
      </c>
      <c r="G326" s="2" t="s">
        <v>552</v>
      </c>
      <c r="H326" s="2" t="s">
        <v>606</v>
      </c>
      <c r="I326" s="2" t="s">
        <v>607</v>
      </c>
      <c r="J326" s="3">
        <v>0</v>
      </c>
      <c r="K326" s="3">
        <v>0</v>
      </c>
      <c r="L326" s="3">
        <v>2777.0400000000004</v>
      </c>
      <c r="M326"/>
      <c r="N326"/>
      <c r="O326"/>
    </row>
    <row r="327" spans="1:15" ht="14.45">
      <c r="A327" s="2" t="str">
        <f t="shared" si="4"/>
        <v>POS_20201223_2369225</v>
      </c>
      <c r="B327" s="2" t="s">
        <v>29</v>
      </c>
      <c r="C327" s="2" t="s">
        <v>443</v>
      </c>
      <c r="D327" s="2" t="s">
        <v>456</v>
      </c>
      <c r="E327" s="2" t="s">
        <v>468</v>
      </c>
      <c r="F327" s="2" t="s">
        <v>45</v>
      </c>
      <c r="G327" s="2" t="s">
        <v>552</v>
      </c>
      <c r="H327" s="2" t="s">
        <v>176</v>
      </c>
      <c r="I327" s="2" t="s">
        <v>608</v>
      </c>
      <c r="J327" s="3">
        <v>0</v>
      </c>
      <c r="K327" s="3">
        <v>0</v>
      </c>
      <c r="L327" s="3">
        <v>2777.0400000000004</v>
      </c>
      <c r="M327"/>
      <c r="N327"/>
      <c r="O327"/>
    </row>
    <row r="328" spans="1:15" ht="14.45">
      <c r="A328" s="2" t="str">
        <f t="shared" si="4"/>
        <v>POS_20230525_3163650</v>
      </c>
      <c r="B328" s="2" t="s">
        <v>29</v>
      </c>
      <c r="C328" s="2" t="s">
        <v>443</v>
      </c>
      <c r="D328" s="2" t="s">
        <v>456</v>
      </c>
      <c r="E328" s="2" t="s">
        <v>468</v>
      </c>
      <c r="F328" s="2" t="s">
        <v>45</v>
      </c>
      <c r="G328" s="2" t="s">
        <v>609</v>
      </c>
      <c r="H328" s="2" t="s">
        <v>610</v>
      </c>
      <c r="I328" s="2" t="s">
        <v>611</v>
      </c>
      <c r="J328" s="3">
        <v>0</v>
      </c>
      <c r="K328" s="3">
        <v>0</v>
      </c>
      <c r="L328" s="3">
        <v>0</v>
      </c>
      <c r="M328"/>
      <c r="N328"/>
      <c r="O328"/>
    </row>
    <row r="329" spans="1:15" ht="14.45">
      <c r="A329" s="2" t="str">
        <f t="shared" si="4"/>
        <v>POS_20230525_3163539</v>
      </c>
      <c r="B329" s="2" t="s">
        <v>29</v>
      </c>
      <c r="C329" s="2" t="s">
        <v>443</v>
      </c>
      <c r="D329" s="2" t="s">
        <v>456</v>
      </c>
      <c r="E329" s="2" t="s">
        <v>468</v>
      </c>
      <c r="F329" s="2" t="s">
        <v>45</v>
      </c>
      <c r="G329" s="2" t="s">
        <v>609</v>
      </c>
      <c r="H329" s="2" t="s">
        <v>612</v>
      </c>
      <c r="I329" s="2" t="s">
        <v>613</v>
      </c>
      <c r="J329" s="3">
        <v>0</v>
      </c>
      <c r="K329" s="3">
        <v>0</v>
      </c>
      <c r="L329" s="3">
        <v>0</v>
      </c>
      <c r="M329"/>
      <c r="N329"/>
      <c r="O329"/>
    </row>
    <row r="330" spans="1:15" ht="14.45">
      <c r="A330" s="2" t="str">
        <f t="shared" si="4"/>
        <v>POS_20230525_3163532</v>
      </c>
      <c r="B330" s="2" t="s">
        <v>29</v>
      </c>
      <c r="C330" s="2" t="s">
        <v>443</v>
      </c>
      <c r="D330" s="2" t="s">
        <v>456</v>
      </c>
      <c r="E330" s="2" t="s">
        <v>468</v>
      </c>
      <c r="F330" s="2" t="s">
        <v>45</v>
      </c>
      <c r="G330" s="2" t="s">
        <v>609</v>
      </c>
      <c r="H330" s="2" t="s">
        <v>614</v>
      </c>
      <c r="I330" s="2" t="s">
        <v>615</v>
      </c>
      <c r="J330" s="3">
        <v>0</v>
      </c>
      <c r="K330" s="3">
        <v>0</v>
      </c>
      <c r="L330" s="3">
        <v>0</v>
      </c>
      <c r="M330"/>
      <c r="N330"/>
      <c r="O330"/>
    </row>
    <row r="331" spans="1:15" ht="14.45">
      <c r="A331" s="2" t="str">
        <f t="shared" si="4"/>
        <v>POS_20230525_3163530</v>
      </c>
      <c r="B331" s="2" t="s">
        <v>29</v>
      </c>
      <c r="C331" s="2" t="s">
        <v>443</v>
      </c>
      <c r="D331" s="2" t="s">
        <v>456</v>
      </c>
      <c r="E331" s="2" t="s">
        <v>468</v>
      </c>
      <c r="F331" s="2" t="s">
        <v>45</v>
      </c>
      <c r="G331" s="2" t="s">
        <v>609</v>
      </c>
      <c r="H331" s="2" t="s">
        <v>616</v>
      </c>
      <c r="I331" s="2" t="s">
        <v>617</v>
      </c>
      <c r="J331" s="3">
        <v>0</v>
      </c>
      <c r="K331" s="3">
        <v>0</v>
      </c>
      <c r="L331" s="3">
        <v>0</v>
      </c>
      <c r="M331"/>
      <c r="N331"/>
      <c r="O331"/>
    </row>
    <row r="332" spans="1:15" ht="14.45">
      <c r="A332" s="2" t="str">
        <f t="shared" si="4"/>
        <v>POS_20230525_3163823</v>
      </c>
      <c r="B332" s="2" t="s">
        <v>29</v>
      </c>
      <c r="C332" s="2" t="s">
        <v>443</v>
      </c>
      <c r="D332" s="2" t="s">
        <v>456</v>
      </c>
      <c r="E332" s="2" t="s">
        <v>468</v>
      </c>
      <c r="F332" s="2" t="s">
        <v>45</v>
      </c>
      <c r="G332" s="2" t="s">
        <v>609</v>
      </c>
      <c r="H332" s="2" t="s">
        <v>618</v>
      </c>
      <c r="I332" s="2" t="s">
        <v>619</v>
      </c>
      <c r="J332" s="3">
        <v>0</v>
      </c>
      <c r="K332" s="3">
        <v>0</v>
      </c>
      <c r="L332" s="3">
        <v>0</v>
      </c>
      <c r="M332"/>
      <c r="N332"/>
      <c r="O332"/>
    </row>
    <row r="333" spans="1:15" ht="14.45">
      <c r="A333" s="2" t="str">
        <f t="shared" ref="A333:A396" si="5">I333</f>
        <v>POS_20230525_3163644</v>
      </c>
      <c r="B333" s="2" t="s">
        <v>29</v>
      </c>
      <c r="C333" s="2" t="s">
        <v>443</v>
      </c>
      <c r="D333" s="2" t="s">
        <v>456</v>
      </c>
      <c r="E333" s="2" t="s">
        <v>468</v>
      </c>
      <c r="F333" s="2" t="s">
        <v>45</v>
      </c>
      <c r="G333" s="2" t="s">
        <v>609</v>
      </c>
      <c r="H333" s="2" t="s">
        <v>620</v>
      </c>
      <c r="I333" s="2" t="s">
        <v>621</v>
      </c>
      <c r="J333" s="3">
        <v>0</v>
      </c>
      <c r="K333" s="3">
        <v>0</v>
      </c>
      <c r="L333" s="3">
        <v>0</v>
      </c>
      <c r="M333"/>
      <c r="N333"/>
      <c r="O333"/>
    </row>
    <row r="334" spans="1:15" ht="14.45">
      <c r="A334" s="2" t="str">
        <f t="shared" si="5"/>
        <v>POS_20230525_3163651</v>
      </c>
      <c r="B334" s="2" t="s">
        <v>29</v>
      </c>
      <c r="C334" s="2" t="s">
        <v>443</v>
      </c>
      <c r="D334" s="2" t="s">
        <v>456</v>
      </c>
      <c r="E334" s="2" t="s">
        <v>468</v>
      </c>
      <c r="F334" s="2" t="s">
        <v>45</v>
      </c>
      <c r="G334" s="2" t="s">
        <v>609</v>
      </c>
      <c r="H334" s="2" t="s">
        <v>622</v>
      </c>
      <c r="I334" s="2" t="s">
        <v>623</v>
      </c>
      <c r="J334" s="3">
        <v>0</v>
      </c>
      <c r="K334" s="3">
        <v>0</v>
      </c>
      <c r="L334" s="3">
        <v>0</v>
      </c>
      <c r="M334"/>
      <c r="N334"/>
      <c r="O334"/>
    </row>
    <row r="335" spans="1:15" ht="14.45">
      <c r="A335" s="2" t="str">
        <f t="shared" si="5"/>
        <v>POS_20230525_3163634</v>
      </c>
      <c r="B335" s="2" t="s">
        <v>29</v>
      </c>
      <c r="C335" s="2" t="s">
        <v>443</v>
      </c>
      <c r="D335" s="2" t="s">
        <v>456</v>
      </c>
      <c r="E335" s="2" t="s">
        <v>468</v>
      </c>
      <c r="F335" s="2" t="s">
        <v>45</v>
      </c>
      <c r="G335" s="2" t="s">
        <v>609</v>
      </c>
      <c r="H335" s="2" t="s">
        <v>624</v>
      </c>
      <c r="I335" s="2" t="s">
        <v>625</v>
      </c>
      <c r="J335" s="3">
        <v>0</v>
      </c>
      <c r="K335" s="3">
        <v>0</v>
      </c>
      <c r="L335" s="3">
        <v>0</v>
      </c>
      <c r="M335"/>
      <c r="N335"/>
      <c r="O335"/>
    </row>
    <row r="336" spans="1:15" ht="14.45">
      <c r="A336" s="2" t="str">
        <f t="shared" si="5"/>
        <v>POS_20230525_3163585</v>
      </c>
      <c r="B336" s="2" t="s">
        <v>29</v>
      </c>
      <c r="C336" s="2" t="s">
        <v>443</v>
      </c>
      <c r="D336" s="2" t="s">
        <v>456</v>
      </c>
      <c r="E336" s="2" t="s">
        <v>468</v>
      </c>
      <c r="F336" s="2" t="s">
        <v>45</v>
      </c>
      <c r="G336" s="2" t="s">
        <v>609</v>
      </c>
      <c r="H336" s="2" t="s">
        <v>626</v>
      </c>
      <c r="I336" s="2" t="s">
        <v>627</v>
      </c>
      <c r="J336" s="3">
        <v>0</v>
      </c>
      <c r="K336" s="3">
        <v>0</v>
      </c>
      <c r="L336" s="3">
        <v>0</v>
      </c>
      <c r="M336"/>
      <c r="N336"/>
      <c r="O336"/>
    </row>
    <row r="337" spans="1:15" ht="14.45">
      <c r="A337" s="2" t="str">
        <f t="shared" si="5"/>
        <v>POS_20230525_3163609</v>
      </c>
      <c r="B337" s="2" t="s">
        <v>29</v>
      </c>
      <c r="C337" s="2" t="s">
        <v>443</v>
      </c>
      <c r="D337" s="2" t="s">
        <v>456</v>
      </c>
      <c r="E337" s="2" t="s">
        <v>468</v>
      </c>
      <c r="F337" s="2" t="s">
        <v>45</v>
      </c>
      <c r="G337" s="2" t="s">
        <v>609</v>
      </c>
      <c r="H337" s="2" t="s">
        <v>628</v>
      </c>
      <c r="I337" s="2" t="s">
        <v>629</v>
      </c>
      <c r="J337" s="3">
        <v>0</v>
      </c>
      <c r="K337" s="3">
        <v>0</v>
      </c>
      <c r="L337" s="3">
        <v>0</v>
      </c>
      <c r="M337"/>
      <c r="N337"/>
      <c r="O337"/>
    </row>
    <row r="338" spans="1:15" ht="14.45">
      <c r="A338" s="2" t="str">
        <f t="shared" si="5"/>
        <v>POS_20230525_3163611</v>
      </c>
      <c r="B338" s="2" t="s">
        <v>29</v>
      </c>
      <c r="C338" s="2" t="s">
        <v>443</v>
      </c>
      <c r="D338" s="2" t="s">
        <v>456</v>
      </c>
      <c r="E338" s="2" t="s">
        <v>468</v>
      </c>
      <c r="F338" s="2" t="s">
        <v>45</v>
      </c>
      <c r="G338" s="2" t="s">
        <v>609</v>
      </c>
      <c r="H338" s="2" t="s">
        <v>630</v>
      </c>
      <c r="I338" s="2" t="s">
        <v>631</v>
      </c>
      <c r="J338" s="3">
        <v>0</v>
      </c>
      <c r="K338" s="3">
        <v>0</v>
      </c>
      <c r="L338" s="3">
        <v>0</v>
      </c>
      <c r="M338"/>
      <c r="N338"/>
      <c r="O338"/>
    </row>
    <row r="339" spans="1:15" ht="14.45">
      <c r="A339" s="2" t="str">
        <f t="shared" si="5"/>
        <v>POS_20230525_3163750</v>
      </c>
      <c r="B339" s="2" t="s">
        <v>29</v>
      </c>
      <c r="C339" s="2" t="s">
        <v>443</v>
      </c>
      <c r="D339" s="2" t="s">
        <v>456</v>
      </c>
      <c r="E339" s="2" t="s">
        <v>468</v>
      </c>
      <c r="F339" s="2" t="s">
        <v>45</v>
      </c>
      <c r="G339" s="2" t="s">
        <v>609</v>
      </c>
      <c r="H339" s="2" t="s">
        <v>632</v>
      </c>
      <c r="I339" s="2" t="s">
        <v>633</v>
      </c>
      <c r="J339" s="3">
        <v>0</v>
      </c>
      <c r="K339" s="3">
        <v>0</v>
      </c>
      <c r="L339" s="3">
        <v>0</v>
      </c>
      <c r="M339"/>
      <c r="N339"/>
      <c r="O339"/>
    </row>
    <row r="340" spans="1:15" ht="14.45">
      <c r="A340" s="2" t="str">
        <f t="shared" si="5"/>
        <v>POS_20230525_3163793</v>
      </c>
      <c r="B340" s="2" t="s">
        <v>29</v>
      </c>
      <c r="C340" s="2" t="s">
        <v>443</v>
      </c>
      <c r="D340" s="2" t="s">
        <v>456</v>
      </c>
      <c r="E340" s="2" t="s">
        <v>468</v>
      </c>
      <c r="F340" s="2" t="s">
        <v>45</v>
      </c>
      <c r="G340" s="2" t="s">
        <v>609</v>
      </c>
      <c r="H340" s="2" t="s">
        <v>634</v>
      </c>
      <c r="I340" s="2" t="s">
        <v>635</v>
      </c>
      <c r="J340" s="3">
        <v>0</v>
      </c>
      <c r="K340" s="3">
        <v>0</v>
      </c>
      <c r="L340" s="3">
        <v>0</v>
      </c>
      <c r="M340"/>
      <c r="N340"/>
      <c r="O340"/>
    </row>
    <row r="341" spans="1:15" ht="14.45">
      <c r="A341" s="2" t="str">
        <f t="shared" si="5"/>
        <v>POS_20230525_3163749</v>
      </c>
      <c r="B341" s="2" t="s">
        <v>29</v>
      </c>
      <c r="C341" s="2" t="s">
        <v>443</v>
      </c>
      <c r="D341" s="2" t="s">
        <v>456</v>
      </c>
      <c r="E341" s="2" t="s">
        <v>468</v>
      </c>
      <c r="F341" s="2" t="s">
        <v>45</v>
      </c>
      <c r="G341" s="2" t="s">
        <v>609</v>
      </c>
      <c r="H341" s="2" t="s">
        <v>636</v>
      </c>
      <c r="I341" s="2" t="s">
        <v>637</v>
      </c>
      <c r="J341" s="3">
        <v>0</v>
      </c>
      <c r="K341" s="3">
        <v>0</v>
      </c>
      <c r="L341" s="3">
        <v>0</v>
      </c>
      <c r="M341"/>
      <c r="N341"/>
      <c r="O341"/>
    </row>
    <row r="342" spans="1:15" ht="14.45">
      <c r="A342" s="2" t="str">
        <f t="shared" si="5"/>
        <v>POS_20230525_3163711</v>
      </c>
      <c r="B342" s="2" t="s">
        <v>29</v>
      </c>
      <c r="C342" s="2" t="s">
        <v>443</v>
      </c>
      <c r="D342" s="2" t="s">
        <v>456</v>
      </c>
      <c r="E342" s="2" t="s">
        <v>468</v>
      </c>
      <c r="F342" s="2" t="s">
        <v>45</v>
      </c>
      <c r="G342" s="2" t="s">
        <v>609</v>
      </c>
      <c r="H342" s="2" t="s">
        <v>638</v>
      </c>
      <c r="I342" s="2" t="s">
        <v>639</v>
      </c>
      <c r="J342" s="3">
        <v>0</v>
      </c>
      <c r="K342" s="3">
        <v>0</v>
      </c>
      <c r="L342" s="3">
        <v>0</v>
      </c>
      <c r="M342"/>
      <c r="N342"/>
      <c r="O342"/>
    </row>
    <row r="343" spans="1:15" ht="14.45">
      <c r="A343" s="2" t="str">
        <f t="shared" si="5"/>
        <v>POS_20230525_3163548</v>
      </c>
      <c r="B343" s="2" t="s">
        <v>29</v>
      </c>
      <c r="C343" s="2" t="s">
        <v>443</v>
      </c>
      <c r="D343" s="2" t="s">
        <v>456</v>
      </c>
      <c r="E343" s="2" t="s">
        <v>468</v>
      </c>
      <c r="F343" s="2" t="s">
        <v>45</v>
      </c>
      <c r="G343" s="2" t="s">
        <v>609</v>
      </c>
      <c r="H343" s="2" t="s">
        <v>253</v>
      </c>
      <c r="I343" s="2" t="s">
        <v>640</v>
      </c>
      <c r="J343" s="3">
        <v>0</v>
      </c>
      <c r="K343" s="3">
        <v>0</v>
      </c>
      <c r="L343" s="3">
        <v>0</v>
      </c>
      <c r="M343"/>
      <c r="N343"/>
      <c r="O343"/>
    </row>
    <row r="344" spans="1:15" ht="14.45">
      <c r="A344" s="2" t="str">
        <f t="shared" si="5"/>
        <v>POS_20230525_3163603</v>
      </c>
      <c r="B344" s="2" t="s">
        <v>29</v>
      </c>
      <c r="C344" s="2" t="s">
        <v>443</v>
      </c>
      <c r="D344" s="2" t="s">
        <v>456</v>
      </c>
      <c r="E344" s="2" t="s">
        <v>468</v>
      </c>
      <c r="F344" s="2" t="s">
        <v>45</v>
      </c>
      <c r="G344" s="2" t="s">
        <v>609</v>
      </c>
      <c r="H344" s="2" t="s">
        <v>641</v>
      </c>
      <c r="I344" s="2" t="s">
        <v>642</v>
      </c>
      <c r="J344" s="3">
        <v>0</v>
      </c>
      <c r="K344" s="3">
        <v>0</v>
      </c>
      <c r="L344" s="3">
        <v>0</v>
      </c>
      <c r="M344"/>
      <c r="N344"/>
      <c r="O344"/>
    </row>
    <row r="345" spans="1:15" ht="14.45">
      <c r="A345" s="2" t="str">
        <f t="shared" si="5"/>
        <v>POS_20230525_3163748</v>
      </c>
      <c r="B345" s="2" t="s">
        <v>29</v>
      </c>
      <c r="C345" s="2" t="s">
        <v>443</v>
      </c>
      <c r="D345" s="2" t="s">
        <v>456</v>
      </c>
      <c r="E345" s="2" t="s">
        <v>468</v>
      </c>
      <c r="F345" s="2" t="s">
        <v>45</v>
      </c>
      <c r="G345" s="2" t="s">
        <v>609</v>
      </c>
      <c r="H345" s="2" t="s">
        <v>643</v>
      </c>
      <c r="I345" s="2" t="s">
        <v>644</v>
      </c>
      <c r="J345" s="3">
        <v>0</v>
      </c>
      <c r="K345" s="3">
        <v>0</v>
      </c>
      <c r="L345" s="3">
        <v>0</v>
      </c>
      <c r="M345"/>
      <c r="N345"/>
      <c r="O345"/>
    </row>
    <row r="346" spans="1:15" ht="14.45">
      <c r="A346" s="2" t="str">
        <f t="shared" si="5"/>
        <v>POS_20230525_3163759</v>
      </c>
      <c r="B346" s="2" t="s">
        <v>29</v>
      </c>
      <c r="C346" s="2" t="s">
        <v>443</v>
      </c>
      <c r="D346" s="2" t="s">
        <v>456</v>
      </c>
      <c r="E346" s="2" t="s">
        <v>468</v>
      </c>
      <c r="F346" s="2" t="s">
        <v>45</v>
      </c>
      <c r="G346" s="2" t="s">
        <v>609</v>
      </c>
      <c r="H346" s="2" t="s">
        <v>645</v>
      </c>
      <c r="I346" s="2" t="s">
        <v>646</v>
      </c>
      <c r="J346" s="3">
        <v>0</v>
      </c>
      <c r="K346" s="3">
        <v>0</v>
      </c>
      <c r="L346" s="3">
        <v>0</v>
      </c>
      <c r="M346"/>
      <c r="N346"/>
      <c r="O346"/>
    </row>
    <row r="347" spans="1:15" ht="14.45">
      <c r="A347" s="2" t="str">
        <f t="shared" si="5"/>
        <v>POS_20230525_3163652</v>
      </c>
      <c r="B347" s="2" t="s">
        <v>29</v>
      </c>
      <c r="C347" s="2" t="s">
        <v>443</v>
      </c>
      <c r="D347" s="2" t="s">
        <v>456</v>
      </c>
      <c r="E347" s="2" t="s">
        <v>468</v>
      </c>
      <c r="F347" s="2" t="s">
        <v>45</v>
      </c>
      <c r="G347" s="2" t="s">
        <v>609</v>
      </c>
      <c r="H347" s="2" t="s">
        <v>647</v>
      </c>
      <c r="I347" s="2" t="s">
        <v>648</v>
      </c>
      <c r="J347" s="3">
        <v>0</v>
      </c>
      <c r="K347" s="3">
        <v>0</v>
      </c>
      <c r="L347" s="3">
        <v>0</v>
      </c>
      <c r="M347"/>
      <c r="N347"/>
      <c r="O347"/>
    </row>
    <row r="348" spans="1:15" ht="14.45">
      <c r="A348" s="2" t="str">
        <f t="shared" si="5"/>
        <v>POS_20230525_3163709</v>
      </c>
      <c r="B348" s="2" t="s">
        <v>29</v>
      </c>
      <c r="C348" s="2" t="s">
        <v>443</v>
      </c>
      <c r="D348" s="2" t="s">
        <v>456</v>
      </c>
      <c r="E348" s="2" t="s">
        <v>468</v>
      </c>
      <c r="F348" s="2" t="s">
        <v>45</v>
      </c>
      <c r="G348" s="2" t="s">
        <v>609</v>
      </c>
      <c r="H348" s="2" t="s">
        <v>649</v>
      </c>
      <c r="I348" s="2" t="s">
        <v>650</v>
      </c>
      <c r="J348" s="3">
        <v>0</v>
      </c>
      <c r="K348" s="3">
        <v>0</v>
      </c>
      <c r="L348" s="3">
        <v>0</v>
      </c>
      <c r="M348"/>
      <c r="N348"/>
      <c r="O348"/>
    </row>
    <row r="349" spans="1:15" ht="14.45">
      <c r="A349" s="2" t="str">
        <f t="shared" si="5"/>
        <v>POS_20230525_3163660</v>
      </c>
      <c r="B349" s="2" t="s">
        <v>29</v>
      </c>
      <c r="C349" s="2" t="s">
        <v>443</v>
      </c>
      <c r="D349" s="2" t="s">
        <v>456</v>
      </c>
      <c r="E349" s="2" t="s">
        <v>468</v>
      </c>
      <c r="F349" s="2" t="s">
        <v>45</v>
      </c>
      <c r="G349" s="2" t="s">
        <v>609</v>
      </c>
      <c r="H349" s="2" t="s">
        <v>651</v>
      </c>
      <c r="I349" s="2" t="s">
        <v>652</v>
      </c>
      <c r="J349" s="3">
        <v>0</v>
      </c>
      <c r="K349" s="3">
        <v>0</v>
      </c>
      <c r="L349" s="3">
        <v>0</v>
      </c>
      <c r="M349"/>
      <c r="N349"/>
      <c r="O349"/>
    </row>
    <row r="350" spans="1:15" ht="14.45">
      <c r="A350" s="2" t="str">
        <f t="shared" si="5"/>
        <v>POS_20230525_3163810</v>
      </c>
      <c r="B350" s="2" t="s">
        <v>29</v>
      </c>
      <c r="C350" s="2" t="s">
        <v>443</v>
      </c>
      <c r="D350" s="2" t="s">
        <v>456</v>
      </c>
      <c r="E350" s="2" t="s">
        <v>468</v>
      </c>
      <c r="F350" s="2" t="s">
        <v>45</v>
      </c>
      <c r="G350" s="2" t="s">
        <v>609</v>
      </c>
      <c r="H350" s="2" t="s">
        <v>653</v>
      </c>
      <c r="I350" s="2" t="s">
        <v>654</v>
      </c>
      <c r="J350" s="3">
        <v>0</v>
      </c>
      <c r="K350" s="3">
        <v>0</v>
      </c>
      <c r="L350" s="3">
        <v>0</v>
      </c>
      <c r="M350"/>
      <c r="N350"/>
      <c r="O350"/>
    </row>
    <row r="351" spans="1:15" ht="14.45">
      <c r="A351" s="2" t="str">
        <f t="shared" si="5"/>
        <v>POS_20230525_3163533</v>
      </c>
      <c r="B351" s="2" t="s">
        <v>29</v>
      </c>
      <c r="C351" s="2" t="s">
        <v>443</v>
      </c>
      <c r="D351" s="2" t="s">
        <v>456</v>
      </c>
      <c r="E351" s="2" t="s">
        <v>468</v>
      </c>
      <c r="F351" s="2" t="s">
        <v>45</v>
      </c>
      <c r="G351" s="2" t="s">
        <v>609</v>
      </c>
      <c r="H351" s="2" t="s">
        <v>655</v>
      </c>
      <c r="I351" s="2" t="s">
        <v>656</v>
      </c>
      <c r="J351" s="3">
        <v>0</v>
      </c>
      <c r="K351" s="3">
        <v>0</v>
      </c>
      <c r="L351" s="3">
        <v>0</v>
      </c>
      <c r="M351"/>
      <c r="N351"/>
      <c r="O351"/>
    </row>
    <row r="352" spans="1:15" ht="14.45">
      <c r="A352" s="2" t="str">
        <f t="shared" si="5"/>
        <v>POS_20230525_3163758</v>
      </c>
      <c r="B352" s="2" t="s">
        <v>29</v>
      </c>
      <c r="C352" s="2" t="s">
        <v>443</v>
      </c>
      <c r="D352" s="2" t="s">
        <v>456</v>
      </c>
      <c r="E352" s="2" t="s">
        <v>468</v>
      </c>
      <c r="F352" s="2" t="s">
        <v>45</v>
      </c>
      <c r="G352" s="2" t="s">
        <v>609</v>
      </c>
      <c r="H352" s="2" t="s">
        <v>657</v>
      </c>
      <c r="I352" s="2" t="s">
        <v>658</v>
      </c>
      <c r="J352" s="3">
        <v>0</v>
      </c>
      <c r="K352" s="3">
        <v>0</v>
      </c>
      <c r="L352" s="3">
        <v>0</v>
      </c>
      <c r="M352"/>
      <c r="N352"/>
      <c r="O352"/>
    </row>
    <row r="353" spans="1:15" ht="14.45">
      <c r="A353" s="2" t="str">
        <f t="shared" si="5"/>
        <v>POS_20230525_3163727</v>
      </c>
      <c r="B353" s="2" t="s">
        <v>29</v>
      </c>
      <c r="C353" s="2" t="s">
        <v>443</v>
      </c>
      <c r="D353" s="2" t="s">
        <v>456</v>
      </c>
      <c r="E353" s="2" t="s">
        <v>468</v>
      </c>
      <c r="F353" s="2" t="s">
        <v>45</v>
      </c>
      <c r="G353" s="2" t="s">
        <v>609</v>
      </c>
      <c r="H353" s="2" t="s">
        <v>659</v>
      </c>
      <c r="I353" s="2" t="s">
        <v>660</v>
      </c>
      <c r="J353" s="3">
        <v>0</v>
      </c>
      <c r="K353" s="3">
        <v>0</v>
      </c>
      <c r="L353" s="3">
        <v>0</v>
      </c>
      <c r="M353"/>
      <c r="N353"/>
      <c r="O353"/>
    </row>
    <row r="354" spans="1:15" ht="14.45">
      <c r="A354" s="2" t="str">
        <f t="shared" si="5"/>
        <v>POS_20230525_3163531</v>
      </c>
      <c r="B354" s="2" t="s">
        <v>29</v>
      </c>
      <c r="C354" s="2" t="s">
        <v>443</v>
      </c>
      <c r="D354" s="2" t="s">
        <v>456</v>
      </c>
      <c r="E354" s="2" t="s">
        <v>468</v>
      </c>
      <c r="F354" s="2" t="s">
        <v>45</v>
      </c>
      <c r="G354" s="2" t="s">
        <v>609</v>
      </c>
      <c r="H354" s="2" t="s">
        <v>661</v>
      </c>
      <c r="I354" s="2" t="s">
        <v>662</v>
      </c>
      <c r="J354" s="3">
        <v>0</v>
      </c>
      <c r="K354" s="3">
        <v>0</v>
      </c>
      <c r="L354" s="3">
        <v>0</v>
      </c>
      <c r="M354"/>
      <c r="N354"/>
      <c r="O354"/>
    </row>
    <row r="355" spans="1:15" ht="14.45">
      <c r="A355" s="2" t="str">
        <f t="shared" si="5"/>
        <v>POS_20230525_3163536</v>
      </c>
      <c r="B355" s="2" t="s">
        <v>29</v>
      </c>
      <c r="C355" s="2" t="s">
        <v>443</v>
      </c>
      <c r="D355" s="2" t="s">
        <v>456</v>
      </c>
      <c r="E355" s="2" t="s">
        <v>468</v>
      </c>
      <c r="F355" s="2" t="s">
        <v>45</v>
      </c>
      <c r="G355" s="2" t="s">
        <v>609</v>
      </c>
      <c r="H355" s="2" t="s">
        <v>663</v>
      </c>
      <c r="I355" s="2" t="s">
        <v>664</v>
      </c>
      <c r="J355" s="3">
        <v>0</v>
      </c>
      <c r="K355" s="3">
        <v>0</v>
      </c>
      <c r="L355" s="3">
        <v>0</v>
      </c>
      <c r="M355"/>
      <c r="N355"/>
      <c r="O355"/>
    </row>
    <row r="356" spans="1:15" ht="14.45">
      <c r="A356" s="2" t="str">
        <f t="shared" si="5"/>
        <v>POS_20230525_3163571</v>
      </c>
      <c r="B356" s="2" t="s">
        <v>29</v>
      </c>
      <c r="C356" s="2" t="s">
        <v>443</v>
      </c>
      <c r="D356" s="2" t="s">
        <v>456</v>
      </c>
      <c r="E356" s="2" t="s">
        <v>468</v>
      </c>
      <c r="F356" s="2" t="s">
        <v>45</v>
      </c>
      <c r="G356" s="2" t="s">
        <v>609</v>
      </c>
      <c r="H356" s="2" t="s">
        <v>665</v>
      </c>
      <c r="I356" s="2" t="s">
        <v>666</v>
      </c>
      <c r="J356" s="3">
        <v>0</v>
      </c>
      <c r="K356" s="3">
        <v>0</v>
      </c>
      <c r="L356" s="3">
        <v>0</v>
      </c>
      <c r="M356"/>
      <c r="N356"/>
      <c r="O356"/>
    </row>
    <row r="357" spans="1:15" ht="14.45">
      <c r="A357" s="2" t="str">
        <f t="shared" si="5"/>
        <v>POS_20230525_3163710</v>
      </c>
      <c r="B357" s="2" t="s">
        <v>29</v>
      </c>
      <c r="C357" s="2" t="s">
        <v>443</v>
      </c>
      <c r="D357" s="2" t="s">
        <v>456</v>
      </c>
      <c r="E357" s="2" t="s">
        <v>468</v>
      </c>
      <c r="F357" s="2" t="s">
        <v>45</v>
      </c>
      <c r="G357" s="2" t="s">
        <v>609</v>
      </c>
      <c r="H357" s="2" t="s">
        <v>667</v>
      </c>
      <c r="I357" s="2" t="s">
        <v>668</v>
      </c>
      <c r="J357" s="3">
        <v>0</v>
      </c>
      <c r="K357" s="3">
        <v>0</v>
      </c>
      <c r="L357" s="3">
        <v>0</v>
      </c>
      <c r="M357"/>
      <c r="N357"/>
      <c r="O357"/>
    </row>
    <row r="358" spans="1:15" ht="14.45">
      <c r="A358" s="2" t="str">
        <f t="shared" si="5"/>
        <v>POS_20230525_3163745</v>
      </c>
      <c r="B358" s="2" t="s">
        <v>29</v>
      </c>
      <c r="C358" s="2" t="s">
        <v>443</v>
      </c>
      <c r="D358" s="2" t="s">
        <v>456</v>
      </c>
      <c r="E358" s="2" t="s">
        <v>468</v>
      </c>
      <c r="F358" s="2" t="s">
        <v>45</v>
      </c>
      <c r="G358" s="2" t="s">
        <v>609</v>
      </c>
      <c r="H358" s="2" t="s">
        <v>669</v>
      </c>
      <c r="I358" s="2" t="s">
        <v>670</v>
      </c>
      <c r="J358" s="3">
        <v>0</v>
      </c>
      <c r="K358" s="3">
        <v>0</v>
      </c>
      <c r="L358" s="3">
        <v>0</v>
      </c>
      <c r="M358"/>
      <c r="N358"/>
      <c r="O358"/>
    </row>
    <row r="359" spans="1:15" ht="14.45">
      <c r="A359" s="2" t="str">
        <f t="shared" si="5"/>
        <v>POS_20230525_3163742</v>
      </c>
      <c r="B359" s="2" t="s">
        <v>29</v>
      </c>
      <c r="C359" s="2" t="s">
        <v>443</v>
      </c>
      <c r="D359" s="2" t="s">
        <v>456</v>
      </c>
      <c r="E359" s="2" t="s">
        <v>468</v>
      </c>
      <c r="F359" s="2" t="s">
        <v>45</v>
      </c>
      <c r="G359" s="2" t="s">
        <v>609</v>
      </c>
      <c r="H359" s="2" t="s">
        <v>671</v>
      </c>
      <c r="I359" s="2" t="s">
        <v>672</v>
      </c>
      <c r="J359" s="3">
        <v>0</v>
      </c>
      <c r="K359" s="3">
        <v>0</v>
      </c>
      <c r="L359" s="3">
        <v>0</v>
      </c>
      <c r="M359"/>
      <c r="N359"/>
      <c r="O359"/>
    </row>
    <row r="360" spans="1:15" ht="14.45">
      <c r="A360" s="2" t="str">
        <f t="shared" si="5"/>
        <v>POS_20230525_3163584</v>
      </c>
      <c r="B360" s="2" t="s">
        <v>29</v>
      </c>
      <c r="C360" s="2" t="s">
        <v>443</v>
      </c>
      <c r="D360" s="2" t="s">
        <v>456</v>
      </c>
      <c r="E360" s="2" t="s">
        <v>468</v>
      </c>
      <c r="F360" s="2" t="s">
        <v>45</v>
      </c>
      <c r="G360" s="2" t="s">
        <v>609</v>
      </c>
      <c r="H360" s="2" t="s">
        <v>673</v>
      </c>
      <c r="I360" s="2" t="s">
        <v>674</v>
      </c>
      <c r="J360" s="3">
        <v>0</v>
      </c>
      <c r="K360" s="3">
        <v>0</v>
      </c>
      <c r="L360" s="3">
        <v>0</v>
      </c>
      <c r="M360"/>
      <c r="N360"/>
      <c r="O360"/>
    </row>
    <row r="361" spans="1:15" ht="14.45">
      <c r="A361" s="2" t="str">
        <f t="shared" si="5"/>
        <v>POS_20230525_3163846</v>
      </c>
      <c r="B361" s="2" t="s">
        <v>29</v>
      </c>
      <c r="C361" s="2" t="s">
        <v>443</v>
      </c>
      <c r="D361" s="2" t="s">
        <v>456</v>
      </c>
      <c r="E361" s="2" t="s">
        <v>468</v>
      </c>
      <c r="F361" s="2" t="s">
        <v>45</v>
      </c>
      <c r="G361" s="2" t="s">
        <v>609</v>
      </c>
      <c r="H361" s="2" t="s">
        <v>675</v>
      </c>
      <c r="I361" s="2" t="s">
        <v>676</v>
      </c>
      <c r="J361" s="3">
        <v>0</v>
      </c>
      <c r="K361" s="3">
        <v>0</v>
      </c>
      <c r="L361" s="3">
        <v>0</v>
      </c>
      <c r="M361"/>
      <c r="N361"/>
      <c r="O361"/>
    </row>
    <row r="362" spans="1:15" ht="14.45">
      <c r="A362" s="2" t="str">
        <f t="shared" si="5"/>
        <v>POS_20230525_3163763</v>
      </c>
      <c r="B362" s="2" t="s">
        <v>29</v>
      </c>
      <c r="C362" s="2" t="s">
        <v>443</v>
      </c>
      <c r="D362" s="2" t="s">
        <v>456</v>
      </c>
      <c r="E362" s="2" t="s">
        <v>468</v>
      </c>
      <c r="F362" s="2" t="s">
        <v>45</v>
      </c>
      <c r="G362" s="2" t="s">
        <v>609</v>
      </c>
      <c r="H362" s="2" t="s">
        <v>677</v>
      </c>
      <c r="I362" s="2" t="s">
        <v>678</v>
      </c>
      <c r="J362" s="3">
        <v>0</v>
      </c>
      <c r="K362" s="3">
        <v>0</v>
      </c>
      <c r="L362" s="3">
        <v>0</v>
      </c>
      <c r="M362"/>
      <c r="N362"/>
      <c r="O362"/>
    </row>
    <row r="363" spans="1:15" ht="14.45">
      <c r="A363" s="2" t="str">
        <f t="shared" si="5"/>
        <v>POS_20230525_3163808</v>
      </c>
      <c r="B363" s="2" t="s">
        <v>29</v>
      </c>
      <c r="C363" s="2" t="s">
        <v>443</v>
      </c>
      <c r="D363" s="2" t="s">
        <v>456</v>
      </c>
      <c r="E363" s="2" t="s">
        <v>468</v>
      </c>
      <c r="F363" s="2" t="s">
        <v>45</v>
      </c>
      <c r="G363" s="2" t="s">
        <v>609</v>
      </c>
      <c r="H363" s="2" t="s">
        <v>679</v>
      </c>
      <c r="I363" s="2" t="s">
        <v>680</v>
      </c>
      <c r="J363" s="3">
        <v>0</v>
      </c>
      <c r="K363" s="3">
        <v>0</v>
      </c>
      <c r="L363" s="3">
        <v>0</v>
      </c>
      <c r="M363"/>
      <c r="N363"/>
      <c r="O363"/>
    </row>
    <row r="364" spans="1:15" ht="14.45">
      <c r="A364" s="2" t="str">
        <f t="shared" si="5"/>
        <v>POS_20230525_3163576</v>
      </c>
      <c r="B364" s="2" t="s">
        <v>29</v>
      </c>
      <c r="C364" s="2" t="s">
        <v>443</v>
      </c>
      <c r="D364" s="2" t="s">
        <v>456</v>
      </c>
      <c r="E364" s="2" t="s">
        <v>468</v>
      </c>
      <c r="F364" s="2" t="s">
        <v>45</v>
      </c>
      <c r="G364" s="2" t="s">
        <v>609</v>
      </c>
      <c r="H364" s="2" t="s">
        <v>681</v>
      </c>
      <c r="I364" s="2" t="s">
        <v>682</v>
      </c>
      <c r="J364" s="3">
        <v>0</v>
      </c>
      <c r="K364" s="3">
        <v>0</v>
      </c>
      <c r="L364" s="3">
        <v>0</v>
      </c>
      <c r="M364"/>
      <c r="N364"/>
      <c r="O364"/>
    </row>
    <row r="365" spans="1:15" ht="14.45">
      <c r="A365" s="2" t="str">
        <f t="shared" si="5"/>
        <v>POS_20230525_3163708</v>
      </c>
      <c r="B365" s="2" t="s">
        <v>29</v>
      </c>
      <c r="C365" s="2" t="s">
        <v>443</v>
      </c>
      <c r="D365" s="2" t="s">
        <v>456</v>
      </c>
      <c r="E365" s="2" t="s">
        <v>468</v>
      </c>
      <c r="F365" s="2" t="s">
        <v>45</v>
      </c>
      <c r="G365" s="2" t="s">
        <v>609</v>
      </c>
      <c r="H365" s="2" t="s">
        <v>683</v>
      </c>
      <c r="I365" s="2" t="s">
        <v>684</v>
      </c>
      <c r="J365" s="3">
        <v>0</v>
      </c>
      <c r="K365" s="3">
        <v>0</v>
      </c>
      <c r="L365" s="3">
        <v>0</v>
      </c>
      <c r="M365"/>
      <c r="N365"/>
      <c r="O365"/>
    </row>
    <row r="366" spans="1:15" ht="14.45">
      <c r="A366" s="2" t="str">
        <f t="shared" si="5"/>
        <v>POS_20230525_3163847</v>
      </c>
      <c r="B366" s="2" t="s">
        <v>29</v>
      </c>
      <c r="C366" s="2" t="s">
        <v>443</v>
      </c>
      <c r="D366" s="2" t="s">
        <v>456</v>
      </c>
      <c r="E366" s="2" t="s">
        <v>468</v>
      </c>
      <c r="F366" s="2" t="s">
        <v>45</v>
      </c>
      <c r="G366" s="2" t="s">
        <v>609</v>
      </c>
      <c r="H366" s="2" t="s">
        <v>186</v>
      </c>
      <c r="I366" s="2" t="s">
        <v>685</v>
      </c>
      <c r="J366" s="3">
        <v>0</v>
      </c>
      <c r="K366" s="3">
        <v>0</v>
      </c>
      <c r="L366" s="3">
        <v>0</v>
      </c>
      <c r="M366"/>
      <c r="N366"/>
      <c r="O366"/>
    </row>
    <row r="367" spans="1:15" ht="14.45">
      <c r="A367" s="2" t="str">
        <f t="shared" si="5"/>
        <v>POS_20230525_3163701</v>
      </c>
      <c r="B367" s="2" t="s">
        <v>29</v>
      </c>
      <c r="C367" s="2" t="s">
        <v>443</v>
      </c>
      <c r="D367" s="2" t="s">
        <v>456</v>
      </c>
      <c r="E367" s="2" t="s">
        <v>468</v>
      </c>
      <c r="F367" s="2" t="s">
        <v>45</v>
      </c>
      <c r="G367" s="2" t="s">
        <v>609</v>
      </c>
      <c r="H367" s="2" t="s">
        <v>686</v>
      </c>
      <c r="I367" s="2" t="s">
        <v>687</v>
      </c>
      <c r="J367" s="3">
        <v>0</v>
      </c>
      <c r="K367" s="3">
        <v>0</v>
      </c>
      <c r="L367" s="3">
        <v>0</v>
      </c>
      <c r="M367"/>
      <c r="N367"/>
      <c r="O367"/>
    </row>
    <row r="368" spans="1:15" ht="14.45">
      <c r="A368" s="2" t="str">
        <f t="shared" si="5"/>
        <v>POS_20230525_3163806</v>
      </c>
      <c r="B368" s="2" t="s">
        <v>29</v>
      </c>
      <c r="C368" s="2" t="s">
        <v>443</v>
      </c>
      <c r="D368" s="2" t="s">
        <v>456</v>
      </c>
      <c r="E368" s="2" t="s">
        <v>468</v>
      </c>
      <c r="F368" s="2" t="s">
        <v>45</v>
      </c>
      <c r="G368" s="2" t="s">
        <v>609</v>
      </c>
      <c r="H368" s="2" t="s">
        <v>688</v>
      </c>
      <c r="I368" s="2" t="s">
        <v>689</v>
      </c>
      <c r="J368" s="3">
        <v>0</v>
      </c>
      <c r="K368" s="3">
        <v>0</v>
      </c>
      <c r="L368" s="3">
        <v>0</v>
      </c>
      <c r="M368"/>
      <c r="N368"/>
      <c r="O368"/>
    </row>
    <row r="369" spans="1:15" ht="14.45">
      <c r="A369" s="2" t="str">
        <f t="shared" si="5"/>
        <v>POS_20230525_3163554</v>
      </c>
      <c r="B369" s="2" t="s">
        <v>29</v>
      </c>
      <c r="C369" s="2" t="s">
        <v>443</v>
      </c>
      <c r="D369" s="2" t="s">
        <v>456</v>
      </c>
      <c r="E369" s="2" t="s">
        <v>468</v>
      </c>
      <c r="F369" s="2" t="s">
        <v>45</v>
      </c>
      <c r="G369" s="2" t="s">
        <v>609</v>
      </c>
      <c r="H369" s="2" t="s">
        <v>690</v>
      </c>
      <c r="I369" s="2" t="s">
        <v>691</v>
      </c>
      <c r="J369" s="3">
        <v>0</v>
      </c>
      <c r="K369" s="3">
        <v>0</v>
      </c>
      <c r="L369" s="3">
        <v>0</v>
      </c>
      <c r="M369"/>
      <c r="N369"/>
      <c r="O369"/>
    </row>
    <row r="370" spans="1:15" ht="14.45">
      <c r="A370" s="2" t="str">
        <f t="shared" si="5"/>
        <v>POS_20230525_3163601</v>
      </c>
      <c r="B370" s="2" t="s">
        <v>29</v>
      </c>
      <c r="C370" s="2" t="s">
        <v>443</v>
      </c>
      <c r="D370" s="2" t="s">
        <v>456</v>
      </c>
      <c r="E370" s="2" t="s">
        <v>468</v>
      </c>
      <c r="F370" s="2" t="s">
        <v>45</v>
      </c>
      <c r="G370" s="2" t="s">
        <v>609</v>
      </c>
      <c r="H370" s="2" t="s">
        <v>692</v>
      </c>
      <c r="I370" s="2" t="s">
        <v>693</v>
      </c>
      <c r="J370" s="3">
        <v>0</v>
      </c>
      <c r="K370" s="3">
        <v>0</v>
      </c>
      <c r="L370" s="3">
        <v>0</v>
      </c>
      <c r="M370"/>
      <c r="N370"/>
      <c r="O370"/>
    </row>
    <row r="371" spans="1:15" ht="14.45">
      <c r="A371" s="2" t="str">
        <f t="shared" si="5"/>
        <v>POS_20230525_3163755</v>
      </c>
      <c r="B371" s="2" t="s">
        <v>29</v>
      </c>
      <c r="C371" s="2" t="s">
        <v>443</v>
      </c>
      <c r="D371" s="2" t="s">
        <v>456</v>
      </c>
      <c r="E371" s="2" t="s">
        <v>468</v>
      </c>
      <c r="F371" s="2" t="s">
        <v>45</v>
      </c>
      <c r="G371" s="2" t="s">
        <v>609</v>
      </c>
      <c r="H371" s="2" t="s">
        <v>154</v>
      </c>
      <c r="I371" s="2" t="s">
        <v>694</v>
      </c>
      <c r="J371" s="3">
        <v>0</v>
      </c>
      <c r="K371" s="3">
        <v>0</v>
      </c>
      <c r="L371" s="3">
        <v>0</v>
      </c>
      <c r="M371"/>
      <c r="N371"/>
      <c r="O371"/>
    </row>
    <row r="372" spans="1:15" ht="14.45">
      <c r="A372" s="2" t="str">
        <f t="shared" si="5"/>
        <v>POS_20230525_3163829</v>
      </c>
      <c r="B372" s="2" t="s">
        <v>29</v>
      </c>
      <c r="C372" s="2" t="s">
        <v>443</v>
      </c>
      <c r="D372" s="2" t="s">
        <v>456</v>
      </c>
      <c r="E372" s="2" t="s">
        <v>468</v>
      </c>
      <c r="F372" s="2" t="s">
        <v>45</v>
      </c>
      <c r="G372" s="2" t="s">
        <v>609</v>
      </c>
      <c r="H372" s="2" t="s">
        <v>695</v>
      </c>
      <c r="I372" s="2" t="s">
        <v>696</v>
      </c>
      <c r="J372" s="3">
        <v>0</v>
      </c>
      <c r="K372" s="3">
        <v>0</v>
      </c>
      <c r="L372" s="3">
        <v>0</v>
      </c>
      <c r="M372"/>
      <c r="N372"/>
      <c r="O372"/>
    </row>
    <row r="373" spans="1:15" ht="14.45">
      <c r="A373" s="2" t="str">
        <f t="shared" si="5"/>
        <v>POS_20230525_3163553</v>
      </c>
      <c r="B373" s="2" t="s">
        <v>29</v>
      </c>
      <c r="C373" s="2" t="s">
        <v>443</v>
      </c>
      <c r="D373" s="2" t="s">
        <v>456</v>
      </c>
      <c r="E373" s="2" t="s">
        <v>468</v>
      </c>
      <c r="F373" s="2" t="s">
        <v>45</v>
      </c>
      <c r="G373" s="2" t="s">
        <v>609</v>
      </c>
      <c r="H373" s="2" t="s">
        <v>697</v>
      </c>
      <c r="I373" s="2" t="s">
        <v>698</v>
      </c>
      <c r="J373" s="3">
        <v>0</v>
      </c>
      <c r="K373" s="3">
        <v>0</v>
      </c>
      <c r="L373" s="3">
        <v>0</v>
      </c>
      <c r="M373"/>
      <c r="N373"/>
      <c r="O373"/>
    </row>
    <row r="374" spans="1:15" ht="14.45">
      <c r="A374" s="2" t="str">
        <f t="shared" si="5"/>
        <v>POS_20230525_3163541</v>
      </c>
      <c r="B374" s="2" t="s">
        <v>29</v>
      </c>
      <c r="C374" s="2" t="s">
        <v>443</v>
      </c>
      <c r="D374" s="2" t="s">
        <v>456</v>
      </c>
      <c r="E374" s="2" t="s">
        <v>468</v>
      </c>
      <c r="F374" s="2" t="s">
        <v>45</v>
      </c>
      <c r="G374" s="2" t="s">
        <v>609</v>
      </c>
      <c r="H374" s="2" t="s">
        <v>699</v>
      </c>
      <c r="I374" s="2" t="s">
        <v>700</v>
      </c>
      <c r="J374" s="3">
        <v>0</v>
      </c>
      <c r="K374" s="3">
        <v>0</v>
      </c>
      <c r="L374" s="3">
        <v>0</v>
      </c>
      <c r="M374"/>
      <c r="N374"/>
      <c r="O374"/>
    </row>
    <row r="375" spans="1:15" ht="14.45">
      <c r="A375" s="2" t="str">
        <f t="shared" si="5"/>
        <v>POS_20230525_3163591</v>
      </c>
      <c r="B375" s="2" t="s">
        <v>29</v>
      </c>
      <c r="C375" s="2" t="s">
        <v>443</v>
      </c>
      <c r="D375" s="2" t="s">
        <v>456</v>
      </c>
      <c r="E375" s="2" t="s">
        <v>468</v>
      </c>
      <c r="F375" s="2" t="s">
        <v>45</v>
      </c>
      <c r="G375" s="2" t="s">
        <v>609</v>
      </c>
      <c r="H375" s="2" t="s">
        <v>701</v>
      </c>
      <c r="I375" s="2" t="s">
        <v>702</v>
      </c>
      <c r="J375" s="3">
        <v>0</v>
      </c>
      <c r="K375" s="3">
        <v>0</v>
      </c>
      <c r="L375" s="3">
        <v>0</v>
      </c>
      <c r="M375"/>
      <c r="N375"/>
      <c r="O375"/>
    </row>
    <row r="376" spans="1:15" ht="14.45">
      <c r="A376" s="2" t="str">
        <f t="shared" si="5"/>
        <v>POS_20230525_3163772</v>
      </c>
      <c r="B376" s="2" t="s">
        <v>29</v>
      </c>
      <c r="C376" s="2" t="s">
        <v>443</v>
      </c>
      <c r="D376" s="2" t="s">
        <v>456</v>
      </c>
      <c r="E376" s="2" t="s">
        <v>468</v>
      </c>
      <c r="F376" s="2" t="s">
        <v>45</v>
      </c>
      <c r="G376" s="2" t="s">
        <v>609</v>
      </c>
      <c r="H376" s="2" t="s">
        <v>703</v>
      </c>
      <c r="I376" s="2" t="s">
        <v>704</v>
      </c>
      <c r="J376" s="3">
        <v>0</v>
      </c>
      <c r="K376" s="3">
        <v>0</v>
      </c>
      <c r="L376" s="3">
        <v>0</v>
      </c>
      <c r="M376"/>
      <c r="N376"/>
      <c r="O376"/>
    </row>
    <row r="377" spans="1:15" ht="14.45">
      <c r="A377" s="2" t="str">
        <f t="shared" si="5"/>
        <v>POS_20230525_3163824</v>
      </c>
      <c r="B377" s="2" t="s">
        <v>29</v>
      </c>
      <c r="C377" s="2" t="s">
        <v>443</v>
      </c>
      <c r="D377" s="2" t="s">
        <v>456</v>
      </c>
      <c r="E377" s="2" t="s">
        <v>468</v>
      </c>
      <c r="F377" s="2" t="s">
        <v>45</v>
      </c>
      <c r="G377" s="2" t="s">
        <v>609</v>
      </c>
      <c r="H377" s="2" t="s">
        <v>705</v>
      </c>
      <c r="I377" s="2" t="s">
        <v>706</v>
      </c>
      <c r="J377" s="3">
        <v>0</v>
      </c>
      <c r="K377" s="3">
        <v>0</v>
      </c>
      <c r="L377" s="3">
        <v>0</v>
      </c>
      <c r="M377"/>
      <c r="N377"/>
      <c r="O377"/>
    </row>
    <row r="378" spans="1:15" ht="14.45">
      <c r="A378" s="2" t="str">
        <f t="shared" si="5"/>
        <v>POS_20230525_3163786</v>
      </c>
      <c r="B378" s="2" t="s">
        <v>29</v>
      </c>
      <c r="C378" s="2" t="s">
        <v>443</v>
      </c>
      <c r="D378" s="2" t="s">
        <v>456</v>
      </c>
      <c r="E378" s="2" t="s">
        <v>468</v>
      </c>
      <c r="F378" s="2" t="s">
        <v>45</v>
      </c>
      <c r="G378" s="2" t="s">
        <v>609</v>
      </c>
      <c r="H378" s="2" t="s">
        <v>707</v>
      </c>
      <c r="I378" s="2" t="s">
        <v>708</v>
      </c>
      <c r="J378" s="3">
        <v>0</v>
      </c>
      <c r="K378" s="3">
        <v>0</v>
      </c>
      <c r="L378" s="3">
        <v>0</v>
      </c>
      <c r="M378"/>
      <c r="N378"/>
      <c r="O378"/>
    </row>
    <row r="379" spans="1:15" ht="14.45">
      <c r="A379" s="2" t="str">
        <f t="shared" si="5"/>
        <v>POS_20230525_3163797</v>
      </c>
      <c r="B379" s="2" t="s">
        <v>29</v>
      </c>
      <c r="C379" s="2" t="s">
        <v>443</v>
      </c>
      <c r="D379" s="2" t="s">
        <v>456</v>
      </c>
      <c r="E379" s="2" t="s">
        <v>468</v>
      </c>
      <c r="F379" s="2" t="s">
        <v>45</v>
      </c>
      <c r="G379" s="2" t="s">
        <v>609</v>
      </c>
      <c r="H379" s="2" t="s">
        <v>709</v>
      </c>
      <c r="I379" s="2" t="s">
        <v>710</v>
      </c>
      <c r="J379" s="3">
        <v>0</v>
      </c>
      <c r="K379" s="3">
        <v>0</v>
      </c>
      <c r="L379" s="3">
        <v>0</v>
      </c>
      <c r="M379"/>
      <c r="N379"/>
      <c r="O379"/>
    </row>
    <row r="380" spans="1:15" ht="14.45">
      <c r="A380" s="2" t="str">
        <f t="shared" si="5"/>
        <v>POS_20230525_3163666</v>
      </c>
      <c r="B380" s="2" t="s">
        <v>29</v>
      </c>
      <c r="C380" s="2" t="s">
        <v>443</v>
      </c>
      <c r="D380" s="2" t="s">
        <v>456</v>
      </c>
      <c r="E380" s="2" t="s">
        <v>468</v>
      </c>
      <c r="F380" s="2" t="s">
        <v>45</v>
      </c>
      <c r="G380" s="2" t="s">
        <v>609</v>
      </c>
      <c r="H380" s="2" t="s">
        <v>711</v>
      </c>
      <c r="I380" s="2" t="s">
        <v>712</v>
      </c>
      <c r="J380" s="3">
        <v>0</v>
      </c>
      <c r="K380" s="3">
        <v>0</v>
      </c>
      <c r="L380" s="3">
        <v>0</v>
      </c>
      <c r="M380"/>
      <c r="N380"/>
      <c r="O380"/>
    </row>
    <row r="381" spans="1:15" ht="14.45">
      <c r="A381" s="2" t="str">
        <f t="shared" si="5"/>
        <v>POS_20230525_3163802</v>
      </c>
      <c r="B381" s="2" t="s">
        <v>29</v>
      </c>
      <c r="C381" s="2" t="s">
        <v>443</v>
      </c>
      <c r="D381" s="2" t="s">
        <v>456</v>
      </c>
      <c r="E381" s="2" t="s">
        <v>468</v>
      </c>
      <c r="F381" s="2" t="s">
        <v>45</v>
      </c>
      <c r="G381" s="2" t="s">
        <v>609</v>
      </c>
      <c r="H381" s="2" t="s">
        <v>713</v>
      </c>
      <c r="I381" s="2" t="s">
        <v>714</v>
      </c>
      <c r="J381" s="3">
        <v>0</v>
      </c>
      <c r="K381" s="3">
        <v>0</v>
      </c>
      <c r="L381" s="3">
        <v>0</v>
      </c>
      <c r="M381"/>
      <c r="N381"/>
      <c r="O381"/>
    </row>
    <row r="382" spans="1:15" ht="14.45">
      <c r="A382" s="2" t="str">
        <f t="shared" si="5"/>
        <v>POS_20230525_3163606</v>
      </c>
      <c r="B382" s="2" t="s">
        <v>29</v>
      </c>
      <c r="C382" s="2" t="s">
        <v>443</v>
      </c>
      <c r="D382" s="2" t="s">
        <v>456</v>
      </c>
      <c r="E382" s="2" t="s">
        <v>468</v>
      </c>
      <c r="F382" s="2" t="s">
        <v>45</v>
      </c>
      <c r="G382" s="2" t="s">
        <v>609</v>
      </c>
      <c r="H382" s="2" t="s">
        <v>715</v>
      </c>
      <c r="I382" s="2" t="s">
        <v>716</v>
      </c>
      <c r="J382" s="3">
        <v>0</v>
      </c>
      <c r="K382" s="3">
        <v>0</v>
      </c>
      <c r="L382" s="3">
        <v>0</v>
      </c>
      <c r="M382"/>
      <c r="N382"/>
      <c r="O382"/>
    </row>
    <row r="383" spans="1:15" ht="14.45">
      <c r="A383" s="2" t="str">
        <f t="shared" si="5"/>
        <v>POS_20230525_3163635</v>
      </c>
      <c r="B383" s="2" t="s">
        <v>29</v>
      </c>
      <c r="C383" s="2" t="s">
        <v>443</v>
      </c>
      <c r="D383" s="2" t="s">
        <v>456</v>
      </c>
      <c r="E383" s="2" t="s">
        <v>468</v>
      </c>
      <c r="F383" s="2" t="s">
        <v>45</v>
      </c>
      <c r="G383" s="2" t="s">
        <v>609</v>
      </c>
      <c r="H383" s="2" t="s">
        <v>717</v>
      </c>
      <c r="I383" s="2" t="s">
        <v>718</v>
      </c>
      <c r="J383" s="3">
        <v>0</v>
      </c>
      <c r="K383" s="3">
        <v>0</v>
      </c>
      <c r="L383" s="3">
        <v>0</v>
      </c>
      <c r="M383"/>
      <c r="N383"/>
      <c r="O383"/>
    </row>
    <row r="384" spans="1:15" ht="14.45">
      <c r="A384" s="2" t="str">
        <f t="shared" si="5"/>
        <v>POS_20230525_3163630</v>
      </c>
      <c r="B384" s="2" t="s">
        <v>29</v>
      </c>
      <c r="C384" s="2" t="s">
        <v>443</v>
      </c>
      <c r="D384" s="2" t="s">
        <v>456</v>
      </c>
      <c r="E384" s="2" t="s">
        <v>468</v>
      </c>
      <c r="F384" s="2" t="s">
        <v>45</v>
      </c>
      <c r="G384" s="2" t="s">
        <v>609</v>
      </c>
      <c r="H384" s="2" t="s">
        <v>719</v>
      </c>
      <c r="I384" s="2" t="s">
        <v>720</v>
      </c>
      <c r="J384" s="3">
        <v>0</v>
      </c>
      <c r="K384" s="3">
        <v>0</v>
      </c>
      <c r="L384" s="3">
        <v>0</v>
      </c>
      <c r="M384"/>
      <c r="N384"/>
      <c r="O384"/>
    </row>
    <row r="385" spans="1:15" ht="14.45">
      <c r="A385" s="2" t="str">
        <f t="shared" si="5"/>
        <v>POS_20230525_3163521</v>
      </c>
      <c r="B385" s="2" t="s">
        <v>29</v>
      </c>
      <c r="C385" s="2" t="s">
        <v>443</v>
      </c>
      <c r="D385" s="2" t="s">
        <v>456</v>
      </c>
      <c r="E385" s="2" t="s">
        <v>468</v>
      </c>
      <c r="F385" s="2" t="s">
        <v>45</v>
      </c>
      <c r="G385" s="2" t="s">
        <v>609</v>
      </c>
      <c r="H385" s="2" t="s">
        <v>721</v>
      </c>
      <c r="I385" s="2" t="s">
        <v>722</v>
      </c>
      <c r="J385" s="3">
        <v>0</v>
      </c>
      <c r="K385" s="3">
        <v>0</v>
      </c>
      <c r="L385" s="3">
        <v>0</v>
      </c>
      <c r="M385"/>
      <c r="N385"/>
      <c r="O385"/>
    </row>
    <row r="386" spans="1:15" ht="14.45">
      <c r="A386" s="2" t="str">
        <f t="shared" si="5"/>
        <v>POS_20230525_3163658</v>
      </c>
      <c r="B386" s="2" t="s">
        <v>29</v>
      </c>
      <c r="C386" s="2" t="s">
        <v>443</v>
      </c>
      <c r="D386" s="2" t="s">
        <v>456</v>
      </c>
      <c r="E386" s="2" t="s">
        <v>468</v>
      </c>
      <c r="F386" s="2" t="s">
        <v>45</v>
      </c>
      <c r="G386" s="2" t="s">
        <v>609</v>
      </c>
      <c r="H386" s="2" t="s">
        <v>723</v>
      </c>
      <c r="I386" s="2" t="s">
        <v>724</v>
      </c>
      <c r="J386" s="3">
        <v>0</v>
      </c>
      <c r="K386" s="3">
        <v>0</v>
      </c>
      <c r="L386" s="3">
        <v>0</v>
      </c>
      <c r="M386"/>
      <c r="N386"/>
      <c r="O386"/>
    </row>
    <row r="387" spans="1:15" ht="14.45">
      <c r="A387" s="2" t="str">
        <f t="shared" si="5"/>
        <v>POS_20230525_3163690</v>
      </c>
      <c r="B387" s="2" t="s">
        <v>29</v>
      </c>
      <c r="C387" s="2" t="s">
        <v>443</v>
      </c>
      <c r="D387" s="2" t="s">
        <v>456</v>
      </c>
      <c r="E387" s="2" t="s">
        <v>468</v>
      </c>
      <c r="F387" s="2" t="s">
        <v>45</v>
      </c>
      <c r="G387" s="2" t="s">
        <v>609</v>
      </c>
      <c r="H387" s="2" t="s">
        <v>725</v>
      </c>
      <c r="I387" s="2" t="s">
        <v>726</v>
      </c>
      <c r="J387" s="3">
        <v>0</v>
      </c>
      <c r="K387" s="3">
        <v>0</v>
      </c>
      <c r="L387" s="3">
        <v>0</v>
      </c>
      <c r="M387"/>
      <c r="N387"/>
      <c r="O387"/>
    </row>
    <row r="388" spans="1:15" ht="14.45">
      <c r="A388" s="2" t="str">
        <f t="shared" si="5"/>
        <v>POS_20230525_3163605</v>
      </c>
      <c r="B388" s="2" t="s">
        <v>29</v>
      </c>
      <c r="C388" s="2" t="s">
        <v>443</v>
      </c>
      <c r="D388" s="2" t="s">
        <v>456</v>
      </c>
      <c r="E388" s="2" t="s">
        <v>468</v>
      </c>
      <c r="F388" s="2" t="s">
        <v>45</v>
      </c>
      <c r="G388" s="2" t="s">
        <v>609</v>
      </c>
      <c r="H388" s="2" t="s">
        <v>727</v>
      </c>
      <c r="I388" s="2" t="s">
        <v>728</v>
      </c>
      <c r="J388" s="3">
        <v>0</v>
      </c>
      <c r="K388" s="3">
        <v>0</v>
      </c>
      <c r="L388" s="3">
        <v>0</v>
      </c>
      <c r="M388"/>
      <c r="N388"/>
      <c r="O388"/>
    </row>
    <row r="389" spans="1:15" ht="14.45">
      <c r="A389" s="2" t="str">
        <f t="shared" si="5"/>
        <v>POS_20230525_3163524</v>
      </c>
      <c r="B389" s="2" t="s">
        <v>29</v>
      </c>
      <c r="C389" s="2" t="s">
        <v>443</v>
      </c>
      <c r="D389" s="2" t="s">
        <v>456</v>
      </c>
      <c r="E389" s="2" t="s">
        <v>468</v>
      </c>
      <c r="F389" s="2" t="s">
        <v>45</v>
      </c>
      <c r="G389" s="2" t="s">
        <v>609</v>
      </c>
      <c r="H389" s="2" t="s">
        <v>729</v>
      </c>
      <c r="I389" s="2" t="s">
        <v>730</v>
      </c>
      <c r="J389" s="3">
        <v>0</v>
      </c>
      <c r="K389" s="3">
        <v>0</v>
      </c>
      <c r="L389" s="3">
        <v>0</v>
      </c>
      <c r="M389"/>
      <c r="N389"/>
      <c r="O389"/>
    </row>
    <row r="390" spans="1:15" ht="14.45">
      <c r="A390" s="2" t="str">
        <f t="shared" si="5"/>
        <v>POS_20230525_3163707</v>
      </c>
      <c r="B390" s="2" t="s">
        <v>29</v>
      </c>
      <c r="C390" s="2" t="s">
        <v>443</v>
      </c>
      <c r="D390" s="2" t="s">
        <v>456</v>
      </c>
      <c r="E390" s="2" t="s">
        <v>468</v>
      </c>
      <c r="F390" s="2" t="s">
        <v>45</v>
      </c>
      <c r="G390" s="2" t="s">
        <v>609</v>
      </c>
      <c r="H390" s="2" t="s">
        <v>731</v>
      </c>
      <c r="I390" s="2" t="s">
        <v>732</v>
      </c>
      <c r="J390" s="3">
        <v>0</v>
      </c>
      <c r="K390" s="3">
        <v>0</v>
      </c>
      <c r="L390" s="3">
        <v>0</v>
      </c>
      <c r="M390"/>
      <c r="N390"/>
      <c r="O390"/>
    </row>
    <row r="391" spans="1:15" ht="14.45">
      <c r="A391" s="2" t="str">
        <f t="shared" si="5"/>
        <v>POS_20230525_3163828</v>
      </c>
      <c r="B391" s="2" t="s">
        <v>29</v>
      </c>
      <c r="C391" s="2" t="s">
        <v>443</v>
      </c>
      <c r="D391" s="2" t="s">
        <v>456</v>
      </c>
      <c r="E391" s="2" t="s">
        <v>468</v>
      </c>
      <c r="F391" s="2" t="s">
        <v>45</v>
      </c>
      <c r="G391" s="2" t="s">
        <v>609</v>
      </c>
      <c r="H391" s="2" t="s">
        <v>733</v>
      </c>
      <c r="I391" s="2" t="s">
        <v>734</v>
      </c>
      <c r="J391" s="3">
        <v>0</v>
      </c>
      <c r="K391" s="3">
        <v>0</v>
      </c>
      <c r="L391" s="3">
        <v>0</v>
      </c>
      <c r="M391"/>
      <c r="N391"/>
      <c r="O391"/>
    </row>
    <row r="392" spans="1:15" ht="14.45">
      <c r="A392" s="2" t="str">
        <f t="shared" si="5"/>
        <v>POS_20230525_3163790</v>
      </c>
      <c r="B392" s="2" t="s">
        <v>29</v>
      </c>
      <c r="C392" s="2" t="s">
        <v>443</v>
      </c>
      <c r="D392" s="2" t="s">
        <v>456</v>
      </c>
      <c r="E392" s="2" t="s">
        <v>468</v>
      </c>
      <c r="F392" s="2" t="s">
        <v>45</v>
      </c>
      <c r="G392" s="2" t="s">
        <v>609</v>
      </c>
      <c r="H392" s="2" t="s">
        <v>735</v>
      </c>
      <c r="I392" s="2" t="s">
        <v>736</v>
      </c>
      <c r="J392" s="3">
        <v>0</v>
      </c>
      <c r="K392" s="3">
        <v>0</v>
      </c>
      <c r="L392" s="3">
        <v>0</v>
      </c>
      <c r="M392"/>
      <c r="N392"/>
      <c r="O392"/>
    </row>
    <row r="393" spans="1:15" ht="14.45">
      <c r="A393" s="2" t="str">
        <f t="shared" si="5"/>
        <v>POS_20230525_3163787</v>
      </c>
      <c r="B393" s="2" t="s">
        <v>29</v>
      </c>
      <c r="C393" s="2" t="s">
        <v>443</v>
      </c>
      <c r="D393" s="2" t="s">
        <v>456</v>
      </c>
      <c r="E393" s="2" t="s">
        <v>468</v>
      </c>
      <c r="F393" s="2" t="s">
        <v>45</v>
      </c>
      <c r="G393" s="2" t="s">
        <v>609</v>
      </c>
      <c r="H393" s="2" t="s">
        <v>737</v>
      </c>
      <c r="I393" s="2" t="s">
        <v>738</v>
      </c>
      <c r="J393" s="3">
        <v>0</v>
      </c>
      <c r="K393" s="3">
        <v>0</v>
      </c>
      <c r="L393" s="3">
        <v>0</v>
      </c>
      <c r="M393"/>
      <c r="N393"/>
      <c r="O393"/>
    </row>
    <row r="394" spans="1:15" ht="14.45">
      <c r="A394" s="2" t="str">
        <f t="shared" si="5"/>
        <v>POS_20230525_3163628</v>
      </c>
      <c r="B394" s="2" t="s">
        <v>29</v>
      </c>
      <c r="C394" s="2" t="s">
        <v>443</v>
      </c>
      <c r="D394" s="2" t="s">
        <v>456</v>
      </c>
      <c r="E394" s="2" t="s">
        <v>468</v>
      </c>
      <c r="F394" s="2" t="s">
        <v>45</v>
      </c>
      <c r="G394" s="2" t="s">
        <v>609</v>
      </c>
      <c r="H394" s="2" t="s">
        <v>739</v>
      </c>
      <c r="I394" s="2" t="s">
        <v>740</v>
      </c>
      <c r="J394" s="3">
        <v>0</v>
      </c>
      <c r="K394" s="3">
        <v>0</v>
      </c>
      <c r="L394" s="3">
        <v>0</v>
      </c>
      <c r="M394"/>
      <c r="N394"/>
      <c r="O394"/>
    </row>
    <row r="395" spans="1:15" ht="14.45">
      <c r="A395" s="2" t="str">
        <f t="shared" si="5"/>
        <v>POS_20230525_3163738</v>
      </c>
      <c r="B395" s="2" t="s">
        <v>29</v>
      </c>
      <c r="C395" s="2" t="s">
        <v>443</v>
      </c>
      <c r="D395" s="2" t="s">
        <v>456</v>
      </c>
      <c r="E395" s="2" t="s">
        <v>468</v>
      </c>
      <c r="F395" s="2" t="s">
        <v>45</v>
      </c>
      <c r="G395" s="2" t="s">
        <v>609</v>
      </c>
      <c r="H395" s="2" t="s">
        <v>741</v>
      </c>
      <c r="I395" s="2" t="s">
        <v>742</v>
      </c>
      <c r="J395" s="3">
        <v>0</v>
      </c>
      <c r="K395" s="3">
        <v>0</v>
      </c>
      <c r="L395" s="3">
        <v>0</v>
      </c>
      <c r="M395"/>
      <c r="N395"/>
      <c r="O395"/>
    </row>
    <row r="396" spans="1:15" ht="14.45">
      <c r="A396" s="2" t="str">
        <f t="shared" si="5"/>
        <v>POS_20230525_3163730</v>
      </c>
      <c r="B396" s="2" t="s">
        <v>29</v>
      </c>
      <c r="C396" s="2" t="s">
        <v>443</v>
      </c>
      <c r="D396" s="2" t="s">
        <v>456</v>
      </c>
      <c r="E396" s="2" t="s">
        <v>468</v>
      </c>
      <c r="F396" s="2" t="s">
        <v>45</v>
      </c>
      <c r="G396" s="2" t="s">
        <v>609</v>
      </c>
      <c r="H396" s="2" t="s">
        <v>743</v>
      </c>
      <c r="I396" s="2" t="s">
        <v>744</v>
      </c>
      <c r="J396" s="3">
        <v>0</v>
      </c>
      <c r="K396" s="3">
        <v>0</v>
      </c>
      <c r="L396" s="3">
        <v>0</v>
      </c>
      <c r="M396"/>
      <c r="N396"/>
      <c r="O396"/>
    </row>
    <row r="397" spans="1:15" ht="14.45">
      <c r="A397" s="2" t="str">
        <f t="shared" ref="A397:A460" si="6">I397</f>
        <v>POS_20161122_909808</v>
      </c>
      <c r="B397" s="2" t="s">
        <v>29</v>
      </c>
      <c r="C397" s="2" t="s">
        <v>443</v>
      </c>
      <c r="D397" s="2" t="s">
        <v>456</v>
      </c>
      <c r="E397" s="2" t="s">
        <v>468</v>
      </c>
      <c r="F397" s="2" t="s">
        <v>458</v>
      </c>
      <c r="G397" s="2" t="s">
        <v>459</v>
      </c>
      <c r="H397" s="2" t="s">
        <v>43</v>
      </c>
      <c r="I397" s="2" t="s">
        <v>745</v>
      </c>
      <c r="J397" s="3">
        <v>14507.2</v>
      </c>
      <c r="K397" s="3">
        <v>4494.9400000000005</v>
      </c>
      <c r="L397" s="3">
        <v>15054.929999999998</v>
      </c>
      <c r="M397"/>
      <c r="N397"/>
      <c r="O397"/>
    </row>
    <row r="398" spans="1:15" ht="14.45">
      <c r="A398" s="2" t="str">
        <f t="shared" si="6"/>
        <v>POS_20160209_745147</v>
      </c>
      <c r="B398" s="2" t="s">
        <v>29</v>
      </c>
      <c r="C398" s="2" t="s">
        <v>443</v>
      </c>
      <c r="D398" s="2" t="s">
        <v>456</v>
      </c>
      <c r="E398" s="2" t="s">
        <v>468</v>
      </c>
      <c r="F398" s="2" t="s">
        <v>746</v>
      </c>
      <c r="G398" s="2" t="s">
        <v>747</v>
      </c>
      <c r="H398" s="2" t="s">
        <v>748</v>
      </c>
      <c r="I398" s="2" t="s">
        <v>749</v>
      </c>
      <c r="J398" s="3">
        <v>30812.509999999995</v>
      </c>
      <c r="K398" s="3">
        <v>12484.059999999998</v>
      </c>
      <c r="L398" s="3">
        <v>23779.279999999999</v>
      </c>
      <c r="M398"/>
      <c r="N398"/>
      <c r="O398"/>
    </row>
    <row r="399" spans="1:15" ht="14.45">
      <c r="A399" s="2" t="str">
        <f t="shared" si="6"/>
        <v>POS_20160209_745108</v>
      </c>
      <c r="B399" s="2" t="s">
        <v>29</v>
      </c>
      <c r="C399" s="2" t="s">
        <v>443</v>
      </c>
      <c r="D399" s="2" t="s">
        <v>456</v>
      </c>
      <c r="E399" s="2" t="s">
        <v>468</v>
      </c>
      <c r="F399" s="2" t="s">
        <v>746</v>
      </c>
      <c r="G399" s="2" t="s">
        <v>747</v>
      </c>
      <c r="H399" s="2" t="s">
        <v>750</v>
      </c>
      <c r="I399" s="2" t="s">
        <v>751</v>
      </c>
      <c r="J399" s="3">
        <v>36379.49</v>
      </c>
      <c r="K399" s="3">
        <v>9859.5299999999988</v>
      </c>
      <c r="L399" s="3">
        <v>12326.16</v>
      </c>
      <c r="M399"/>
      <c r="N399"/>
      <c r="O399"/>
    </row>
    <row r="400" spans="1:15" ht="14.45">
      <c r="A400" s="2" t="str">
        <f t="shared" si="6"/>
        <v>POS_20160204_741870</v>
      </c>
      <c r="B400" s="2" t="s">
        <v>29</v>
      </c>
      <c r="C400" s="2" t="s">
        <v>443</v>
      </c>
      <c r="D400" s="2" t="s">
        <v>456</v>
      </c>
      <c r="E400" s="2" t="s">
        <v>468</v>
      </c>
      <c r="F400" s="2" t="s">
        <v>752</v>
      </c>
      <c r="G400" s="2" t="s">
        <v>747</v>
      </c>
      <c r="H400" s="2" t="s">
        <v>647</v>
      </c>
      <c r="I400" s="2" t="s">
        <v>753</v>
      </c>
      <c r="J400" s="3">
        <v>23766.12</v>
      </c>
      <c r="K400" s="3">
        <v>0</v>
      </c>
      <c r="L400" s="3">
        <v>15614.070000000002</v>
      </c>
      <c r="M400"/>
      <c r="N400"/>
      <c r="O400"/>
    </row>
    <row r="401" spans="1:15" ht="14.45">
      <c r="A401" s="2" t="str">
        <f t="shared" si="6"/>
        <v>POS_20160204_742658</v>
      </c>
      <c r="B401" s="2" t="s">
        <v>29</v>
      </c>
      <c r="C401" s="2" t="s">
        <v>443</v>
      </c>
      <c r="D401" s="2" t="s">
        <v>456</v>
      </c>
      <c r="E401" s="2" t="s">
        <v>468</v>
      </c>
      <c r="F401" s="2" t="s">
        <v>754</v>
      </c>
      <c r="G401" s="2" t="s">
        <v>462</v>
      </c>
      <c r="H401" s="2" t="s">
        <v>755</v>
      </c>
      <c r="I401" s="2" t="s">
        <v>756</v>
      </c>
      <c r="J401" s="3">
        <v>49859.659999999996</v>
      </c>
      <c r="K401" s="3">
        <v>0</v>
      </c>
      <c r="L401" s="3">
        <v>108566.44</v>
      </c>
      <c r="M401"/>
      <c r="N401"/>
      <c r="O401"/>
    </row>
    <row r="402" spans="1:15" ht="14.45">
      <c r="A402" s="2" t="str">
        <f t="shared" si="6"/>
        <v>POS_20160204_742602</v>
      </c>
      <c r="B402" s="2" t="s">
        <v>29</v>
      </c>
      <c r="C402" s="2" t="s">
        <v>443</v>
      </c>
      <c r="D402" s="2" t="s">
        <v>757</v>
      </c>
      <c r="E402" s="2" t="s">
        <v>757</v>
      </c>
      <c r="F402" s="2" t="s">
        <v>45</v>
      </c>
      <c r="G402" s="2" t="s">
        <v>45</v>
      </c>
      <c r="H402" s="2" t="s">
        <v>758</v>
      </c>
      <c r="I402" s="2" t="s">
        <v>759</v>
      </c>
      <c r="J402" s="3">
        <v>39689</v>
      </c>
      <c r="K402" s="3">
        <v>0</v>
      </c>
      <c r="L402" s="3">
        <v>0</v>
      </c>
      <c r="M402"/>
      <c r="N402"/>
      <c r="O402"/>
    </row>
    <row r="403" spans="1:15" ht="14.45">
      <c r="A403" s="2" t="str">
        <f t="shared" si="6"/>
        <v>POS_20180717_1673914</v>
      </c>
      <c r="B403" s="2" t="s">
        <v>29</v>
      </c>
      <c r="C403" s="2" t="s">
        <v>443</v>
      </c>
      <c r="D403" s="2" t="s">
        <v>757</v>
      </c>
      <c r="E403" s="2" t="s">
        <v>757</v>
      </c>
      <c r="F403" s="2" t="s">
        <v>45</v>
      </c>
      <c r="G403" s="2" t="s">
        <v>760</v>
      </c>
      <c r="H403" s="2" t="s">
        <v>761</v>
      </c>
      <c r="I403" s="2" t="s">
        <v>762</v>
      </c>
      <c r="J403" s="3">
        <v>44714.298177346762</v>
      </c>
      <c r="K403" s="3">
        <v>19414.392725331287</v>
      </c>
      <c r="L403" s="3">
        <v>10810.479998918954</v>
      </c>
      <c r="M403"/>
      <c r="N403"/>
      <c r="O403"/>
    </row>
    <row r="404" spans="1:15" ht="14.45">
      <c r="A404" s="2" t="str">
        <f t="shared" si="6"/>
        <v>POS_20230328_3102611</v>
      </c>
      <c r="B404" s="2" t="s">
        <v>29</v>
      </c>
      <c r="C404" s="2" t="s">
        <v>443</v>
      </c>
      <c r="D404" s="2" t="s">
        <v>763</v>
      </c>
      <c r="E404" s="2" t="s">
        <v>763</v>
      </c>
      <c r="F404" s="2" t="s">
        <v>45</v>
      </c>
      <c r="G404" s="2" t="s">
        <v>764</v>
      </c>
      <c r="H404" s="2" t="s">
        <v>636</v>
      </c>
      <c r="I404" s="2" t="s">
        <v>765</v>
      </c>
      <c r="J404" s="3">
        <v>3308.8246789140476</v>
      </c>
      <c r="K404" s="3">
        <v>357.71077609881598</v>
      </c>
      <c r="L404" s="3">
        <v>4471.3847012351998</v>
      </c>
      <c r="M404"/>
      <c r="N404"/>
      <c r="O404"/>
    </row>
    <row r="405" spans="1:15" ht="14.45">
      <c r="A405" s="2" t="str">
        <f t="shared" si="6"/>
        <v>POS_20230328_3102557</v>
      </c>
      <c r="B405" s="2" t="s">
        <v>29</v>
      </c>
      <c r="C405" s="2" t="s">
        <v>443</v>
      </c>
      <c r="D405" s="2" t="s">
        <v>763</v>
      </c>
      <c r="E405" s="2" t="s">
        <v>763</v>
      </c>
      <c r="F405" s="2" t="s">
        <v>45</v>
      </c>
      <c r="G405" s="2" t="s">
        <v>764</v>
      </c>
      <c r="H405" s="2" t="s">
        <v>258</v>
      </c>
      <c r="I405" s="2" t="s">
        <v>766</v>
      </c>
      <c r="J405" s="3">
        <v>3308.8246789140476</v>
      </c>
      <c r="K405" s="3">
        <v>357.71077609881598</v>
      </c>
      <c r="L405" s="3">
        <v>4471.3847012351998</v>
      </c>
      <c r="M405"/>
      <c r="N405"/>
      <c r="O405"/>
    </row>
    <row r="406" spans="1:15" ht="14.45">
      <c r="A406" s="2" t="str">
        <f t="shared" si="6"/>
        <v>POS_20230328_3102582</v>
      </c>
      <c r="B406" s="2" t="s">
        <v>29</v>
      </c>
      <c r="C406" s="2" t="s">
        <v>443</v>
      </c>
      <c r="D406" s="2" t="s">
        <v>763</v>
      </c>
      <c r="E406" s="2" t="s">
        <v>763</v>
      </c>
      <c r="F406" s="2" t="s">
        <v>45</v>
      </c>
      <c r="G406" s="2" t="s">
        <v>764</v>
      </c>
      <c r="H406" s="2" t="s">
        <v>767</v>
      </c>
      <c r="I406" s="2" t="s">
        <v>768</v>
      </c>
      <c r="J406" s="3">
        <v>3308.8246789140476</v>
      </c>
      <c r="K406" s="3">
        <v>357.71077609881598</v>
      </c>
      <c r="L406" s="3">
        <v>4471.3847012351998</v>
      </c>
      <c r="M406"/>
      <c r="N406"/>
      <c r="O406"/>
    </row>
    <row r="407" spans="1:15" ht="14.45">
      <c r="A407" s="2" t="str">
        <f t="shared" si="6"/>
        <v>POS_20230328_3102616</v>
      </c>
      <c r="B407" s="2" t="s">
        <v>29</v>
      </c>
      <c r="C407" s="2" t="s">
        <v>443</v>
      </c>
      <c r="D407" s="2" t="s">
        <v>763</v>
      </c>
      <c r="E407" s="2" t="s">
        <v>763</v>
      </c>
      <c r="F407" s="2" t="s">
        <v>45</v>
      </c>
      <c r="G407" s="2" t="s">
        <v>764</v>
      </c>
      <c r="H407" s="2" t="s">
        <v>769</v>
      </c>
      <c r="I407" s="2" t="s">
        <v>770</v>
      </c>
      <c r="J407" s="3">
        <v>3308.8246789140476</v>
      </c>
      <c r="K407" s="3">
        <v>357.71077609881598</v>
      </c>
      <c r="L407" s="3">
        <v>4471.3847012351998</v>
      </c>
      <c r="M407"/>
      <c r="N407"/>
      <c r="O407"/>
    </row>
    <row r="408" spans="1:15" ht="14.45">
      <c r="A408" s="2" t="str">
        <f t="shared" si="6"/>
        <v>POS_20230328_3102550</v>
      </c>
      <c r="B408" s="2" t="s">
        <v>29</v>
      </c>
      <c r="C408" s="2" t="s">
        <v>443</v>
      </c>
      <c r="D408" s="2" t="s">
        <v>763</v>
      </c>
      <c r="E408" s="2" t="s">
        <v>763</v>
      </c>
      <c r="F408" s="2" t="s">
        <v>45</v>
      </c>
      <c r="G408" s="2" t="s">
        <v>764</v>
      </c>
      <c r="H408" s="2" t="s">
        <v>771</v>
      </c>
      <c r="I408" s="2" t="s">
        <v>772</v>
      </c>
      <c r="J408" s="3">
        <v>3308.8246789140476</v>
      </c>
      <c r="K408" s="3">
        <v>357.71077609881598</v>
      </c>
      <c r="L408" s="3">
        <v>4471.3847012351998</v>
      </c>
      <c r="M408"/>
      <c r="N408"/>
      <c r="O408"/>
    </row>
    <row r="409" spans="1:15" ht="14.45">
      <c r="A409" s="2" t="str">
        <f t="shared" si="6"/>
        <v>POS_20230328_3102546</v>
      </c>
      <c r="B409" s="2" t="s">
        <v>29</v>
      </c>
      <c r="C409" s="2" t="s">
        <v>443</v>
      </c>
      <c r="D409" s="2" t="s">
        <v>763</v>
      </c>
      <c r="E409" s="2" t="s">
        <v>763</v>
      </c>
      <c r="F409" s="2" t="s">
        <v>45</v>
      </c>
      <c r="G409" s="2" t="s">
        <v>764</v>
      </c>
      <c r="H409" s="2" t="s">
        <v>773</v>
      </c>
      <c r="I409" s="2" t="s">
        <v>774</v>
      </c>
      <c r="J409" s="3">
        <v>3308.8246789140476</v>
      </c>
      <c r="K409" s="3">
        <v>357.71077609881598</v>
      </c>
      <c r="L409" s="3">
        <v>4471.3847012351989</v>
      </c>
      <c r="M409"/>
      <c r="N409"/>
      <c r="O409"/>
    </row>
    <row r="410" spans="1:15" ht="14.45">
      <c r="A410" s="2" t="str">
        <f t="shared" si="6"/>
        <v>POS_20230328_3102506</v>
      </c>
      <c r="B410" s="2" t="s">
        <v>29</v>
      </c>
      <c r="C410" s="2" t="s">
        <v>443</v>
      </c>
      <c r="D410" s="2" t="s">
        <v>763</v>
      </c>
      <c r="E410" s="2" t="s">
        <v>763</v>
      </c>
      <c r="F410" s="2" t="s">
        <v>45</v>
      </c>
      <c r="G410" s="2" t="s">
        <v>764</v>
      </c>
      <c r="H410" s="2" t="s">
        <v>775</v>
      </c>
      <c r="I410" s="2" t="s">
        <v>776</v>
      </c>
      <c r="J410" s="3">
        <v>3308.8246789140476</v>
      </c>
      <c r="K410" s="3">
        <v>357.71077609881598</v>
      </c>
      <c r="L410" s="3">
        <v>4471.3847012351998</v>
      </c>
      <c r="M410"/>
      <c r="N410"/>
      <c r="O410"/>
    </row>
    <row r="411" spans="1:15" ht="14.45">
      <c r="A411" s="2" t="str">
        <f t="shared" si="6"/>
        <v>POS_20230328_3102501</v>
      </c>
      <c r="B411" s="2" t="s">
        <v>29</v>
      </c>
      <c r="C411" s="2" t="s">
        <v>443</v>
      </c>
      <c r="D411" s="2" t="s">
        <v>763</v>
      </c>
      <c r="E411" s="2" t="s">
        <v>763</v>
      </c>
      <c r="F411" s="2" t="s">
        <v>45</v>
      </c>
      <c r="G411" s="2" t="s">
        <v>764</v>
      </c>
      <c r="H411" s="2" t="s">
        <v>777</v>
      </c>
      <c r="I411" s="2" t="s">
        <v>778</v>
      </c>
      <c r="J411" s="3">
        <v>3308.8246789140476</v>
      </c>
      <c r="K411" s="3">
        <v>357.71077609881598</v>
      </c>
      <c r="L411" s="3">
        <v>4471.3847012351998</v>
      </c>
      <c r="M411"/>
      <c r="N411"/>
      <c r="O411"/>
    </row>
    <row r="412" spans="1:15" ht="14.45">
      <c r="A412" s="2" t="str">
        <f t="shared" si="6"/>
        <v>POS_20230328_3102558</v>
      </c>
      <c r="B412" s="2" t="s">
        <v>29</v>
      </c>
      <c r="C412" s="2" t="s">
        <v>443</v>
      </c>
      <c r="D412" s="2" t="s">
        <v>763</v>
      </c>
      <c r="E412" s="2" t="s">
        <v>763</v>
      </c>
      <c r="F412" s="2" t="s">
        <v>45</v>
      </c>
      <c r="G412" s="2" t="s">
        <v>764</v>
      </c>
      <c r="H412" s="2" t="s">
        <v>779</v>
      </c>
      <c r="I412" s="2" t="s">
        <v>780</v>
      </c>
      <c r="J412" s="3">
        <v>3308.8246789140476</v>
      </c>
      <c r="K412" s="3">
        <v>357.71077609881598</v>
      </c>
      <c r="L412" s="3">
        <v>4471.3847012351998</v>
      </c>
      <c r="M412"/>
      <c r="N412"/>
      <c r="O412"/>
    </row>
    <row r="413" spans="1:15" ht="14.45">
      <c r="A413" s="2" t="str">
        <f t="shared" si="6"/>
        <v>POS_20230328_3102484</v>
      </c>
      <c r="B413" s="2" t="s">
        <v>29</v>
      </c>
      <c r="C413" s="2" t="s">
        <v>443</v>
      </c>
      <c r="D413" s="2" t="s">
        <v>763</v>
      </c>
      <c r="E413" s="2" t="s">
        <v>763</v>
      </c>
      <c r="F413" s="2" t="s">
        <v>45</v>
      </c>
      <c r="G413" s="2" t="s">
        <v>764</v>
      </c>
      <c r="H413" s="2" t="s">
        <v>781</v>
      </c>
      <c r="I413" s="2" t="s">
        <v>782</v>
      </c>
      <c r="J413" s="3">
        <v>3308.8246789140476</v>
      </c>
      <c r="K413" s="3">
        <v>357.71077609881598</v>
      </c>
      <c r="L413" s="3">
        <v>4471.3847012351998</v>
      </c>
      <c r="M413"/>
      <c r="N413"/>
      <c r="O413"/>
    </row>
    <row r="414" spans="1:15" ht="14.45">
      <c r="A414" s="2" t="str">
        <f t="shared" si="6"/>
        <v>POS_20230328_3102586</v>
      </c>
      <c r="B414" s="2" t="s">
        <v>29</v>
      </c>
      <c r="C414" s="2" t="s">
        <v>443</v>
      </c>
      <c r="D414" s="2" t="s">
        <v>763</v>
      </c>
      <c r="E414" s="2" t="s">
        <v>763</v>
      </c>
      <c r="F414" s="2" t="s">
        <v>45</v>
      </c>
      <c r="G414" s="2" t="s">
        <v>764</v>
      </c>
      <c r="H414" s="2" t="s">
        <v>783</v>
      </c>
      <c r="I414" s="2" t="s">
        <v>784</v>
      </c>
      <c r="J414" s="3">
        <v>3308.8246789140476</v>
      </c>
      <c r="K414" s="3">
        <v>357.71077609881598</v>
      </c>
      <c r="L414" s="3">
        <v>4471.3847012351998</v>
      </c>
      <c r="M414"/>
      <c r="N414"/>
      <c r="O414"/>
    </row>
    <row r="415" spans="1:15" ht="14.45">
      <c r="A415" s="2" t="str">
        <f t="shared" si="6"/>
        <v>POS_20230328_3102509</v>
      </c>
      <c r="B415" s="2" t="s">
        <v>29</v>
      </c>
      <c r="C415" s="2" t="s">
        <v>443</v>
      </c>
      <c r="D415" s="2" t="s">
        <v>763</v>
      </c>
      <c r="E415" s="2" t="s">
        <v>763</v>
      </c>
      <c r="F415" s="2" t="s">
        <v>45</v>
      </c>
      <c r="G415" s="2" t="s">
        <v>764</v>
      </c>
      <c r="H415" s="2" t="s">
        <v>521</v>
      </c>
      <c r="I415" s="2" t="s">
        <v>785</v>
      </c>
      <c r="J415" s="3">
        <v>3308.8246789140476</v>
      </c>
      <c r="K415" s="3">
        <v>357.71077609881598</v>
      </c>
      <c r="L415" s="3">
        <v>4471.3847012351998</v>
      </c>
      <c r="M415"/>
      <c r="N415"/>
      <c r="O415"/>
    </row>
    <row r="416" spans="1:15" ht="14.45">
      <c r="A416" s="2" t="str">
        <f t="shared" si="6"/>
        <v>POS_20230328_3102551</v>
      </c>
      <c r="B416" s="2" t="s">
        <v>29</v>
      </c>
      <c r="C416" s="2" t="s">
        <v>443</v>
      </c>
      <c r="D416" s="2" t="s">
        <v>763</v>
      </c>
      <c r="E416" s="2" t="s">
        <v>763</v>
      </c>
      <c r="F416" s="2" t="s">
        <v>45</v>
      </c>
      <c r="G416" s="2" t="s">
        <v>764</v>
      </c>
      <c r="H416" s="2" t="s">
        <v>786</v>
      </c>
      <c r="I416" s="2" t="s">
        <v>787</v>
      </c>
      <c r="J416" s="3">
        <v>3308.8246789140476</v>
      </c>
      <c r="K416" s="3">
        <v>357.71077609881598</v>
      </c>
      <c r="L416" s="3">
        <v>4471.3847012351998</v>
      </c>
      <c r="M416"/>
      <c r="N416"/>
      <c r="O416"/>
    </row>
    <row r="417" spans="1:15" ht="14.45">
      <c r="A417" s="2" t="str">
        <f t="shared" si="6"/>
        <v>POS_20230328_3102594</v>
      </c>
      <c r="B417" s="2" t="s">
        <v>29</v>
      </c>
      <c r="C417" s="2" t="s">
        <v>443</v>
      </c>
      <c r="D417" s="2" t="s">
        <v>763</v>
      </c>
      <c r="E417" s="2" t="s">
        <v>763</v>
      </c>
      <c r="F417" s="2" t="s">
        <v>45</v>
      </c>
      <c r="G417" s="2" t="s">
        <v>764</v>
      </c>
      <c r="H417" s="2" t="s">
        <v>788</v>
      </c>
      <c r="I417" s="2" t="s">
        <v>789</v>
      </c>
      <c r="J417" s="3">
        <v>3308.8246789140476</v>
      </c>
      <c r="K417" s="3">
        <v>357.71077609881598</v>
      </c>
      <c r="L417" s="3">
        <v>4471.3847012351998</v>
      </c>
      <c r="M417"/>
      <c r="N417"/>
      <c r="O417"/>
    </row>
    <row r="418" spans="1:15" ht="14.45">
      <c r="A418" s="2" t="str">
        <f t="shared" si="6"/>
        <v>POS_20230328_3102612</v>
      </c>
      <c r="B418" s="2" t="s">
        <v>29</v>
      </c>
      <c r="C418" s="2" t="s">
        <v>443</v>
      </c>
      <c r="D418" s="2" t="s">
        <v>763</v>
      </c>
      <c r="E418" s="2" t="s">
        <v>763</v>
      </c>
      <c r="F418" s="2" t="s">
        <v>45</v>
      </c>
      <c r="G418" s="2" t="s">
        <v>764</v>
      </c>
      <c r="H418" s="2" t="s">
        <v>790</v>
      </c>
      <c r="I418" s="2" t="s">
        <v>791</v>
      </c>
      <c r="J418" s="3">
        <v>3308.8246789140476</v>
      </c>
      <c r="K418" s="3">
        <v>357.71077609881598</v>
      </c>
      <c r="L418" s="3">
        <v>4471.3847012351998</v>
      </c>
      <c r="M418"/>
      <c r="N418"/>
      <c r="O418"/>
    </row>
    <row r="419" spans="1:15" ht="14.45">
      <c r="A419" s="2" t="str">
        <f t="shared" si="6"/>
        <v>POS_20230328_3102608</v>
      </c>
      <c r="B419" s="2" t="s">
        <v>29</v>
      </c>
      <c r="C419" s="2" t="s">
        <v>443</v>
      </c>
      <c r="D419" s="2" t="s">
        <v>763</v>
      </c>
      <c r="E419" s="2" t="s">
        <v>763</v>
      </c>
      <c r="F419" s="2" t="s">
        <v>45</v>
      </c>
      <c r="G419" s="2" t="s">
        <v>764</v>
      </c>
      <c r="H419" s="2" t="s">
        <v>792</v>
      </c>
      <c r="I419" s="2" t="s">
        <v>793</v>
      </c>
      <c r="J419" s="3">
        <v>3308.8246789140476</v>
      </c>
      <c r="K419" s="3">
        <v>357.71077609881598</v>
      </c>
      <c r="L419" s="3">
        <v>4471.3847012351998</v>
      </c>
      <c r="M419"/>
      <c r="N419"/>
      <c r="O419"/>
    </row>
    <row r="420" spans="1:15" ht="14.45">
      <c r="A420" s="2" t="str">
        <f t="shared" si="6"/>
        <v>POS_20230328_3102521</v>
      </c>
      <c r="B420" s="2" t="s">
        <v>29</v>
      </c>
      <c r="C420" s="2" t="s">
        <v>443</v>
      </c>
      <c r="D420" s="2" t="s">
        <v>763</v>
      </c>
      <c r="E420" s="2" t="s">
        <v>763</v>
      </c>
      <c r="F420" s="2" t="s">
        <v>45</v>
      </c>
      <c r="G420" s="2" t="s">
        <v>764</v>
      </c>
      <c r="H420" s="2" t="s">
        <v>794</v>
      </c>
      <c r="I420" s="2" t="s">
        <v>795</v>
      </c>
      <c r="J420" s="3">
        <v>3308.8246789140476</v>
      </c>
      <c r="K420" s="3">
        <v>357.71077609881598</v>
      </c>
      <c r="L420" s="3">
        <v>4471.3847012351998</v>
      </c>
      <c r="M420"/>
      <c r="N420"/>
      <c r="O420"/>
    </row>
    <row r="421" spans="1:15" ht="14.45">
      <c r="A421" s="2" t="str">
        <f t="shared" si="6"/>
        <v>POS_20230328_3102553</v>
      </c>
      <c r="B421" s="2" t="s">
        <v>29</v>
      </c>
      <c r="C421" s="2" t="s">
        <v>443</v>
      </c>
      <c r="D421" s="2" t="s">
        <v>763</v>
      </c>
      <c r="E421" s="2" t="s">
        <v>763</v>
      </c>
      <c r="F421" s="2" t="s">
        <v>45</v>
      </c>
      <c r="G421" s="2" t="s">
        <v>764</v>
      </c>
      <c r="H421" s="2" t="s">
        <v>796</v>
      </c>
      <c r="I421" s="2" t="s">
        <v>797</v>
      </c>
      <c r="J421" s="3">
        <v>3308.8246789140476</v>
      </c>
      <c r="K421" s="3">
        <v>357.71077609881598</v>
      </c>
      <c r="L421" s="3">
        <v>4471.3847012351998</v>
      </c>
      <c r="M421"/>
      <c r="N421"/>
      <c r="O421"/>
    </row>
    <row r="422" spans="1:15" ht="14.45">
      <c r="A422" s="2" t="str">
        <f t="shared" si="6"/>
        <v>POS_20230328_3102515</v>
      </c>
      <c r="B422" s="2" t="s">
        <v>29</v>
      </c>
      <c r="C422" s="2" t="s">
        <v>443</v>
      </c>
      <c r="D422" s="2" t="s">
        <v>763</v>
      </c>
      <c r="E422" s="2" t="s">
        <v>763</v>
      </c>
      <c r="F422" s="2" t="s">
        <v>45</v>
      </c>
      <c r="G422" s="2" t="s">
        <v>764</v>
      </c>
      <c r="H422" s="2" t="s">
        <v>725</v>
      </c>
      <c r="I422" s="2" t="s">
        <v>798</v>
      </c>
      <c r="J422" s="3">
        <v>3308.8246789140476</v>
      </c>
      <c r="K422" s="3">
        <v>357.71077609881598</v>
      </c>
      <c r="L422" s="3">
        <v>4471.3847012351998</v>
      </c>
      <c r="M422"/>
      <c r="N422"/>
      <c r="O422"/>
    </row>
    <row r="423" spans="1:15" ht="14.45">
      <c r="A423" s="2" t="str">
        <f t="shared" si="6"/>
        <v>POS_20230328_3102566</v>
      </c>
      <c r="B423" s="2" t="s">
        <v>29</v>
      </c>
      <c r="C423" s="2" t="s">
        <v>443</v>
      </c>
      <c r="D423" s="2" t="s">
        <v>763</v>
      </c>
      <c r="E423" s="2" t="s">
        <v>763</v>
      </c>
      <c r="F423" s="2" t="s">
        <v>45</v>
      </c>
      <c r="G423" s="2" t="s">
        <v>764</v>
      </c>
      <c r="H423" s="2" t="s">
        <v>62</v>
      </c>
      <c r="I423" s="2" t="s">
        <v>799</v>
      </c>
      <c r="J423" s="3">
        <v>3308.8246789140476</v>
      </c>
      <c r="K423" s="3">
        <v>357.71077609881598</v>
      </c>
      <c r="L423" s="3">
        <v>4471.3847012351998</v>
      </c>
      <c r="M423"/>
      <c r="N423"/>
      <c r="O423"/>
    </row>
    <row r="424" spans="1:15" ht="14.45">
      <c r="A424" s="2" t="str">
        <f t="shared" si="6"/>
        <v>POS_20230328_3102507</v>
      </c>
      <c r="B424" s="2" t="s">
        <v>29</v>
      </c>
      <c r="C424" s="2" t="s">
        <v>443</v>
      </c>
      <c r="D424" s="2" t="s">
        <v>763</v>
      </c>
      <c r="E424" s="2" t="s">
        <v>763</v>
      </c>
      <c r="F424" s="2" t="s">
        <v>45</v>
      </c>
      <c r="G424" s="2" t="s">
        <v>764</v>
      </c>
      <c r="H424" s="2" t="s">
        <v>800</v>
      </c>
      <c r="I424" s="2" t="s">
        <v>801</v>
      </c>
      <c r="J424" s="3">
        <v>3308.8246789140476</v>
      </c>
      <c r="K424" s="3">
        <v>357.71077609881598</v>
      </c>
      <c r="L424" s="3">
        <v>4471.3847012351998</v>
      </c>
      <c r="M424"/>
      <c r="N424"/>
      <c r="O424"/>
    </row>
    <row r="425" spans="1:15" ht="14.45">
      <c r="A425" s="2" t="str">
        <f t="shared" si="6"/>
        <v>POS_20230328_3102502</v>
      </c>
      <c r="B425" s="2" t="s">
        <v>29</v>
      </c>
      <c r="C425" s="2" t="s">
        <v>443</v>
      </c>
      <c r="D425" s="2" t="s">
        <v>763</v>
      </c>
      <c r="E425" s="2" t="s">
        <v>763</v>
      </c>
      <c r="F425" s="2" t="s">
        <v>45</v>
      </c>
      <c r="G425" s="2" t="s">
        <v>764</v>
      </c>
      <c r="H425" s="2" t="s">
        <v>802</v>
      </c>
      <c r="I425" s="2" t="s">
        <v>803</v>
      </c>
      <c r="J425" s="3">
        <v>3308.8246789140476</v>
      </c>
      <c r="K425" s="3">
        <v>357.71077609881598</v>
      </c>
      <c r="L425" s="3">
        <v>4471.3847012351998</v>
      </c>
      <c r="M425"/>
      <c r="N425"/>
      <c r="O425"/>
    </row>
    <row r="426" spans="1:15" ht="14.45">
      <c r="A426" s="2" t="str">
        <f t="shared" si="6"/>
        <v>POS_20230328_3102571</v>
      </c>
      <c r="B426" s="2" t="s">
        <v>29</v>
      </c>
      <c r="C426" s="2" t="s">
        <v>443</v>
      </c>
      <c r="D426" s="2" t="s">
        <v>763</v>
      </c>
      <c r="E426" s="2" t="s">
        <v>763</v>
      </c>
      <c r="F426" s="2" t="s">
        <v>45</v>
      </c>
      <c r="G426" s="2" t="s">
        <v>764</v>
      </c>
      <c r="H426" s="2" t="s">
        <v>804</v>
      </c>
      <c r="I426" s="2" t="s">
        <v>805</v>
      </c>
      <c r="J426" s="3">
        <v>3308.8246789140476</v>
      </c>
      <c r="K426" s="3">
        <v>357.71077609881598</v>
      </c>
      <c r="L426" s="3">
        <v>4471.3847012351998</v>
      </c>
      <c r="M426"/>
      <c r="N426"/>
      <c r="O426"/>
    </row>
    <row r="427" spans="1:15" ht="14.45">
      <c r="A427" s="2" t="str">
        <f t="shared" si="6"/>
        <v>POS_20230328_3102543</v>
      </c>
      <c r="B427" s="2" t="s">
        <v>29</v>
      </c>
      <c r="C427" s="2" t="s">
        <v>443</v>
      </c>
      <c r="D427" s="2" t="s">
        <v>763</v>
      </c>
      <c r="E427" s="2" t="s">
        <v>763</v>
      </c>
      <c r="F427" s="2" t="s">
        <v>45</v>
      </c>
      <c r="G427" s="2" t="s">
        <v>764</v>
      </c>
      <c r="H427" s="2" t="s">
        <v>806</v>
      </c>
      <c r="I427" s="2" t="s">
        <v>807</v>
      </c>
      <c r="J427" s="3">
        <v>3308.8246789140476</v>
      </c>
      <c r="K427" s="3">
        <v>357.71077609881598</v>
      </c>
      <c r="L427" s="3">
        <v>4471.3847012351998</v>
      </c>
      <c r="M427"/>
      <c r="N427"/>
      <c r="O427"/>
    </row>
    <row r="428" spans="1:15" ht="14.45">
      <c r="A428" s="2" t="str">
        <f t="shared" si="6"/>
        <v>POS_20230328_3102614</v>
      </c>
      <c r="B428" s="2" t="s">
        <v>29</v>
      </c>
      <c r="C428" s="2" t="s">
        <v>443</v>
      </c>
      <c r="D428" s="2" t="s">
        <v>763</v>
      </c>
      <c r="E428" s="2" t="s">
        <v>763</v>
      </c>
      <c r="F428" s="2" t="s">
        <v>45</v>
      </c>
      <c r="G428" s="2" t="s">
        <v>764</v>
      </c>
      <c r="H428" s="2" t="s">
        <v>808</v>
      </c>
      <c r="I428" s="2" t="s">
        <v>809</v>
      </c>
      <c r="J428" s="3">
        <v>3308.8246789140476</v>
      </c>
      <c r="K428" s="3">
        <v>357.71077609881598</v>
      </c>
      <c r="L428" s="3">
        <v>4471.3847012351998</v>
      </c>
      <c r="M428"/>
      <c r="N428"/>
      <c r="O428"/>
    </row>
    <row r="429" spans="1:15" ht="14.45">
      <c r="A429" s="2" t="str">
        <f t="shared" si="6"/>
        <v>POS_20230328_3102607</v>
      </c>
      <c r="B429" s="2" t="s">
        <v>29</v>
      </c>
      <c r="C429" s="2" t="s">
        <v>443</v>
      </c>
      <c r="D429" s="2" t="s">
        <v>763</v>
      </c>
      <c r="E429" s="2" t="s">
        <v>763</v>
      </c>
      <c r="F429" s="2" t="s">
        <v>45</v>
      </c>
      <c r="G429" s="2" t="s">
        <v>764</v>
      </c>
      <c r="H429" s="2" t="s">
        <v>810</v>
      </c>
      <c r="I429" s="2" t="s">
        <v>811</v>
      </c>
      <c r="J429" s="3">
        <v>3308.8246789140476</v>
      </c>
      <c r="K429" s="3">
        <v>357.71077609881598</v>
      </c>
      <c r="L429" s="3">
        <v>4471.3847012351998</v>
      </c>
      <c r="M429"/>
      <c r="N429"/>
      <c r="O429"/>
    </row>
    <row r="430" spans="1:15" ht="14.45">
      <c r="A430" s="2" t="str">
        <f t="shared" si="6"/>
        <v>POS_20230328_3102590</v>
      </c>
      <c r="B430" s="2" t="s">
        <v>29</v>
      </c>
      <c r="C430" s="2" t="s">
        <v>443</v>
      </c>
      <c r="D430" s="2" t="s">
        <v>763</v>
      </c>
      <c r="E430" s="2" t="s">
        <v>763</v>
      </c>
      <c r="F430" s="2" t="s">
        <v>45</v>
      </c>
      <c r="G430" s="2" t="s">
        <v>764</v>
      </c>
      <c r="H430" s="2" t="s">
        <v>427</v>
      </c>
      <c r="I430" s="2" t="s">
        <v>812</v>
      </c>
      <c r="J430" s="3">
        <v>3308.8246789140476</v>
      </c>
      <c r="K430" s="3">
        <v>357.71077609881598</v>
      </c>
      <c r="L430" s="3">
        <v>4471.3847012351998</v>
      </c>
      <c r="M430"/>
      <c r="N430"/>
      <c r="O430"/>
    </row>
    <row r="431" spans="1:15" ht="14.45">
      <c r="A431" s="2" t="str">
        <f t="shared" si="6"/>
        <v>POS_20230328_3102528</v>
      </c>
      <c r="B431" s="2" t="s">
        <v>29</v>
      </c>
      <c r="C431" s="2" t="s">
        <v>443</v>
      </c>
      <c r="D431" s="2" t="s">
        <v>763</v>
      </c>
      <c r="E431" s="2" t="s">
        <v>763</v>
      </c>
      <c r="F431" s="2" t="s">
        <v>45</v>
      </c>
      <c r="G431" s="2" t="s">
        <v>764</v>
      </c>
      <c r="H431" s="2" t="s">
        <v>813</v>
      </c>
      <c r="I431" s="2" t="s">
        <v>814</v>
      </c>
      <c r="J431" s="3">
        <v>3308.8246789140476</v>
      </c>
      <c r="K431" s="3">
        <v>357.71077609881598</v>
      </c>
      <c r="L431" s="3">
        <v>4471.3847012351998</v>
      </c>
      <c r="M431"/>
      <c r="N431"/>
      <c r="O431"/>
    </row>
    <row r="432" spans="1:15" ht="14.45">
      <c r="A432" s="2" t="str">
        <f t="shared" si="6"/>
        <v>POS_20230328_3102554</v>
      </c>
      <c r="B432" s="2" t="s">
        <v>29</v>
      </c>
      <c r="C432" s="2" t="s">
        <v>443</v>
      </c>
      <c r="D432" s="2" t="s">
        <v>763</v>
      </c>
      <c r="E432" s="2" t="s">
        <v>763</v>
      </c>
      <c r="F432" s="2" t="s">
        <v>45</v>
      </c>
      <c r="G432" s="2" t="s">
        <v>764</v>
      </c>
      <c r="H432" s="2" t="s">
        <v>264</v>
      </c>
      <c r="I432" s="2" t="s">
        <v>815</v>
      </c>
      <c r="J432" s="3">
        <v>3308.8246789140476</v>
      </c>
      <c r="K432" s="3">
        <v>357.71077609881598</v>
      </c>
      <c r="L432" s="3">
        <v>4471.3847012351998</v>
      </c>
      <c r="M432"/>
      <c r="N432"/>
      <c r="O432"/>
    </row>
    <row r="433" spans="1:15" ht="14.45">
      <c r="A433" s="2" t="str">
        <f t="shared" si="6"/>
        <v>POS_20230328_3102527</v>
      </c>
      <c r="B433" s="2" t="s">
        <v>29</v>
      </c>
      <c r="C433" s="2" t="s">
        <v>443</v>
      </c>
      <c r="D433" s="2" t="s">
        <v>763</v>
      </c>
      <c r="E433" s="2" t="s">
        <v>763</v>
      </c>
      <c r="F433" s="2" t="s">
        <v>45</v>
      </c>
      <c r="G433" s="2" t="s">
        <v>764</v>
      </c>
      <c r="H433" s="2" t="s">
        <v>816</v>
      </c>
      <c r="I433" s="2" t="s">
        <v>817</v>
      </c>
      <c r="J433" s="3">
        <v>3308.8246789140476</v>
      </c>
      <c r="K433" s="3">
        <v>357.71077609881598</v>
      </c>
      <c r="L433" s="3">
        <v>4471.3847012351998</v>
      </c>
      <c r="M433"/>
      <c r="N433"/>
      <c r="O433"/>
    </row>
    <row r="434" spans="1:15" ht="14.45">
      <c r="A434" s="2" t="str">
        <f t="shared" si="6"/>
        <v>POS_20230328_3102610</v>
      </c>
      <c r="B434" s="2" t="s">
        <v>29</v>
      </c>
      <c r="C434" s="2" t="s">
        <v>443</v>
      </c>
      <c r="D434" s="2" t="s">
        <v>763</v>
      </c>
      <c r="E434" s="2" t="s">
        <v>763</v>
      </c>
      <c r="F434" s="2" t="s">
        <v>45</v>
      </c>
      <c r="G434" s="2" t="s">
        <v>764</v>
      </c>
      <c r="H434" s="2" t="s">
        <v>390</v>
      </c>
      <c r="I434" s="2" t="s">
        <v>818</v>
      </c>
      <c r="J434" s="3">
        <v>3308.8246789140476</v>
      </c>
      <c r="K434" s="3">
        <v>357.71077609881598</v>
      </c>
      <c r="L434" s="3">
        <v>4471.3847012351989</v>
      </c>
      <c r="M434"/>
      <c r="N434"/>
      <c r="O434"/>
    </row>
    <row r="435" spans="1:15" ht="14.45">
      <c r="A435" s="2" t="str">
        <f t="shared" si="6"/>
        <v>POS_20230328_3102498</v>
      </c>
      <c r="B435" s="2" t="s">
        <v>29</v>
      </c>
      <c r="C435" s="2" t="s">
        <v>443</v>
      </c>
      <c r="D435" s="2" t="s">
        <v>763</v>
      </c>
      <c r="E435" s="2" t="s">
        <v>763</v>
      </c>
      <c r="F435" s="2" t="s">
        <v>45</v>
      </c>
      <c r="G435" s="2" t="s">
        <v>764</v>
      </c>
      <c r="H435" s="2" t="s">
        <v>819</v>
      </c>
      <c r="I435" s="2" t="s">
        <v>820</v>
      </c>
      <c r="J435" s="3">
        <v>3308.8246789140476</v>
      </c>
      <c r="K435" s="3">
        <v>357.71077609881598</v>
      </c>
      <c r="L435" s="3">
        <v>4471.3847012351989</v>
      </c>
      <c r="M435"/>
      <c r="N435"/>
      <c r="O435"/>
    </row>
    <row r="436" spans="1:15" ht="14.45">
      <c r="A436" s="2" t="str">
        <f t="shared" si="6"/>
        <v>POS_20230328_3102488</v>
      </c>
      <c r="B436" s="2" t="s">
        <v>29</v>
      </c>
      <c r="C436" s="2" t="s">
        <v>443</v>
      </c>
      <c r="D436" s="2" t="s">
        <v>763</v>
      </c>
      <c r="E436" s="2" t="s">
        <v>763</v>
      </c>
      <c r="F436" s="2" t="s">
        <v>45</v>
      </c>
      <c r="G436" s="2" t="s">
        <v>764</v>
      </c>
      <c r="H436" s="2" t="s">
        <v>821</v>
      </c>
      <c r="I436" s="2" t="s">
        <v>822</v>
      </c>
      <c r="J436" s="3">
        <v>3308.8246789140476</v>
      </c>
      <c r="K436" s="3">
        <v>357.71077609881598</v>
      </c>
      <c r="L436" s="3">
        <v>4471.3847012351989</v>
      </c>
      <c r="M436"/>
      <c r="N436"/>
      <c r="O436"/>
    </row>
    <row r="437" spans="1:15" ht="14.45">
      <c r="A437" s="2" t="str">
        <f t="shared" si="6"/>
        <v>POS_20230328_3102522</v>
      </c>
      <c r="B437" s="2" t="s">
        <v>29</v>
      </c>
      <c r="C437" s="2" t="s">
        <v>443</v>
      </c>
      <c r="D437" s="2" t="s">
        <v>763</v>
      </c>
      <c r="E437" s="2" t="s">
        <v>763</v>
      </c>
      <c r="F437" s="2" t="s">
        <v>45</v>
      </c>
      <c r="G437" s="2" t="s">
        <v>764</v>
      </c>
      <c r="H437" s="2" t="s">
        <v>823</v>
      </c>
      <c r="I437" s="2" t="s">
        <v>824</v>
      </c>
      <c r="J437" s="3">
        <v>3308.8246789140476</v>
      </c>
      <c r="K437" s="3">
        <v>357.71077609881598</v>
      </c>
      <c r="L437" s="3">
        <v>4471.3847012351989</v>
      </c>
      <c r="M437"/>
      <c r="N437"/>
      <c r="O437"/>
    </row>
    <row r="438" spans="1:15" ht="14.45">
      <c r="A438" s="2" t="str">
        <f t="shared" si="6"/>
        <v>POS_20230328_3102555</v>
      </c>
      <c r="B438" s="2" t="s">
        <v>29</v>
      </c>
      <c r="C438" s="2" t="s">
        <v>443</v>
      </c>
      <c r="D438" s="2" t="s">
        <v>763</v>
      </c>
      <c r="E438" s="2" t="s">
        <v>763</v>
      </c>
      <c r="F438" s="2" t="s">
        <v>45</v>
      </c>
      <c r="G438" s="2" t="s">
        <v>764</v>
      </c>
      <c r="H438" s="2" t="s">
        <v>825</v>
      </c>
      <c r="I438" s="2" t="s">
        <v>826</v>
      </c>
      <c r="J438" s="3">
        <v>3308.8246789140476</v>
      </c>
      <c r="K438" s="3">
        <v>357.71077609881598</v>
      </c>
      <c r="L438" s="3">
        <v>4471.3847012351989</v>
      </c>
      <c r="M438"/>
      <c r="N438"/>
      <c r="O438"/>
    </row>
    <row r="439" spans="1:15" ht="14.45">
      <c r="A439" s="2" t="str">
        <f t="shared" si="6"/>
        <v>POS_20211210_2720846</v>
      </c>
      <c r="B439" s="2" t="s">
        <v>29</v>
      </c>
      <c r="C439" s="2" t="s">
        <v>443</v>
      </c>
      <c r="D439" s="2" t="s">
        <v>763</v>
      </c>
      <c r="E439" s="2" t="s">
        <v>763</v>
      </c>
      <c r="F439" s="2" t="s">
        <v>45</v>
      </c>
      <c r="G439" s="2" t="s">
        <v>827</v>
      </c>
      <c r="H439" s="2" t="s">
        <v>828</v>
      </c>
      <c r="I439" s="2" t="s">
        <v>829</v>
      </c>
      <c r="J439" s="3">
        <v>85135.62000000001</v>
      </c>
      <c r="K439" s="3">
        <v>69880.040000000037</v>
      </c>
      <c r="L439" s="3">
        <v>74147.51999999999</v>
      </c>
      <c r="M439"/>
      <c r="N439"/>
      <c r="O439"/>
    </row>
    <row r="440" spans="1:15" ht="14.45">
      <c r="A440" s="2" t="str">
        <f t="shared" si="6"/>
        <v>POS_20211210_2720835</v>
      </c>
      <c r="B440" s="2" t="s">
        <v>29</v>
      </c>
      <c r="C440" s="2" t="s">
        <v>443</v>
      </c>
      <c r="D440" s="2" t="s">
        <v>763</v>
      </c>
      <c r="E440" s="2" t="s">
        <v>763</v>
      </c>
      <c r="F440" s="2" t="s">
        <v>45</v>
      </c>
      <c r="G440" s="2" t="s">
        <v>827</v>
      </c>
      <c r="H440" s="2" t="s">
        <v>830</v>
      </c>
      <c r="I440" s="2" t="s">
        <v>831</v>
      </c>
      <c r="J440" s="3">
        <v>85135.62000000001</v>
      </c>
      <c r="K440" s="3">
        <v>69880.040000000037</v>
      </c>
      <c r="L440" s="3">
        <v>74147.51999999999</v>
      </c>
      <c r="M440"/>
      <c r="N440"/>
      <c r="O440"/>
    </row>
    <row r="441" spans="1:15" ht="14.45">
      <c r="A441" s="2" t="str">
        <f t="shared" si="6"/>
        <v>POS_20211210_2720840</v>
      </c>
      <c r="B441" s="2" t="s">
        <v>29</v>
      </c>
      <c r="C441" s="2" t="s">
        <v>443</v>
      </c>
      <c r="D441" s="2" t="s">
        <v>763</v>
      </c>
      <c r="E441" s="2" t="s">
        <v>763</v>
      </c>
      <c r="F441" s="2" t="s">
        <v>45</v>
      </c>
      <c r="G441" s="2" t="s">
        <v>827</v>
      </c>
      <c r="H441" s="2" t="s">
        <v>832</v>
      </c>
      <c r="I441" s="2" t="s">
        <v>833</v>
      </c>
      <c r="J441" s="3">
        <v>85135.62000000001</v>
      </c>
      <c r="K441" s="3">
        <v>69880.040000000037</v>
      </c>
      <c r="L441" s="3">
        <v>74147.51999999999</v>
      </c>
      <c r="M441"/>
      <c r="N441"/>
      <c r="O441"/>
    </row>
    <row r="442" spans="1:15" ht="14.45">
      <c r="A442" s="2" t="str">
        <f t="shared" si="6"/>
        <v>POS_20211210_2720834</v>
      </c>
      <c r="B442" s="2" t="s">
        <v>29</v>
      </c>
      <c r="C442" s="2" t="s">
        <v>443</v>
      </c>
      <c r="D442" s="2" t="s">
        <v>763</v>
      </c>
      <c r="E442" s="2" t="s">
        <v>763</v>
      </c>
      <c r="F442" s="2" t="s">
        <v>45</v>
      </c>
      <c r="G442" s="2" t="s">
        <v>827</v>
      </c>
      <c r="H442" s="2" t="s">
        <v>834</v>
      </c>
      <c r="I442" s="2" t="s">
        <v>835</v>
      </c>
      <c r="J442" s="3">
        <v>85135.620000000024</v>
      </c>
      <c r="K442" s="3">
        <v>69880.040000000008</v>
      </c>
      <c r="L442" s="3">
        <v>74147.520000000004</v>
      </c>
      <c r="M442"/>
      <c r="N442"/>
      <c r="O442"/>
    </row>
    <row r="443" spans="1:15" ht="14.45">
      <c r="A443" s="2" t="str">
        <f t="shared" si="6"/>
        <v>POS_20211210_2720838</v>
      </c>
      <c r="B443" s="2" t="s">
        <v>29</v>
      </c>
      <c r="C443" s="2" t="s">
        <v>443</v>
      </c>
      <c r="D443" s="2" t="s">
        <v>763</v>
      </c>
      <c r="E443" s="2" t="s">
        <v>763</v>
      </c>
      <c r="F443" s="2" t="s">
        <v>45</v>
      </c>
      <c r="G443" s="2" t="s">
        <v>827</v>
      </c>
      <c r="H443" s="2" t="s">
        <v>836</v>
      </c>
      <c r="I443" s="2" t="s">
        <v>837</v>
      </c>
      <c r="J443" s="3">
        <v>85135.62</v>
      </c>
      <c r="K443" s="3">
        <v>69880.040000000037</v>
      </c>
      <c r="L443" s="3">
        <v>74147.520000000019</v>
      </c>
      <c r="M443"/>
      <c r="N443"/>
      <c r="O443"/>
    </row>
    <row r="444" spans="1:15" ht="14.45">
      <c r="A444" s="2" t="str">
        <f t="shared" si="6"/>
        <v>POS_20211210_2720844</v>
      </c>
      <c r="B444" s="2" t="s">
        <v>29</v>
      </c>
      <c r="C444" s="2" t="s">
        <v>443</v>
      </c>
      <c r="D444" s="2" t="s">
        <v>763</v>
      </c>
      <c r="E444" s="2" t="s">
        <v>763</v>
      </c>
      <c r="F444" s="2" t="s">
        <v>45</v>
      </c>
      <c r="G444" s="2" t="s">
        <v>827</v>
      </c>
      <c r="H444" s="2" t="s">
        <v>838</v>
      </c>
      <c r="I444" s="2" t="s">
        <v>839</v>
      </c>
      <c r="J444" s="3">
        <v>85135.62000000001</v>
      </c>
      <c r="K444" s="3">
        <v>69880.039999999994</v>
      </c>
      <c r="L444" s="3">
        <v>74147.520000000004</v>
      </c>
      <c r="M444"/>
      <c r="N444"/>
      <c r="O444"/>
    </row>
    <row r="445" spans="1:15" ht="14.45">
      <c r="A445" s="2" t="str">
        <f t="shared" si="6"/>
        <v>POS_20211210_2720837</v>
      </c>
      <c r="B445" s="2" t="s">
        <v>29</v>
      </c>
      <c r="C445" s="2" t="s">
        <v>443</v>
      </c>
      <c r="D445" s="2" t="s">
        <v>763</v>
      </c>
      <c r="E445" s="2" t="s">
        <v>763</v>
      </c>
      <c r="F445" s="2" t="s">
        <v>45</v>
      </c>
      <c r="G445" s="2" t="s">
        <v>827</v>
      </c>
      <c r="H445" s="2" t="s">
        <v>840</v>
      </c>
      <c r="I445" s="2" t="s">
        <v>841</v>
      </c>
      <c r="J445" s="3">
        <v>85135.62</v>
      </c>
      <c r="K445" s="3">
        <v>69880.040000000023</v>
      </c>
      <c r="L445" s="3">
        <v>74147.51999999999</v>
      </c>
      <c r="M445"/>
      <c r="N445"/>
      <c r="O445"/>
    </row>
    <row r="446" spans="1:15" ht="14.45">
      <c r="A446" s="2" t="str">
        <f t="shared" si="6"/>
        <v>POS_20211210_2720841</v>
      </c>
      <c r="B446" s="2" t="s">
        <v>29</v>
      </c>
      <c r="C446" s="2" t="s">
        <v>443</v>
      </c>
      <c r="D446" s="2" t="s">
        <v>763</v>
      </c>
      <c r="E446" s="2" t="s">
        <v>763</v>
      </c>
      <c r="F446" s="2" t="s">
        <v>45</v>
      </c>
      <c r="G446" s="2" t="s">
        <v>827</v>
      </c>
      <c r="H446" s="2" t="s">
        <v>842</v>
      </c>
      <c r="I446" s="2" t="s">
        <v>843</v>
      </c>
      <c r="J446" s="3">
        <v>85135.62</v>
      </c>
      <c r="K446" s="3">
        <v>69880.040000000008</v>
      </c>
      <c r="L446" s="3">
        <v>74147.51999999999</v>
      </c>
      <c r="M446"/>
      <c r="N446"/>
      <c r="O446"/>
    </row>
    <row r="447" spans="1:15" ht="14.45">
      <c r="A447" s="2" t="str">
        <f t="shared" si="6"/>
        <v>POS_20211210_2720842</v>
      </c>
      <c r="B447" s="2" t="s">
        <v>29</v>
      </c>
      <c r="C447" s="2" t="s">
        <v>443</v>
      </c>
      <c r="D447" s="2" t="s">
        <v>763</v>
      </c>
      <c r="E447" s="2" t="s">
        <v>763</v>
      </c>
      <c r="F447" s="2" t="s">
        <v>45</v>
      </c>
      <c r="G447" s="2" t="s">
        <v>827</v>
      </c>
      <c r="H447" s="2" t="s">
        <v>844</v>
      </c>
      <c r="I447" s="2" t="s">
        <v>845</v>
      </c>
      <c r="J447" s="3">
        <v>85135.619999999966</v>
      </c>
      <c r="K447" s="3">
        <v>69880.040000000023</v>
      </c>
      <c r="L447" s="3">
        <v>74147.520000000004</v>
      </c>
      <c r="M447"/>
      <c r="N447"/>
      <c r="O447"/>
    </row>
    <row r="448" spans="1:15" ht="14.45">
      <c r="A448" s="2" t="str">
        <f t="shared" si="6"/>
        <v>POS_20211210_2720845</v>
      </c>
      <c r="B448" s="2" t="s">
        <v>29</v>
      </c>
      <c r="C448" s="2" t="s">
        <v>443</v>
      </c>
      <c r="D448" s="2" t="s">
        <v>763</v>
      </c>
      <c r="E448" s="2" t="s">
        <v>763</v>
      </c>
      <c r="F448" s="2" t="s">
        <v>45</v>
      </c>
      <c r="G448" s="2" t="s">
        <v>827</v>
      </c>
      <c r="H448" s="2" t="s">
        <v>846</v>
      </c>
      <c r="I448" s="2" t="s">
        <v>847</v>
      </c>
      <c r="J448" s="3">
        <v>85135.62</v>
      </c>
      <c r="K448" s="3">
        <v>69880.040000000023</v>
      </c>
      <c r="L448" s="3">
        <v>74147.519999999975</v>
      </c>
      <c r="M448"/>
      <c r="N448"/>
      <c r="O448"/>
    </row>
    <row r="449" spans="1:15" ht="14.45">
      <c r="A449" s="2" t="str">
        <f t="shared" si="6"/>
        <v>POS_20211210_2720843</v>
      </c>
      <c r="B449" s="2" t="s">
        <v>29</v>
      </c>
      <c r="C449" s="2" t="s">
        <v>443</v>
      </c>
      <c r="D449" s="2" t="s">
        <v>763</v>
      </c>
      <c r="E449" s="2" t="s">
        <v>763</v>
      </c>
      <c r="F449" s="2" t="s">
        <v>45</v>
      </c>
      <c r="G449" s="2" t="s">
        <v>827</v>
      </c>
      <c r="H449" s="2" t="s">
        <v>848</v>
      </c>
      <c r="I449" s="2" t="s">
        <v>849</v>
      </c>
      <c r="J449" s="3">
        <v>85135.62</v>
      </c>
      <c r="K449" s="3">
        <v>69880.040000000008</v>
      </c>
      <c r="L449" s="3">
        <v>74147.520000000004</v>
      </c>
      <c r="M449"/>
      <c r="N449"/>
      <c r="O449"/>
    </row>
    <row r="450" spans="1:15" ht="14.45">
      <c r="A450" s="2" t="str">
        <f t="shared" si="6"/>
        <v>POS_20211210_2720839</v>
      </c>
      <c r="B450" s="2" t="s">
        <v>29</v>
      </c>
      <c r="C450" s="2" t="s">
        <v>443</v>
      </c>
      <c r="D450" s="2" t="s">
        <v>763</v>
      </c>
      <c r="E450" s="2" t="s">
        <v>763</v>
      </c>
      <c r="F450" s="2" t="s">
        <v>45</v>
      </c>
      <c r="G450" s="2" t="s">
        <v>827</v>
      </c>
      <c r="H450" s="2" t="s">
        <v>850</v>
      </c>
      <c r="I450" s="2" t="s">
        <v>851</v>
      </c>
      <c r="J450" s="3">
        <v>85135.619999999966</v>
      </c>
      <c r="K450" s="3">
        <v>69880.040000000037</v>
      </c>
      <c r="L450" s="3">
        <v>74147.51999999999</v>
      </c>
      <c r="M450"/>
      <c r="N450"/>
      <c r="O450"/>
    </row>
    <row r="451" spans="1:15" ht="14.45">
      <c r="A451" s="2" t="str">
        <f t="shared" si="6"/>
        <v>POS_20211210_2720836</v>
      </c>
      <c r="B451" s="2" t="s">
        <v>29</v>
      </c>
      <c r="C451" s="2" t="s">
        <v>443</v>
      </c>
      <c r="D451" s="2" t="s">
        <v>763</v>
      </c>
      <c r="E451" s="2" t="s">
        <v>763</v>
      </c>
      <c r="F451" s="2" t="s">
        <v>45</v>
      </c>
      <c r="G451" s="2" t="s">
        <v>827</v>
      </c>
      <c r="H451" s="2" t="s">
        <v>852</v>
      </c>
      <c r="I451" s="2" t="s">
        <v>853</v>
      </c>
      <c r="J451" s="3">
        <v>85135.619999999981</v>
      </c>
      <c r="K451" s="3">
        <v>69880.040000000008</v>
      </c>
      <c r="L451" s="3">
        <v>74147.51999999999</v>
      </c>
      <c r="M451"/>
      <c r="N451"/>
      <c r="O451"/>
    </row>
    <row r="452" spans="1:15" ht="14.45">
      <c r="A452" s="2" t="str">
        <f t="shared" si="6"/>
        <v>POS_20220425_2804884</v>
      </c>
      <c r="B452" s="2" t="s">
        <v>29</v>
      </c>
      <c r="C452" s="2" t="s">
        <v>443</v>
      </c>
      <c r="D452" s="2" t="s">
        <v>763</v>
      </c>
      <c r="E452" s="2" t="s">
        <v>763</v>
      </c>
      <c r="F452" s="2" t="s">
        <v>45</v>
      </c>
      <c r="G452" s="2" t="s">
        <v>854</v>
      </c>
      <c r="H452" s="2" t="s">
        <v>855</v>
      </c>
      <c r="I452" s="2" t="s">
        <v>856</v>
      </c>
      <c r="J452" s="3">
        <v>3075.1873751500798</v>
      </c>
      <c r="K452" s="3">
        <v>2594.6180039088194</v>
      </c>
      <c r="L452" s="3">
        <v>4260.7380560970241</v>
      </c>
      <c r="M452"/>
      <c r="N452"/>
      <c r="O452"/>
    </row>
    <row r="453" spans="1:15" ht="14.45">
      <c r="A453" s="2" t="str">
        <f t="shared" si="6"/>
        <v>POS_20220425_2805010</v>
      </c>
      <c r="B453" s="2" t="s">
        <v>29</v>
      </c>
      <c r="C453" s="2" t="s">
        <v>443</v>
      </c>
      <c r="D453" s="2" t="s">
        <v>763</v>
      </c>
      <c r="E453" s="2" t="s">
        <v>763</v>
      </c>
      <c r="F453" s="2" t="s">
        <v>45</v>
      </c>
      <c r="G453" s="2" t="s">
        <v>854</v>
      </c>
      <c r="H453" s="2" t="s">
        <v>855</v>
      </c>
      <c r="I453" s="2" t="s">
        <v>857</v>
      </c>
      <c r="J453" s="3">
        <v>3075.1873751500798</v>
      </c>
      <c r="K453" s="3">
        <v>2594.6180039088194</v>
      </c>
      <c r="L453" s="3">
        <v>4260.7380560970241</v>
      </c>
      <c r="M453"/>
      <c r="N453"/>
      <c r="O453"/>
    </row>
    <row r="454" spans="1:15" ht="14.45">
      <c r="A454" s="2" t="str">
        <f t="shared" si="6"/>
        <v>POS_20220425_2804948</v>
      </c>
      <c r="B454" s="2" t="s">
        <v>29</v>
      </c>
      <c r="C454" s="2" t="s">
        <v>443</v>
      </c>
      <c r="D454" s="2" t="s">
        <v>763</v>
      </c>
      <c r="E454" s="2" t="s">
        <v>763</v>
      </c>
      <c r="F454" s="2" t="s">
        <v>45</v>
      </c>
      <c r="G454" s="2" t="s">
        <v>854</v>
      </c>
      <c r="H454" s="2" t="s">
        <v>858</v>
      </c>
      <c r="I454" s="2" t="s">
        <v>859</v>
      </c>
      <c r="J454" s="3">
        <v>3075.1873751500798</v>
      </c>
      <c r="K454" s="3">
        <v>2594.6180039088194</v>
      </c>
      <c r="L454" s="3">
        <v>4260.7380560970241</v>
      </c>
      <c r="M454"/>
      <c r="N454"/>
      <c r="O454"/>
    </row>
    <row r="455" spans="1:15" ht="14.45">
      <c r="A455" s="2" t="str">
        <f t="shared" si="6"/>
        <v>POS_20220425_2805074</v>
      </c>
      <c r="B455" s="2" t="s">
        <v>29</v>
      </c>
      <c r="C455" s="2" t="s">
        <v>443</v>
      </c>
      <c r="D455" s="2" t="s">
        <v>763</v>
      </c>
      <c r="E455" s="2" t="s">
        <v>763</v>
      </c>
      <c r="F455" s="2" t="s">
        <v>45</v>
      </c>
      <c r="G455" s="2" t="s">
        <v>854</v>
      </c>
      <c r="H455" s="2" t="s">
        <v>858</v>
      </c>
      <c r="I455" s="2" t="s">
        <v>860</v>
      </c>
      <c r="J455" s="3">
        <v>3075.1873751500798</v>
      </c>
      <c r="K455" s="3">
        <v>2594.6180039088194</v>
      </c>
      <c r="L455" s="3">
        <v>4260.7380560970241</v>
      </c>
      <c r="M455"/>
      <c r="N455"/>
      <c r="O455"/>
    </row>
    <row r="456" spans="1:15" ht="14.45">
      <c r="A456" s="2" t="str">
        <f t="shared" si="6"/>
        <v>POS_20220425_2804851</v>
      </c>
      <c r="B456" s="2" t="s">
        <v>29</v>
      </c>
      <c r="C456" s="2" t="s">
        <v>443</v>
      </c>
      <c r="D456" s="2" t="s">
        <v>763</v>
      </c>
      <c r="E456" s="2" t="s">
        <v>763</v>
      </c>
      <c r="F456" s="2" t="s">
        <v>45</v>
      </c>
      <c r="G456" s="2" t="s">
        <v>854</v>
      </c>
      <c r="H456" s="2" t="s">
        <v>861</v>
      </c>
      <c r="I456" s="2" t="s">
        <v>862</v>
      </c>
      <c r="J456" s="3">
        <v>3075.1873751500793</v>
      </c>
      <c r="K456" s="3">
        <v>2594.6180039088194</v>
      </c>
      <c r="L456" s="3">
        <v>4260.7380560970241</v>
      </c>
      <c r="M456"/>
      <c r="N456"/>
      <c r="O456"/>
    </row>
    <row r="457" spans="1:15" ht="14.45">
      <c r="A457" s="2" t="str">
        <f t="shared" si="6"/>
        <v>POS_20220425_2804978</v>
      </c>
      <c r="B457" s="2" t="s">
        <v>29</v>
      </c>
      <c r="C457" s="2" t="s">
        <v>443</v>
      </c>
      <c r="D457" s="2" t="s">
        <v>763</v>
      </c>
      <c r="E457" s="2" t="s">
        <v>763</v>
      </c>
      <c r="F457" s="2" t="s">
        <v>45</v>
      </c>
      <c r="G457" s="2" t="s">
        <v>854</v>
      </c>
      <c r="H457" s="2" t="s">
        <v>861</v>
      </c>
      <c r="I457" s="2" t="s">
        <v>863</v>
      </c>
      <c r="J457" s="3">
        <v>3075.1873751500798</v>
      </c>
      <c r="K457" s="3">
        <v>2594.6180039088194</v>
      </c>
      <c r="L457" s="3">
        <v>4260.7380560970241</v>
      </c>
      <c r="M457"/>
      <c r="N457"/>
      <c r="O457"/>
    </row>
    <row r="458" spans="1:15" ht="14.45">
      <c r="A458" s="2" t="str">
        <f t="shared" si="6"/>
        <v>POS_20220425_2804836</v>
      </c>
      <c r="B458" s="2" t="s">
        <v>29</v>
      </c>
      <c r="C458" s="2" t="s">
        <v>443</v>
      </c>
      <c r="D458" s="2" t="s">
        <v>763</v>
      </c>
      <c r="E458" s="2" t="s">
        <v>763</v>
      </c>
      <c r="F458" s="2" t="s">
        <v>45</v>
      </c>
      <c r="G458" s="2" t="s">
        <v>854</v>
      </c>
      <c r="H458" s="2" t="s">
        <v>864</v>
      </c>
      <c r="I458" s="2" t="s">
        <v>865</v>
      </c>
      <c r="J458" s="3">
        <v>3075.1873751500793</v>
      </c>
      <c r="K458" s="3">
        <v>2594.6180039088194</v>
      </c>
      <c r="L458" s="3">
        <v>4260.7380560970241</v>
      </c>
      <c r="M458"/>
      <c r="N458"/>
      <c r="O458"/>
    </row>
    <row r="459" spans="1:15" ht="14.45">
      <c r="A459" s="2" t="str">
        <f t="shared" si="6"/>
        <v>POS_20220425_2804963</v>
      </c>
      <c r="B459" s="2" t="s">
        <v>29</v>
      </c>
      <c r="C459" s="2" t="s">
        <v>443</v>
      </c>
      <c r="D459" s="2" t="s">
        <v>763</v>
      </c>
      <c r="E459" s="2" t="s">
        <v>763</v>
      </c>
      <c r="F459" s="2" t="s">
        <v>45</v>
      </c>
      <c r="G459" s="2" t="s">
        <v>854</v>
      </c>
      <c r="H459" s="2" t="s">
        <v>864</v>
      </c>
      <c r="I459" s="2" t="s">
        <v>866</v>
      </c>
      <c r="J459" s="3">
        <v>3075.1873751500798</v>
      </c>
      <c r="K459" s="3">
        <v>2594.6180039088194</v>
      </c>
      <c r="L459" s="3">
        <v>4260.7380560970241</v>
      </c>
      <c r="M459"/>
      <c r="N459"/>
      <c r="O459"/>
    </row>
    <row r="460" spans="1:15" ht="14.45">
      <c r="A460" s="2" t="str">
        <f t="shared" si="6"/>
        <v>POS_20220425_2804868</v>
      </c>
      <c r="B460" s="2" t="s">
        <v>29</v>
      </c>
      <c r="C460" s="2" t="s">
        <v>443</v>
      </c>
      <c r="D460" s="2" t="s">
        <v>763</v>
      </c>
      <c r="E460" s="2" t="s">
        <v>763</v>
      </c>
      <c r="F460" s="2" t="s">
        <v>45</v>
      </c>
      <c r="G460" s="2" t="s">
        <v>854</v>
      </c>
      <c r="H460" s="2" t="s">
        <v>867</v>
      </c>
      <c r="I460" s="2" t="s">
        <v>868</v>
      </c>
      <c r="J460" s="3">
        <v>3075.1873751500798</v>
      </c>
      <c r="K460" s="3">
        <v>2594.6180039088194</v>
      </c>
      <c r="L460" s="3">
        <v>4260.7380560970241</v>
      </c>
      <c r="M460"/>
      <c r="N460"/>
      <c r="O460"/>
    </row>
    <row r="461" spans="1:15" ht="14.45">
      <c r="A461" s="2" t="str">
        <f t="shared" ref="A461:A524" si="7">I461</f>
        <v>POS_20220425_2804994</v>
      </c>
      <c r="B461" s="2" t="s">
        <v>29</v>
      </c>
      <c r="C461" s="2" t="s">
        <v>443</v>
      </c>
      <c r="D461" s="2" t="s">
        <v>763</v>
      </c>
      <c r="E461" s="2" t="s">
        <v>763</v>
      </c>
      <c r="F461" s="2" t="s">
        <v>45</v>
      </c>
      <c r="G461" s="2" t="s">
        <v>854</v>
      </c>
      <c r="H461" s="2" t="s">
        <v>867</v>
      </c>
      <c r="I461" s="2" t="s">
        <v>869</v>
      </c>
      <c r="J461" s="3">
        <v>3075.1873751500793</v>
      </c>
      <c r="K461" s="3">
        <v>2594.6180039088194</v>
      </c>
      <c r="L461" s="3">
        <v>4260.7380560970241</v>
      </c>
      <c r="M461"/>
      <c r="N461"/>
      <c r="O461"/>
    </row>
    <row r="462" spans="1:15" ht="14.45">
      <c r="A462" s="2" t="str">
        <f t="shared" si="7"/>
        <v>POS_20220425_2804847</v>
      </c>
      <c r="B462" s="2" t="s">
        <v>29</v>
      </c>
      <c r="C462" s="2" t="s">
        <v>443</v>
      </c>
      <c r="D462" s="2" t="s">
        <v>763</v>
      </c>
      <c r="E462" s="2" t="s">
        <v>763</v>
      </c>
      <c r="F462" s="2" t="s">
        <v>45</v>
      </c>
      <c r="G462" s="2" t="s">
        <v>854</v>
      </c>
      <c r="H462" s="2" t="s">
        <v>870</v>
      </c>
      <c r="I462" s="2" t="s">
        <v>871</v>
      </c>
      <c r="J462" s="3">
        <v>3075.1873751500793</v>
      </c>
      <c r="K462" s="3">
        <v>2594.6180039088194</v>
      </c>
      <c r="L462" s="3">
        <v>4260.7380560970241</v>
      </c>
      <c r="M462"/>
      <c r="N462"/>
      <c r="O462"/>
    </row>
    <row r="463" spans="1:15" ht="14.45">
      <c r="A463" s="2" t="str">
        <f t="shared" si="7"/>
        <v>POS_20220425_2804974</v>
      </c>
      <c r="B463" s="2" t="s">
        <v>29</v>
      </c>
      <c r="C463" s="2" t="s">
        <v>443</v>
      </c>
      <c r="D463" s="2" t="s">
        <v>763</v>
      </c>
      <c r="E463" s="2" t="s">
        <v>763</v>
      </c>
      <c r="F463" s="2" t="s">
        <v>45</v>
      </c>
      <c r="G463" s="2" t="s">
        <v>854</v>
      </c>
      <c r="H463" s="2" t="s">
        <v>870</v>
      </c>
      <c r="I463" s="2" t="s">
        <v>872</v>
      </c>
      <c r="J463" s="3">
        <v>3075.1873751500793</v>
      </c>
      <c r="K463" s="3">
        <v>2594.6180039088194</v>
      </c>
      <c r="L463" s="3">
        <v>4260.7380560970241</v>
      </c>
      <c r="M463"/>
      <c r="N463"/>
      <c r="O463"/>
    </row>
    <row r="464" spans="1:15" ht="14.45">
      <c r="A464" s="2" t="str">
        <f t="shared" si="7"/>
        <v>POS_20220425_2804849</v>
      </c>
      <c r="B464" s="2" t="s">
        <v>29</v>
      </c>
      <c r="C464" s="2" t="s">
        <v>443</v>
      </c>
      <c r="D464" s="2" t="s">
        <v>763</v>
      </c>
      <c r="E464" s="2" t="s">
        <v>763</v>
      </c>
      <c r="F464" s="2" t="s">
        <v>45</v>
      </c>
      <c r="G464" s="2" t="s">
        <v>854</v>
      </c>
      <c r="H464" s="2" t="s">
        <v>873</v>
      </c>
      <c r="I464" s="2" t="s">
        <v>874</v>
      </c>
      <c r="J464" s="3">
        <v>3075.1873751500798</v>
      </c>
      <c r="K464" s="3">
        <v>2594.6180039088194</v>
      </c>
      <c r="L464" s="3">
        <v>4260.7380560970241</v>
      </c>
      <c r="M464"/>
      <c r="N464"/>
      <c r="O464"/>
    </row>
    <row r="465" spans="1:15" ht="14.45">
      <c r="A465" s="2" t="str">
        <f t="shared" si="7"/>
        <v>POS_20220425_2804976</v>
      </c>
      <c r="B465" s="2" t="s">
        <v>29</v>
      </c>
      <c r="C465" s="2" t="s">
        <v>443</v>
      </c>
      <c r="D465" s="2" t="s">
        <v>763</v>
      </c>
      <c r="E465" s="2" t="s">
        <v>763</v>
      </c>
      <c r="F465" s="2" t="s">
        <v>45</v>
      </c>
      <c r="G465" s="2" t="s">
        <v>854</v>
      </c>
      <c r="H465" s="2" t="s">
        <v>873</v>
      </c>
      <c r="I465" s="2" t="s">
        <v>875</v>
      </c>
      <c r="J465" s="3">
        <v>3075.1873751500793</v>
      </c>
      <c r="K465" s="3">
        <v>2594.6180039088194</v>
      </c>
      <c r="L465" s="3">
        <v>4260.7380560970241</v>
      </c>
      <c r="M465"/>
      <c r="N465"/>
      <c r="O465"/>
    </row>
    <row r="466" spans="1:15" ht="14.45">
      <c r="A466" s="2" t="str">
        <f t="shared" si="7"/>
        <v>POS_20220425_2804850</v>
      </c>
      <c r="B466" s="2" t="s">
        <v>29</v>
      </c>
      <c r="C466" s="2" t="s">
        <v>443</v>
      </c>
      <c r="D466" s="2" t="s">
        <v>763</v>
      </c>
      <c r="E466" s="2" t="s">
        <v>763</v>
      </c>
      <c r="F466" s="2" t="s">
        <v>45</v>
      </c>
      <c r="G466" s="2" t="s">
        <v>854</v>
      </c>
      <c r="H466" s="2" t="s">
        <v>876</v>
      </c>
      <c r="I466" s="2" t="s">
        <v>877</v>
      </c>
      <c r="J466" s="3">
        <v>3075.1873751500798</v>
      </c>
      <c r="K466" s="3">
        <v>2594.6180039088194</v>
      </c>
      <c r="L466" s="3">
        <v>4260.7380560970241</v>
      </c>
      <c r="M466"/>
      <c r="N466"/>
      <c r="O466"/>
    </row>
    <row r="467" spans="1:15" ht="14.45">
      <c r="A467" s="2" t="str">
        <f t="shared" si="7"/>
        <v>POS_20220425_2804977</v>
      </c>
      <c r="B467" s="2" t="s">
        <v>29</v>
      </c>
      <c r="C467" s="2" t="s">
        <v>443</v>
      </c>
      <c r="D467" s="2" t="s">
        <v>763</v>
      </c>
      <c r="E467" s="2" t="s">
        <v>763</v>
      </c>
      <c r="F467" s="2" t="s">
        <v>45</v>
      </c>
      <c r="G467" s="2" t="s">
        <v>854</v>
      </c>
      <c r="H467" s="2" t="s">
        <v>876</v>
      </c>
      <c r="I467" s="2" t="s">
        <v>878</v>
      </c>
      <c r="J467" s="3">
        <v>3075.1873751500793</v>
      </c>
      <c r="K467" s="3">
        <v>2594.6180039088194</v>
      </c>
      <c r="L467" s="3">
        <v>4260.7380560970241</v>
      </c>
      <c r="M467"/>
      <c r="N467"/>
      <c r="O467"/>
    </row>
    <row r="468" spans="1:15" ht="14.45">
      <c r="A468" s="2" t="str">
        <f t="shared" si="7"/>
        <v>POS_20220425_2804892</v>
      </c>
      <c r="B468" s="2" t="s">
        <v>29</v>
      </c>
      <c r="C468" s="2" t="s">
        <v>443</v>
      </c>
      <c r="D468" s="2" t="s">
        <v>763</v>
      </c>
      <c r="E468" s="2" t="s">
        <v>763</v>
      </c>
      <c r="F468" s="2" t="s">
        <v>45</v>
      </c>
      <c r="G468" s="2" t="s">
        <v>854</v>
      </c>
      <c r="H468" s="2" t="s">
        <v>879</v>
      </c>
      <c r="I468" s="2" t="s">
        <v>880</v>
      </c>
      <c r="J468" s="3">
        <v>3075.1873751500793</v>
      </c>
      <c r="K468" s="3">
        <v>2594.6180039088194</v>
      </c>
      <c r="L468" s="3">
        <v>4260.7380560970241</v>
      </c>
      <c r="M468"/>
      <c r="N468"/>
      <c r="O468"/>
    </row>
    <row r="469" spans="1:15" ht="14.45">
      <c r="A469" s="2" t="str">
        <f t="shared" si="7"/>
        <v>POS_20220425_2805018</v>
      </c>
      <c r="B469" s="2" t="s">
        <v>29</v>
      </c>
      <c r="C469" s="2" t="s">
        <v>443</v>
      </c>
      <c r="D469" s="2" t="s">
        <v>763</v>
      </c>
      <c r="E469" s="2" t="s">
        <v>763</v>
      </c>
      <c r="F469" s="2" t="s">
        <v>45</v>
      </c>
      <c r="G469" s="2" t="s">
        <v>854</v>
      </c>
      <c r="H469" s="2" t="s">
        <v>879</v>
      </c>
      <c r="I469" s="2" t="s">
        <v>881</v>
      </c>
      <c r="J469" s="3">
        <v>3075.1873751500798</v>
      </c>
      <c r="K469" s="3">
        <v>2594.6180039088194</v>
      </c>
      <c r="L469" s="3">
        <v>4260.7380560970241</v>
      </c>
      <c r="M469"/>
      <c r="N469"/>
      <c r="O469"/>
    </row>
    <row r="470" spans="1:15" ht="14.45">
      <c r="A470" s="2" t="str">
        <f t="shared" si="7"/>
        <v>POS_20220425_2804891</v>
      </c>
      <c r="B470" s="2" t="s">
        <v>29</v>
      </c>
      <c r="C470" s="2" t="s">
        <v>443</v>
      </c>
      <c r="D470" s="2" t="s">
        <v>763</v>
      </c>
      <c r="E470" s="2" t="s">
        <v>763</v>
      </c>
      <c r="F470" s="2" t="s">
        <v>45</v>
      </c>
      <c r="G470" s="2" t="s">
        <v>854</v>
      </c>
      <c r="H470" s="2" t="s">
        <v>882</v>
      </c>
      <c r="I470" s="2" t="s">
        <v>883</v>
      </c>
      <c r="J470" s="3">
        <v>3075.1873751500793</v>
      </c>
      <c r="K470" s="3">
        <v>2594.6180039088194</v>
      </c>
      <c r="L470" s="3">
        <v>4260.7380560970241</v>
      </c>
      <c r="M470"/>
      <c r="N470"/>
      <c r="O470"/>
    </row>
    <row r="471" spans="1:15" ht="14.45">
      <c r="A471" s="2" t="str">
        <f t="shared" si="7"/>
        <v>POS_20220425_2805017</v>
      </c>
      <c r="B471" s="2" t="s">
        <v>29</v>
      </c>
      <c r="C471" s="2" t="s">
        <v>443</v>
      </c>
      <c r="D471" s="2" t="s">
        <v>763</v>
      </c>
      <c r="E471" s="2" t="s">
        <v>763</v>
      </c>
      <c r="F471" s="2" t="s">
        <v>45</v>
      </c>
      <c r="G471" s="2" t="s">
        <v>854</v>
      </c>
      <c r="H471" s="2" t="s">
        <v>882</v>
      </c>
      <c r="I471" s="2" t="s">
        <v>884</v>
      </c>
      <c r="J471" s="3">
        <v>3075.1873751500798</v>
      </c>
      <c r="K471" s="3">
        <v>2594.6180039088194</v>
      </c>
      <c r="L471" s="3">
        <v>4260.7380560970241</v>
      </c>
      <c r="M471"/>
      <c r="N471"/>
      <c r="O471"/>
    </row>
    <row r="472" spans="1:15" ht="14.45">
      <c r="A472" s="2" t="str">
        <f t="shared" si="7"/>
        <v>POS_20220425_2804848</v>
      </c>
      <c r="B472" s="2" t="s">
        <v>29</v>
      </c>
      <c r="C472" s="2" t="s">
        <v>443</v>
      </c>
      <c r="D472" s="2" t="s">
        <v>763</v>
      </c>
      <c r="E472" s="2" t="s">
        <v>763</v>
      </c>
      <c r="F472" s="2" t="s">
        <v>45</v>
      </c>
      <c r="G472" s="2" t="s">
        <v>854</v>
      </c>
      <c r="H472" s="2" t="s">
        <v>885</v>
      </c>
      <c r="I472" s="2" t="s">
        <v>886</v>
      </c>
      <c r="J472" s="3">
        <v>3075.1873751500798</v>
      </c>
      <c r="K472" s="3">
        <v>2594.6180039088194</v>
      </c>
      <c r="L472" s="3">
        <v>4260.7380560970241</v>
      </c>
      <c r="M472"/>
      <c r="N472"/>
      <c r="O472"/>
    </row>
    <row r="473" spans="1:15" ht="14.45">
      <c r="A473" s="2" t="str">
        <f t="shared" si="7"/>
        <v>POS_20220425_2804975</v>
      </c>
      <c r="B473" s="2" t="s">
        <v>29</v>
      </c>
      <c r="C473" s="2" t="s">
        <v>443</v>
      </c>
      <c r="D473" s="2" t="s">
        <v>763</v>
      </c>
      <c r="E473" s="2" t="s">
        <v>763</v>
      </c>
      <c r="F473" s="2" t="s">
        <v>45</v>
      </c>
      <c r="G473" s="2" t="s">
        <v>854</v>
      </c>
      <c r="H473" s="2" t="s">
        <v>885</v>
      </c>
      <c r="I473" s="2" t="s">
        <v>887</v>
      </c>
      <c r="J473" s="3">
        <v>3075.1873751500798</v>
      </c>
      <c r="K473" s="3">
        <v>2594.6180039088194</v>
      </c>
      <c r="L473" s="3">
        <v>4260.7380560970241</v>
      </c>
      <c r="M473"/>
      <c r="N473"/>
      <c r="O473"/>
    </row>
    <row r="474" spans="1:15" ht="14.45">
      <c r="A474" s="2" t="str">
        <f t="shared" si="7"/>
        <v>POS_20220425_2804897</v>
      </c>
      <c r="B474" s="2" t="s">
        <v>29</v>
      </c>
      <c r="C474" s="2" t="s">
        <v>443</v>
      </c>
      <c r="D474" s="2" t="s">
        <v>763</v>
      </c>
      <c r="E474" s="2" t="s">
        <v>763</v>
      </c>
      <c r="F474" s="2" t="s">
        <v>45</v>
      </c>
      <c r="G474" s="2" t="s">
        <v>854</v>
      </c>
      <c r="H474" s="2" t="s">
        <v>888</v>
      </c>
      <c r="I474" s="2" t="s">
        <v>889</v>
      </c>
      <c r="J474" s="3">
        <v>3075.1873751500798</v>
      </c>
      <c r="K474" s="3">
        <v>2594.6180039088194</v>
      </c>
      <c r="L474" s="3">
        <v>4260.7380560970241</v>
      </c>
      <c r="M474"/>
      <c r="N474"/>
      <c r="O474"/>
    </row>
    <row r="475" spans="1:15" ht="14.45">
      <c r="A475" s="2" t="str">
        <f t="shared" si="7"/>
        <v>POS_20220425_2805023</v>
      </c>
      <c r="B475" s="2" t="s">
        <v>29</v>
      </c>
      <c r="C475" s="2" t="s">
        <v>443</v>
      </c>
      <c r="D475" s="2" t="s">
        <v>763</v>
      </c>
      <c r="E475" s="2" t="s">
        <v>763</v>
      </c>
      <c r="F475" s="2" t="s">
        <v>45</v>
      </c>
      <c r="G475" s="2" t="s">
        <v>854</v>
      </c>
      <c r="H475" s="2" t="s">
        <v>888</v>
      </c>
      <c r="I475" s="2" t="s">
        <v>890</v>
      </c>
      <c r="J475" s="3">
        <v>3075.1873751500798</v>
      </c>
      <c r="K475" s="3">
        <v>2594.6180039088194</v>
      </c>
      <c r="L475" s="3">
        <v>4260.7380560970241</v>
      </c>
      <c r="M475"/>
      <c r="N475"/>
      <c r="O475"/>
    </row>
    <row r="476" spans="1:15" ht="14.45">
      <c r="A476" s="2" t="str">
        <f t="shared" si="7"/>
        <v>POS_20220425_2804852</v>
      </c>
      <c r="B476" s="2" t="s">
        <v>29</v>
      </c>
      <c r="C476" s="2" t="s">
        <v>443</v>
      </c>
      <c r="D476" s="2" t="s">
        <v>763</v>
      </c>
      <c r="E476" s="2" t="s">
        <v>763</v>
      </c>
      <c r="F476" s="2" t="s">
        <v>45</v>
      </c>
      <c r="G476" s="2" t="s">
        <v>854</v>
      </c>
      <c r="H476" s="2" t="s">
        <v>264</v>
      </c>
      <c r="I476" s="2" t="s">
        <v>891</v>
      </c>
      <c r="J476" s="3">
        <v>3075.1873751500798</v>
      </c>
      <c r="K476" s="3">
        <v>2594.6180039088194</v>
      </c>
      <c r="L476" s="3">
        <v>4260.7380560970241</v>
      </c>
      <c r="M476"/>
      <c r="N476"/>
      <c r="O476"/>
    </row>
    <row r="477" spans="1:15" ht="14.45">
      <c r="A477" s="2" t="str">
        <f t="shared" si="7"/>
        <v>POS_20220425_2804979</v>
      </c>
      <c r="B477" s="2" t="s">
        <v>29</v>
      </c>
      <c r="C477" s="2" t="s">
        <v>443</v>
      </c>
      <c r="D477" s="2" t="s">
        <v>763</v>
      </c>
      <c r="E477" s="2" t="s">
        <v>763</v>
      </c>
      <c r="F477" s="2" t="s">
        <v>45</v>
      </c>
      <c r="G477" s="2" t="s">
        <v>854</v>
      </c>
      <c r="H477" s="2" t="s">
        <v>264</v>
      </c>
      <c r="I477" s="2" t="s">
        <v>892</v>
      </c>
      <c r="J477" s="3">
        <v>3075.1873751500798</v>
      </c>
      <c r="K477" s="3">
        <v>2594.6180039088194</v>
      </c>
      <c r="L477" s="3">
        <v>4260.7380560970241</v>
      </c>
      <c r="M477"/>
      <c r="N477"/>
      <c r="O477"/>
    </row>
    <row r="478" spans="1:15" ht="14.45">
      <c r="A478" s="2" t="str">
        <f t="shared" si="7"/>
        <v>POS_20220425_2804846</v>
      </c>
      <c r="B478" s="2" t="s">
        <v>29</v>
      </c>
      <c r="C478" s="2" t="s">
        <v>443</v>
      </c>
      <c r="D478" s="2" t="s">
        <v>763</v>
      </c>
      <c r="E478" s="2" t="s">
        <v>763</v>
      </c>
      <c r="F478" s="2" t="s">
        <v>45</v>
      </c>
      <c r="G478" s="2" t="s">
        <v>854</v>
      </c>
      <c r="H478" s="2" t="s">
        <v>893</v>
      </c>
      <c r="I478" s="2" t="s">
        <v>894</v>
      </c>
      <c r="J478" s="3">
        <v>3075.1873751500798</v>
      </c>
      <c r="K478" s="3">
        <v>2594.6180039088194</v>
      </c>
      <c r="L478" s="3">
        <v>4260.7380560970241</v>
      </c>
      <c r="M478"/>
      <c r="N478"/>
      <c r="O478"/>
    </row>
    <row r="479" spans="1:15" ht="14.45">
      <c r="A479" s="2" t="str">
        <f t="shared" si="7"/>
        <v>POS_20220425_2804973</v>
      </c>
      <c r="B479" s="2" t="s">
        <v>29</v>
      </c>
      <c r="C479" s="2" t="s">
        <v>443</v>
      </c>
      <c r="D479" s="2" t="s">
        <v>763</v>
      </c>
      <c r="E479" s="2" t="s">
        <v>763</v>
      </c>
      <c r="F479" s="2" t="s">
        <v>45</v>
      </c>
      <c r="G479" s="2" t="s">
        <v>854</v>
      </c>
      <c r="H479" s="2" t="s">
        <v>893</v>
      </c>
      <c r="I479" s="2" t="s">
        <v>895</v>
      </c>
      <c r="J479" s="3">
        <v>3075.1873751500798</v>
      </c>
      <c r="K479" s="3">
        <v>2594.6180039088194</v>
      </c>
      <c r="L479" s="3">
        <v>4260.7380560970241</v>
      </c>
      <c r="M479"/>
      <c r="N479"/>
      <c r="O479"/>
    </row>
    <row r="480" spans="1:15" ht="14.45">
      <c r="A480" s="2" t="str">
        <f t="shared" si="7"/>
        <v>POS_20220425_2804854</v>
      </c>
      <c r="B480" s="2" t="s">
        <v>29</v>
      </c>
      <c r="C480" s="2" t="s">
        <v>443</v>
      </c>
      <c r="D480" s="2" t="s">
        <v>763</v>
      </c>
      <c r="E480" s="2" t="s">
        <v>763</v>
      </c>
      <c r="F480" s="2" t="s">
        <v>45</v>
      </c>
      <c r="G480" s="2" t="s">
        <v>854</v>
      </c>
      <c r="H480" s="2" t="s">
        <v>896</v>
      </c>
      <c r="I480" s="2" t="s">
        <v>897</v>
      </c>
      <c r="J480" s="3">
        <v>3075.1873751500793</v>
      </c>
      <c r="K480" s="3">
        <v>2594.6180039088194</v>
      </c>
      <c r="L480" s="3">
        <v>4260.7380560970241</v>
      </c>
      <c r="M480"/>
      <c r="N480"/>
      <c r="O480"/>
    </row>
    <row r="481" spans="1:15" ht="14.45">
      <c r="A481" s="2" t="str">
        <f t="shared" si="7"/>
        <v>POS_20220425_2804981</v>
      </c>
      <c r="B481" s="2" t="s">
        <v>29</v>
      </c>
      <c r="C481" s="2" t="s">
        <v>443</v>
      </c>
      <c r="D481" s="2" t="s">
        <v>763</v>
      </c>
      <c r="E481" s="2" t="s">
        <v>763</v>
      </c>
      <c r="F481" s="2" t="s">
        <v>45</v>
      </c>
      <c r="G481" s="2" t="s">
        <v>854</v>
      </c>
      <c r="H481" s="2" t="s">
        <v>896</v>
      </c>
      <c r="I481" s="2" t="s">
        <v>898</v>
      </c>
      <c r="J481" s="3">
        <v>3075.1873751500798</v>
      </c>
      <c r="K481" s="3">
        <v>2594.6180039088194</v>
      </c>
      <c r="L481" s="3">
        <v>4260.7380560970241</v>
      </c>
      <c r="M481"/>
      <c r="N481"/>
      <c r="O481"/>
    </row>
    <row r="482" spans="1:15" ht="14.45">
      <c r="A482" s="2" t="str">
        <f t="shared" si="7"/>
        <v>POS_20220425_2804837</v>
      </c>
      <c r="B482" s="2" t="s">
        <v>29</v>
      </c>
      <c r="C482" s="2" t="s">
        <v>443</v>
      </c>
      <c r="D482" s="2" t="s">
        <v>763</v>
      </c>
      <c r="E482" s="2" t="s">
        <v>763</v>
      </c>
      <c r="F482" s="2" t="s">
        <v>45</v>
      </c>
      <c r="G482" s="2" t="s">
        <v>854</v>
      </c>
      <c r="H482" s="2" t="s">
        <v>899</v>
      </c>
      <c r="I482" s="2" t="s">
        <v>900</v>
      </c>
      <c r="J482" s="3">
        <v>3075.1873751500793</v>
      </c>
      <c r="K482" s="3">
        <v>2594.6180039088194</v>
      </c>
      <c r="L482" s="3">
        <v>4260.7380560970241</v>
      </c>
      <c r="M482"/>
      <c r="N482"/>
      <c r="O482"/>
    </row>
    <row r="483" spans="1:15" ht="14.45">
      <c r="A483" s="2" t="str">
        <f t="shared" si="7"/>
        <v>POS_20220425_2805073</v>
      </c>
      <c r="B483" s="2" t="s">
        <v>29</v>
      </c>
      <c r="C483" s="2" t="s">
        <v>443</v>
      </c>
      <c r="D483" s="2" t="s">
        <v>763</v>
      </c>
      <c r="E483" s="2" t="s">
        <v>763</v>
      </c>
      <c r="F483" s="2" t="s">
        <v>45</v>
      </c>
      <c r="G483" s="2" t="s">
        <v>854</v>
      </c>
      <c r="H483" s="2" t="s">
        <v>901</v>
      </c>
      <c r="I483" s="2" t="s">
        <v>902</v>
      </c>
      <c r="J483" s="3">
        <v>3075.1873751500798</v>
      </c>
      <c r="K483" s="3">
        <v>2594.6180039088194</v>
      </c>
      <c r="L483" s="3">
        <v>4260.7380560970241</v>
      </c>
      <c r="M483"/>
      <c r="N483"/>
      <c r="O483"/>
    </row>
    <row r="484" spans="1:15" ht="14.45">
      <c r="A484" s="2" t="str">
        <f t="shared" si="7"/>
        <v>POS_20220425_2805077</v>
      </c>
      <c r="B484" s="2" t="s">
        <v>29</v>
      </c>
      <c r="C484" s="2" t="s">
        <v>443</v>
      </c>
      <c r="D484" s="2" t="s">
        <v>763</v>
      </c>
      <c r="E484" s="2" t="s">
        <v>763</v>
      </c>
      <c r="F484" s="2" t="s">
        <v>45</v>
      </c>
      <c r="G484" s="2" t="s">
        <v>854</v>
      </c>
      <c r="H484" s="2" t="s">
        <v>903</v>
      </c>
      <c r="I484" s="2" t="s">
        <v>904</v>
      </c>
      <c r="J484" s="3">
        <v>3075.1873751500798</v>
      </c>
      <c r="K484" s="3">
        <v>2594.6180039088194</v>
      </c>
      <c r="L484" s="3">
        <v>4260.7380560970241</v>
      </c>
      <c r="M484"/>
      <c r="N484"/>
      <c r="O484"/>
    </row>
    <row r="485" spans="1:15" ht="14.45">
      <c r="A485" s="2" t="str">
        <f t="shared" si="7"/>
        <v>POS_20220425_2805067</v>
      </c>
      <c r="B485" s="2" t="s">
        <v>29</v>
      </c>
      <c r="C485" s="2" t="s">
        <v>443</v>
      </c>
      <c r="D485" s="2" t="s">
        <v>763</v>
      </c>
      <c r="E485" s="2" t="s">
        <v>763</v>
      </c>
      <c r="F485" s="2" t="s">
        <v>45</v>
      </c>
      <c r="G485" s="2" t="s">
        <v>854</v>
      </c>
      <c r="H485" s="2" t="s">
        <v>905</v>
      </c>
      <c r="I485" s="2" t="s">
        <v>906</v>
      </c>
      <c r="J485" s="3">
        <v>3075.1873751500798</v>
      </c>
      <c r="K485" s="3">
        <v>2594.6180039088194</v>
      </c>
      <c r="L485" s="3">
        <v>4260.7380560970241</v>
      </c>
      <c r="M485"/>
      <c r="N485"/>
      <c r="O485"/>
    </row>
    <row r="486" spans="1:15" ht="14.45">
      <c r="A486" s="2" t="str">
        <f t="shared" si="7"/>
        <v>POS_20220425_2804898</v>
      </c>
      <c r="B486" s="2" t="s">
        <v>29</v>
      </c>
      <c r="C486" s="2" t="s">
        <v>443</v>
      </c>
      <c r="D486" s="2" t="s">
        <v>763</v>
      </c>
      <c r="E486" s="2" t="s">
        <v>763</v>
      </c>
      <c r="F486" s="2" t="s">
        <v>45</v>
      </c>
      <c r="G486" s="2" t="s">
        <v>854</v>
      </c>
      <c r="H486" s="2" t="s">
        <v>907</v>
      </c>
      <c r="I486" s="2" t="s">
        <v>908</v>
      </c>
      <c r="J486" s="3">
        <v>3075.1873751500798</v>
      </c>
      <c r="K486" s="3">
        <v>2594.6180039088194</v>
      </c>
      <c r="L486" s="3">
        <v>4260.7380560970241</v>
      </c>
      <c r="M486"/>
      <c r="N486"/>
      <c r="O486"/>
    </row>
    <row r="487" spans="1:15" ht="14.45">
      <c r="A487" s="2" t="str">
        <f t="shared" si="7"/>
        <v>POS_20220425_2805068</v>
      </c>
      <c r="B487" s="2" t="s">
        <v>29</v>
      </c>
      <c r="C487" s="2" t="s">
        <v>443</v>
      </c>
      <c r="D487" s="2" t="s">
        <v>763</v>
      </c>
      <c r="E487" s="2" t="s">
        <v>763</v>
      </c>
      <c r="F487" s="2" t="s">
        <v>45</v>
      </c>
      <c r="G487" s="2" t="s">
        <v>854</v>
      </c>
      <c r="H487" s="2" t="s">
        <v>909</v>
      </c>
      <c r="I487" s="2" t="s">
        <v>910</v>
      </c>
      <c r="J487" s="3">
        <v>3075.1873751500793</v>
      </c>
      <c r="K487" s="3">
        <v>2594.6180039088194</v>
      </c>
      <c r="L487" s="3">
        <v>4260.7380560970241</v>
      </c>
      <c r="M487"/>
      <c r="N487"/>
      <c r="O487"/>
    </row>
    <row r="488" spans="1:15" ht="14.45">
      <c r="A488" s="2" t="str">
        <f t="shared" si="7"/>
        <v>POS_20220425_2805029</v>
      </c>
      <c r="B488" s="2" t="s">
        <v>29</v>
      </c>
      <c r="C488" s="2" t="s">
        <v>443</v>
      </c>
      <c r="D488" s="2" t="s">
        <v>763</v>
      </c>
      <c r="E488" s="2" t="s">
        <v>763</v>
      </c>
      <c r="F488" s="2" t="s">
        <v>45</v>
      </c>
      <c r="G488" s="2" t="s">
        <v>854</v>
      </c>
      <c r="H488" s="2" t="s">
        <v>911</v>
      </c>
      <c r="I488" s="2" t="s">
        <v>912</v>
      </c>
      <c r="J488" s="3">
        <v>3075.1873751500798</v>
      </c>
      <c r="K488" s="3">
        <v>2594.6180039088194</v>
      </c>
      <c r="L488" s="3">
        <v>4260.7380560970241</v>
      </c>
      <c r="M488"/>
      <c r="N488"/>
      <c r="O488"/>
    </row>
    <row r="489" spans="1:15" ht="14.45">
      <c r="A489" s="2" t="str">
        <f t="shared" si="7"/>
        <v>POS_20220425_2804942</v>
      </c>
      <c r="B489" s="2" t="s">
        <v>29</v>
      </c>
      <c r="C489" s="2" t="s">
        <v>443</v>
      </c>
      <c r="D489" s="2" t="s">
        <v>763</v>
      </c>
      <c r="E489" s="2" t="s">
        <v>763</v>
      </c>
      <c r="F489" s="2" t="s">
        <v>45</v>
      </c>
      <c r="G489" s="2" t="s">
        <v>854</v>
      </c>
      <c r="H489" s="2" t="s">
        <v>913</v>
      </c>
      <c r="I489" s="2" t="s">
        <v>914</v>
      </c>
      <c r="J489" s="3">
        <v>3075.1873751500798</v>
      </c>
      <c r="K489" s="3">
        <v>2594.6180039088194</v>
      </c>
      <c r="L489" s="3">
        <v>4260.7380560970241</v>
      </c>
      <c r="M489"/>
      <c r="N489"/>
      <c r="O489"/>
    </row>
    <row r="490" spans="1:15" ht="14.45">
      <c r="A490" s="2" t="str">
        <f t="shared" si="7"/>
        <v>POS_20220425_2804950</v>
      </c>
      <c r="B490" s="2" t="s">
        <v>29</v>
      </c>
      <c r="C490" s="2" t="s">
        <v>443</v>
      </c>
      <c r="D490" s="2" t="s">
        <v>763</v>
      </c>
      <c r="E490" s="2" t="s">
        <v>763</v>
      </c>
      <c r="F490" s="2" t="s">
        <v>45</v>
      </c>
      <c r="G490" s="2" t="s">
        <v>854</v>
      </c>
      <c r="H490" s="2" t="s">
        <v>915</v>
      </c>
      <c r="I490" s="2" t="s">
        <v>916</v>
      </c>
      <c r="J490" s="3">
        <v>3075.1873751500798</v>
      </c>
      <c r="K490" s="3">
        <v>2594.6180039088194</v>
      </c>
      <c r="L490" s="3">
        <v>4260.7380560970241</v>
      </c>
      <c r="M490"/>
      <c r="N490"/>
      <c r="O490"/>
    </row>
    <row r="491" spans="1:15" ht="14.45">
      <c r="A491" s="2" t="str">
        <f t="shared" si="7"/>
        <v>POS_20220425_2804980</v>
      </c>
      <c r="B491" s="2" t="s">
        <v>29</v>
      </c>
      <c r="C491" s="2" t="s">
        <v>443</v>
      </c>
      <c r="D491" s="2" t="s">
        <v>763</v>
      </c>
      <c r="E491" s="2" t="s">
        <v>763</v>
      </c>
      <c r="F491" s="2" t="s">
        <v>45</v>
      </c>
      <c r="G491" s="2" t="s">
        <v>854</v>
      </c>
      <c r="H491" s="2" t="s">
        <v>917</v>
      </c>
      <c r="I491" s="2" t="s">
        <v>918</v>
      </c>
      <c r="J491" s="3">
        <v>3075.1873751500793</v>
      </c>
      <c r="K491" s="3">
        <v>2594.6180039088194</v>
      </c>
      <c r="L491" s="3">
        <v>4260.7380560970241</v>
      </c>
      <c r="M491"/>
      <c r="N491"/>
      <c r="O491"/>
    </row>
    <row r="492" spans="1:15" ht="14.45">
      <c r="A492" s="2" t="str">
        <f t="shared" si="7"/>
        <v>POS_20220425_2804853</v>
      </c>
      <c r="B492" s="2" t="s">
        <v>29</v>
      </c>
      <c r="C492" s="2" t="s">
        <v>443</v>
      </c>
      <c r="D492" s="2" t="s">
        <v>763</v>
      </c>
      <c r="E492" s="2" t="s">
        <v>763</v>
      </c>
      <c r="F492" s="2" t="s">
        <v>45</v>
      </c>
      <c r="G492" s="2" t="s">
        <v>854</v>
      </c>
      <c r="H492" s="2" t="s">
        <v>919</v>
      </c>
      <c r="I492" s="2" t="s">
        <v>920</v>
      </c>
      <c r="J492" s="3">
        <v>3075.1873751500798</v>
      </c>
      <c r="K492" s="3">
        <v>2594.6180039088194</v>
      </c>
      <c r="L492" s="3">
        <v>4260.7380560970241</v>
      </c>
      <c r="M492"/>
      <c r="N492"/>
      <c r="O492"/>
    </row>
    <row r="493" spans="1:15" ht="14.45">
      <c r="A493" s="2" t="str">
        <f t="shared" si="7"/>
        <v>POS_20220425_2805024</v>
      </c>
      <c r="B493" s="2" t="s">
        <v>29</v>
      </c>
      <c r="C493" s="2" t="s">
        <v>443</v>
      </c>
      <c r="D493" s="2" t="s">
        <v>763</v>
      </c>
      <c r="E493" s="2" t="s">
        <v>763</v>
      </c>
      <c r="F493" s="2" t="s">
        <v>45</v>
      </c>
      <c r="G493" s="2" t="s">
        <v>854</v>
      </c>
      <c r="H493" s="2" t="s">
        <v>921</v>
      </c>
      <c r="I493" s="2" t="s">
        <v>922</v>
      </c>
      <c r="J493" s="3">
        <v>3075.1873751500798</v>
      </c>
      <c r="K493" s="3">
        <v>2594.6180039088194</v>
      </c>
      <c r="L493" s="3">
        <v>4260.7380560970241</v>
      </c>
      <c r="M493"/>
      <c r="N493"/>
      <c r="O493"/>
    </row>
    <row r="494" spans="1:15" ht="14.45">
      <c r="A494" s="2" t="str">
        <f t="shared" si="7"/>
        <v>POS_20220425_2804941</v>
      </c>
      <c r="B494" s="2" t="s">
        <v>29</v>
      </c>
      <c r="C494" s="2" t="s">
        <v>443</v>
      </c>
      <c r="D494" s="2" t="s">
        <v>763</v>
      </c>
      <c r="E494" s="2" t="s">
        <v>763</v>
      </c>
      <c r="F494" s="2" t="s">
        <v>45</v>
      </c>
      <c r="G494" s="2" t="s">
        <v>854</v>
      </c>
      <c r="H494" s="2" t="s">
        <v>923</v>
      </c>
      <c r="I494" s="2" t="s">
        <v>924</v>
      </c>
      <c r="J494" s="3">
        <v>3075.1873751500798</v>
      </c>
      <c r="K494" s="3">
        <v>2594.6180039088194</v>
      </c>
      <c r="L494" s="3">
        <v>4260.7380560970241</v>
      </c>
      <c r="M494"/>
      <c r="N494"/>
      <c r="O494"/>
    </row>
    <row r="495" spans="1:15" ht="14.45">
      <c r="A495" s="2" t="str">
        <f t="shared" si="7"/>
        <v>POS_20220425_2804947</v>
      </c>
      <c r="B495" s="2" t="s">
        <v>29</v>
      </c>
      <c r="C495" s="2" t="s">
        <v>443</v>
      </c>
      <c r="D495" s="2" t="s">
        <v>763</v>
      </c>
      <c r="E495" s="2" t="s">
        <v>763</v>
      </c>
      <c r="F495" s="2" t="s">
        <v>45</v>
      </c>
      <c r="G495" s="2" t="s">
        <v>854</v>
      </c>
      <c r="H495" s="2" t="s">
        <v>925</v>
      </c>
      <c r="I495" s="2" t="s">
        <v>926</v>
      </c>
      <c r="J495" s="3">
        <v>3075.1873751500793</v>
      </c>
      <c r="K495" s="3">
        <v>2594.6180039088194</v>
      </c>
      <c r="L495" s="3">
        <v>4260.7380560970241</v>
      </c>
      <c r="M495"/>
      <c r="N495"/>
      <c r="O495"/>
    </row>
    <row r="496" spans="1:15" ht="14.45">
      <c r="A496" s="2" t="str">
        <f t="shared" si="7"/>
        <v>POS_20220425_2805066</v>
      </c>
      <c r="B496" s="2" t="s">
        <v>29</v>
      </c>
      <c r="C496" s="2" t="s">
        <v>443</v>
      </c>
      <c r="D496" s="2" t="s">
        <v>763</v>
      </c>
      <c r="E496" s="2" t="s">
        <v>763</v>
      </c>
      <c r="F496" s="2" t="s">
        <v>45</v>
      </c>
      <c r="G496" s="2" t="s">
        <v>854</v>
      </c>
      <c r="H496" s="2" t="s">
        <v>927</v>
      </c>
      <c r="I496" s="2" t="s">
        <v>928</v>
      </c>
      <c r="J496" s="3">
        <v>3075.1873751500798</v>
      </c>
      <c r="K496" s="3">
        <v>2594.6180039088194</v>
      </c>
      <c r="L496" s="3">
        <v>4260.7380560970241</v>
      </c>
      <c r="M496"/>
      <c r="N496"/>
      <c r="O496"/>
    </row>
    <row r="497" spans="1:15" ht="14.45">
      <c r="A497" s="2" t="str">
        <f t="shared" si="7"/>
        <v>POS_20220425_2804964</v>
      </c>
      <c r="B497" s="2" t="s">
        <v>29</v>
      </c>
      <c r="C497" s="2" t="s">
        <v>443</v>
      </c>
      <c r="D497" s="2" t="s">
        <v>763</v>
      </c>
      <c r="E497" s="2" t="s">
        <v>763</v>
      </c>
      <c r="F497" s="2" t="s">
        <v>45</v>
      </c>
      <c r="G497" s="2" t="s">
        <v>854</v>
      </c>
      <c r="H497" s="2" t="s">
        <v>929</v>
      </c>
      <c r="I497" s="2" t="s">
        <v>930</v>
      </c>
      <c r="J497" s="3">
        <v>3075.1873751500798</v>
      </c>
      <c r="K497" s="3">
        <v>2594.6180039088194</v>
      </c>
      <c r="L497" s="3">
        <v>4260.7380560970241</v>
      </c>
      <c r="M497"/>
      <c r="N497"/>
      <c r="O497"/>
    </row>
    <row r="498" spans="1:15" ht="14.45">
      <c r="A498" s="2" t="str">
        <f t="shared" si="7"/>
        <v>POS_20220425_2804940</v>
      </c>
      <c r="B498" s="2" t="s">
        <v>29</v>
      </c>
      <c r="C498" s="2" t="s">
        <v>443</v>
      </c>
      <c r="D498" s="2" t="s">
        <v>763</v>
      </c>
      <c r="E498" s="2" t="s">
        <v>763</v>
      </c>
      <c r="F498" s="2" t="s">
        <v>45</v>
      </c>
      <c r="G498" s="2" t="s">
        <v>854</v>
      </c>
      <c r="H498" s="2" t="s">
        <v>931</v>
      </c>
      <c r="I498" s="2" t="s">
        <v>932</v>
      </c>
      <c r="J498" s="3">
        <v>3075.1873751500798</v>
      </c>
      <c r="K498" s="3">
        <v>2594.6180039088194</v>
      </c>
      <c r="L498" s="3">
        <v>4260.7380560970241</v>
      </c>
      <c r="M498"/>
      <c r="N498"/>
      <c r="O498"/>
    </row>
    <row r="499" spans="1:15" ht="14.45">
      <c r="A499" s="2" t="str">
        <f t="shared" si="7"/>
        <v>POS_20230523_3159979</v>
      </c>
      <c r="B499" s="2" t="s">
        <v>933</v>
      </c>
      <c r="C499" s="2" t="s">
        <v>30</v>
      </c>
      <c r="D499" s="2" t="s">
        <v>934</v>
      </c>
      <c r="E499" s="2" t="s">
        <v>935</v>
      </c>
      <c r="F499" s="2" t="s">
        <v>45</v>
      </c>
      <c r="G499" s="2" t="s">
        <v>936</v>
      </c>
      <c r="H499" s="2" t="s">
        <v>937</v>
      </c>
      <c r="I499" s="2" t="s">
        <v>938</v>
      </c>
      <c r="J499" s="3">
        <v>507.27822171494398</v>
      </c>
      <c r="K499" s="3">
        <v>0</v>
      </c>
      <c r="L499" s="3">
        <v>0</v>
      </c>
      <c r="M499"/>
      <c r="N499"/>
      <c r="O499"/>
    </row>
    <row r="500" spans="1:15" ht="14.45">
      <c r="A500" s="2" t="str">
        <f t="shared" si="7"/>
        <v>POS_20230523_3159978</v>
      </c>
      <c r="B500" s="2" t="s">
        <v>933</v>
      </c>
      <c r="C500" s="2" t="s">
        <v>30</v>
      </c>
      <c r="D500" s="2" t="s">
        <v>934</v>
      </c>
      <c r="E500" s="2" t="s">
        <v>935</v>
      </c>
      <c r="F500" s="2" t="s">
        <v>45</v>
      </c>
      <c r="G500" s="2" t="s">
        <v>936</v>
      </c>
      <c r="H500" s="2" t="s">
        <v>939</v>
      </c>
      <c r="I500" s="2" t="s">
        <v>940</v>
      </c>
      <c r="J500" s="3">
        <v>507.27822171494392</v>
      </c>
      <c r="K500" s="3">
        <v>0</v>
      </c>
      <c r="L500" s="3">
        <v>0</v>
      </c>
      <c r="M500"/>
      <c r="N500"/>
      <c r="O500"/>
    </row>
    <row r="501" spans="1:15" ht="14.45">
      <c r="A501" s="2" t="str">
        <f t="shared" si="7"/>
        <v>POS_20230523_3159980</v>
      </c>
      <c r="B501" s="2" t="s">
        <v>933</v>
      </c>
      <c r="C501" s="2" t="s">
        <v>30</v>
      </c>
      <c r="D501" s="2" t="s">
        <v>934</v>
      </c>
      <c r="E501" s="2" t="s">
        <v>935</v>
      </c>
      <c r="F501" s="2" t="s">
        <v>45</v>
      </c>
      <c r="G501" s="2" t="s">
        <v>936</v>
      </c>
      <c r="H501" s="2" t="s">
        <v>941</v>
      </c>
      <c r="I501" s="2" t="s">
        <v>942</v>
      </c>
      <c r="J501" s="3">
        <v>507.27822171494392</v>
      </c>
      <c r="K501" s="3">
        <v>0</v>
      </c>
      <c r="L501" s="3">
        <v>0</v>
      </c>
      <c r="M501"/>
      <c r="N501"/>
      <c r="O501"/>
    </row>
    <row r="502" spans="1:15" ht="14.45">
      <c r="A502" s="2" t="str">
        <f t="shared" si="7"/>
        <v>POS_20230523_3159994</v>
      </c>
      <c r="B502" s="2" t="s">
        <v>933</v>
      </c>
      <c r="C502" s="2" t="s">
        <v>30</v>
      </c>
      <c r="D502" s="2" t="s">
        <v>934</v>
      </c>
      <c r="E502" s="2" t="s">
        <v>935</v>
      </c>
      <c r="F502" s="2" t="s">
        <v>45</v>
      </c>
      <c r="G502" s="2" t="s">
        <v>936</v>
      </c>
      <c r="H502" s="2" t="s">
        <v>943</v>
      </c>
      <c r="I502" s="2" t="s">
        <v>944</v>
      </c>
      <c r="J502" s="3">
        <v>507.27822171494392</v>
      </c>
      <c r="K502" s="3">
        <v>0</v>
      </c>
      <c r="L502" s="3">
        <v>0</v>
      </c>
      <c r="M502"/>
      <c r="N502"/>
      <c r="O502"/>
    </row>
    <row r="503" spans="1:15" ht="14.45">
      <c r="A503" s="2" t="str">
        <f t="shared" si="7"/>
        <v>POS_20160204_741884</v>
      </c>
      <c r="B503" s="2" t="s">
        <v>933</v>
      </c>
      <c r="C503" s="2" t="s">
        <v>30</v>
      </c>
      <c r="D503" s="2" t="s">
        <v>31</v>
      </c>
      <c r="E503" s="2" t="s">
        <v>32</v>
      </c>
      <c r="F503" s="2" t="s">
        <v>33</v>
      </c>
      <c r="G503" s="2" t="s">
        <v>34</v>
      </c>
      <c r="H503" s="2" t="s">
        <v>945</v>
      </c>
      <c r="I503" s="2" t="s">
        <v>946</v>
      </c>
      <c r="J503" s="3">
        <v>61979.370200755984</v>
      </c>
      <c r="K503" s="3">
        <v>-3083.12</v>
      </c>
      <c r="L503" s="3">
        <v>56959.816248415213</v>
      </c>
      <c r="M503"/>
      <c r="N503"/>
      <c r="O503"/>
    </row>
    <row r="504" spans="1:15" ht="14.45">
      <c r="A504" s="2" t="str">
        <f t="shared" si="7"/>
        <v>POS_20170504_1409350</v>
      </c>
      <c r="B504" s="2" t="s">
        <v>933</v>
      </c>
      <c r="C504" s="2" t="s">
        <v>30</v>
      </c>
      <c r="D504" s="2" t="s">
        <v>31</v>
      </c>
      <c r="E504" s="2" t="s">
        <v>32</v>
      </c>
      <c r="F504" s="2" t="s">
        <v>33</v>
      </c>
      <c r="G504" s="2" t="s">
        <v>34</v>
      </c>
      <c r="H504" s="2" t="s">
        <v>947</v>
      </c>
      <c r="I504" s="2" t="s">
        <v>948</v>
      </c>
      <c r="J504" s="3">
        <v>67470.990200755987</v>
      </c>
      <c r="K504" s="3">
        <v>0</v>
      </c>
      <c r="L504" s="3">
        <v>48137.316248415205</v>
      </c>
      <c r="M504"/>
      <c r="N504"/>
      <c r="O504"/>
    </row>
    <row r="505" spans="1:15" ht="14.45">
      <c r="A505" s="2" t="str">
        <f t="shared" si="7"/>
        <v>POS_20160204_741829</v>
      </c>
      <c r="B505" s="2" t="s">
        <v>933</v>
      </c>
      <c r="C505" s="2" t="s">
        <v>30</v>
      </c>
      <c r="D505" s="2" t="s">
        <v>31</v>
      </c>
      <c r="E505" s="2" t="s">
        <v>32</v>
      </c>
      <c r="F505" s="2" t="s">
        <v>33</v>
      </c>
      <c r="G505" s="2" t="s">
        <v>34</v>
      </c>
      <c r="H505" s="2" t="s">
        <v>949</v>
      </c>
      <c r="I505" s="2" t="s">
        <v>950</v>
      </c>
      <c r="J505" s="3">
        <v>32637.930200755989</v>
      </c>
      <c r="K505" s="3">
        <v>0</v>
      </c>
      <c r="L505" s="3">
        <v>64083.596248415204</v>
      </c>
      <c r="M505"/>
      <c r="N505"/>
      <c r="O505"/>
    </row>
    <row r="506" spans="1:15" ht="14.45">
      <c r="A506" s="2" t="str">
        <f t="shared" si="7"/>
        <v>POS_20160204_741970</v>
      </c>
      <c r="B506" s="2" t="s">
        <v>933</v>
      </c>
      <c r="C506" s="2" t="s">
        <v>30</v>
      </c>
      <c r="D506" s="2" t="s">
        <v>31</v>
      </c>
      <c r="E506" s="2" t="s">
        <v>32</v>
      </c>
      <c r="F506" s="2" t="s">
        <v>33</v>
      </c>
      <c r="G506" s="2" t="s">
        <v>34</v>
      </c>
      <c r="H506" s="2" t="s">
        <v>951</v>
      </c>
      <c r="I506" s="2" t="s">
        <v>952</v>
      </c>
      <c r="J506" s="3">
        <v>10603.920200755989</v>
      </c>
      <c r="K506" s="3">
        <v>0</v>
      </c>
      <c r="L506" s="3">
        <v>35602.516248415202</v>
      </c>
      <c r="M506"/>
      <c r="N506"/>
      <c r="O506"/>
    </row>
    <row r="507" spans="1:15" ht="14.45">
      <c r="A507" s="2" t="str">
        <f t="shared" si="7"/>
        <v>POS_20160204_742011</v>
      </c>
      <c r="B507" s="2" t="s">
        <v>933</v>
      </c>
      <c r="C507" s="2" t="s">
        <v>30</v>
      </c>
      <c r="D507" s="2" t="s">
        <v>31</v>
      </c>
      <c r="E507" s="2" t="s">
        <v>32</v>
      </c>
      <c r="F507" s="2" t="s">
        <v>33</v>
      </c>
      <c r="G507" s="2" t="s">
        <v>34</v>
      </c>
      <c r="H507" s="2" t="s">
        <v>953</v>
      </c>
      <c r="I507" s="2" t="s">
        <v>954</v>
      </c>
      <c r="J507" s="3">
        <v>4735.840200755988</v>
      </c>
      <c r="K507" s="3">
        <v>0</v>
      </c>
      <c r="L507" s="3">
        <v>990.49624841520597</v>
      </c>
      <c r="M507"/>
      <c r="N507"/>
      <c r="O507"/>
    </row>
    <row r="508" spans="1:15" ht="14.45">
      <c r="A508" s="2" t="str">
        <f t="shared" si="7"/>
        <v>POS_20201224_2370070</v>
      </c>
      <c r="B508" s="2" t="s">
        <v>933</v>
      </c>
      <c r="C508" s="2" t="s">
        <v>30</v>
      </c>
      <c r="D508" s="2" t="s">
        <v>31</v>
      </c>
      <c r="E508" s="2" t="s">
        <v>32</v>
      </c>
      <c r="F508" s="2" t="s">
        <v>49</v>
      </c>
      <c r="G508" s="2" t="s">
        <v>46</v>
      </c>
      <c r="H508" s="2" t="s">
        <v>955</v>
      </c>
      <c r="I508" s="2" t="s">
        <v>956</v>
      </c>
      <c r="J508" s="3">
        <v>1200671.1600000001</v>
      </c>
      <c r="K508" s="3">
        <v>900791.93000000028</v>
      </c>
      <c r="L508" s="3">
        <v>1707521.8900000004</v>
      </c>
      <c r="M508"/>
      <c r="N508"/>
      <c r="O508"/>
    </row>
    <row r="509" spans="1:15" ht="14.45">
      <c r="A509" s="2" t="str">
        <f t="shared" si="7"/>
        <v>POS_20230518_3158405</v>
      </c>
      <c r="B509" s="2" t="s">
        <v>933</v>
      </c>
      <c r="C509" s="2" t="s">
        <v>30</v>
      </c>
      <c r="D509" s="2" t="s">
        <v>54</v>
      </c>
      <c r="E509" s="2" t="s">
        <v>55</v>
      </c>
      <c r="F509" s="2" t="s">
        <v>56</v>
      </c>
      <c r="G509" s="2" t="s">
        <v>57</v>
      </c>
      <c r="H509" s="2" t="s">
        <v>957</v>
      </c>
      <c r="I509" s="2" t="s">
        <v>958</v>
      </c>
      <c r="J509" s="3">
        <v>58660.45</v>
      </c>
      <c r="K509" s="3">
        <v>41289.219999999994</v>
      </c>
      <c r="L509" s="3">
        <v>9523.23</v>
      </c>
      <c r="M509"/>
      <c r="N509"/>
      <c r="O509"/>
    </row>
    <row r="510" spans="1:15" ht="14.45">
      <c r="A510" s="2" t="str">
        <f t="shared" si="7"/>
        <v>POS_20230518_3158492</v>
      </c>
      <c r="B510" s="2" t="s">
        <v>933</v>
      </c>
      <c r="C510" s="2" t="s">
        <v>30</v>
      </c>
      <c r="D510" s="2" t="s">
        <v>54</v>
      </c>
      <c r="E510" s="2" t="s">
        <v>55</v>
      </c>
      <c r="F510" s="2" t="s">
        <v>56</v>
      </c>
      <c r="G510" s="2" t="s">
        <v>57</v>
      </c>
      <c r="H510" s="2" t="s">
        <v>959</v>
      </c>
      <c r="I510" s="2" t="s">
        <v>960</v>
      </c>
      <c r="J510" s="3">
        <v>58660.44999999999</v>
      </c>
      <c r="K510" s="3">
        <v>41289.22</v>
      </c>
      <c r="L510" s="3">
        <v>9523.2299999999977</v>
      </c>
      <c r="M510"/>
      <c r="N510"/>
      <c r="O510"/>
    </row>
    <row r="511" spans="1:15" ht="14.45">
      <c r="A511" s="2" t="str">
        <f t="shared" si="7"/>
        <v>POS_20230518_3158392</v>
      </c>
      <c r="B511" s="2" t="s">
        <v>933</v>
      </c>
      <c r="C511" s="2" t="s">
        <v>30</v>
      </c>
      <c r="D511" s="2" t="s">
        <v>54</v>
      </c>
      <c r="E511" s="2" t="s">
        <v>55</v>
      </c>
      <c r="F511" s="2" t="s">
        <v>56</v>
      </c>
      <c r="G511" s="2" t="s">
        <v>57</v>
      </c>
      <c r="H511" s="2" t="s">
        <v>961</v>
      </c>
      <c r="I511" s="2" t="s">
        <v>962</v>
      </c>
      <c r="J511" s="3">
        <v>58660.449999999953</v>
      </c>
      <c r="K511" s="3">
        <v>41289.219999999994</v>
      </c>
      <c r="L511" s="3">
        <v>9523.23</v>
      </c>
      <c r="M511"/>
      <c r="N511"/>
      <c r="O511"/>
    </row>
    <row r="512" spans="1:15" ht="14.45">
      <c r="A512" s="2" t="str">
        <f t="shared" si="7"/>
        <v>POS_20230517_3157615</v>
      </c>
      <c r="B512" s="2" t="s">
        <v>933</v>
      </c>
      <c r="C512" s="2" t="s">
        <v>30</v>
      </c>
      <c r="D512" s="2" t="s">
        <v>54</v>
      </c>
      <c r="E512" s="2" t="s">
        <v>55</v>
      </c>
      <c r="F512" s="2" t="s">
        <v>66</v>
      </c>
      <c r="G512" s="2" t="s">
        <v>67</v>
      </c>
      <c r="H512" s="2" t="s">
        <v>963</v>
      </c>
      <c r="I512" s="2" t="s">
        <v>964</v>
      </c>
      <c r="J512" s="3">
        <v>13933.671869244485</v>
      </c>
      <c r="K512" s="3">
        <v>43183.914730899298</v>
      </c>
      <c r="L512" s="3">
        <v>36486.703859910056</v>
      </c>
      <c r="M512"/>
      <c r="N512"/>
      <c r="O512"/>
    </row>
    <row r="513" spans="1:15" ht="14.45">
      <c r="A513" s="2" t="str">
        <f t="shared" si="7"/>
        <v>POS_20230517_3157696</v>
      </c>
      <c r="B513" s="2" t="s">
        <v>933</v>
      </c>
      <c r="C513" s="2" t="s">
        <v>30</v>
      </c>
      <c r="D513" s="2" t="s">
        <v>54</v>
      </c>
      <c r="E513" s="2" t="s">
        <v>55</v>
      </c>
      <c r="F513" s="2" t="s">
        <v>66</v>
      </c>
      <c r="G513" s="2" t="s">
        <v>67</v>
      </c>
      <c r="H513" s="2" t="s">
        <v>951</v>
      </c>
      <c r="I513" s="2" t="s">
        <v>965</v>
      </c>
      <c r="J513" s="3">
        <v>13933.671869244485</v>
      </c>
      <c r="K513" s="3">
        <v>43183.914730899298</v>
      </c>
      <c r="L513" s="3">
        <v>36486.703859910056</v>
      </c>
      <c r="M513"/>
      <c r="N513"/>
      <c r="O513"/>
    </row>
    <row r="514" spans="1:15" ht="14.45">
      <c r="A514" s="2" t="str">
        <f t="shared" si="7"/>
        <v>POS_20230518_3158663</v>
      </c>
      <c r="B514" s="2" t="s">
        <v>933</v>
      </c>
      <c r="C514" s="2" t="s">
        <v>30</v>
      </c>
      <c r="D514" s="2" t="s">
        <v>54</v>
      </c>
      <c r="E514" s="2" t="s">
        <v>70</v>
      </c>
      <c r="F514" s="2" t="s">
        <v>71</v>
      </c>
      <c r="G514" s="2" t="s">
        <v>57</v>
      </c>
      <c r="H514" s="2" t="s">
        <v>966</v>
      </c>
      <c r="I514" s="2" t="s">
        <v>967</v>
      </c>
      <c r="J514" s="3">
        <v>58660.450000000004</v>
      </c>
      <c r="K514" s="3">
        <v>41289.220000000008</v>
      </c>
      <c r="L514" s="3">
        <v>9523.2299999999977</v>
      </c>
      <c r="M514"/>
      <c r="N514"/>
      <c r="O514"/>
    </row>
    <row r="515" spans="1:15" ht="14.45">
      <c r="A515" s="2" t="str">
        <f t="shared" si="7"/>
        <v>POS_20230518_3158614</v>
      </c>
      <c r="B515" s="2" t="s">
        <v>933</v>
      </c>
      <c r="C515" s="2" t="s">
        <v>30</v>
      </c>
      <c r="D515" s="2" t="s">
        <v>54</v>
      </c>
      <c r="E515" s="2" t="s">
        <v>70</v>
      </c>
      <c r="F515" s="2" t="s">
        <v>71</v>
      </c>
      <c r="G515" s="2" t="s">
        <v>57</v>
      </c>
      <c r="H515" s="2" t="s">
        <v>968</v>
      </c>
      <c r="I515" s="2" t="s">
        <v>969</v>
      </c>
      <c r="J515" s="3">
        <v>58660.45</v>
      </c>
      <c r="K515" s="3">
        <v>41289.220000000008</v>
      </c>
      <c r="L515" s="3">
        <v>9523.2299999999977</v>
      </c>
      <c r="M515"/>
      <c r="N515"/>
      <c r="O515"/>
    </row>
    <row r="516" spans="1:15" ht="14.45">
      <c r="A516" s="2" t="str">
        <f t="shared" si="7"/>
        <v>POS_20230518_3158666</v>
      </c>
      <c r="B516" s="2" t="s">
        <v>933</v>
      </c>
      <c r="C516" s="2" t="s">
        <v>30</v>
      </c>
      <c r="D516" s="2" t="s">
        <v>54</v>
      </c>
      <c r="E516" s="2" t="s">
        <v>70</v>
      </c>
      <c r="F516" s="2" t="s">
        <v>71</v>
      </c>
      <c r="G516" s="2" t="s">
        <v>57</v>
      </c>
      <c r="H516" s="2" t="s">
        <v>970</v>
      </c>
      <c r="I516" s="2" t="s">
        <v>971</v>
      </c>
      <c r="J516" s="3">
        <v>58660.45</v>
      </c>
      <c r="K516" s="3">
        <v>41289.220000000016</v>
      </c>
      <c r="L516" s="3">
        <v>9523.23</v>
      </c>
      <c r="M516"/>
      <c r="N516"/>
      <c r="O516"/>
    </row>
    <row r="517" spans="1:15" ht="14.45">
      <c r="A517" s="2" t="str">
        <f t="shared" si="7"/>
        <v>POS_20230518_3158600</v>
      </c>
      <c r="B517" s="2" t="s">
        <v>933</v>
      </c>
      <c r="C517" s="2" t="s">
        <v>30</v>
      </c>
      <c r="D517" s="2" t="s">
        <v>54</v>
      </c>
      <c r="E517" s="2" t="s">
        <v>70</v>
      </c>
      <c r="F517" s="2" t="s">
        <v>71</v>
      </c>
      <c r="G517" s="2" t="s">
        <v>57</v>
      </c>
      <c r="H517" s="2" t="s">
        <v>972</v>
      </c>
      <c r="I517" s="2" t="s">
        <v>973</v>
      </c>
      <c r="J517" s="3">
        <v>58660.45</v>
      </c>
      <c r="K517" s="3">
        <v>41289.220000000008</v>
      </c>
      <c r="L517" s="3">
        <v>9523.23</v>
      </c>
      <c r="M517"/>
      <c r="N517"/>
      <c r="O517"/>
    </row>
    <row r="518" spans="1:15" ht="14.45">
      <c r="A518" s="2" t="str">
        <f t="shared" si="7"/>
        <v>POS_20230518_3158535</v>
      </c>
      <c r="B518" s="2" t="s">
        <v>933</v>
      </c>
      <c r="C518" s="2" t="s">
        <v>30</v>
      </c>
      <c r="D518" s="2" t="s">
        <v>54</v>
      </c>
      <c r="E518" s="2" t="s">
        <v>70</v>
      </c>
      <c r="F518" s="2" t="s">
        <v>71</v>
      </c>
      <c r="G518" s="2" t="s">
        <v>57</v>
      </c>
      <c r="H518" s="2" t="s">
        <v>974</v>
      </c>
      <c r="I518" s="2" t="s">
        <v>975</v>
      </c>
      <c r="J518" s="3">
        <v>58660.450000000004</v>
      </c>
      <c r="K518" s="3">
        <v>41289.220000000008</v>
      </c>
      <c r="L518" s="3">
        <v>9523.2299999999977</v>
      </c>
      <c r="M518"/>
      <c r="N518"/>
      <c r="O518"/>
    </row>
    <row r="519" spans="1:15" ht="14.45">
      <c r="A519" s="2" t="str">
        <f t="shared" si="7"/>
        <v>POS_20230518_3158434</v>
      </c>
      <c r="B519" s="2" t="s">
        <v>933</v>
      </c>
      <c r="C519" s="2" t="s">
        <v>30</v>
      </c>
      <c r="D519" s="2" t="s">
        <v>54</v>
      </c>
      <c r="E519" s="2" t="s">
        <v>70</v>
      </c>
      <c r="F519" s="2" t="s">
        <v>71</v>
      </c>
      <c r="G519" s="2" t="s">
        <v>57</v>
      </c>
      <c r="H519" s="2" t="s">
        <v>976</v>
      </c>
      <c r="I519" s="2" t="s">
        <v>977</v>
      </c>
      <c r="J519" s="3">
        <v>58660.450000000012</v>
      </c>
      <c r="K519" s="3">
        <v>41289.22</v>
      </c>
      <c r="L519" s="3">
        <v>9523.23</v>
      </c>
      <c r="M519"/>
      <c r="N519"/>
      <c r="O519"/>
    </row>
    <row r="520" spans="1:15" ht="14.45">
      <c r="A520" s="2" t="str">
        <f t="shared" si="7"/>
        <v>POS_20230518_3158816</v>
      </c>
      <c r="B520" s="2" t="s">
        <v>933</v>
      </c>
      <c r="C520" s="2" t="s">
        <v>30</v>
      </c>
      <c r="D520" s="2" t="s">
        <v>54</v>
      </c>
      <c r="E520" s="2" t="s">
        <v>70</v>
      </c>
      <c r="F520" s="2" t="s">
        <v>71</v>
      </c>
      <c r="G520" s="2" t="s">
        <v>57</v>
      </c>
      <c r="H520" s="2" t="s">
        <v>978</v>
      </c>
      <c r="I520" s="2" t="s">
        <v>979</v>
      </c>
      <c r="J520" s="3">
        <v>58660.45</v>
      </c>
      <c r="K520" s="3">
        <v>41289.220000000008</v>
      </c>
      <c r="L520" s="3">
        <v>9523.2299999999977</v>
      </c>
      <c r="M520"/>
      <c r="N520"/>
      <c r="O520"/>
    </row>
    <row r="521" spans="1:15" ht="14.45">
      <c r="A521" s="2" t="str">
        <f t="shared" si="7"/>
        <v>POS_20230518_3158579</v>
      </c>
      <c r="B521" s="2" t="s">
        <v>933</v>
      </c>
      <c r="C521" s="2" t="s">
        <v>30</v>
      </c>
      <c r="D521" s="2" t="s">
        <v>54</v>
      </c>
      <c r="E521" s="2" t="s">
        <v>70</v>
      </c>
      <c r="F521" s="2" t="s">
        <v>71</v>
      </c>
      <c r="G521" s="2" t="s">
        <v>57</v>
      </c>
      <c r="H521" s="2" t="s">
        <v>980</v>
      </c>
      <c r="I521" s="2" t="s">
        <v>981</v>
      </c>
      <c r="J521" s="3">
        <v>58660.45</v>
      </c>
      <c r="K521" s="3">
        <v>41289.22</v>
      </c>
      <c r="L521" s="3">
        <v>9523.23</v>
      </c>
      <c r="M521"/>
      <c r="N521"/>
      <c r="O521"/>
    </row>
    <row r="522" spans="1:15" ht="14.45">
      <c r="A522" s="2" t="str">
        <f t="shared" si="7"/>
        <v>POS_20230518_3158768</v>
      </c>
      <c r="B522" s="2" t="s">
        <v>933</v>
      </c>
      <c r="C522" s="2" t="s">
        <v>30</v>
      </c>
      <c r="D522" s="2" t="s">
        <v>54</v>
      </c>
      <c r="E522" s="2" t="s">
        <v>70</v>
      </c>
      <c r="F522" s="2" t="s">
        <v>71</v>
      </c>
      <c r="G522" s="2" t="s">
        <v>57</v>
      </c>
      <c r="H522" s="2" t="s">
        <v>953</v>
      </c>
      <c r="I522" s="2" t="s">
        <v>982</v>
      </c>
      <c r="J522" s="3">
        <v>58660.44999999999</v>
      </c>
      <c r="K522" s="3">
        <v>41289.22</v>
      </c>
      <c r="L522" s="3">
        <v>9523.2299999999977</v>
      </c>
      <c r="M522"/>
      <c r="N522"/>
      <c r="O522"/>
    </row>
    <row r="523" spans="1:15" ht="14.45">
      <c r="A523" s="2" t="str">
        <f t="shared" si="7"/>
        <v>POS_20230518_3158676</v>
      </c>
      <c r="B523" s="2" t="s">
        <v>933</v>
      </c>
      <c r="C523" s="2" t="s">
        <v>30</v>
      </c>
      <c r="D523" s="2" t="s">
        <v>54</v>
      </c>
      <c r="E523" s="2" t="s">
        <v>70</v>
      </c>
      <c r="F523" s="2" t="s">
        <v>71</v>
      </c>
      <c r="G523" s="2" t="s">
        <v>57</v>
      </c>
      <c r="H523" s="2" t="s">
        <v>983</v>
      </c>
      <c r="I523" s="2" t="s">
        <v>984</v>
      </c>
      <c r="J523" s="3">
        <v>58660.45</v>
      </c>
      <c r="K523" s="3">
        <v>41289.22</v>
      </c>
      <c r="L523" s="3">
        <v>9523.2299999999977</v>
      </c>
      <c r="M523"/>
      <c r="N523"/>
      <c r="O523"/>
    </row>
    <row r="524" spans="1:15" ht="14.45">
      <c r="A524" s="2" t="str">
        <f t="shared" si="7"/>
        <v>POS_20230518_3158598</v>
      </c>
      <c r="B524" s="2" t="s">
        <v>933</v>
      </c>
      <c r="C524" s="2" t="s">
        <v>30</v>
      </c>
      <c r="D524" s="2" t="s">
        <v>54</v>
      </c>
      <c r="E524" s="2" t="s">
        <v>70</v>
      </c>
      <c r="F524" s="2" t="s">
        <v>71</v>
      </c>
      <c r="G524" s="2" t="s">
        <v>57</v>
      </c>
      <c r="H524" s="2" t="s">
        <v>985</v>
      </c>
      <c r="I524" s="2" t="s">
        <v>986</v>
      </c>
      <c r="J524" s="3">
        <v>58660.44999999999</v>
      </c>
      <c r="K524" s="3">
        <v>41289.220000000008</v>
      </c>
      <c r="L524" s="3">
        <v>9523.23</v>
      </c>
      <c r="M524"/>
      <c r="N524"/>
      <c r="O524"/>
    </row>
    <row r="525" spans="1:15" ht="14.45">
      <c r="A525" s="2" t="str">
        <f t="shared" ref="A525:A588" si="8">I525</f>
        <v>POS_20230518_3158792</v>
      </c>
      <c r="B525" s="2" t="s">
        <v>933</v>
      </c>
      <c r="C525" s="2" t="s">
        <v>30</v>
      </c>
      <c r="D525" s="2" t="s">
        <v>54</v>
      </c>
      <c r="E525" s="2" t="s">
        <v>70</v>
      </c>
      <c r="F525" s="2" t="s">
        <v>71</v>
      </c>
      <c r="G525" s="2" t="s">
        <v>57</v>
      </c>
      <c r="H525" s="2" t="s">
        <v>987</v>
      </c>
      <c r="I525" s="2" t="s">
        <v>988</v>
      </c>
      <c r="J525" s="3">
        <v>58660.44999999999</v>
      </c>
      <c r="K525" s="3">
        <v>41289.22</v>
      </c>
      <c r="L525" s="3">
        <v>9523.23</v>
      </c>
      <c r="M525"/>
      <c r="N525"/>
      <c r="O525"/>
    </row>
    <row r="526" spans="1:15" ht="14.45">
      <c r="A526" s="2" t="str">
        <f t="shared" si="8"/>
        <v>POS_20230518_3158466</v>
      </c>
      <c r="B526" s="2" t="s">
        <v>933</v>
      </c>
      <c r="C526" s="2" t="s">
        <v>30</v>
      </c>
      <c r="D526" s="2" t="s">
        <v>54</v>
      </c>
      <c r="E526" s="2" t="s">
        <v>70</v>
      </c>
      <c r="F526" s="2" t="s">
        <v>71</v>
      </c>
      <c r="G526" s="2" t="s">
        <v>57</v>
      </c>
      <c r="H526" s="2" t="s">
        <v>989</v>
      </c>
      <c r="I526" s="2" t="s">
        <v>990</v>
      </c>
      <c r="J526" s="3">
        <v>58660.44999999999</v>
      </c>
      <c r="K526" s="3">
        <v>41289.22</v>
      </c>
      <c r="L526" s="3">
        <v>9523.23</v>
      </c>
      <c r="M526"/>
      <c r="N526"/>
      <c r="O526"/>
    </row>
    <row r="527" spans="1:15" ht="14.45">
      <c r="A527" s="2" t="str">
        <f t="shared" si="8"/>
        <v>POS_20230518_3158935</v>
      </c>
      <c r="B527" s="2" t="s">
        <v>933</v>
      </c>
      <c r="C527" s="2" t="s">
        <v>30</v>
      </c>
      <c r="D527" s="2" t="s">
        <v>54</v>
      </c>
      <c r="E527" s="2" t="s">
        <v>70</v>
      </c>
      <c r="F527" s="2" t="s">
        <v>71</v>
      </c>
      <c r="G527" s="2" t="s">
        <v>57</v>
      </c>
      <c r="H527" s="2" t="s">
        <v>991</v>
      </c>
      <c r="I527" s="2" t="s">
        <v>992</v>
      </c>
      <c r="J527" s="3">
        <v>58660.449999999983</v>
      </c>
      <c r="K527" s="3">
        <v>41289.220000000008</v>
      </c>
      <c r="L527" s="3">
        <v>9523.2299999999977</v>
      </c>
      <c r="M527"/>
      <c r="N527"/>
      <c r="O527"/>
    </row>
    <row r="528" spans="1:15" ht="14.45">
      <c r="A528" s="2" t="str">
        <f t="shared" si="8"/>
        <v>POS_20230518_3158497</v>
      </c>
      <c r="B528" s="2" t="s">
        <v>933</v>
      </c>
      <c r="C528" s="2" t="s">
        <v>30</v>
      </c>
      <c r="D528" s="2" t="s">
        <v>54</v>
      </c>
      <c r="E528" s="2" t="s">
        <v>70</v>
      </c>
      <c r="F528" s="2" t="s">
        <v>71</v>
      </c>
      <c r="G528" s="2" t="s">
        <v>57</v>
      </c>
      <c r="H528" s="2" t="s">
        <v>993</v>
      </c>
      <c r="I528" s="2" t="s">
        <v>994</v>
      </c>
      <c r="J528" s="3">
        <v>58660.45</v>
      </c>
      <c r="K528" s="3">
        <v>41289.22</v>
      </c>
      <c r="L528" s="3">
        <v>9523.23</v>
      </c>
      <c r="M528"/>
      <c r="N528"/>
      <c r="O528"/>
    </row>
    <row r="529" spans="1:15" ht="14.45">
      <c r="A529" s="2" t="str">
        <f t="shared" si="8"/>
        <v>POS_20230518_3158622</v>
      </c>
      <c r="B529" s="2" t="s">
        <v>933</v>
      </c>
      <c r="C529" s="2" t="s">
        <v>30</v>
      </c>
      <c r="D529" s="2" t="s">
        <v>54</v>
      </c>
      <c r="E529" s="2" t="s">
        <v>70</v>
      </c>
      <c r="F529" s="2" t="s">
        <v>71</v>
      </c>
      <c r="G529" s="2" t="s">
        <v>57</v>
      </c>
      <c r="H529" s="2" t="s">
        <v>995</v>
      </c>
      <c r="I529" s="2" t="s">
        <v>996</v>
      </c>
      <c r="J529" s="3">
        <v>58660.450000000004</v>
      </c>
      <c r="K529" s="3">
        <v>41289.22</v>
      </c>
      <c r="L529" s="3">
        <v>9523.2299999999959</v>
      </c>
      <c r="M529"/>
      <c r="N529"/>
      <c r="O529"/>
    </row>
    <row r="530" spans="1:15" ht="14.45">
      <c r="A530" s="2" t="str">
        <f t="shared" si="8"/>
        <v>POS_20230518_3158696</v>
      </c>
      <c r="B530" s="2" t="s">
        <v>933</v>
      </c>
      <c r="C530" s="2" t="s">
        <v>30</v>
      </c>
      <c r="D530" s="2" t="s">
        <v>54</v>
      </c>
      <c r="E530" s="2" t="s">
        <v>70</v>
      </c>
      <c r="F530" s="2" t="s">
        <v>71</v>
      </c>
      <c r="G530" s="2" t="s">
        <v>57</v>
      </c>
      <c r="H530" s="2" t="s">
        <v>997</v>
      </c>
      <c r="I530" s="2" t="s">
        <v>998</v>
      </c>
      <c r="J530" s="3">
        <v>58660.44999999999</v>
      </c>
      <c r="K530" s="3">
        <v>41289.220000000008</v>
      </c>
      <c r="L530" s="3">
        <v>9523.23</v>
      </c>
      <c r="M530"/>
      <c r="N530"/>
      <c r="O530"/>
    </row>
    <row r="531" spans="1:15" ht="14.45">
      <c r="A531" s="2" t="str">
        <f t="shared" si="8"/>
        <v>POS_20230518_3158765</v>
      </c>
      <c r="B531" s="2" t="s">
        <v>933</v>
      </c>
      <c r="C531" s="2" t="s">
        <v>30</v>
      </c>
      <c r="D531" s="2" t="s">
        <v>54</v>
      </c>
      <c r="E531" s="2" t="s">
        <v>70</v>
      </c>
      <c r="F531" s="2" t="s">
        <v>71</v>
      </c>
      <c r="G531" s="2" t="s">
        <v>57</v>
      </c>
      <c r="H531" s="2" t="s">
        <v>999</v>
      </c>
      <c r="I531" s="2" t="s">
        <v>1000</v>
      </c>
      <c r="J531" s="3">
        <v>58660.449999999975</v>
      </c>
      <c r="K531" s="3">
        <v>41289.220000000008</v>
      </c>
      <c r="L531" s="3">
        <v>9523.23</v>
      </c>
      <c r="M531"/>
      <c r="N531"/>
      <c r="O531"/>
    </row>
    <row r="532" spans="1:15" ht="14.45">
      <c r="A532" s="2" t="str">
        <f t="shared" si="8"/>
        <v>POS_20230518_3158729</v>
      </c>
      <c r="B532" s="2" t="s">
        <v>933</v>
      </c>
      <c r="C532" s="2" t="s">
        <v>30</v>
      </c>
      <c r="D532" s="2" t="s">
        <v>54</v>
      </c>
      <c r="E532" s="2" t="s">
        <v>70</v>
      </c>
      <c r="F532" s="2" t="s">
        <v>71</v>
      </c>
      <c r="G532" s="2" t="s">
        <v>57</v>
      </c>
      <c r="H532" s="2" t="s">
        <v>1001</v>
      </c>
      <c r="I532" s="2" t="s">
        <v>1002</v>
      </c>
      <c r="J532" s="3">
        <v>58660.44999999999</v>
      </c>
      <c r="K532" s="3">
        <v>41289.220000000016</v>
      </c>
      <c r="L532" s="3">
        <v>9523.23</v>
      </c>
      <c r="M532"/>
      <c r="N532"/>
      <c r="O532"/>
    </row>
    <row r="533" spans="1:15" ht="14.45">
      <c r="A533" s="2" t="str">
        <f t="shared" si="8"/>
        <v>POS_20230518_3158566</v>
      </c>
      <c r="B533" s="2" t="s">
        <v>933</v>
      </c>
      <c r="C533" s="2" t="s">
        <v>30</v>
      </c>
      <c r="D533" s="2" t="s">
        <v>54</v>
      </c>
      <c r="E533" s="2" t="s">
        <v>70</v>
      </c>
      <c r="F533" s="2" t="s">
        <v>71</v>
      </c>
      <c r="G533" s="2" t="s">
        <v>57</v>
      </c>
      <c r="H533" s="2" t="s">
        <v>1003</v>
      </c>
      <c r="I533" s="2" t="s">
        <v>1004</v>
      </c>
      <c r="J533" s="3">
        <v>58660.45</v>
      </c>
      <c r="K533" s="3">
        <v>41289.22</v>
      </c>
      <c r="L533" s="3">
        <v>9523.2299999999977</v>
      </c>
      <c r="M533"/>
      <c r="N533"/>
      <c r="O533"/>
    </row>
    <row r="534" spans="1:15" ht="14.45">
      <c r="A534" s="2" t="str">
        <f t="shared" si="8"/>
        <v>POS_20230518_3158744</v>
      </c>
      <c r="B534" s="2" t="s">
        <v>933</v>
      </c>
      <c r="C534" s="2" t="s">
        <v>30</v>
      </c>
      <c r="D534" s="2" t="s">
        <v>54</v>
      </c>
      <c r="E534" s="2" t="s">
        <v>70</v>
      </c>
      <c r="F534" s="2" t="s">
        <v>71</v>
      </c>
      <c r="G534" s="2" t="s">
        <v>57</v>
      </c>
      <c r="H534" s="2" t="s">
        <v>1005</v>
      </c>
      <c r="I534" s="2" t="s">
        <v>1006</v>
      </c>
      <c r="J534" s="3">
        <v>58660.45</v>
      </c>
      <c r="K534" s="3">
        <v>41289.219999999994</v>
      </c>
      <c r="L534" s="3">
        <v>9523.23</v>
      </c>
      <c r="M534"/>
      <c r="N534"/>
      <c r="O534"/>
    </row>
    <row r="535" spans="1:15" ht="14.45">
      <c r="A535" s="2" t="str">
        <f t="shared" si="8"/>
        <v>POS_20230518_3158624</v>
      </c>
      <c r="B535" s="2" t="s">
        <v>933</v>
      </c>
      <c r="C535" s="2" t="s">
        <v>30</v>
      </c>
      <c r="D535" s="2" t="s">
        <v>54</v>
      </c>
      <c r="E535" s="2" t="s">
        <v>70</v>
      </c>
      <c r="F535" s="2" t="s">
        <v>71</v>
      </c>
      <c r="G535" s="2" t="s">
        <v>57</v>
      </c>
      <c r="H535" s="2" t="s">
        <v>1007</v>
      </c>
      <c r="I535" s="2" t="s">
        <v>1008</v>
      </c>
      <c r="J535" s="3">
        <v>58660.44999999999</v>
      </c>
      <c r="K535" s="3">
        <v>41289.220000000008</v>
      </c>
      <c r="L535" s="3">
        <v>9523.2299999999977</v>
      </c>
      <c r="M535"/>
      <c r="N535"/>
      <c r="O535"/>
    </row>
    <row r="536" spans="1:15" ht="14.45">
      <c r="A536" s="2" t="str">
        <f t="shared" si="8"/>
        <v>POS_20230518_3158845</v>
      </c>
      <c r="B536" s="2" t="s">
        <v>933</v>
      </c>
      <c r="C536" s="2" t="s">
        <v>30</v>
      </c>
      <c r="D536" s="2" t="s">
        <v>54</v>
      </c>
      <c r="E536" s="2" t="s">
        <v>70</v>
      </c>
      <c r="F536" s="2" t="s">
        <v>71</v>
      </c>
      <c r="G536" s="2" t="s">
        <v>57</v>
      </c>
      <c r="H536" s="2" t="s">
        <v>1009</v>
      </c>
      <c r="I536" s="2" t="s">
        <v>1010</v>
      </c>
      <c r="J536" s="3">
        <v>58660.44999999999</v>
      </c>
      <c r="K536" s="3">
        <v>41289.22</v>
      </c>
      <c r="L536" s="3">
        <v>9523.23</v>
      </c>
      <c r="M536"/>
      <c r="N536"/>
      <c r="O536"/>
    </row>
    <row r="537" spans="1:15" ht="14.45">
      <c r="A537" s="2" t="str">
        <f t="shared" si="8"/>
        <v>POS_20230518_3158424</v>
      </c>
      <c r="B537" s="2" t="s">
        <v>933</v>
      </c>
      <c r="C537" s="2" t="s">
        <v>30</v>
      </c>
      <c r="D537" s="2" t="s">
        <v>54</v>
      </c>
      <c r="E537" s="2" t="s">
        <v>70</v>
      </c>
      <c r="F537" s="2" t="s">
        <v>71</v>
      </c>
      <c r="G537" s="2" t="s">
        <v>57</v>
      </c>
      <c r="H537" s="2" t="s">
        <v>1011</v>
      </c>
      <c r="I537" s="2" t="s">
        <v>1012</v>
      </c>
      <c r="J537" s="3">
        <v>58660.45</v>
      </c>
      <c r="K537" s="3">
        <v>41289.22</v>
      </c>
      <c r="L537" s="3">
        <v>9523.2299999999977</v>
      </c>
      <c r="M537"/>
      <c r="N537"/>
      <c r="O537"/>
    </row>
    <row r="538" spans="1:15" ht="14.45">
      <c r="A538" s="2" t="str">
        <f t="shared" si="8"/>
        <v>POS_20230518_3158716</v>
      </c>
      <c r="B538" s="2" t="s">
        <v>933</v>
      </c>
      <c r="C538" s="2" t="s">
        <v>30</v>
      </c>
      <c r="D538" s="2" t="s">
        <v>54</v>
      </c>
      <c r="E538" s="2" t="s">
        <v>70</v>
      </c>
      <c r="F538" s="2" t="s">
        <v>71</v>
      </c>
      <c r="G538" s="2" t="s">
        <v>57</v>
      </c>
      <c r="H538" s="2" t="s">
        <v>1013</v>
      </c>
      <c r="I538" s="2" t="s">
        <v>1014</v>
      </c>
      <c r="J538" s="3">
        <v>58660.449999999983</v>
      </c>
      <c r="K538" s="3">
        <v>41289.220000000008</v>
      </c>
      <c r="L538" s="3">
        <v>9523.2299999999959</v>
      </c>
      <c r="M538"/>
      <c r="N538"/>
      <c r="O538"/>
    </row>
    <row r="539" spans="1:15" ht="14.45">
      <c r="A539" s="2" t="str">
        <f t="shared" si="8"/>
        <v>POS_20230518_3158936</v>
      </c>
      <c r="B539" s="2" t="s">
        <v>933</v>
      </c>
      <c r="C539" s="2" t="s">
        <v>30</v>
      </c>
      <c r="D539" s="2" t="s">
        <v>54</v>
      </c>
      <c r="E539" s="2" t="s">
        <v>70</v>
      </c>
      <c r="F539" s="2" t="s">
        <v>71</v>
      </c>
      <c r="G539" s="2" t="s">
        <v>57</v>
      </c>
      <c r="H539" s="2" t="s">
        <v>1015</v>
      </c>
      <c r="I539" s="2" t="s">
        <v>1016</v>
      </c>
      <c r="J539" s="3">
        <v>58660.450000000004</v>
      </c>
      <c r="K539" s="3">
        <v>41289.22</v>
      </c>
      <c r="L539" s="3">
        <v>9523.23</v>
      </c>
      <c r="M539"/>
      <c r="N539"/>
      <c r="O539"/>
    </row>
    <row r="540" spans="1:15" ht="14.45">
      <c r="A540" s="2" t="str">
        <f t="shared" si="8"/>
        <v>POS_20230518_3158713</v>
      </c>
      <c r="B540" s="2" t="s">
        <v>933</v>
      </c>
      <c r="C540" s="2" t="s">
        <v>30</v>
      </c>
      <c r="D540" s="2" t="s">
        <v>54</v>
      </c>
      <c r="E540" s="2" t="s">
        <v>70</v>
      </c>
      <c r="F540" s="2" t="s">
        <v>71</v>
      </c>
      <c r="G540" s="2" t="s">
        <v>57</v>
      </c>
      <c r="H540" s="2" t="s">
        <v>1017</v>
      </c>
      <c r="I540" s="2" t="s">
        <v>1018</v>
      </c>
      <c r="J540" s="3">
        <v>58660.44999999999</v>
      </c>
      <c r="K540" s="3">
        <v>41289.22</v>
      </c>
      <c r="L540" s="3">
        <v>9523.2299999999977</v>
      </c>
      <c r="M540"/>
      <c r="N540"/>
      <c r="O540"/>
    </row>
    <row r="541" spans="1:15" ht="14.45">
      <c r="A541" s="2" t="str">
        <f t="shared" si="8"/>
        <v>POS_20230518_3158661</v>
      </c>
      <c r="B541" s="2" t="s">
        <v>933</v>
      </c>
      <c r="C541" s="2" t="s">
        <v>30</v>
      </c>
      <c r="D541" s="2" t="s">
        <v>54</v>
      </c>
      <c r="E541" s="2" t="s">
        <v>70</v>
      </c>
      <c r="F541" s="2" t="s">
        <v>71</v>
      </c>
      <c r="G541" s="2" t="s">
        <v>57</v>
      </c>
      <c r="H541" s="2" t="s">
        <v>1019</v>
      </c>
      <c r="I541" s="2" t="s">
        <v>1020</v>
      </c>
      <c r="J541" s="3">
        <v>58660.44999999999</v>
      </c>
      <c r="K541" s="3">
        <v>41289.22</v>
      </c>
      <c r="L541" s="3">
        <v>9523.2299999999977</v>
      </c>
      <c r="M541"/>
      <c r="N541"/>
      <c r="O541"/>
    </row>
    <row r="542" spans="1:15" ht="14.45">
      <c r="A542" s="2" t="str">
        <f t="shared" si="8"/>
        <v>POS_20230518_3158904</v>
      </c>
      <c r="B542" s="2" t="s">
        <v>933</v>
      </c>
      <c r="C542" s="2" t="s">
        <v>30</v>
      </c>
      <c r="D542" s="2" t="s">
        <v>54</v>
      </c>
      <c r="E542" s="2" t="s">
        <v>70</v>
      </c>
      <c r="F542" s="2" t="s">
        <v>71</v>
      </c>
      <c r="G542" s="2" t="s">
        <v>57</v>
      </c>
      <c r="H542" s="2" t="s">
        <v>1021</v>
      </c>
      <c r="I542" s="2" t="s">
        <v>1022</v>
      </c>
      <c r="J542" s="3">
        <v>58660.44999999999</v>
      </c>
      <c r="K542" s="3">
        <v>41289.22</v>
      </c>
      <c r="L542" s="3">
        <v>9523.2299999999977</v>
      </c>
      <c r="M542"/>
      <c r="N542"/>
      <c r="O542"/>
    </row>
    <row r="543" spans="1:15" ht="14.45">
      <c r="A543" s="2" t="str">
        <f t="shared" si="8"/>
        <v>POS_20230518_3158543</v>
      </c>
      <c r="B543" s="2" t="s">
        <v>933</v>
      </c>
      <c r="C543" s="2" t="s">
        <v>30</v>
      </c>
      <c r="D543" s="2" t="s">
        <v>54</v>
      </c>
      <c r="E543" s="2" t="s">
        <v>70</v>
      </c>
      <c r="F543" s="2" t="s">
        <v>71</v>
      </c>
      <c r="G543" s="2" t="s">
        <v>57</v>
      </c>
      <c r="H543" s="2" t="s">
        <v>1023</v>
      </c>
      <c r="I543" s="2" t="s">
        <v>1024</v>
      </c>
      <c r="J543" s="3">
        <v>58660.449999999983</v>
      </c>
      <c r="K543" s="3">
        <v>41289.22</v>
      </c>
      <c r="L543" s="3">
        <v>9523.23</v>
      </c>
      <c r="M543"/>
      <c r="N543"/>
      <c r="O543"/>
    </row>
    <row r="544" spans="1:15" ht="14.45">
      <c r="A544" s="2" t="str">
        <f t="shared" si="8"/>
        <v>POS_20230518_3158756</v>
      </c>
      <c r="B544" s="2" t="s">
        <v>933</v>
      </c>
      <c r="C544" s="2" t="s">
        <v>30</v>
      </c>
      <c r="D544" s="2" t="s">
        <v>54</v>
      </c>
      <c r="E544" s="2" t="s">
        <v>70</v>
      </c>
      <c r="F544" s="2" t="s">
        <v>71</v>
      </c>
      <c r="G544" s="2" t="s">
        <v>57</v>
      </c>
      <c r="H544" s="2" t="s">
        <v>1025</v>
      </c>
      <c r="I544" s="2" t="s">
        <v>1026</v>
      </c>
      <c r="J544" s="3">
        <v>58660.449999999983</v>
      </c>
      <c r="K544" s="3">
        <v>41289.220000000008</v>
      </c>
      <c r="L544" s="3">
        <v>9523.2299999999977</v>
      </c>
      <c r="M544"/>
      <c r="N544"/>
      <c r="O544"/>
    </row>
    <row r="545" spans="1:15" ht="14.45">
      <c r="A545" s="2" t="str">
        <f t="shared" si="8"/>
        <v>POS_20230518_3158662</v>
      </c>
      <c r="B545" s="2" t="s">
        <v>933</v>
      </c>
      <c r="C545" s="2" t="s">
        <v>30</v>
      </c>
      <c r="D545" s="2" t="s">
        <v>54</v>
      </c>
      <c r="E545" s="2" t="s">
        <v>70</v>
      </c>
      <c r="F545" s="2" t="s">
        <v>71</v>
      </c>
      <c r="G545" s="2" t="s">
        <v>57</v>
      </c>
      <c r="H545" s="2" t="s">
        <v>1027</v>
      </c>
      <c r="I545" s="2" t="s">
        <v>1028</v>
      </c>
      <c r="J545" s="3">
        <v>58660.45</v>
      </c>
      <c r="K545" s="3">
        <v>41289.219999999987</v>
      </c>
      <c r="L545" s="3">
        <v>9523.2299999999977</v>
      </c>
      <c r="M545"/>
      <c r="N545"/>
      <c r="O545"/>
    </row>
    <row r="546" spans="1:15" ht="14.45">
      <c r="A546" s="2" t="str">
        <f t="shared" si="8"/>
        <v>POS_20230518_3158659</v>
      </c>
      <c r="B546" s="2" t="s">
        <v>933</v>
      </c>
      <c r="C546" s="2" t="s">
        <v>30</v>
      </c>
      <c r="D546" s="2" t="s">
        <v>54</v>
      </c>
      <c r="E546" s="2" t="s">
        <v>70</v>
      </c>
      <c r="F546" s="2" t="s">
        <v>71</v>
      </c>
      <c r="G546" s="2" t="s">
        <v>57</v>
      </c>
      <c r="H546" s="2" t="s">
        <v>1029</v>
      </c>
      <c r="I546" s="2" t="s">
        <v>1030</v>
      </c>
      <c r="J546" s="3">
        <v>58660.449999999983</v>
      </c>
      <c r="K546" s="3">
        <v>41289.22</v>
      </c>
      <c r="L546" s="3">
        <v>9523.23</v>
      </c>
      <c r="M546"/>
      <c r="N546"/>
      <c r="O546"/>
    </row>
    <row r="547" spans="1:15" ht="14.45">
      <c r="A547" s="2" t="str">
        <f t="shared" si="8"/>
        <v>POS_20230518_3158398</v>
      </c>
      <c r="B547" s="2" t="s">
        <v>933</v>
      </c>
      <c r="C547" s="2" t="s">
        <v>30</v>
      </c>
      <c r="D547" s="2" t="s">
        <v>54</v>
      </c>
      <c r="E547" s="2" t="s">
        <v>70</v>
      </c>
      <c r="F547" s="2" t="s">
        <v>71</v>
      </c>
      <c r="G547" s="2" t="s">
        <v>57</v>
      </c>
      <c r="H547" s="2" t="s">
        <v>1031</v>
      </c>
      <c r="I547" s="2" t="s">
        <v>1032</v>
      </c>
      <c r="J547" s="3">
        <v>58660.449999999983</v>
      </c>
      <c r="K547" s="3">
        <v>41289.220000000008</v>
      </c>
      <c r="L547" s="3">
        <v>9523.2299999999941</v>
      </c>
      <c r="M547"/>
      <c r="N547"/>
      <c r="O547"/>
    </row>
    <row r="548" spans="1:15" ht="14.45">
      <c r="A548" s="2" t="str">
        <f t="shared" si="8"/>
        <v>POS_20230518_3158644</v>
      </c>
      <c r="B548" s="2" t="s">
        <v>933</v>
      </c>
      <c r="C548" s="2" t="s">
        <v>30</v>
      </c>
      <c r="D548" s="2" t="s">
        <v>54</v>
      </c>
      <c r="E548" s="2" t="s">
        <v>70</v>
      </c>
      <c r="F548" s="2" t="s">
        <v>71</v>
      </c>
      <c r="G548" s="2" t="s">
        <v>57</v>
      </c>
      <c r="H548" s="2" t="s">
        <v>1033</v>
      </c>
      <c r="I548" s="2" t="s">
        <v>1034</v>
      </c>
      <c r="J548" s="3">
        <v>58660.449999999975</v>
      </c>
      <c r="K548" s="3">
        <v>41289.220000000008</v>
      </c>
      <c r="L548" s="3">
        <v>9523.2299999999977</v>
      </c>
      <c r="M548"/>
      <c r="N548"/>
      <c r="O548"/>
    </row>
    <row r="549" spans="1:15" ht="14.45">
      <c r="A549" s="2" t="str">
        <f t="shared" si="8"/>
        <v>POS_20230518_3158509</v>
      </c>
      <c r="B549" s="2" t="s">
        <v>933</v>
      </c>
      <c r="C549" s="2" t="s">
        <v>30</v>
      </c>
      <c r="D549" s="2" t="s">
        <v>54</v>
      </c>
      <c r="E549" s="2" t="s">
        <v>70</v>
      </c>
      <c r="F549" s="2" t="s">
        <v>71</v>
      </c>
      <c r="G549" s="2" t="s">
        <v>57</v>
      </c>
      <c r="H549" s="2" t="s">
        <v>1035</v>
      </c>
      <c r="I549" s="2" t="s">
        <v>1036</v>
      </c>
      <c r="J549" s="3">
        <v>58660.449999999983</v>
      </c>
      <c r="K549" s="3">
        <v>41289.22</v>
      </c>
      <c r="L549" s="3">
        <v>9523.2299999999977</v>
      </c>
      <c r="M549"/>
      <c r="N549"/>
      <c r="O549"/>
    </row>
    <row r="550" spans="1:15" ht="14.45">
      <c r="A550" s="2" t="str">
        <f t="shared" si="8"/>
        <v>POS_20230518_3158842</v>
      </c>
      <c r="B550" s="2" t="s">
        <v>933</v>
      </c>
      <c r="C550" s="2" t="s">
        <v>30</v>
      </c>
      <c r="D550" s="2" t="s">
        <v>54</v>
      </c>
      <c r="E550" s="2" t="s">
        <v>70</v>
      </c>
      <c r="F550" s="2" t="s">
        <v>71</v>
      </c>
      <c r="G550" s="2" t="s">
        <v>57</v>
      </c>
      <c r="H550" s="2" t="s">
        <v>1037</v>
      </c>
      <c r="I550" s="2" t="s">
        <v>1038</v>
      </c>
      <c r="J550" s="3">
        <v>58660.449999999983</v>
      </c>
      <c r="K550" s="3">
        <v>41289.22</v>
      </c>
      <c r="L550" s="3">
        <v>9523.23</v>
      </c>
      <c r="M550"/>
      <c r="N550"/>
      <c r="O550"/>
    </row>
    <row r="551" spans="1:15" ht="14.45">
      <c r="A551" s="2" t="str">
        <f t="shared" si="8"/>
        <v>POS_20230518_3158810</v>
      </c>
      <c r="B551" s="2" t="s">
        <v>933</v>
      </c>
      <c r="C551" s="2" t="s">
        <v>30</v>
      </c>
      <c r="D551" s="2" t="s">
        <v>54</v>
      </c>
      <c r="E551" s="2" t="s">
        <v>70</v>
      </c>
      <c r="F551" s="2" t="s">
        <v>71</v>
      </c>
      <c r="G551" s="2" t="s">
        <v>57</v>
      </c>
      <c r="H551" s="2" t="s">
        <v>1039</v>
      </c>
      <c r="I551" s="2" t="s">
        <v>1040</v>
      </c>
      <c r="J551" s="3">
        <v>58660.449999999983</v>
      </c>
      <c r="K551" s="3">
        <v>41289.220000000008</v>
      </c>
      <c r="L551" s="3">
        <v>9523.2299999999977</v>
      </c>
      <c r="M551"/>
      <c r="N551"/>
      <c r="O551"/>
    </row>
    <row r="552" spans="1:15" ht="14.45">
      <c r="A552" s="2" t="str">
        <f t="shared" si="8"/>
        <v>POS_20230518_3158685</v>
      </c>
      <c r="B552" s="2" t="s">
        <v>933</v>
      </c>
      <c r="C552" s="2" t="s">
        <v>30</v>
      </c>
      <c r="D552" s="2" t="s">
        <v>54</v>
      </c>
      <c r="E552" s="2" t="s">
        <v>70</v>
      </c>
      <c r="F552" s="2" t="s">
        <v>71</v>
      </c>
      <c r="G552" s="2" t="s">
        <v>57</v>
      </c>
      <c r="H552" s="2" t="s">
        <v>1041</v>
      </c>
      <c r="I552" s="2" t="s">
        <v>1042</v>
      </c>
      <c r="J552" s="3">
        <v>58660.45</v>
      </c>
      <c r="K552" s="3">
        <v>41289.219999999994</v>
      </c>
      <c r="L552" s="3">
        <v>9523.2299999999977</v>
      </c>
      <c r="M552"/>
      <c r="N552"/>
      <c r="O552"/>
    </row>
    <row r="553" spans="1:15" ht="14.45">
      <c r="A553" s="2" t="str">
        <f t="shared" si="8"/>
        <v>POS_20230518_3158681</v>
      </c>
      <c r="B553" s="2" t="s">
        <v>933</v>
      </c>
      <c r="C553" s="2" t="s">
        <v>30</v>
      </c>
      <c r="D553" s="2" t="s">
        <v>54</v>
      </c>
      <c r="E553" s="2" t="s">
        <v>70</v>
      </c>
      <c r="F553" s="2" t="s">
        <v>71</v>
      </c>
      <c r="G553" s="2" t="s">
        <v>57</v>
      </c>
      <c r="H553" s="2" t="s">
        <v>1043</v>
      </c>
      <c r="I553" s="2" t="s">
        <v>1044</v>
      </c>
      <c r="J553" s="3">
        <v>58660.449999999975</v>
      </c>
      <c r="K553" s="3">
        <v>41289.22</v>
      </c>
      <c r="L553" s="3">
        <v>9523.23</v>
      </c>
      <c r="M553"/>
      <c r="N553"/>
      <c r="O553"/>
    </row>
    <row r="554" spans="1:15" ht="14.45">
      <c r="A554" s="2" t="str">
        <f t="shared" si="8"/>
        <v>POS_20230518_3158698</v>
      </c>
      <c r="B554" s="2" t="s">
        <v>933</v>
      </c>
      <c r="C554" s="2" t="s">
        <v>30</v>
      </c>
      <c r="D554" s="2" t="s">
        <v>54</v>
      </c>
      <c r="E554" s="2" t="s">
        <v>70</v>
      </c>
      <c r="F554" s="2" t="s">
        <v>71</v>
      </c>
      <c r="G554" s="2" t="s">
        <v>57</v>
      </c>
      <c r="H554" s="2" t="s">
        <v>1045</v>
      </c>
      <c r="I554" s="2" t="s">
        <v>1046</v>
      </c>
      <c r="J554" s="3">
        <v>58660.449999999983</v>
      </c>
      <c r="K554" s="3">
        <v>41289.22</v>
      </c>
      <c r="L554" s="3">
        <v>9523.2299999999977</v>
      </c>
      <c r="M554"/>
      <c r="N554"/>
      <c r="O554"/>
    </row>
    <row r="555" spans="1:15" ht="14.45">
      <c r="A555" s="2" t="str">
        <f t="shared" si="8"/>
        <v>POS_20230518_3158421</v>
      </c>
      <c r="B555" s="2" t="s">
        <v>933</v>
      </c>
      <c r="C555" s="2" t="s">
        <v>30</v>
      </c>
      <c r="D555" s="2" t="s">
        <v>54</v>
      </c>
      <c r="E555" s="2" t="s">
        <v>70</v>
      </c>
      <c r="F555" s="2" t="s">
        <v>71</v>
      </c>
      <c r="G555" s="2" t="s">
        <v>57</v>
      </c>
      <c r="H555" s="2" t="s">
        <v>951</v>
      </c>
      <c r="I555" s="2" t="s">
        <v>1047</v>
      </c>
      <c r="J555" s="3">
        <v>58660.44999999999</v>
      </c>
      <c r="K555" s="3">
        <v>41289.219999999994</v>
      </c>
      <c r="L555" s="3">
        <v>9523.2299999999959</v>
      </c>
      <c r="M555"/>
      <c r="N555"/>
      <c r="O555"/>
    </row>
    <row r="556" spans="1:15" ht="14.45">
      <c r="A556" s="2" t="str">
        <f t="shared" si="8"/>
        <v>POS_20230518_3158441</v>
      </c>
      <c r="B556" s="2" t="s">
        <v>933</v>
      </c>
      <c r="C556" s="2" t="s">
        <v>30</v>
      </c>
      <c r="D556" s="2" t="s">
        <v>54</v>
      </c>
      <c r="E556" s="2" t="s">
        <v>70</v>
      </c>
      <c r="F556" s="2" t="s">
        <v>71</v>
      </c>
      <c r="G556" s="2" t="s">
        <v>57</v>
      </c>
      <c r="H556" s="2" t="s">
        <v>1048</v>
      </c>
      <c r="I556" s="2" t="s">
        <v>1049</v>
      </c>
      <c r="J556" s="3">
        <v>58660.44999999999</v>
      </c>
      <c r="K556" s="3">
        <v>41289.22</v>
      </c>
      <c r="L556" s="3">
        <v>9523.2299999999977</v>
      </c>
      <c r="M556"/>
      <c r="N556"/>
      <c r="O556"/>
    </row>
    <row r="557" spans="1:15" ht="14.45">
      <c r="A557" s="2" t="str">
        <f t="shared" si="8"/>
        <v>POS_20230518_3158503</v>
      </c>
      <c r="B557" s="2" t="s">
        <v>933</v>
      </c>
      <c r="C557" s="2" t="s">
        <v>30</v>
      </c>
      <c r="D557" s="2" t="s">
        <v>54</v>
      </c>
      <c r="E557" s="2" t="s">
        <v>70</v>
      </c>
      <c r="F557" s="2" t="s">
        <v>71</v>
      </c>
      <c r="G557" s="2" t="s">
        <v>57</v>
      </c>
      <c r="H557" s="2" t="s">
        <v>1050</v>
      </c>
      <c r="I557" s="2" t="s">
        <v>1051</v>
      </c>
      <c r="J557" s="3">
        <v>58660.449999999983</v>
      </c>
      <c r="K557" s="3">
        <v>41289.22</v>
      </c>
      <c r="L557" s="3">
        <v>9523.2299999999977</v>
      </c>
      <c r="M557"/>
      <c r="N557"/>
      <c r="O557"/>
    </row>
    <row r="558" spans="1:15" ht="14.45">
      <c r="A558" s="2" t="str">
        <f t="shared" si="8"/>
        <v>POS_20230518_3158635</v>
      </c>
      <c r="B558" s="2" t="s">
        <v>933</v>
      </c>
      <c r="C558" s="2" t="s">
        <v>30</v>
      </c>
      <c r="D558" s="2" t="s">
        <v>54</v>
      </c>
      <c r="E558" s="2" t="s">
        <v>70</v>
      </c>
      <c r="F558" s="2" t="s">
        <v>71</v>
      </c>
      <c r="G558" s="2" t="s">
        <v>57</v>
      </c>
      <c r="H558" s="2" t="s">
        <v>1052</v>
      </c>
      <c r="I558" s="2" t="s">
        <v>1053</v>
      </c>
      <c r="J558" s="3">
        <v>58660.449999999983</v>
      </c>
      <c r="K558" s="3">
        <v>41289.22</v>
      </c>
      <c r="L558" s="3">
        <v>9523.23</v>
      </c>
      <c r="M558"/>
      <c r="N558"/>
      <c r="O558"/>
    </row>
    <row r="559" spans="1:15" ht="14.45">
      <c r="A559" s="2" t="str">
        <f t="shared" si="8"/>
        <v>POS_20230518_3158655</v>
      </c>
      <c r="B559" s="2" t="s">
        <v>933</v>
      </c>
      <c r="C559" s="2" t="s">
        <v>30</v>
      </c>
      <c r="D559" s="2" t="s">
        <v>54</v>
      </c>
      <c r="E559" s="2" t="s">
        <v>70</v>
      </c>
      <c r="F559" s="2" t="s">
        <v>71</v>
      </c>
      <c r="G559" s="2" t="s">
        <v>57</v>
      </c>
      <c r="H559" s="2" t="s">
        <v>1054</v>
      </c>
      <c r="I559" s="2" t="s">
        <v>1055</v>
      </c>
      <c r="J559" s="3">
        <v>58660.449999999983</v>
      </c>
      <c r="K559" s="3">
        <v>41289.22</v>
      </c>
      <c r="L559" s="3">
        <v>9523.23</v>
      </c>
      <c r="M559"/>
      <c r="N559"/>
      <c r="O559"/>
    </row>
    <row r="560" spans="1:15" ht="14.45">
      <c r="A560" s="2" t="str">
        <f t="shared" si="8"/>
        <v>POS_20230518_3158599</v>
      </c>
      <c r="B560" s="2" t="s">
        <v>933</v>
      </c>
      <c r="C560" s="2" t="s">
        <v>30</v>
      </c>
      <c r="D560" s="2" t="s">
        <v>54</v>
      </c>
      <c r="E560" s="2" t="s">
        <v>70</v>
      </c>
      <c r="F560" s="2" t="s">
        <v>71</v>
      </c>
      <c r="G560" s="2" t="s">
        <v>57</v>
      </c>
      <c r="H560" s="2" t="s">
        <v>1056</v>
      </c>
      <c r="I560" s="2" t="s">
        <v>1057</v>
      </c>
      <c r="J560" s="3">
        <v>58660.44999999999</v>
      </c>
      <c r="K560" s="3">
        <v>41289.22</v>
      </c>
      <c r="L560" s="3">
        <v>9523.2299999999977</v>
      </c>
      <c r="M560"/>
      <c r="N560"/>
      <c r="O560"/>
    </row>
    <row r="561" spans="1:15" ht="14.45">
      <c r="A561" s="2" t="str">
        <f t="shared" si="8"/>
        <v>POS_20230518_3158799</v>
      </c>
      <c r="B561" s="2" t="s">
        <v>933</v>
      </c>
      <c r="C561" s="2" t="s">
        <v>30</v>
      </c>
      <c r="D561" s="2" t="s">
        <v>54</v>
      </c>
      <c r="E561" s="2" t="s">
        <v>70</v>
      </c>
      <c r="F561" s="2" t="s">
        <v>71</v>
      </c>
      <c r="G561" s="2" t="s">
        <v>57</v>
      </c>
      <c r="H561" s="2" t="s">
        <v>1058</v>
      </c>
      <c r="I561" s="2" t="s">
        <v>1059</v>
      </c>
      <c r="J561" s="3">
        <v>58660.449999999983</v>
      </c>
      <c r="K561" s="3">
        <v>41289.22</v>
      </c>
      <c r="L561" s="3">
        <v>9523.23</v>
      </c>
      <c r="M561"/>
      <c r="N561"/>
      <c r="O561"/>
    </row>
    <row r="562" spans="1:15" ht="14.45">
      <c r="A562" s="2" t="str">
        <f t="shared" si="8"/>
        <v>POS_20230518_3158658</v>
      </c>
      <c r="B562" s="2" t="s">
        <v>933</v>
      </c>
      <c r="C562" s="2" t="s">
        <v>30</v>
      </c>
      <c r="D562" s="2" t="s">
        <v>54</v>
      </c>
      <c r="E562" s="2" t="s">
        <v>70</v>
      </c>
      <c r="F562" s="2" t="s">
        <v>71</v>
      </c>
      <c r="G562" s="2" t="s">
        <v>57</v>
      </c>
      <c r="H562" s="2" t="s">
        <v>1060</v>
      </c>
      <c r="I562" s="2" t="s">
        <v>1061</v>
      </c>
      <c r="J562" s="3">
        <v>58660.449999999983</v>
      </c>
      <c r="K562" s="3">
        <v>41289.219999999994</v>
      </c>
      <c r="L562" s="3">
        <v>9523.2299999999959</v>
      </c>
      <c r="M562"/>
      <c r="N562"/>
      <c r="O562"/>
    </row>
    <row r="563" spans="1:15" ht="14.45">
      <c r="A563" s="2" t="str">
        <f t="shared" si="8"/>
        <v>POS_20230518_3158881</v>
      </c>
      <c r="B563" s="2" t="s">
        <v>933</v>
      </c>
      <c r="C563" s="2" t="s">
        <v>30</v>
      </c>
      <c r="D563" s="2" t="s">
        <v>54</v>
      </c>
      <c r="E563" s="2" t="s">
        <v>70</v>
      </c>
      <c r="F563" s="2" t="s">
        <v>71</v>
      </c>
      <c r="G563" s="2" t="s">
        <v>57</v>
      </c>
      <c r="H563" s="2" t="s">
        <v>1062</v>
      </c>
      <c r="I563" s="2" t="s">
        <v>1063</v>
      </c>
      <c r="J563" s="3">
        <v>58660.449999999983</v>
      </c>
      <c r="K563" s="3">
        <v>41289.219999999994</v>
      </c>
      <c r="L563" s="3">
        <v>9523.2299999999977</v>
      </c>
      <c r="M563"/>
      <c r="N563"/>
      <c r="O563"/>
    </row>
    <row r="564" spans="1:15" ht="14.45">
      <c r="A564" s="2" t="str">
        <f t="shared" si="8"/>
        <v>POS_20230518_3158528</v>
      </c>
      <c r="B564" s="2" t="s">
        <v>933</v>
      </c>
      <c r="C564" s="2" t="s">
        <v>30</v>
      </c>
      <c r="D564" s="2" t="s">
        <v>54</v>
      </c>
      <c r="E564" s="2" t="s">
        <v>70</v>
      </c>
      <c r="F564" s="2" t="s">
        <v>71</v>
      </c>
      <c r="G564" s="2" t="s">
        <v>57</v>
      </c>
      <c r="H564" s="2" t="s">
        <v>1064</v>
      </c>
      <c r="I564" s="2" t="s">
        <v>1065</v>
      </c>
      <c r="J564" s="3">
        <v>58660.449999999975</v>
      </c>
      <c r="K564" s="3">
        <v>41289.219999999994</v>
      </c>
      <c r="L564" s="3">
        <v>9523.2299999999959</v>
      </c>
      <c r="M564"/>
      <c r="N564"/>
      <c r="O564"/>
    </row>
    <row r="565" spans="1:15" ht="14.45">
      <c r="A565" s="2" t="str">
        <f t="shared" si="8"/>
        <v>POS_20230518_3158418</v>
      </c>
      <c r="B565" s="2" t="s">
        <v>933</v>
      </c>
      <c r="C565" s="2" t="s">
        <v>30</v>
      </c>
      <c r="D565" s="2" t="s">
        <v>54</v>
      </c>
      <c r="E565" s="2" t="s">
        <v>70</v>
      </c>
      <c r="F565" s="2" t="s">
        <v>71</v>
      </c>
      <c r="G565" s="2" t="s">
        <v>57</v>
      </c>
      <c r="H565" s="2" t="s">
        <v>1066</v>
      </c>
      <c r="I565" s="2" t="s">
        <v>1067</v>
      </c>
      <c r="J565" s="3">
        <v>58660.449999999975</v>
      </c>
      <c r="K565" s="3">
        <v>41289.22</v>
      </c>
      <c r="L565" s="3">
        <v>9523.23</v>
      </c>
      <c r="M565"/>
      <c r="N565"/>
      <c r="O565"/>
    </row>
    <row r="566" spans="1:15" ht="14.45">
      <c r="A566" s="2" t="str">
        <f t="shared" si="8"/>
        <v>POS_20230518_3158876</v>
      </c>
      <c r="B566" s="2" t="s">
        <v>933</v>
      </c>
      <c r="C566" s="2" t="s">
        <v>30</v>
      </c>
      <c r="D566" s="2" t="s">
        <v>54</v>
      </c>
      <c r="E566" s="2" t="s">
        <v>70</v>
      </c>
      <c r="F566" s="2" t="s">
        <v>71</v>
      </c>
      <c r="G566" s="2" t="s">
        <v>57</v>
      </c>
      <c r="H566" s="2" t="s">
        <v>1068</v>
      </c>
      <c r="I566" s="2" t="s">
        <v>1069</v>
      </c>
      <c r="J566" s="3">
        <v>58660.449999999975</v>
      </c>
      <c r="K566" s="3">
        <v>41289.22</v>
      </c>
      <c r="L566" s="3">
        <v>9523.23</v>
      </c>
      <c r="M566"/>
      <c r="N566"/>
      <c r="O566"/>
    </row>
    <row r="567" spans="1:15" ht="14.45">
      <c r="A567" s="2" t="str">
        <f t="shared" si="8"/>
        <v>POS_20230518_3158474</v>
      </c>
      <c r="B567" s="2" t="s">
        <v>933</v>
      </c>
      <c r="C567" s="2" t="s">
        <v>30</v>
      </c>
      <c r="D567" s="2" t="s">
        <v>54</v>
      </c>
      <c r="E567" s="2" t="s">
        <v>70</v>
      </c>
      <c r="F567" s="2" t="s">
        <v>71</v>
      </c>
      <c r="G567" s="2" t="s">
        <v>57</v>
      </c>
      <c r="H567" s="2" t="s">
        <v>1070</v>
      </c>
      <c r="I567" s="2" t="s">
        <v>1071</v>
      </c>
      <c r="J567" s="3">
        <v>58660.449999999961</v>
      </c>
      <c r="K567" s="3">
        <v>41289.22</v>
      </c>
      <c r="L567" s="3">
        <v>9523.2299999999977</v>
      </c>
      <c r="M567"/>
      <c r="N567"/>
      <c r="O567"/>
    </row>
    <row r="568" spans="1:15" ht="14.45">
      <c r="A568" s="2" t="str">
        <f t="shared" si="8"/>
        <v>POS_20230518_3158626</v>
      </c>
      <c r="B568" s="2" t="s">
        <v>933</v>
      </c>
      <c r="C568" s="2" t="s">
        <v>30</v>
      </c>
      <c r="D568" s="2" t="s">
        <v>54</v>
      </c>
      <c r="E568" s="2" t="s">
        <v>70</v>
      </c>
      <c r="F568" s="2" t="s">
        <v>71</v>
      </c>
      <c r="G568" s="2" t="s">
        <v>57</v>
      </c>
      <c r="H568" s="2" t="s">
        <v>1072</v>
      </c>
      <c r="I568" s="2" t="s">
        <v>1073</v>
      </c>
      <c r="J568" s="3">
        <v>58660.449999999975</v>
      </c>
      <c r="K568" s="3">
        <v>41289.22</v>
      </c>
      <c r="L568" s="3">
        <v>9523.23</v>
      </c>
      <c r="M568"/>
      <c r="N568"/>
      <c r="O568"/>
    </row>
    <row r="569" spans="1:15" ht="14.45">
      <c r="A569" s="2" t="str">
        <f t="shared" si="8"/>
        <v>POS_20230518_3158594</v>
      </c>
      <c r="B569" s="2" t="s">
        <v>933</v>
      </c>
      <c r="C569" s="2" t="s">
        <v>30</v>
      </c>
      <c r="D569" s="2" t="s">
        <v>54</v>
      </c>
      <c r="E569" s="2" t="s">
        <v>70</v>
      </c>
      <c r="F569" s="2" t="s">
        <v>71</v>
      </c>
      <c r="G569" s="2" t="s">
        <v>57</v>
      </c>
      <c r="H569" s="2" t="s">
        <v>1074</v>
      </c>
      <c r="I569" s="2" t="s">
        <v>1075</v>
      </c>
      <c r="J569" s="3">
        <v>58660.449999999975</v>
      </c>
      <c r="K569" s="3">
        <v>41289.22</v>
      </c>
      <c r="L569" s="3">
        <v>9523.2299999999977</v>
      </c>
      <c r="M569"/>
      <c r="N569"/>
      <c r="O569"/>
    </row>
    <row r="570" spans="1:15" ht="14.45">
      <c r="A570" s="2" t="str">
        <f t="shared" si="8"/>
        <v>POS_20230518_3158482</v>
      </c>
      <c r="B570" s="2" t="s">
        <v>933</v>
      </c>
      <c r="C570" s="2" t="s">
        <v>30</v>
      </c>
      <c r="D570" s="2" t="s">
        <v>54</v>
      </c>
      <c r="E570" s="2" t="s">
        <v>70</v>
      </c>
      <c r="F570" s="2" t="s">
        <v>71</v>
      </c>
      <c r="G570" s="2" t="s">
        <v>57</v>
      </c>
      <c r="H570" s="2" t="s">
        <v>1076</v>
      </c>
      <c r="I570" s="2" t="s">
        <v>1077</v>
      </c>
      <c r="J570" s="3">
        <v>58660.449999999961</v>
      </c>
      <c r="K570" s="3">
        <v>41289.219999999994</v>
      </c>
      <c r="L570" s="3">
        <v>9523.2299999999959</v>
      </c>
      <c r="M570"/>
      <c r="N570"/>
      <c r="O570"/>
    </row>
    <row r="571" spans="1:15" ht="14.45">
      <c r="A571" s="2" t="str">
        <f t="shared" si="8"/>
        <v>POS_20230517_3158084</v>
      </c>
      <c r="B571" s="2" t="s">
        <v>933</v>
      </c>
      <c r="C571" s="2" t="s">
        <v>30</v>
      </c>
      <c r="D571" s="2" t="s">
        <v>54</v>
      </c>
      <c r="E571" s="2" t="s">
        <v>70</v>
      </c>
      <c r="F571" s="2" t="s">
        <v>202</v>
      </c>
      <c r="G571" s="2" t="s">
        <v>67</v>
      </c>
      <c r="H571" s="2" t="s">
        <v>1078</v>
      </c>
      <c r="I571" s="2" t="s">
        <v>1079</v>
      </c>
      <c r="J571" s="3">
        <v>13933.671869244488</v>
      </c>
      <c r="K571" s="3">
        <v>43183.914730899334</v>
      </c>
      <c r="L571" s="3">
        <v>36486.703859910049</v>
      </c>
      <c r="M571"/>
      <c r="N571"/>
      <c r="O571"/>
    </row>
    <row r="572" spans="1:15" ht="14.45">
      <c r="A572" s="2" t="str">
        <f t="shared" si="8"/>
        <v>POS_20230517_3157677</v>
      </c>
      <c r="B572" s="2" t="s">
        <v>933</v>
      </c>
      <c r="C572" s="2" t="s">
        <v>30</v>
      </c>
      <c r="D572" s="2" t="s">
        <v>54</v>
      </c>
      <c r="E572" s="2" t="s">
        <v>70</v>
      </c>
      <c r="F572" s="2" t="s">
        <v>202</v>
      </c>
      <c r="G572" s="2" t="s">
        <v>67</v>
      </c>
      <c r="H572" s="2" t="s">
        <v>941</v>
      </c>
      <c r="I572" s="2" t="s">
        <v>1080</v>
      </c>
      <c r="J572" s="3">
        <v>13933.67186924449</v>
      </c>
      <c r="K572" s="3">
        <v>43183.914730899312</v>
      </c>
      <c r="L572" s="3">
        <v>36486.703859910078</v>
      </c>
      <c r="M572"/>
      <c r="N572"/>
      <c r="O572"/>
    </row>
    <row r="573" spans="1:15" ht="14.45">
      <c r="A573" s="2" t="str">
        <f t="shared" si="8"/>
        <v>POS_20230517_3157808</v>
      </c>
      <c r="B573" s="2" t="s">
        <v>933</v>
      </c>
      <c r="C573" s="2" t="s">
        <v>30</v>
      </c>
      <c r="D573" s="2" t="s">
        <v>54</v>
      </c>
      <c r="E573" s="2" t="s">
        <v>70</v>
      </c>
      <c r="F573" s="2" t="s">
        <v>202</v>
      </c>
      <c r="G573" s="2" t="s">
        <v>67</v>
      </c>
      <c r="H573" s="2" t="s">
        <v>1081</v>
      </c>
      <c r="I573" s="2" t="s">
        <v>1082</v>
      </c>
      <c r="J573" s="3">
        <v>13933.671869244488</v>
      </c>
      <c r="K573" s="3">
        <v>43183.914730899312</v>
      </c>
      <c r="L573" s="3">
        <v>36486.703859910063</v>
      </c>
      <c r="M573"/>
      <c r="N573"/>
      <c r="O573"/>
    </row>
    <row r="574" spans="1:15" ht="14.45">
      <c r="A574" s="2" t="str">
        <f t="shared" si="8"/>
        <v>POS_20230517_3157877</v>
      </c>
      <c r="B574" s="2" t="s">
        <v>933</v>
      </c>
      <c r="C574" s="2" t="s">
        <v>30</v>
      </c>
      <c r="D574" s="2" t="s">
        <v>54</v>
      </c>
      <c r="E574" s="2" t="s">
        <v>70</v>
      </c>
      <c r="F574" s="2" t="s">
        <v>202</v>
      </c>
      <c r="G574" s="2" t="s">
        <v>67</v>
      </c>
      <c r="H574" s="2" t="s">
        <v>1083</v>
      </c>
      <c r="I574" s="2" t="s">
        <v>1084</v>
      </c>
      <c r="J574" s="3">
        <v>13933.671869244485</v>
      </c>
      <c r="K574" s="3">
        <v>43183.914730899305</v>
      </c>
      <c r="L574" s="3">
        <v>36486.703859910063</v>
      </c>
      <c r="M574"/>
      <c r="N574"/>
      <c r="O574"/>
    </row>
    <row r="575" spans="1:15" ht="14.45">
      <c r="A575" s="2" t="str">
        <f t="shared" si="8"/>
        <v>POS_20230517_3157917</v>
      </c>
      <c r="B575" s="2" t="s">
        <v>933</v>
      </c>
      <c r="C575" s="2" t="s">
        <v>30</v>
      </c>
      <c r="D575" s="2" t="s">
        <v>54</v>
      </c>
      <c r="E575" s="2" t="s">
        <v>70</v>
      </c>
      <c r="F575" s="2" t="s">
        <v>202</v>
      </c>
      <c r="G575" s="2" t="s">
        <v>67</v>
      </c>
      <c r="H575" s="2" t="s">
        <v>1085</v>
      </c>
      <c r="I575" s="2" t="s">
        <v>1086</v>
      </c>
      <c r="J575" s="3">
        <v>13933.671869244485</v>
      </c>
      <c r="K575" s="3">
        <v>43183.914730899312</v>
      </c>
      <c r="L575" s="3">
        <v>36486.703859910056</v>
      </c>
      <c r="M575"/>
      <c r="N575"/>
      <c r="O575"/>
    </row>
    <row r="576" spans="1:15" ht="14.45">
      <c r="A576" s="2" t="str">
        <f t="shared" si="8"/>
        <v>POS_20230517_3157967</v>
      </c>
      <c r="B576" s="2" t="s">
        <v>933</v>
      </c>
      <c r="C576" s="2" t="s">
        <v>30</v>
      </c>
      <c r="D576" s="2" t="s">
        <v>54</v>
      </c>
      <c r="E576" s="2" t="s">
        <v>70</v>
      </c>
      <c r="F576" s="2" t="s">
        <v>202</v>
      </c>
      <c r="G576" s="2" t="s">
        <v>67</v>
      </c>
      <c r="H576" s="2" t="s">
        <v>1087</v>
      </c>
      <c r="I576" s="2" t="s">
        <v>1088</v>
      </c>
      <c r="J576" s="3">
        <v>13933.671869244485</v>
      </c>
      <c r="K576" s="3">
        <v>43183.914730899305</v>
      </c>
      <c r="L576" s="3">
        <v>36486.703859910063</v>
      </c>
      <c r="M576"/>
      <c r="N576"/>
      <c r="O576"/>
    </row>
    <row r="577" spans="1:15" ht="14.45">
      <c r="A577" s="2" t="str">
        <f t="shared" si="8"/>
        <v>POS_20230517_3158026</v>
      </c>
      <c r="B577" s="2" t="s">
        <v>933</v>
      </c>
      <c r="C577" s="2" t="s">
        <v>30</v>
      </c>
      <c r="D577" s="2" t="s">
        <v>54</v>
      </c>
      <c r="E577" s="2" t="s">
        <v>70</v>
      </c>
      <c r="F577" s="2" t="s">
        <v>202</v>
      </c>
      <c r="G577" s="2" t="s">
        <v>67</v>
      </c>
      <c r="H577" s="2" t="s">
        <v>1052</v>
      </c>
      <c r="I577" s="2" t="s">
        <v>1089</v>
      </c>
      <c r="J577" s="3">
        <v>13933.671869244487</v>
      </c>
      <c r="K577" s="3">
        <v>43183.914730899305</v>
      </c>
      <c r="L577" s="3">
        <v>36486.703859910063</v>
      </c>
      <c r="M577"/>
      <c r="N577"/>
      <c r="O577"/>
    </row>
    <row r="578" spans="1:15" ht="14.45">
      <c r="A578" s="2" t="str">
        <f t="shared" si="8"/>
        <v>POS_20230517_3158046</v>
      </c>
      <c r="B578" s="2" t="s">
        <v>933</v>
      </c>
      <c r="C578" s="2" t="s">
        <v>30</v>
      </c>
      <c r="D578" s="2" t="s">
        <v>54</v>
      </c>
      <c r="E578" s="2" t="s">
        <v>70</v>
      </c>
      <c r="F578" s="2" t="s">
        <v>202</v>
      </c>
      <c r="G578" s="2" t="s">
        <v>67</v>
      </c>
      <c r="H578" s="2" t="s">
        <v>1090</v>
      </c>
      <c r="I578" s="2" t="s">
        <v>1091</v>
      </c>
      <c r="J578" s="3">
        <v>13933.671869244485</v>
      </c>
      <c r="K578" s="3">
        <v>43183.914730899312</v>
      </c>
      <c r="L578" s="3">
        <v>36486.703859910056</v>
      </c>
      <c r="M578"/>
      <c r="N578"/>
      <c r="O578"/>
    </row>
    <row r="579" spans="1:15" ht="14.45">
      <c r="A579" s="2" t="str">
        <f t="shared" si="8"/>
        <v>POS_20230517_3157722</v>
      </c>
      <c r="B579" s="2" t="s">
        <v>933</v>
      </c>
      <c r="C579" s="2" t="s">
        <v>30</v>
      </c>
      <c r="D579" s="2" t="s">
        <v>54</v>
      </c>
      <c r="E579" s="2" t="s">
        <v>70</v>
      </c>
      <c r="F579" s="2" t="s">
        <v>202</v>
      </c>
      <c r="G579" s="2" t="s">
        <v>67</v>
      </c>
      <c r="H579" s="2" t="s">
        <v>1092</v>
      </c>
      <c r="I579" s="2" t="s">
        <v>1093</v>
      </c>
      <c r="J579" s="3">
        <v>13933.671869244483</v>
      </c>
      <c r="K579" s="3">
        <v>43183.914730899327</v>
      </c>
      <c r="L579" s="3">
        <v>36486.703859910056</v>
      </c>
      <c r="M579"/>
      <c r="N579"/>
      <c r="O579"/>
    </row>
    <row r="580" spans="1:15" ht="14.45">
      <c r="A580" s="2" t="str">
        <f t="shared" si="8"/>
        <v>POS_20230517_3157559</v>
      </c>
      <c r="B580" s="2" t="s">
        <v>933</v>
      </c>
      <c r="C580" s="2" t="s">
        <v>30</v>
      </c>
      <c r="D580" s="2" t="s">
        <v>54</v>
      </c>
      <c r="E580" s="2" t="s">
        <v>70</v>
      </c>
      <c r="F580" s="2" t="s">
        <v>202</v>
      </c>
      <c r="G580" s="2" t="s">
        <v>67</v>
      </c>
      <c r="H580" s="2" t="s">
        <v>993</v>
      </c>
      <c r="I580" s="2" t="s">
        <v>1094</v>
      </c>
      <c r="J580" s="3">
        <v>13933.671869244483</v>
      </c>
      <c r="K580" s="3">
        <v>43183.914730899312</v>
      </c>
      <c r="L580" s="3">
        <v>36486.703859910049</v>
      </c>
      <c r="M580"/>
      <c r="N580"/>
      <c r="O580"/>
    </row>
    <row r="581" spans="1:15" ht="14.45">
      <c r="A581" s="2" t="str">
        <f t="shared" si="8"/>
        <v>POS_20230517_3157943</v>
      </c>
      <c r="B581" s="2" t="s">
        <v>933</v>
      </c>
      <c r="C581" s="2" t="s">
        <v>30</v>
      </c>
      <c r="D581" s="2" t="s">
        <v>54</v>
      </c>
      <c r="E581" s="2" t="s">
        <v>70</v>
      </c>
      <c r="F581" s="2" t="s">
        <v>202</v>
      </c>
      <c r="G581" s="2" t="s">
        <v>67</v>
      </c>
      <c r="H581" s="2" t="s">
        <v>1095</v>
      </c>
      <c r="I581" s="2" t="s">
        <v>1096</v>
      </c>
      <c r="J581" s="3">
        <v>13933.671869244487</v>
      </c>
      <c r="K581" s="3">
        <v>43183.914730899312</v>
      </c>
      <c r="L581" s="3">
        <v>36486.703859910049</v>
      </c>
      <c r="M581"/>
      <c r="N581"/>
      <c r="O581"/>
    </row>
    <row r="582" spans="1:15" ht="14.45">
      <c r="A582" s="2" t="str">
        <f t="shared" si="8"/>
        <v>POS_20230517_3157618</v>
      </c>
      <c r="B582" s="2" t="s">
        <v>933</v>
      </c>
      <c r="C582" s="2" t="s">
        <v>30</v>
      </c>
      <c r="D582" s="2" t="s">
        <v>54</v>
      </c>
      <c r="E582" s="2" t="s">
        <v>70</v>
      </c>
      <c r="F582" s="2" t="s">
        <v>202</v>
      </c>
      <c r="G582" s="2" t="s">
        <v>67</v>
      </c>
      <c r="H582" s="2" t="s">
        <v>1097</v>
      </c>
      <c r="I582" s="2" t="s">
        <v>1098</v>
      </c>
      <c r="J582" s="3">
        <v>13933.67186924449</v>
      </c>
      <c r="K582" s="3">
        <v>43183.914730899298</v>
      </c>
      <c r="L582" s="3">
        <v>36486.703859910063</v>
      </c>
      <c r="M582"/>
      <c r="N582"/>
      <c r="O582"/>
    </row>
    <row r="583" spans="1:15" ht="14.45">
      <c r="A583" s="2" t="str">
        <f t="shared" si="8"/>
        <v>POS_20230517_3157794</v>
      </c>
      <c r="B583" s="2" t="s">
        <v>933</v>
      </c>
      <c r="C583" s="2" t="s">
        <v>30</v>
      </c>
      <c r="D583" s="2" t="s">
        <v>54</v>
      </c>
      <c r="E583" s="2" t="s">
        <v>70</v>
      </c>
      <c r="F583" s="2" t="s">
        <v>202</v>
      </c>
      <c r="G583" s="2" t="s">
        <v>67</v>
      </c>
      <c r="H583" s="2" t="s">
        <v>1099</v>
      </c>
      <c r="I583" s="2" t="s">
        <v>1100</v>
      </c>
      <c r="J583" s="3">
        <v>13933.671869244487</v>
      </c>
      <c r="K583" s="3">
        <v>43183.914730899312</v>
      </c>
      <c r="L583" s="3">
        <v>36486.703859910049</v>
      </c>
      <c r="M583"/>
      <c r="N583"/>
      <c r="O583"/>
    </row>
    <row r="584" spans="1:15" ht="14.45">
      <c r="A584" s="2" t="str">
        <f t="shared" si="8"/>
        <v>POS_20230517_3157752</v>
      </c>
      <c r="B584" s="2" t="s">
        <v>933</v>
      </c>
      <c r="C584" s="2" t="s">
        <v>30</v>
      </c>
      <c r="D584" s="2" t="s">
        <v>54</v>
      </c>
      <c r="E584" s="2" t="s">
        <v>70</v>
      </c>
      <c r="F584" s="2" t="s">
        <v>202</v>
      </c>
      <c r="G584" s="2" t="s">
        <v>67</v>
      </c>
      <c r="H584" s="2" t="s">
        <v>1101</v>
      </c>
      <c r="I584" s="2" t="s">
        <v>1102</v>
      </c>
      <c r="J584" s="3">
        <v>13933.671869244485</v>
      </c>
      <c r="K584" s="3">
        <v>43183.914730899305</v>
      </c>
      <c r="L584" s="3">
        <v>36486.703859910056</v>
      </c>
      <c r="M584"/>
      <c r="N584"/>
      <c r="O584"/>
    </row>
    <row r="585" spans="1:15" ht="14.45">
      <c r="A585" s="2" t="str">
        <f t="shared" si="8"/>
        <v>POS_20230517_3158103</v>
      </c>
      <c r="B585" s="2" t="s">
        <v>933</v>
      </c>
      <c r="C585" s="2" t="s">
        <v>30</v>
      </c>
      <c r="D585" s="2" t="s">
        <v>54</v>
      </c>
      <c r="E585" s="2" t="s">
        <v>70</v>
      </c>
      <c r="F585" s="2" t="s">
        <v>202</v>
      </c>
      <c r="G585" s="2" t="s">
        <v>67</v>
      </c>
      <c r="H585" s="2" t="s">
        <v>1103</v>
      </c>
      <c r="I585" s="2" t="s">
        <v>1104</v>
      </c>
      <c r="J585" s="3">
        <v>13933.671869244488</v>
      </c>
      <c r="K585" s="3">
        <v>43183.91473089932</v>
      </c>
      <c r="L585" s="3">
        <v>36486.703859910042</v>
      </c>
      <c r="M585"/>
      <c r="N585"/>
      <c r="O585"/>
    </row>
    <row r="586" spans="1:15" ht="14.45">
      <c r="A586" s="2" t="str">
        <f t="shared" si="8"/>
        <v>POS_20230517_3158052</v>
      </c>
      <c r="B586" s="2" t="s">
        <v>933</v>
      </c>
      <c r="C586" s="2" t="s">
        <v>30</v>
      </c>
      <c r="D586" s="2" t="s">
        <v>54</v>
      </c>
      <c r="E586" s="2" t="s">
        <v>70</v>
      </c>
      <c r="F586" s="2" t="s">
        <v>202</v>
      </c>
      <c r="G586" s="2" t="s">
        <v>67</v>
      </c>
      <c r="H586" s="2" t="s">
        <v>1105</v>
      </c>
      <c r="I586" s="2" t="s">
        <v>1106</v>
      </c>
      <c r="J586" s="3">
        <v>13933.671869244487</v>
      </c>
      <c r="K586" s="3">
        <v>43183.914730899298</v>
      </c>
      <c r="L586" s="3">
        <v>36486.703859910063</v>
      </c>
      <c r="M586"/>
      <c r="N586"/>
      <c r="O586"/>
    </row>
    <row r="587" spans="1:15" ht="14.45">
      <c r="A587" s="2" t="str">
        <f t="shared" si="8"/>
        <v>POS_20230517_3158067</v>
      </c>
      <c r="B587" s="2" t="s">
        <v>933</v>
      </c>
      <c r="C587" s="2" t="s">
        <v>30</v>
      </c>
      <c r="D587" s="2" t="s">
        <v>54</v>
      </c>
      <c r="E587" s="2" t="s">
        <v>70</v>
      </c>
      <c r="F587" s="2" t="s">
        <v>202</v>
      </c>
      <c r="G587" s="2" t="s">
        <v>67</v>
      </c>
      <c r="H587" s="2" t="s">
        <v>1107</v>
      </c>
      <c r="I587" s="2" t="s">
        <v>1108</v>
      </c>
      <c r="J587" s="3">
        <v>13933.671869244485</v>
      </c>
      <c r="K587" s="3">
        <v>43183.914730899305</v>
      </c>
      <c r="L587" s="3">
        <v>36486.703859910056</v>
      </c>
      <c r="M587"/>
      <c r="N587"/>
      <c r="O587"/>
    </row>
    <row r="588" spans="1:15" ht="14.45">
      <c r="A588" s="2" t="str">
        <f t="shared" si="8"/>
        <v>POS_20230517_3158021</v>
      </c>
      <c r="B588" s="2" t="s">
        <v>933</v>
      </c>
      <c r="C588" s="2" t="s">
        <v>30</v>
      </c>
      <c r="D588" s="2" t="s">
        <v>54</v>
      </c>
      <c r="E588" s="2" t="s">
        <v>70</v>
      </c>
      <c r="F588" s="2" t="s">
        <v>202</v>
      </c>
      <c r="G588" s="2" t="s">
        <v>67</v>
      </c>
      <c r="H588" s="2" t="s">
        <v>1109</v>
      </c>
      <c r="I588" s="2" t="s">
        <v>1110</v>
      </c>
      <c r="J588" s="3">
        <v>13933.671869244488</v>
      </c>
      <c r="K588" s="3">
        <v>43183.914730899298</v>
      </c>
      <c r="L588" s="3">
        <v>36486.703859910056</v>
      </c>
      <c r="M588"/>
      <c r="N588"/>
      <c r="O588"/>
    </row>
    <row r="589" spans="1:15" ht="14.45">
      <c r="A589" s="2" t="str">
        <f t="shared" ref="A589:A652" si="9">I589</f>
        <v>POS_20230517_3157926</v>
      </c>
      <c r="B589" s="2" t="s">
        <v>933</v>
      </c>
      <c r="C589" s="2" t="s">
        <v>30</v>
      </c>
      <c r="D589" s="2" t="s">
        <v>54</v>
      </c>
      <c r="E589" s="2" t="s">
        <v>70</v>
      </c>
      <c r="F589" s="2" t="s">
        <v>202</v>
      </c>
      <c r="G589" s="2" t="s">
        <v>67</v>
      </c>
      <c r="H589" s="2" t="s">
        <v>1111</v>
      </c>
      <c r="I589" s="2" t="s">
        <v>1112</v>
      </c>
      <c r="J589" s="3">
        <v>13933.671869244483</v>
      </c>
      <c r="K589" s="3">
        <v>43183.914730899298</v>
      </c>
      <c r="L589" s="3">
        <v>36486.703859910056</v>
      </c>
      <c r="M589"/>
      <c r="N589"/>
      <c r="O589"/>
    </row>
    <row r="590" spans="1:15" ht="14.45">
      <c r="A590" s="2" t="str">
        <f t="shared" si="9"/>
        <v>POS_20230517_3157903</v>
      </c>
      <c r="B590" s="2" t="s">
        <v>933</v>
      </c>
      <c r="C590" s="2" t="s">
        <v>30</v>
      </c>
      <c r="D590" s="2" t="s">
        <v>54</v>
      </c>
      <c r="E590" s="2" t="s">
        <v>70</v>
      </c>
      <c r="F590" s="2" t="s">
        <v>202</v>
      </c>
      <c r="G590" s="2" t="s">
        <v>67</v>
      </c>
      <c r="H590" s="2" t="s">
        <v>1113</v>
      </c>
      <c r="I590" s="2" t="s">
        <v>1114</v>
      </c>
      <c r="J590" s="3">
        <v>13933.671869244487</v>
      </c>
      <c r="K590" s="3">
        <v>43183.914730899291</v>
      </c>
      <c r="L590" s="3">
        <v>36486.703859910056</v>
      </c>
      <c r="M590"/>
      <c r="N590"/>
      <c r="O590"/>
    </row>
    <row r="591" spans="1:15" ht="14.45">
      <c r="A591" s="2" t="str">
        <f t="shared" si="9"/>
        <v>POS_20230517_3157834</v>
      </c>
      <c r="B591" s="2" t="s">
        <v>933</v>
      </c>
      <c r="C591" s="2" t="s">
        <v>30</v>
      </c>
      <c r="D591" s="2" t="s">
        <v>54</v>
      </c>
      <c r="E591" s="2" t="s">
        <v>70</v>
      </c>
      <c r="F591" s="2" t="s">
        <v>202</v>
      </c>
      <c r="G591" s="2" t="s">
        <v>67</v>
      </c>
      <c r="H591" s="2" t="s">
        <v>1115</v>
      </c>
      <c r="I591" s="2" t="s">
        <v>1116</v>
      </c>
      <c r="J591" s="3">
        <v>13933.671869244483</v>
      </c>
      <c r="K591" s="3">
        <v>43183.914730899298</v>
      </c>
      <c r="L591" s="3">
        <v>36486.703859910056</v>
      </c>
      <c r="M591"/>
      <c r="N591"/>
      <c r="O591"/>
    </row>
    <row r="592" spans="1:15" ht="14.45">
      <c r="A592" s="2" t="str">
        <f t="shared" si="9"/>
        <v>POS_20230517_3157591</v>
      </c>
      <c r="B592" s="2" t="s">
        <v>933</v>
      </c>
      <c r="C592" s="2" t="s">
        <v>30</v>
      </c>
      <c r="D592" s="2" t="s">
        <v>54</v>
      </c>
      <c r="E592" s="2" t="s">
        <v>70</v>
      </c>
      <c r="F592" s="2" t="s">
        <v>202</v>
      </c>
      <c r="G592" s="2" t="s">
        <v>67</v>
      </c>
      <c r="H592" s="2" t="s">
        <v>1117</v>
      </c>
      <c r="I592" s="2" t="s">
        <v>1118</v>
      </c>
      <c r="J592" s="3">
        <v>13933.671869244483</v>
      </c>
      <c r="K592" s="3">
        <v>43183.914730899298</v>
      </c>
      <c r="L592" s="3">
        <v>36486.703859910049</v>
      </c>
      <c r="M592"/>
      <c r="N592"/>
      <c r="O592"/>
    </row>
    <row r="593" spans="1:15" ht="14.45">
      <c r="A593" s="2" t="str">
        <f t="shared" si="9"/>
        <v>POS_20230517_3157728</v>
      </c>
      <c r="B593" s="2" t="s">
        <v>933</v>
      </c>
      <c r="C593" s="2" t="s">
        <v>30</v>
      </c>
      <c r="D593" s="2" t="s">
        <v>54</v>
      </c>
      <c r="E593" s="2" t="s">
        <v>70</v>
      </c>
      <c r="F593" s="2" t="s">
        <v>202</v>
      </c>
      <c r="G593" s="2" t="s">
        <v>67</v>
      </c>
      <c r="H593" s="2" t="s">
        <v>1119</v>
      </c>
      <c r="I593" s="2" t="s">
        <v>1120</v>
      </c>
      <c r="J593" s="3">
        <v>13933.671869244485</v>
      </c>
      <c r="K593" s="3">
        <v>43183.914730899298</v>
      </c>
      <c r="L593" s="3">
        <v>36486.703859910049</v>
      </c>
      <c r="M593"/>
      <c r="N593"/>
      <c r="O593"/>
    </row>
    <row r="594" spans="1:15" ht="14.45">
      <c r="A594" s="2" t="str">
        <f t="shared" si="9"/>
        <v>POS_20230517_3158081</v>
      </c>
      <c r="B594" s="2" t="s">
        <v>933</v>
      </c>
      <c r="C594" s="2" t="s">
        <v>30</v>
      </c>
      <c r="D594" s="2" t="s">
        <v>54</v>
      </c>
      <c r="E594" s="2" t="s">
        <v>70</v>
      </c>
      <c r="F594" s="2" t="s">
        <v>202</v>
      </c>
      <c r="G594" s="2" t="s">
        <v>67</v>
      </c>
      <c r="H594" s="2" t="s">
        <v>1121</v>
      </c>
      <c r="I594" s="2" t="s">
        <v>1122</v>
      </c>
      <c r="J594" s="3">
        <v>13933.671869244485</v>
      </c>
      <c r="K594" s="3">
        <v>43183.914730899291</v>
      </c>
      <c r="L594" s="3">
        <v>36486.703859910049</v>
      </c>
      <c r="M594"/>
      <c r="N594"/>
      <c r="O594"/>
    </row>
    <row r="595" spans="1:15" ht="14.45">
      <c r="A595" s="2" t="str">
        <f t="shared" si="9"/>
        <v>POS_20230517_3157904</v>
      </c>
      <c r="B595" s="2" t="s">
        <v>933</v>
      </c>
      <c r="C595" s="2" t="s">
        <v>30</v>
      </c>
      <c r="D595" s="2" t="s">
        <v>54</v>
      </c>
      <c r="E595" s="2" t="s">
        <v>70</v>
      </c>
      <c r="F595" s="2" t="s">
        <v>202</v>
      </c>
      <c r="G595" s="2" t="s">
        <v>67</v>
      </c>
      <c r="H595" s="2" t="s">
        <v>1123</v>
      </c>
      <c r="I595" s="2" t="s">
        <v>1124</v>
      </c>
      <c r="J595" s="3">
        <v>13933.671869244485</v>
      </c>
      <c r="K595" s="3">
        <v>43183.914730899298</v>
      </c>
      <c r="L595" s="3">
        <v>36486.703859910049</v>
      </c>
      <c r="M595"/>
      <c r="N595"/>
      <c r="O595"/>
    </row>
    <row r="596" spans="1:15" ht="14.45">
      <c r="A596" s="2" t="str">
        <f t="shared" si="9"/>
        <v>POS_20230517_3157798</v>
      </c>
      <c r="B596" s="2" t="s">
        <v>933</v>
      </c>
      <c r="C596" s="2" t="s">
        <v>30</v>
      </c>
      <c r="D596" s="2" t="s">
        <v>54</v>
      </c>
      <c r="E596" s="2" t="s">
        <v>70</v>
      </c>
      <c r="F596" s="2" t="s">
        <v>202</v>
      </c>
      <c r="G596" s="2" t="s">
        <v>67</v>
      </c>
      <c r="H596" s="2" t="s">
        <v>1125</v>
      </c>
      <c r="I596" s="2" t="s">
        <v>1126</v>
      </c>
      <c r="J596" s="3">
        <v>13933.671869244483</v>
      </c>
      <c r="K596" s="3">
        <v>43183.914730899298</v>
      </c>
      <c r="L596" s="3">
        <v>36486.703859910042</v>
      </c>
      <c r="M596"/>
      <c r="N596"/>
      <c r="O596"/>
    </row>
    <row r="597" spans="1:15" ht="14.45">
      <c r="A597" s="2" t="str">
        <f t="shared" si="9"/>
        <v>POS_20230517_3157929</v>
      </c>
      <c r="B597" s="2" t="s">
        <v>933</v>
      </c>
      <c r="C597" s="2" t="s">
        <v>30</v>
      </c>
      <c r="D597" s="2" t="s">
        <v>54</v>
      </c>
      <c r="E597" s="2" t="s">
        <v>70</v>
      </c>
      <c r="F597" s="2" t="s">
        <v>202</v>
      </c>
      <c r="G597" s="2" t="s">
        <v>67</v>
      </c>
      <c r="H597" s="2" t="s">
        <v>1127</v>
      </c>
      <c r="I597" s="2" t="s">
        <v>1128</v>
      </c>
      <c r="J597" s="3">
        <v>13933.671869244485</v>
      </c>
      <c r="K597" s="3">
        <v>43183.914730899291</v>
      </c>
      <c r="L597" s="3">
        <v>36486.703859910056</v>
      </c>
      <c r="M597"/>
      <c r="N597"/>
      <c r="O597"/>
    </row>
    <row r="598" spans="1:15" ht="14.45">
      <c r="A598" s="2" t="str">
        <f t="shared" si="9"/>
        <v>POS_20230517_3157872</v>
      </c>
      <c r="B598" s="2" t="s">
        <v>933</v>
      </c>
      <c r="C598" s="2" t="s">
        <v>30</v>
      </c>
      <c r="D598" s="2" t="s">
        <v>54</v>
      </c>
      <c r="E598" s="2" t="s">
        <v>70</v>
      </c>
      <c r="F598" s="2" t="s">
        <v>202</v>
      </c>
      <c r="G598" s="2" t="s">
        <v>67</v>
      </c>
      <c r="H598" s="2" t="s">
        <v>1129</v>
      </c>
      <c r="I598" s="2" t="s">
        <v>1130</v>
      </c>
      <c r="J598" s="3">
        <v>13933.671869244487</v>
      </c>
      <c r="K598" s="3">
        <v>43183.914730899298</v>
      </c>
      <c r="L598" s="3">
        <v>36486.703859910042</v>
      </c>
      <c r="M598"/>
      <c r="N598"/>
      <c r="O598"/>
    </row>
    <row r="599" spans="1:15" ht="14.45">
      <c r="A599" s="2" t="str">
        <f t="shared" si="9"/>
        <v>POS_20230517_3157970</v>
      </c>
      <c r="B599" s="2" t="s">
        <v>933</v>
      </c>
      <c r="C599" s="2" t="s">
        <v>30</v>
      </c>
      <c r="D599" s="2" t="s">
        <v>54</v>
      </c>
      <c r="E599" s="2" t="s">
        <v>70</v>
      </c>
      <c r="F599" s="2" t="s">
        <v>202</v>
      </c>
      <c r="G599" s="2" t="s">
        <v>67</v>
      </c>
      <c r="H599" s="2" t="s">
        <v>1131</v>
      </c>
      <c r="I599" s="2" t="s">
        <v>1132</v>
      </c>
      <c r="J599" s="3">
        <v>13933.671869244487</v>
      </c>
      <c r="K599" s="3">
        <v>43183.914730899298</v>
      </c>
      <c r="L599" s="3">
        <v>36486.703859910049</v>
      </c>
      <c r="M599"/>
      <c r="N599"/>
      <c r="O599"/>
    </row>
    <row r="600" spans="1:15" ht="14.45">
      <c r="A600" s="2" t="str">
        <f t="shared" si="9"/>
        <v>POS_20230517_3157854</v>
      </c>
      <c r="B600" s="2" t="s">
        <v>933</v>
      </c>
      <c r="C600" s="2" t="s">
        <v>30</v>
      </c>
      <c r="D600" s="2" t="s">
        <v>54</v>
      </c>
      <c r="E600" s="2" t="s">
        <v>70</v>
      </c>
      <c r="F600" s="2" t="s">
        <v>202</v>
      </c>
      <c r="G600" s="2" t="s">
        <v>67</v>
      </c>
      <c r="H600" s="2" t="s">
        <v>1133</v>
      </c>
      <c r="I600" s="2" t="s">
        <v>1134</v>
      </c>
      <c r="J600" s="3">
        <v>13933.671869244485</v>
      </c>
      <c r="K600" s="3">
        <v>43183.914730899298</v>
      </c>
      <c r="L600" s="3">
        <v>36486.703859910049</v>
      </c>
      <c r="M600"/>
      <c r="N600"/>
      <c r="O600"/>
    </row>
    <row r="601" spans="1:15" ht="14.45">
      <c r="A601" s="2" t="str">
        <f t="shared" si="9"/>
        <v>POS_20230517_3157820</v>
      </c>
      <c r="B601" s="2" t="s">
        <v>933</v>
      </c>
      <c r="C601" s="2" t="s">
        <v>30</v>
      </c>
      <c r="D601" s="2" t="s">
        <v>54</v>
      </c>
      <c r="E601" s="2" t="s">
        <v>70</v>
      </c>
      <c r="F601" s="2" t="s">
        <v>202</v>
      </c>
      <c r="G601" s="2" t="s">
        <v>67</v>
      </c>
      <c r="H601" s="2" t="s">
        <v>1135</v>
      </c>
      <c r="I601" s="2" t="s">
        <v>1136</v>
      </c>
      <c r="J601" s="3">
        <v>13933.671869244485</v>
      </c>
      <c r="K601" s="3">
        <v>43183.914730899305</v>
      </c>
      <c r="L601" s="3">
        <v>36486.703859910049</v>
      </c>
      <c r="M601"/>
      <c r="N601"/>
      <c r="O601"/>
    </row>
    <row r="602" spans="1:15" ht="14.45">
      <c r="A602" s="2" t="str">
        <f t="shared" si="9"/>
        <v>POS_20230517_3158051</v>
      </c>
      <c r="B602" s="2" t="s">
        <v>933</v>
      </c>
      <c r="C602" s="2" t="s">
        <v>30</v>
      </c>
      <c r="D602" s="2" t="s">
        <v>54</v>
      </c>
      <c r="E602" s="2" t="s">
        <v>70</v>
      </c>
      <c r="F602" s="2" t="s">
        <v>202</v>
      </c>
      <c r="G602" s="2" t="s">
        <v>67</v>
      </c>
      <c r="H602" s="2" t="s">
        <v>1137</v>
      </c>
      <c r="I602" s="2" t="s">
        <v>1138</v>
      </c>
      <c r="J602" s="3">
        <v>13933.671869244487</v>
      </c>
      <c r="K602" s="3">
        <v>43183.914730899298</v>
      </c>
      <c r="L602" s="3">
        <v>36486.703859910049</v>
      </c>
      <c r="M602"/>
      <c r="N602"/>
      <c r="O602"/>
    </row>
    <row r="603" spans="1:15" ht="14.45">
      <c r="A603" s="2" t="str">
        <f t="shared" si="9"/>
        <v>POS_20230517_3158063</v>
      </c>
      <c r="B603" s="2" t="s">
        <v>933</v>
      </c>
      <c r="C603" s="2" t="s">
        <v>30</v>
      </c>
      <c r="D603" s="2" t="s">
        <v>54</v>
      </c>
      <c r="E603" s="2" t="s">
        <v>70</v>
      </c>
      <c r="F603" s="2" t="s">
        <v>202</v>
      </c>
      <c r="G603" s="2" t="s">
        <v>67</v>
      </c>
      <c r="H603" s="2" t="s">
        <v>1139</v>
      </c>
      <c r="I603" s="2" t="s">
        <v>1140</v>
      </c>
      <c r="J603" s="3">
        <v>13933.671869244485</v>
      </c>
      <c r="K603" s="3">
        <v>43183.914730899291</v>
      </c>
      <c r="L603" s="3">
        <v>36486.703859910056</v>
      </c>
      <c r="M603"/>
      <c r="N603"/>
      <c r="O603"/>
    </row>
    <row r="604" spans="1:15" ht="14.45">
      <c r="A604" s="2" t="str">
        <f t="shared" si="9"/>
        <v>POS_20230517_3158069</v>
      </c>
      <c r="B604" s="2" t="s">
        <v>933</v>
      </c>
      <c r="C604" s="2" t="s">
        <v>30</v>
      </c>
      <c r="D604" s="2" t="s">
        <v>54</v>
      </c>
      <c r="E604" s="2" t="s">
        <v>70</v>
      </c>
      <c r="F604" s="2" t="s">
        <v>202</v>
      </c>
      <c r="G604" s="2" t="s">
        <v>67</v>
      </c>
      <c r="H604" s="2" t="s">
        <v>1141</v>
      </c>
      <c r="I604" s="2" t="s">
        <v>1142</v>
      </c>
      <c r="J604" s="3">
        <v>13933.671869244485</v>
      </c>
      <c r="K604" s="3">
        <v>43183.914730899305</v>
      </c>
      <c r="L604" s="3">
        <v>36486.703859910049</v>
      </c>
      <c r="M604"/>
      <c r="N604"/>
      <c r="O604"/>
    </row>
    <row r="605" spans="1:15" ht="14.45">
      <c r="A605" s="2" t="str">
        <f t="shared" si="9"/>
        <v>POS_20230517_3157781</v>
      </c>
      <c r="B605" s="2" t="s">
        <v>933</v>
      </c>
      <c r="C605" s="2" t="s">
        <v>30</v>
      </c>
      <c r="D605" s="2" t="s">
        <v>54</v>
      </c>
      <c r="E605" s="2" t="s">
        <v>70</v>
      </c>
      <c r="F605" s="2" t="s">
        <v>202</v>
      </c>
      <c r="G605" s="2" t="s">
        <v>67</v>
      </c>
      <c r="H605" s="2" t="s">
        <v>1143</v>
      </c>
      <c r="I605" s="2" t="s">
        <v>1144</v>
      </c>
      <c r="J605" s="3">
        <v>13933.671869244485</v>
      </c>
      <c r="K605" s="3">
        <v>43183.914730899291</v>
      </c>
      <c r="L605" s="3">
        <v>36486.703859910049</v>
      </c>
      <c r="M605"/>
      <c r="N605"/>
      <c r="O605"/>
    </row>
    <row r="606" spans="1:15" ht="14.45">
      <c r="A606" s="2" t="str">
        <f t="shared" si="9"/>
        <v>POS_20230517_3157824</v>
      </c>
      <c r="B606" s="2" t="s">
        <v>933</v>
      </c>
      <c r="C606" s="2" t="s">
        <v>30</v>
      </c>
      <c r="D606" s="2" t="s">
        <v>54</v>
      </c>
      <c r="E606" s="2" t="s">
        <v>70</v>
      </c>
      <c r="F606" s="2" t="s">
        <v>202</v>
      </c>
      <c r="G606" s="2" t="s">
        <v>67</v>
      </c>
      <c r="H606" s="2" t="s">
        <v>1019</v>
      </c>
      <c r="I606" s="2" t="s">
        <v>1145</v>
      </c>
      <c r="J606" s="3">
        <v>13933.671869244485</v>
      </c>
      <c r="K606" s="3">
        <v>43183.914730899298</v>
      </c>
      <c r="L606" s="3">
        <v>36486.703859910049</v>
      </c>
      <c r="M606"/>
      <c r="N606"/>
      <c r="O606"/>
    </row>
    <row r="607" spans="1:15" ht="14.45">
      <c r="A607" s="2" t="str">
        <f t="shared" si="9"/>
        <v>POS_20230517_3157849</v>
      </c>
      <c r="B607" s="2" t="s">
        <v>933</v>
      </c>
      <c r="C607" s="2" t="s">
        <v>30</v>
      </c>
      <c r="D607" s="2" t="s">
        <v>54</v>
      </c>
      <c r="E607" s="2" t="s">
        <v>70</v>
      </c>
      <c r="F607" s="2" t="s">
        <v>202</v>
      </c>
      <c r="G607" s="2" t="s">
        <v>67</v>
      </c>
      <c r="H607" s="2" t="s">
        <v>1146</v>
      </c>
      <c r="I607" s="2" t="s">
        <v>1147</v>
      </c>
      <c r="J607" s="3">
        <v>13933.671869244483</v>
      </c>
      <c r="K607" s="3">
        <v>43183.914730899298</v>
      </c>
      <c r="L607" s="3">
        <v>36486.703859910049</v>
      </c>
      <c r="M607"/>
      <c r="N607"/>
      <c r="O607"/>
    </row>
    <row r="608" spans="1:15" ht="14.45">
      <c r="A608" s="2" t="str">
        <f t="shared" si="9"/>
        <v>POS_20230517_3158012</v>
      </c>
      <c r="B608" s="2" t="s">
        <v>933</v>
      </c>
      <c r="C608" s="2" t="s">
        <v>30</v>
      </c>
      <c r="D608" s="2" t="s">
        <v>54</v>
      </c>
      <c r="E608" s="2" t="s">
        <v>70</v>
      </c>
      <c r="F608" s="2" t="s">
        <v>202</v>
      </c>
      <c r="G608" s="2" t="s">
        <v>67</v>
      </c>
      <c r="H608" s="2" t="s">
        <v>1021</v>
      </c>
      <c r="I608" s="2" t="s">
        <v>1148</v>
      </c>
      <c r="J608" s="3">
        <v>13933.671869244485</v>
      </c>
      <c r="K608" s="3">
        <v>43183.914730899298</v>
      </c>
      <c r="L608" s="3">
        <v>36486.703859910049</v>
      </c>
      <c r="M608"/>
      <c r="N608"/>
      <c r="O608"/>
    </row>
    <row r="609" spans="1:15" ht="14.45">
      <c r="A609" s="2" t="str">
        <f t="shared" si="9"/>
        <v>POS_20230517_3157984</v>
      </c>
      <c r="B609" s="2" t="s">
        <v>933</v>
      </c>
      <c r="C609" s="2" t="s">
        <v>30</v>
      </c>
      <c r="D609" s="2" t="s">
        <v>54</v>
      </c>
      <c r="E609" s="2" t="s">
        <v>70</v>
      </c>
      <c r="F609" s="2" t="s">
        <v>202</v>
      </c>
      <c r="G609" s="2" t="s">
        <v>67</v>
      </c>
      <c r="H609" s="2" t="s">
        <v>1149</v>
      </c>
      <c r="I609" s="2" t="s">
        <v>1150</v>
      </c>
      <c r="J609" s="3">
        <v>13933.671869244483</v>
      </c>
      <c r="K609" s="3">
        <v>43183.914730899291</v>
      </c>
      <c r="L609" s="3">
        <v>36486.703859910049</v>
      </c>
      <c r="M609"/>
      <c r="N609"/>
      <c r="O609"/>
    </row>
    <row r="610" spans="1:15" ht="14.45">
      <c r="A610" s="2" t="str">
        <f t="shared" si="9"/>
        <v>POS_20230517_3158072</v>
      </c>
      <c r="B610" s="2" t="s">
        <v>933</v>
      </c>
      <c r="C610" s="2" t="s">
        <v>30</v>
      </c>
      <c r="D610" s="2" t="s">
        <v>54</v>
      </c>
      <c r="E610" s="2" t="s">
        <v>70</v>
      </c>
      <c r="F610" s="2" t="s">
        <v>202</v>
      </c>
      <c r="G610" s="2" t="s">
        <v>67</v>
      </c>
      <c r="H610" s="2" t="s">
        <v>1151</v>
      </c>
      <c r="I610" s="2" t="s">
        <v>1152</v>
      </c>
      <c r="J610" s="3">
        <v>13933.671869244488</v>
      </c>
      <c r="K610" s="3">
        <v>43183.914730899298</v>
      </c>
      <c r="L610" s="3">
        <v>36486.703859910049</v>
      </c>
      <c r="M610"/>
      <c r="N610"/>
      <c r="O610"/>
    </row>
    <row r="611" spans="1:15" ht="14.45">
      <c r="A611" s="2" t="str">
        <f t="shared" si="9"/>
        <v>POS_20230517_3157955</v>
      </c>
      <c r="B611" s="2" t="s">
        <v>933</v>
      </c>
      <c r="C611" s="2" t="s">
        <v>30</v>
      </c>
      <c r="D611" s="2" t="s">
        <v>54</v>
      </c>
      <c r="E611" s="2" t="s">
        <v>70</v>
      </c>
      <c r="F611" s="2" t="s">
        <v>202</v>
      </c>
      <c r="G611" s="2" t="s">
        <v>67</v>
      </c>
      <c r="H611" s="2" t="s">
        <v>1153</v>
      </c>
      <c r="I611" s="2" t="s">
        <v>1154</v>
      </c>
      <c r="J611" s="3">
        <v>13933.671869244488</v>
      </c>
      <c r="K611" s="3">
        <v>43183.914730899298</v>
      </c>
      <c r="L611" s="3">
        <v>36486.703859910056</v>
      </c>
      <c r="M611"/>
      <c r="N611"/>
      <c r="O611"/>
    </row>
    <row r="612" spans="1:15" ht="14.45">
      <c r="A612" s="2" t="str">
        <f t="shared" si="9"/>
        <v>POS_20230517_3157876</v>
      </c>
      <c r="B612" s="2" t="s">
        <v>933</v>
      </c>
      <c r="C612" s="2" t="s">
        <v>30</v>
      </c>
      <c r="D612" s="2" t="s">
        <v>54</v>
      </c>
      <c r="E612" s="2" t="s">
        <v>70</v>
      </c>
      <c r="F612" s="2" t="s">
        <v>202</v>
      </c>
      <c r="G612" s="2" t="s">
        <v>67</v>
      </c>
      <c r="H612" s="2" t="s">
        <v>1074</v>
      </c>
      <c r="I612" s="2" t="s">
        <v>1155</v>
      </c>
      <c r="J612" s="3">
        <v>13933.671869244485</v>
      </c>
      <c r="K612" s="3">
        <v>43183.914730899298</v>
      </c>
      <c r="L612" s="3">
        <v>36486.703859910056</v>
      </c>
      <c r="M612"/>
      <c r="N612"/>
      <c r="O612"/>
    </row>
    <row r="613" spans="1:15" ht="14.45">
      <c r="A613" s="2" t="str">
        <f t="shared" si="9"/>
        <v>POS_20230517_3158058</v>
      </c>
      <c r="B613" s="2" t="s">
        <v>933</v>
      </c>
      <c r="C613" s="2" t="s">
        <v>30</v>
      </c>
      <c r="D613" s="2" t="s">
        <v>54</v>
      </c>
      <c r="E613" s="2" t="s">
        <v>70</v>
      </c>
      <c r="F613" s="2" t="s">
        <v>202</v>
      </c>
      <c r="G613" s="2" t="s">
        <v>67</v>
      </c>
      <c r="H613" s="2" t="s">
        <v>1068</v>
      </c>
      <c r="I613" s="2" t="s">
        <v>1156</v>
      </c>
      <c r="J613" s="3">
        <v>13933.671869244485</v>
      </c>
      <c r="K613" s="3">
        <v>43183.914730899305</v>
      </c>
      <c r="L613" s="3">
        <v>36486.703859910049</v>
      </c>
      <c r="M613"/>
      <c r="N613"/>
      <c r="O613"/>
    </row>
    <row r="614" spans="1:15" ht="14.45">
      <c r="A614" s="2" t="str">
        <f t="shared" si="9"/>
        <v>POS_20230517_3157986</v>
      </c>
      <c r="B614" s="2" t="s">
        <v>933</v>
      </c>
      <c r="C614" s="2" t="s">
        <v>30</v>
      </c>
      <c r="D614" s="2" t="s">
        <v>54</v>
      </c>
      <c r="E614" s="2" t="s">
        <v>70</v>
      </c>
      <c r="F614" s="2" t="s">
        <v>202</v>
      </c>
      <c r="G614" s="2" t="s">
        <v>67</v>
      </c>
      <c r="H614" s="2" t="s">
        <v>1157</v>
      </c>
      <c r="I614" s="2" t="s">
        <v>1158</v>
      </c>
      <c r="J614" s="3">
        <v>13933.671869244485</v>
      </c>
      <c r="K614" s="3">
        <v>43183.914730899305</v>
      </c>
      <c r="L614" s="3">
        <v>36486.703859910049</v>
      </c>
      <c r="M614"/>
      <c r="N614"/>
      <c r="O614"/>
    </row>
    <row r="615" spans="1:15" ht="14.45">
      <c r="A615" s="2" t="str">
        <f t="shared" si="9"/>
        <v>POS_20230517_3158023</v>
      </c>
      <c r="B615" s="2" t="s">
        <v>933</v>
      </c>
      <c r="C615" s="2" t="s">
        <v>30</v>
      </c>
      <c r="D615" s="2" t="s">
        <v>54</v>
      </c>
      <c r="E615" s="2" t="s">
        <v>70</v>
      </c>
      <c r="F615" s="2" t="s">
        <v>202</v>
      </c>
      <c r="G615" s="2" t="s">
        <v>67</v>
      </c>
      <c r="H615" s="2" t="s">
        <v>1159</v>
      </c>
      <c r="I615" s="2" t="s">
        <v>1160</v>
      </c>
      <c r="J615" s="3">
        <v>13933.671869244485</v>
      </c>
      <c r="K615" s="3">
        <v>43183.914730899291</v>
      </c>
      <c r="L615" s="3">
        <v>36486.703859910049</v>
      </c>
      <c r="M615"/>
      <c r="N615"/>
      <c r="O615"/>
    </row>
    <row r="616" spans="1:15" ht="14.45">
      <c r="A616" s="2" t="str">
        <f t="shared" si="9"/>
        <v>POS_20230517_3158086</v>
      </c>
      <c r="B616" s="2" t="s">
        <v>933</v>
      </c>
      <c r="C616" s="2" t="s">
        <v>30</v>
      </c>
      <c r="D616" s="2" t="s">
        <v>54</v>
      </c>
      <c r="E616" s="2" t="s">
        <v>70</v>
      </c>
      <c r="F616" s="2" t="s">
        <v>202</v>
      </c>
      <c r="G616" s="2" t="s">
        <v>67</v>
      </c>
      <c r="H616" s="2" t="s">
        <v>1161</v>
      </c>
      <c r="I616" s="2" t="s">
        <v>1162</v>
      </c>
      <c r="J616" s="3">
        <v>13933.671869244485</v>
      </c>
      <c r="K616" s="3">
        <v>43183.914730899298</v>
      </c>
      <c r="L616" s="3">
        <v>36486.703859910049</v>
      </c>
      <c r="M616"/>
      <c r="N616"/>
      <c r="O616"/>
    </row>
    <row r="617" spans="1:15" ht="14.45">
      <c r="A617" s="2" t="str">
        <f t="shared" si="9"/>
        <v>POS_20230517_3157744</v>
      </c>
      <c r="B617" s="2" t="s">
        <v>933</v>
      </c>
      <c r="C617" s="2" t="s">
        <v>30</v>
      </c>
      <c r="D617" s="2" t="s">
        <v>54</v>
      </c>
      <c r="E617" s="2" t="s">
        <v>70</v>
      </c>
      <c r="F617" s="2" t="s">
        <v>202</v>
      </c>
      <c r="G617" s="2" t="s">
        <v>67</v>
      </c>
      <c r="H617" s="2" t="s">
        <v>1163</v>
      </c>
      <c r="I617" s="2" t="s">
        <v>1164</v>
      </c>
      <c r="J617" s="3">
        <v>13933.671869244485</v>
      </c>
      <c r="K617" s="3">
        <v>43183.914730899291</v>
      </c>
      <c r="L617" s="3">
        <v>36486.703859910049</v>
      </c>
      <c r="M617"/>
      <c r="N617"/>
      <c r="O617"/>
    </row>
    <row r="618" spans="1:15" ht="14.45">
      <c r="A618" s="2" t="str">
        <f t="shared" si="9"/>
        <v>POS_20230517_3157674</v>
      </c>
      <c r="B618" s="2" t="s">
        <v>933</v>
      </c>
      <c r="C618" s="2" t="s">
        <v>30</v>
      </c>
      <c r="D618" s="2" t="s">
        <v>54</v>
      </c>
      <c r="E618" s="2" t="s">
        <v>70</v>
      </c>
      <c r="F618" s="2" t="s">
        <v>202</v>
      </c>
      <c r="G618" s="2" t="s">
        <v>67</v>
      </c>
      <c r="H618" s="2" t="s">
        <v>1165</v>
      </c>
      <c r="I618" s="2" t="s">
        <v>1166</v>
      </c>
      <c r="J618" s="3">
        <v>13933.671869244485</v>
      </c>
      <c r="K618" s="3">
        <v>43183.914730899298</v>
      </c>
      <c r="L618" s="3">
        <v>36486.703859910056</v>
      </c>
      <c r="M618"/>
      <c r="N618"/>
      <c r="O618"/>
    </row>
    <row r="619" spans="1:15" ht="14.45">
      <c r="A619" s="2" t="str">
        <f t="shared" si="9"/>
        <v>POS_20230517_3158099</v>
      </c>
      <c r="B619" s="2" t="s">
        <v>933</v>
      </c>
      <c r="C619" s="2" t="s">
        <v>30</v>
      </c>
      <c r="D619" s="2" t="s">
        <v>54</v>
      </c>
      <c r="E619" s="2" t="s">
        <v>70</v>
      </c>
      <c r="F619" s="2" t="s">
        <v>202</v>
      </c>
      <c r="G619" s="2" t="s">
        <v>67</v>
      </c>
      <c r="H619" s="2" t="s">
        <v>1167</v>
      </c>
      <c r="I619" s="2" t="s">
        <v>1168</v>
      </c>
      <c r="J619" s="3">
        <v>13933.671869244485</v>
      </c>
      <c r="K619" s="3">
        <v>43183.914730899298</v>
      </c>
      <c r="L619" s="3">
        <v>36486.703859910049</v>
      </c>
      <c r="M619"/>
      <c r="N619"/>
      <c r="O619"/>
    </row>
    <row r="620" spans="1:15" ht="14.45">
      <c r="A620" s="2" t="str">
        <f t="shared" si="9"/>
        <v>POS_20230517_3158061</v>
      </c>
      <c r="B620" s="2" t="s">
        <v>933</v>
      </c>
      <c r="C620" s="2" t="s">
        <v>30</v>
      </c>
      <c r="D620" s="2" t="s">
        <v>54</v>
      </c>
      <c r="E620" s="2" t="s">
        <v>70</v>
      </c>
      <c r="F620" s="2" t="s">
        <v>202</v>
      </c>
      <c r="G620" s="2" t="s">
        <v>67</v>
      </c>
      <c r="H620" s="2" t="s">
        <v>1169</v>
      </c>
      <c r="I620" s="2" t="s">
        <v>1170</v>
      </c>
      <c r="J620" s="3">
        <v>13933.671869244481</v>
      </c>
      <c r="K620" s="3">
        <v>43183.914730899298</v>
      </c>
      <c r="L620" s="3">
        <v>36486.703859910049</v>
      </c>
      <c r="M620"/>
      <c r="N620"/>
      <c r="O620"/>
    </row>
    <row r="621" spans="1:15" ht="14.45">
      <c r="A621" s="2" t="str">
        <f t="shared" si="9"/>
        <v>POS_20230517_3158077</v>
      </c>
      <c r="B621" s="2" t="s">
        <v>933</v>
      </c>
      <c r="C621" s="2" t="s">
        <v>30</v>
      </c>
      <c r="D621" s="2" t="s">
        <v>54</v>
      </c>
      <c r="E621" s="2" t="s">
        <v>70</v>
      </c>
      <c r="F621" s="2" t="s">
        <v>202</v>
      </c>
      <c r="G621" s="2" t="s">
        <v>67</v>
      </c>
      <c r="H621" s="2" t="s">
        <v>1171</v>
      </c>
      <c r="I621" s="2" t="s">
        <v>1172</v>
      </c>
      <c r="J621" s="3">
        <v>13933.671869244485</v>
      </c>
      <c r="K621" s="3">
        <v>43183.914730899298</v>
      </c>
      <c r="L621" s="3">
        <v>36486.703859910049</v>
      </c>
      <c r="M621"/>
      <c r="N621"/>
      <c r="O621"/>
    </row>
    <row r="622" spans="1:15" ht="14.45">
      <c r="A622" s="2" t="str">
        <f t="shared" si="9"/>
        <v>POS_20230517_3158085</v>
      </c>
      <c r="B622" s="2" t="s">
        <v>933</v>
      </c>
      <c r="C622" s="2" t="s">
        <v>30</v>
      </c>
      <c r="D622" s="2" t="s">
        <v>54</v>
      </c>
      <c r="E622" s="2" t="s">
        <v>70</v>
      </c>
      <c r="F622" s="2" t="s">
        <v>202</v>
      </c>
      <c r="G622" s="2" t="s">
        <v>67</v>
      </c>
      <c r="H622" s="2" t="s">
        <v>1173</v>
      </c>
      <c r="I622" s="2" t="s">
        <v>1174</v>
      </c>
      <c r="J622" s="3">
        <v>13933.671869244485</v>
      </c>
      <c r="K622" s="3">
        <v>43183.914730899298</v>
      </c>
      <c r="L622" s="3">
        <v>36486.703859910049</v>
      </c>
      <c r="M622"/>
      <c r="N622"/>
      <c r="O622"/>
    </row>
    <row r="623" spans="1:15" ht="14.45">
      <c r="A623" s="2" t="str">
        <f t="shared" si="9"/>
        <v>POS_20230517_3157938</v>
      </c>
      <c r="B623" s="2" t="s">
        <v>933</v>
      </c>
      <c r="C623" s="2" t="s">
        <v>30</v>
      </c>
      <c r="D623" s="2" t="s">
        <v>54</v>
      </c>
      <c r="E623" s="2" t="s">
        <v>70</v>
      </c>
      <c r="F623" s="2" t="s">
        <v>202</v>
      </c>
      <c r="G623" s="2" t="s">
        <v>67</v>
      </c>
      <c r="H623" s="2" t="s">
        <v>1175</v>
      </c>
      <c r="I623" s="2" t="s">
        <v>1176</v>
      </c>
      <c r="J623" s="3">
        <v>13933.671869244487</v>
      </c>
      <c r="K623" s="3">
        <v>43183.914730899298</v>
      </c>
      <c r="L623" s="3">
        <v>36486.703859910049</v>
      </c>
      <c r="M623"/>
      <c r="N623"/>
      <c r="O623"/>
    </row>
    <row r="624" spans="1:15" ht="14.45">
      <c r="A624" s="2" t="str">
        <f t="shared" si="9"/>
        <v>POS_20230517_3157745</v>
      </c>
      <c r="B624" s="2" t="s">
        <v>933</v>
      </c>
      <c r="C624" s="2" t="s">
        <v>30</v>
      </c>
      <c r="D624" s="2" t="s">
        <v>54</v>
      </c>
      <c r="E624" s="2" t="s">
        <v>70</v>
      </c>
      <c r="F624" s="2" t="s">
        <v>202</v>
      </c>
      <c r="G624" s="2" t="s">
        <v>67</v>
      </c>
      <c r="H624" s="2" t="s">
        <v>1177</v>
      </c>
      <c r="I624" s="2" t="s">
        <v>1178</v>
      </c>
      <c r="J624" s="3">
        <v>13933.671869244485</v>
      </c>
      <c r="K624" s="3">
        <v>43183.914730899283</v>
      </c>
      <c r="L624" s="3">
        <v>36486.703859910056</v>
      </c>
      <c r="M624"/>
      <c r="N624"/>
      <c r="O624"/>
    </row>
    <row r="625" spans="1:15" ht="14.45">
      <c r="A625" s="2" t="str">
        <f t="shared" si="9"/>
        <v>POS_20230517_3157588</v>
      </c>
      <c r="B625" s="2" t="s">
        <v>933</v>
      </c>
      <c r="C625" s="2" t="s">
        <v>30</v>
      </c>
      <c r="D625" s="2" t="s">
        <v>54</v>
      </c>
      <c r="E625" s="2" t="s">
        <v>70</v>
      </c>
      <c r="F625" s="2" t="s">
        <v>202</v>
      </c>
      <c r="G625" s="2" t="s">
        <v>67</v>
      </c>
      <c r="H625" s="2" t="s">
        <v>1048</v>
      </c>
      <c r="I625" s="2" t="s">
        <v>1179</v>
      </c>
      <c r="J625" s="3">
        <v>13933.671869244487</v>
      </c>
      <c r="K625" s="3">
        <v>43183.914730899298</v>
      </c>
      <c r="L625" s="3">
        <v>36486.703859910049</v>
      </c>
      <c r="M625"/>
      <c r="N625"/>
      <c r="O625"/>
    </row>
    <row r="626" spans="1:15" ht="14.45">
      <c r="A626" s="2" t="str">
        <f t="shared" si="9"/>
        <v>POS_20230517_3157864</v>
      </c>
      <c r="B626" s="2" t="s">
        <v>933</v>
      </c>
      <c r="C626" s="2" t="s">
        <v>30</v>
      </c>
      <c r="D626" s="2" t="s">
        <v>54</v>
      </c>
      <c r="E626" s="2" t="s">
        <v>70</v>
      </c>
      <c r="F626" s="2" t="s">
        <v>202</v>
      </c>
      <c r="G626" s="2" t="s">
        <v>67</v>
      </c>
      <c r="H626" s="2" t="s">
        <v>1180</v>
      </c>
      <c r="I626" s="2" t="s">
        <v>1181</v>
      </c>
      <c r="J626" s="3">
        <v>13933.671869244483</v>
      </c>
      <c r="K626" s="3">
        <v>43183.914730899305</v>
      </c>
      <c r="L626" s="3">
        <v>36486.703859910049</v>
      </c>
      <c r="M626"/>
      <c r="N626"/>
      <c r="O626"/>
    </row>
    <row r="627" spans="1:15" ht="14.45">
      <c r="A627" s="2" t="str">
        <f t="shared" si="9"/>
        <v>POS_20230517_3158098</v>
      </c>
      <c r="B627" s="2" t="s">
        <v>933</v>
      </c>
      <c r="C627" s="2" t="s">
        <v>30</v>
      </c>
      <c r="D627" s="2" t="s">
        <v>54</v>
      </c>
      <c r="E627" s="2" t="s">
        <v>70</v>
      </c>
      <c r="F627" s="2" t="s">
        <v>202</v>
      </c>
      <c r="G627" s="2" t="s">
        <v>67</v>
      </c>
      <c r="H627" s="2" t="s">
        <v>1182</v>
      </c>
      <c r="I627" s="2" t="s">
        <v>1183</v>
      </c>
      <c r="J627" s="3">
        <v>13933.671869244488</v>
      </c>
      <c r="K627" s="3">
        <v>43183.914730899283</v>
      </c>
      <c r="L627" s="3">
        <v>36486.703859910056</v>
      </c>
      <c r="M627"/>
      <c r="N627"/>
      <c r="O627"/>
    </row>
    <row r="628" spans="1:15" ht="14.45">
      <c r="A628" s="2" t="str">
        <f t="shared" si="9"/>
        <v>POS_20230517_3158079</v>
      </c>
      <c r="B628" s="2" t="s">
        <v>933</v>
      </c>
      <c r="C628" s="2" t="s">
        <v>30</v>
      </c>
      <c r="D628" s="2" t="s">
        <v>54</v>
      </c>
      <c r="E628" s="2" t="s">
        <v>70</v>
      </c>
      <c r="F628" s="2" t="s">
        <v>202</v>
      </c>
      <c r="G628" s="2" t="s">
        <v>67</v>
      </c>
      <c r="H628" s="2" t="s">
        <v>1184</v>
      </c>
      <c r="I628" s="2" t="s">
        <v>1185</v>
      </c>
      <c r="J628" s="3">
        <v>13933.671869244483</v>
      </c>
      <c r="K628" s="3">
        <v>43183.914730899298</v>
      </c>
      <c r="L628" s="3">
        <v>36486.703859910042</v>
      </c>
      <c r="M628"/>
      <c r="N628"/>
      <c r="O628"/>
    </row>
    <row r="629" spans="1:15" ht="14.45">
      <c r="A629" s="2" t="str">
        <f t="shared" si="9"/>
        <v>POS_20230517_3157773</v>
      </c>
      <c r="B629" s="2" t="s">
        <v>933</v>
      </c>
      <c r="C629" s="2" t="s">
        <v>30</v>
      </c>
      <c r="D629" s="2" t="s">
        <v>54</v>
      </c>
      <c r="E629" s="2" t="s">
        <v>70</v>
      </c>
      <c r="F629" s="2" t="s">
        <v>202</v>
      </c>
      <c r="G629" s="2" t="s">
        <v>67</v>
      </c>
      <c r="H629" s="2" t="s">
        <v>1186</v>
      </c>
      <c r="I629" s="2" t="s">
        <v>1187</v>
      </c>
      <c r="J629" s="3">
        <v>13933.671869244483</v>
      </c>
      <c r="K629" s="3">
        <v>43183.914730899298</v>
      </c>
      <c r="L629" s="3">
        <v>36486.703859910056</v>
      </c>
      <c r="M629"/>
      <c r="N629"/>
      <c r="O629"/>
    </row>
    <row r="630" spans="1:15" ht="14.45">
      <c r="A630" s="2" t="str">
        <f t="shared" si="9"/>
        <v>POS_20230517_3158036</v>
      </c>
      <c r="B630" s="2" t="s">
        <v>933</v>
      </c>
      <c r="C630" s="2" t="s">
        <v>30</v>
      </c>
      <c r="D630" s="2" t="s">
        <v>54</v>
      </c>
      <c r="E630" s="2" t="s">
        <v>70</v>
      </c>
      <c r="F630" s="2" t="s">
        <v>202</v>
      </c>
      <c r="G630" s="2" t="s">
        <v>67</v>
      </c>
      <c r="H630" s="2" t="s">
        <v>1188</v>
      </c>
      <c r="I630" s="2" t="s">
        <v>1189</v>
      </c>
      <c r="J630" s="3">
        <v>13933.671869244487</v>
      </c>
      <c r="K630" s="3">
        <v>43183.914730899298</v>
      </c>
      <c r="L630" s="3">
        <v>36486.703859910049</v>
      </c>
      <c r="M630"/>
      <c r="N630"/>
      <c r="O630"/>
    </row>
    <row r="631" spans="1:15" ht="14.45">
      <c r="A631" s="2" t="str">
        <f t="shared" si="9"/>
        <v>POS_20230517_3158011</v>
      </c>
      <c r="B631" s="2" t="s">
        <v>933</v>
      </c>
      <c r="C631" s="2" t="s">
        <v>30</v>
      </c>
      <c r="D631" s="2" t="s">
        <v>54</v>
      </c>
      <c r="E631" s="2" t="s">
        <v>70</v>
      </c>
      <c r="F631" s="2" t="s">
        <v>202</v>
      </c>
      <c r="G631" s="2" t="s">
        <v>67</v>
      </c>
      <c r="H631" s="2" t="s">
        <v>1190</v>
      </c>
      <c r="I631" s="2" t="s">
        <v>1191</v>
      </c>
      <c r="J631" s="3">
        <v>13933.671869244485</v>
      </c>
      <c r="K631" s="3">
        <v>43183.914730899298</v>
      </c>
      <c r="L631" s="3">
        <v>36486.703859910049</v>
      </c>
      <c r="M631"/>
      <c r="N631"/>
      <c r="O631"/>
    </row>
    <row r="632" spans="1:15" ht="14.45">
      <c r="A632" s="2" t="str">
        <f t="shared" si="9"/>
        <v>POS_20230517_3157815</v>
      </c>
      <c r="B632" s="2" t="s">
        <v>933</v>
      </c>
      <c r="C632" s="2" t="s">
        <v>30</v>
      </c>
      <c r="D632" s="2" t="s">
        <v>54</v>
      </c>
      <c r="E632" s="2" t="s">
        <v>70</v>
      </c>
      <c r="F632" s="2" t="s">
        <v>202</v>
      </c>
      <c r="G632" s="2" t="s">
        <v>67</v>
      </c>
      <c r="H632" s="2" t="s">
        <v>1192</v>
      </c>
      <c r="I632" s="2" t="s">
        <v>1193</v>
      </c>
      <c r="J632" s="3">
        <v>13933.671869244485</v>
      </c>
      <c r="K632" s="3">
        <v>43183.914730899305</v>
      </c>
      <c r="L632" s="3">
        <v>36486.703859910049</v>
      </c>
      <c r="M632"/>
      <c r="N632"/>
      <c r="O632"/>
    </row>
    <row r="633" spans="1:15" ht="14.45">
      <c r="A633" s="2" t="str">
        <f t="shared" si="9"/>
        <v>POS_20230517_3157681</v>
      </c>
      <c r="B633" s="2" t="s">
        <v>933</v>
      </c>
      <c r="C633" s="2" t="s">
        <v>30</v>
      </c>
      <c r="D633" s="2" t="s">
        <v>54</v>
      </c>
      <c r="E633" s="2" t="s">
        <v>70</v>
      </c>
      <c r="F633" s="2" t="s">
        <v>202</v>
      </c>
      <c r="G633" s="2" t="s">
        <v>67</v>
      </c>
      <c r="H633" s="2" t="s">
        <v>1194</v>
      </c>
      <c r="I633" s="2" t="s">
        <v>1195</v>
      </c>
      <c r="J633" s="3">
        <v>13933.671869244483</v>
      </c>
      <c r="K633" s="3">
        <v>43183.914730899298</v>
      </c>
      <c r="L633" s="3">
        <v>36486.703859910056</v>
      </c>
      <c r="M633"/>
      <c r="N633"/>
      <c r="O633"/>
    </row>
    <row r="634" spans="1:15" ht="14.45">
      <c r="A634" s="2" t="str">
        <f t="shared" si="9"/>
        <v>POS_20230517_3157886</v>
      </c>
      <c r="B634" s="2" t="s">
        <v>933</v>
      </c>
      <c r="C634" s="2" t="s">
        <v>30</v>
      </c>
      <c r="D634" s="2" t="s">
        <v>54</v>
      </c>
      <c r="E634" s="2" t="s">
        <v>70</v>
      </c>
      <c r="F634" s="2" t="s">
        <v>202</v>
      </c>
      <c r="G634" s="2" t="s">
        <v>67</v>
      </c>
      <c r="H634" s="2" t="s">
        <v>1196</v>
      </c>
      <c r="I634" s="2" t="s">
        <v>1197</v>
      </c>
      <c r="J634" s="3">
        <v>13933.671869244483</v>
      </c>
      <c r="K634" s="3">
        <v>43183.914730899298</v>
      </c>
      <c r="L634" s="3">
        <v>36486.703859910056</v>
      </c>
      <c r="M634"/>
      <c r="N634"/>
      <c r="O634"/>
    </row>
    <row r="635" spans="1:15" ht="14.45">
      <c r="A635" s="2" t="str">
        <f t="shared" si="9"/>
        <v>POS_20230517_3157860</v>
      </c>
      <c r="B635" s="2" t="s">
        <v>933</v>
      </c>
      <c r="C635" s="2" t="s">
        <v>30</v>
      </c>
      <c r="D635" s="2" t="s">
        <v>54</v>
      </c>
      <c r="E635" s="2" t="s">
        <v>70</v>
      </c>
      <c r="F635" s="2" t="s">
        <v>202</v>
      </c>
      <c r="G635" s="2" t="s">
        <v>67</v>
      </c>
      <c r="H635" s="2" t="s">
        <v>1064</v>
      </c>
      <c r="I635" s="2" t="s">
        <v>1198</v>
      </c>
      <c r="J635" s="3">
        <v>13933.671869244487</v>
      </c>
      <c r="K635" s="3">
        <v>43183.914730899291</v>
      </c>
      <c r="L635" s="3">
        <v>36486.703859910056</v>
      </c>
      <c r="M635"/>
      <c r="N635"/>
      <c r="O635"/>
    </row>
    <row r="636" spans="1:15" ht="14.45">
      <c r="A636" s="2" t="str">
        <f t="shared" si="9"/>
        <v>POS_20230517_3158044</v>
      </c>
      <c r="B636" s="2" t="s">
        <v>933</v>
      </c>
      <c r="C636" s="2" t="s">
        <v>30</v>
      </c>
      <c r="D636" s="2" t="s">
        <v>54</v>
      </c>
      <c r="E636" s="2" t="s">
        <v>70</v>
      </c>
      <c r="F636" s="2" t="s">
        <v>202</v>
      </c>
      <c r="G636" s="2" t="s">
        <v>67</v>
      </c>
      <c r="H636" s="2" t="s">
        <v>1199</v>
      </c>
      <c r="I636" s="2" t="s">
        <v>1200</v>
      </c>
      <c r="J636" s="3">
        <v>13933.671869244485</v>
      </c>
      <c r="K636" s="3">
        <v>43183.914730899298</v>
      </c>
      <c r="L636" s="3">
        <v>36486.703859910056</v>
      </c>
      <c r="M636"/>
      <c r="N636"/>
      <c r="O636"/>
    </row>
    <row r="637" spans="1:15" ht="14.45">
      <c r="A637" s="2" t="str">
        <f t="shared" si="9"/>
        <v>POS_20230517_3157914</v>
      </c>
      <c r="B637" s="2" t="s">
        <v>933</v>
      </c>
      <c r="C637" s="2" t="s">
        <v>30</v>
      </c>
      <c r="D637" s="2" t="s">
        <v>54</v>
      </c>
      <c r="E637" s="2" t="s">
        <v>70</v>
      </c>
      <c r="F637" s="2" t="s">
        <v>202</v>
      </c>
      <c r="G637" s="2" t="s">
        <v>67</v>
      </c>
      <c r="H637" s="2" t="s">
        <v>1201</v>
      </c>
      <c r="I637" s="2" t="s">
        <v>1202</v>
      </c>
      <c r="J637" s="3">
        <v>13933.671869244485</v>
      </c>
      <c r="K637" s="3">
        <v>43183.914730899305</v>
      </c>
      <c r="L637" s="3">
        <v>36486.703859910049</v>
      </c>
      <c r="M637"/>
      <c r="N637"/>
      <c r="O637"/>
    </row>
    <row r="638" spans="1:15" ht="14.45">
      <c r="A638" s="2" t="str">
        <f t="shared" si="9"/>
        <v>POS_20230517_3157928</v>
      </c>
      <c r="B638" s="2" t="s">
        <v>933</v>
      </c>
      <c r="C638" s="2" t="s">
        <v>30</v>
      </c>
      <c r="D638" s="2" t="s">
        <v>54</v>
      </c>
      <c r="E638" s="2" t="s">
        <v>70</v>
      </c>
      <c r="F638" s="2" t="s">
        <v>202</v>
      </c>
      <c r="G638" s="2" t="s">
        <v>67</v>
      </c>
      <c r="H638" s="2" t="s">
        <v>1203</v>
      </c>
      <c r="I638" s="2" t="s">
        <v>1204</v>
      </c>
      <c r="J638" s="3">
        <v>13933.671869244487</v>
      </c>
      <c r="K638" s="3">
        <v>43183.914730899291</v>
      </c>
      <c r="L638" s="3">
        <v>36486.703859910049</v>
      </c>
      <c r="M638"/>
      <c r="N638"/>
      <c r="O638"/>
    </row>
    <row r="639" spans="1:15" ht="14.45">
      <c r="A639" s="2" t="str">
        <f t="shared" si="9"/>
        <v>POS_20230517_3157957</v>
      </c>
      <c r="B639" s="2" t="s">
        <v>933</v>
      </c>
      <c r="C639" s="2" t="s">
        <v>30</v>
      </c>
      <c r="D639" s="2" t="s">
        <v>54</v>
      </c>
      <c r="E639" s="2" t="s">
        <v>70</v>
      </c>
      <c r="F639" s="2" t="s">
        <v>202</v>
      </c>
      <c r="G639" s="2" t="s">
        <v>67</v>
      </c>
      <c r="H639" s="2" t="s">
        <v>1205</v>
      </c>
      <c r="I639" s="2" t="s">
        <v>1206</v>
      </c>
      <c r="J639" s="3">
        <v>13933.671869244485</v>
      </c>
      <c r="K639" s="3">
        <v>43183.914730899298</v>
      </c>
      <c r="L639" s="3">
        <v>36486.703859910042</v>
      </c>
      <c r="M639"/>
      <c r="N639"/>
      <c r="O639"/>
    </row>
    <row r="640" spans="1:15" ht="14.45">
      <c r="A640" s="2" t="str">
        <f t="shared" si="9"/>
        <v>POS_20230517_3157868</v>
      </c>
      <c r="B640" s="2" t="s">
        <v>933</v>
      </c>
      <c r="C640" s="2" t="s">
        <v>30</v>
      </c>
      <c r="D640" s="2" t="s">
        <v>54</v>
      </c>
      <c r="E640" s="2" t="s">
        <v>70</v>
      </c>
      <c r="F640" s="2" t="s">
        <v>202</v>
      </c>
      <c r="G640" s="2" t="s">
        <v>67</v>
      </c>
      <c r="H640" s="2" t="s">
        <v>1207</v>
      </c>
      <c r="I640" s="2" t="s">
        <v>1208</v>
      </c>
      <c r="J640" s="3">
        <v>13933.671869244485</v>
      </c>
      <c r="K640" s="3">
        <v>43183.914730899305</v>
      </c>
      <c r="L640" s="3">
        <v>36486.703859910042</v>
      </c>
      <c r="M640"/>
      <c r="N640"/>
      <c r="O640"/>
    </row>
    <row r="641" spans="1:15" ht="14.45">
      <c r="A641" s="2" t="str">
        <f t="shared" si="9"/>
        <v>POS_20230517_3158082</v>
      </c>
      <c r="B641" s="2" t="s">
        <v>933</v>
      </c>
      <c r="C641" s="2" t="s">
        <v>30</v>
      </c>
      <c r="D641" s="2" t="s">
        <v>54</v>
      </c>
      <c r="E641" s="2" t="s">
        <v>70</v>
      </c>
      <c r="F641" s="2" t="s">
        <v>202</v>
      </c>
      <c r="G641" s="2" t="s">
        <v>67</v>
      </c>
      <c r="H641" s="2" t="s">
        <v>1209</v>
      </c>
      <c r="I641" s="2" t="s">
        <v>1210</v>
      </c>
      <c r="J641" s="3">
        <v>13933.671869244485</v>
      </c>
      <c r="K641" s="3">
        <v>43183.914730899305</v>
      </c>
      <c r="L641" s="3">
        <v>36486.703859910049</v>
      </c>
      <c r="M641"/>
      <c r="N641"/>
      <c r="O641"/>
    </row>
    <row r="642" spans="1:15" ht="14.45">
      <c r="A642" s="2" t="str">
        <f t="shared" si="9"/>
        <v>POS_20230517_3157851</v>
      </c>
      <c r="B642" s="2" t="s">
        <v>933</v>
      </c>
      <c r="C642" s="2" t="s">
        <v>30</v>
      </c>
      <c r="D642" s="2" t="s">
        <v>54</v>
      </c>
      <c r="E642" s="2" t="s">
        <v>70</v>
      </c>
      <c r="F642" s="2" t="s">
        <v>202</v>
      </c>
      <c r="G642" s="2" t="s">
        <v>67</v>
      </c>
      <c r="H642" s="2" t="s">
        <v>1211</v>
      </c>
      <c r="I642" s="2" t="s">
        <v>1212</v>
      </c>
      <c r="J642" s="3">
        <v>13933.671869244481</v>
      </c>
      <c r="K642" s="3">
        <v>43183.914730899298</v>
      </c>
      <c r="L642" s="3">
        <v>36486.703859910049</v>
      </c>
      <c r="M642"/>
      <c r="N642"/>
      <c r="O642"/>
    </row>
    <row r="643" spans="1:15" ht="14.45">
      <c r="A643" s="2" t="str">
        <f t="shared" si="9"/>
        <v>POS_20230517_3157564</v>
      </c>
      <c r="B643" s="2" t="s">
        <v>933</v>
      </c>
      <c r="C643" s="2" t="s">
        <v>30</v>
      </c>
      <c r="D643" s="2" t="s">
        <v>54</v>
      </c>
      <c r="E643" s="2" t="s">
        <v>70</v>
      </c>
      <c r="F643" s="2" t="s">
        <v>202</v>
      </c>
      <c r="G643" s="2" t="s">
        <v>67</v>
      </c>
      <c r="H643" s="2" t="s">
        <v>1213</v>
      </c>
      <c r="I643" s="2" t="s">
        <v>1214</v>
      </c>
      <c r="J643" s="3">
        <v>13933.671869244485</v>
      </c>
      <c r="K643" s="3">
        <v>43183.914730899283</v>
      </c>
      <c r="L643" s="3">
        <v>36486.703859910049</v>
      </c>
      <c r="M643"/>
      <c r="N643"/>
      <c r="O643"/>
    </row>
    <row r="644" spans="1:15" ht="14.45">
      <c r="A644" s="2" t="str">
        <f t="shared" si="9"/>
        <v>POS_20230517_3157895</v>
      </c>
      <c r="B644" s="2" t="s">
        <v>933</v>
      </c>
      <c r="C644" s="2" t="s">
        <v>30</v>
      </c>
      <c r="D644" s="2" t="s">
        <v>54</v>
      </c>
      <c r="E644" s="2" t="s">
        <v>70</v>
      </c>
      <c r="F644" s="2" t="s">
        <v>202</v>
      </c>
      <c r="G644" s="2" t="s">
        <v>67</v>
      </c>
      <c r="H644" s="2" t="s">
        <v>1215</v>
      </c>
      <c r="I644" s="2" t="s">
        <v>1216</v>
      </c>
      <c r="J644" s="3">
        <v>13933.671869244488</v>
      </c>
      <c r="K644" s="3">
        <v>43183.914730899283</v>
      </c>
      <c r="L644" s="3">
        <v>36486.703859910049</v>
      </c>
      <c r="M644"/>
      <c r="N644"/>
      <c r="O644"/>
    </row>
    <row r="645" spans="1:15" ht="14.45">
      <c r="A645" s="2" t="str">
        <f t="shared" si="9"/>
        <v>POS_20230517_3157889</v>
      </c>
      <c r="B645" s="2" t="s">
        <v>933</v>
      </c>
      <c r="C645" s="2" t="s">
        <v>30</v>
      </c>
      <c r="D645" s="2" t="s">
        <v>54</v>
      </c>
      <c r="E645" s="2" t="s">
        <v>70</v>
      </c>
      <c r="F645" s="2" t="s">
        <v>202</v>
      </c>
      <c r="G645" s="2" t="s">
        <v>67</v>
      </c>
      <c r="H645" s="2" t="s">
        <v>1217</v>
      </c>
      <c r="I645" s="2" t="s">
        <v>1218</v>
      </c>
      <c r="J645" s="3">
        <v>13933.671869244488</v>
      </c>
      <c r="K645" s="3">
        <v>43183.914730899276</v>
      </c>
      <c r="L645" s="3">
        <v>36486.703859910049</v>
      </c>
      <c r="M645"/>
      <c r="N645"/>
      <c r="O645"/>
    </row>
    <row r="646" spans="1:15" ht="14.45">
      <c r="A646" s="2" t="str">
        <f t="shared" si="9"/>
        <v>POS_20230517_3157997</v>
      </c>
      <c r="B646" s="2" t="s">
        <v>933</v>
      </c>
      <c r="C646" s="2" t="s">
        <v>30</v>
      </c>
      <c r="D646" s="2" t="s">
        <v>54</v>
      </c>
      <c r="E646" s="2" t="s">
        <v>70</v>
      </c>
      <c r="F646" s="2" t="s">
        <v>202</v>
      </c>
      <c r="G646" s="2" t="s">
        <v>67</v>
      </c>
      <c r="H646" s="2" t="s">
        <v>1219</v>
      </c>
      <c r="I646" s="2" t="s">
        <v>1220</v>
      </c>
      <c r="J646" s="3">
        <v>13933.671869244485</v>
      </c>
      <c r="K646" s="3">
        <v>43183.914730899283</v>
      </c>
      <c r="L646" s="3">
        <v>36486.703859910049</v>
      </c>
      <c r="M646"/>
      <c r="N646"/>
      <c r="O646"/>
    </row>
    <row r="647" spans="1:15" ht="14.45">
      <c r="A647" s="2" t="str">
        <f t="shared" si="9"/>
        <v>POS_20230517_3157992</v>
      </c>
      <c r="B647" s="2" t="s">
        <v>933</v>
      </c>
      <c r="C647" s="2" t="s">
        <v>30</v>
      </c>
      <c r="D647" s="2" t="s">
        <v>54</v>
      </c>
      <c r="E647" s="2" t="s">
        <v>70</v>
      </c>
      <c r="F647" s="2" t="s">
        <v>202</v>
      </c>
      <c r="G647" s="2" t="s">
        <v>67</v>
      </c>
      <c r="H647" s="2" t="s">
        <v>1221</v>
      </c>
      <c r="I647" s="2" t="s">
        <v>1222</v>
      </c>
      <c r="J647" s="3">
        <v>13933.671869244485</v>
      </c>
      <c r="K647" s="3">
        <v>43183.914730899283</v>
      </c>
      <c r="L647" s="3">
        <v>36486.703859910049</v>
      </c>
      <c r="M647"/>
      <c r="N647"/>
      <c r="O647"/>
    </row>
    <row r="648" spans="1:15" ht="14.45">
      <c r="A648" s="2" t="str">
        <f t="shared" si="9"/>
        <v>POS_20230517_3157657</v>
      </c>
      <c r="B648" s="2" t="s">
        <v>933</v>
      </c>
      <c r="C648" s="2" t="s">
        <v>30</v>
      </c>
      <c r="D648" s="2" t="s">
        <v>54</v>
      </c>
      <c r="E648" s="2" t="s">
        <v>70</v>
      </c>
      <c r="F648" s="2" t="s">
        <v>202</v>
      </c>
      <c r="G648" s="2" t="s">
        <v>67</v>
      </c>
      <c r="H648" s="2" t="s">
        <v>1223</v>
      </c>
      <c r="I648" s="2" t="s">
        <v>1224</v>
      </c>
      <c r="J648" s="3">
        <v>13933.671869244488</v>
      </c>
      <c r="K648" s="3">
        <v>43183.914730899269</v>
      </c>
      <c r="L648" s="3">
        <v>36486.703859910042</v>
      </c>
      <c r="M648"/>
      <c r="N648"/>
      <c r="O648"/>
    </row>
    <row r="649" spans="1:15" ht="14.45">
      <c r="A649" s="2" t="str">
        <f t="shared" si="9"/>
        <v>POS_20201217_2368284</v>
      </c>
      <c r="B649" s="2" t="s">
        <v>933</v>
      </c>
      <c r="C649" s="2" t="s">
        <v>30</v>
      </c>
      <c r="D649" s="2" t="s">
        <v>54</v>
      </c>
      <c r="E649" s="2" t="s">
        <v>70</v>
      </c>
      <c r="F649" s="2" t="s">
        <v>331</v>
      </c>
      <c r="G649" s="2" t="s">
        <v>57</v>
      </c>
      <c r="H649" s="2" t="s">
        <v>1225</v>
      </c>
      <c r="I649" s="2" t="s">
        <v>1226</v>
      </c>
      <c r="J649" s="3">
        <v>0</v>
      </c>
      <c r="K649" s="3">
        <v>0</v>
      </c>
      <c r="L649" s="3">
        <v>0</v>
      </c>
      <c r="M649"/>
      <c r="N649"/>
      <c r="O649"/>
    </row>
    <row r="650" spans="1:15" ht="14.45">
      <c r="A650" s="2" t="str">
        <f t="shared" si="9"/>
        <v>POS_20200320_1938773</v>
      </c>
      <c r="B650" s="2" t="s">
        <v>933</v>
      </c>
      <c r="C650" s="2" t="s">
        <v>30</v>
      </c>
      <c r="D650" s="2" t="s">
        <v>54</v>
      </c>
      <c r="E650" s="2" t="s">
        <v>70</v>
      </c>
      <c r="F650" s="2" t="s">
        <v>331</v>
      </c>
      <c r="G650" s="2" t="s">
        <v>57</v>
      </c>
      <c r="H650" s="2" t="s">
        <v>1227</v>
      </c>
      <c r="I650" s="2" t="s">
        <v>1228</v>
      </c>
      <c r="J650" s="3">
        <v>0</v>
      </c>
      <c r="K650" s="3">
        <v>0</v>
      </c>
      <c r="L650" s="3">
        <v>0</v>
      </c>
      <c r="M650"/>
      <c r="N650"/>
      <c r="O650"/>
    </row>
    <row r="651" spans="1:15" ht="14.45">
      <c r="A651" s="2" t="str">
        <f t="shared" si="9"/>
        <v>POS_20200320_1938791</v>
      </c>
      <c r="B651" s="2" t="s">
        <v>933</v>
      </c>
      <c r="C651" s="2" t="s">
        <v>30</v>
      </c>
      <c r="D651" s="2" t="s">
        <v>54</v>
      </c>
      <c r="E651" s="2" t="s">
        <v>70</v>
      </c>
      <c r="F651" s="2" t="s">
        <v>331</v>
      </c>
      <c r="G651" s="2" t="s">
        <v>57</v>
      </c>
      <c r="H651" s="2" t="s">
        <v>1229</v>
      </c>
      <c r="I651" s="2" t="s">
        <v>1230</v>
      </c>
      <c r="J651" s="3">
        <v>0</v>
      </c>
      <c r="K651" s="3">
        <v>0</v>
      </c>
      <c r="L651" s="3">
        <v>0</v>
      </c>
      <c r="M651"/>
      <c r="N651"/>
      <c r="O651"/>
    </row>
    <row r="652" spans="1:15" ht="14.45">
      <c r="A652" s="2" t="str">
        <f t="shared" si="9"/>
        <v>POS_20200320_1939145</v>
      </c>
      <c r="B652" s="2" t="s">
        <v>933</v>
      </c>
      <c r="C652" s="2" t="s">
        <v>30</v>
      </c>
      <c r="D652" s="2" t="s">
        <v>54</v>
      </c>
      <c r="E652" s="2" t="s">
        <v>70</v>
      </c>
      <c r="F652" s="2" t="s">
        <v>331</v>
      </c>
      <c r="G652" s="2" t="s">
        <v>57</v>
      </c>
      <c r="H652" s="2" t="s">
        <v>1043</v>
      </c>
      <c r="I652" s="2" t="s">
        <v>1231</v>
      </c>
      <c r="J652" s="3">
        <v>0</v>
      </c>
      <c r="K652" s="3">
        <v>0</v>
      </c>
      <c r="L652" s="3">
        <v>0</v>
      </c>
      <c r="M652"/>
      <c r="N652"/>
      <c r="O652"/>
    </row>
    <row r="653" spans="1:15" ht="14.45">
      <c r="A653" s="2" t="str">
        <f t="shared" ref="A653:A716" si="10">I653</f>
        <v>POS_20200320_1938952</v>
      </c>
      <c r="B653" s="2" t="s">
        <v>933</v>
      </c>
      <c r="C653" s="2" t="s">
        <v>30</v>
      </c>
      <c r="D653" s="2" t="s">
        <v>54</v>
      </c>
      <c r="E653" s="2" t="s">
        <v>70</v>
      </c>
      <c r="F653" s="2" t="s">
        <v>331</v>
      </c>
      <c r="G653" s="2" t="s">
        <v>57</v>
      </c>
      <c r="H653" s="2" t="s">
        <v>978</v>
      </c>
      <c r="I653" s="2" t="s">
        <v>1232</v>
      </c>
      <c r="J653" s="3">
        <v>0</v>
      </c>
      <c r="K653" s="3">
        <v>0</v>
      </c>
      <c r="L653" s="3">
        <v>0</v>
      </c>
      <c r="M653"/>
      <c r="N653"/>
      <c r="O653"/>
    </row>
    <row r="654" spans="1:15" ht="14.45">
      <c r="A654" s="2" t="str">
        <f t="shared" si="10"/>
        <v>POS_20200320_1938849</v>
      </c>
      <c r="B654" s="2" t="s">
        <v>933</v>
      </c>
      <c r="C654" s="2" t="s">
        <v>30</v>
      </c>
      <c r="D654" s="2" t="s">
        <v>54</v>
      </c>
      <c r="E654" s="2" t="s">
        <v>70</v>
      </c>
      <c r="F654" s="2" t="s">
        <v>331</v>
      </c>
      <c r="G654" s="2" t="s">
        <v>57</v>
      </c>
      <c r="H654" s="2" t="s">
        <v>1068</v>
      </c>
      <c r="I654" s="2" t="s">
        <v>1233</v>
      </c>
      <c r="J654" s="3">
        <v>0</v>
      </c>
      <c r="K654" s="3">
        <v>0</v>
      </c>
      <c r="L654" s="3">
        <v>0</v>
      </c>
      <c r="M654"/>
      <c r="N654"/>
      <c r="O654"/>
    </row>
    <row r="655" spans="1:15" ht="14.45">
      <c r="A655" s="2" t="str">
        <f t="shared" si="10"/>
        <v>POS_20200320_1939058</v>
      </c>
      <c r="B655" s="2" t="s">
        <v>933</v>
      </c>
      <c r="C655" s="2" t="s">
        <v>30</v>
      </c>
      <c r="D655" s="2" t="s">
        <v>54</v>
      </c>
      <c r="E655" s="2" t="s">
        <v>70</v>
      </c>
      <c r="F655" s="2" t="s">
        <v>331</v>
      </c>
      <c r="G655" s="2" t="s">
        <v>57</v>
      </c>
      <c r="H655" s="2" t="s">
        <v>1234</v>
      </c>
      <c r="I655" s="2" t="s">
        <v>1235</v>
      </c>
      <c r="J655" s="3">
        <v>0</v>
      </c>
      <c r="K655" s="3">
        <v>0</v>
      </c>
      <c r="L655" s="3">
        <v>0</v>
      </c>
      <c r="M655"/>
      <c r="N655"/>
      <c r="O655"/>
    </row>
    <row r="656" spans="1:15" ht="14.45">
      <c r="A656" s="2" t="str">
        <f t="shared" si="10"/>
        <v>POS_20200320_1938761</v>
      </c>
      <c r="B656" s="2" t="s">
        <v>933</v>
      </c>
      <c r="C656" s="2" t="s">
        <v>30</v>
      </c>
      <c r="D656" s="2" t="s">
        <v>54</v>
      </c>
      <c r="E656" s="2" t="s">
        <v>70</v>
      </c>
      <c r="F656" s="2" t="s">
        <v>331</v>
      </c>
      <c r="G656" s="2" t="s">
        <v>57</v>
      </c>
      <c r="H656" s="2" t="s">
        <v>999</v>
      </c>
      <c r="I656" s="2" t="s">
        <v>1236</v>
      </c>
      <c r="J656" s="3">
        <v>0</v>
      </c>
      <c r="K656" s="3">
        <v>0</v>
      </c>
      <c r="L656" s="3">
        <v>0</v>
      </c>
      <c r="M656"/>
      <c r="N656"/>
      <c r="O656"/>
    </row>
    <row r="657" spans="1:15" ht="14.45">
      <c r="A657" s="2" t="str">
        <f t="shared" si="10"/>
        <v>POS_20200320_1938780</v>
      </c>
      <c r="B657" s="2" t="s">
        <v>933</v>
      </c>
      <c r="C657" s="2" t="s">
        <v>30</v>
      </c>
      <c r="D657" s="2" t="s">
        <v>54</v>
      </c>
      <c r="E657" s="2" t="s">
        <v>70</v>
      </c>
      <c r="F657" s="2" t="s">
        <v>331</v>
      </c>
      <c r="G657" s="2" t="s">
        <v>57</v>
      </c>
      <c r="H657" s="2" t="s">
        <v>1048</v>
      </c>
      <c r="I657" s="2" t="s">
        <v>1237</v>
      </c>
      <c r="J657" s="3">
        <v>0</v>
      </c>
      <c r="K657" s="3">
        <v>0</v>
      </c>
      <c r="L657" s="3">
        <v>0</v>
      </c>
      <c r="M657"/>
      <c r="N657"/>
      <c r="O657"/>
    </row>
    <row r="658" spans="1:15" ht="14.45">
      <c r="A658" s="2" t="str">
        <f t="shared" si="10"/>
        <v>POS_20200320_1938803</v>
      </c>
      <c r="B658" s="2" t="s">
        <v>933</v>
      </c>
      <c r="C658" s="2" t="s">
        <v>30</v>
      </c>
      <c r="D658" s="2" t="s">
        <v>54</v>
      </c>
      <c r="E658" s="2" t="s">
        <v>70</v>
      </c>
      <c r="F658" s="2" t="s">
        <v>331</v>
      </c>
      <c r="G658" s="2" t="s">
        <v>57</v>
      </c>
      <c r="H658" s="2" t="s">
        <v>997</v>
      </c>
      <c r="I658" s="2" t="s">
        <v>1238</v>
      </c>
      <c r="J658" s="3">
        <v>0</v>
      </c>
      <c r="K658" s="3">
        <v>0</v>
      </c>
      <c r="L658" s="3">
        <v>0</v>
      </c>
      <c r="M658"/>
      <c r="N658"/>
      <c r="O658"/>
    </row>
    <row r="659" spans="1:15" ht="14.45">
      <c r="A659" s="2" t="str">
        <f t="shared" si="10"/>
        <v>POS_20200320_1939204</v>
      </c>
      <c r="B659" s="2" t="s">
        <v>933</v>
      </c>
      <c r="C659" s="2" t="s">
        <v>30</v>
      </c>
      <c r="D659" s="2" t="s">
        <v>54</v>
      </c>
      <c r="E659" s="2" t="s">
        <v>70</v>
      </c>
      <c r="F659" s="2" t="s">
        <v>331</v>
      </c>
      <c r="G659" s="2" t="s">
        <v>57</v>
      </c>
      <c r="H659" s="2" t="s">
        <v>1239</v>
      </c>
      <c r="I659" s="2" t="s">
        <v>1240</v>
      </c>
      <c r="J659" s="3">
        <v>0</v>
      </c>
      <c r="K659" s="3">
        <v>0</v>
      </c>
      <c r="L659" s="3">
        <v>0</v>
      </c>
      <c r="M659"/>
      <c r="N659"/>
      <c r="O659"/>
    </row>
    <row r="660" spans="1:15" ht="14.45">
      <c r="A660" s="2" t="str">
        <f t="shared" si="10"/>
        <v>POS_20200320_1938815</v>
      </c>
      <c r="B660" s="2" t="s">
        <v>933</v>
      </c>
      <c r="C660" s="2" t="s">
        <v>30</v>
      </c>
      <c r="D660" s="2" t="s">
        <v>54</v>
      </c>
      <c r="E660" s="2" t="s">
        <v>70</v>
      </c>
      <c r="F660" s="2" t="s">
        <v>331</v>
      </c>
      <c r="G660" s="2" t="s">
        <v>57</v>
      </c>
      <c r="H660" s="2" t="s">
        <v>1041</v>
      </c>
      <c r="I660" s="2" t="s">
        <v>1241</v>
      </c>
      <c r="J660" s="3">
        <v>0</v>
      </c>
      <c r="K660" s="3">
        <v>0</v>
      </c>
      <c r="L660" s="3">
        <v>0</v>
      </c>
      <c r="M660"/>
      <c r="N660"/>
      <c r="O660"/>
    </row>
    <row r="661" spans="1:15" ht="14.45">
      <c r="A661" s="2" t="str">
        <f t="shared" si="10"/>
        <v>POS_20200320_1939144</v>
      </c>
      <c r="B661" s="2" t="s">
        <v>933</v>
      </c>
      <c r="C661" s="2" t="s">
        <v>30</v>
      </c>
      <c r="D661" s="2" t="s">
        <v>54</v>
      </c>
      <c r="E661" s="2" t="s">
        <v>70</v>
      </c>
      <c r="F661" s="2" t="s">
        <v>331</v>
      </c>
      <c r="G661" s="2" t="s">
        <v>57</v>
      </c>
      <c r="H661" s="2" t="s">
        <v>1017</v>
      </c>
      <c r="I661" s="2" t="s">
        <v>1242</v>
      </c>
      <c r="J661" s="3">
        <v>0</v>
      </c>
      <c r="K661" s="3">
        <v>0</v>
      </c>
      <c r="L661" s="3">
        <v>0</v>
      </c>
      <c r="M661"/>
      <c r="N661"/>
      <c r="O661"/>
    </row>
    <row r="662" spans="1:15" ht="14.45">
      <c r="A662" s="2" t="str">
        <f t="shared" si="10"/>
        <v>POS_20201217_2368248</v>
      </c>
      <c r="B662" s="2" t="s">
        <v>933</v>
      </c>
      <c r="C662" s="2" t="s">
        <v>30</v>
      </c>
      <c r="D662" s="2" t="s">
        <v>54</v>
      </c>
      <c r="E662" s="2" t="s">
        <v>70</v>
      </c>
      <c r="F662" s="2" t="s">
        <v>331</v>
      </c>
      <c r="G662" s="2" t="s">
        <v>57</v>
      </c>
      <c r="H662" s="2" t="s">
        <v>985</v>
      </c>
      <c r="I662" s="2" t="s">
        <v>1243</v>
      </c>
      <c r="J662" s="3">
        <v>0</v>
      </c>
      <c r="K662" s="3">
        <v>0</v>
      </c>
      <c r="L662" s="3">
        <v>0</v>
      </c>
      <c r="M662"/>
      <c r="N662"/>
      <c r="O662"/>
    </row>
    <row r="663" spans="1:15" ht="14.45">
      <c r="A663" s="2" t="str">
        <f t="shared" si="10"/>
        <v>POS_20200320_1939200</v>
      </c>
      <c r="B663" s="2" t="s">
        <v>933</v>
      </c>
      <c r="C663" s="2" t="s">
        <v>30</v>
      </c>
      <c r="D663" s="2" t="s">
        <v>54</v>
      </c>
      <c r="E663" s="2" t="s">
        <v>70</v>
      </c>
      <c r="F663" s="2" t="s">
        <v>331</v>
      </c>
      <c r="G663" s="2" t="s">
        <v>57</v>
      </c>
      <c r="H663" s="2" t="s">
        <v>1035</v>
      </c>
      <c r="I663" s="2" t="s">
        <v>1244</v>
      </c>
      <c r="J663" s="3">
        <v>0</v>
      </c>
      <c r="K663" s="3">
        <v>0</v>
      </c>
      <c r="L663" s="3">
        <v>0</v>
      </c>
      <c r="M663"/>
      <c r="N663"/>
      <c r="O663"/>
    </row>
    <row r="664" spans="1:15" ht="14.45">
      <c r="A664" s="2" t="str">
        <f t="shared" si="10"/>
        <v>POS_20200320_1939156</v>
      </c>
      <c r="B664" s="2" t="s">
        <v>933</v>
      </c>
      <c r="C664" s="2" t="s">
        <v>30</v>
      </c>
      <c r="D664" s="2" t="s">
        <v>54</v>
      </c>
      <c r="E664" s="2" t="s">
        <v>70</v>
      </c>
      <c r="F664" s="2" t="s">
        <v>331</v>
      </c>
      <c r="G664" s="2" t="s">
        <v>57</v>
      </c>
      <c r="H664" s="2" t="s">
        <v>1245</v>
      </c>
      <c r="I664" s="2" t="s">
        <v>1246</v>
      </c>
      <c r="J664" s="3">
        <v>0</v>
      </c>
      <c r="K664" s="3">
        <v>0</v>
      </c>
      <c r="L664" s="3">
        <v>0</v>
      </c>
      <c r="M664"/>
      <c r="N664"/>
      <c r="O664"/>
    </row>
    <row r="665" spans="1:15" ht="14.45">
      <c r="A665" s="2" t="str">
        <f t="shared" si="10"/>
        <v>POS_20200320_1939164</v>
      </c>
      <c r="B665" s="2" t="s">
        <v>933</v>
      </c>
      <c r="C665" s="2" t="s">
        <v>30</v>
      </c>
      <c r="D665" s="2" t="s">
        <v>54</v>
      </c>
      <c r="E665" s="2" t="s">
        <v>70</v>
      </c>
      <c r="F665" s="2" t="s">
        <v>331</v>
      </c>
      <c r="G665" s="2" t="s">
        <v>57</v>
      </c>
      <c r="H665" s="2" t="s">
        <v>1033</v>
      </c>
      <c r="I665" s="2" t="s">
        <v>1247</v>
      </c>
      <c r="J665" s="3">
        <v>0</v>
      </c>
      <c r="K665" s="3">
        <v>0</v>
      </c>
      <c r="L665" s="3">
        <v>0</v>
      </c>
      <c r="M665"/>
      <c r="N665"/>
      <c r="O665"/>
    </row>
    <row r="666" spans="1:15" ht="14.45">
      <c r="A666" s="2" t="str">
        <f t="shared" si="10"/>
        <v>POS_20201217_2368247</v>
      </c>
      <c r="B666" s="2" t="s">
        <v>933</v>
      </c>
      <c r="C666" s="2" t="s">
        <v>30</v>
      </c>
      <c r="D666" s="2" t="s">
        <v>54</v>
      </c>
      <c r="E666" s="2" t="s">
        <v>70</v>
      </c>
      <c r="F666" s="2" t="s">
        <v>331</v>
      </c>
      <c r="G666" s="2" t="s">
        <v>57</v>
      </c>
      <c r="H666" s="2" t="s">
        <v>1248</v>
      </c>
      <c r="I666" s="2" t="s">
        <v>1249</v>
      </c>
      <c r="J666" s="3">
        <v>0</v>
      </c>
      <c r="K666" s="3">
        <v>0</v>
      </c>
      <c r="L666" s="3">
        <v>0</v>
      </c>
      <c r="M666"/>
      <c r="N666"/>
      <c r="O666"/>
    </row>
    <row r="667" spans="1:15" ht="14.45">
      <c r="A667" s="2" t="str">
        <f t="shared" si="10"/>
        <v>POS_20200320_1938859</v>
      </c>
      <c r="B667" s="2" t="s">
        <v>933</v>
      </c>
      <c r="C667" s="2" t="s">
        <v>30</v>
      </c>
      <c r="D667" s="2" t="s">
        <v>54</v>
      </c>
      <c r="E667" s="2" t="s">
        <v>70</v>
      </c>
      <c r="F667" s="2" t="s">
        <v>331</v>
      </c>
      <c r="G667" s="2" t="s">
        <v>57</v>
      </c>
      <c r="H667" s="2" t="s">
        <v>959</v>
      </c>
      <c r="I667" s="2" t="s">
        <v>1250</v>
      </c>
      <c r="J667" s="3">
        <v>0</v>
      </c>
      <c r="K667" s="3">
        <v>0</v>
      </c>
      <c r="L667" s="3">
        <v>0</v>
      </c>
      <c r="M667"/>
      <c r="N667"/>
      <c r="O667"/>
    </row>
    <row r="668" spans="1:15" ht="14.45">
      <c r="A668" s="2" t="str">
        <f t="shared" si="10"/>
        <v>POS_20200320_1938752</v>
      </c>
      <c r="B668" s="2" t="s">
        <v>933</v>
      </c>
      <c r="C668" s="2" t="s">
        <v>30</v>
      </c>
      <c r="D668" s="2" t="s">
        <v>54</v>
      </c>
      <c r="E668" s="2" t="s">
        <v>70</v>
      </c>
      <c r="F668" s="2" t="s">
        <v>331</v>
      </c>
      <c r="G668" s="2" t="s">
        <v>57</v>
      </c>
      <c r="H668" s="2" t="s">
        <v>1062</v>
      </c>
      <c r="I668" s="2" t="s">
        <v>1251</v>
      </c>
      <c r="J668" s="3">
        <v>0</v>
      </c>
      <c r="K668" s="3">
        <v>0</v>
      </c>
      <c r="L668" s="3">
        <v>0</v>
      </c>
      <c r="M668"/>
      <c r="N668"/>
      <c r="O668"/>
    </row>
    <row r="669" spans="1:15" ht="14.45">
      <c r="A669" s="2" t="str">
        <f t="shared" si="10"/>
        <v>POS_20200320_1939202</v>
      </c>
      <c r="B669" s="2" t="s">
        <v>933</v>
      </c>
      <c r="C669" s="2" t="s">
        <v>30</v>
      </c>
      <c r="D669" s="2" t="s">
        <v>54</v>
      </c>
      <c r="E669" s="2" t="s">
        <v>70</v>
      </c>
      <c r="F669" s="2" t="s">
        <v>331</v>
      </c>
      <c r="G669" s="2" t="s">
        <v>57</v>
      </c>
      <c r="H669" s="2" t="s">
        <v>991</v>
      </c>
      <c r="I669" s="2" t="s">
        <v>1252</v>
      </c>
      <c r="J669" s="3">
        <v>0</v>
      </c>
      <c r="K669" s="3">
        <v>0</v>
      </c>
      <c r="L669" s="3">
        <v>0</v>
      </c>
      <c r="M669"/>
      <c r="N669"/>
      <c r="O669"/>
    </row>
    <row r="670" spans="1:15" ht="14.45">
      <c r="A670" s="2" t="str">
        <f t="shared" si="10"/>
        <v>POS_20200320_1938981</v>
      </c>
      <c r="B670" s="2" t="s">
        <v>933</v>
      </c>
      <c r="C670" s="2" t="s">
        <v>30</v>
      </c>
      <c r="D670" s="2" t="s">
        <v>54</v>
      </c>
      <c r="E670" s="2" t="s">
        <v>70</v>
      </c>
      <c r="F670" s="2" t="s">
        <v>331</v>
      </c>
      <c r="G670" s="2" t="s">
        <v>57</v>
      </c>
      <c r="H670" s="2" t="s">
        <v>966</v>
      </c>
      <c r="I670" s="2" t="s">
        <v>1253</v>
      </c>
      <c r="J670" s="3">
        <v>0</v>
      </c>
      <c r="K670" s="3">
        <v>0</v>
      </c>
      <c r="L670" s="3">
        <v>0</v>
      </c>
      <c r="M670"/>
      <c r="N670"/>
      <c r="O670"/>
    </row>
    <row r="671" spans="1:15" ht="14.45">
      <c r="A671" s="2" t="str">
        <f t="shared" si="10"/>
        <v>POS_20201217_2368279</v>
      </c>
      <c r="B671" s="2" t="s">
        <v>933</v>
      </c>
      <c r="C671" s="2" t="s">
        <v>30</v>
      </c>
      <c r="D671" s="2" t="s">
        <v>54</v>
      </c>
      <c r="E671" s="2" t="s">
        <v>70</v>
      </c>
      <c r="F671" s="2" t="s">
        <v>331</v>
      </c>
      <c r="G671" s="2" t="s">
        <v>57</v>
      </c>
      <c r="H671" s="2" t="s">
        <v>1025</v>
      </c>
      <c r="I671" s="2" t="s">
        <v>1254</v>
      </c>
      <c r="J671" s="3">
        <v>0</v>
      </c>
      <c r="K671" s="3">
        <v>0</v>
      </c>
      <c r="L671" s="3">
        <v>0</v>
      </c>
      <c r="M671"/>
      <c r="N671"/>
      <c r="O671"/>
    </row>
    <row r="672" spans="1:15" ht="14.45">
      <c r="A672" s="2" t="str">
        <f t="shared" si="10"/>
        <v>POS_20200320_1938892</v>
      </c>
      <c r="B672" s="2" t="s">
        <v>933</v>
      </c>
      <c r="C672" s="2" t="s">
        <v>30</v>
      </c>
      <c r="D672" s="2" t="s">
        <v>54</v>
      </c>
      <c r="E672" s="2" t="s">
        <v>70</v>
      </c>
      <c r="F672" s="2" t="s">
        <v>331</v>
      </c>
      <c r="G672" s="2" t="s">
        <v>57</v>
      </c>
      <c r="H672" s="2" t="s">
        <v>1064</v>
      </c>
      <c r="I672" s="2" t="s">
        <v>1255</v>
      </c>
      <c r="J672" s="3">
        <v>0</v>
      </c>
      <c r="K672" s="3">
        <v>0</v>
      </c>
      <c r="L672" s="3">
        <v>0</v>
      </c>
      <c r="M672"/>
      <c r="N672"/>
      <c r="O672"/>
    </row>
    <row r="673" spans="1:15" ht="14.45">
      <c r="A673" s="2" t="str">
        <f t="shared" si="10"/>
        <v>POS_20200320_1939154</v>
      </c>
      <c r="B673" s="2" t="s">
        <v>933</v>
      </c>
      <c r="C673" s="2" t="s">
        <v>30</v>
      </c>
      <c r="D673" s="2" t="s">
        <v>54</v>
      </c>
      <c r="E673" s="2" t="s">
        <v>70</v>
      </c>
      <c r="F673" s="2" t="s">
        <v>331</v>
      </c>
      <c r="G673" s="2" t="s">
        <v>57</v>
      </c>
      <c r="H673" s="2" t="s">
        <v>1070</v>
      </c>
      <c r="I673" s="2" t="s">
        <v>1256</v>
      </c>
      <c r="J673" s="3">
        <v>0</v>
      </c>
      <c r="K673" s="3">
        <v>0</v>
      </c>
      <c r="L673" s="3">
        <v>0</v>
      </c>
      <c r="M673"/>
      <c r="N673"/>
      <c r="O673"/>
    </row>
    <row r="674" spans="1:15" ht="14.45">
      <c r="A674" s="2" t="str">
        <f t="shared" si="10"/>
        <v>POS_20200320_1938904</v>
      </c>
      <c r="B674" s="2" t="s">
        <v>933</v>
      </c>
      <c r="C674" s="2" t="s">
        <v>30</v>
      </c>
      <c r="D674" s="2" t="s">
        <v>54</v>
      </c>
      <c r="E674" s="2" t="s">
        <v>70</v>
      </c>
      <c r="F674" s="2" t="s">
        <v>331</v>
      </c>
      <c r="G674" s="2" t="s">
        <v>57</v>
      </c>
      <c r="H674" s="2" t="s">
        <v>1015</v>
      </c>
      <c r="I674" s="2" t="s">
        <v>1257</v>
      </c>
      <c r="J674" s="3">
        <v>0</v>
      </c>
      <c r="K674" s="3">
        <v>0</v>
      </c>
      <c r="L674" s="3">
        <v>0</v>
      </c>
      <c r="M674"/>
      <c r="N674"/>
      <c r="O674"/>
    </row>
    <row r="675" spans="1:15" ht="14.45">
      <c r="A675" s="2" t="str">
        <f t="shared" si="10"/>
        <v>POS_20200320_1939150</v>
      </c>
      <c r="B675" s="2" t="s">
        <v>933</v>
      </c>
      <c r="C675" s="2" t="s">
        <v>30</v>
      </c>
      <c r="D675" s="2" t="s">
        <v>54</v>
      </c>
      <c r="E675" s="2" t="s">
        <v>70</v>
      </c>
      <c r="F675" s="2" t="s">
        <v>331</v>
      </c>
      <c r="G675" s="2" t="s">
        <v>57</v>
      </c>
      <c r="H675" s="2" t="s">
        <v>1054</v>
      </c>
      <c r="I675" s="2" t="s">
        <v>1258</v>
      </c>
      <c r="J675" s="3">
        <v>0</v>
      </c>
      <c r="K675" s="3">
        <v>0</v>
      </c>
      <c r="L675" s="3">
        <v>0</v>
      </c>
      <c r="M675"/>
      <c r="N675"/>
      <c r="O675"/>
    </row>
    <row r="676" spans="1:15" ht="14.45">
      <c r="A676" s="2" t="str">
        <f t="shared" si="10"/>
        <v>POS_20200320_1938807</v>
      </c>
      <c r="B676" s="2" t="s">
        <v>933</v>
      </c>
      <c r="C676" s="2" t="s">
        <v>30</v>
      </c>
      <c r="D676" s="2" t="s">
        <v>54</v>
      </c>
      <c r="E676" s="2" t="s">
        <v>70</v>
      </c>
      <c r="F676" s="2" t="s">
        <v>331</v>
      </c>
      <c r="G676" s="2" t="s">
        <v>57</v>
      </c>
      <c r="H676" s="2" t="s">
        <v>951</v>
      </c>
      <c r="I676" s="2" t="s">
        <v>1259</v>
      </c>
      <c r="J676" s="3">
        <v>0</v>
      </c>
      <c r="K676" s="3">
        <v>0</v>
      </c>
      <c r="L676" s="3">
        <v>0</v>
      </c>
      <c r="M676"/>
      <c r="N676"/>
      <c r="O676"/>
    </row>
    <row r="677" spans="1:15" ht="14.45">
      <c r="A677" s="2" t="str">
        <f t="shared" si="10"/>
        <v>POS_20200320_1938942</v>
      </c>
      <c r="B677" s="2" t="s">
        <v>933</v>
      </c>
      <c r="C677" s="2" t="s">
        <v>30</v>
      </c>
      <c r="D677" s="2" t="s">
        <v>54</v>
      </c>
      <c r="E677" s="2" t="s">
        <v>70</v>
      </c>
      <c r="F677" s="2" t="s">
        <v>331</v>
      </c>
      <c r="G677" s="2" t="s">
        <v>57</v>
      </c>
      <c r="H677" s="2" t="s">
        <v>1260</v>
      </c>
      <c r="I677" s="2" t="s">
        <v>1261</v>
      </c>
      <c r="J677" s="3">
        <v>0</v>
      </c>
      <c r="K677" s="3">
        <v>0</v>
      </c>
      <c r="L677" s="3">
        <v>0</v>
      </c>
      <c r="M677"/>
      <c r="N677"/>
      <c r="O677"/>
    </row>
    <row r="678" spans="1:15" ht="14.45">
      <c r="A678" s="2" t="str">
        <f t="shared" si="10"/>
        <v>POS_20200320_1938783</v>
      </c>
      <c r="B678" s="2" t="s">
        <v>933</v>
      </c>
      <c r="C678" s="2" t="s">
        <v>30</v>
      </c>
      <c r="D678" s="2" t="s">
        <v>54</v>
      </c>
      <c r="E678" s="2" t="s">
        <v>70</v>
      </c>
      <c r="F678" s="2" t="s">
        <v>331</v>
      </c>
      <c r="G678" s="2" t="s">
        <v>57</v>
      </c>
      <c r="H678" s="2" t="s">
        <v>1029</v>
      </c>
      <c r="I678" s="2" t="s">
        <v>1262</v>
      </c>
      <c r="J678" s="3">
        <v>0</v>
      </c>
      <c r="K678" s="3">
        <v>0</v>
      </c>
      <c r="L678" s="3">
        <v>0</v>
      </c>
      <c r="M678"/>
      <c r="N678"/>
      <c r="O678"/>
    </row>
    <row r="679" spans="1:15" ht="14.45">
      <c r="A679" s="2" t="str">
        <f t="shared" si="10"/>
        <v>POS_20200320_1939105</v>
      </c>
      <c r="B679" s="2" t="s">
        <v>933</v>
      </c>
      <c r="C679" s="2" t="s">
        <v>30</v>
      </c>
      <c r="D679" s="2" t="s">
        <v>54</v>
      </c>
      <c r="E679" s="2" t="s">
        <v>70</v>
      </c>
      <c r="F679" s="2" t="s">
        <v>331</v>
      </c>
      <c r="G679" s="2" t="s">
        <v>57</v>
      </c>
      <c r="H679" s="2" t="s">
        <v>1263</v>
      </c>
      <c r="I679" s="2" t="s">
        <v>1264</v>
      </c>
      <c r="J679" s="3">
        <v>0</v>
      </c>
      <c r="K679" s="3">
        <v>0</v>
      </c>
      <c r="L679" s="3">
        <v>0</v>
      </c>
      <c r="M679"/>
      <c r="N679"/>
      <c r="O679"/>
    </row>
    <row r="680" spans="1:15" ht="14.45">
      <c r="A680" s="2" t="str">
        <f t="shared" si="10"/>
        <v>POS_20200320_1938798</v>
      </c>
      <c r="B680" s="2" t="s">
        <v>933</v>
      </c>
      <c r="C680" s="2" t="s">
        <v>30</v>
      </c>
      <c r="D680" s="2" t="s">
        <v>54</v>
      </c>
      <c r="E680" s="2" t="s">
        <v>70</v>
      </c>
      <c r="F680" s="2" t="s">
        <v>331</v>
      </c>
      <c r="G680" s="2" t="s">
        <v>57</v>
      </c>
      <c r="H680" s="2" t="s">
        <v>1265</v>
      </c>
      <c r="I680" s="2" t="s">
        <v>1266</v>
      </c>
      <c r="J680" s="3">
        <v>0</v>
      </c>
      <c r="K680" s="3">
        <v>0</v>
      </c>
      <c r="L680" s="3">
        <v>0</v>
      </c>
      <c r="M680"/>
      <c r="N680"/>
      <c r="O680"/>
    </row>
    <row r="681" spans="1:15" ht="14.45">
      <c r="A681" s="2" t="str">
        <f t="shared" si="10"/>
        <v>POS_20200320_1939149</v>
      </c>
      <c r="B681" s="2" t="s">
        <v>933</v>
      </c>
      <c r="C681" s="2" t="s">
        <v>30</v>
      </c>
      <c r="D681" s="2" t="s">
        <v>54</v>
      </c>
      <c r="E681" s="2" t="s">
        <v>70</v>
      </c>
      <c r="F681" s="2" t="s">
        <v>331</v>
      </c>
      <c r="G681" s="2" t="s">
        <v>57</v>
      </c>
      <c r="H681" s="2" t="s">
        <v>1267</v>
      </c>
      <c r="I681" s="2" t="s">
        <v>1268</v>
      </c>
      <c r="J681" s="3">
        <v>0</v>
      </c>
      <c r="K681" s="3">
        <v>0</v>
      </c>
      <c r="L681" s="3">
        <v>0</v>
      </c>
      <c r="M681"/>
      <c r="N681"/>
      <c r="O681"/>
    </row>
    <row r="682" spans="1:15" ht="14.45">
      <c r="A682" s="2" t="str">
        <f t="shared" si="10"/>
        <v>POS_20200320_1939191</v>
      </c>
      <c r="B682" s="2" t="s">
        <v>933</v>
      </c>
      <c r="C682" s="2" t="s">
        <v>30</v>
      </c>
      <c r="D682" s="2" t="s">
        <v>54</v>
      </c>
      <c r="E682" s="2" t="s">
        <v>70</v>
      </c>
      <c r="F682" s="2" t="s">
        <v>331</v>
      </c>
      <c r="G682" s="2" t="s">
        <v>57</v>
      </c>
      <c r="H682" s="2" t="s">
        <v>989</v>
      </c>
      <c r="I682" s="2" t="s">
        <v>1269</v>
      </c>
      <c r="J682" s="3">
        <v>0</v>
      </c>
      <c r="K682" s="3">
        <v>0</v>
      </c>
      <c r="L682" s="3">
        <v>0</v>
      </c>
      <c r="M682"/>
      <c r="N682"/>
      <c r="O682"/>
    </row>
    <row r="683" spans="1:15" ht="14.45">
      <c r="A683" s="2" t="str">
        <f t="shared" si="10"/>
        <v>POS_20200320_1939119</v>
      </c>
      <c r="B683" s="2" t="s">
        <v>933</v>
      </c>
      <c r="C683" s="2" t="s">
        <v>30</v>
      </c>
      <c r="D683" s="2" t="s">
        <v>54</v>
      </c>
      <c r="E683" s="2" t="s">
        <v>70</v>
      </c>
      <c r="F683" s="2" t="s">
        <v>331</v>
      </c>
      <c r="G683" s="2" t="s">
        <v>57</v>
      </c>
      <c r="H683" s="2" t="s">
        <v>1270</v>
      </c>
      <c r="I683" s="2" t="s">
        <v>1271</v>
      </c>
      <c r="J683" s="3">
        <v>0</v>
      </c>
      <c r="K683" s="3">
        <v>0</v>
      </c>
      <c r="L683" s="3">
        <v>0</v>
      </c>
      <c r="M683"/>
      <c r="N683"/>
      <c r="O683"/>
    </row>
    <row r="684" spans="1:15" ht="14.45">
      <c r="A684" s="2" t="str">
        <f t="shared" si="10"/>
        <v>POS_20200320_1938886</v>
      </c>
      <c r="B684" s="2" t="s">
        <v>933</v>
      </c>
      <c r="C684" s="2" t="s">
        <v>30</v>
      </c>
      <c r="D684" s="2" t="s">
        <v>54</v>
      </c>
      <c r="E684" s="2" t="s">
        <v>70</v>
      </c>
      <c r="F684" s="2" t="s">
        <v>331</v>
      </c>
      <c r="G684" s="2" t="s">
        <v>57</v>
      </c>
      <c r="H684" s="2" t="s">
        <v>1045</v>
      </c>
      <c r="I684" s="2" t="s">
        <v>1272</v>
      </c>
      <c r="J684" s="3">
        <v>0</v>
      </c>
      <c r="K684" s="3">
        <v>0</v>
      </c>
      <c r="L684" s="3">
        <v>0</v>
      </c>
      <c r="M684"/>
      <c r="N684"/>
      <c r="O684"/>
    </row>
    <row r="685" spans="1:15" ht="14.45">
      <c r="A685" s="2" t="str">
        <f t="shared" si="10"/>
        <v>POS_20200320_1939019</v>
      </c>
      <c r="B685" s="2" t="s">
        <v>933</v>
      </c>
      <c r="C685" s="2" t="s">
        <v>30</v>
      </c>
      <c r="D685" s="2" t="s">
        <v>54</v>
      </c>
      <c r="E685" s="2" t="s">
        <v>70</v>
      </c>
      <c r="F685" s="2" t="s">
        <v>331</v>
      </c>
      <c r="G685" s="2" t="s">
        <v>57</v>
      </c>
      <c r="H685" s="2" t="s">
        <v>1273</v>
      </c>
      <c r="I685" s="2" t="s">
        <v>1274</v>
      </c>
      <c r="J685" s="3">
        <v>0</v>
      </c>
      <c r="K685" s="3">
        <v>0</v>
      </c>
      <c r="L685" s="3">
        <v>0</v>
      </c>
      <c r="M685"/>
      <c r="N685"/>
      <c r="O685"/>
    </row>
    <row r="686" spans="1:15" ht="14.45">
      <c r="A686" s="2" t="str">
        <f t="shared" si="10"/>
        <v>POS_20200320_1938811</v>
      </c>
      <c r="B686" s="2" t="s">
        <v>933</v>
      </c>
      <c r="C686" s="2" t="s">
        <v>30</v>
      </c>
      <c r="D686" s="2" t="s">
        <v>54</v>
      </c>
      <c r="E686" s="2" t="s">
        <v>70</v>
      </c>
      <c r="F686" s="2" t="s">
        <v>331</v>
      </c>
      <c r="G686" s="2" t="s">
        <v>57</v>
      </c>
      <c r="H686" s="2" t="s">
        <v>1027</v>
      </c>
      <c r="I686" s="2" t="s">
        <v>1275</v>
      </c>
      <c r="J686" s="3">
        <v>0</v>
      </c>
      <c r="K686" s="3">
        <v>0</v>
      </c>
      <c r="L686" s="3">
        <v>0</v>
      </c>
      <c r="M686"/>
      <c r="N686"/>
      <c r="O686"/>
    </row>
    <row r="687" spans="1:15" ht="14.45">
      <c r="A687" s="2" t="str">
        <f t="shared" si="10"/>
        <v>POS_20200320_1939074</v>
      </c>
      <c r="B687" s="2" t="s">
        <v>933</v>
      </c>
      <c r="C687" s="2" t="s">
        <v>30</v>
      </c>
      <c r="D687" s="2" t="s">
        <v>54</v>
      </c>
      <c r="E687" s="2" t="s">
        <v>70</v>
      </c>
      <c r="F687" s="2" t="s">
        <v>331</v>
      </c>
      <c r="G687" s="2" t="s">
        <v>57</v>
      </c>
      <c r="H687" s="2" t="s">
        <v>1072</v>
      </c>
      <c r="I687" s="2" t="s">
        <v>1276</v>
      </c>
      <c r="J687" s="3">
        <v>0</v>
      </c>
      <c r="K687" s="3">
        <v>0</v>
      </c>
      <c r="L687" s="3">
        <v>0</v>
      </c>
      <c r="M687"/>
      <c r="N687"/>
      <c r="O687"/>
    </row>
    <row r="688" spans="1:15" ht="14.45">
      <c r="A688" s="2" t="str">
        <f t="shared" si="10"/>
        <v>POS_20200320_1938799</v>
      </c>
      <c r="B688" s="2" t="s">
        <v>933</v>
      </c>
      <c r="C688" s="2" t="s">
        <v>30</v>
      </c>
      <c r="D688" s="2" t="s">
        <v>54</v>
      </c>
      <c r="E688" s="2" t="s">
        <v>70</v>
      </c>
      <c r="F688" s="2" t="s">
        <v>331</v>
      </c>
      <c r="G688" s="2" t="s">
        <v>57</v>
      </c>
      <c r="H688" s="2" t="s">
        <v>968</v>
      </c>
      <c r="I688" s="2" t="s">
        <v>1277</v>
      </c>
      <c r="J688" s="3">
        <v>0</v>
      </c>
      <c r="K688" s="3">
        <v>0</v>
      </c>
      <c r="L688" s="3">
        <v>0</v>
      </c>
      <c r="M688"/>
      <c r="N688"/>
      <c r="O688"/>
    </row>
    <row r="689" spans="1:15" ht="14.45">
      <c r="A689" s="2" t="str">
        <f t="shared" si="10"/>
        <v>POS_20200320_1938857</v>
      </c>
      <c r="B689" s="2" t="s">
        <v>933</v>
      </c>
      <c r="C689" s="2" t="s">
        <v>30</v>
      </c>
      <c r="D689" s="2" t="s">
        <v>54</v>
      </c>
      <c r="E689" s="2" t="s">
        <v>70</v>
      </c>
      <c r="F689" s="2" t="s">
        <v>331</v>
      </c>
      <c r="G689" s="2" t="s">
        <v>57</v>
      </c>
      <c r="H689" s="2" t="s">
        <v>1278</v>
      </c>
      <c r="I689" s="2" t="s">
        <v>1279</v>
      </c>
      <c r="J689" s="3">
        <v>0</v>
      </c>
      <c r="K689" s="3">
        <v>0</v>
      </c>
      <c r="L689" s="3">
        <v>0</v>
      </c>
      <c r="M689"/>
      <c r="N689"/>
      <c r="O689"/>
    </row>
    <row r="690" spans="1:15" ht="14.45">
      <c r="A690" s="2" t="str">
        <f t="shared" si="10"/>
        <v>POS_20200320_1939199</v>
      </c>
      <c r="B690" s="2" t="s">
        <v>933</v>
      </c>
      <c r="C690" s="2" t="s">
        <v>30</v>
      </c>
      <c r="D690" s="2" t="s">
        <v>54</v>
      </c>
      <c r="E690" s="2" t="s">
        <v>70</v>
      </c>
      <c r="F690" s="2" t="s">
        <v>331</v>
      </c>
      <c r="G690" s="2" t="s">
        <v>57</v>
      </c>
      <c r="H690" s="2" t="s">
        <v>1280</v>
      </c>
      <c r="I690" s="2" t="s">
        <v>1281</v>
      </c>
      <c r="J690" s="3">
        <v>0</v>
      </c>
      <c r="K690" s="3">
        <v>0</v>
      </c>
      <c r="L690" s="3">
        <v>0</v>
      </c>
      <c r="M690"/>
      <c r="N690"/>
      <c r="O690"/>
    </row>
    <row r="691" spans="1:15" ht="14.45">
      <c r="A691" s="2" t="str">
        <f t="shared" si="10"/>
        <v>POS_20201217_2368252</v>
      </c>
      <c r="B691" s="2" t="s">
        <v>933</v>
      </c>
      <c r="C691" s="2" t="s">
        <v>30</v>
      </c>
      <c r="D691" s="2" t="s">
        <v>54</v>
      </c>
      <c r="E691" s="2" t="s">
        <v>70</v>
      </c>
      <c r="F691" s="2" t="s">
        <v>331</v>
      </c>
      <c r="G691" s="2" t="s">
        <v>57</v>
      </c>
      <c r="H691" s="2" t="s">
        <v>1052</v>
      </c>
      <c r="I691" s="2" t="s">
        <v>1282</v>
      </c>
      <c r="J691" s="3">
        <v>0</v>
      </c>
      <c r="K691" s="3">
        <v>0</v>
      </c>
      <c r="L691" s="3">
        <v>0</v>
      </c>
      <c r="M691"/>
      <c r="N691"/>
      <c r="O691"/>
    </row>
    <row r="692" spans="1:15" ht="14.45">
      <c r="A692" s="2" t="str">
        <f t="shared" si="10"/>
        <v>POS_20200320_1938909</v>
      </c>
      <c r="B692" s="2" t="s">
        <v>933</v>
      </c>
      <c r="C692" s="2" t="s">
        <v>30</v>
      </c>
      <c r="D692" s="2" t="s">
        <v>54</v>
      </c>
      <c r="E692" s="2" t="s">
        <v>70</v>
      </c>
      <c r="F692" s="2" t="s">
        <v>331</v>
      </c>
      <c r="G692" s="2" t="s">
        <v>57</v>
      </c>
      <c r="H692" s="2" t="s">
        <v>1001</v>
      </c>
      <c r="I692" s="2" t="s">
        <v>1283</v>
      </c>
      <c r="J692" s="3">
        <v>0</v>
      </c>
      <c r="K692" s="3">
        <v>0</v>
      </c>
      <c r="L692" s="3">
        <v>0</v>
      </c>
      <c r="M692"/>
      <c r="N692"/>
      <c r="O692"/>
    </row>
    <row r="693" spans="1:15" ht="14.45">
      <c r="A693" s="2" t="str">
        <f t="shared" si="10"/>
        <v>POS_20200320_1938788</v>
      </c>
      <c r="B693" s="2" t="s">
        <v>933</v>
      </c>
      <c r="C693" s="2" t="s">
        <v>30</v>
      </c>
      <c r="D693" s="2" t="s">
        <v>54</v>
      </c>
      <c r="E693" s="2" t="s">
        <v>70</v>
      </c>
      <c r="F693" s="2" t="s">
        <v>331</v>
      </c>
      <c r="G693" s="2" t="s">
        <v>57</v>
      </c>
      <c r="H693" s="2" t="s">
        <v>1011</v>
      </c>
      <c r="I693" s="2" t="s">
        <v>1284</v>
      </c>
      <c r="J693" s="3">
        <v>0</v>
      </c>
      <c r="K693" s="3">
        <v>0</v>
      </c>
      <c r="L693" s="3">
        <v>0</v>
      </c>
      <c r="M693"/>
      <c r="N693"/>
      <c r="O693"/>
    </row>
    <row r="694" spans="1:15" ht="14.45">
      <c r="A694" s="2" t="str">
        <f t="shared" si="10"/>
        <v>POS_20200320_1939106</v>
      </c>
      <c r="B694" s="2" t="s">
        <v>933</v>
      </c>
      <c r="C694" s="2" t="s">
        <v>30</v>
      </c>
      <c r="D694" s="2" t="s">
        <v>54</v>
      </c>
      <c r="E694" s="2" t="s">
        <v>70</v>
      </c>
      <c r="F694" s="2" t="s">
        <v>331</v>
      </c>
      <c r="G694" s="2" t="s">
        <v>57</v>
      </c>
      <c r="H694" s="2" t="s">
        <v>1019</v>
      </c>
      <c r="I694" s="2" t="s">
        <v>1285</v>
      </c>
      <c r="J694" s="3">
        <v>0</v>
      </c>
      <c r="K694" s="3">
        <v>0</v>
      </c>
      <c r="L694" s="3">
        <v>0</v>
      </c>
      <c r="M694"/>
      <c r="N694"/>
      <c r="O694"/>
    </row>
    <row r="695" spans="1:15" ht="14.45">
      <c r="A695" s="2" t="str">
        <f t="shared" si="10"/>
        <v>POS_20200320_1938894</v>
      </c>
      <c r="B695" s="2" t="s">
        <v>933</v>
      </c>
      <c r="C695" s="2" t="s">
        <v>30</v>
      </c>
      <c r="D695" s="2" t="s">
        <v>54</v>
      </c>
      <c r="E695" s="2" t="s">
        <v>70</v>
      </c>
      <c r="F695" s="2" t="s">
        <v>331</v>
      </c>
      <c r="G695" s="2" t="s">
        <v>57</v>
      </c>
      <c r="H695" s="2" t="s">
        <v>961</v>
      </c>
      <c r="I695" s="2" t="s">
        <v>1286</v>
      </c>
      <c r="J695" s="3">
        <v>0</v>
      </c>
      <c r="K695" s="3">
        <v>0</v>
      </c>
      <c r="L695" s="3">
        <v>0</v>
      </c>
      <c r="M695"/>
      <c r="N695"/>
      <c r="O695"/>
    </row>
    <row r="696" spans="1:15" ht="14.45">
      <c r="A696" s="2" t="str">
        <f t="shared" si="10"/>
        <v>POS_20200320_1939053</v>
      </c>
      <c r="B696" s="2" t="s">
        <v>933</v>
      </c>
      <c r="C696" s="2" t="s">
        <v>30</v>
      </c>
      <c r="D696" s="2" t="s">
        <v>54</v>
      </c>
      <c r="E696" s="2" t="s">
        <v>70</v>
      </c>
      <c r="F696" s="2" t="s">
        <v>331</v>
      </c>
      <c r="G696" s="2" t="s">
        <v>57</v>
      </c>
      <c r="H696" s="2" t="s">
        <v>1009</v>
      </c>
      <c r="I696" s="2" t="s">
        <v>1287</v>
      </c>
      <c r="J696" s="3">
        <v>0</v>
      </c>
      <c r="K696" s="3">
        <v>0</v>
      </c>
      <c r="L696" s="3">
        <v>0</v>
      </c>
      <c r="M696"/>
      <c r="N696"/>
      <c r="O696"/>
    </row>
    <row r="697" spans="1:15" ht="14.45">
      <c r="A697" s="2" t="str">
        <f t="shared" si="10"/>
        <v>POS_20200320_1939008</v>
      </c>
      <c r="B697" s="2" t="s">
        <v>933</v>
      </c>
      <c r="C697" s="2" t="s">
        <v>30</v>
      </c>
      <c r="D697" s="2" t="s">
        <v>54</v>
      </c>
      <c r="E697" s="2" t="s">
        <v>70</v>
      </c>
      <c r="F697" s="2" t="s">
        <v>331</v>
      </c>
      <c r="G697" s="2" t="s">
        <v>57</v>
      </c>
      <c r="H697" s="2" t="s">
        <v>983</v>
      </c>
      <c r="I697" s="2" t="s">
        <v>1288</v>
      </c>
      <c r="J697" s="3">
        <v>0</v>
      </c>
      <c r="K697" s="3">
        <v>0</v>
      </c>
      <c r="L697" s="3">
        <v>0</v>
      </c>
      <c r="M697"/>
      <c r="N697"/>
      <c r="O697"/>
    </row>
    <row r="698" spans="1:15" ht="14.45">
      <c r="A698" s="2" t="str">
        <f t="shared" si="10"/>
        <v>POS_20200320_1938885</v>
      </c>
      <c r="B698" s="2" t="s">
        <v>933</v>
      </c>
      <c r="C698" s="2" t="s">
        <v>30</v>
      </c>
      <c r="D698" s="2" t="s">
        <v>54</v>
      </c>
      <c r="E698" s="2" t="s">
        <v>70</v>
      </c>
      <c r="F698" s="2" t="s">
        <v>331</v>
      </c>
      <c r="G698" s="2" t="s">
        <v>57</v>
      </c>
      <c r="H698" s="2" t="s">
        <v>1056</v>
      </c>
      <c r="I698" s="2" t="s">
        <v>1289</v>
      </c>
      <c r="J698" s="3">
        <v>0</v>
      </c>
      <c r="K698" s="3">
        <v>0</v>
      </c>
      <c r="L698" s="3">
        <v>0</v>
      </c>
      <c r="M698"/>
      <c r="N698"/>
      <c r="O698"/>
    </row>
    <row r="699" spans="1:15" ht="14.45">
      <c r="A699" s="2" t="str">
        <f t="shared" si="10"/>
        <v>POS_20200320_1939018</v>
      </c>
      <c r="B699" s="2" t="s">
        <v>933</v>
      </c>
      <c r="C699" s="2" t="s">
        <v>30</v>
      </c>
      <c r="D699" s="2" t="s">
        <v>54</v>
      </c>
      <c r="E699" s="2" t="s">
        <v>70</v>
      </c>
      <c r="F699" s="2" t="s">
        <v>331</v>
      </c>
      <c r="G699" s="2" t="s">
        <v>57</v>
      </c>
      <c r="H699" s="2" t="s">
        <v>1290</v>
      </c>
      <c r="I699" s="2" t="s">
        <v>1291</v>
      </c>
      <c r="J699" s="3">
        <v>0</v>
      </c>
      <c r="K699" s="3">
        <v>0</v>
      </c>
      <c r="L699" s="3">
        <v>0</v>
      </c>
      <c r="M699"/>
      <c r="N699"/>
      <c r="O699"/>
    </row>
    <row r="700" spans="1:15" ht="14.45">
      <c r="A700" s="2" t="str">
        <f t="shared" si="10"/>
        <v>POS_20200320_1938779</v>
      </c>
      <c r="B700" s="2" t="s">
        <v>933</v>
      </c>
      <c r="C700" s="2" t="s">
        <v>30</v>
      </c>
      <c r="D700" s="2" t="s">
        <v>54</v>
      </c>
      <c r="E700" s="2" t="s">
        <v>70</v>
      </c>
      <c r="F700" s="2" t="s">
        <v>331</v>
      </c>
      <c r="G700" s="2" t="s">
        <v>57</v>
      </c>
      <c r="H700" s="2" t="s">
        <v>1058</v>
      </c>
      <c r="I700" s="2" t="s">
        <v>1292</v>
      </c>
      <c r="J700" s="3">
        <v>0</v>
      </c>
      <c r="K700" s="3">
        <v>0</v>
      </c>
      <c r="L700" s="3">
        <v>0</v>
      </c>
      <c r="M700"/>
      <c r="N700"/>
      <c r="O700"/>
    </row>
    <row r="701" spans="1:15" ht="14.45">
      <c r="A701" s="2" t="str">
        <f t="shared" si="10"/>
        <v>POS_20201217_2368280</v>
      </c>
      <c r="B701" s="2" t="s">
        <v>933</v>
      </c>
      <c r="C701" s="2" t="s">
        <v>30</v>
      </c>
      <c r="D701" s="2" t="s">
        <v>54</v>
      </c>
      <c r="E701" s="2" t="s">
        <v>70</v>
      </c>
      <c r="F701" s="2" t="s">
        <v>331</v>
      </c>
      <c r="G701" s="2" t="s">
        <v>57</v>
      </c>
      <c r="H701" s="2" t="s">
        <v>1293</v>
      </c>
      <c r="I701" s="2" t="s">
        <v>1294</v>
      </c>
      <c r="J701" s="3">
        <v>0</v>
      </c>
      <c r="K701" s="3">
        <v>0</v>
      </c>
      <c r="L701" s="3">
        <v>0</v>
      </c>
      <c r="M701"/>
      <c r="N701"/>
      <c r="O701"/>
    </row>
    <row r="702" spans="1:15" ht="14.45">
      <c r="A702" s="2" t="str">
        <f t="shared" si="10"/>
        <v>POS_20201217_2368261</v>
      </c>
      <c r="B702" s="2" t="s">
        <v>933</v>
      </c>
      <c r="C702" s="2" t="s">
        <v>30</v>
      </c>
      <c r="D702" s="2" t="s">
        <v>54</v>
      </c>
      <c r="E702" s="2" t="s">
        <v>70</v>
      </c>
      <c r="F702" s="2" t="s">
        <v>331</v>
      </c>
      <c r="G702" s="2" t="s">
        <v>57</v>
      </c>
      <c r="H702" s="2" t="s">
        <v>1074</v>
      </c>
      <c r="I702" s="2" t="s">
        <v>1295</v>
      </c>
      <c r="J702" s="3">
        <v>0</v>
      </c>
      <c r="K702" s="3">
        <v>0</v>
      </c>
      <c r="L702" s="3">
        <v>0</v>
      </c>
      <c r="M702"/>
      <c r="N702"/>
      <c r="O702"/>
    </row>
    <row r="703" spans="1:15" ht="14.45">
      <c r="A703" s="2" t="str">
        <f t="shared" si="10"/>
        <v>POS_20201217_2368258</v>
      </c>
      <c r="B703" s="2" t="s">
        <v>933</v>
      </c>
      <c r="C703" s="2" t="s">
        <v>30</v>
      </c>
      <c r="D703" s="2" t="s">
        <v>54</v>
      </c>
      <c r="E703" s="2" t="s">
        <v>70</v>
      </c>
      <c r="F703" s="2" t="s">
        <v>331</v>
      </c>
      <c r="G703" s="2" t="s">
        <v>57</v>
      </c>
      <c r="H703" s="2" t="s">
        <v>1296</v>
      </c>
      <c r="I703" s="2" t="s">
        <v>1297</v>
      </c>
      <c r="J703" s="3">
        <v>0</v>
      </c>
      <c r="K703" s="3">
        <v>0</v>
      </c>
      <c r="L703" s="3">
        <v>0</v>
      </c>
      <c r="M703"/>
      <c r="N703"/>
      <c r="O703"/>
    </row>
    <row r="704" spans="1:15" ht="14.45">
      <c r="A704" s="2" t="str">
        <f t="shared" si="10"/>
        <v>POS_20200320_1939054</v>
      </c>
      <c r="B704" s="2" t="s">
        <v>933</v>
      </c>
      <c r="C704" s="2" t="s">
        <v>30</v>
      </c>
      <c r="D704" s="2" t="s">
        <v>54</v>
      </c>
      <c r="E704" s="2" t="s">
        <v>70</v>
      </c>
      <c r="F704" s="2" t="s">
        <v>331</v>
      </c>
      <c r="G704" s="2" t="s">
        <v>57</v>
      </c>
      <c r="H704" s="2" t="s">
        <v>1039</v>
      </c>
      <c r="I704" s="2" t="s">
        <v>1298</v>
      </c>
      <c r="J704" s="3">
        <v>0</v>
      </c>
      <c r="K704" s="3">
        <v>0</v>
      </c>
      <c r="L704" s="3">
        <v>0</v>
      </c>
      <c r="M704"/>
      <c r="N704"/>
      <c r="O704"/>
    </row>
    <row r="705" spans="1:15" ht="14.45">
      <c r="A705" s="2" t="str">
        <f t="shared" si="10"/>
        <v>POS_20201217_2368243</v>
      </c>
      <c r="B705" s="2" t="s">
        <v>933</v>
      </c>
      <c r="C705" s="2" t="s">
        <v>30</v>
      </c>
      <c r="D705" s="2" t="s">
        <v>54</v>
      </c>
      <c r="E705" s="2" t="s">
        <v>70</v>
      </c>
      <c r="F705" s="2" t="s">
        <v>331</v>
      </c>
      <c r="G705" s="2" t="s">
        <v>57</v>
      </c>
      <c r="H705" s="2" t="s">
        <v>1299</v>
      </c>
      <c r="I705" s="2" t="s">
        <v>1300</v>
      </c>
      <c r="J705" s="3">
        <v>0</v>
      </c>
      <c r="K705" s="3">
        <v>0</v>
      </c>
      <c r="L705" s="3">
        <v>0</v>
      </c>
      <c r="M705"/>
      <c r="N705"/>
      <c r="O705"/>
    </row>
    <row r="706" spans="1:15" ht="14.45">
      <c r="A706" s="2" t="str">
        <f t="shared" si="10"/>
        <v>POS_20200320_1938990</v>
      </c>
      <c r="B706" s="2" t="s">
        <v>933</v>
      </c>
      <c r="C706" s="2" t="s">
        <v>30</v>
      </c>
      <c r="D706" s="2" t="s">
        <v>54</v>
      </c>
      <c r="E706" s="2" t="s">
        <v>70</v>
      </c>
      <c r="F706" s="2" t="s">
        <v>331</v>
      </c>
      <c r="G706" s="2" t="s">
        <v>57</v>
      </c>
      <c r="H706" s="2" t="s">
        <v>995</v>
      </c>
      <c r="I706" s="2" t="s">
        <v>1301</v>
      </c>
      <c r="J706" s="3">
        <v>0</v>
      </c>
      <c r="K706" s="3">
        <v>0</v>
      </c>
      <c r="L706" s="3">
        <v>0</v>
      </c>
      <c r="M706"/>
      <c r="N706"/>
      <c r="O706"/>
    </row>
    <row r="707" spans="1:15" ht="14.45">
      <c r="A707" s="2" t="str">
        <f t="shared" si="10"/>
        <v>POS_20200320_1938956</v>
      </c>
      <c r="B707" s="2" t="s">
        <v>933</v>
      </c>
      <c r="C707" s="2" t="s">
        <v>30</v>
      </c>
      <c r="D707" s="2" t="s">
        <v>54</v>
      </c>
      <c r="E707" s="2" t="s">
        <v>70</v>
      </c>
      <c r="F707" s="2" t="s">
        <v>331</v>
      </c>
      <c r="G707" s="2" t="s">
        <v>57</v>
      </c>
      <c r="H707" s="2" t="s">
        <v>953</v>
      </c>
      <c r="I707" s="2" t="s">
        <v>1302</v>
      </c>
      <c r="J707" s="3">
        <v>0</v>
      </c>
      <c r="K707" s="3">
        <v>0</v>
      </c>
      <c r="L707" s="3">
        <v>0</v>
      </c>
      <c r="M707"/>
      <c r="N707"/>
      <c r="O707"/>
    </row>
    <row r="708" spans="1:15" ht="14.45">
      <c r="A708" s="2" t="str">
        <f t="shared" si="10"/>
        <v>POS_20230518_3158574</v>
      </c>
      <c r="B708" s="2" t="s">
        <v>933</v>
      </c>
      <c r="C708" s="2" t="s">
        <v>30</v>
      </c>
      <c r="D708" s="2" t="s">
        <v>54</v>
      </c>
      <c r="E708" s="2" t="s">
        <v>425</v>
      </c>
      <c r="F708" s="2" t="s">
        <v>426</v>
      </c>
      <c r="G708" s="2" t="s">
        <v>57</v>
      </c>
      <c r="H708" s="2" t="s">
        <v>1280</v>
      </c>
      <c r="I708" s="2" t="s">
        <v>1303</v>
      </c>
      <c r="J708" s="3">
        <v>58660.45</v>
      </c>
      <c r="K708" s="3">
        <v>41289.220000000008</v>
      </c>
      <c r="L708" s="3">
        <v>9523.2299999999977</v>
      </c>
      <c r="M708"/>
      <c r="N708"/>
      <c r="O708"/>
    </row>
    <row r="709" spans="1:15" ht="14.45">
      <c r="A709" s="2" t="str">
        <f t="shared" si="10"/>
        <v>POS_20230518_3158568</v>
      </c>
      <c r="B709" s="2" t="s">
        <v>933</v>
      </c>
      <c r="C709" s="2" t="s">
        <v>30</v>
      </c>
      <c r="D709" s="2" t="s">
        <v>54</v>
      </c>
      <c r="E709" s="2" t="s">
        <v>425</v>
      </c>
      <c r="F709" s="2" t="s">
        <v>426</v>
      </c>
      <c r="G709" s="2" t="s">
        <v>57</v>
      </c>
      <c r="H709" s="2" t="s">
        <v>1248</v>
      </c>
      <c r="I709" s="2" t="s">
        <v>1304</v>
      </c>
      <c r="J709" s="3">
        <v>58660.449999999983</v>
      </c>
      <c r="K709" s="3">
        <v>41289.220000000008</v>
      </c>
      <c r="L709" s="3">
        <v>9523.2299999999977</v>
      </c>
      <c r="M709"/>
      <c r="N709"/>
      <c r="O709"/>
    </row>
    <row r="710" spans="1:15" ht="14.45">
      <c r="A710" s="2" t="str">
        <f t="shared" si="10"/>
        <v>POS_20230517_3157921</v>
      </c>
      <c r="B710" s="2" t="s">
        <v>933</v>
      </c>
      <c r="C710" s="2" t="s">
        <v>30</v>
      </c>
      <c r="D710" s="2" t="s">
        <v>54</v>
      </c>
      <c r="E710" s="2" t="s">
        <v>425</v>
      </c>
      <c r="F710" s="2" t="s">
        <v>432</v>
      </c>
      <c r="G710" s="2" t="s">
        <v>67</v>
      </c>
      <c r="H710" s="2" t="s">
        <v>1305</v>
      </c>
      <c r="I710" s="2" t="s">
        <v>1306</v>
      </c>
      <c r="J710" s="3">
        <v>13933.671869244485</v>
      </c>
      <c r="K710" s="3">
        <v>43183.914730899298</v>
      </c>
      <c r="L710" s="3">
        <v>36486.703859910063</v>
      </c>
      <c r="M710"/>
      <c r="N710"/>
      <c r="O710"/>
    </row>
    <row r="711" spans="1:15" ht="14.45">
      <c r="A711" s="2" t="str">
        <f t="shared" si="10"/>
        <v>POS_20230517_3157680</v>
      </c>
      <c r="B711" s="2" t="s">
        <v>933</v>
      </c>
      <c r="C711" s="2" t="s">
        <v>30</v>
      </c>
      <c r="D711" s="2" t="s">
        <v>54</v>
      </c>
      <c r="E711" s="2" t="s">
        <v>425</v>
      </c>
      <c r="F711" s="2" t="s">
        <v>432</v>
      </c>
      <c r="G711" s="2" t="s">
        <v>67</v>
      </c>
      <c r="H711" s="2" t="s">
        <v>1307</v>
      </c>
      <c r="I711" s="2" t="s">
        <v>1308</v>
      </c>
      <c r="J711" s="3">
        <v>13933.671869244488</v>
      </c>
      <c r="K711" s="3">
        <v>43183.914730899305</v>
      </c>
      <c r="L711" s="3">
        <v>36486.703859910049</v>
      </c>
      <c r="M711"/>
      <c r="N711"/>
      <c r="O711"/>
    </row>
    <row r="712" spans="1:15" ht="14.45">
      <c r="A712" s="2" t="str">
        <f t="shared" si="10"/>
        <v>POS_20211210_2720581</v>
      </c>
      <c r="B712" s="2" t="s">
        <v>933</v>
      </c>
      <c r="C712" s="2" t="s">
        <v>443</v>
      </c>
      <c r="D712" s="2" t="s">
        <v>444</v>
      </c>
      <c r="E712" s="2" t="s">
        <v>444</v>
      </c>
      <c r="F712" s="2" t="s">
        <v>45</v>
      </c>
      <c r="G712" s="2" t="s">
        <v>445</v>
      </c>
      <c r="H712" s="2" t="s">
        <v>961</v>
      </c>
      <c r="I712" s="2" t="s">
        <v>1309</v>
      </c>
      <c r="J712" s="3">
        <v>85135.62</v>
      </c>
      <c r="K712" s="3">
        <v>69880.040000000023</v>
      </c>
      <c r="L712" s="3">
        <v>74147.520000000019</v>
      </c>
      <c r="M712"/>
      <c r="N712"/>
      <c r="O712"/>
    </row>
    <row r="713" spans="1:15" ht="14.45">
      <c r="A713" s="2" t="str">
        <f t="shared" si="10"/>
        <v>POS_20211210_2720446</v>
      </c>
      <c r="B713" s="2" t="s">
        <v>933</v>
      </c>
      <c r="C713" s="2" t="s">
        <v>443</v>
      </c>
      <c r="D713" s="2" t="s">
        <v>444</v>
      </c>
      <c r="E713" s="2" t="s">
        <v>444</v>
      </c>
      <c r="F713" s="2" t="s">
        <v>45</v>
      </c>
      <c r="G713" s="2" t="s">
        <v>445</v>
      </c>
      <c r="H713" s="2" t="s">
        <v>1310</v>
      </c>
      <c r="I713" s="2" t="s">
        <v>1311</v>
      </c>
      <c r="J713" s="3">
        <v>85135.62</v>
      </c>
      <c r="K713" s="3">
        <v>69880.040000000037</v>
      </c>
      <c r="L713" s="3">
        <v>74147.520000000004</v>
      </c>
      <c r="M713"/>
      <c r="N713"/>
      <c r="O713"/>
    </row>
    <row r="714" spans="1:15" ht="14.45">
      <c r="A714" s="2" t="str">
        <f t="shared" si="10"/>
        <v>POS_20211210_2720578</v>
      </c>
      <c r="B714" s="2" t="s">
        <v>933</v>
      </c>
      <c r="C714" s="2" t="s">
        <v>443</v>
      </c>
      <c r="D714" s="2" t="s">
        <v>444</v>
      </c>
      <c r="E714" s="2" t="s">
        <v>444</v>
      </c>
      <c r="F714" s="2" t="s">
        <v>45</v>
      </c>
      <c r="G714" s="2" t="s">
        <v>445</v>
      </c>
      <c r="H714" s="2" t="s">
        <v>955</v>
      </c>
      <c r="I714" s="2" t="s">
        <v>1312</v>
      </c>
      <c r="J714" s="3">
        <v>85135.62</v>
      </c>
      <c r="K714" s="3">
        <v>69880.039999999994</v>
      </c>
      <c r="L714" s="3">
        <v>74147.51999999999</v>
      </c>
      <c r="M714"/>
      <c r="N714"/>
      <c r="O714"/>
    </row>
    <row r="715" spans="1:15" ht="14.45">
      <c r="A715" s="2" t="str">
        <f t="shared" si="10"/>
        <v>POS_20211210_2720580</v>
      </c>
      <c r="B715" s="2" t="s">
        <v>933</v>
      </c>
      <c r="C715" s="2" t="s">
        <v>443</v>
      </c>
      <c r="D715" s="2" t="s">
        <v>444</v>
      </c>
      <c r="E715" s="2" t="s">
        <v>444</v>
      </c>
      <c r="F715" s="2" t="s">
        <v>45</v>
      </c>
      <c r="G715" s="2" t="s">
        <v>445</v>
      </c>
      <c r="H715" s="2" t="s">
        <v>953</v>
      </c>
      <c r="I715" s="2" t="s">
        <v>1313</v>
      </c>
      <c r="J715" s="3">
        <v>85135.62000000001</v>
      </c>
      <c r="K715" s="3">
        <v>69880.040000000008</v>
      </c>
      <c r="L715" s="3">
        <v>74147.51999999999</v>
      </c>
      <c r="M715"/>
      <c r="N715"/>
      <c r="O715"/>
    </row>
    <row r="716" spans="1:15" ht="14.45">
      <c r="A716" s="2" t="str">
        <f t="shared" si="10"/>
        <v>POS_20211210_2720584</v>
      </c>
      <c r="B716" s="2" t="s">
        <v>933</v>
      </c>
      <c r="C716" s="2" t="s">
        <v>443</v>
      </c>
      <c r="D716" s="2" t="s">
        <v>444</v>
      </c>
      <c r="E716" s="2" t="s">
        <v>444</v>
      </c>
      <c r="F716" s="2" t="s">
        <v>45</v>
      </c>
      <c r="G716" s="2" t="s">
        <v>445</v>
      </c>
      <c r="H716" s="2" t="s">
        <v>951</v>
      </c>
      <c r="I716" s="2" t="s">
        <v>1314</v>
      </c>
      <c r="J716" s="3">
        <v>85135.619999999966</v>
      </c>
      <c r="K716" s="3">
        <v>69880.040000000008</v>
      </c>
      <c r="L716" s="3">
        <v>74147.520000000019</v>
      </c>
      <c r="M716"/>
      <c r="N716"/>
      <c r="O716"/>
    </row>
    <row r="717" spans="1:15" ht="14.45">
      <c r="A717" s="2" t="str">
        <f t="shared" ref="A717:A780" si="11">I717</f>
        <v>POS_20211210_2720579</v>
      </c>
      <c r="B717" s="2" t="s">
        <v>933</v>
      </c>
      <c r="C717" s="2" t="s">
        <v>443</v>
      </c>
      <c r="D717" s="2" t="s">
        <v>444</v>
      </c>
      <c r="E717" s="2" t="s">
        <v>444</v>
      </c>
      <c r="F717" s="2" t="s">
        <v>45</v>
      </c>
      <c r="G717" s="2" t="s">
        <v>445</v>
      </c>
      <c r="H717" s="2" t="s">
        <v>1315</v>
      </c>
      <c r="I717" s="2" t="s">
        <v>1316</v>
      </c>
      <c r="J717" s="3">
        <v>85135.62</v>
      </c>
      <c r="K717" s="3">
        <v>69880.040000000008</v>
      </c>
      <c r="L717" s="3">
        <v>74147.520000000004</v>
      </c>
      <c r="M717"/>
      <c r="N717"/>
      <c r="O717"/>
    </row>
    <row r="718" spans="1:15" ht="14.45">
      <c r="A718" s="2" t="str">
        <f t="shared" si="11"/>
        <v>POS_20160204_742344</v>
      </c>
      <c r="B718" s="2" t="s">
        <v>933</v>
      </c>
      <c r="C718" s="2" t="s">
        <v>443</v>
      </c>
      <c r="D718" s="2" t="s">
        <v>444</v>
      </c>
      <c r="E718" s="2" t="s">
        <v>444</v>
      </c>
      <c r="F718" s="2" t="s">
        <v>458</v>
      </c>
      <c r="G718" s="2" t="s">
        <v>459</v>
      </c>
      <c r="H718" s="2" t="s">
        <v>993</v>
      </c>
      <c r="I718" s="2" t="s">
        <v>1317</v>
      </c>
      <c r="J718" s="3">
        <v>80919.789999999994</v>
      </c>
      <c r="K718" s="3">
        <v>15275.140000000001</v>
      </c>
      <c r="L718" s="3">
        <v>36594.710000000006</v>
      </c>
      <c r="M718"/>
      <c r="N718"/>
      <c r="O718"/>
    </row>
    <row r="719" spans="1:15" ht="14.45">
      <c r="A719" s="2" t="str">
        <f t="shared" si="11"/>
        <v>POS_20230309_3099533</v>
      </c>
      <c r="B719" s="2" t="s">
        <v>933</v>
      </c>
      <c r="C719" s="2" t="s">
        <v>443</v>
      </c>
      <c r="D719" s="2" t="s">
        <v>453</v>
      </c>
      <c r="E719" s="2" t="s">
        <v>453</v>
      </c>
      <c r="F719" s="2" t="s">
        <v>45</v>
      </c>
      <c r="G719" s="2" t="s">
        <v>454</v>
      </c>
      <c r="H719" s="2" t="s">
        <v>1318</v>
      </c>
      <c r="I719" s="2" t="s">
        <v>1319</v>
      </c>
      <c r="J719" s="3">
        <v>1464.96</v>
      </c>
      <c r="K719" s="3">
        <v>0</v>
      </c>
      <c r="L719" s="3">
        <v>0</v>
      </c>
      <c r="M719"/>
      <c r="N719"/>
      <c r="O719"/>
    </row>
    <row r="720" spans="1:15" ht="14.45">
      <c r="A720" s="2" t="str">
        <f t="shared" si="11"/>
        <v>POS_20200820_2238527</v>
      </c>
      <c r="B720" s="2" t="s">
        <v>933</v>
      </c>
      <c r="C720" s="2" t="s">
        <v>443</v>
      </c>
      <c r="D720" s="2" t="s">
        <v>453</v>
      </c>
      <c r="E720" s="2" t="s">
        <v>453</v>
      </c>
      <c r="F720" s="2" t="s">
        <v>45</v>
      </c>
      <c r="G720" s="2" t="s">
        <v>1320</v>
      </c>
      <c r="H720" s="2" t="s">
        <v>1321</v>
      </c>
      <c r="I720" s="2" t="s">
        <v>1322</v>
      </c>
      <c r="J720" s="3">
        <v>0</v>
      </c>
      <c r="K720" s="3">
        <v>0</v>
      </c>
      <c r="L720" s="3">
        <v>2578.6800000000003</v>
      </c>
      <c r="M720"/>
      <c r="N720"/>
      <c r="O720"/>
    </row>
    <row r="721" spans="1:15" ht="14.45">
      <c r="A721" s="2" t="str">
        <f t="shared" si="11"/>
        <v>POS_20181120_1724938</v>
      </c>
      <c r="B721" s="2" t="s">
        <v>933</v>
      </c>
      <c r="C721" s="2" t="s">
        <v>443</v>
      </c>
      <c r="D721" s="2" t="s">
        <v>456</v>
      </c>
      <c r="E721" s="2" t="s">
        <v>457</v>
      </c>
      <c r="F721" s="2" t="s">
        <v>1323</v>
      </c>
      <c r="G721" s="2" t="s">
        <v>1324</v>
      </c>
      <c r="H721" s="2" t="s">
        <v>939</v>
      </c>
      <c r="I721" s="2" t="s">
        <v>1325</v>
      </c>
      <c r="J721" s="3">
        <v>143593.35999999999</v>
      </c>
      <c r="K721" s="3">
        <v>1109233.8792126556</v>
      </c>
      <c r="L721" s="3">
        <v>1871230.869717771</v>
      </c>
      <c r="M721"/>
      <c r="N721"/>
      <c r="O721"/>
    </row>
    <row r="722" spans="1:15" ht="14.45">
      <c r="A722" s="2" t="str">
        <f t="shared" si="11"/>
        <v>POS_20160204_742150</v>
      </c>
      <c r="B722" s="2" t="s">
        <v>933</v>
      </c>
      <c r="C722" s="2" t="s">
        <v>443</v>
      </c>
      <c r="D722" s="2" t="s">
        <v>456</v>
      </c>
      <c r="E722" s="2" t="s">
        <v>457</v>
      </c>
      <c r="F722" s="2" t="s">
        <v>1326</v>
      </c>
      <c r="G722" s="2" t="s">
        <v>462</v>
      </c>
      <c r="H722" s="2" t="s">
        <v>1327</v>
      </c>
      <c r="I722" s="2" t="s">
        <v>1328</v>
      </c>
      <c r="J722" s="3">
        <v>0</v>
      </c>
      <c r="K722" s="3">
        <v>0</v>
      </c>
      <c r="L722" s="3">
        <v>115308.17999999998</v>
      </c>
      <c r="M722"/>
      <c r="N722"/>
      <c r="O722"/>
    </row>
    <row r="723" spans="1:15" ht="14.45">
      <c r="A723" s="2" t="str">
        <f t="shared" si="11"/>
        <v>POS_20190326_1767376</v>
      </c>
      <c r="B723" s="2" t="s">
        <v>933</v>
      </c>
      <c r="C723" s="2" t="s">
        <v>443</v>
      </c>
      <c r="D723" s="2" t="s">
        <v>456</v>
      </c>
      <c r="E723" s="2" t="s">
        <v>468</v>
      </c>
      <c r="F723" s="2" t="s">
        <v>45</v>
      </c>
      <c r="G723" s="2" t="s">
        <v>747</v>
      </c>
      <c r="H723" s="2" t="s">
        <v>1329</v>
      </c>
      <c r="I723" s="2" t="s">
        <v>1330</v>
      </c>
      <c r="J723" s="3">
        <v>26249.699999999997</v>
      </c>
      <c r="K723" s="3">
        <v>13475.86</v>
      </c>
      <c r="L723" s="3">
        <v>10794.2</v>
      </c>
      <c r="M723"/>
      <c r="N723"/>
      <c r="O723"/>
    </row>
    <row r="724" spans="1:15" ht="14.45">
      <c r="A724" s="2" t="str">
        <f t="shared" si="11"/>
        <v>POS_20211210_2720596</v>
      </c>
      <c r="B724" s="2" t="s">
        <v>933</v>
      </c>
      <c r="C724" s="2" t="s">
        <v>443</v>
      </c>
      <c r="D724" s="2" t="s">
        <v>456</v>
      </c>
      <c r="E724" s="2" t="s">
        <v>468</v>
      </c>
      <c r="F724" s="2" t="s">
        <v>45</v>
      </c>
      <c r="G724" s="2" t="s">
        <v>445</v>
      </c>
      <c r="H724" s="2" t="s">
        <v>1331</v>
      </c>
      <c r="I724" s="2" t="s">
        <v>1332</v>
      </c>
      <c r="J724" s="3">
        <v>85135.620000000024</v>
      </c>
      <c r="K724" s="3">
        <v>69880.040000000037</v>
      </c>
      <c r="L724" s="3">
        <v>74147.520000000004</v>
      </c>
      <c r="M724"/>
      <c r="N724"/>
      <c r="O724"/>
    </row>
    <row r="725" spans="1:15" ht="14.45">
      <c r="A725" s="2" t="str">
        <f t="shared" si="11"/>
        <v>POS_20211210_2720823</v>
      </c>
      <c r="B725" s="2" t="s">
        <v>933</v>
      </c>
      <c r="C725" s="2" t="s">
        <v>443</v>
      </c>
      <c r="D725" s="2" t="s">
        <v>456</v>
      </c>
      <c r="E725" s="2" t="s">
        <v>468</v>
      </c>
      <c r="F725" s="2" t="s">
        <v>45</v>
      </c>
      <c r="G725" s="2" t="s">
        <v>445</v>
      </c>
      <c r="H725" s="2" t="s">
        <v>1333</v>
      </c>
      <c r="I725" s="2" t="s">
        <v>1334</v>
      </c>
      <c r="J725" s="3">
        <v>85135.62000000001</v>
      </c>
      <c r="K725" s="3">
        <v>69880.040000000037</v>
      </c>
      <c r="L725" s="3">
        <v>74147.51999999999</v>
      </c>
      <c r="M725"/>
      <c r="N725"/>
      <c r="O725"/>
    </row>
    <row r="726" spans="1:15" ht="14.45">
      <c r="A726" s="2" t="str">
        <f t="shared" si="11"/>
        <v>POS_20211210_2720594</v>
      </c>
      <c r="B726" s="2" t="s">
        <v>933</v>
      </c>
      <c r="C726" s="2" t="s">
        <v>443</v>
      </c>
      <c r="D726" s="2" t="s">
        <v>456</v>
      </c>
      <c r="E726" s="2" t="s">
        <v>468</v>
      </c>
      <c r="F726" s="2" t="s">
        <v>45</v>
      </c>
      <c r="G726" s="2" t="s">
        <v>445</v>
      </c>
      <c r="H726" s="2" t="s">
        <v>1335</v>
      </c>
      <c r="I726" s="2" t="s">
        <v>1336</v>
      </c>
      <c r="J726" s="3">
        <v>85135.62</v>
      </c>
      <c r="K726" s="3">
        <v>69880.040000000052</v>
      </c>
      <c r="L726" s="3">
        <v>74147.51999999999</v>
      </c>
      <c r="M726"/>
      <c r="N726"/>
      <c r="O726"/>
    </row>
    <row r="727" spans="1:15" ht="14.45">
      <c r="A727" s="2" t="str">
        <f t="shared" si="11"/>
        <v>POS_20211210_2720822</v>
      </c>
      <c r="B727" s="2" t="s">
        <v>933</v>
      </c>
      <c r="C727" s="2" t="s">
        <v>443</v>
      </c>
      <c r="D727" s="2" t="s">
        <v>456</v>
      </c>
      <c r="E727" s="2" t="s">
        <v>468</v>
      </c>
      <c r="F727" s="2" t="s">
        <v>45</v>
      </c>
      <c r="G727" s="2" t="s">
        <v>445</v>
      </c>
      <c r="H727" s="2" t="s">
        <v>1337</v>
      </c>
      <c r="I727" s="2" t="s">
        <v>1338</v>
      </c>
      <c r="J727" s="3">
        <v>85135.619999999981</v>
      </c>
      <c r="K727" s="3">
        <v>69880.040000000037</v>
      </c>
      <c r="L727" s="3">
        <v>74147.520000000004</v>
      </c>
      <c r="M727"/>
      <c r="N727"/>
      <c r="O727"/>
    </row>
    <row r="728" spans="1:15" ht="14.45">
      <c r="A728" s="2" t="str">
        <f t="shared" si="11"/>
        <v>POS_20211210_2720540</v>
      </c>
      <c r="B728" s="2" t="s">
        <v>933</v>
      </c>
      <c r="C728" s="2" t="s">
        <v>443</v>
      </c>
      <c r="D728" s="2" t="s">
        <v>456</v>
      </c>
      <c r="E728" s="2" t="s">
        <v>468</v>
      </c>
      <c r="F728" s="2" t="s">
        <v>45</v>
      </c>
      <c r="G728" s="2" t="s">
        <v>445</v>
      </c>
      <c r="H728" s="2" t="s">
        <v>1339</v>
      </c>
      <c r="I728" s="2" t="s">
        <v>1340</v>
      </c>
      <c r="J728" s="3">
        <v>85135.62000000001</v>
      </c>
      <c r="K728" s="3">
        <v>69880.040000000023</v>
      </c>
      <c r="L728" s="3">
        <v>74147.520000000019</v>
      </c>
      <c r="M728"/>
      <c r="N728"/>
      <c r="O728"/>
    </row>
    <row r="729" spans="1:15" ht="14.45">
      <c r="A729" s="2" t="str">
        <f t="shared" si="11"/>
        <v>POS_20211210_2720547</v>
      </c>
      <c r="B729" s="2" t="s">
        <v>933</v>
      </c>
      <c r="C729" s="2" t="s">
        <v>443</v>
      </c>
      <c r="D729" s="2" t="s">
        <v>456</v>
      </c>
      <c r="E729" s="2" t="s">
        <v>468</v>
      </c>
      <c r="F729" s="2" t="s">
        <v>45</v>
      </c>
      <c r="G729" s="2" t="s">
        <v>445</v>
      </c>
      <c r="H729" s="2" t="s">
        <v>1341</v>
      </c>
      <c r="I729" s="2" t="s">
        <v>1342</v>
      </c>
      <c r="J729" s="3">
        <v>85135.62000000001</v>
      </c>
      <c r="K729" s="3">
        <v>69880.040000000052</v>
      </c>
      <c r="L729" s="3">
        <v>74147.51999999999</v>
      </c>
      <c r="M729"/>
      <c r="N729"/>
      <c r="O729"/>
    </row>
    <row r="730" spans="1:15" ht="14.45">
      <c r="A730" s="2" t="str">
        <f t="shared" si="11"/>
        <v>POS_20211210_2720595</v>
      </c>
      <c r="B730" s="2" t="s">
        <v>933</v>
      </c>
      <c r="C730" s="2" t="s">
        <v>443</v>
      </c>
      <c r="D730" s="2" t="s">
        <v>456</v>
      </c>
      <c r="E730" s="2" t="s">
        <v>468</v>
      </c>
      <c r="F730" s="2" t="s">
        <v>45</v>
      </c>
      <c r="G730" s="2" t="s">
        <v>445</v>
      </c>
      <c r="H730" s="2" t="s">
        <v>1343</v>
      </c>
      <c r="I730" s="2" t="s">
        <v>1344</v>
      </c>
      <c r="J730" s="3">
        <v>85135.619999999981</v>
      </c>
      <c r="K730" s="3">
        <v>69880.040000000023</v>
      </c>
      <c r="L730" s="3">
        <v>74147.520000000019</v>
      </c>
      <c r="M730"/>
      <c r="N730"/>
      <c r="O730"/>
    </row>
    <row r="731" spans="1:15" ht="14.45">
      <c r="A731" s="2" t="str">
        <f t="shared" si="11"/>
        <v>POS_20211210_2720668</v>
      </c>
      <c r="B731" s="2" t="s">
        <v>933</v>
      </c>
      <c r="C731" s="2" t="s">
        <v>443</v>
      </c>
      <c r="D731" s="2" t="s">
        <v>456</v>
      </c>
      <c r="E731" s="2" t="s">
        <v>468</v>
      </c>
      <c r="F731" s="2" t="s">
        <v>45</v>
      </c>
      <c r="G731" s="2" t="s">
        <v>445</v>
      </c>
      <c r="H731" s="2" t="s">
        <v>1345</v>
      </c>
      <c r="I731" s="2" t="s">
        <v>1346</v>
      </c>
      <c r="J731" s="3">
        <v>85135.62000000001</v>
      </c>
      <c r="K731" s="3">
        <v>69880.040000000023</v>
      </c>
      <c r="L731" s="3">
        <v>74147.520000000004</v>
      </c>
      <c r="M731"/>
      <c r="N731"/>
      <c r="O731"/>
    </row>
    <row r="732" spans="1:15" ht="14.45">
      <c r="A732" s="2" t="str">
        <f t="shared" si="11"/>
        <v>POS_20211210_2720782</v>
      </c>
      <c r="B732" s="2" t="s">
        <v>933</v>
      </c>
      <c r="C732" s="2" t="s">
        <v>443</v>
      </c>
      <c r="D732" s="2" t="s">
        <v>456</v>
      </c>
      <c r="E732" s="2" t="s">
        <v>468</v>
      </c>
      <c r="F732" s="2" t="s">
        <v>45</v>
      </c>
      <c r="G732" s="2" t="s">
        <v>445</v>
      </c>
      <c r="H732" s="2" t="s">
        <v>1347</v>
      </c>
      <c r="I732" s="2" t="s">
        <v>1348</v>
      </c>
      <c r="J732" s="3">
        <v>85135.620000000024</v>
      </c>
      <c r="K732" s="3">
        <v>69880.040000000008</v>
      </c>
      <c r="L732" s="3">
        <v>74147.520000000019</v>
      </c>
      <c r="M732"/>
      <c r="N732"/>
      <c r="O732"/>
    </row>
    <row r="733" spans="1:15" ht="14.45">
      <c r="A733" s="2" t="str">
        <f t="shared" si="11"/>
        <v>POS_20211210_2720544</v>
      </c>
      <c r="B733" s="2" t="s">
        <v>933</v>
      </c>
      <c r="C733" s="2" t="s">
        <v>443</v>
      </c>
      <c r="D733" s="2" t="s">
        <v>456</v>
      </c>
      <c r="E733" s="2" t="s">
        <v>468</v>
      </c>
      <c r="F733" s="2" t="s">
        <v>45</v>
      </c>
      <c r="G733" s="2" t="s">
        <v>445</v>
      </c>
      <c r="H733" s="2" t="s">
        <v>1349</v>
      </c>
      <c r="I733" s="2" t="s">
        <v>1350</v>
      </c>
      <c r="J733" s="3">
        <v>85135.620000000024</v>
      </c>
      <c r="K733" s="3">
        <v>69880.040000000023</v>
      </c>
      <c r="L733" s="3">
        <v>74147.520000000004</v>
      </c>
      <c r="M733"/>
      <c r="N733"/>
      <c r="O733"/>
    </row>
    <row r="734" spans="1:15" ht="14.45">
      <c r="A734" s="2" t="str">
        <f t="shared" si="11"/>
        <v>POS_20211210_2720821</v>
      </c>
      <c r="B734" s="2" t="s">
        <v>933</v>
      </c>
      <c r="C734" s="2" t="s">
        <v>443</v>
      </c>
      <c r="D734" s="2" t="s">
        <v>456</v>
      </c>
      <c r="E734" s="2" t="s">
        <v>468</v>
      </c>
      <c r="F734" s="2" t="s">
        <v>45</v>
      </c>
      <c r="G734" s="2" t="s">
        <v>445</v>
      </c>
      <c r="H734" s="2" t="s">
        <v>1351</v>
      </c>
      <c r="I734" s="2" t="s">
        <v>1352</v>
      </c>
      <c r="J734" s="3">
        <v>85135.62</v>
      </c>
      <c r="K734" s="3">
        <v>69880.040000000023</v>
      </c>
      <c r="L734" s="3">
        <v>74147.520000000019</v>
      </c>
      <c r="M734"/>
      <c r="N734"/>
      <c r="O734"/>
    </row>
    <row r="735" spans="1:15" ht="14.45">
      <c r="A735" s="2" t="str">
        <f t="shared" si="11"/>
        <v>POS_20211210_2720818</v>
      </c>
      <c r="B735" s="2" t="s">
        <v>933</v>
      </c>
      <c r="C735" s="2" t="s">
        <v>443</v>
      </c>
      <c r="D735" s="2" t="s">
        <v>456</v>
      </c>
      <c r="E735" s="2" t="s">
        <v>468</v>
      </c>
      <c r="F735" s="2" t="s">
        <v>45</v>
      </c>
      <c r="G735" s="2" t="s">
        <v>445</v>
      </c>
      <c r="H735" s="2" t="s">
        <v>1353</v>
      </c>
      <c r="I735" s="2" t="s">
        <v>1354</v>
      </c>
      <c r="J735" s="3">
        <v>85135.62</v>
      </c>
      <c r="K735" s="3">
        <v>69880.040000000023</v>
      </c>
      <c r="L735" s="3">
        <v>74147.520000000019</v>
      </c>
      <c r="M735"/>
      <c r="N735"/>
      <c r="O735"/>
    </row>
    <row r="736" spans="1:15" ht="14.45">
      <c r="A736" s="2" t="str">
        <f t="shared" si="11"/>
        <v>POS_20211210_2720820</v>
      </c>
      <c r="B736" s="2" t="s">
        <v>933</v>
      </c>
      <c r="C736" s="2" t="s">
        <v>443</v>
      </c>
      <c r="D736" s="2" t="s">
        <v>456</v>
      </c>
      <c r="E736" s="2" t="s">
        <v>468</v>
      </c>
      <c r="F736" s="2" t="s">
        <v>45</v>
      </c>
      <c r="G736" s="2" t="s">
        <v>445</v>
      </c>
      <c r="H736" s="2" t="s">
        <v>1355</v>
      </c>
      <c r="I736" s="2" t="s">
        <v>1356</v>
      </c>
      <c r="J736" s="3">
        <v>85135.619999999966</v>
      </c>
      <c r="K736" s="3">
        <v>69880.040000000023</v>
      </c>
      <c r="L736" s="3">
        <v>74147.520000000019</v>
      </c>
      <c r="M736"/>
      <c r="N736"/>
      <c r="O736"/>
    </row>
    <row r="737" spans="1:15" ht="14.45">
      <c r="A737" s="2" t="str">
        <f t="shared" si="11"/>
        <v>POS_20211210_2720549</v>
      </c>
      <c r="B737" s="2" t="s">
        <v>933</v>
      </c>
      <c r="C737" s="2" t="s">
        <v>443</v>
      </c>
      <c r="D737" s="2" t="s">
        <v>456</v>
      </c>
      <c r="E737" s="2" t="s">
        <v>468</v>
      </c>
      <c r="F737" s="2" t="s">
        <v>45</v>
      </c>
      <c r="G737" s="2" t="s">
        <v>445</v>
      </c>
      <c r="H737" s="2" t="s">
        <v>1357</v>
      </c>
      <c r="I737" s="2" t="s">
        <v>1358</v>
      </c>
      <c r="J737" s="3">
        <v>85135.62</v>
      </c>
      <c r="K737" s="3">
        <v>69880.040000000023</v>
      </c>
      <c r="L737" s="3">
        <v>74147.520000000004</v>
      </c>
      <c r="M737"/>
      <c r="N737"/>
      <c r="O737"/>
    </row>
    <row r="738" spans="1:15" ht="14.45">
      <c r="A738" s="2" t="str">
        <f t="shared" si="11"/>
        <v>POS_20211210_2720827</v>
      </c>
      <c r="B738" s="2" t="s">
        <v>933</v>
      </c>
      <c r="C738" s="2" t="s">
        <v>443</v>
      </c>
      <c r="D738" s="2" t="s">
        <v>456</v>
      </c>
      <c r="E738" s="2" t="s">
        <v>468</v>
      </c>
      <c r="F738" s="2" t="s">
        <v>45</v>
      </c>
      <c r="G738" s="2" t="s">
        <v>445</v>
      </c>
      <c r="H738" s="2" t="s">
        <v>1074</v>
      </c>
      <c r="I738" s="2" t="s">
        <v>1359</v>
      </c>
      <c r="J738" s="3">
        <v>85135.62</v>
      </c>
      <c r="K738" s="3">
        <v>69880.040000000023</v>
      </c>
      <c r="L738" s="3">
        <v>74147.520000000004</v>
      </c>
      <c r="M738"/>
      <c r="N738"/>
      <c r="O738"/>
    </row>
    <row r="739" spans="1:15" ht="14.45">
      <c r="A739" s="2" t="str">
        <f t="shared" si="11"/>
        <v>POS_20211210_2720664</v>
      </c>
      <c r="B739" s="2" t="s">
        <v>933</v>
      </c>
      <c r="C739" s="2" t="s">
        <v>443</v>
      </c>
      <c r="D739" s="2" t="s">
        <v>456</v>
      </c>
      <c r="E739" s="2" t="s">
        <v>468</v>
      </c>
      <c r="F739" s="2" t="s">
        <v>45</v>
      </c>
      <c r="G739" s="2" t="s">
        <v>445</v>
      </c>
      <c r="H739" s="2" t="s">
        <v>1360</v>
      </c>
      <c r="I739" s="2" t="s">
        <v>1361</v>
      </c>
      <c r="J739" s="3">
        <v>85135.62</v>
      </c>
      <c r="K739" s="3">
        <v>69880.040000000023</v>
      </c>
      <c r="L739" s="3">
        <v>74147.520000000004</v>
      </c>
      <c r="M739"/>
      <c r="N739"/>
      <c r="O739"/>
    </row>
    <row r="740" spans="1:15" ht="14.45">
      <c r="A740" s="2" t="str">
        <f t="shared" si="11"/>
        <v>POS_20211210_2720546</v>
      </c>
      <c r="B740" s="2" t="s">
        <v>933</v>
      </c>
      <c r="C740" s="2" t="s">
        <v>443</v>
      </c>
      <c r="D740" s="2" t="s">
        <v>456</v>
      </c>
      <c r="E740" s="2" t="s">
        <v>468</v>
      </c>
      <c r="F740" s="2" t="s">
        <v>45</v>
      </c>
      <c r="G740" s="2" t="s">
        <v>445</v>
      </c>
      <c r="H740" s="2" t="s">
        <v>1362</v>
      </c>
      <c r="I740" s="2" t="s">
        <v>1363</v>
      </c>
      <c r="J740" s="3">
        <v>85135.620000000024</v>
      </c>
      <c r="K740" s="3">
        <v>69880.039999999979</v>
      </c>
      <c r="L740" s="3">
        <v>74147.520000000019</v>
      </c>
      <c r="M740"/>
      <c r="N740"/>
      <c r="O740"/>
    </row>
    <row r="741" spans="1:15" ht="14.45">
      <c r="A741" s="2" t="str">
        <f t="shared" si="11"/>
        <v>POS_20211210_2720545</v>
      </c>
      <c r="B741" s="2" t="s">
        <v>933</v>
      </c>
      <c r="C741" s="2" t="s">
        <v>443</v>
      </c>
      <c r="D741" s="2" t="s">
        <v>456</v>
      </c>
      <c r="E741" s="2" t="s">
        <v>468</v>
      </c>
      <c r="F741" s="2" t="s">
        <v>45</v>
      </c>
      <c r="G741" s="2" t="s">
        <v>445</v>
      </c>
      <c r="H741" s="2" t="s">
        <v>1364</v>
      </c>
      <c r="I741" s="2" t="s">
        <v>1365</v>
      </c>
      <c r="J741" s="3">
        <v>85135.620000000024</v>
      </c>
      <c r="K741" s="3">
        <v>69880.039999999994</v>
      </c>
      <c r="L741" s="3">
        <v>74147.51999999999</v>
      </c>
      <c r="M741"/>
      <c r="N741"/>
      <c r="O741"/>
    </row>
    <row r="742" spans="1:15" ht="14.45">
      <c r="A742" s="2" t="str">
        <f t="shared" si="11"/>
        <v>POS_20211210_2720542</v>
      </c>
      <c r="B742" s="2" t="s">
        <v>933</v>
      </c>
      <c r="C742" s="2" t="s">
        <v>443</v>
      </c>
      <c r="D742" s="2" t="s">
        <v>456</v>
      </c>
      <c r="E742" s="2" t="s">
        <v>468</v>
      </c>
      <c r="F742" s="2" t="s">
        <v>45</v>
      </c>
      <c r="G742" s="2" t="s">
        <v>445</v>
      </c>
      <c r="H742" s="2" t="s">
        <v>1366</v>
      </c>
      <c r="I742" s="2" t="s">
        <v>1367</v>
      </c>
      <c r="J742" s="3">
        <v>85135.62000000001</v>
      </c>
      <c r="K742" s="3">
        <v>69880.040000000008</v>
      </c>
      <c r="L742" s="3">
        <v>74147.51999999999</v>
      </c>
      <c r="M742"/>
      <c r="N742"/>
      <c r="O742"/>
    </row>
    <row r="743" spans="1:15" ht="14.45">
      <c r="A743" s="2" t="str">
        <f t="shared" si="11"/>
        <v>POS_20211210_2720824</v>
      </c>
      <c r="B743" s="2" t="s">
        <v>933</v>
      </c>
      <c r="C743" s="2" t="s">
        <v>443</v>
      </c>
      <c r="D743" s="2" t="s">
        <v>456</v>
      </c>
      <c r="E743" s="2" t="s">
        <v>468</v>
      </c>
      <c r="F743" s="2" t="s">
        <v>45</v>
      </c>
      <c r="G743" s="2" t="s">
        <v>445</v>
      </c>
      <c r="H743" s="2" t="s">
        <v>1368</v>
      </c>
      <c r="I743" s="2" t="s">
        <v>1369</v>
      </c>
      <c r="J743" s="3">
        <v>85135.62</v>
      </c>
      <c r="K743" s="3">
        <v>69880.039999999994</v>
      </c>
      <c r="L743" s="3">
        <v>74147.520000000033</v>
      </c>
      <c r="M743"/>
      <c r="N743"/>
      <c r="O743"/>
    </row>
    <row r="744" spans="1:15" ht="14.45">
      <c r="A744" s="2" t="str">
        <f t="shared" si="11"/>
        <v>POS_20211210_2720548</v>
      </c>
      <c r="B744" s="2" t="s">
        <v>933</v>
      </c>
      <c r="C744" s="2" t="s">
        <v>443</v>
      </c>
      <c r="D744" s="2" t="s">
        <v>456</v>
      </c>
      <c r="E744" s="2" t="s">
        <v>468</v>
      </c>
      <c r="F744" s="2" t="s">
        <v>45</v>
      </c>
      <c r="G744" s="2" t="s">
        <v>445</v>
      </c>
      <c r="H744" s="2" t="s">
        <v>1370</v>
      </c>
      <c r="I744" s="2" t="s">
        <v>1371</v>
      </c>
      <c r="J744" s="3">
        <v>85135.62</v>
      </c>
      <c r="K744" s="3">
        <v>69880.040000000037</v>
      </c>
      <c r="L744" s="3">
        <v>74147.51999999999</v>
      </c>
      <c r="M744"/>
      <c r="N744"/>
      <c r="O744"/>
    </row>
    <row r="745" spans="1:15" ht="14.45">
      <c r="A745" s="2" t="str">
        <f t="shared" si="11"/>
        <v>POS_20211210_2720670</v>
      </c>
      <c r="B745" s="2" t="s">
        <v>933</v>
      </c>
      <c r="C745" s="2" t="s">
        <v>443</v>
      </c>
      <c r="D745" s="2" t="s">
        <v>456</v>
      </c>
      <c r="E745" s="2" t="s">
        <v>468</v>
      </c>
      <c r="F745" s="2" t="s">
        <v>45</v>
      </c>
      <c r="G745" s="2" t="s">
        <v>445</v>
      </c>
      <c r="H745" s="2" t="s">
        <v>1229</v>
      </c>
      <c r="I745" s="2" t="s">
        <v>1372</v>
      </c>
      <c r="J745" s="3">
        <v>85135.620000000024</v>
      </c>
      <c r="K745" s="3">
        <v>69880.039999999994</v>
      </c>
      <c r="L745" s="3">
        <v>74147.520000000019</v>
      </c>
      <c r="M745"/>
      <c r="N745"/>
      <c r="O745"/>
    </row>
    <row r="746" spans="1:15" ht="14.45">
      <c r="A746" s="2" t="str">
        <f t="shared" si="11"/>
        <v>POS_20211210_2720541</v>
      </c>
      <c r="B746" s="2" t="s">
        <v>933</v>
      </c>
      <c r="C746" s="2" t="s">
        <v>443</v>
      </c>
      <c r="D746" s="2" t="s">
        <v>456</v>
      </c>
      <c r="E746" s="2" t="s">
        <v>468</v>
      </c>
      <c r="F746" s="2" t="s">
        <v>45</v>
      </c>
      <c r="G746" s="2" t="s">
        <v>445</v>
      </c>
      <c r="H746" s="2" t="s">
        <v>1373</v>
      </c>
      <c r="I746" s="2" t="s">
        <v>1374</v>
      </c>
      <c r="J746" s="3">
        <v>85135.620000000024</v>
      </c>
      <c r="K746" s="3">
        <v>69880.040000000023</v>
      </c>
      <c r="L746" s="3">
        <v>74147.51999999999</v>
      </c>
      <c r="M746"/>
      <c r="N746"/>
      <c r="O746"/>
    </row>
    <row r="747" spans="1:15" ht="14.45">
      <c r="A747" s="2" t="str">
        <f t="shared" si="11"/>
        <v>POS_20211210_2720669</v>
      </c>
      <c r="B747" s="2" t="s">
        <v>933</v>
      </c>
      <c r="C747" s="2" t="s">
        <v>443</v>
      </c>
      <c r="D747" s="2" t="s">
        <v>456</v>
      </c>
      <c r="E747" s="2" t="s">
        <v>468</v>
      </c>
      <c r="F747" s="2" t="s">
        <v>45</v>
      </c>
      <c r="G747" s="2" t="s">
        <v>445</v>
      </c>
      <c r="H747" s="2" t="s">
        <v>1375</v>
      </c>
      <c r="I747" s="2" t="s">
        <v>1376</v>
      </c>
      <c r="J747" s="3">
        <v>85135.620000000024</v>
      </c>
      <c r="K747" s="3">
        <v>69880.040000000037</v>
      </c>
      <c r="L747" s="3">
        <v>74147.519999999975</v>
      </c>
      <c r="M747"/>
      <c r="N747"/>
      <c r="O747"/>
    </row>
    <row r="748" spans="1:15" ht="14.45">
      <c r="A748" s="2" t="str">
        <f t="shared" si="11"/>
        <v>POS_20211210_2720780</v>
      </c>
      <c r="B748" s="2" t="s">
        <v>933</v>
      </c>
      <c r="C748" s="2" t="s">
        <v>443</v>
      </c>
      <c r="D748" s="2" t="s">
        <v>456</v>
      </c>
      <c r="E748" s="2" t="s">
        <v>468</v>
      </c>
      <c r="F748" s="2" t="s">
        <v>45</v>
      </c>
      <c r="G748" s="2" t="s">
        <v>445</v>
      </c>
      <c r="H748" s="2" t="s">
        <v>1377</v>
      </c>
      <c r="I748" s="2" t="s">
        <v>1378</v>
      </c>
      <c r="J748" s="3">
        <v>85135.62000000001</v>
      </c>
      <c r="K748" s="3">
        <v>69880.040000000008</v>
      </c>
      <c r="L748" s="3">
        <v>74147.519999999975</v>
      </c>
      <c r="M748"/>
      <c r="N748"/>
      <c r="O748"/>
    </row>
    <row r="749" spans="1:15" ht="14.45">
      <c r="A749" s="2" t="str">
        <f t="shared" si="11"/>
        <v>POS_20211210_2720665</v>
      </c>
      <c r="B749" s="2" t="s">
        <v>933</v>
      </c>
      <c r="C749" s="2" t="s">
        <v>443</v>
      </c>
      <c r="D749" s="2" t="s">
        <v>456</v>
      </c>
      <c r="E749" s="2" t="s">
        <v>468</v>
      </c>
      <c r="F749" s="2" t="s">
        <v>45</v>
      </c>
      <c r="G749" s="2" t="s">
        <v>445</v>
      </c>
      <c r="H749" s="2" t="s">
        <v>1379</v>
      </c>
      <c r="I749" s="2" t="s">
        <v>1380</v>
      </c>
      <c r="J749" s="3">
        <v>85135.62</v>
      </c>
      <c r="K749" s="3">
        <v>69880.039999999994</v>
      </c>
      <c r="L749" s="3">
        <v>74147.520000000019</v>
      </c>
      <c r="M749"/>
      <c r="N749"/>
      <c r="O749"/>
    </row>
    <row r="750" spans="1:15" ht="14.45">
      <c r="A750" s="2" t="str">
        <f t="shared" si="11"/>
        <v>POS_20211210_2720825</v>
      </c>
      <c r="B750" s="2" t="s">
        <v>933</v>
      </c>
      <c r="C750" s="2" t="s">
        <v>443</v>
      </c>
      <c r="D750" s="2" t="s">
        <v>456</v>
      </c>
      <c r="E750" s="2" t="s">
        <v>468</v>
      </c>
      <c r="F750" s="2" t="s">
        <v>45</v>
      </c>
      <c r="G750" s="2" t="s">
        <v>445</v>
      </c>
      <c r="H750" s="2" t="s">
        <v>1381</v>
      </c>
      <c r="I750" s="2" t="s">
        <v>1382</v>
      </c>
      <c r="J750" s="3">
        <v>85135.619999999981</v>
      </c>
      <c r="K750" s="3">
        <v>69880.040000000008</v>
      </c>
      <c r="L750" s="3">
        <v>74147.520000000004</v>
      </c>
      <c r="M750"/>
      <c r="N750"/>
      <c r="O750"/>
    </row>
    <row r="751" spans="1:15" ht="14.45">
      <c r="A751" s="2" t="str">
        <f t="shared" si="11"/>
        <v>POS_20211210_2720733</v>
      </c>
      <c r="B751" s="2" t="s">
        <v>933</v>
      </c>
      <c r="C751" s="2" t="s">
        <v>443</v>
      </c>
      <c r="D751" s="2" t="s">
        <v>456</v>
      </c>
      <c r="E751" s="2" t="s">
        <v>468</v>
      </c>
      <c r="F751" s="2" t="s">
        <v>45</v>
      </c>
      <c r="G751" s="2" t="s">
        <v>445</v>
      </c>
      <c r="H751" s="2" t="s">
        <v>1383</v>
      </c>
      <c r="I751" s="2" t="s">
        <v>1384</v>
      </c>
      <c r="J751" s="3">
        <v>85135.619999999981</v>
      </c>
      <c r="K751" s="3">
        <v>69880.040000000008</v>
      </c>
      <c r="L751" s="3">
        <v>74147.520000000019</v>
      </c>
      <c r="M751"/>
      <c r="N751"/>
      <c r="O751"/>
    </row>
    <row r="752" spans="1:15" ht="14.45">
      <c r="A752" s="2" t="str">
        <f t="shared" si="11"/>
        <v>POS_20211210_2720543</v>
      </c>
      <c r="B752" s="2" t="s">
        <v>933</v>
      </c>
      <c r="C752" s="2" t="s">
        <v>443</v>
      </c>
      <c r="D752" s="2" t="s">
        <v>456</v>
      </c>
      <c r="E752" s="2" t="s">
        <v>468</v>
      </c>
      <c r="F752" s="2" t="s">
        <v>45</v>
      </c>
      <c r="G752" s="2" t="s">
        <v>445</v>
      </c>
      <c r="H752" s="2" t="s">
        <v>1385</v>
      </c>
      <c r="I752" s="2" t="s">
        <v>1386</v>
      </c>
      <c r="J752" s="3">
        <v>85135.62</v>
      </c>
      <c r="K752" s="3">
        <v>69880.040000000008</v>
      </c>
      <c r="L752" s="3">
        <v>74147.51999999999</v>
      </c>
      <c r="M752"/>
      <c r="N752"/>
      <c r="O752"/>
    </row>
    <row r="753" spans="1:15" ht="14.45">
      <c r="A753" s="2" t="str">
        <f t="shared" si="11"/>
        <v>POS_20211210_2720671</v>
      </c>
      <c r="B753" s="2" t="s">
        <v>933</v>
      </c>
      <c r="C753" s="2" t="s">
        <v>443</v>
      </c>
      <c r="D753" s="2" t="s">
        <v>456</v>
      </c>
      <c r="E753" s="2" t="s">
        <v>468</v>
      </c>
      <c r="F753" s="2" t="s">
        <v>45</v>
      </c>
      <c r="G753" s="2" t="s">
        <v>445</v>
      </c>
      <c r="H753" s="2" t="s">
        <v>1175</v>
      </c>
      <c r="I753" s="2" t="s">
        <v>1387</v>
      </c>
      <c r="J753" s="3">
        <v>85135.619999999981</v>
      </c>
      <c r="K753" s="3">
        <v>69880.040000000023</v>
      </c>
      <c r="L753" s="3">
        <v>74147.51999999999</v>
      </c>
      <c r="M753"/>
      <c r="N753"/>
      <c r="O753"/>
    </row>
    <row r="754" spans="1:15" ht="14.45">
      <c r="A754" s="2" t="str">
        <f t="shared" si="11"/>
        <v>POS_20211210_2720666</v>
      </c>
      <c r="B754" s="2" t="s">
        <v>933</v>
      </c>
      <c r="C754" s="2" t="s">
        <v>443</v>
      </c>
      <c r="D754" s="2" t="s">
        <v>456</v>
      </c>
      <c r="E754" s="2" t="s">
        <v>468</v>
      </c>
      <c r="F754" s="2" t="s">
        <v>45</v>
      </c>
      <c r="G754" s="2" t="s">
        <v>445</v>
      </c>
      <c r="H754" s="2" t="s">
        <v>1388</v>
      </c>
      <c r="I754" s="2" t="s">
        <v>1389</v>
      </c>
      <c r="J754" s="3">
        <v>85135.62</v>
      </c>
      <c r="K754" s="3">
        <v>69880.040000000008</v>
      </c>
      <c r="L754" s="3">
        <v>74147.520000000004</v>
      </c>
      <c r="M754"/>
      <c r="N754"/>
      <c r="O754"/>
    </row>
    <row r="755" spans="1:15" ht="14.45">
      <c r="A755" s="2" t="str">
        <f t="shared" si="11"/>
        <v>POS_20211210_2720781</v>
      </c>
      <c r="B755" s="2" t="s">
        <v>933</v>
      </c>
      <c r="C755" s="2" t="s">
        <v>443</v>
      </c>
      <c r="D755" s="2" t="s">
        <v>456</v>
      </c>
      <c r="E755" s="2" t="s">
        <v>468</v>
      </c>
      <c r="F755" s="2" t="s">
        <v>45</v>
      </c>
      <c r="G755" s="2" t="s">
        <v>445</v>
      </c>
      <c r="H755" s="2" t="s">
        <v>1390</v>
      </c>
      <c r="I755" s="2" t="s">
        <v>1391</v>
      </c>
      <c r="J755" s="3">
        <v>85135.619999999981</v>
      </c>
      <c r="K755" s="3">
        <v>69880.040000000008</v>
      </c>
      <c r="L755" s="3">
        <v>74147.51999999999</v>
      </c>
      <c r="M755"/>
      <c r="N755"/>
      <c r="O755"/>
    </row>
    <row r="756" spans="1:15" ht="14.45">
      <c r="A756" s="2" t="str">
        <f t="shared" si="11"/>
        <v>POS_20211210_2720819</v>
      </c>
      <c r="B756" s="2" t="s">
        <v>933</v>
      </c>
      <c r="C756" s="2" t="s">
        <v>443</v>
      </c>
      <c r="D756" s="2" t="s">
        <v>456</v>
      </c>
      <c r="E756" s="2" t="s">
        <v>468</v>
      </c>
      <c r="F756" s="2" t="s">
        <v>45</v>
      </c>
      <c r="G756" s="2" t="s">
        <v>445</v>
      </c>
      <c r="H756" s="2" t="s">
        <v>1392</v>
      </c>
      <c r="I756" s="2" t="s">
        <v>1393</v>
      </c>
      <c r="J756" s="3">
        <v>85135.619999999966</v>
      </c>
      <c r="K756" s="3">
        <v>69880.040000000023</v>
      </c>
      <c r="L756" s="3">
        <v>74147.51999999999</v>
      </c>
      <c r="M756"/>
      <c r="N756"/>
      <c r="O756"/>
    </row>
    <row r="757" spans="1:15" ht="14.45">
      <c r="A757" s="2" t="str">
        <f t="shared" si="11"/>
        <v>POS_20211210_2720667</v>
      </c>
      <c r="B757" s="2" t="s">
        <v>933</v>
      </c>
      <c r="C757" s="2" t="s">
        <v>443</v>
      </c>
      <c r="D757" s="2" t="s">
        <v>456</v>
      </c>
      <c r="E757" s="2" t="s">
        <v>468</v>
      </c>
      <c r="F757" s="2" t="s">
        <v>45</v>
      </c>
      <c r="G757" s="2" t="s">
        <v>445</v>
      </c>
      <c r="H757" s="2" t="s">
        <v>1394</v>
      </c>
      <c r="I757" s="2" t="s">
        <v>1395</v>
      </c>
      <c r="J757" s="3">
        <v>85135.619999999966</v>
      </c>
      <c r="K757" s="3">
        <v>69880.040000000008</v>
      </c>
      <c r="L757" s="3">
        <v>74147.51999999999</v>
      </c>
      <c r="M757"/>
      <c r="N757"/>
      <c r="O757"/>
    </row>
    <row r="758" spans="1:15" ht="14.45">
      <c r="A758" s="2" t="str">
        <f t="shared" si="11"/>
        <v>POS_20230810_3209765</v>
      </c>
      <c r="B758" s="2" t="s">
        <v>933</v>
      </c>
      <c r="C758" s="2" t="s">
        <v>443</v>
      </c>
      <c r="D758" s="2" t="s">
        <v>456</v>
      </c>
      <c r="E758" s="2" t="s">
        <v>468</v>
      </c>
      <c r="F758" s="2" t="s">
        <v>45</v>
      </c>
      <c r="G758" s="2" t="s">
        <v>1320</v>
      </c>
      <c r="H758" s="2" t="s">
        <v>1396</v>
      </c>
      <c r="I758" s="2" t="s">
        <v>1397</v>
      </c>
      <c r="J758" s="3">
        <v>0</v>
      </c>
      <c r="K758" s="3">
        <v>0</v>
      </c>
      <c r="L758" s="3">
        <v>5157.3600000000006</v>
      </c>
      <c r="M758"/>
      <c r="N758"/>
      <c r="O758"/>
    </row>
    <row r="759" spans="1:15" ht="14.45">
      <c r="A759" s="2" t="str">
        <f t="shared" si="11"/>
        <v>POS_20230814_3210179</v>
      </c>
      <c r="B759" s="2" t="s">
        <v>933</v>
      </c>
      <c r="C759" s="2" t="s">
        <v>443</v>
      </c>
      <c r="D759" s="2" t="s">
        <v>456</v>
      </c>
      <c r="E759" s="2" t="s">
        <v>468</v>
      </c>
      <c r="F759" s="2" t="s">
        <v>45</v>
      </c>
      <c r="G759" s="2" t="s">
        <v>552</v>
      </c>
      <c r="H759" s="2" t="s">
        <v>1234</v>
      </c>
      <c r="I759" s="2" t="s">
        <v>1398</v>
      </c>
      <c r="J759" s="3">
        <v>0</v>
      </c>
      <c r="K759" s="3">
        <v>0</v>
      </c>
      <c r="L759" s="3">
        <v>10131.84</v>
      </c>
      <c r="M759"/>
      <c r="N759"/>
      <c r="O759"/>
    </row>
    <row r="760" spans="1:15" ht="14.45">
      <c r="A760" s="2" t="str">
        <f t="shared" si="11"/>
        <v>POS_20201223_2369235</v>
      </c>
      <c r="B760" s="2" t="s">
        <v>933</v>
      </c>
      <c r="C760" s="2" t="s">
        <v>443</v>
      </c>
      <c r="D760" s="2" t="s">
        <v>456</v>
      </c>
      <c r="E760" s="2" t="s">
        <v>468</v>
      </c>
      <c r="F760" s="2" t="s">
        <v>45</v>
      </c>
      <c r="G760" s="2" t="s">
        <v>552</v>
      </c>
      <c r="H760" s="2" t="s">
        <v>1399</v>
      </c>
      <c r="I760" s="2" t="s">
        <v>1400</v>
      </c>
      <c r="J760" s="3">
        <v>0</v>
      </c>
      <c r="K760" s="3">
        <v>0</v>
      </c>
      <c r="L760" s="3">
        <v>8163.7200000000012</v>
      </c>
      <c r="M760"/>
      <c r="N760"/>
      <c r="O760"/>
    </row>
    <row r="761" spans="1:15" ht="14.45">
      <c r="A761" s="2" t="str">
        <f t="shared" si="11"/>
        <v>POS_20201224_2370068</v>
      </c>
      <c r="B761" s="2" t="s">
        <v>933</v>
      </c>
      <c r="C761" s="2" t="s">
        <v>443</v>
      </c>
      <c r="D761" s="2" t="s">
        <v>456</v>
      </c>
      <c r="E761" s="2" t="s">
        <v>468</v>
      </c>
      <c r="F761" s="2" t="s">
        <v>45</v>
      </c>
      <c r="G761" s="2" t="s">
        <v>552</v>
      </c>
      <c r="H761" s="2" t="s">
        <v>1033</v>
      </c>
      <c r="I761" s="2" t="s">
        <v>1401</v>
      </c>
      <c r="J761" s="3">
        <v>0</v>
      </c>
      <c r="K761" s="3">
        <v>0</v>
      </c>
      <c r="L761" s="3">
        <v>7934.4000000000005</v>
      </c>
      <c r="M761"/>
      <c r="N761"/>
      <c r="O761"/>
    </row>
    <row r="762" spans="1:15" ht="14.45">
      <c r="A762" s="2" t="str">
        <f t="shared" si="11"/>
        <v>POS_20201223_2369237</v>
      </c>
      <c r="B762" s="2" t="s">
        <v>933</v>
      </c>
      <c r="C762" s="2" t="s">
        <v>443</v>
      </c>
      <c r="D762" s="2" t="s">
        <v>456</v>
      </c>
      <c r="E762" s="2" t="s">
        <v>468</v>
      </c>
      <c r="F762" s="2" t="s">
        <v>45</v>
      </c>
      <c r="G762" s="2" t="s">
        <v>552</v>
      </c>
      <c r="H762" s="2" t="s">
        <v>1402</v>
      </c>
      <c r="I762" s="2" t="s">
        <v>1403</v>
      </c>
      <c r="J762" s="3">
        <v>0</v>
      </c>
      <c r="K762" s="3">
        <v>0</v>
      </c>
      <c r="L762" s="3">
        <v>7934.4000000000005</v>
      </c>
      <c r="M762"/>
      <c r="N762"/>
      <c r="O762"/>
    </row>
    <row r="763" spans="1:15" ht="14.45">
      <c r="A763" s="2" t="str">
        <f t="shared" si="11"/>
        <v>POS_20201223_2369187</v>
      </c>
      <c r="B763" s="2" t="s">
        <v>933</v>
      </c>
      <c r="C763" s="2" t="s">
        <v>443</v>
      </c>
      <c r="D763" s="2" t="s">
        <v>456</v>
      </c>
      <c r="E763" s="2" t="s">
        <v>468</v>
      </c>
      <c r="F763" s="2" t="s">
        <v>45</v>
      </c>
      <c r="G763" s="2" t="s">
        <v>552</v>
      </c>
      <c r="H763" s="2" t="s">
        <v>1293</v>
      </c>
      <c r="I763" s="2" t="s">
        <v>1404</v>
      </c>
      <c r="J763" s="3">
        <v>0</v>
      </c>
      <c r="K763" s="3">
        <v>0</v>
      </c>
      <c r="L763" s="3">
        <v>6486</v>
      </c>
      <c r="M763"/>
      <c r="N763"/>
      <c r="O763"/>
    </row>
    <row r="764" spans="1:15" ht="14.45">
      <c r="A764" s="2" t="str">
        <f t="shared" si="11"/>
        <v>POS_20230319_3101219</v>
      </c>
      <c r="B764" s="2" t="s">
        <v>933</v>
      </c>
      <c r="C764" s="2" t="s">
        <v>443</v>
      </c>
      <c r="D764" s="2" t="s">
        <v>456</v>
      </c>
      <c r="E764" s="2" t="s">
        <v>468</v>
      </c>
      <c r="F764" s="2" t="s">
        <v>45</v>
      </c>
      <c r="G764" s="2" t="s">
        <v>552</v>
      </c>
      <c r="H764" s="2" t="s">
        <v>1405</v>
      </c>
      <c r="I764" s="2" t="s">
        <v>1406</v>
      </c>
      <c r="J764" s="3">
        <v>0</v>
      </c>
      <c r="K764" s="3">
        <v>0</v>
      </c>
      <c r="L764" s="3">
        <v>5950.8</v>
      </c>
      <c r="M764"/>
      <c r="N764"/>
      <c r="O764"/>
    </row>
    <row r="765" spans="1:15" ht="14.45">
      <c r="A765" s="2" t="str">
        <f t="shared" si="11"/>
        <v>POS_20211027_2545999</v>
      </c>
      <c r="B765" s="2" t="s">
        <v>933</v>
      </c>
      <c r="C765" s="2" t="s">
        <v>443</v>
      </c>
      <c r="D765" s="2" t="s">
        <v>456</v>
      </c>
      <c r="E765" s="2" t="s">
        <v>468</v>
      </c>
      <c r="F765" s="2" t="s">
        <v>45</v>
      </c>
      <c r="G765" s="2" t="s">
        <v>552</v>
      </c>
      <c r="H765" s="2" t="s">
        <v>1407</v>
      </c>
      <c r="I765" s="2" t="s">
        <v>1408</v>
      </c>
      <c r="J765" s="3">
        <v>0</v>
      </c>
      <c r="K765" s="3">
        <v>0</v>
      </c>
      <c r="L765" s="3">
        <v>4107.8</v>
      </c>
      <c r="M765"/>
      <c r="N765"/>
      <c r="O765"/>
    </row>
    <row r="766" spans="1:15" ht="14.45">
      <c r="A766" s="2" t="str">
        <f t="shared" si="11"/>
        <v>POS_20201223_2369166</v>
      </c>
      <c r="B766" s="2" t="s">
        <v>933</v>
      </c>
      <c r="C766" s="2" t="s">
        <v>443</v>
      </c>
      <c r="D766" s="2" t="s">
        <v>456</v>
      </c>
      <c r="E766" s="2" t="s">
        <v>468</v>
      </c>
      <c r="F766" s="2" t="s">
        <v>45</v>
      </c>
      <c r="G766" s="2" t="s">
        <v>552</v>
      </c>
      <c r="H766" s="2" t="s">
        <v>1225</v>
      </c>
      <c r="I766" s="2" t="s">
        <v>1409</v>
      </c>
      <c r="J766" s="3">
        <v>0</v>
      </c>
      <c r="K766" s="3">
        <v>0</v>
      </c>
      <c r="L766" s="3">
        <v>4107.8</v>
      </c>
      <c r="M766"/>
      <c r="N766"/>
      <c r="O766"/>
    </row>
    <row r="767" spans="1:15" ht="14.45">
      <c r="A767" s="2" t="str">
        <f t="shared" si="11"/>
        <v>POS_20210512_2453249</v>
      </c>
      <c r="B767" s="2" t="s">
        <v>933</v>
      </c>
      <c r="C767" s="2" t="s">
        <v>443</v>
      </c>
      <c r="D767" s="2" t="s">
        <v>456</v>
      </c>
      <c r="E767" s="2" t="s">
        <v>468</v>
      </c>
      <c r="F767" s="2" t="s">
        <v>45</v>
      </c>
      <c r="G767" s="2" t="s">
        <v>552</v>
      </c>
      <c r="H767" s="2" t="s">
        <v>1025</v>
      </c>
      <c r="I767" s="2" t="s">
        <v>1410</v>
      </c>
      <c r="J767" s="3">
        <v>0</v>
      </c>
      <c r="K767" s="3">
        <v>0</v>
      </c>
      <c r="L767" s="3">
        <v>3768.8400000000006</v>
      </c>
      <c r="M767"/>
      <c r="N767"/>
      <c r="O767"/>
    </row>
    <row r="768" spans="1:15" ht="14.45">
      <c r="A768" s="2" t="str">
        <f t="shared" si="11"/>
        <v>POS_20201224_2370058</v>
      </c>
      <c r="B768" s="2" t="s">
        <v>933</v>
      </c>
      <c r="C768" s="2" t="s">
        <v>443</v>
      </c>
      <c r="D768" s="2" t="s">
        <v>456</v>
      </c>
      <c r="E768" s="2" t="s">
        <v>468</v>
      </c>
      <c r="F768" s="2" t="s">
        <v>45</v>
      </c>
      <c r="G768" s="2" t="s">
        <v>552</v>
      </c>
      <c r="H768" s="2" t="s">
        <v>1035</v>
      </c>
      <c r="I768" s="2" t="s">
        <v>1411</v>
      </c>
      <c r="J768" s="3">
        <v>0</v>
      </c>
      <c r="K768" s="3">
        <v>0</v>
      </c>
      <c r="L768" s="3">
        <v>3768.8400000000006</v>
      </c>
      <c r="M768"/>
      <c r="N768"/>
      <c r="O768"/>
    </row>
    <row r="769" spans="1:15" ht="14.45">
      <c r="A769" s="2" t="str">
        <f t="shared" si="11"/>
        <v>POS_20201224_2370059</v>
      </c>
      <c r="B769" s="2" t="s">
        <v>933</v>
      </c>
      <c r="C769" s="2" t="s">
        <v>443</v>
      </c>
      <c r="D769" s="2" t="s">
        <v>456</v>
      </c>
      <c r="E769" s="2" t="s">
        <v>468</v>
      </c>
      <c r="F769" s="2" t="s">
        <v>45</v>
      </c>
      <c r="G769" s="2" t="s">
        <v>552</v>
      </c>
      <c r="H769" s="2" t="s">
        <v>1023</v>
      </c>
      <c r="I769" s="2" t="s">
        <v>1412</v>
      </c>
      <c r="J769" s="3">
        <v>0</v>
      </c>
      <c r="K769" s="3">
        <v>0</v>
      </c>
      <c r="L769" s="3">
        <v>3768.84</v>
      </c>
      <c r="M769"/>
      <c r="N769"/>
      <c r="O769"/>
    </row>
    <row r="770" spans="1:15" ht="14.45">
      <c r="A770" s="2" t="str">
        <f t="shared" si="11"/>
        <v>POS_20201224_2370067</v>
      </c>
      <c r="B770" s="2" t="s">
        <v>933</v>
      </c>
      <c r="C770" s="2" t="s">
        <v>443</v>
      </c>
      <c r="D770" s="2" t="s">
        <v>456</v>
      </c>
      <c r="E770" s="2" t="s">
        <v>468</v>
      </c>
      <c r="F770" s="2" t="s">
        <v>45</v>
      </c>
      <c r="G770" s="2" t="s">
        <v>552</v>
      </c>
      <c r="H770" s="2" t="s">
        <v>1413</v>
      </c>
      <c r="I770" s="2" t="s">
        <v>1414</v>
      </c>
      <c r="J770" s="3">
        <v>0</v>
      </c>
      <c r="K770" s="3">
        <v>0</v>
      </c>
      <c r="L770" s="3">
        <v>2876.2200000000003</v>
      </c>
      <c r="M770"/>
      <c r="N770"/>
      <c r="O770"/>
    </row>
    <row r="771" spans="1:15" ht="14.45">
      <c r="A771" s="2" t="str">
        <f t="shared" si="11"/>
        <v>POS_20200923_2263980</v>
      </c>
      <c r="B771" s="2" t="s">
        <v>933</v>
      </c>
      <c r="C771" s="2" t="s">
        <v>443</v>
      </c>
      <c r="D771" s="2" t="s">
        <v>456</v>
      </c>
      <c r="E771" s="2" t="s">
        <v>468</v>
      </c>
      <c r="F771" s="2" t="s">
        <v>45</v>
      </c>
      <c r="G771" s="2" t="s">
        <v>552</v>
      </c>
      <c r="H771" s="2" t="s">
        <v>974</v>
      </c>
      <c r="I771" s="2" t="s">
        <v>1415</v>
      </c>
      <c r="J771" s="3">
        <v>0</v>
      </c>
      <c r="K771" s="3">
        <v>0</v>
      </c>
      <c r="L771" s="3">
        <v>2777.04</v>
      </c>
      <c r="M771"/>
      <c r="N771"/>
      <c r="O771"/>
    </row>
    <row r="772" spans="1:15" ht="14.45">
      <c r="A772" s="2" t="str">
        <f t="shared" si="11"/>
        <v>POS_20230124_3090506</v>
      </c>
      <c r="B772" s="2" t="s">
        <v>933</v>
      </c>
      <c r="C772" s="2" t="s">
        <v>443</v>
      </c>
      <c r="D772" s="2" t="s">
        <v>456</v>
      </c>
      <c r="E772" s="2" t="s">
        <v>468</v>
      </c>
      <c r="F772" s="2" t="s">
        <v>45</v>
      </c>
      <c r="G772" s="2" t="s">
        <v>552</v>
      </c>
      <c r="H772" s="2" t="s">
        <v>1416</v>
      </c>
      <c r="I772" s="2" t="s">
        <v>1417</v>
      </c>
      <c r="J772" s="3">
        <v>0</v>
      </c>
      <c r="K772" s="3">
        <v>0</v>
      </c>
      <c r="L772" s="3">
        <v>1945.8</v>
      </c>
      <c r="M772"/>
      <c r="N772"/>
      <c r="O772"/>
    </row>
    <row r="773" spans="1:15" ht="14.45">
      <c r="A773" s="2" t="str">
        <f t="shared" si="11"/>
        <v>POS_20230525_3163820</v>
      </c>
      <c r="B773" s="2" t="s">
        <v>933</v>
      </c>
      <c r="C773" s="2" t="s">
        <v>443</v>
      </c>
      <c r="D773" s="2" t="s">
        <v>456</v>
      </c>
      <c r="E773" s="2" t="s">
        <v>468</v>
      </c>
      <c r="F773" s="2" t="s">
        <v>45</v>
      </c>
      <c r="G773" s="2" t="s">
        <v>609</v>
      </c>
      <c r="H773" s="2" t="s">
        <v>1418</v>
      </c>
      <c r="I773" s="2" t="s">
        <v>1419</v>
      </c>
      <c r="J773" s="3">
        <v>0</v>
      </c>
      <c r="K773" s="3">
        <v>0</v>
      </c>
      <c r="L773" s="3">
        <v>0</v>
      </c>
      <c r="M773"/>
      <c r="N773"/>
      <c r="O773"/>
    </row>
    <row r="774" spans="1:15" ht="14.45">
      <c r="A774" s="2" t="str">
        <f t="shared" si="11"/>
        <v>POS_20230525_3163728</v>
      </c>
      <c r="B774" s="2" t="s">
        <v>933</v>
      </c>
      <c r="C774" s="2" t="s">
        <v>443</v>
      </c>
      <c r="D774" s="2" t="s">
        <v>456</v>
      </c>
      <c r="E774" s="2" t="s">
        <v>468</v>
      </c>
      <c r="F774" s="2" t="s">
        <v>45</v>
      </c>
      <c r="G774" s="2" t="s">
        <v>609</v>
      </c>
      <c r="H774" s="2" t="s">
        <v>1420</v>
      </c>
      <c r="I774" s="2" t="s">
        <v>1421</v>
      </c>
      <c r="J774" s="3">
        <v>0</v>
      </c>
      <c r="K774" s="3">
        <v>0</v>
      </c>
      <c r="L774" s="3">
        <v>0</v>
      </c>
      <c r="M774"/>
      <c r="N774"/>
      <c r="O774"/>
    </row>
    <row r="775" spans="1:15" ht="14.45">
      <c r="A775" s="2" t="str">
        <f t="shared" si="11"/>
        <v>POS_20230525_3163671</v>
      </c>
      <c r="B775" s="2" t="s">
        <v>933</v>
      </c>
      <c r="C775" s="2" t="s">
        <v>443</v>
      </c>
      <c r="D775" s="2" t="s">
        <v>456</v>
      </c>
      <c r="E775" s="2" t="s">
        <v>468</v>
      </c>
      <c r="F775" s="2" t="s">
        <v>45</v>
      </c>
      <c r="G775" s="2" t="s">
        <v>609</v>
      </c>
      <c r="H775" s="2" t="s">
        <v>1422</v>
      </c>
      <c r="I775" s="2" t="s">
        <v>1423</v>
      </c>
      <c r="J775" s="3">
        <v>0</v>
      </c>
      <c r="K775" s="3">
        <v>0</v>
      </c>
      <c r="L775" s="3">
        <v>0</v>
      </c>
      <c r="M775"/>
      <c r="N775"/>
      <c r="O775"/>
    </row>
    <row r="776" spans="1:15" ht="14.45">
      <c r="A776" s="2" t="str">
        <f t="shared" si="11"/>
        <v>POS_20230525_3163741</v>
      </c>
      <c r="B776" s="2" t="s">
        <v>933</v>
      </c>
      <c r="C776" s="2" t="s">
        <v>443</v>
      </c>
      <c r="D776" s="2" t="s">
        <v>456</v>
      </c>
      <c r="E776" s="2" t="s">
        <v>468</v>
      </c>
      <c r="F776" s="2" t="s">
        <v>45</v>
      </c>
      <c r="G776" s="2" t="s">
        <v>609</v>
      </c>
      <c r="H776" s="2" t="s">
        <v>1424</v>
      </c>
      <c r="I776" s="2" t="s">
        <v>1425</v>
      </c>
      <c r="J776" s="3">
        <v>0</v>
      </c>
      <c r="K776" s="3">
        <v>0</v>
      </c>
      <c r="L776" s="3">
        <v>0</v>
      </c>
      <c r="M776"/>
      <c r="N776"/>
      <c r="O776"/>
    </row>
    <row r="777" spans="1:15" ht="14.45">
      <c r="A777" s="2" t="str">
        <f t="shared" si="11"/>
        <v>POS_20230525_3163653</v>
      </c>
      <c r="B777" s="2" t="s">
        <v>933</v>
      </c>
      <c r="C777" s="2" t="s">
        <v>443</v>
      </c>
      <c r="D777" s="2" t="s">
        <v>456</v>
      </c>
      <c r="E777" s="2" t="s">
        <v>468</v>
      </c>
      <c r="F777" s="2" t="s">
        <v>45</v>
      </c>
      <c r="G777" s="2" t="s">
        <v>609</v>
      </c>
      <c r="H777" s="2" t="s">
        <v>1426</v>
      </c>
      <c r="I777" s="2" t="s">
        <v>1427</v>
      </c>
      <c r="J777" s="3">
        <v>0</v>
      </c>
      <c r="K777" s="3">
        <v>0</v>
      </c>
      <c r="L777" s="3">
        <v>0</v>
      </c>
      <c r="M777"/>
      <c r="N777"/>
      <c r="O777"/>
    </row>
    <row r="778" spans="1:15" ht="14.45">
      <c r="A778" s="2" t="str">
        <f t="shared" si="11"/>
        <v>POS_20230525_3163694</v>
      </c>
      <c r="B778" s="2" t="s">
        <v>933</v>
      </c>
      <c r="C778" s="2" t="s">
        <v>443</v>
      </c>
      <c r="D778" s="2" t="s">
        <v>456</v>
      </c>
      <c r="E778" s="2" t="s">
        <v>468</v>
      </c>
      <c r="F778" s="2" t="s">
        <v>45</v>
      </c>
      <c r="G778" s="2" t="s">
        <v>609</v>
      </c>
      <c r="H778" s="2" t="s">
        <v>1428</v>
      </c>
      <c r="I778" s="2" t="s">
        <v>1429</v>
      </c>
      <c r="J778" s="3">
        <v>0</v>
      </c>
      <c r="K778" s="3">
        <v>0</v>
      </c>
      <c r="L778" s="3">
        <v>0</v>
      </c>
      <c r="M778"/>
      <c r="N778"/>
      <c r="O778"/>
    </row>
    <row r="779" spans="1:15" ht="14.45">
      <c r="A779" s="2" t="str">
        <f t="shared" si="11"/>
        <v>POS_20230525_3163568</v>
      </c>
      <c r="B779" s="2" t="s">
        <v>933</v>
      </c>
      <c r="C779" s="2" t="s">
        <v>443</v>
      </c>
      <c r="D779" s="2" t="s">
        <v>456</v>
      </c>
      <c r="E779" s="2" t="s">
        <v>468</v>
      </c>
      <c r="F779" s="2" t="s">
        <v>45</v>
      </c>
      <c r="G779" s="2" t="s">
        <v>609</v>
      </c>
      <c r="H779" s="2" t="s">
        <v>1430</v>
      </c>
      <c r="I779" s="2" t="s">
        <v>1431</v>
      </c>
      <c r="J779" s="3">
        <v>0</v>
      </c>
      <c r="K779" s="3">
        <v>0</v>
      </c>
      <c r="L779" s="3">
        <v>0</v>
      </c>
      <c r="M779"/>
      <c r="N779"/>
      <c r="O779"/>
    </row>
    <row r="780" spans="1:15" ht="14.45">
      <c r="A780" s="2" t="str">
        <f t="shared" si="11"/>
        <v>POS_20230525_3163757</v>
      </c>
      <c r="B780" s="2" t="s">
        <v>933</v>
      </c>
      <c r="C780" s="2" t="s">
        <v>443</v>
      </c>
      <c r="D780" s="2" t="s">
        <v>456</v>
      </c>
      <c r="E780" s="2" t="s">
        <v>468</v>
      </c>
      <c r="F780" s="2" t="s">
        <v>45</v>
      </c>
      <c r="G780" s="2" t="s">
        <v>609</v>
      </c>
      <c r="H780" s="2" t="s">
        <v>1432</v>
      </c>
      <c r="I780" s="2" t="s">
        <v>1433</v>
      </c>
      <c r="J780" s="3">
        <v>0</v>
      </c>
      <c r="K780" s="3">
        <v>0</v>
      </c>
      <c r="L780" s="3">
        <v>0</v>
      </c>
      <c r="M780"/>
      <c r="N780"/>
      <c r="O780"/>
    </row>
    <row r="781" spans="1:15" ht="14.45">
      <c r="A781" s="2" t="str">
        <f t="shared" ref="A781:A844" si="12">I781</f>
        <v>POS_20230525_3163637</v>
      </c>
      <c r="B781" s="2" t="s">
        <v>933</v>
      </c>
      <c r="C781" s="2" t="s">
        <v>443</v>
      </c>
      <c r="D781" s="2" t="s">
        <v>456</v>
      </c>
      <c r="E781" s="2" t="s">
        <v>468</v>
      </c>
      <c r="F781" s="2" t="s">
        <v>45</v>
      </c>
      <c r="G781" s="2" t="s">
        <v>609</v>
      </c>
      <c r="H781" s="2" t="s">
        <v>1149</v>
      </c>
      <c r="I781" s="2" t="s">
        <v>1434</v>
      </c>
      <c r="J781" s="3">
        <v>0</v>
      </c>
      <c r="K781" s="3">
        <v>0</v>
      </c>
      <c r="L781" s="3">
        <v>0</v>
      </c>
      <c r="M781"/>
      <c r="N781"/>
      <c r="O781"/>
    </row>
    <row r="782" spans="1:15" ht="14.45">
      <c r="A782" s="2" t="str">
        <f t="shared" si="12"/>
        <v>POS_20230525_3163825</v>
      </c>
      <c r="B782" s="2" t="s">
        <v>933</v>
      </c>
      <c r="C782" s="2" t="s">
        <v>443</v>
      </c>
      <c r="D782" s="2" t="s">
        <v>456</v>
      </c>
      <c r="E782" s="2" t="s">
        <v>468</v>
      </c>
      <c r="F782" s="2" t="s">
        <v>45</v>
      </c>
      <c r="G782" s="2" t="s">
        <v>609</v>
      </c>
      <c r="H782" s="2" t="s">
        <v>1435</v>
      </c>
      <c r="I782" s="2" t="s">
        <v>1436</v>
      </c>
      <c r="J782" s="3">
        <v>0</v>
      </c>
      <c r="K782" s="3">
        <v>0</v>
      </c>
      <c r="L782" s="3">
        <v>0</v>
      </c>
      <c r="M782"/>
      <c r="N782"/>
      <c r="O782"/>
    </row>
    <row r="783" spans="1:15" ht="14.45">
      <c r="A783" s="2" t="str">
        <f t="shared" si="12"/>
        <v>POS_20230525_3163597</v>
      </c>
      <c r="B783" s="2" t="s">
        <v>933</v>
      </c>
      <c r="C783" s="2" t="s">
        <v>443</v>
      </c>
      <c r="D783" s="2" t="s">
        <v>456</v>
      </c>
      <c r="E783" s="2" t="s">
        <v>468</v>
      </c>
      <c r="F783" s="2" t="s">
        <v>45</v>
      </c>
      <c r="G783" s="2" t="s">
        <v>609</v>
      </c>
      <c r="H783" s="2" t="s">
        <v>1437</v>
      </c>
      <c r="I783" s="2" t="s">
        <v>1438</v>
      </c>
      <c r="J783" s="3">
        <v>0</v>
      </c>
      <c r="K783" s="3">
        <v>0</v>
      </c>
      <c r="L783" s="3">
        <v>0</v>
      </c>
      <c r="M783"/>
      <c r="N783"/>
      <c r="O783"/>
    </row>
    <row r="784" spans="1:15" ht="14.45">
      <c r="A784" s="2" t="str">
        <f t="shared" si="12"/>
        <v>POS_20230525_3163765</v>
      </c>
      <c r="B784" s="2" t="s">
        <v>933</v>
      </c>
      <c r="C784" s="2" t="s">
        <v>443</v>
      </c>
      <c r="D784" s="2" t="s">
        <v>456</v>
      </c>
      <c r="E784" s="2" t="s">
        <v>468</v>
      </c>
      <c r="F784" s="2" t="s">
        <v>45</v>
      </c>
      <c r="G784" s="2" t="s">
        <v>609</v>
      </c>
      <c r="H784" s="2" t="s">
        <v>1439</v>
      </c>
      <c r="I784" s="2" t="s">
        <v>1440</v>
      </c>
      <c r="J784" s="3">
        <v>0</v>
      </c>
      <c r="K784" s="3">
        <v>0</v>
      </c>
      <c r="L784" s="3">
        <v>0</v>
      </c>
      <c r="M784"/>
      <c r="N784"/>
      <c r="O784"/>
    </row>
    <row r="785" spans="1:15" ht="14.45">
      <c r="A785" s="2" t="str">
        <f t="shared" si="12"/>
        <v>POS_20230525_3163667</v>
      </c>
      <c r="B785" s="2" t="s">
        <v>933</v>
      </c>
      <c r="C785" s="2" t="s">
        <v>443</v>
      </c>
      <c r="D785" s="2" t="s">
        <v>456</v>
      </c>
      <c r="E785" s="2" t="s">
        <v>468</v>
      </c>
      <c r="F785" s="2" t="s">
        <v>45</v>
      </c>
      <c r="G785" s="2" t="s">
        <v>609</v>
      </c>
      <c r="H785" s="2" t="s">
        <v>1441</v>
      </c>
      <c r="I785" s="2" t="s">
        <v>1442</v>
      </c>
      <c r="J785" s="3">
        <v>0</v>
      </c>
      <c r="K785" s="3">
        <v>0</v>
      </c>
      <c r="L785" s="3">
        <v>0</v>
      </c>
      <c r="M785"/>
      <c r="N785"/>
      <c r="O785"/>
    </row>
    <row r="786" spans="1:15" ht="14.45">
      <c r="A786" s="2" t="str">
        <f t="shared" si="12"/>
        <v>POS_20230525_3163807</v>
      </c>
      <c r="B786" s="2" t="s">
        <v>933</v>
      </c>
      <c r="C786" s="2" t="s">
        <v>443</v>
      </c>
      <c r="D786" s="2" t="s">
        <v>456</v>
      </c>
      <c r="E786" s="2" t="s">
        <v>468</v>
      </c>
      <c r="F786" s="2" t="s">
        <v>45</v>
      </c>
      <c r="G786" s="2" t="s">
        <v>609</v>
      </c>
      <c r="H786" s="2" t="s">
        <v>1443</v>
      </c>
      <c r="I786" s="2" t="s">
        <v>1444</v>
      </c>
      <c r="J786" s="3">
        <v>0</v>
      </c>
      <c r="K786" s="3">
        <v>0</v>
      </c>
      <c r="L786" s="3">
        <v>0</v>
      </c>
      <c r="M786"/>
      <c r="N786"/>
      <c r="O786"/>
    </row>
    <row r="787" spans="1:15" ht="14.45">
      <c r="A787" s="2" t="str">
        <f t="shared" si="12"/>
        <v>POS_20230525_3163868</v>
      </c>
      <c r="B787" s="2" t="s">
        <v>933</v>
      </c>
      <c r="C787" s="2" t="s">
        <v>443</v>
      </c>
      <c r="D787" s="2" t="s">
        <v>456</v>
      </c>
      <c r="E787" s="2" t="s">
        <v>468</v>
      </c>
      <c r="F787" s="2" t="s">
        <v>45</v>
      </c>
      <c r="G787" s="2" t="s">
        <v>609</v>
      </c>
      <c r="H787" s="2" t="s">
        <v>1445</v>
      </c>
      <c r="I787" s="2" t="s">
        <v>1446</v>
      </c>
      <c r="J787" s="3">
        <v>0</v>
      </c>
      <c r="K787" s="3">
        <v>0</v>
      </c>
      <c r="L787" s="3">
        <v>0</v>
      </c>
      <c r="M787"/>
      <c r="N787"/>
      <c r="O787"/>
    </row>
    <row r="788" spans="1:15" ht="14.45">
      <c r="A788" s="2" t="str">
        <f t="shared" si="12"/>
        <v>POS_20230525_3163779</v>
      </c>
      <c r="B788" s="2" t="s">
        <v>933</v>
      </c>
      <c r="C788" s="2" t="s">
        <v>443</v>
      </c>
      <c r="D788" s="2" t="s">
        <v>456</v>
      </c>
      <c r="E788" s="2" t="s">
        <v>468</v>
      </c>
      <c r="F788" s="2" t="s">
        <v>45</v>
      </c>
      <c r="G788" s="2" t="s">
        <v>609</v>
      </c>
      <c r="H788" s="2" t="s">
        <v>1447</v>
      </c>
      <c r="I788" s="2" t="s">
        <v>1448</v>
      </c>
      <c r="J788" s="3">
        <v>0</v>
      </c>
      <c r="K788" s="3">
        <v>0</v>
      </c>
      <c r="L788" s="3">
        <v>0</v>
      </c>
      <c r="M788"/>
      <c r="N788"/>
      <c r="O788"/>
    </row>
    <row r="789" spans="1:15" ht="14.45">
      <c r="A789" s="2" t="str">
        <f t="shared" si="12"/>
        <v>POS_20230525_3163632</v>
      </c>
      <c r="B789" s="2" t="s">
        <v>933</v>
      </c>
      <c r="C789" s="2" t="s">
        <v>443</v>
      </c>
      <c r="D789" s="2" t="s">
        <v>456</v>
      </c>
      <c r="E789" s="2" t="s">
        <v>468</v>
      </c>
      <c r="F789" s="2" t="s">
        <v>45</v>
      </c>
      <c r="G789" s="2" t="s">
        <v>609</v>
      </c>
      <c r="H789" s="2" t="s">
        <v>1449</v>
      </c>
      <c r="I789" s="2" t="s">
        <v>1450</v>
      </c>
      <c r="J789" s="3">
        <v>0</v>
      </c>
      <c r="K789" s="3">
        <v>0</v>
      </c>
      <c r="L789" s="3">
        <v>0</v>
      </c>
      <c r="M789"/>
      <c r="N789"/>
      <c r="O789"/>
    </row>
    <row r="790" spans="1:15" ht="14.45">
      <c r="A790" s="2" t="str">
        <f t="shared" si="12"/>
        <v>POS_20230525_3163789</v>
      </c>
      <c r="B790" s="2" t="s">
        <v>933</v>
      </c>
      <c r="C790" s="2" t="s">
        <v>443</v>
      </c>
      <c r="D790" s="2" t="s">
        <v>456</v>
      </c>
      <c r="E790" s="2" t="s">
        <v>468</v>
      </c>
      <c r="F790" s="2" t="s">
        <v>45</v>
      </c>
      <c r="G790" s="2" t="s">
        <v>609</v>
      </c>
      <c r="H790" s="2" t="s">
        <v>1451</v>
      </c>
      <c r="I790" s="2" t="s">
        <v>1452</v>
      </c>
      <c r="J790" s="3">
        <v>0</v>
      </c>
      <c r="K790" s="3">
        <v>0</v>
      </c>
      <c r="L790" s="3">
        <v>0</v>
      </c>
      <c r="M790"/>
      <c r="N790"/>
      <c r="O790"/>
    </row>
    <row r="791" spans="1:15" ht="14.45">
      <c r="A791" s="2" t="str">
        <f t="shared" si="12"/>
        <v>POS_20230525_3163736</v>
      </c>
      <c r="B791" s="2" t="s">
        <v>933</v>
      </c>
      <c r="C791" s="2" t="s">
        <v>443</v>
      </c>
      <c r="D791" s="2" t="s">
        <v>456</v>
      </c>
      <c r="E791" s="2" t="s">
        <v>468</v>
      </c>
      <c r="F791" s="2" t="s">
        <v>45</v>
      </c>
      <c r="G791" s="2" t="s">
        <v>609</v>
      </c>
      <c r="H791" s="2" t="s">
        <v>1453</v>
      </c>
      <c r="I791" s="2" t="s">
        <v>1454</v>
      </c>
      <c r="J791" s="3">
        <v>0</v>
      </c>
      <c r="K791" s="3">
        <v>0</v>
      </c>
      <c r="L791" s="3">
        <v>0</v>
      </c>
      <c r="M791"/>
      <c r="N791"/>
      <c r="O791"/>
    </row>
    <row r="792" spans="1:15" ht="14.45">
      <c r="A792" s="2" t="str">
        <f t="shared" si="12"/>
        <v>POS_20230525_3163561</v>
      </c>
      <c r="B792" s="2" t="s">
        <v>933</v>
      </c>
      <c r="C792" s="2" t="s">
        <v>443</v>
      </c>
      <c r="D792" s="2" t="s">
        <v>456</v>
      </c>
      <c r="E792" s="2" t="s">
        <v>468</v>
      </c>
      <c r="F792" s="2" t="s">
        <v>45</v>
      </c>
      <c r="G792" s="2" t="s">
        <v>609</v>
      </c>
      <c r="H792" s="2" t="s">
        <v>1455</v>
      </c>
      <c r="I792" s="2" t="s">
        <v>1456</v>
      </c>
      <c r="J792" s="3">
        <v>0</v>
      </c>
      <c r="K792" s="3">
        <v>0</v>
      </c>
      <c r="L792" s="3">
        <v>0</v>
      </c>
      <c r="M792"/>
      <c r="N792"/>
      <c r="O792"/>
    </row>
    <row r="793" spans="1:15" ht="14.45">
      <c r="A793" s="2" t="str">
        <f t="shared" si="12"/>
        <v>POS_20230525_3163595</v>
      </c>
      <c r="B793" s="2" t="s">
        <v>933</v>
      </c>
      <c r="C793" s="2" t="s">
        <v>443</v>
      </c>
      <c r="D793" s="2" t="s">
        <v>456</v>
      </c>
      <c r="E793" s="2" t="s">
        <v>468</v>
      </c>
      <c r="F793" s="2" t="s">
        <v>45</v>
      </c>
      <c r="G793" s="2" t="s">
        <v>609</v>
      </c>
      <c r="H793" s="2" t="s">
        <v>1457</v>
      </c>
      <c r="I793" s="2" t="s">
        <v>1458</v>
      </c>
      <c r="J793" s="3">
        <v>0</v>
      </c>
      <c r="K793" s="3">
        <v>0</v>
      </c>
      <c r="L793" s="3">
        <v>0</v>
      </c>
      <c r="M793"/>
      <c r="N793"/>
      <c r="O793"/>
    </row>
    <row r="794" spans="1:15" ht="14.45">
      <c r="A794" s="2" t="str">
        <f t="shared" si="12"/>
        <v>POS_20230525_3163592</v>
      </c>
      <c r="B794" s="2" t="s">
        <v>933</v>
      </c>
      <c r="C794" s="2" t="s">
        <v>443</v>
      </c>
      <c r="D794" s="2" t="s">
        <v>456</v>
      </c>
      <c r="E794" s="2" t="s">
        <v>468</v>
      </c>
      <c r="F794" s="2" t="s">
        <v>45</v>
      </c>
      <c r="G794" s="2" t="s">
        <v>609</v>
      </c>
      <c r="H794" s="2" t="s">
        <v>1459</v>
      </c>
      <c r="I794" s="2" t="s">
        <v>1460</v>
      </c>
      <c r="J794" s="3">
        <v>0</v>
      </c>
      <c r="K794" s="3">
        <v>0</v>
      </c>
      <c r="L794" s="3">
        <v>0</v>
      </c>
      <c r="M794"/>
      <c r="N794"/>
      <c r="O794"/>
    </row>
    <row r="795" spans="1:15" ht="14.45">
      <c r="A795" s="2" t="str">
        <f t="shared" si="12"/>
        <v>POS_20230525_3163598</v>
      </c>
      <c r="B795" s="2" t="s">
        <v>933</v>
      </c>
      <c r="C795" s="2" t="s">
        <v>443</v>
      </c>
      <c r="D795" s="2" t="s">
        <v>456</v>
      </c>
      <c r="E795" s="2" t="s">
        <v>468</v>
      </c>
      <c r="F795" s="2" t="s">
        <v>45</v>
      </c>
      <c r="G795" s="2" t="s">
        <v>609</v>
      </c>
      <c r="H795" s="2" t="s">
        <v>1461</v>
      </c>
      <c r="I795" s="2" t="s">
        <v>1462</v>
      </c>
      <c r="J795" s="3">
        <v>0</v>
      </c>
      <c r="K795" s="3">
        <v>0</v>
      </c>
      <c r="L795" s="3">
        <v>0</v>
      </c>
      <c r="M795"/>
      <c r="N795"/>
      <c r="O795"/>
    </row>
    <row r="796" spans="1:15" ht="14.45">
      <c r="A796" s="2" t="str">
        <f t="shared" si="12"/>
        <v>POS_20230525_3163774</v>
      </c>
      <c r="B796" s="2" t="s">
        <v>933</v>
      </c>
      <c r="C796" s="2" t="s">
        <v>443</v>
      </c>
      <c r="D796" s="2" t="s">
        <v>456</v>
      </c>
      <c r="E796" s="2" t="s">
        <v>468</v>
      </c>
      <c r="F796" s="2" t="s">
        <v>45</v>
      </c>
      <c r="G796" s="2" t="s">
        <v>609</v>
      </c>
      <c r="H796" s="2" t="s">
        <v>1463</v>
      </c>
      <c r="I796" s="2" t="s">
        <v>1464</v>
      </c>
      <c r="J796" s="3">
        <v>0</v>
      </c>
      <c r="K796" s="3">
        <v>0</v>
      </c>
      <c r="L796" s="3">
        <v>0</v>
      </c>
      <c r="M796"/>
      <c r="N796"/>
      <c r="O796"/>
    </row>
    <row r="797" spans="1:15" ht="14.45">
      <c r="A797" s="2" t="str">
        <f t="shared" si="12"/>
        <v>POS_20230525_3163681</v>
      </c>
      <c r="B797" s="2" t="s">
        <v>933</v>
      </c>
      <c r="C797" s="2" t="s">
        <v>443</v>
      </c>
      <c r="D797" s="2" t="s">
        <v>456</v>
      </c>
      <c r="E797" s="2" t="s">
        <v>468</v>
      </c>
      <c r="F797" s="2" t="s">
        <v>45</v>
      </c>
      <c r="G797" s="2" t="s">
        <v>609</v>
      </c>
      <c r="H797" s="2" t="s">
        <v>1465</v>
      </c>
      <c r="I797" s="2" t="s">
        <v>1466</v>
      </c>
      <c r="J797" s="3">
        <v>0</v>
      </c>
      <c r="K797" s="3">
        <v>0</v>
      </c>
      <c r="L797" s="3">
        <v>0</v>
      </c>
      <c r="M797"/>
      <c r="N797"/>
      <c r="O797"/>
    </row>
    <row r="798" spans="1:15" ht="14.45">
      <c r="A798" s="2" t="str">
        <f t="shared" si="12"/>
        <v>POS_20230525_3163545</v>
      </c>
      <c r="B798" s="2" t="s">
        <v>933</v>
      </c>
      <c r="C798" s="2" t="s">
        <v>443</v>
      </c>
      <c r="D798" s="2" t="s">
        <v>456</v>
      </c>
      <c r="E798" s="2" t="s">
        <v>468</v>
      </c>
      <c r="F798" s="2" t="s">
        <v>45</v>
      </c>
      <c r="G798" s="2" t="s">
        <v>609</v>
      </c>
      <c r="H798" s="2" t="s">
        <v>1467</v>
      </c>
      <c r="I798" s="2" t="s">
        <v>1468</v>
      </c>
      <c r="J798" s="3">
        <v>0</v>
      </c>
      <c r="K798" s="3">
        <v>0</v>
      </c>
      <c r="L798" s="3">
        <v>0</v>
      </c>
      <c r="M798"/>
      <c r="N798"/>
      <c r="O798"/>
    </row>
    <row r="799" spans="1:15" ht="14.45">
      <c r="A799" s="2" t="str">
        <f t="shared" si="12"/>
        <v>POS_20230525_3163821</v>
      </c>
      <c r="B799" s="2" t="s">
        <v>933</v>
      </c>
      <c r="C799" s="2" t="s">
        <v>443</v>
      </c>
      <c r="D799" s="2" t="s">
        <v>456</v>
      </c>
      <c r="E799" s="2" t="s">
        <v>468</v>
      </c>
      <c r="F799" s="2" t="s">
        <v>45</v>
      </c>
      <c r="G799" s="2" t="s">
        <v>609</v>
      </c>
      <c r="H799" s="2" t="s">
        <v>1469</v>
      </c>
      <c r="I799" s="2" t="s">
        <v>1470</v>
      </c>
      <c r="J799" s="3">
        <v>0</v>
      </c>
      <c r="K799" s="3">
        <v>0</v>
      </c>
      <c r="L799" s="3">
        <v>0</v>
      </c>
      <c r="M799"/>
      <c r="N799"/>
      <c r="O799"/>
    </row>
    <row r="800" spans="1:15" ht="14.45">
      <c r="A800" s="2" t="str">
        <f t="shared" si="12"/>
        <v>POS_20230525_3163777</v>
      </c>
      <c r="B800" s="2" t="s">
        <v>933</v>
      </c>
      <c r="C800" s="2" t="s">
        <v>443</v>
      </c>
      <c r="D800" s="2" t="s">
        <v>456</v>
      </c>
      <c r="E800" s="2" t="s">
        <v>468</v>
      </c>
      <c r="F800" s="2" t="s">
        <v>45</v>
      </c>
      <c r="G800" s="2" t="s">
        <v>609</v>
      </c>
      <c r="H800" s="2" t="s">
        <v>1471</v>
      </c>
      <c r="I800" s="2" t="s">
        <v>1472</v>
      </c>
      <c r="J800" s="3">
        <v>0</v>
      </c>
      <c r="K800" s="3">
        <v>0</v>
      </c>
      <c r="L800" s="3">
        <v>0</v>
      </c>
      <c r="M800"/>
      <c r="N800"/>
      <c r="O800"/>
    </row>
    <row r="801" spans="1:15" ht="14.45">
      <c r="A801" s="2" t="str">
        <f t="shared" si="12"/>
        <v>POS_20230525_3163864</v>
      </c>
      <c r="B801" s="2" t="s">
        <v>933</v>
      </c>
      <c r="C801" s="2" t="s">
        <v>443</v>
      </c>
      <c r="D801" s="2" t="s">
        <v>456</v>
      </c>
      <c r="E801" s="2" t="s">
        <v>468</v>
      </c>
      <c r="F801" s="2" t="s">
        <v>45</v>
      </c>
      <c r="G801" s="2" t="s">
        <v>609</v>
      </c>
      <c r="H801" s="2" t="s">
        <v>1473</v>
      </c>
      <c r="I801" s="2" t="s">
        <v>1474</v>
      </c>
      <c r="J801" s="3">
        <v>0</v>
      </c>
      <c r="K801" s="3">
        <v>0</v>
      </c>
      <c r="L801" s="3">
        <v>0</v>
      </c>
      <c r="M801"/>
      <c r="N801"/>
      <c r="O801"/>
    </row>
    <row r="802" spans="1:15" ht="14.45">
      <c r="A802" s="2" t="str">
        <f t="shared" si="12"/>
        <v>POS_20230525_3163577</v>
      </c>
      <c r="B802" s="2" t="s">
        <v>933</v>
      </c>
      <c r="C802" s="2" t="s">
        <v>443</v>
      </c>
      <c r="D802" s="2" t="s">
        <v>456</v>
      </c>
      <c r="E802" s="2" t="s">
        <v>468</v>
      </c>
      <c r="F802" s="2" t="s">
        <v>45</v>
      </c>
      <c r="G802" s="2" t="s">
        <v>609</v>
      </c>
      <c r="H802" s="2" t="s">
        <v>1475</v>
      </c>
      <c r="I802" s="2" t="s">
        <v>1476</v>
      </c>
      <c r="J802" s="3">
        <v>0</v>
      </c>
      <c r="K802" s="3">
        <v>0</v>
      </c>
      <c r="L802" s="3">
        <v>0</v>
      </c>
      <c r="M802"/>
      <c r="N802"/>
      <c r="O802"/>
    </row>
    <row r="803" spans="1:15" ht="14.45">
      <c r="A803" s="2" t="str">
        <f t="shared" si="12"/>
        <v>POS_20230525_3163693</v>
      </c>
      <c r="B803" s="2" t="s">
        <v>933</v>
      </c>
      <c r="C803" s="2" t="s">
        <v>443</v>
      </c>
      <c r="D803" s="2" t="s">
        <v>456</v>
      </c>
      <c r="E803" s="2" t="s">
        <v>468</v>
      </c>
      <c r="F803" s="2" t="s">
        <v>45</v>
      </c>
      <c r="G803" s="2" t="s">
        <v>609</v>
      </c>
      <c r="H803" s="2" t="s">
        <v>1477</v>
      </c>
      <c r="I803" s="2" t="s">
        <v>1478</v>
      </c>
      <c r="J803" s="3">
        <v>0</v>
      </c>
      <c r="K803" s="3">
        <v>0</v>
      </c>
      <c r="L803" s="3">
        <v>0</v>
      </c>
      <c r="M803"/>
      <c r="N803"/>
      <c r="O803"/>
    </row>
    <row r="804" spans="1:15" ht="14.45">
      <c r="A804" s="2" t="str">
        <f t="shared" si="12"/>
        <v>POS_20230525_3163518</v>
      </c>
      <c r="B804" s="2" t="s">
        <v>933</v>
      </c>
      <c r="C804" s="2" t="s">
        <v>443</v>
      </c>
      <c r="D804" s="2" t="s">
        <v>456</v>
      </c>
      <c r="E804" s="2" t="s">
        <v>468</v>
      </c>
      <c r="F804" s="2" t="s">
        <v>45</v>
      </c>
      <c r="G804" s="2" t="s">
        <v>609</v>
      </c>
      <c r="H804" s="2" t="s">
        <v>1479</v>
      </c>
      <c r="I804" s="2" t="s">
        <v>1480</v>
      </c>
      <c r="J804" s="3">
        <v>0</v>
      </c>
      <c r="K804" s="3">
        <v>0</v>
      </c>
      <c r="L804" s="3">
        <v>0</v>
      </c>
      <c r="M804"/>
      <c r="N804"/>
      <c r="O804"/>
    </row>
    <row r="805" spans="1:15" ht="14.45">
      <c r="A805" s="2" t="str">
        <f t="shared" si="12"/>
        <v>POS_20230525_3163573</v>
      </c>
      <c r="B805" s="2" t="s">
        <v>933</v>
      </c>
      <c r="C805" s="2" t="s">
        <v>443</v>
      </c>
      <c r="D805" s="2" t="s">
        <v>456</v>
      </c>
      <c r="E805" s="2" t="s">
        <v>468</v>
      </c>
      <c r="F805" s="2" t="s">
        <v>45</v>
      </c>
      <c r="G805" s="2" t="s">
        <v>609</v>
      </c>
      <c r="H805" s="2" t="s">
        <v>1481</v>
      </c>
      <c r="I805" s="2" t="s">
        <v>1482</v>
      </c>
      <c r="J805" s="3">
        <v>0</v>
      </c>
      <c r="K805" s="3">
        <v>0</v>
      </c>
      <c r="L805" s="3">
        <v>0</v>
      </c>
      <c r="M805"/>
      <c r="N805"/>
      <c r="O805"/>
    </row>
    <row r="806" spans="1:15" ht="14.45">
      <c r="A806" s="2" t="str">
        <f t="shared" si="12"/>
        <v>POS_20230525_3163655</v>
      </c>
      <c r="B806" s="2" t="s">
        <v>933</v>
      </c>
      <c r="C806" s="2" t="s">
        <v>443</v>
      </c>
      <c r="D806" s="2" t="s">
        <v>456</v>
      </c>
      <c r="E806" s="2" t="s">
        <v>468</v>
      </c>
      <c r="F806" s="2" t="s">
        <v>45</v>
      </c>
      <c r="G806" s="2" t="s">
        <v>609</v>
      </c>
      <c r="H806" s="2" t="s">
        <v>1483</v>
      </c>
      <c r="I806" s="2" t="s">
        <v>1484</v>
      </c>
      <c r="J806" s="3">
        <v>0</v>
      </c>
      <c r="K806" s="3">
        <v>0</v>
      </c>
      <c r="L806" s="3">
        <v>0</v>
      </c>
      <c r="M806"/>
      <c r="N806"/>
      <c r="O806"/>
    </row>
    <row r="807" spans="1:15" ht="14.45">
      <c r="A807" s="2" t="str">
        <f t="shared" si="12"/>
        <v>POS_20230525_3163567</v>
      </c>
      <c r="B807" s="2" t="s">
        <v>933</v>
      </c>
      <c r="C807" s="2" t="s">
        <v>443</v>
      </c>
      <c r="D807" s="2" t="s">
        <v>456</v>
      </c>
      <c r="E807" s="2" t="s">
        <v>468</v>
      </c>
      <c r="F807" s="2" t="s">
        <v>45</v>
      </c>
      <c r="G807" s="2" t="s">
        <v>609</v>
      </c>
      <c r="H807" s="2" t="s">
        <v>1011</v>
      </c>
      <c r="I807" s="2" t="s">
        <v>1485</v>
      </c>
      <c r="J807" s="3">
        <v>0</v>
      </c>
      <c r="K807" s="3">
        <v>0</v>
      </c>
      <c r="L807" s="3">
        <v>0</v>
      </c>
      <c r="M807"/>
      <c r="N807"/>
      <c r="O807"/>
    </row>
    <row r="808" spans="1:15" ht="14.45">
      <c r="A808" s="2" t="str">
        <f t="shared" si="12"/>
        <v>POS_20230525_3163626</v>
      </c>
      <c r="B808" s="2" t="s">
        <v>933</v>
      </c>
      <c r="C808" s="2" t="s">
        <v>443</v>
      </c>
      <c r="D808" s="2" t="s">
        <v>456</v>
      </c>
      <c r="E808" s="2" t="s">
        <v>468</v>
      </c>
      <c r="F808" s="2" t="s">
        <v>45</v>
      </c>
      <c r="G808" s="2" t="s">
        <v>609</v>
      </c>
      <c r="H808" s="2" t="s">
        <v>1486</v>
      </c>
      <c r="I808" s="2" t="s">
        <v>1487</v>
      </c>
      <c r="J808" s="3">
        <v>0</v>
      </c>
      <c r="K808" s="3">
        <v>0</v>
      </c>
      <c r="L808" s="3">
        <v>0</v>
      </c>
      <c r="M808"/>
      <c r="N808"/>
      <c r="O808"/>
    </row>
    <row r="809" spans="1:15" ht="14.45">
      <c r="A809" s="2" t="str">
        <f t="shared" si="12"/>
        <v>POS_20230525_3163631</v>
      </c>
      <c r="B809" s="2" t="s">
        <v>933</v>
      </c>
      <c r="C809" s="2" t="s">
        <v>443</v>
      </c>
      <c r="D809" s="2" t="s">
        <v>456</v>
      </c>
      <c r="E809" s="2" t="s">
        <v>468</v>
      </c>
      <c r="F809" s="2" t="s">
        <v>45</v>
      </c>
      <c r="G809" s="2" t="s">
        <v>609</v>
      </c>
      <c r="H809" s="2" t="s">
        <v>1488</v>
      </c>
      <c r="I809" s="2" t="s">
        <v>1489</v>
      </c>
      <c r="J809" s="3">
        <v>0</v>
      </c>
      <c r="K809" s="3">
        <v>0</v>
      </c>
      <c r="L809" s="3">
        <v>0</v>
      </c>
      <c r="M809"/>
      <c r="N809"/>
      <c r="O809"/>
    </row>
    <row r="810" spans="1:15" ht="14.45">
      <c r="A810" s="2" t="str">
        <f t="shared" si="12"/>
        <v>POS_20230525_3163674</v>
      </c>
      <c r="B810" s="2" t="s">
        <v>933</v>
      </c>
      <c r="C810" s="2" t="s">
        <v>443</v>
      </c>
      <c r="D810" s="2" t="s">
        <v>456</v>
      </c>
      <c r="E810" s="2" t="s">
        <v>468</v>
      </c>
      <c r="F810" s="2" t="s">
        <v>45</v>
      </c>
      <c r="G810" s="2" t="s">
        <v>609</v>
      </c>
      <c r="H810" s="2" t="s">
        <v>1490</v>
      </c>
      <c r="I810" s="2" t="s">
        <v>1491</v>
      </c>
      <c r="J810" s="3">
        <v>0</v>
      </c>
      <c r="K810" s="3">
        <v>0</v>
      </c>
      <c r="L810" s="3">
        <v>0</v>
      </c>
      <c r="M810"/>
      <c r="N810"/>
      <c r="O810"/>
    </row>
    <row r="811" spans="1:15" ht="14.45">
      <c r="A811" s="2" t="str">
        <f t="shared" si="12"/>
        <v>POS_20230525_3163769</v>
      </c>
      <c r="B811" s="2" t="s">
        <v>933</v>
      </c>
      <c r="C811" s="2" t="s">
        <v>443</v>
      </c>
      <c r="D811" s="2" t="s">
        <v>456</v>
      </c>
      <c r="E811" s="2" t="s">
        <v>468</v>
      </c>
      <c r="F811" s="2" t="s">
        <v>45</v>
      </c>
      <c r="G811" s="2" t="s">
        <v>609</v>
      </c>
      <c r="H811" s="2" t="s">
        <v>1492</v>
      </c>
      <c r="I811" s="2" t="s">
        <v>1493</v>
      </c>
      <c r="J811" s="3">
        <v>0</v>
      </c>
      <c r="K811" s="3">
        <v>0</v>
      </c>
      <c r="L811" s="3">
        <v>0</v>
      </c>
      <c r="M811"/>
      <c r="N811"/>
      <c r="O811"/>
    </row>
    <row r="812" spans="1:15" ht="14.45">
      <c r="A812" s="2" t="str">
        <f t="shared" si="12"/>
        <v>POS_20230525_3163813</v>
      </c>
      <c r="B812" s="2" t="s">
        <v>933</v>
      </c>
      <c r="C812" s="2" t="s">
        <v>443</v>
      </c>
      <c r="D812" s="2" t="s">
        <v>456</v>
      </c>
      <c r="E812" s="2" t="s">
        <v>468</v>
      </c>
      <c r="F812" s="2" t="s">
        <v>45</v>
      </c>
      <c r="G812" s="2" t="s">
        <v>609</v>
      </c>
      <c r="H812" s="2" t="s">
        <v>1492</v>
      </c>
      <c r="I812" s="2" t="s">
        <v>1494</v>
      </c>
      <c r="J812" s="3">
        <v>0</v>
      </c>
      <c r="K812" s="3">
        <v>0</v>
      </c>
      <c r="L812" s="3">
        <v>0</v>
      </c>
      <c r="M812"/>
      <c r="N812"/>
      <c r="O812"/>
    </row>
    <row r="813" spans="1:15" ht="14.45">
      <c r="A813" s="2" t="str">
        <f t="shared" si="12"/>
        <v>POS_20230525_3163720</v>
      </c>
      <c r="B813" s="2" t="s">
        <v>933</v>
      </c>
      <c r="C813" s="2" t="s">
        <v>443</v>
      </c>
      <c r="D813" s="2" t="s">
        <v>456</v>
      </c>
      <c r="E813" s="2" t="s">
        <v>468</v>
      </c>
      <c r="F813" s="2" t="s">
        <v>45</v>
      </c>
      <c r="G813" s="2" t="s">
        <v>609</v>
      </c>
      <c r="H813" s="2" t="s">
        <v>1495</v>
      </c>
      <c r="I813" s="2" t="s">
        <v>1496</v>
      </c>
      <c r="J813" s="3">
        <v>0</v>
      </c>
      <c r="K813" s="3">
        <v>0</v>
      </c>
      <c r="L813" s="3">
        <v>0</v>
      </c>
      <c r="M813"/>
      <c r="N813"/>
      <c r="O813"/>
    </row>
    <row r="814" spans="1:15" ht="14.45">
      <c r="A814" s="2" t="str">
        <f t="shared" si="12"/>
        <v>POS_20230525_3163625</v>
      </c>
      <c r="B814" s="2" t="s">
        <v>933</v>
      </c>
      <c r="C814" s="2" t="s">
        <v>443</v>
      </c>
      <c r="D814" s="2" t="s">
        <v>456</v>
      </c>
      <c r="E814" s="2" t="s">
        <v>468</v>
      </c>
      <c r="F814" s="2" t="s">
        <v>45</v>
      </c>
      <c r="G814" s="2" t="s">
        <v>609</v>
      </c>
      <c r="H814" s="2" t="s">
        <v>1497</v>
      </c>
      <c r="I814" s="2" t="s">
        <v>1498</v>
      </c>
      <c r="J814" s="3">
        <v>0</v>
      </c>
      <c r="K814" s="3">
        <v>0</v>
      </c>
      <c r="L814" s="3">
        <v>0</v>
      </c>
      <c r="M814"/>
      <c r="N814"/>
      <c r="O814"/>
    </row>
    <row r="815" spans="1:15" ht="14.45">
      <c r="A815" s="2" t="str">
        <f t="shared" si="12"/>
        <v>POS_20230525_3163795</v>
      </c>
      <c r="B815" s="2" t="s">
        <v>933</v>
      </c>
      <c r="C815" s="2" t="s">
        <v>443</v>
      </c>
      <c r="D815" s="2" t="s">
        <v>456</v>
      </c>
      <c r="E815" s="2" t="s">
        <v>468</v>
      </c>
      <c r="F815" s="2" t="s">
        <v>45</v>
      </c>
      <c r="G815" s="2" t="s">
        <v>609</v>
      </c>
      <c r="H815" s="2" t="s">
        <v>1499</v>
      </c>
      <c r="I815" s="2" t="s">
        <v>1500</v>
      </c>
      <c r="J815" s="3">
        <v>0</v>
      </c>
      <c r="K815" s="3">
        <v>0</v>
      </c>
      <c r="L815" s="3">
        <v>0</v>
      </c>
      <c r="M815"/>
      <c r="N815"/>
      <c r="O815"/>
    </row>
    <row r="816" spans="1:15" ht="14.45">
      <c r="A816" s="2" t="str">
        <f t="shared" si="12"/>
        <v>POS_20230525_3163685</v>
      </c>
      <c r="B816" s="2" t="s">
        <v>933</v>
      </c>
      <c r="C816" s="2" t="s">
        <v>443</v>
      </c>
      <c r="D816" s="2" t="s">
        <v>456</v>
      </c>
      <c r="E816" s="2" t="s">
        <v>468</v>
      </c>
      <c r="F816" s="2" t="s">
        <v>45</v>
      </c>
      <c r="G816" s="2" t="s">
        <v>609</v>
      </c>
      <c r="H816" s="2" t="s">
        <v>1501</v>
      </c>
      <c r="I816" s="2" t="s">
        <v>1502</v>
      </c>
      <c r="J816" s="3">
        <v>0</v>
      </c>
      <c r="K816" s="3">
        <v>0</v>
      </c>
      <c r="L816" s="3">
        <v>0</v>
      </c>
      <c r="M816"/>
      <c r="N816"/>
      <c r="O816"/>
    </row>
    <row r="817" spans="1:15" ht="14.45">
      <c r="A817" s="2" t="str">
        <f t="shared" si="12"/>
        <v>POS_20230525_3163687</v>
      </c>
      <c r="B817" s="2" t="s">
        <v>933</v>
      </c>
      <c r="C817" s="2" t="s">
        <v>443</v>
      </c>
      <c r="D817" s="2" t="s">
        <v>456</v>
      </c>
      <c r="E817" s="2" t="s">
        <v>468</v>
      </c>
      <c r="F817" s="2" t="s">
        <v>45</v>
      </c>
      <c r="G817" s="2" t="s">
        <v>609</v>
      </c>
      <c r="H817" s="2" t="s">
        <v>1503</v>
      </c>
      <c r="I817" s="2" t="s">
        <v>1504</v>
      </c>
      <c r="J817" s="3">
        <v>0</v>
      </c>
      <c r="K817" s="3">
        <v>0</v>
      </c>
      <c r="L817" s="3">
        <v>0</v>
      </c>
      <c r="M817"/>
      <c r="N817"/>
      <c r="O817"/>
    </row>
    <row r="818" spans="1:15" ht="14.45">
      <c r="A818" s="2" t="str">
        <f t="shared" si="12"/>
        <v>POS_20230525_3163819</v>
      </c>
      <c r="B818" s="2" t="s">
        <v>933</v>
      </c>
      <c r="C818" s="2" t="s">
        <v>443</v>
      </c>
      <c r="D818" s="2" t="s">
        <v>456</v>
      </c>
      <c r="E818" s="2" t="s">
        <v>468</v>
      </c>
      <c r="F818" s="2" t="s">
        <v>45</v>
      </c>
      <c r="G818" s="2" t="s">
        <v>609</v>
      </c>
      <c r="H818" s="2" t="s">
        <v>1505</v>
      </c>
      <c r="I818" s="2" t="s">
        <v>1506</v>
      </c>
      <c r="J818" s="3">
        <v>0</v>
      </c>
      <c r="K818" s="3">
        <v>0</v>
      </c>
      <c r="L818" s="3">
        <v>0</v>
      </c>
      <c r="M818"/>
      <c r="N818"/>
      <c r="O818"/>
    </row>
    <row r="819" spans="1:15" ht="14.45">
      <c r="A819" s="2" t="str">
        <f t="shared" si="12"/>
        <v>POS_20230525_3163686</v>
      </c>
      <c r="B819" s="2" t="s">
        <v>933</v>
      </c>
      <c r="C819" s="2" t="s">
        <v>443</v>
      </c>
      <c r="D819" s="2" t="s">
        <v>456</v>
      </c>
      <c r="E819" s="2" t="s">
        <v>468</v>
      </c>
      <c r="F819" s="2" t="s">
        <v>45</v>
      </c>
      <c r="G819" s="2" t="s">
        <v>609</v>
      </c>
      <c r="H819" s="2" t="s">
        <v>1507</v>
      </c>
      <c r="I819" s="2" t="s">
        <v>1508</v>
      </c>
      <c r="J819" s="3">
        <v>0</v>
      </c>
      <c r="K819" s="3">
        <v>0</v>
      </c>
      <c r="L819" s="3">
        <v>0</v>
      </c>
      <c r="M819"/>
      <c r="N819"/>
      <c r="O819"/>
    </row>
    <row r="820" spans="1:15" ht="14.45">
      <c r="A820" s="2" t="str">
        <f t="shared" si="12"/>
        <v>POS_20230525_3163731</v>
      </c>
      <c r="B820" s="2" t="s">
        <v>933</v>
      </c>
      <c r="C820" s="2" t="s">
        <v>443</v>
      </c>
      <c r="D820" s="2" t="s">
        <v>456</v>
      </c>
      <c r="E820" s="2" t="s">
        <v>468</v>
      </c>
      <c r="F820" s="2" t="s">
        <v>45</v>
      </c>
      <c r="G820" s="2" t="s">
        <v>609</v>
      </c>
      <c r="H820" s="2" t="s">
        <v>1509</v>
      </c>
      <c r="I820" s="2" t="s">
        <v>1510</v>
      </c>
      <c r="J820" s="3">
        <v>0</v>
      </c>
      <c r="K820" s="3">
        <v>0</v>
      </c>
      <c r="L820" s="3">
        <v>0</v>
      </c>
      <c r="M820"/>
      <c r="N820"/>
      <c r="O820"/>
    </row>
    <row r="821" spans="1:15" ht="14.45">
      <c r="A821" s="2" t="str">
        <f t="shared" si="12"/>
        <v>POS_20230525_3163726</v>
      </c>
      <c r="B821" s="2" t="s">
        <v>933</v>
      </c>
      <c r="C821" s="2" t="s">
        <v>443</v>
      </c>
      <c r="D821" s="2" t="s">
        <v>456</v>
      </c>
      <c r="E821" s="2" t="s">
        <v>468</v>
      </c>
      <c r="F821" s="2" t="s">
        <v>45</v>
      </c>
      <c r="G821" s="2" t="s">
        <v>609</v>
      </c>
      <c r="H821" s="2" t="s">
        <v>1511</v>
      </c>
      <c r="I821" s="2" t="s">
        <v>1512</v>
      </c>
      <c r="J821" s="3">
        <v>0</v>
      </c>
      <c r="K821" s="3">
        <v>0</v>
      </c>
      <c r="L821" s="3">
        <v>0</v>
      </c>
      <c r="M821"/>
      <c r="N821"/>
      <c r="O821"/>
    </row>
    <row r="822" spans="1:15" ht="14.45">
      <c r="A822" s="2" t="str">
        <f t="shared" si="12"/>
        <v>POS_20230525_3163729</v>
      </c>
      <c r="B822" s="2" t="s">
        <v>933</v>
      </c>
      <c r="C822" s="2" t="s">
        <v>443</v>
      </c>
      <c r="D822" s="2" t="s">
        <v>456</v>
      </c>
      <c r="E822" s="2" t="s">
        <v>468</v>
      </c>
      <c r="F822" s="2" t="s">
        <v>45</v>
      </c>
      <c r="G822" s="2" t="s">
        <v>609</v>
      </c>
      <c r="H822" s="2" t="s">
        <v>1513</v>
      </c>
      <c r="I822" s="2" t="s">
        <v>1514</v>
      </c>
      <c r="J822" s="3">
        <v>0</v>
      </c>
      <c r="K822" s="3">
        <v>0</v>
      </c>
      <c r="L822" s="3">
        <v>0</v>
      </c>
      <c r="M822"/>
      <c r="N822"/>
      <c r="O822"/>
    </row>
    <row r="823" spans="1:15" ht="14.45">
      <c r="A823" s="2" t="str">
        <f t="shared" si="12"/>
        <v>POS_20230525_3163718</v>
      </c>
      <c r="B823" s="2" t="s">
        <v>933</v>
      </c>
      <c r="C823" s="2" t="s">
        <v>443</v>
      </c>
      <c r="D823" s="2" t="s">
        <v>456</v>
      </c>
      <c r="E823" s="2" t="s">
        <v>468</v>
      </c>
      <c r="F823" s="2" t="s">
        <v>45</v>
      </c>
      <c r="G823" s="2" t="s">
        <v>609</v>
      </c>
      <c r="H823" s="2" t="s">
        <v>1515</v>
      </c>
      <c r="I823" s="2" t="s">
        <v>1516</v>
      </c>
      <c r="J823" s="3">
        <v>0</v>
      </c>
      <c r="K823" s="3">
        <v>0</v>
      </c>
      <c r="L823" s="3">
        <v>0</v>
      </c>
      <c r="M823"/>
      <c r="N823"/>
      <c r="O823"/>
    </row>
    <row r="824" spans="1:15" ht="14.45">
      <c r="A824" s="2" t="str">
        <f t="shared" si="12"/>
        <v>POS_20230525_3163523</v>
      </c>
      <c r="B824" s="2" t="s">
        <v>933</v>
      </c>
      <c r="C824" s="2" t="s">
        <v>443</v>
      </c>
      <c r="D824" s="2" t="s">
        <v>456</v>
      </c>
      <c r="E824" s="2" t="s">
        <v>468</v>
      </c>
      <c r="F824" s="2" t="s">
        <v>45</v>
      </c>
      <c r="G824" s="2" t="s">
        <v>609</v>
      </c>
      <c r="H824" s="2" t="s">
        <v>1517</v>
      </c>
      <c r="I824" s="2" t="s">
        <v>1518</v>
      </c>
      <c r="J824" s="3">
        <v>0</v>
      </c>
      <c r="K824" s="3">
        <v>0</v>
      </c>
      <c r="L824" s="3">
        <v>0</v>
      </c>
      <c r="M824"/>
      <c r="N824"/>
      <c r="O824"/>
    </row>
    <row r="825" spans="1:15" ht="14.45">
      <c r="A825" s="2" t="str">
        <f t="shared" si="12"/>
        <v>POS_20230525_3163740</v>
      </c>
      <c r="B825" s="2" t="s">
        <v>933</v>
      </c>
      <c r="C825" s="2" t="s">
        <v>443</v>
      </c>
      <c r="D825" s="2" t="s">
        <v>456</v>
      </c>
      <c r="E825" s="2" t="s">
        <v>468</v>
      </c>
      <c r="F825" s="2" t="s">
        <v>45</v>
      </c>
      <c r="G825" s="2" t="s">
        <v>609</v>
      </c>
      <c r="H825" s="2" t="s">
        <v>1519</v>
      </c>
      <c r="I825" s="2" t="s">
        <v>1520</v>
      </c>
      <c r="J825" s="3">
        <v>0</v>
      </c>
      <c r="K825" s="3">
        <v>0</v>
      </c>
      <c r="L825" s="3">
        <v>0</v>
      </c>
      <c r="M825"/>
      <c r="N825"/>
      <c r="O825"/>
    </row>
    <row r="826" spans="1:15" ht="14.45">
      <c r="A826" s="2" t="str">
        <f t="shared" si="12"/>
        <v>POS_20230525_3163537</v>
      </c>
      <c r="B826" s="2" t="s">
        <v>933</v>
      </c>
      <c r="C826" s="2" t="s">
        <v>443</v>
      </c>
      <c r="D826" s="2" t="s">
        <v>456</v>
      </c>
      <c r="E826" s="2" t="s">
        <v>468</v>
      </c>
      <c r="F826" s="2" t="s">
        <v>45</v>
      </c>
      <c r="G826" s="2" t="s">
        <v>609</v>
      </c>
      <c r="H826" s="2" t="s">
        <v>1521</v>
      </c>
      <c r="I826" s="2" t="s">
        <v>1522</v>
      </c>
      <c r="J826" s="3">
        <v>0</v>
      </c>
      <c r="K826" s="3">
        <v>0</v>
      </c>
      <c r="L826" s="3">
        <v>0</v>
      </c>
      <c r="M826"/>
      <c r="N826"/>
      <c r="O826"/>
    </row>
    <row r="827" spans="1:15" ht="14.45">
      <c r="A827" s="2" t="str">
        <f t="shared" si="12"/>
        <v>POS_20230525_3163590</v>
      </c>
      <c r="B827" s="2" t="s">
        <v>933</v>
      </c>
      <c r="C827" s="2" t="s">
        <v>443</v>
      </c>
      <c r="D827" s="2" t="s">
        <v>456</v>
      </c>
      <c r="E827" s="2" t="s">
        <v>468</v>
      </c>
      <c r="F827" s="2" t="s">
        <v>45</v>
      </c>
      <c r="G827" s="2" t="s">
        <v>609</v>
      </c>
      <c r="H827" s="2" t="s">
        <v>1523</v>
      </c>
      <c r="I827" s="2" t="s">
        <v>1524</v>
      </c>
      <c r="J827" s="3">
        <v>0</v>
      </c>
      <c r="K827" s="3">
        <v>0</v>
      </c>
      <c r="L827" s="3">
        <v>0</v>
      </c>
      <c r="M827"/>
      <c r="N827"/>
      <c r="O827"/>
    </row>
    <row r="828" spans="1:15" ht="14.45">
      <c r="A828" s="2" t="str">
        <f t="shared" si="12"/>
        <v>POS_20181120_1724950</v>
      </c>
      <c r="B828" s="2" t="s">
        <v>933</v>
      </c>
      <c r="C828" s="2" t="s">
        <v>443</v>
      </c>
      <c r="D828" s="2" t="s">
        <v>456</v>
      </c>
      <c r="E828" s="2" t="s">
        <v>468</v>
      </c>
      <c r="F828" s="2" t="s">
        <v>458</v>
      </c>
      <c r="G828" s="2" t="s">
        <v>459</v>
      </c>
      <c r="H828" s="2" t="s">
        <v>1143</v>
      </c>
      <c r="I828" s="2" t="s">
        <v>1525</v>
      </c>
      <c r="J828" s="3">
        <v>12517.119999999999</v>
      </c>
      <c r="K828" s="3">
        <v>1964.14</v>
      </c>
      <c r="L828" s="3">
        <v>8799.0600000000013</v>
      </c>
      <c r="M828"/>
      <c r="N828"/>
      <c r="O828"/>
    </row>
    <row r="829" spans="1:15" ht="14.45">
      <c r="A829" s="2" t="str">
        <f t="shared" si="12"/>
        <v>POS_20160205_743015</v>
      </c>
      <c r="B829" s="2" t="s">
        <v>933</v>
      </c>
      <c r="C829" s="2" t="s">
        <v>443</v>
      </c>
      <c r="D829" s="2" t="s">
        <v>456</v>
      </c>
      <c r="E829" s="2" t="s">
        <v>468</v>
      </c>
      <c r="F829" s="2" t="s">
        <v>1526</v>
      </c>
      <c r="G829" s="2" t="s">
        <v>747</v>
      </c>
      <c r="H829" s="2" t="s">
        <v>1527</v>
      </c>
      <c r="I829" s="2" t="s">
        <v>1528</v>
      </c>
      <c r="J829" s="3">
        <v>2194.1999999999998</v>
      </c>
      <c r="K829" s="3">
        <v>5900.96</v>
      </c>
      <c r="L829" s="3">
        <v>5571.9</v>
      </c>
      <c r="M829"/>
      <c r="N829"/>
      <c r="O829"/>
    </row>
    <row r="830" spans="1:15" ht="14.45">
      <c r="A830" s="2" t="str">
        <f t="shared" si="12"/>
        <v>POS_20230328_3102598</v>
      </c>
      <c r="B830" s="2" t="s">
        <v>933</v>
      </c>
      <c r="C830" s="2" t="s">
        <v>443</v>
      </c>
      <c r="D830" s="2" t="s">
        <v>763</v>
      </c>
      <c r="E830" s="2" t="s">
        <v>763</v>
      </c>
      <c r="F830" s="2" t="s">
        <v>45</v>
      </c>
      <c r="G830" s="2" t="s">
        <v>764</v>
      </c>
      <c r="H830" s="2" t="s">
        <v>1060</v>
      </c>
      <c r="I830" s="2" t="s">
        <v>1529</v>
      </c>
      <c r="J830" s="3">
        <v>3308.8246789140476</v>
      </c>
      <c r="K830" s="3">
        <v>357.71077609881598</v>
      </c>
      <c r="L830" s="3">
        <v>4471.3847012351998</v>
      </c>
      <c r="M830"/>
      <c r="N830"/>
      <c r="O830"/>
    </row>
    <row r="831" spans="1:15" ht="14.45">
      <c r="A831" s="2" t="str">
        <f t="shared" si="12"/>
        <v>POS_20230328_3102530</v>
      </c>
      <c r="B831" s="2" t="s">
        <v>933</v>
      </c>
      <c r="C831" s="2" t="s">
        <v>443</v>
      </c>
      <c r="D831" s="2" t="s">
        <v>763</v>
      </c>
      <c r="E831" s="2" t="s">
        <v>763</v>
      </c>
      <c r="F831" s="2" t="s">
        <v>45</v>
      </c>
      <c r="G831" s="2" t="s">
        <v>764</v>
      </c>
      <c r="H831" s="2" t="s">
        <v>1530</v>
      </c>
      <c r="I831" s="2" t="s">
        <v>1531</v>
      </c>
      <c r="J831" s="3">
        <v>3308.8246789140476</v>
      </c>
      <c r="K831" s="3">
        <v>357.71077609881598</v>
      </c>
      <c r="L831" s="3">
        <v>4471.3847012351998</v>
      </c>
      <c r="M831"/>
      <c r="N831"/>
      <c r="O831"/>
    </row>
    <row r="832" spans="1:15" ht="14.45">
      <c r="A832" s="2" t="str">
        <f t="shared" si="12"/>
        <v>POS_20230328_3102514</v>
      </c>
      <c r="B832" s="2" t="s">
        <v>933</v>
      </c>
      <c r="C832" s="2" t="s">
        <v>443</v>
      </c>
      <c r="D832" s="2" t="s">
        <v>763</v>
      </c>
      <c r="E832" s="2" t="s">
        <v>763</v>
      </c>
      <c r="F832" s="2" t="s">
        <v>45</v>
      </c>
      <c r="G832" s="2" t="s">
        <v>764</v>
      </c>
      <c r="H832" s="2" t="s">
        <v>1532</v>
      </c>
      <c r="I832" s="2" t="s">
        <v>1533</v>
      </c>
      <c r="J832" s="3">
        <v>3308.8246789140476</v>
      </c>
      <c r="K832" s="3">
        <v>357.71077609881598</v>
      </c>
      <c r="L832" s="3">
        <v>4471.3847012351998</v>
      </c>
      <c r="M832"/>
      <c r="N832"/>
      <c r="O832"/>
    </row>
    <row r="833" spans="1:15" ht="14.45">
      <c r="A833" s="2" t="str">
        <f t="shared" si="12"/>
        <v>POS_20230328_3102542</v>
      </c>
      <c r="B833" s="2" t="s">
        <v>933</v>
      </c>
      <c r="C833" s="2" t="s">
        <v>443</v>
      </c>
      <c r="D833" s="2" t="s">
        <v>763</v>
      </c>
      <c r="E833" s="2" t="s">
        <v>763</v>
      </c>
      <c r="F833" s="2" t="s">
        <v>45</v>
      </c>
      <c r="G833" s="2" t="s">
        <v>764</v>
      </c>
      <c r="H833" s="2" t="s">
        <v>1534</v>
      </c>
      <c r="I833" s="2" t="s">
        <v>1535</v>
      </c>
      <c r="J833" s="3">
        <v>3308.8246789140476</v>
      </c>
      <c r="K833" s="3">
        <v>357.71077609881598</v>
      </c>
      <c r="L833" s="3">
        <v>4471.3847012351989</v>
      </c>
      <c r="M833"/>
      <c r="N833"/>
      <c r="O833"/>
    </row>
    <row r="834" spans="1:15" ht="14.45">
      <c r="A834" s="2" t="str">
        <f t="shared" si="12"/>
        <v>POS_20230328_3102584</v>
      </c>
      <c r="B834" s="2" t="s">
        <v>933</v>
      </c>
      <c r="C834" s="2" t="s">
        <v>443</v>
      </c>
      <c r="D834" s="2" t="s">
        <v>763</v>
      </c>
      <c r="E834" s="2" t="s">
        <v>763</v>
      </c>
      <c r="F834" s="2" t="s">
        <v>45</v>
      </c>
      <c r="G834" s="2" t="s">
        <v>764</v>
      </c>
      <c r="H834" s="2" t="s">
        <v>1536</v>
      </c>
      <c r="I834" s="2" t="s">
        <v>1537</v>
      </c>
      <c r="J834" s="3">
        <v>3308.8246789140476</v>
      </c>
      <c r="K834" s="3">
        <v>357.71077609881598</v>
      </c>
      <c r="L834" s="3">
        <v>4471.3847012351998</v>
      </c>
      <c r="M834"/>
      <c r="N834"/>
      <c r="O834"/>
    </row>
    <row r="835" spans="1:15" ht="14.45">
      <c r="A835" s="2" t="str">
        <f t="shared" si="12"/>
        <v>POS_20230328_3102547</v>
      </c>
      <c r="B835" s="2" t="s">
        <v>933</v>
      </c>
      <c r="C835" s="2" t="s">
        <v>443</v>
      </c>
      <c r="D835" s="2" t="s">
        <v>763</v>
      </c>
      <c r="E835" s="2" t="s">
        <v>763</v>
      </c>
      <c r="F835" s="2" t="s">
        <v>45</v>
      </c>
      <c r="G835" s="2" t="s">
        <v>764</v>
      </c>
      <c r="H835" s="2" t="s">
        <v>1538</v>
      </c>
      <c r="I835" s="2" t="s">
        <v>1539</v>
      </c>
      <c r="J835" s="3">
        <v>3308.8246789140476</v>
      </c>
      <c r="K835" s="3">
        <v>357.71077609881598</v>
      </c>
      <c r="L835" s="3">
        <v>4471.3847012351998</v>
      </c>
      <c r="M835"/>
      <c r="N835"/>
      <c r="O835"/>
    </row>
    <row r="836" spans="1:15" ht="14.45">
      <c r="A836" s="2" t="str">
        <f t="shared" si="12"/>
        <v>POS_20230328_3102508</v>
      </c>
      <c r="B836" s="2" t="s">
        <v>933</v>
      </c>
      <c r="C836" s="2" t="s">
        <v>443</v>
      </c>
      <c r="D836" s="2" t="s">
        <v>763</v>
      </c>
      <c r="E836" s="2" t="s">
        <v>763</v>
      </c>
      <c r="F836" s="2" t="s">
        <v>45</v>
      </c>
      <c r="G836" s="2" t="s">
        <v>764</v>
      </c>
      <c r="H836" s="2" t="s">
        <v>1540</v>
      </c>
      <c r="I836" s="2" t="s">
        <v>1541</v>
      </c>
      <c r="J836" s="3">
        <v>3308.8246789140476</v>
      </c>
      <c r="K836" s="3">
        <v>357.71077609881598</v>
      </c>
      <c r="L836" s="3">
        <v>4471.3847012351998</v>
      </c>
      <c r="M836"/>
      <c r="N836"/>
      <c r="O836"/>
    </row>
    <row r="837" spans="1:15" ht="14.45">
      <c r="A837" s="2" t="str">
        <f t="shared" si="12"/>
        <v>POS_20230328_3102574</v>
      </c>
      <c r="B837" s="2" t="s">
        <v>933</v>
      </c>
      <c r="C837" s="2" t="s">
        <v>443</v>
      </c>
      <c r="D837" s="2" t="s">
        <v>763</v>
      </c>
      <c r="E837" s="2" t="s">
        <v>763</v>
      </c>
      <c r="F837" s="2" t="s">
        <v>45</v>
      </c>
      <c r="G837" s="2" t="s">
        <v>764</v>
      </c>
      <c r="H837" s="2" t="s">
        <v>1368</v>
      </c>
      <c r="I837" s="2" t="s">
        <v>1542</v>
      </c>
      <c r="J837" s="3">
        <v>3308.8246789140476</v>
      </c>
      <c r="K837" s="3">
        <v>357.71077609881598</v>
      </c>
      <c r="L837" s="3">
        <v>4471.3847012351998</v>
      </c>
      <c r="M837"/>
      <c r="N837"/>
      <c r="O837"/>
    </row>
    <row r="838" spans="1:15" ht="14.45">
      <c r="A838" s="2" t="str">
        <f t="shared" si="12"/>
        <v>POS_20230328_3102516</v>
      </c>
      <c r="B838" s="2" t="s">
        <v>933</v>
      </c>
      <c r="C838" s="2" t="s">
        <v>443</v>
      </c>
      <c r="D838" s="2" t="s">
        <v>763</v>
      </c>
      <c r="E838" s="2" t="s">
        <v>763</v>
      </c>
      <c r="F838" s="2" t="s">
        <v>45</v>
      </c>
      <c r="G838" s="2" t="s">
        <v>764</v>
      </c>
      <c r="H838" s="2" t="s">
        <v>1543</v>
      </c>
      <c r="I838" s="2" t="s">
        <v>1544</v>
      </c>
      <c r="J838" s="3">
        <v>3308.8246789140476</v>
      </c>
      <c r="K838" s="3">
        <v>357.71077609881598</v>
      </c>
      <c r="L838" s="3">
        <v>4471.3847012351989</v>
      </c>
      <c r="M838"/>
      <c r="N838"/>
      <c r="O838"/>
    </row>
    <row r="839" spans="1:15" ht="14.45">
      <c r="A839" s="2" t="str">
        <f t="shared" si="12"/>
        <v>POS_20230328_3102603</v>
      </c>
      <c r="B839" s="2" t="s">
        <v>933</v>
      </c>
      <c r="C839" s="2" t="s">
        <v>443</v>
      </c>
      <c r="D839" s="2" t="s">
        <v>763</v>
      </c>
      <c r="E839" s="2" t="s">
        <v>763</v>
      </c>
      <c r="F839" s="2" t="s">
        <v>45</v>
      </c>
      <c r="G839" s="2" t="s">
        <v>764</v>
      </c>
      <c r="H839" s="2" t="s">
        <v>1545</v>
      </c>
      <c r="I839" s="2" t="s">
        <v>1546</v>
      </c>
      <c r="J839" s="3">
        <v>3308.8246789140476</v>
      </c>
      <c r="K839" s="3">
        <v>357.71077609881598</v>
      </c>
      <c r="L839" s="3">
        <v>4471.3847012351989</v>
      </c>
      <c r="M839"/>
      <c r="N839"/>
      <c r="O839"/>
    </row>
    <row r="840" spans="1:15" ht="14.45">
      <c r="A840" s="2" t="str">
        <f t="shared" si="12"/>
        <v>POS_20211210_2720833</v>
      </c>
      <c r="B840" s="2" t="s">
        <v>933</v>
      </c>
      <c r="C840" s="2" t="s">
        <v>443</v>
      </c>
      <c r="D840" s="2" t="s">
        <v>763</v>
      </c>
      <c r="E840" s="2" t="s">
        <v>763</v>
      </c>
      <c r="F840" s="2" t="s">
        <v>45</v>
      </c>
      <c r="G840" s="2" t="s">
        <v>827</v>
      </c>
      <c r="H840" s="2" t="s">
        <v>1547</v>
      </c>
      <c r="I840" s="2" t="s">
        <v>1548</v>
      </c>
      <c r="J840" s="3">
        <v>85135.620000000024</v>
      </c>
      <c r="K840" s="3">
        <v>69880.040000000008</v>
      </c>
      <c r="L840" s="3">
        <v>74147.520000000019</v>
      </c>
      <c r="M840"/>
      <c r="N840"/>
      <c r="O840"/>
    </row>
    <row r="841" spans="1:15" ht="14.45">
      <c r="A841" s="2" t="str">
        <f t="shared" si="12"/>
        <v>POS_20211210_2720828</v>
      </c>
      <c r="B841" s="2" t="s">
        <v>933</v>
      </c>
      <c r="C841" s="2" t="s">
        <v>443</v>
      </c>
      <c r="D841" s="2" t="s">
        <v>763</v>
      </c>
      <c r="E841" s="2" t="s">
        <v>763</v>
      </c>
      <c r="F841" s="2" t="s">
        <v>45</v>
      </c>
      <c r="G841" s="2" t="s">
        <v>827</v>
      </c>
      <c r="H841" s="2" t="s">
        <v>1549</v>
      </c>
      <c r="I841" s="2" t="s">
        <v>1550</v>
      </c>
      <c r="J841" s="3">
        <v>85135.62000000001</v>
      </c>
      <c r="K841" s="3">
        <v>69880.040000000023</v>
      </c>
      <c r="L841" s="3">
        <v>74147.520000000019</v>
      </c>
      <c r="M841"/>
      <c r="N841"/>
      <c r="O841"/>
    </row>
    <row r="842" spans="1:15" ht="14.45">
      <c r="A842" s="2" t="str">
        <f t="shared" si="12"/>
        <v>POS_20211210_2720830</v>
      </c>
      <c r="B842" s="2" t="s">
        <v>933</v>
      </c>
      <c r="C842" s="2" t="s">
        <v>443</v>
      </c>
      <c r="D842" s="2" t="s">
        <v>763</v>
      </c>
      <c r="E842" s="2" t="s">
        <v>763</v>
      </c>
      <c r="F842" s="2" t="s">
        <v>45</v>
      </c>
      <c r="G842" s="2" t="s">
        <v>827</v>
      </c>
      <c r="H842" s="2" t="s">
        <v>1551</v>
      </c>
      <c r="I842" s="2" t="s">
        <v>1552</v>
      </c>
      <c r="J842" s="3">
        <v>85135.620000000024</v>
      </c>
      <c r="K842" s="3">
        <v>69880.040000000023</v>
      </c>
      <c r="L842" s="3">
        <v>74147.520000000004</v>
      </c>
      <c r="M842"/>
      <c r="N842"/>
      <c r="O842"/>
    </row>
    <row r="843" spans="1:15" ht="14.45">
      <c r="A843" s="2" t="str">
        <f t="shared" si="12"/>
        <v>POS_20211210_2720831</v>
      </c>
      <c r="B843" s="2" t="s">
        <v>933</v>
      </c>
      <c r="C843" s="2" t="s">
        <v>443</v>
      </c>
      <c r="D843" s="2" t="s">
        <v>763</v>
      </c>
      <c r="E843" s="2" t="s">
        <v>763</v>
      </c>
      <c r="F843" s="2" t="s">
        <v>45</v>
      </c>
      <c r="G843" s="2" t="s">
        <v>827</v>
      </c>
      <c r="H843" s="2" t="s">
        <v>1553</v>
      </c>
      <c r="I843" s="2" t="s">
        <v>1554</v>
      </c>
      <c r="J843" s="3">
        <v>85135.620000000024</v>
      </c>
      <c r="K843" s="3">
        <v>69880.040000000008</v>
      </c>
      <c r="L843" s="3">
        <v>74147.51999999999</v>
      </c>
      <c r="M843"/>
      <c r="N843"/>
      <c r="O843"/>
    </row>
    <row r="844" spans="1:15" ht="14.45">
      <c r="A844" s="2" t="str">
        <f t="shared" si="12"/>
        <v>POS_20211210_2720832</v>
      </c>
      <c r="B844" s="2" t="s">
        <v>933</v>
      </c>
      <c r="C844" s="2" t="s">
        <v>443</v>
      </c>
      <c r="D844" s="2" t="s">
        <v>763</v>
      </c>
      <c r="E844" s="2" t="s">
        <v>763</v>
      </c>
      <c r="F844" s="2" t="s">
        <v>45</v>
      </c>
      <c r="G844" s="2" t="s">
        <v>827</v>
      </c>
      <c r="H844" s="2" t="s">
        <v>1555</v>
      </c>
      <c r="I844" s="2" t="s">
        <v>1556</v>
      </c>
      <c r="J844" s="3">
        <v>85135.62</v>
      </c>
      <c r="K844" s="3">
        <v>69880.040000000008</v>
      </c>
      <c r="L844" s="3">
        <v>74147.520000000004</v>
      </c>
      <c r="M844"/>
      <c r="N844"/>
      <c r="O844"/>
    </row>
    <row r="845" spans="1:15" ht="14.45">
      <c r="A845" s="2" t="str">
        <f t="shared" ref="A845:A908" si="13">I845</f>
        <v>POS_20211210_2720829</v>
      </c>
      <c r="B845" s="2" t="s">
        <v>933</v>
      </c>
      <c r="C845" s="2" t="s">
        <v>443</v>
      </c>
      <c r="D845" s="2" t="s">
        <v>763</v>
      </c>
      <c r="E845" s="2" t="s">
        <v>763</v>
      </c>
      <c r="F845" s="2" t="s">
        <v>45</v>
      </c>
      <c r="G845" s="2" t="s">
        <v>827</v>
      </c>
      <c r="H845" s="2" t="s">
        <v>1011</v>
      </c>
      <c r="I845" s="2" t="s">
        <v>1557</v>
      </c>
      <c r="J845" s="3">
        <v>85135.619999999981</v>
      </c>
      <c r="K845" s="3">
        <v>69880.040000000037</v>
      </c>
      <c r="L845" s="3">
        <v>74147.51999999996</v>
      </c>
      <c r="M845"/>
      <c r="N845"/>
      <c r="O845"/>
    </row>
    <row r="846" spans="1:15" ht="14.45">
      <c r="A846" s="2" t="str">
        <f t="shared" si="13"/>
        <v>POS_20220425_2805058</v>
      </c>
      <c r="B846" s="2" t="s">
        <v>933</v>
      </c>
      <c r="C846" s="2" t="s">
        <v>443</v>
      </c>
      <c r="D846" s="2" t="s">
        <v>763</v>
      </c>
      <c r="E846" s="2" t="s">
        <v>763</v>
      </c>
      <c r="F846" s="2" t="s">
        <v>45</v>
      </c>
      <c r="G846" s="2" t="s">
        <v>854</v>
      </c>
      <c r="H846" s="2" t="s">
        <v>1558</v>
      </c>
      <c r="I846" s="2" t="s">
        <v>1559</v>
      </c>
      <c r="J846" s="3">
        <v>3075.1873751500798</v>
      </c>
      <c r="K846" s="3">
        <v>2594.6180039088194</v>
      </c>
      <c r="L846" s="3">
        <v>4260.7380560970241</v>
      </c>
      <c r="M846"/>
      <c r="N846"/>
      <c r="O846"/>
    </row>
    <row r="847" spans="1:15" ht="14.45">
      <c r="A847" s="2" t="str">
        <f t="shared" si="13"/>
        <v>POS_20220425_2805059</v>
      </c>
      <c r="B847" s="2" t="s">
        <v>933</v>
      </c>
      <c r="C847" s="2" t="s">
        <v>443</v>
      </c>
      <c r="D847" s="2" t="s">
        <v>763</v>
      </c>
      <c r="E847" s="2" t="s">
        <v>763</v>
      </c>
      <c r="F847" s="2" t="s">
        <v>45</v>
      </c>
      <c r="G847" s="2" t="s">
        <v>854</v>
      </c>
      <c r="H847" s="2" t="s">
        <v>1558</v>
      </c>
      <c r="I847" s="2" t="s">
        <v>1560</v>
      </c>
      <c r="J847" s="3">
        <v>3075.1873751500793</v>
      </c>
      <c r="K847" s="3">
        <v>2594.6180039088194</v>
      </c>
      <c r="L847" s="3">
        <v>4260.7380560970241</v>
      </c>
      <c r="M847"/>
      <c r="N847"/>
      <c r="O847"/>
    </row>
    <row r="848" spans="1:15" ht="14.45">
      <c r="A848" s="2" t="str">
        <f t="shared" si="13"/>
        <v>POS_20220425_2804870</v>
      </c>
      <c r="B848" s="2" t="s">
        <v>933</v>
      </c>
      <c r="C848" s="2" t="s">
        <v>443</v>
      </c>
      <c r="D848" s="2" t="s">
        <v>763</v>
      </c>
      <c r="E848" s="2" t="s">
        <v>763</v>
      </c>
      <c r="F848" s="2" t="s">
        <v>45</v>
      </c>
      <c r="G848" s="2" t="s">
        <v>854</v>
      </c>
      <c r="H848" s="2" t="s">
        <v>1561</v>
      </c>
      <c r="I848" s="2" t="s">
        <v>1562</v>
      </c>
      <c r="J848" s="3">
        <v>3075.1873751500793</v>
      </c>
      <c r="K848" s="3">
        <v>2594.6180039088194</v>
      </c>
      <c r="L848" s="3">
        <v>4260.7380560970241</v>
      </c>
      <c r="M848"/>
      <c r="N848"/>
      <c r="O848"/>
    </row>
    <row r="849" spans="1:15" ht="14.45">
      <c r="A849" s="2" t="str">
        <f t="shared" si="13"/>
        <v>POS_20220425_2804996</v>
      </c>
      <c r="B849" s="2" t="s">
        <v>933</v>
      </c>
      <c r="C849" s="2" t="s">
        <v>443</v>
      </c>
      <c r="D849" s="2" t="s">
        <v>763</v>
      </c>
      <c r="E849" s="2" t="s">
        <v>763</v>
      </c>
      <c r="F849" s="2" t="s">
        <v>45</v>
      </c>
      <c r="G849" s="2" t="s">
        <v>854</v>
      </c>
      <c r="H849" s="2" t="s">
        <v>1561</v>
      </c>
      <c r="I849" s="2" t="s">
        <v>1563</v>
      </c>
      <c r="J849" s="3">
        <v>3075.1873751500793</v>
      </c>
      <c r="K849" s="3">
        <v>2594.6180039088194</v>
      </c>
      <c r="L849" s="3">
        <v>4260.7380560970241</v>
      </c>
      <c r="M849"/>
      <c r="N849"/>
      <c r="O849"/>
    </row>
    <row r="850" spans="1:15" ht="14.45">
      <c r="A850" s="2" t="str">
        <f t="shared" si="13"/>
        <v>POS_20220425_2804946</v>
      </c>
      <c r="B850" s="2" t="s">
        <v>933</v>
      </c>
      <c r="C850" s="2" t="s">
        <v>443</v>
      </c>
      <c r="D850" s="2" t="s">
        <v>763</v>
      </c>
      <c r="E850" s="2" t="s">
        <v>763</v>
      </c>
      <c r="F850" s="2" t="s">
        <v>45</v>
      </c>
      <c r="G850" s="2" t="s">
        <v>854</v>
      </c>
      <c r="H850" s="2" t="s">
        <v>1564</v>
      </c>
      <c r="I850" s="2" t="s">
        <v>1565</v>
      </c>
      <c r="J850" s="3">
        <v>3075.1873751500798</v>
      </c>
      <c r="K850" s="3">
        <v>2594.6180039088194</v>
      </c>
      <c r="L850" s="3">
        <v>4260.7380560970241</v>
      </c>
      <c r="M850"/>
      <c r="N850"/>
      <c r="O850"/>
    </row>
    <row r="851" spans="1:15" ht="14.45">
      <c r="A851" s="2" t="str">
        <f t="shared" si="13"/>
        <v>POS_20220425_2805072</v>
      </c>
      <c r="B851" s="2" t="s">
        <v>933</v>
      </c>
      <c r="C851" s="2" t="s">
        <v>443</v>
      </c>
      <c r="D851" s="2" t="s">
        <v>763</v>
      </c>
      <c r="E851" s="2" t="s">
        <v>763</v>
      </c>
      <c r="F851" s="2" t="s">
        <v>45</v>
      </c>
      <c r="G851" s="2" t="s">
        <v>854</v>
      </c>
      <c r="H851" s="2" t="s">
        <v>1564</v>
      </c>
      <c r="I851" s="2" t="s">
        <v>1566</v>
      </c>
      <c r="J851" s="3">
        <v>3075.1873751500798</v>
      </c>
      <c r="K851" s="3">
        <v>2594.6180039088194</v>
      </c>
      <c r="L851" s="3">
        <v>4260.7380560970241</v>
      </c>
      <c r="M851"/>
      <c r="N851"/>
      <c r="O851"/>
    </row>
    <row r="852" spans="1:15" ht="14.45">
      <c r="A852" s="2" t="str">
        <f t="shared" si="13"/>
        <v>POS_20220425_2804858</v>
      </c>
      <c r="B852" s="2" t="s">
        <v>933</v>
      </c>
      <c r="C852" s="2" t="s">
        <v>443</v>
      </c>
      <c r="D852" s="2" t="s">
        <v>763</v>
      </c>
      <c r="E852" s="2" t="s">
        <v>763</v>
      </c>
      <c r="F852" s="2" t="s">
        <v>45</v>
      </c>
      <c r="G852" s="2" t="s">
        <v>854</v>
      </c>
      <c r="H852" s="2" t="s">
        <v>1567</v>
      </c>
      <c r="I852" s="2" t="s">
        <v>1568</v>
      </c>
      <c r="J852" s="3">
        <v>3075.1873751500793</v>
      </c>
      <c r="K852" s="3">
        <v>2594.6180039088194</v>
      </c>
      <c r="L852" s="3">
        <v>4260.7380560970241</v>
      </c>
      <c r="M852"/>
      <c r="N852"/>
      <c r="O852"/>
    </row>
    <row r="853" spans="1:15" ht="14.45">
      <c r="A853" s="2" t="str">
        <f t="shared" si="13"/>
        <v>POS_20220425_2804985</v>
      </c>
      <c r="B853" s="2" t="s">
        <v>933</v>
      </c>
      <c r="C853" s="2" t="s">
        <v>443</v>
      </c>
      <c r="D853" s="2" t="s">
        <v>763</v>
      </c>
      <c r="E853" s="2" t="s">
        <v>763</v>
      </c>
      <c r="F853" s="2" t="s">
        <v>45</v>
      </c>
      <c r="G853" s="2" t="s">
        <v>854</v>
      </c>
      <c r="H853" s="2" t="s">
        <v>1567</v>
      </c>
      <c r="I853" s="2" t="s">
        <v>1569</v>
      </c>
      <c r="J853" s="3">
        <v>3075.1873751500798</v>
      </c>
      <c r="K853" s="3">
        <v>2594.6180039088194</v>
      </c>
      <c r="L853" s="3">
        <v>4260.7380560970241</v>
      </c>
      <c r="M853"/>
      <c r="N853"/>
      <c r="O853"/>
    </row>
    <row r="854" spans="1:15" ht="14.45">
      <c r="A854" s="2" t="str">
        <f t="shared" si="13"/>
        <v>POS_20220425_2804883</v>
      </c>
      <c r="B854" s="2" t="s">
        <v>933</v>
      </c>
      <c r="C854" s="2" t="s">
        <v>443</v>
      </c>
      <c r="D854" s="2" t="s">
        <v>763</v>
      </c>
      <c r="E854" s="2" t="s">
        <v>763</v>
      </c>
      <c r="F854" s="2" t="s">
        <v>45</v>
      </c>
      <c r="G854" s="2" t="s">
        <v>854</v>
      </c>
      <c r="H854" s="2" t="s">
        <v>1570</v>
      </c>
      <c r="I854" s="2" t="s">
        <v>1571</v>
      </c>
      <c r="J854" s="3">
        <v>3075.1873751500798</v>
      </c>
      <c r="K854" s="3">
        <v>2594.6180039088194</v>
      </c>
      <c r="L854" s="3">
        <v>4260.7380560970241</v>
      </c>
      <c r="M854"/>
      <c r="N854"/>
      <c r="O854"/>
    </row>
    <row r="855" spans="1:15" ht="14.45">
      <c r="A855" s="2" t="str">
        <f t="shared" si="13"/>
        <v>POS_20220425_2805009</v>
      </c>
      <c r="B855" s="2" t="s">
        <v>933</v>
      </c>
      <c r="C855" s="2" t="s">
        <v>443</v>
      </c>
      <c r="D855" s="2" t="s">
        <v>763</v>
      </c>
      <c r="E855" s="2" t="s">
        <v>763</v>
      </c>
      <c r="F855" s="2" t="s">
        <v>45</v>
      </c>
      <c r="G855" s="2" t="s">
        <v>854</v>
      </c>
      <c r="H855" s="2" t="s">
        <v>1570</v>
      </c>
      <c r="I855" s="2" t="s">
        <v>1572</v>
      </c>
      <c r="J855" s="3">
        <v>3075.1873751500798</v>
      </c>
      <c r="K855" s="3">
        <v>2594.6180039088194</v>
      </c>
      <c r="L855" s="3">
        <v>4260.7380560970241</v>
      </c>
      <c r="M855"/>
      <c r="N855"/>
      <c r="O855"/>
    </row>
    <row r="856" spans="1:15" ht="14.45">
      <c r="A856" s="2" t="str">
        <f t="shared" si="13"/>
        <v>POS_20220425_2804866</v>
      </c>
      <c r="B856" s="2" t="s">
        <v>933</v>
      </c>
      <c r="C856" s="2" t="s">
        <v>443</v>
      </c>
      <c r="D856" s="2" t="s">
        <v>763</v>
      </c>
      <c r="E856" s="2" t="s">
        <v>763</v>
      </c>
      <c r="F856" s="2" t="s">
        <v>45</v>
      </c>
      <c r="G856" s="2" t="s">
        <v>854</v>
      </c>
      <c r="H856" s="2" t="s">
        <v>1573</v>
      </c>
      <c r="I856" s="2" t="s">
        <v>1574</v>
      </c>
      <c r="J856" s="3">
        <v>3075.1873751500798</v>
      </c>
      <c r="K856" s="3">
        <v>2594.6180039088194</v>
      </c>
      <c r="L856" s="3">
        <v>4260.7380560970241</v>
      </c>
      <c r="M856"/>
      <c r="N856"/>
      <c r="O856"/>
    </row>
    <row r="857" spans="1:15" ht="14.45">
      <c r="A857" s="2" t="str">
        <f t="shared" si="13"/>
        <v>POS_20220425_2804992</v>
      </c>
      <c r="B857" s="2" t="s">
        <v>933</v>
      </c>
      <c r="C857" s="2" t="s">
        <v>443</v>
      </c>
      <c r="D857" s="2" t="s">
        <v>763</v>
      </c>
      <c r="E857" s="2" t="s">
        <v>763</v>
      </c>
      <c r="F857" s="2" t="s">
        <v>45</v>
      </c>
      <c r="G857" s="2" t="s">
        <v>854</v>
      </c>
      <c r="H857" s="2" t="s">
        <v>1573</v>
      </c>
      <c r="I857" s="2" t="s">
        <v>1575</v>
      </c>
      <c r="J857" s="3">
        <v>3075.1873751500798</v>
      </c>
      <c r="K857" s="3">
        <v>2594.6180039088194</v>
      </c>
      <c r="L857" s="3">
        <v>4260.7380560970241</v>
      </c>
      <c r="M857"/>
      <c r="N857"/>
      <c r="O857"/>
    </row>
    <row r="858" spans="1:15" ht="14.45">
      <c r="A858" s="2" t="str">
        <f t="shared" si="13"/>
        <v>POS_20220425_2804934</v>
      </c>
      <c r="B858" s="2" t="s">
        <v>933</v>
      </c>
      <c r="C858" s="2" t="s">
        <v>443</v>
      </c>
      <c r="D858" s="2" t="s">
        <v>763</v>
      </c>
      <c r="E858" s="2" t="s">
        <v>763</v>
      </c>
      <c r="F858" s="2" t="s">
        <v>45</v>
      </c>
      <c r="G858" s="2" t="s">
        <v>854</v>
      </c>
      <c r="H858" s="2" t="s">
        <v>1576</v>
      </c>
      <c r="I858" s="2" t="s">
        <v>1577</v>
      </c>
      <c r="J858" s="3">
        <v>3075.1873751500798</v>
      </c>
      <c r="K858" s="3">
        <v>2594.6180039088194</v>
      </c>
      <c r="L858" s="3">
        <v>4260.7380560970241</v>
      </c>
      <c r="M858"/>
      <c r="N858"/>
      <c r="O858"/>
    </row>
    <row r="859" spans="1:15" ht="14.45">
      <c r="A859" s="2" t="str">
        <f t="shared" si="13"/>
        <v>POS_20220425_2805060</v>
      </c>
      <c r="B859" s="2" t="s">
        <v>933</v>
      </c>
      <c r="C859" s="2" t="s">
        <v>443</v>
      </c>
      <c r="D859" s="2" t="s">
        <v>763</v>
      </c>
      <c r="E859" s="2" t="s">
        <v>763</v>
      </c>
      <c r="F859" s="2" t="s">
        <v>45</v>
      </c>
      <c r="G859" s="2" t="s">
        <v>854</v>
      </c>
      <c r="H859" s="2" t="s">
        <v>1576</v>
      </c>
      <c r="I859" s="2" t="s">
        <v>1578</v>
      </c>
      <c r="J859" s="3">
        <v>3075.1873751500798</v>
      </c>
      <c r="K859" s="3">
        <v>2594.6180039088194</v>
      </c>
      <c r="L859" s="3">
        <v>4260.7380560970241</v>
      </c>
      <c r="M859"/>
      <c r="N859"/>
      <c r="O859"/>
    </row>
    <row r="860" spans="1:15" ht="14.45">
      <c r="A860" s="2" t="str">
        <f t="shared" si="13"/>
        <v>POS_20220425_2804856</v>
      </c>
      <c r="B860" s="2" t="s">
        <v>933</v>
      </c>
      <c r="C860" s="2" t="s">
        <v>443</v>
      </c>
      <c r="D860" s="2" t="s">
        <v>763</v>
      </c>
      <c r="E860" s="2" t="s">
        <v>763</v>
      </c>
      <c r="F860" s="2" t="s">
        <v>45</v>
      </c>
      <c r="G860" s="2" t="s">
        <v>854</v>
      </c>
      <c r="H860" s="2" t="s">
        <v>1579</v>
      </c>
      <c r="I860" s="2" t="s">
        <v>1580</v>
      </c>
      <c r="J860" s="3">
        <v>3075.1873751500798</v>
      </c>
      <c r="K860" s="3">
        <v>2594.6180039088194</v>
      </c>
      <c r="L860" s="3">
        <v>4260.7380560970241</v>
      </c>
      <c r="M860"/>
      <c r="N860"/>
      <c r="O860"/>
    </row>
    <row r="861" spans="1:15" ht="14.45">
      <c r="A861" s="2" t="str">
        <f t="shared" si="13"/>
        <v>POS_20220425_2804983</v>
      </c>
      <c r="B861" s="2" t="s">
        <v>933</v>
      </c>
      <c r="C861" s="2" t="s">
        <v>443</v>
      </c>
      <c r="D861" s="2" t="s">
        <v>763</v>
      </c>
      <c r="E861" s="2" t="s">
        <v>763</v>
      </c>
      <c r="F861" s="2" t="s">
        <v>45</v>
      </c>
      <c r="G861" s="2" t="s">
        <v>854</v>
      </c>
      <c r="H861" s="2" t="s">
        <v>1579</v>
      </c>
      <c r="I861" s="2" t="s">
        <v>1581</v>
      </c>
      <c r="J861" s="3">
        <v>3075.1873751500793</v>
      </c>
      <c r="K861" s="3">
        <v>2594.6180039088194</v>
      </c>
      <c r="L861" s="3">
        <v>4260.7380560970241</v>
      </c>
      <c r="M861"/>
      <c r="N861"/>
      <c r="O861"/>
    </row>
    <row r="862" spans="1:15" ht="14.45">
      <c r="A862" s="2" t="str">
        <f t="shared" si="13"/>
        <v>POS_20220425_2804959</v>
      </c>
      <c r="B862" s="2" t="s">
        <v>933</v>
      </c>
      <c r="C862" s="2" t="s">
        <v>443</v>
      </c>
      <c r="D862" s="2" t="s">
        <v>763</v>
      </c>
      <c r="E862" s="2" t="s">
        <v>763</v>
      </c>
      <c r="F862" s="2" t="s">
        <v>45</v>
      </c>
      <c r="G862" s="2" t="s">
        <v>854</v>
      </c>
      <c r="H862" s="2" t="s">
        <v>1582</v>
      </c>
      <c r="I862" s="2" t="s">
        <v>1583</v>
      </c>
      <c r="J862" s="3">
        <v>3075.1873751500798</v>
      </c>
      <c r="K862" s="3">
        <v>2594.6180039088194</v>
      </c>
      <c r="L862" s="3">
        <v>4260.7380560970241</v>
      </c>
      <c r="M862"/>
      <c r="N862"/>
      <c r="O862"/>
    </row>
    <row r="863" spans="1:15" ht="14.45">
      <c r="A863" s="2" t="str">
        <f t="shared" si="13"/>
        <v>POS_20220425_2805085</v>
      </c>
      <c r="B863" s="2" t="s">
        <v>933</v>
      </c>
      <c r="C863" s="2" t="s">
        <v>443</v>
      </c>
      <c r="D863" s="2" t="s">
        <v>763</v>
      </c>
      <c r="E863" s="2" t="s">
        <v>763</v>
      </c>
      <c r="F863" s="2" t="s">
        <v>45</v>
      </c>
      <c r="G863" s="2" t="s">
        <v>854</v>
      </c>
      <c r="H863" s="2" t="s">
        <v>1582</v>
      </c>
      <c r="I863" s="2" t="s">
        <v>1584</v>
      </c>
      <c r="J863" s="3">
        <v>3075.1873751500793</v>
      </c>
      <c r="K863" s="3">
        <v>2594.6180039088194</v>
      </c>
      <c r="L863" s="3">
        <v>4260.7380560970241</v>
      </c>
      <c r="M863"/>
      <c r="N863"/>
      <c r="O863"/>
    </row>
    <row r="864" spans="1:15" ht="14.45">
      <c r="A864" s="2" t="str">
        <f t="shared" si="13"/>
        <v>POS_20220425_2804864</v>
      </c>
      <c r="B864" s="2" t="s">
        <v>933</v>
      </c>
      <c r="C864" s="2" t="s">
        <v>443</v>
      </c>
      <c r="D864" s="2" t="s">
        <v>763</v>
      </c>
      <c r="E864" s="2" t="s">
        <v>763</v>
      </c>
      <c r="F864" s="2" t="s">
        <v>45</v>
      </c>
      <c r="G864" s="2" t="s">
        <v>854</v>
      </c>
      <c r="H864" s="2" t="s">
        <v>1585</v>
      </c>
      <c r="I864" s="2" t="s">
        <v>1586</v>
      </c>
      <c r="J864" s="3">
        <v>3075.1873751500793</v>
      </c>
      <c r="K864" s="3">
        <v>2594.6180039088194</v>
      </c>
      <c r="L864" s="3">
        <v>4260.7380560970241</v>
      </c>
      <c r="M864"/>
      <c r="N864"/>
      <c r="O864"/>
    </row>
    <row r="865" spans="1:15" ht="14.45">
      <c r="A865" s="2" t="str">
        <f t="shared" si="13"/>
        <v>POS_20220425_2804990</v>
      </c>
      <c r="B865" s="2" t="s">
        <v>933</v>
      </c>
      <c r="C865" s="2" t="s">
        <v>443</v>
      </c>
      <c r="D865" s="2" t="s">
        <v>763</v>
      </c>
      <c r="E865" s="2" t="s">
        <v>763</v>
      </c>
      <c r="F865" s="2" t="s">
        <v>45</v>
      </c>
      <c r="G865" s="2" t="s">
        <v>854</v>
      </c>
      <c r="H865" s="2" t="s">
        <v>1585</v>
      </c>
      <c r="I865" s="2" t="s">
        <v>1587</v>
      </c>
      <c r="J865" s="3">
        <v>3075.1873751500798</v>
      </c>
      <c r="K865" s="3">
        <v>2594.6180039088194</v>
      </c>
      <c r="L865" s="3">
        <v>4260.7380560970241</v>
      </c>
      <c r="M865"/>
      <c r="N865"/>
      <c r="O865"/>
    </row>
    <row r="866" spans="1:15" ht="14.45">
      <c r="A866" s="2" t="str">
        <f t="shared" si="13"/>
        <v>POS_20220425_2804901</v>
      </c>
      <c r="B866" s="2" t="s">
        <v>933</v>
      </c>
      <c r="C866" s="2" t="s">
        <v>443</v>
      </c>
      <c r="D866" s="2" t="s">
        <v>763</v>
      </c>
      <c r="E866" s="2" t="s">
        <v>763</v>
      </c>
      <c r="F866" s="2" t="s">
        <v>45</v>
      </c>
      <c r="G866" s="2" t="s">
        <v>854</v>
      </c>
      <c r="H866" s="2" t="s">
        <v>1588</v>
      </c>
      <c r="I866" s="2" t="s">
        <v>1589</v>
      </c>
      <c r="J866" s="3">
        <v>3075.1873751500793</v>
      </c>
      <c r="K866" s="3">
        <v>2594.6180039088194</v>
      </c>
      <c r="L866" s="3">
        <v>4260.7380560970241</v>
      </c>
      <c r="M866"/>
      <c r="N866"/>
      <c r="O866"/>
    </row>
    <row r="867" spans="1:15" ht="14.45">
      <c r="A867" s="2" t="str">
        <f t="shared" si="13"/>
        <v>POS_20220425_2805027</v>
      </c>
      <c r="B867" s="2" t="s">
        <v>933</v>
      </c>
      <c r="C867" s="2" t="s">
        <v>443</v>
      </c>
      <c r="D867" s="2" t="s">
        <v>763</v>
      </c>
      <c r="E867" s="2" t="s">
        <v>763</v>
      </c>
      <c r="F867" s="2" t="s">
        <v>45</v>
      </c>
      <c r="G867" s="2" t="s">
        <v>854</v>
      </c>
      <c r="H867" s="2" t="s">
        <v>1588</v>
      </c>
      <c r="I867" s="2" t="s">
        <v>1590</v>
      </c>
      <c r="J867" s="3">
        <v>3075.1873751500798</v>
      </c>
      <c r="K867" s="3">
        <v>2594.6180039088194</v>
      </c>
      <c r="L867" s="3">
        <v>4260.7380560970241</v>
      </c>
      <c r="M867"/>
      <c r="N867"/>
      <c r="O867"/>
    </row>
    <row r="868" spans="1:15" ht="14.45">
      <c r="A868" s="2" t="str">
        <f t="shared" si="13"/>
        <v>POS_20220425_2804862</v>
      </c>
      <c r="B868" s="2" t="s">
        <v>933</v>
      </c>
      <c r="C868" s="2" t="s">
        <v>443</v>
      </c>
      <c r="D868" s="2" t="s">
        <v>763</v>
      </c>
      <c r="E868" s="2" t="s">
        <v>763</v>
      </c>
      <c r="F868" s="2" t="s">
        <v>45</v>
      </c>
      <c r="G868" s="2" t="s">
        <v>854</v>
      </c>
      <c r="H868" s="2" t="s">
        <v>1591</v>
      </c>
      <c r="I868" s="2" t="s">
        <v>1592</v>
      </c>
      <c r="J868" s="3">
        <v>3075.1873751500798</v>
      </c>
      <c r="K868" s="3">
        <v>2594.6180039088194</v>
      </c>
      <c r="L868" s="3">
        <v>4260.7380560970241</v>
      </c>
      <c r="M868"/>
      <c r="N868"/>
      <c r="O868"/>
    </row>
    <row r="869" spans="1:15" ht="14.45">
      <c r="A869" s="2" t="str">
        <f t="shared" si="13"/>
        <v>POS_20220425_2804988</v>
      </c>
      <c r="B869" s="2" t="s">
        <v>933</v>
      </c>
      <c r="C869" s="2" t="s">
        <v>443</v>
      </c>
      <c r="D869" s="2" t="s">
        <v>763</v>
      </c>
      <c r="E869" s="2" t="s">
        <v>763</v>
      </c>
      <c r="F869" s="2" t="s">
        <v>45</v>
      </c>
      <c r="G869" s="2" t="s">
        <v>854</v>
      </c>
      <c r="H869" s="2" t="s">
        <v>1591</v>
      </c>
      <c r="I869" s="2" t="s">
        <v>1593</v>
      </c>
      <c r="J869" s="3">
        <v>3075.1873751500793</v>
      </c>
      <c r="K869" s="3">
        <v>2594.6180039088194</v>
      </c>
      <c r="L869" s="3">
        <v>4260.7380560970241</v>
      </c>
      <c r="M869"/>
      <c r="N869"/>
      <c r="O869"/>
    </row>
    <row r="870" spans="1:15" ht="14.45">
      <c r="A870" s="2" t="str">
        <f t="shared" si="13"/>
        <v>POS_20220425_2804861</v>
      </c>
      <c r="B870" s="2" t="s">
        <v>933</v>
      </c>
      <c r="C870" s="2" t="s">
        <v>443</v>
      </c>
      <c r="D870" s="2" t="s">
        <v>763</v>
      </c>
      <c r="E870" s="2" t="s">
        <v>763</v>
      </c>
      <c r="F870" s="2" t="s">
        <v>45</v>
      </c>
      <c r="G870" s="2" t="s">
        <v>854</v>
      </c>
      <c r="H870" s="2" t="s">
        <v>1594</v>
      </c>
      <c r="I870" s="2" t="s">
        <v>1595</v>
      </c>
      <c r="J870" s="3">
        <v>3075.1873751500793</v>
      </c>
      <c r="K870" s="3">
        <v>2594.6180039088194</v>
      </c>
      <c r="L870" s="3">
        <v>4260.7380560970241</v>
      </c>
      <c r="M870"/>
      <c r="N870"/>
      <c r="O870"/>
    </row>
    <row r="871" spans="1:15" ht="14.45">
      <c r="A871" s="2" t="str">
        <f t="shared" si="13"/>
        <v>POS_20220425_2804987</v>
      </c>
      <c r="B871" s="2" t="s">
        <v>933</v>
      </c>
      <c r="C871" s="2" t="s">
        <v>443</v>
      </c>
      <c r="D871" s="2" t="s">
        <v>763</v>
      </c>
      <c r="E871" s="2" t="s">
        <v>763</v>
      </c>
      <c r="F871" s="2" t="s">
        <v>45</v>
      </c>
      <c r="G871" s="2" t="s">
        <v>854</v>
      </c>
      <c r="H871" s="2" t="s">
        <v>1594</v>
      </c>
      <c r="I871" s="2" t="s">
        <v>1596</v>
      </c>
      <c r="J871" s="3">
        <v>3075.1873751500798</v>
      </c>
      <c r="K871" s="3">
        <v>2594.6180039088194</v>
      </c>
      <c r="L871" s="3">
        <v>4260.7380560970241</v>
      </c>
      <c r="M871"/>
      <c r="N871"/>
      <c r="O871"/>
    </row>
    <row r="872" spans="1:15" ht="14.45">
      <c r="A872" s="2" t="str">
        <f t="shared" si="13"/>
        <v>POS_20220425_2804845</v>
      </c>
      <c r="B872" s="2" t="s">
        <v>933</v>
      </c>
      <c r="C872" s="2" t="s">
        <v>443</v>
      </c>
      <c r="D872" s="2" t="s">
        <v>763</v>
      </c>
      <c r="E872" s="2" t="s">
        <v>763</v>
      </c>
      <c r="F872" s="2" t="s">
        <v>45</v>
      </c>
      <c r="G872" s="2" t="s">
        <v>854</v>
      </c>
      <c r="H872" s="2" t="s">
        <v>1597</v>
      </c>
      <c r="I872" s="2" t="s">
        <v>1598</v>
      </c>
      <c r="J872" s="3">
        <v>3075.1873751500798</v>
      </c>
      <c r="K872" s="3">
        <v>2594.6180039088194</v>
      </c>
      <c r="L872" s="3">
        <v>4260.7380560970241</v>
      </c>
      <c r="M872"/>
      <c r="N872"/>
      <c r="O872"/>
    </row>
    <row r="873" spans="1:15" ht="14.45">
      <c r="A873" s="2" t="str">
        <f t="shared" si="13"/>
        <v>POS_20220425_2804972</v>
      </c>
      <c r="B873" s="2" t="s">
        <v>933</v>
      </c>
      <c r="C873" s="2" t="s">
        <v>443</v>
      </c>
      <c r="D873" s="2" t="s">
        <v>763</v>
      </c>
      <c r="E873" s="2" t="s">
        <v>763</v>
      </c>
      <c r="F873" s="2" t="s">
        <v>45</v>
      </c>
      <c r="G873" s="2" t="s">
        <v>854</v>
      </c>
      <c r="H873" s="2" t="s">
        <v>1597</v>
      </c>
      <c r="I873" s="2" t="s">
        <v>1599</v>
      </c>
      <c r="J873" s="3">
        <v>3075.1873751500793</v>
      </c>
      <c r="K873" s="3">
        <v>2594.6180039088194</v>
      </c>
      <c r="L873" s="3">
        <v>4260.7380560970241</v>
      </c>
      <c r="M873"/>
      <c r="N873"/>
      <c r="O873"/>
    </row>
    <row r="874" spans="1:15" ht="14.45">
      <c r="A874" s="2" t="str">
        <f t="shared" si="13"/>
        <v>POS_20220425_2804865</v>
      </c>
      <c r="B874" s="2" t="s">
        <v>933</v>
      </c>
      <c r="C874" s="2" t="s">
        <v>443</v>
      </c>
      <c r="D874" s="2" t="s">
        <v>763</v>
      </c>
      <c r="E874" s="2" t="s">
        <v>763</v>
      </c>
      <c r="F874" s="2" t="s">
        <v>45</v>
      </c>
      <c r="G874" s="2" t="s">
        <v>854</v>
      </c>
      <c r="H874" s="2" t="s">
        <v>1600</v>
      </c>
      <c r="I874" s="2" t="s">
        <v>1601</v>
      </c>
      <c r="J874" s="3">
        <v>3075.1873751500798</v>
      </c>
      <c r="K874" s="3">
        <v>2594.6180039088194</v>
      </c>
      <c r="L874" s="3">
        <v>4260.7380560970241</v>
      </c>
      <c r="M874"/>
      <c r="N874"/>
      <c r="O874"/>
    </row>
    <row r="875" spans="1:15" ht="14.45">
      <c r="A875" s="2" t="str">
        <f t="shared" si="13"/>
        <v>POS_20220425_2804991</v>
      </c>
      <c r="B875" s="2" t="s">
        <v>933</v>
      </c>
      <c r="C875" s="2" t="s">
        <v>443</v>
      </c>
      <c r="D875" s="2" t="s">
        <v>763</v>
      </c>
      <c r="E875" s="2" t="s">
        <v>763</v>
      </c>
      <c r="F875" s="2" t="s">
        <v>45</v>
      </c>
      <c r="G875" s="2" t="s">
        <v>854</v>
      </c>
      <c r="H875" s="2" t="s">
        <v>1600</v>
      </c>
      <c r="I875" s="2" t="s">
        <v>1602</v>
      </c>
      <c r="J875" s="3">
        <v>3075.1873751500798</v>
      </c>
      <c r="K875" s="3">
        <v>2594.6180039088194</v>
      </c>
      <c r="L875" s="3">
        <v>4260.7380560970241</v>
      </c>
      <c r="M875"/>
      <c r="N875"/>
      <c r="O875"/>
    </row>
    <row r="876" spans="1:15" ht="14.45">
      <c r="A876" s="2" t="str">
        <f t="shared" si="13"/>
        <v>POS_20220425_2804863</v>
      </c>
      <c r="B876" s="2" t="s">
        <v>933</v>
      </c>
      <c r="C876" s="2" t="s">
        <v>443</v>
      </c>
      <c r="D876" s="2" t="s">
        <v>763</v>
      </c>
      <c r="E876" s="2" t="s">
        <v>763</v>
      </c>
      <c r="F876" s="2" t="s">
        <v>45</v>
      </c>
      <c r="G876" s="2" t="s">
        <v>854</v>
      </c>
      <c r="H876" s="2" t="s">
        <v>1603</v>
      </c>
      <c r="I876" s="2" t="s">
        <v>1604</v>
      </c>
      <c r="J876" s="3">
        <v>3075.1873751500798</v>
      </c>
      <c r="K876" s="3">
        <v>2594.6180039088194</v>
      </c>
      <c r="L876" s="3">
        <v>4260.7380560970241</v>
      </c>
      <c r="M876"/>
      <c r="N876"/>
      <c r="O876"/>
    </row>
    <row r="877" spans="1:15" ht="14.45">
      <c r="A877" s="2" t="str">
        <f t="shared" si="13"/>
        <v>POS_20220425_2804989</v>
      </c>
      <c r="B877" s="2" t="s">
        <v>933</v>
      </c>
      <c r="C877" s="2" t="s">
        <v>443</v>
      </c>
      <c r="D877" s="2" t="s">
        <v>763</v>
      </c>
      <c r="E877" s="2" t="s">
        <v>763</v>
      </c>
      <c r="F877" s="2" t="s">
        <v>45</v>
      </c>
      <c r="G877" s="2" t="s">
        <v>854</v>
      </c>
      <c r="H877" s="2" t="s">
        <v>1603</v>
      </c>
      <c r="I877" s="2" t="s">
        <v>1605</v>
      </c>
      <c r="J877" s="3">
        <v>3075.1873751500798</v>
      </c>
      <c r="K877" s="3">
        <v>2594.6180039088194</v>
      </c>
      <c r="L877" s="3">
        <v>4260.7380560970241</v>
      </c>
      <c r="M877"/>
      <c r="N877"/>
      <c r="O877"/>
    </row>
    <row r="878" spans="1:15" ht="14.45">
      <c r="A878" s="2" t="str">
        <f t="shared" si="13"/>
        <v>POS_20220425_2804935</v>
      </c>
      <c r="B878" s="2" t="s">
        <v>933</v>
      </c>
      <c r="C878" s="2" t="s">
        <v>443</v>
      </c>
      <c r="D878" s="2" t="s">
        <v>763</v>
      </c>
      <c r="E878" s="2" t="s">
        <v>763</v>
      </c>
      <c r="F878" s="2" t="s">
        <v>45</v>
      </c>
      <c r="G878" s="2" t="s">
        <v>854</v>
      </c>
      <c r="H878" s="2" t="s">
        <v>1606</v>
      </c>
      <c r="I878" s="2" t="s">
        <v>1607</v>
      </c>
      <c r="J878" s="3">
        <v>3075.1873751500793</v>
      </c>
      <c r="K878" s="3">
        <v>2594.6180039088194</v>
      </c>
      <c r="L878" s="3">
        <v>4260.7380560970241</v>
      </c>
      <c r="M878"/>
      <c r="N878"/>
      <c r="O878"/>
    </row>
    <row r="879" spans="1:15" ht="14.45">
      <c r="A879" s="2" t="str">
        <f t="shared" si="13"/>
        <v>POS_20220425_2805055</v>
      </c>
      <c r="B879" s="2" t="s">
        <v>933</v>
      </c>
      <c r="C879" s="2" t="s">
        <v>443</v>
      </c>
      <c r="D879" s="2" t="s">
        <v>763</v>
      </c>
      <c r="E879" s="2" t="s">
        <v>763</v>
      </c>
      <c r="F879" s="2" t="s">
        <v>45</v>
      </c>
      <c r="G879" s="2" t="s">
        <v>854</v>
      </c>
      <c r="H879" s="2" t="s">
        <v>1608</v>
      </c>
      <c r="I879" s="2" t="s">
        <v>1609</v>
      </c>
      <c r="J879" s="3">
        <v>3075.1873751500798</v>
      </c>
      <c r="K879" s="3">
        <v>2594.6180039088194</v>
      </c>
      <c r="L879" s="3">
        <v>4260.7380560970241</v>
      </c>
      <c r="M879"/>
      <c r="N879"/>
      <c r="O879"/>
    </row>
    <row r="880" spans="1:15" ht="14.45">
      <c r="A880" s="2" t="str">
        <f t="shared" si="13"/>
        <v>POS_20220425_2805070</v>
      </c>
      <c r="B880" s="2" t="s">
        <v>933</v>
      </c>
      <c r="C880" s="2" t="s">
        <v>443</v>
      </c>
      <c r="D880" s="2" t="s">
        <v>763</v>
      </c>
      <c r="E880" s="2" t="s">
        <v>763</v>
      </c>
      <c r="F880" s="2" t="s">
        <v>45</v>
      </c>
      <c r="G880" s="2" t="s">
        <v>854</v>
      </c>
      <c r="H880" s="2" t="s">
        <v>1610</v>
      </c>
      <c r="I880" s="2" t="s">
        <v>1611</v>
      </c>
      <c r="J880" s="3">
        <v>3075.1873751500793</v>
      </c>
      <c r="K880" s="3">
        <v>2594.6180039088194</v>
      </c>
      <c r="L880" s="3">
        <v>4260.7380560970241</v>
      </c>
      <c r="M880"/>
      <c r="N880"/>
      <c r="O880"/>
    </row>
    <row r="881" spans="1:15" ht="14.45">
      <c r="A881" s="2" t="str">
        <f t="shared" si="13"/>
        <v>POS_20220425_2804930</v>
      </c>
      <c r="B881" s="2" t="s">
        <v>933</v>
      </c>
      <c r="C881" s="2" t="s">
        <v>443</v>
      </c>
      <c r="D881" s="2" t="s">
        <v>763</v>
      </c>
      <c r="E881" s="2" t="s">
        <v>763</v>
      </c>
      <c r="F881" s="2" t="s">
        <v>45</v>
      </c>
      <c r="G881" s="2" t="s">
        <v>854</v>
      </c>
      <c r="H881" s="2" t="s">
        <v>1612</v>
      </c>
      <c r="I881" s="2" t="s">
        <v>1613</v>
      </c>
      <c r="J881" s="3">
        <v>3075.1873751500798</v>
      </c>
      <c r="K881" s="3">
        <v>2594.6180039088194</v>
      </c>
      <c r="L881" s="3">
        <v>4260.7380560970241</v>
      </c>
      <c r="M881"/>
      <c r="N881"/>
      <c r="O881"/>
    </row>
    <row r="882" spans="1:15" ht="14.45">
      <c r="A882" s="2" t="str">
        <f t="shared" si="13"/>
        <v>POS_20220425_2804936</v>
      </c>
      <c r="B882" s="2" t="s">
        <v>933</v>
      </c>
      <c r="C882" s="2" t="s">
        <v>443</v>
      </c>
      <c r="D882" s="2" t="s">
        <v>763</v>
      </c>
      <c r="E882" s="2" t="s">
        <v>763</v>
      </c>
      <c r="F882" s="2" t="s">
        <v>45</v>
      </c>
      <c r="G882" s="2" t="s">
        <v>854</v>
      </c>
      <c r="H882" s="2" t="s">
        <v>1614</v>
      </c>
      <c r="I882" s="2" t="s">
        <v>1615</v>
      </c>
      <c r="J882" s="3">
        <v>3075.1873751500798</v>
      </c>
      <c r="K882" s="3">
        <v>2594.6180039088194</v>
      </c>
      <c r="L882" s="3">
        <v>4260.7380560970241</v>
      </c>
      <c r="M882"/>
      <c r="N882"/>
      <c r="O882"/>
    </row>
    <row r="883" spans="1:15" ht="14.45">
      <c r="A883" s="2" t="str">
        <f t="shared" si="13"/>
        <v>POS_20220425_2804929</v>
      </c>
      <c r="B883" s="2" t="s">
        <v>933</v>
      </c>
      <c r="C883" s="2" t="s">
        <v>443</v>
      </c>
      <c r="D883" s="2" t="s">
        <v>763</v>
      </c>
      <c r="E883" s="2" t="s">
        <v>763</v>
      </c>
      <c r="F883" s="2" t="s">
        <v>45</v>
      </c>
      <c r="G883" s="2" t="s">
        <v>854</v>
      </c>
      <c r="H883" s="2" t="s">
        <v>1616</v>
      </c>
      <c r="I883" s="2" t="s">
        <v>1617</v>
      </c>
      <c r="J883" s="3">
        <v>3075.1873751500798</v>
      </c>
      <c r="K883" s="3">
        <v>2594.6180039088194</v>
      </c>
      <c r="L883" s="3">
        <v>4260.7380560970241</v>
      </c>
      <c r="M883"/>
      <c r="N883"/>
      <c r="O883"/>
    </row>
    <row r="884" spans="1:15" ht="14.45">
      <c r="A884" s="2" t="str">
        <f t="shared" si="13"/>
        <v>POS_20220425_2804943</v>
      </c>
      <c r="B884" s="2" t="s">
        <v>933</v>
      </c>
      <c r="C884" s="2" t="s">
        <v>443</v>
      </c>
      <c r="D884" s="2" t="s">
        <v>763</v>
      </c>
      <c r="E884" s="2" t="s">
        <v>763</v>
      </c>
      <c r="F884" s="2" t="s">
        <v>45</v>
      </c>
      <c r="G884" s="2" t="s">
        <v>854</v>
      </c>
      <c r="H884" s="2" t="s">
        <v>1618</v>
      </c>
      <c r="I884" s="2" t="s">
        <v>1619</v>
      </c>
      <c r="J884" s="3">
        <v>3075.1873751500798</v>
      </c>
      <c r="K884" s="3">
        <v>2594.6180039088194</v>
      </c>
      <c r="L884" s="3">
        <v>4260.7380560970241</v>
      </c>
      <c r="M884"/>
      <c r="N884"/>
      <c r="O884"/>
    </row>
    <row r="885" spans="1:15" ht="14.45">
      <c r="A885" s="2" t="str">
        <f t="shared" si="13"/>
        <v>POS_20220425_2805011</v>
      </c>
      <c r="B885" s="2" t="s">
        <v>933</v>
      </c>
      <c r="C885" s="2" t="s">
        <v>443</v>
      </c>
      <c r="D885" s="2" t="s">
        <v>763</v>
      </c>
      <c r="E885" s="2" t="s">
        <v>763</v>
      </c>
      <c r="F885" s="2" t="s">
        <v>45</v>
      </c>
      <c r="G885" s="2" t="s">
        <v>854</v>
      </c>
      <c r="H885" s="2" t="s">
        <v>1620</v>
      </c>
      <c r="I885" s="2" t="s">
        <v>1621</v>
      </c>
      <c r="J885" s="3">
        <v>3075.1873751500798</v>
      </c>
      <c r="K885" s="3">
        <v>2594.6180039088194</v>
      </c>
      <c r="L885" s="3">
        <v>4260.7380560970241</v>
      </c>
      <c r="M885"/>
      <c r="N885"/>
      <c r="O885"/>
    </row>
    <row r="886" spans="1:15" ht="14.45">
      <c r="A886" s="2" t="str">
        <f t="shared" si="13"/>
        <v>POS_20220425_2805071</v>
      </c>
      <c r="B886" s="2" t="s">
        <v>933</v>
      </c>
      <c r="C886" s="2" t="s">
        <v>443</v>
      </c>
      <c r="D886" s="2" t="s">
        <v>763</v>
      </c>
      <c r="E886" s="2" t="s">
        <v>763</v>
      </c>
      <c r="F886" s="2" t="s">
        <v>45</v>
      </c>
      <c r="G886" s="2" t="s">
        <v>854</v>
      </c>
      <c r="H886" s="2" t="s">
        <v>1622</v>
      </c>
      <c r="I886" s="2" t="s">
        <v>1623</v>
      </c>
      <c r="J886" s="3">
        <v>3075.1873751500798</v>
      </c>
      <c r="K886" s="3">
        <v>2594.6180039088194</v>
      </c>
      <c r="L886" s="3">
        <v>4260.7380560970241</v>
      </c>
      <c r="M886"/>
      <c r="N886"/>
      <c r="O886"/>
    </row>
    <row r="887" spans="1:15" ht="14.45">
      <c r="A887" s="2" t="str">
        <f t="shared" si="13"/>
        <v>POS_20220425_2804885</v>
      </c>
      <c r="B887" s="2" t="s">
        <v>933</v>
      </c>
      <c r="C887" s="2" t="s">
        <v>443</v>
      </c>
      <c r="D887" s="2" t="s">
        <v>763</v>
      </c>
      <c r="E887" s="2" t="s">
        <v>763</v>
      </c>
      <c r="F887" s="2" t="s">
        <v>45</v>
      </c>
      <c r="G887" s="2" t="s">
        <v>854</v>
      </c>
      <c r="H887" s="2" t="s">
        <v>1624</v>
      </c>
      <c r="I887" s="2" t="s">
        <v>1625</v>
      </c>
      <c r="J887" s="3">
        <v>3075.1873751500793</v>
      </c>
      <c r="K887" s="3">
        <v>2594.6180039088194</v>
      </c>
      <c r="L887" s="3">
        <v>4260.7380560970241</v>
      </c>
      <c r="M887"/>
      <c r="N887"/>
      <c r="O887"/>
    </row>
    <row r="888" spans="1:15" ht="14.45">
      <c r="A888" s="2" t="str">
        <f t="shared" si="13"/>
        <v>POS_20220425_2805062</v>
      </c>
      <c r="B888" s="2" t="s">
        <v>933</v>
      </c>
      <c r="C888" s="2" t="s">
        <v>443</v>
      </c>
      <c r="D888" s="2" t="s">
        <v>763</v>
      </c>
      <c r="E888" s="2" t="s">
        <v>763</v>
      </c>
      <c r="F888" s="2" t="s">
        <v>45</v>
      </c>
      <c r="G888" s="2" t="s">
        <v>854</v>
      </c>
      <c r="H888" s="2" t="s">
        <v>1626</v>
      </c>
      <c r="I888" s="2" t="s">
        <v>1627</v>
      </c>
      <c r="J888" s="3">
        <v>3075.1873751500798</v>
      </c>
      <c r="K888" s="3">
        <v>2594.6180039088194</v>
      </c>
      <c r="L888" s="3">
        <v>4260.7380560970241</v>
      </c>
      <c r="M888"/>
      <c r="N888"/>
      <c r="O888"/>
    </row>
    <row r="889" spans="1:15" ht="14.45">
      <c r="A889" s="2" t="str">
        <f t="shared" si="13"/>
        <v>POS_20220425_2804995</v>
      </c>
      <c r="B889" s="2" t="s">
        <v>933</v>
      </c>
      <c r="C889" s="2" t="s">
        <v>443</v>
      </c>
      <c r="D889" s="2" t="s">
        <v>763</v>
      </c>
      <c r="E889" s="2" t="s">
        <v>763</v>
      </c>
      <c r="F889" s="2" t="s">
        <v>45</v>
      </c>
      <c r="G889" s="2" t="s">
        <v>854</v>
      </c>
      <c r="H889" s="2" t="s">
        <v>1628</v>
      </c>
      <c r="I889" s="2" t="s">
        <v>1629</v>
      </c>
      <c r="J889" s="3">
        <v>3075.1873751500798</v>
      </c>
      <c r="K889" s="3">
        <v>2594.6180039088194</v>
      </c>
      <c r="L889" s="3">
        <v>4260.7380560970241</v>
      </c>
      <c r="M889"/>
      <c r="N889"/>
      <c r="O889"/>
    </row>
    <row r="890" spans="1:15" ht="14.45">
      <c r="A890" s="2" t="str">
        <f t="shared" si="13"/>
        <v>POS_20220425_2805061</v>
      </c>
      <c r="B890" s="2" t="s">
        <v>933</v>
      </c>
      <c r="C890" s="2" t="s">
        <v>443</v>
      </c>
      <c r="D890" s="2" t="s">
        <v>763</v>
      </c>
      <c r="E890" s="2" t="s">
        <v>763</v>
      </c>
      <c r="F890" s="2" t="s">
        <v>45</v>
      </c>
      <c r="G890" s="2" t="s">
        <v>854</v>
      </c>
      <c r="H890" s="2" t="s">
        <v>1630</v>
      </c>
      <c r="I890" s="2" t="s">
        <v>1631</v>
      </c>
      <c r="J890" s="3">
        <v>3075.1873751500798</v>
      </c>
      <c r="K890" s="3">
        <v>2594.6180039088194</v>
      </c>
      <c r="L890" s="3">
        <v>4260.7380560970241</v>
      </c>
      <c r="M890"/>
      <c r="N890"/>
      <c r="O890"/>
    </row>
    <row r="891" spans="1:15" ht="14.45">
      <c r="A891" s="2" t="str">
        <f t="shared" si="13"/>
        <v>POS_20220425_2804859</v>
      </c>
      <c r="B891" s="2" t="s">
        <v>933</v>
      </c>
      <c r="C891" s="2" t="s">
        <v>443</v>
      </c>
      <c r="D891" s="2" t="s">
        <v>763</v>
      </c>
      <c r="E891" s="2" t="s">
        <v>763</v>
      </c>
      <c r="F891" s="2" t="s">
        <v>45</v>
      </c>
      <c r="G891" s="2" t="s">
        <v>854</v>
      </c>
      <c r="H891" s="2" t="s">
        <v>1632</v>
      </c>
      <c r="I891" s="2" t="s">
        <v>1633</v>
      </c>
      <c r="J891" s="3">
        <v>3075.1873751500798</v>
      </c>
      <c r="K891" s="3">
        <v>2594.6180039088194</v>
      </c>
      <c r="L891" s="3">
        <v>4260.7380560970241</v>
      </c>
      <c r="M891"/>
      <c r="N891"/>
      <c r="O891"/>
    </row>
    <row r="892" spans="1:15" ht="14.45">
      <c r="A892" s="2" t="str">
        <f t="shared" si="13"/>
        <v>POS_20220425_2805056</v>
      </c>
      <c r="B892" s="2" t="s">
        <v>933</v>
      </c>
      <c r="C892" s="2" t="s">
        <v>443</v>
      </c>
      <c r="D892" s="2" t="s">
        <v>763</v>
      </c>
      <c r="E892" s="2" t="s">
        <v>763</v>
      </c>
      <c r="F892" s="2" t="s">
        <v>45</v>
      </c>
      <c r="G892" s="2" t="s">
        <v>854</v>
      </c>
      <c r="H892" s="2" t="s">
        <v>1634</v>
      </c>
      <c r="I892" s="2" t="s">
        <v>1635</v>
      </c>
      <c r="J892" s="3">
        <v>3075.1873751500793</v>
      </c>
      <c r="K892" s="3">
        <v>2594.6180039088194</v>
      </c>
      <c r="L892" s="3">
        <v>4260.7380560970241</v>
      </c>
      <c r="M892"/>
      <c r="N892"/>
      <c r="O892"/>
    </row>
    <row r="893" spans="1:15" ht="14.45">
      <c r="A893" s="2" t="str">
        <f t="shared" si="13"/>
        <v>POS_20220425_2804932</v>
      </c>
      <c r="B893" s="2" t="s">
        <v>933</v>
      </c>
      <c r="C893" s="2" t="s">
        <v>443</v>
      </c>
      <c r="D893" s="2" t="s">
        <v>763</v>
      </c>
      <c r="E893" s="2" t="s">
        <v>763</v>
      </c>
      <c r="F893" s="2" t="s">
        <v>45</v>
      </c>
      <c r="G893" s="2" t="s">
        <v>854</v>
      </c>
      <c r="H893" s="2" t="s">
        <v>1636</v>
      </c>
      <c r="I893" s="2" t="s">
        <v>1637</v>
      </c>
      <c r="J893" s="3">
        <v>3075.1873751500798</v>
      </c>
      <c r="K893" s="3">
        <v>2594.6180039088194</v>
      </c>
      <c r="L893" s="3">
        <v>4260.7380560970241</v>
      </c>
      <c r="M893"/>
      <c r="N893"/>
      <c r="O893"/>
    </row>
    <row r="894" spans="1:15" ht="14.45">
      <c r="A894" s="2" t="str">
        <f t="shared" si="13"/>
        <v>POS_20220425_2805069</v>
      </c>
      <c r="B894" s="2" t="s">
        <v>933</v>
      </c>
      <c r="C894" s="2" t="s">
        <v>443</v>
      </c>
      <c r="D894" s="2" t="s">
        <v>763</v>
      </c>
      <c r="E894" s="2" t="s">
        <v>763</v>
      </c>
      <c r="F894" s="2" t="s">
        <v>45</v>
      </c>
      <c r="G894" s="2" t="s">
        <v>854</v>
      </c>
      <c r="H894" s="2" t="s">
        <v>1638</v>
      </c>
      <c r="I894" s="2" t="s">
        <v>1639</v>
      </c>
      <c r="J894" s="3">
        <v>3075.1873751500798</v>
      </c>
      <c r="K894" s="3">
        <v>2594.6180039088194</v>
      </c>
      <c r="L894" s="3">
        <v>4260.7380560970241</v>
      </c>
      <c r="M894"/>
      <c r="N894"/>
      <c r="O894"/>
    </row>
    <row r="895" spans="1:15" ht="14.45">
      <c r="A895" s="2" t="str">
        <f t="shared" si="13"/>
        <v>POS_20220425_2804933</v>
      </c>
      <c r="B895" s="2" t="s">
        <v>933</v>
      </c>
      <c r="C895" s="2" t="s">
        <v>443</v>
      </c>
      <c r="D895" s="2" t="s">
        <v>763</v>
      </c>
      <c r="E895" s="2" t="s">
        <v>763</v>
      </c>
      <c r="F895" s="2" t="s">
        <v>45</v>
      </c>
      <c r="G895" s="2" t="s">
        <v>854</v>
      </c>
      <c r="H895" s="2" t="s">
        <v>1640</v>
      </c>
      <c r="I895" s="2" t="s">
        <v>1641</v>
      </c>
      <c r="J895" s="3">
        <v>3075.1873751500793</v>
      </c>
      <c r="K895" s="3">
        <v>2594.6180039088194</v>
      </c>
      <c r="L895" s="3">
        <v>4260.7380560970241</v>
      </c>
      <c r="M895"/>
      <c r="N895"/>
      <c r="O895"/>
    </row>
    <row r="896" spans="1:15" ht="14.45">
      <c r="A896" s="2" t="str">
        <f t="shared" si="13"/>
        <v>POS_20220425_2804944</v>
      </c>
      <c r="B896" s="2" t="s">
        <v>933</v>
      </c>
      <c r="C896" s="2" t="s">
        <v>443</v>
      </c>
      <c r="D896" s="2" t="s">
        <v>763</v>
      </c>
      <c r="E896" s="2" t="s">
        <v>763</v>
      </c>
      <c r="F896" s="2" t="s">
        <v>45</v>
      </c>
      <c r="G896" s="2" t="s">
        <v>854</v>
      </c>
      <c r="H896" s="2" t="s">
        <v>1642</v>
      </c>
      <c r="I896" s="2" t="s">
        <v>1643</v>
      </c>
      <c r="J896" s="3">
        <v>3075.1873751500798</v>
      </c>
      <c r="K896" s="3">
        <v>2594.6180039088194</v>
      </c>
      <c r="L896" s="3">
        <v>4260.7380560970241</v>
      </c>
      <c r="M896"/>
      <c r="N896"/>
      <c r="O896"/>
    </row>
    <row r="897" spans="1:15" ht="14.45">
      <c r="A897" s="2" t="str">
        <f t="shared" si="13"/>
        <v>POS_20220425_2804857</v>
      </c>
      <c r="B897" s="2" t="s">
        <v>933</v>
      </c>
      <c r="C897" s="2" t="s">
        <v>443</v>
      </c>
      <c r="D897" s="2" t="s">
        <v>763</v>
      </c>
      <c r="E897" s="2" t="s">
        <v>763</v>
      </c>
      <c r="F897" s="2" t="s">
        <v>45</v>
      </c>
      <c r="G897" s="2" t="s">
        <v>854</v>
      </c>
      <c r="H897" s="2" t="s">
        <v>1644</v>
      </c>
      <c r="I897" s="2" t="s">
        <v>1645</v>
      </c>
      <c r="J897" s="3">
        <v>3075.1873751500798</v>
      </c>
      <c r="K897" s="3">
        <v>2594.6180039088194</v>
      </c>
      <c r="L897" s="3">
        <v>4260.7380560970241</v>
      </c>
      <c r="M897"/>
      <c r="N897"/>
      <c r="O897"/>
    </row>
    <row r="898" spans="1:15" ht="14.45">
      <c r="A898" s="2" t="str">
        <f t="shared" si="13"/>
        <v>POS_20220425_2804945</v>
      </c>
      <c r="B898" s="2" t="s">
        <v>933</v>
      </c>
      <c r="C898" s="2" t="s">
        <v>443</v>
      </c>
      <c r="D898" s="2" t="s">
        <v>763</v>
      </c>
      <c r="E898" s="2" t="s">
        <v>763</v>
      </c>
      <c r="F898" s="2" t="s">
        <v>45</v>
      </c>
      <c r="G898" s="2" t="s">
        <v>854</v>
      </c>
      <c r="H898" s="2" t="s">
        <v>1646</v>
      </c>
      <c r="I898" s="2" t="s">
        <v>1647</v>
      </c>
      <c r="J898" s="3">
        <v>3075.1873751500798</v>
      </c>
      <c r="K898" s="3">
        <v>2594.6180039088194</v>
      </c>
      <c r="L898" s="3">
        <v>4260.7380560970241</v>
      </c>
      <c r="M898"/>
      <c r="N898"/>
      <c r="O898"/>
    </row>
    <row r="899" spans="1:15" ht="14.45">
      <c r="A899" s="2" t="str">
        <f t="shared" si="13"/>
        <v>POS_20220425_2804984</v>
      </c>
      <c r="B899" s="2" t="s">
        <v>933</v>
      </c>
      <c r="C899" s="2" t="s">
        <v>443</v>
      </c>
      <c r="D899" s="2" t="s">
        <v>763</v>
      </c>
      <c r="E899" s="2" t="s">
        <v>763</v>
      </c>
      <c r="F899" s="2" t="s">
        <v>45</v>
      </c>
      <c r="G899" s="2" t="s">
        <v>854</v>
      </c>
      <c r="H899" s="2" t="s">
        <v>1648</v>
      </c>
      <c r="I899" s="2" t="s">
        <v>1649</v>
      </c>
      <c r="J899" s="3">
        <v>3075.1873751500798</v>
      </c>
      <c r="K899" s="3">
        <v>2594.6180039088194</v>
      </c>
      <c r="L899" s="3">
        <v>4260.7380560970241</v>
      </c>
      <c r="M899"/>
      <c r="N899"/>
      <c r="O899"/>
    </row>
    <row r="900" spans="1:15" ht="14.45">
      <c r="A900" s="2" t="str">
        <f t="shared" si="13"/>
        <v>POS_20220425_2804869</v>
      </c>
      <c r="B900" s="2" t="s">
        <v>933</v>
      </c>
      <c r="C900" s="2" t="s">
        <v>443</v>
      </c>
      <c r="D900" s="2" t="s">
        <v>763</v>
      </c>
      <c r="E900" s="2" t="s">
        <v>763</v>
      </c>
      <c r="F900" s="2" t="s">
        <v>45</v>
      </c>
      <c r="G900" s="2" t="s">
        <v>854</v>
      </c>
      <c r="H900" s="2" t="s">
        <v>1650</v>
      </c>
      <c r="I900" s="2" t="s">
        <v>1651</v>
      </c>
      <c r="J900" s="3">
        <v>3075.1873751500798</v>
      </c>
      <c r="K900" s="3">
        <v>2594.6180039088194</v>
      </c>
      <c r="L900" s="3">
        <v>4260.7380560970241</v>
      </c>
      <c r="M900"/>
      <c r="N900"/>
      <c r="O900"/>
    </row>
    <row r="901" spans="1:15" ht="14.45">
      <c r="A901" s="2" t="str">
        <f t="shared" si="13"/>
        <v>POS_20220425_2804986</v>
      </c>
      <c r="B901" s="2" t="s">
        <v>933</v>
      </c>
      <c r="C901" s="2" t="s">
        <v>443</v>
      </c>
      <c r="D901" s="2" t="s">
        <v>763</v>
      </c>
      <c r="E901" s="2" t="s">
        <v>763</v>
      </c>
      <c r="F901" s="2" t="s">
        <v>45</v>
      </c>
      <c r="G901" s="2" t="s">
        <v>854</v>
      </c>
      <c r="H901" s="2" t="s">
        <v>1652</v>
      </c>
      <c r="I901" s="2" t="s">
        <v>1653</v>
      </c>
      <c r="J901" s="3">
        <v>3075.1873751500798</v>
      </c>
      <c r="K901" s="3">
        <v>2594.6180039088194</v>
      </c>
      <c r="L901" s="3">
        <v>4260.7380560970241</v>
      </c>
      <c r="M901"/>
      <c r="N901"/>
      <c r="O901"/>
    </row>
    <row r="902" spans="1:15" ht="14.45">
      <c r="A902" s="2" t="str">
        <f t="shared" si="13"/>
        <v>POS_20220425_2805057</v>
      </c>
      <c r="B902" s="2" t="s">
        <v>933</v>
      </c>
      <c r="C902" s="2" t="s">
        <v>443</v>
      </c>
      <c r="D902" s="2" t="s">
        <v>763</v>
      </c>
      <c r="E902" s="2" t="s">
        <v>763</v>
      </c>
      <c r="F902" s="2" t="s">
        <v>45</v>
      </c>
      <c r="G902" s="2" t="s">
        <v>854</v>
      </c>
      <c r="H902" s="2" t="s">
        <v>1654</v>
      </c>
      <c r="I902" s="2" t="s">
        <v>1655</v>
      </c>
      <c r="J902" s="3">
        <v>3075.1873751500798</v>
      </c>
      <c r="K902" s="3">
        <v>2594.6180039088194</v>
      </c>
      <c r="L902" s="3">
        <v>4260.7380560970241</v>
      </c>
      <c r="M902"/>
      <c r="N902"/>
      <c r="O902"/>
    </row>
    <row r="903" spans="1:15" ht="14.45">
      <c r="A903" s="2" t="str">
        <f t="shared" si="13"/>
        <v>POS_20220425_2804860</v>
      </c>
      <c r="B903" s="2" t="s">
        <v>933</v>
      </c>
      <c r="C903" s="2" t="s">
        <v>443</v>
      </c>
      <c r="D903" s="2" t="s">
        <v>763</v>
      </c>
      <c r="E903" s="2" t="s">
        <v>763</v>
      </c>
      <c r="F903" s="2" t="s">
        <v>45</v>
      </c>
      <c r="G903" s="2" t="s">
        <v>854</v>
      </c>
      <c r="H903" s="2" t="s">
        <v>1656</v>
      </c>
      <c r="I903" s="2" t="s">
        <v>1657</v>
      </c>
      <c r="J903" s="3">
        <v>3075.1873751500793</v>
      </c>
      <c r="K903" s="3">
        <v>2594.6180039088194</v>
      </c>
      <c r="L903" s="3">
        <v>4260.7380560970241</v>
      </c>
      <c r="M903"/>
      <c r="N903"/>
      <c r="O903"/>
    </row>
    <row r="904" spans="1:15" ht="14.45">
      <c r="A904" s="2" t="str">
        <f t="shared" si="13"/>
        <v>POS_20220425_2804931</v>
      </c>
      <c r="B904" s="2" t="s">
        <v>933</v>
      </c>
      <c r="C904" s="2" t="s">
        <v>443</v>
      </c>
      <c r="D904" s="2" t="s">
        <v>763</v>
      </c>
      <c r="E904" s="2" t="s">
        <v>763</v>
      </c>
      <c r="F904" s="2" t="s">
        <v>45</v>
      </c>
      <c r="G904" s="2" t="s">
        <v>854</v>
      </c>
      <c r="H904" s="2" t="s">
        <v>1658</v>
      </c>
      <c r="I904" s="2" t="s">
        <v>1659</v>
      </c>
      <c r="J904" s="3">
        <v>3075.1873751500793</v>
      </c>
      <c r="K904" s="3">
        <v>2594.6180039088194</v>
      </c>
      <c r="L904" s="3">
        <v>4260.7380560970241</v>
      </c>
      <c r="M904"/>
      <c r="N904"/>
      <c r="O904"/>
    </row>
    <row r="905" spans="1:15" ht="14.45">
      <c r="A905" s="2" t="str">
        <f t="shared" si="13"/>
        <v>POS_20160204_742173</v>
      </c>
      <c r="B905" s="2" t="s">
        <v>1660</v>
      </c>
      <c r="C905" s="2" t="s">
        <v>1661</v>
      </c>
      <c r="D905" s="2" t="s">
        <v>1661</v>
      </c>
      <c r="E905" s="2" t="s">
        <v>1661</v>
      </c>
      <c r="F905" s="2" t="s">
        <v>45</v>
      </c>
      <c r="G905" s="2" t="s">
        <v>1662</v>
      </c>
      <c r="H905" s="2" t="s">
        <v>1663</v>
      </c>
      <c r="I905" s="2" t="s">
        <v>1664</v>
      </c>
      <c r="J905" s="3">
        <v>11753.34</v>
      </c>
      <c r="K905" s="3">
        <v>0</v>
      </c>
      <c r="L905" s="3">
        <v>0</v>
      </c>
      <c r="M905"/>
      <c r="N905"/>
      <c r="O905"/>
    </row>
    <row r="906" spans="1:15" ht="14.45">
      <c r="A906" s="2" t="str">
        <f t="shared" si="13"/>
        <v>POS_20160204_741947</v>
      </c>
      <c r="B906" s="2" t="s">
        <v>1660</v>
      </c>
      <c r="C906" s="2" t="s">
        <v>1661</v>
      </c>
      <c r="D906" s="2" t="s">
        <v>1661</v>
      </c>
      <c r="E906" s="2" t="s">
        <v>1661</v>
      </c>
      <c r="F906" s="2" t="s">
        <v>45</v>
      </c>
      <c r="G906" s="2" t="s">
        <v>1662</v>
      </c>
      <c r="H906" s="2" t="s">
        <v>1665</v>
      </c>
      <c r="I906" s="2" t="s">
        <v>1666</v>
      </c>
      <c r="J906" s="3">
        <v>11566.58</v>
      </c>
      <c r="K906" s="3">
        <v>0</v>
      </c>
      <c r="L906" s="3">
        <v>0</v>
      </c>
      <c r="M906"/>
      <c r="N906"/>
      <c r="O906"/>
    </row>
    <row r="907" spans="1:15" ht="14.45">
      <c r="A907" s="2" t="str">
        <f t="shared" si="13"/>
        <v>POS_20191125_1866131</v>
      </c>
      <c r="B907" s="2" t="s">
        <v>1660</v>
      </c>
      <c r="C907" s="2" t="s">
        <v>1661</v>
      </c>
      <c r="D907" s="2" t="s">
        <v>1661</v>
      </c>
      <c r="E907" s="2" t="s">
        <v>1661</v>
      </c>
      <c r="F907" s="2" t="s">
        <v>45</v>
      </c>
      <c r="G907" s="2" t="s">
        <v>45</v>
      </c>
      <c r="H907" s="2" t="s">
        <v>1667</v>
      </c>
      <c r="I907" s="2" t="s">
        <v>1668</v>
      </c>
      <c r="J907" s="3">
        <v>0</v>
      </c>
      <c r="K907" s="3">
        <v>34500</v>
      </c>
      <c r="L907" s="3">
        <v>0</v>
      </c>
      <c r="M907"/>
      <c r="N907"/>
      <c r="O907"/>
    </row>
    <row r="908" spans="1:15" ht="14.45">
      <c r="A908" s="2" t="str">
        <f t="shared" si="13"/>
        <v>POS_20180320_1622904</v>
      </c>
      <c r="B908" s="2" t="s">
        <v>1660</v>
      </c>
      <c r="C908" s="2" t="s">
        <v>1661</v>
      </c>
      <c r="D908" s="2" t="s">
        <v>1661</v>
      </c>
      <c r="E908" s="2" t="s">
        <v>1661</v>
      </c>
      <c r="F908" s="2" t="s">
        <v>45</v>
      </c>
      <c r="G908" s="2" t="s">
        <v>45</v>
      </c>
      <c r="H908" s="2" t="s">
        <v>1669</v>
      </c>
      <c r="I908" s="2" t="s">
        <v>1670</v>
      </c>
      <c r="J908" s="3">
        <v>0</v>
      </c>
      <c r="K908" s="3">
        <v>0</v>
      </c>
      <c r="L908" s="3">
        <v>23076</v>
      </c>
      <c r="M908"/>
      <c r="N908"/>
      <c r="O908"/>
    </row>
    <row r="909" spans="1:15" ht="14.45">
      <c r="A909" s="2" t="str">
        <f t="shared" ref="A909:A972" si="14">I909</f>
        <v>POS_20170825_1505669</v>
      </c>
      <c r="B909" s="2" t="s">
        <v>1660</v>
      </c>
      <c r="C909" s="2" t="s">
        <v>1661</v>
      </c>
      <c r="D909" s="2" t="s">
        <v>1661</v>
      </c>
      <c r="E909" s="2" t="s">
        <v>1661</v>
      </c>
      <c r="F909" s="2" t="s">
        <v>45</v>
      </c>
      <c r="G909" s="2" t="s">
        <v>45</v>
      </c>
      <c r="H909" s="2" t="s">
        <v>1671</v>
      </c>
      <c r="I909" s="2" t="s">
        <v>1672</v>
      </c>
      <c r="J909" s="3">
        <v>0</v>
      </c>
      <c r="K909" s="3">
        <v>0</v>
      </c>
      <c r="L909" s="3">
        <v>14049</v>
      </c>
      <c r="M909"/>
      <c r="N909"/>
      <c r="O909"/>
    </row>
    <row r="910" spans="1:15" ht="14.45">
      <c r="A910" s="2" t="str">
        <f t="shared" si="14"/>
        <v>POS_20181019_1712587</v>
      </c>
      <c r="B910" s="2" t="s">
        <v>1660</v>
      </c>
      <c r="C910" s="2" t="s">
        <v>1661</v>
      </c>
      <c r="D910" s="2" t="s">
        <v>1661</v>
      </c>
      <c r="E910" s="2" t="s">
        <v>1661</v>
      </c>
      <c r="F910" s="2" t="s">
        <v>45</v>
      </c>
      <c r="G910" s="2" t="s">
        <v>45</v>
      </c>
      <c r="H910" s="2" t="s">
        <v>1673</v>
      </c>
      <c r="I910" s="2" t="s">
        <v>1674</v>
      </c>
      <c r="J910" s="3">
        <v>20959.79</v>
      </c>
      <c r="K910" s="3">
        <v>8996.6500000000015</v>
      </c>
      <c r="L910" s="3">
        <v>-2233.1799999999994</v>
      </c>
      <c r="M910"/>
      <c r="N910"/>
      <c r="O910"/>
    </row>
    <row r="911" spans="1:15" ht="14.45">
      <c r="A911" s="2" t="str">
        <f t="shared" si="14"/>
        <v>POS_20210316_2397043</v>
      </c>
      <c r="B911" s="2" t="s">
        <v>1660</v>
      </c>
      <c r="C911" s="2" t="s">
        <v>1661</v>
      </c>
      <c r="D911" s="2" t="s">
        <v>1661</v>
      </c>
      <c r="E911" s="2" t="s">
        <v>1661</v>
      </c>
      <c r="F911" s="2" t="s">
        <v>45</v>
      </c>
      <c r="G911" s="2" t="s">
        <v>45</v>
      </c>
      <c r="H911" s="2" t="s">
        <v>1673</v>
      </c>
      <c r="I911" s="2" t="s">
        <v>1675</v>
      </c>
      <c r="J911" s="3">
        <v>-15366.34</v>
      </c>
      <c r="K911" s="3">
        <v>-7576.2400000000007</v>
      </c>
      <c r="L911" s="3">
        <v>-6684.2999999999993</v>
      </c>
      <c r="M911"/>
      <c r="N911"/>
      <c r="O911"/>
    </row>
    <row r="912" spans="1:15" ht="14.45">
      <c r="A912" s="2" t="str">
        <f t="shared" si="14"/>
        <v>POS_20170623_1482172</v>
      </c>
      <c r="B912" s="2" t="s">
        <v>1660</v>
      </c>
      <c r="C912" s="2" t="s">
        <v>1676</v>
      </c>
      <c r="D912" s="2" t="s">
        <v>1677</v>
      </c>
      <c r="E912" s="2" t="s">
        <v>1678</v>
      </c>
      <c r="F912" s="2" t="s">
        <v>45</v>
      </c>
      <c r="G912" s="2" t="s">
        <v>1679</v>
      </c>
      <c r="H912" s="2" t="s">
        <v>1680</v>
      </c>
      <c r="I912" s="2" t="s">
        <v>1681</v>
      </c>
      <c r="J912" s="3">
        <v>1088472.2600000002</v>
      </c>
      <c r="K912" s="3">
        <v>98851.89</v>
      </c>
      <c r="L912" s="3">
        <v>487892.43000000023</v>
      </c>
      <c r="M912"/>
      <c r="N912"/>
      <c r="O912"/>
    </row>
    <row r="913" spans="1:15" ht="14.45">
      <c r="A913" s="2" t="str">
        <f t="shared" si="14"/>
        <v>POS_20230523_3159964</v>
      </c>
      <c r="B913" s="2" t="s">
        <v>1660</v>
      </c>
      <c r="C913" s="2" t="s">
        <v>30</v>
      </c>
      <c r="D913" s="2" t="s">
        <v>934</v>
      </c>
      <c r="E913" s="2" t="s">
        <v>935</v>
      </c>
      <c r="F913" s="2" t="s">
        <v>45</v>
      </c>
      <c r="G913" s="2" t="s">
        <v>936</v>
      </c>
      <c r="H913" s="2" t="s">
        <v>1682</v>
      </c>
      <c r="I913" s="2" t="s">
        <v>1683</v>
      </c>
      <c r="J913" s="3">
        <v>507.27822171494404</v>
      </c>
      <c r="K913" s="3">
        <v>0</v>
      </c>
      <c r="L913" s="3">
        <v>0</v>
      </c>
      <c r="M913"/>
      <c r="N913"/>
      <c r="O913"/>
    </row>
    <row r="914" spans="1:15" ht="14.45">
      <c r="A914" s="2" t="str">
        <f t="shared" si="14"/>
        <v>POS_20230523_3159971</v>
      </c>
      <c r="B914" s="2" t="s">
        <v>1660</v>
      </c>
      <c r="C914" s="2" t="s">
        <v>30</v>
      </c>
      <c r="D914" s="2" t="s">
        <v>934</v>
      </c>
      <c r="E914" s="2" t="s">
        <v>935</v>
      </c>
      <c r="F914" s="2" t="s">
        <v>45</v>
      </c>
      <c r="G914" s="2" t="s">
        <v>936</v>
      </c>
      <c r="H914" s="2" t="s">
        <v>1684</v>
      </c>
      <c r="I914" s="2" t="s">
        <v>1685</v>
      </c>
      <c r="J914" s="3">
        <v>507.27822171494404</v>
      </c>
      <c r="K914" s="3">
        <v>0</v>
      </c>
      <c r="L914" s="3">
        <v>0</v>
      </c>
      <c r="M914"/>
      <c r="N914"/>
      <c r="O914"/>
    </row>
    <row r="915" spans="1:15" ht="14.45">
      <c r="A915" s="2" t="str">
        <f t="shared" si="14"/>
        <v>POS_20230523_3159953</v>
      </c>
      <c r="B915" s="2" t="s">
        <v>1660</v>
      </c>
      <c r="C915" s="2" t="s">
        <v>30</v>
      </c>
      <c r="D915" s="2" t="s">
        <v>934</v>
      </c>
      <c r="E915" s="2" t="s">
        <v>935</v>
      </c>
      <c r="F915" s="2" t="s">
        <v>45</v>
      </c>
      <c r="G915" s="2" t="s">
        <v>936</v>
      </c>
      <c r="H915" s="2" t="s">
        <v>1686</v>
      </c>
      <c r="I915" s="2" t="s">
        <v>1687</v>
      </c>
      <c r="J915" s="3">
        <v>507.27822171494404</v>
      </c>
      <c r="K915" s="3">
        <v>0</v>
      </c>
      <c r="L915" s="3">
        <v>0</v>
      </c>
      <c r="M915"/>
      <c r="N915"/>
      <c r="O915"/>
    </row>
    <row r="916" spans="1:15" ht="14.45">
      <c r="A916" s="2" t="str">
        <f t="shared" si="14"/>
        <v>POS_20230523_3159952</v>
      </c>
      <c r="B916" s="2" t="s">
        <v>1660</v>
      </c>
      <c r="C916" s="2" t="s">
        <v>30</v>
      </c>
      <c r="D916" s="2" t="s">
        <v>934</v>
      </c>
      <c r="E916" s="2" t="s">
        <v>935</v>
      </c>
      <c r="F916" s="2" t="s">
        <v>45</v>
      </c>
      <c r="G916" s="2" t="s">
        <v>936</v>
      </c>
      <c r="H916" s="2" t="s">
        <v>1688</v>
      </c>
      <c r="I916" s="2" t="s">
        <v>1689</v>
      </c>
      <c r="J916" s="3">
        <v>507.27822171494404</v>
      </c>
      <c r="K916" s="3">
        <v>0</v>
      </c>
      <c r="L916" s="3">
        <v>0</v>
      </c>
      <c r="M916"/>
      <c r="N916"/>
      <c r="O916"/>
    </row>
    <row r="917" spans="1:15" ht="14.45">
      <c r="A917" s="2" t="str">
        <f t="shared" si="14"/>
        <v>POS_20230523_3159967</v>
      </c>
      <c r="B917" s="2" t="s">
        <v>1660</v>
      </c>
      <c r="C917" s="2" t="s">
        <v>30</v>
      </c>
      <c r="D917" s="2" t="s">
        <v>934</v>
      </c>
      <c r="E917" s="2" t="s">
        <v>935</v>
      </c>
      <c r="F917" s="2" t="s">
        <v>45</v>
      </c>
      <c r="G917" s="2" t="s">
        <v>936</v>
      </c>
      <c r="H917" s="2" t="s">
        <v>1690</v>
      </c>
      <c r="I917" s="2" t="s">
        <v>1691</v>
      </c>
      <c r="J917" s="3">
        <v>507.27822171494404</v>
      </c>
      <c r="K917" s="3">
        <v>0</v>
      </c>
      <c r="L917" s="3">
        <v>0</v>
      </c>
      <c r="M917"/>
      <c r="N917"/>
      <c r="O917"/>
    </row>
    <row r="918" spans="1:15" ht="14.45">
      <c r="A918" s="2" t="str">
        <f t="shared" si="14"/>
        <v>POS_20230523_3159970</v>
      </c>
      <c r="B918" s="2" t="s">
        <v>1660</v>
      </c>
      <c r="C918" s="2" t="s">
        <v>30</v>
      </c>
      <c r="D918" s="2" t="s">
        <v>934</v>
      </c>
      <c r="E918" s="2" t="s">
        <v>935</v>
      </c>
      <c r="F918" s="2" t="s">
        <v>45</v>
      </c>
      <c r="G918" s="2" t="s">
        <v>936</v>
      </c>
      <c r="H918" s="2" t="s">
        <v>1692</v>
      </c>
      <c r="I918" s="2" t="s">
        <v>1693</v>
      </c>
      <c r="J918" s="3">
        <v>507.27822171494404</v>
      </c>
      <c r="K918" s="3">
        <v>0</v>
      </c>
      <c r="L918" s="3">
        <v>0</v>
      </c>
      <c r="M918"/>
      <c r="N918"/>
      <c r="O918"/>
    </row>
    <row r="919" spans="1:15" ht="14.45">
      <c r="A919" s="2" t="str">
        <f t="shared" si="14"/>
        <v>POS_20230523_3159960</v>
      </c>
      <c r="B919" s="2" t="s">
        <v>1660</v>
      </c>
      <c r="C919" s="2" t="s">
        <v>30</v>
      </c>
      <c r="D919" s="2" t="s">
        <v>934</v>
      </c>
      <c r="E919" s="2" t="s">
        <v>935</v>
      </c>
      <c r="F919" s="2" t="s">
        <v>45</v>
      </c>
      <c r="G919" s="2" t="s">
        <v>936</v>
      </c>
      <c r="H919" s="2" t="s">
        <v>1694</v>
      </c>
      <c r="I919" s="2" t="s">
        <v>1695</v>
      </c>
      <c r="J919" s="3">
        <v>507.27822171494404</v>
      </c>
      <c r="K919" s="3">
        <v>0</v>
      </c>
      <c r="L919" s="3">
        <v>0</v>
      </c>
      <c r="M919"/>
      <c r="N919"/>
      <c r="O919"/>
    </row>
    <row r="920" spans="1:15" ht="14.45">
      <c r="A920" s="2" t="str">
        <f t="shared" si="14"/>
        <v>POS_20230523_3159955</v>
      </c>
      <c r="B920" s="2" t="s">
        <v>1660</v>
      </c>
      <c r="C920" s="2" t="s">
        <v>30</v>
      </c>
      <c r="D920" s="2" t="s">
        <v>934</v>
      </c>
      <c r="E920" s="2" t="s">
        <v>935</v>
      </c>
      <c r="F920" s="2" t="s">
        <v>45</v>
      </c>
      <c r="G920" s="2" t="s">
        <v>936</v>
      </c>
      <c r="H920" s="2" t="s">
        <v>1696</v>
      </c>
      <c r="I920" s="2" t="s">
        <v>1697</v>
      </c>
      <c r="J920" s="3">
        <v>507.27822171494398</v>
      </c>
      <c r="K920" s="3">
        <v>0</v>
      </c>
      <c r="L920" s="3">
        <v>0</v>
      </c>
      <c r="M920"/>
      <c r="N920"/>
      <c r="O920"/>
    </row>
    <row r="921" spans="1:15" ht="14.45">
      <c r="A921" s="2" t="str">
        <f t="shared" si="14"/>
        <v>POS_20230523_3159975</v>
      </c>
      <c r="B921" s="2" t="s">
        <v>1660</v>
      </c>
      <c r="C921" s="2" t="s">
        <v>30</v>
      </c>
      <c r="D921" s="2" t="s">
        <v>934</v>
      </c>
      <c r="E921" s="2" t="s">
        <v>935</v>
      </c>
      <c r="F921" s="2" t="s">
        <v>45</v>
      </c>
      <c r="G921" s="2" t="s">
        <v>936</v>
      </c>
      <c r="H921" s="2" t="s">
        <v>1698</v>
      </c>
      <c r="I921" s="2" t="s">
        <v>1699</v>
      </c>
      <c r="J921" s="3">
        <v>507.27822171494398</v>
      </c>
      <c r="K921" s="3">
        <v>0</v>
      </c>
      <c r="L921" s="3">
        <v>0</v>
      </c>
      <c r="M921"/>
      <c r="N921"/>
      <c r="O921"/>
    </row>
    <row r="922" spans="1:15" ht="14.45">
      <c r="A922" s="2" t="str">
        <f t="shared" si="14"/>
        <v>POS_20230523_3159968</v>
      </c>
      <c r="B922" s="2" t="s">
        <v>1660</v>
      </c>
      <c r="C922" s="2" t="s">
        <v>30</v>
      </c>
      <c r="D922" s="2" t="s">
        <v>934</v>
      </c>
      <c r="E922" s="2" t="s">
        <v>935</v>
      </c>
      <c r="F922" s="2" t="s">
        <v>45</v>
      </c>
      <c r="G922" s="2" t="s">
        <v>936</v>
      </c>
      <c r="H922" s="2" t="s">
        <v>1700</v>
      </c>
      <c r="I922" s="2" t="s">
        <v>1701</v>
      </c>
      <c r="J922" s="3">
        <v>507.27822171494398</v>
      </c>
      <c r="K922" s="3">
        <v>0</v>
      </c>
      <c r="L922" s="3">
        <v>0</v>
      </c>
      <c r="M922"/>
      <c r="N922"/>
      <c r="O922"/>
    </row>
    <row r="923" spans="1:15" ht="14.45">
      <c r="A923" s="2" t="str">
        <f t="shared" si="14"/>
        <v>POS_20230523_3159969</v>
      </c>
      <c r="B923" s="2" t="s">
        <v>1660</v>
      </c>
      <c r="C923" s="2" t="s">
        <v>30</v>
      </c>
      <c r="D923" s="2" t="s">
        <v>934</v>
      </c>
      <c r="E923" s="2" t="s">
        <v>935</v>
      </c>
      <c r="F923" s="2" t="s">
        <v>45</v>
      </c>
      <c r="G923" s="2" t="s">
        <v>936</v>
      </c>
      <c r="H923" s="2" t="s">
        <v>1702</v>
      </c>
      <c r="I923" s="2" t="s">
        <v>1703</v>
      </c>
      <c r="J923" s="3">
        <v>507.27822171494398</v>
      </c>
      <c r="K923" s="3">
        <v>0</v>
      </c>
      <c r="L923" s="3">
        <v>0</v>
      </c>
      <c r="M923"/>
      <c r="N923"/>
      <c r="O923"/>
    </row>
    <row r="924" spans="1:15" ht="14.45">
      <c r="A924" s="2" t="str">
        <f t="shared" si="14"/>
        <v>POS_20230523_3159966</v>
      </c>
      <c r="B924" s="2" t="s">
        <v>1660</v>
      </c>
      <c r="C924" s="2" t="s">
        <v>30</v>
      </c>
      <c r="D924" s="2" t="s">
        <v>934</v>
      </c>
      <c r="E924" s="2" t="s">
        <v>935</v>
      </c>
      <c r="F924" s="2" t="s">
        <v>45</v>
      </c>
      <c r="G924" s="2" t="s">
        <v>936</v>
      </c>
      <c r="H924" s="2" t="s">
        <v>1704</v>
      </c>
      <c r="I924" s="2" t="s">
        <v>1705</v>
      </c>
      <c r="J924" s="3">
        <v>507.27822171494398</v>
      </c>
      <c r="K924" s="3">
        <v>0</v>
      </c>
      <c r="L924" s="3">
        <v>0</v>
      </c>
      <c r="M924"/>
      <c r="N924"/>
      <c r="O924"/>
    </row>
    <row r="925" spans="1:15" ht="14.45">
      <c r="A925" s="2" t="str">
        <f t="shared" si="14"/>
        <v>POS_20230523_3159962</v>
      </c>
      <c r="B925" s="2" t="s">
        <v>1660</v>
      </c>
      <c r="C925" s="2" t="s">
        <v>30</v>
      </c>
      <c r="D925" s="2" t="s">
        <v>934</v>
      </c>
      <c r="E925" s="2" t="s">
        <v>935</v>
      </c>
      <c r="F925" s="2" t="s">
        <v>45</v>
      </c>
      <c r="G925" s="2" t="s">
        <v>936</v>
      </c>
      <c r="H925" s="2" t="s">
        <v>1706</v>
      </c>
      <c r="I925" s="2" t="s">
        <v>1707</v>
      </c>
      <c r="J925" s="3">
        <v>507.27822171494398</v>
      </c>
      <c r="K925" s="3">
        <v>0</v>
      </c>
      <c r="L925" s="3">
        <v>0</v>
      </c>
      <c r="M925"/>
      <c r="N925"/>
      <c r="O925"/>
    </row>
    <row r="926" spans="1:15" ht="14.45">
      <c r="A926" s="2" t="str">
        <f t="shared" si="14"/>
        <v>POS_20230523_3159963</v>
      </c>
      <c r="B926" s="2" t="s">
        <v>1660</v>
      </c>
      <c r="C926" s="2" t="s">
        <v>30</v>
      </c>
      <c r="D926" s="2" t="s">
        <v>934</v>
      </c>
      <c r="E926" s="2" t="s">
        <v>935</v>
      </c>
      <c r="F926" s="2" t="s">
        <v>45</v>
      </c>
      <c r="G926" s="2" t="s">
        <v>936</v>
      </c>
      <c r="H926" s="2" t="s">
        <v>1708</v>
      </c>
      <c r="I926" s="2" t="s">
        <v>1709</v>
      </c>
      <c r="J926" s="3">
        <v>507.27822171494398</v>
      </c>
      <c r="K926" s="3">
        <v>0</v>
      </c>
      <c r="L926" s="3">
        <v>0</v>
      </c>
      <c r="M926"/>
      <c r="N926"/>
      <c r="O926"/>
    </row>
    <row r="927" spans="1:15" ht="14.45">
      <c r="A927" s="2" t="str">
        <f t="shared" si="14"/>
        <v>POS_20230523_3159959</v>
      </c>
      <c r="B927" s="2" t="s">
        <v>1660</v>
      </c>
      <c r="C927" s="2" t="s">
        <v>30</v>
      </c>
      <c r="D927" s="2" t="s">
        <v>934</v>
      </c>
      <c r="E927" s="2" t="s">
        <v>935</v>
      </c>
      <c r="F927" s="2" t="s">
        <v>45</v>
      </c>
      <c r="G927" s="2" t="s">
        <v>936</v>
      </c>
      <c r="H927" s="2" t="s">
        <v>1710</v>
      </c>
      <c r="I927" s="2" t="s">
        <v>1711</v>
      </c>
      <c r="J927" s="3">
        <v>507.27822171494398</v>
      </c>
      <c r="K927" s="3">
        <v>0</v>
      </c>
      <c r="L927" s="3">
        <v>0</v>
      </c>
      <c r="M927"/>
      <c r="N927"/>
      <c r="O927"/>
    </row>
    <row r="928" spans="1:15" ht="14.45">
      <c r="A928" s="2" t="str">
        <f t="shared" si="14"/>
        <v>POS_20230523_3159958</v>
      </c>
      <c r="B928" s="2" t="s">
        <v>1660</v>
      </c>
      <c r="C928" s="2" t="s">
        <v>30</v>
      </c>
      <c r="D928" s="2" t="s">
        <v>934</v>
      </c>
      <c r="E928" s="2" t="s">
        <v>935</v>
      </c>
      <c r="F928" s="2" t="s">
        <v>45</v>
      </c>
      <c r="G928" s="2" t="s">
        <v>936</v>
      </c>
      <c r="H928" s="2" t="s">
        <v>1712</v>
      </c>
      <c r="I928" s="2" t="s">
        <v>1713</v>
      </c>
      <c r="J928" s="3">
        <v>507.27822171494398</v>
      </c>
      <c r="K928" s="3">
        <v>0</v>
      </c>
      <c r="L928" s="3">
        <v>0</v>
      </c>
      <c r="M928"/>
      <c r="N928"/>
      <c r="O928"/>
    </row>
    <row r="929" spans="1:15" ht="14.45">
      <c r="A929" s="2" t="str">
        <f t="shared" si="14"/>
        <v>POS_20230523_3159961</v>
      </c>
      <c r="B929" s="2" t="s">
        <v>1660</v>
      </c>
      <c r="C929" s="2" t="s">
        <v>30</v>
      </c>
      <c r="D929" s="2" t="s">
        <v>934</v>
      </c>
      <c r="E929" s="2" t="s">
        <v>935</v>
      </c>
      <c r="F929" s="2" t="s">
        <v>45</v>
      </c>
      <c r="G929" s="2" t="s">
        <v>936</v>
      </c>
      <c r="H929" s="2" t="s">
        <v>1714</v>
      </c>
      <c r="I929" s="2" t="s">
        <v>1715</v>
      </c>
      <c r="J929" s="3">
        <v>507.27822171494398</v>
      </c>
      <c r="K929" s="3">
        <v>0</v>
      </c>
      <c r="L929" s="3">
        <v>0</v>
      </c>
      <c r="M929"/>
      <c r="N929"/>
      <c r="O929"/>
    </row>
    <row r="930" spans="1:15" ht="14.45">
      <c r="A930" s="2" t="str">
        <f t="shared" si="14"/>
        <v>POS_20230523_3159972</v>
      </c>
      <c r="B930" s="2" t="s">
        <v>1660</v>
      </c>
      <c r="C930" s="2" t="s">
        <v>30</v>
      </c>
      <c r="D930" s="2" t="s">
        <v>934</v>
      </c>
      <c r="E930" s="2" t="s">
        <v>935</v>
      </c>
      <c r="F930" s="2" t="s">
        <v>45</v>
      </c>
      <c r="G930" s="2" t="s">
        <v>936</v>
      </c>
      <c r="H930" s="2" t="s">
        <v>1716</v>
      </c>
      <c r="I930" s="2" t="s">
        <v>1717</v>
      </c>
      <c r="J930" s="3">
        <v>507.27822171494392</v>
      </c>
      <c r="K930" s="3">
        <v>0</v>
      </c>
      <c r="L930" s="3">
        <v>0</v>
      </c>
      <c r="M930"/>
      <c r="N930"/>
      <c r="O930"/>
    </row>
    <row r="931" spans="1:15" ht="14.45">
      <c r="A931" s="2" t="str">
        <f t="shared" si="14"/>
        <v>POS_20230523_3159965</v>
      </c>
      <c r="B931" s="2" t="s">
        <v>1660</v>
      </c>
      <c r="C931" s="2" t="s">
        <v>30</v>
      </c>
      <c r="D931" s="2" t="s">
        <v>934</v>
      </c>
      <c r="E931" s="2" t="s">
        <v>935</v>
      </c>
      <c r="F931" s="2" t="s">
        <v>45</v>
      </c>
      <c r="G931" s="2" t="s">
        <v>936</v>
      </c>
      <c r="H931" s="2" t="s">
        <v>1718</v>
      </c>
      <c r="I931" s="2" t="s">
        <v>1719</v>
      </c>
      <c r="J931" s="3">
        <v>507.27822171494392</v>
      </c>
      <c r="K931" s="3">
        <v>0</v>
      </c>
      <c r="L931" s="3">
        <v>0</v>
      </c>
      <c r="M931"/>
      <c r="N931"/>
      <c r="O931"/>
    </row>
    <row r="932" spans="1:15" ht="14.45">
      <c r="A932" s="2" t="str">
        <f t="shared" si="14"/>
        <v>POS_20230523_3159996</v>
      </c>
      <c r="B932" s="2" t="s">
        <v>1660</v>
      </c>
      <c r="C932" s="2" t="s">
        <v>30</v>
      </c>
      <c r="D932" s="2" t="s">
        <v>934</v>
      </c>
      <c r="E932" s="2" t="s">
        <v>935</v>
      </c>
      <c r="F932" s="2" t="s">
        <v>45</v>
      </c>
      <c r="G932" s="2" t="s">
        <v>936</v>
      </c>
      <c r="H932" s="2" t="s">
        <v>1720</v>
      </c>
      <c r="I932" s="2" t="s">
        <v>1721</v>
      </c>
      <c r="J932" s="3">
        <v>507.27822171494392</v>
      </c>
      <c r="K932" s="3">
        <v>0</v>
      </c>
      <c r="L932" s="3">
        <v>0</v>
      </c>
      <c r="M932"/>
      <c r="N932"/>
      <c r="O932"/>
    </row>
    <row r="933" spans="1:15" ht="14.45">
      <c r="A933" s="2" t="str">
        <f t="shared" si="14"/>
        <v>POS_20221213_2970357</v>
      </c>
      <c r="B933" s="2" t="s">
        <v>1660</v>
      </c>
      <c r="C933" s="2" t="s">
        <v>30</v>
      </c>
      <c r="D933" s="2" t="s">
        <v>31</v>
      </c>
      <c r="E933" s="2" t="s">
        <v>1722</v>
      </c>
      <c r="F933" s="2" t="s">
        <v>45</v>
      </c>
      <c r="G933" s="2" t="s">
        <v>46</v>
      </c>
      <c r="H933" s="2" t="s">
        <v>1723</v>
      </c>
      <c r="I933" s="2" t="s">
        <v>1724</v>
      </c>
      <c r="J933" s="3">
        <v>542859.0199999999</v>
      </c>
      <c r="K933" s="3">
        <v>269774.82</v>
      </c>
      <c r="L933" s="3">
        <v>828131.44000000018</v>
      </c>
      <c r="M933"/>
      <c r="N933"/>
      <c r="O933"/>
    </row>
    <row r="934" spans="1:15" ht="14.45">
      <c r="A934" s="2" t="str">
        <f t="shared" si="14"/>
        <v>POS_20220226_2763281</v>
      </c>
      <c r="B934" s="2" t="s">
        <v>1660</v>
      </c>
      <c r="C934" s="2" t="s">
        <v>30</v>
      </c>
      <c r="D934" s="2" t="s">
        <v>31</v>
      </c>
      <c r="E934" s="2" t="s">
        <v>1722</v>
      </c>
      <c r="F934" s="2" t="s">
        <v>45</v>
      </c>
      <c r="G934" s="2" t="s">
        <v>46</v>
      </c>
      <c r="H934" s="2" t="s">
        <v>1725</v>
      </c>
      <c r="I934" s="2" t="s">
        <v>1726</v>
      </c>
      <c r="J934" s="3">
        <v>469948.6</v>
      </c>
      <c r="K934" s="3">
        <v>400047.16000000009</v>
      </c>
      <c r="L934" s="3">
        <v>668348.60000000068</v>
      </c>
      <c r="M934"/>
      <c r="N934"/>
      <c r="O934"/>
    </row>
    <row r="935" spans="1:15" ht="14.45">
      <c r="A935" s="2" t="str">
        <f t="shared" si="14"/>
        <v>POS_20191217_1893635</v>
      </c>
      <c r="B935" s="2" t="s">
        <v>1660</v>
      </c>
      <c r="C935" s="2" t="s">
        <v>30</v>
      </c>
      <c r="D935" s="2" t="s">
        <v>31</v>
      </c>
      <c r="E935" s="2" t="s">
        <v>1722</v>
      </c>
      <c r="F935" s="2" t="s">
        <v>49</v>
      </c>
      <c r="G935" s="2" t="s">
        <v>46</v>
      </c>
      <c r="H935" s="2" t="s">
        <v>1727</v>
      </c>
      <c r="I935" s="2" t="s">
        <v>1728</v>
      </c>
      <c r="J935" s="3">
        <v>647626.5</v>
      </c>
      <c r="K935" s="3">
        <v>465636.16</v>
      </c>
      <c r="L935" s="3">
        <v>784505.0199999999</v>
      </c>
      <c r="M935"/>
      <c r="N935"/>
      <c r="O935"/>
    </row>
    <row r="936" spans="1:15" ht="14.45">
      <c r="A936" s="2" t="str">
        <f t="shared" si="14"/>
        <v>POS_20210505_2440468</v>
      </c>
      <c r="B936" s="2" t="s">
        <v>1660</v>
      </c>
      <c r="C936" s="2" t="s">
        <v>30</v>
      </c>
      <c r="D936" s="2" t="s">
        <v>31</v>
      </c>
      <c r="E936" s="2" t="s">
        <v>1722</v>
      </c>
      <c r="F936" s="2" t="s">
        <v>49</v>
      </c>
      <c r="G936" s="2" t="s">
        <v>46</v>
      </c>
      <c r="H936" s="2" t="s">
        <v>1729</v>
      </c>
      <c r="I936" s="2" t="s">
        <v>1730</v>
      </c>
      <c r="J936" s="3">
        <v>639201.8899999999</v>
      </c>
      <c r="K936" s="3">
        <v>352589.42000000004</v>
      </c>
      <c r="L936" s="3">
        <v>758778.13999999943</v>
      </c>
      <c r="M936"/>
      <c r="N936"/>
      <c r="O936"/>
    </row>
    <row r="937" spans="1:15" ht="14.45">
      <c r="A937" s="2" t="str">
        <f t="shared" si="14"/>
        <v>POS_20210415_2414982</v>
      </c>
      <c r="B937" s="2" t="s">
        <v>1660</v>
      </c>
      <c r="C937" s="2" t="s">
        <v>30</v>
      </c>
      <c r="D937" s="2" t="s">
        <v>31</v>
      </c>
      <c r="E937" s="2" t="s">
        <v>1722</v>
      </c>
      <c r="F937" s="2" t="s">
        <v>49</v>
      </c>
      <c r="G937" s="2" t="s">
        <v>46</v>
      </c>
      <c r="H937" s="2" t="s">
        <v>1731</v>
      </c>
      <c r="I937" s="2" t="s">
        <v>1732</v>
      </c>
      <c r="J937" s="3">
        <v>659580.72</v>
      </c>
      <c r="K937" s="3">
        <v>313948.42</v>
      </c>
      <c r="L937" s="3">
        <v>736473.50999999989</v>
      </c>
      <c r="M937"/>
      <c r="N937"/>
      <c r="O937"/>
    </row>
    <row r="938" spans="1:15" ht="14.45">
      <c r="A938" s="2" t="str">
        <f t="shared" si="14"/>
        <v>POS_20160204_742240</v>
      </c>
      <c r="B938" s="2" t="s">
        <v>1660</v>
      </c>
      <c r="C938" s="2" t="s">
        <v>30</v>
      </c>
      <c r="D938" s="2" t="s">
        <v>31</v>
      </c>
      <c r="E938" s="2" t="s">
        <v>32</v>
      </c>
      <c r="F938" s="2" t="s">
        <v>33</v>
      </c>
      <c r="G938" s="2" t="s">
        <v>34</v>
      </c>
      <c r="H938" s="2" t="s">
        <v>1733</v>
      </c>
      <c r="I938" s="2" t="s">
        <v>1734</v>
      </c>
      <c r="J938" s="3">
        <v>82378.500200755981</v>
      </c>
      <c r="K938" s="3">
        <v>-783.05</v>
      </c>
      <c r="L938" s="3">
        <v>97627.936248415193</v>
      </c>
      <c r="M938"/>
      <c r="N938"/>
      <c r="O938"/>
    </row>
    <row r="939" spans="1:15" ht="14.45">
      <c r="A939" s="2" t="str">
        <f t="shared" si="14"/>
        <v>POS_20160204_742029</v>
      </c>
      <c r="B939" s="2" t="s">
        <v>1660</v>
      </c>
      <c r="C939" s="2" t="s">
        <v>30</v>
      </c>
      <c r="D939" s="2" t="s">
        <v>31</v>
      </c>
      <c r="E939" s="2" t="s">
        <v>32</v>
      </c>
      <c r="F939" s="2" t="s">
        <v>33</v>
      </c>
      <c r="G939" s="2" t="s">
        <v>34</v>
      </c>
      <c r="H939" s="2" t="s">
        <v>1735</v>
      </c>
      <c r="I939" s="2" t="s">
        <v>1736</v>
      </c>
      <c r="J939" s="3">
        <v>113446.07020075597</v>
      </c>
      <c r="K939" s="3">
        <v>-10638.56</v>
      </c>
      <c r="L939" s="3">
        <v>65787.856248415206</v>
      </c>
      <c r="M939"/>
      <c r="N939"/>
      <c r="O939"/>
    </row>
    <row r="940" spans="1:15" ht="14.45">
      <c r="A940" s="2" t="str">
        <f t="shared" si="14"/>
        <v>POS_20160218_771047</v>
      </c>
      <c r="B940" s="2" t="s">
        <v>1660</v>
      </c>
      <c r="C940" s="2" t="s">
        <v>30</v>
      </c>
      <c r="D940" s="2" t="s">
        <v>31</v>
      </c>
      <c r="E940" s="2" t="s">
        <v>32</v>
      </c>
      <c r="F940" s="2" t="s">
        <v>33</v>
      </c>
      <c r="G940" s="2" t="s">
        <v>34</v>
      </c>
      <c r="H940" s="2" t="s">
        <v>1716</v>
      </c>
      <c r="I940" s="2" t="s">
        <v>1737</v>
      </c>
      <c r="J940" s="3">
        <v>97656.770200755986</v>
      </c>
      <c r="K940" s="3">
        <v>-2987.5</v>
      </c>
      <c r="L940" s="3">
        <v>54845.296248415209</v>
      </c>
      <c r="M940"/>
      <c r="N940"/>
      <c r="O940"/>
    </row>
    <row r="941" spans="1:15" ht="14.45">
      <c r="A941" s="2" t="str">
        <f t="shared" si="14"/>
        <v>POS_20160204_741872</v>
      </c>
      <c r="B941" s="2" t="s">
        <v>1660</v>
      </c>
      <c r="C941" s="2" t="s">
        <v>30</v>
      </c>
      <c r="D941" s="2" t="s">
        <v>31</v>
      </c>
      <c r="E941" s="2" t="s">
        <v>32</v>
      </c>
      <c r="F941" s="2" t="s">
        <v>33</v>
      </c>
      <c r="G941" s="2" t="s">
        <v>34</v>
      </c>
      <c r="H941" s="2" t="s">
        <v>1738</v>
      </c>
      <c r="I941" s="2" t="s">
        <v>1739</v>
      </c>
      <c r="J941" s="3">
        <v>73748.130200755986</v>
      </c>
      <c r="K941" s="3">
        <v>0</v>
      </c>
      <c r="L941" s="3">
        <v>66402.396248415214</v>
      </c>
      <c r="M941"/>
      <c r="N941"/>
      <c r="O941"/>
    </row>
    <row r="942" spans="1:15" ht="14.45">
      <c r="A942" s="2" t="str">
        <f t="shared" si="14"/>
        <v>POS_20170419_1405354</v>
      </c>
      <c r="B942" s="2" t="s">
        <v>1660</v>
      </c>
      <c r="C942" s="2" t="s">
        <v>30</v>
      </c>
      <c r="D942" s="2" t="s">
        <v>31</v>
      </c>
      <c r="E942" s="2" t="s">
        <v>32</v>
      </c>
      <c r="F942" s="2" t="s">
        <v>33</v>
      </c>
      <c r="G942" s="2" t="s">
        <v>34</v>
      </c>
      <c r="H942" s="2" t="s">
        <v>1740</v>
      </c>
      <c r="I942" s="2" t="s">
        <v>1741</v>
      </c>
      <c r="J942" s="3">
        <v>73750.050200755984</v>
      </c>
      <c r="K942" s="3">
        <v>0</v>
      </c>
      <c r="L942" s="3">
        <v>50488.116248415208</v>
      </c>
      <c r="M942"/>
      <c r="N942"/>
      <c r="O942"/>
    </row>
    <row r="943" spans="1:15" ht="14.45">
      <c r="A943" s="2" t="str">
        <f t="shared" si="14"/>
        <v>POS_20161228_924420</v>
      </c>
      <c r="B943" s="2" t="s">
        <v>1660</v>
      </c>
      <c r="C943" s="2" t="s">
        <v>30</v>
      </c>
      <c r="D943" s="2" t="s">
        <v>31</v>
      </c>
      <c r="E943" s="2" t="s">
        <v>32</v>
      </c>
      <c r="F943" s="2" t="s">
        <v>33</v>
      </c>
      <c r="G943" s="2" t="s">
        <v>34</v>
      </c>
      <c r="H943" s="2" t="s">
        <v>1690</v>
      </c>
      <c r="I943" s="2" t="s">
        <v>1742</v>
      </c>
      <c r="J943" s="3">
        <v>67505.210200755988</v>
      </c>
      <c r="K943" s="3">
        <v>0</v>
      </c>
      <c r="L943" s="3">
        <v>46212.216248415214</v>
      </c>
      <c r="M943"/>
      <c r="N943"/>
      <c r="O943"/>
    </row>
    <row r="944" spans="1:15" ht="14.45">
      <c r="A944" s="2" t="str">
        <f t="shared" si="14"/>
        <v>POS_20181009_1708794</v>
      </c>
      <c r="B944" s="2" t="s">
        <v>1660</v>
      </c>
      <c r="C944" s="2" t="s">
        <v>30</v>
      </c>
      <c r="D944" s="2" t="s">
        <v>31</v>
      </c>
      <c r="E944" s="2" t="s">
        <v>32</v>
      </c>
      <c r="F944" s="2" t="s">
        <v>33</v>
      </c>
      <c r="G944" s="2" t="s">
        <v>34</v>
      </c>
      <c r="H944" s="2" t="s">
        <v>1743</v>
      </c>
      <c r="I944" s="2" t="s">
        <v>1744</v>
      </c>
      <c r="J944" s="3">
        <v>47141.65020075599</v>
      </c>
      <c r="K944" s="3">
        <v>0</v>
      </c>
      <c r="L944" s="3">
        <v>53414.636248415212</v>
      </c>
      <c r="M944"/>
      <c r="N944"/>
      <c r="O944"/>
    </row>
    <row r="945" spans="1:15" ht="14.45">
      <c r="A945" s="2" t="str">
        <f t="shared" si="14"/>
        <v>POS_20160615_846346</v>
      </c>
      <c r="B945" s="2" t="s">
        <v>1660</v>
      </c>
      <c r="C945" s="2" t="s">
        <v>30</v>
      </c>
      <c r="D945" s="2" t="s">
        <v>31</v>
      </c>
      <c r="E945" s="2" t="s">
        <v>32</v>
      </c>
      <c r="F945" s="2" t="s">
        <v>33</v>
      </c>
      <c r="G945" s="2" t="s">
        <v>34</v>
      </c>
      <c r="H945" s="2" t="s">
        <v>1745</v>
      </c>
      <c r="I945" s="2" t="s">
        <v>1746</v>
      </c>
      <c r="J945" s="3">
        <v>20830.130200755986</v>
      </c>
      <c r="K945" s="3">
        <v>7978.92</v>
      </c>
      <c r="L945" s="3">
        <v>38213.036248415207</v>
      </c>
      <c r="M945"/>
      <c r="N945"/>
      <c r="O945"/>
    </row>
    <row r="946" spans="1:15" ht="14.45">
      <c r="A946" s="2" t="str">
        <f t="shared" si="14"/>
        <v>POS_20161126_911337</v>
      </c>
      <c r="B946" s="2" t="s">
        <v>1660</v>
      </c>
      <c r="C946" s="2" t="s">
        <v>30</v>
      </c>
      <c r="D946" s="2" t="s">
        <v>31</v>
      </c>
      <c r="E946" s="2" t="s">
        <v>32</v>
      </c>
      <c r="F946" s="2" t="s">
        <v>33</v>
      </c>
      <c r="G946" s="2" t="s">
        <v>34</v>
      </c>
      <c r="H946" s="2" t="s">
        <v>1747</v>
      </c>
      <c r="I946" s="2" t="s">
        <v>1748</v>
      </c>
      <c r="J946" s="3">
        <v>15466.420200755989</v>
      </c>
      <c r="K946" s="3">
        <v>-10730.579999999998</v>
      </c>
      <c r="L946" s="3">
        <v>35418.896248415207</v>
      </c>
      <c r="M946"/>
      <c r="N946"/>
      <c r="O946"/>
    </row>
    <row r="947" spans="1:15" ht="14.45">
      <c r="A947" s="2" t="str">
        <f t="shared" si="14"/>
        <v>POS_20160204_741980</v>
      </c>
      <c r="B947" s="2" t="s">
        <v>1660</v>
      </c>
      <c r="C947" s="2" t="s">
        <v>30</v>
      </c>
      <c r="D947" s="2" t="s">
        <v>31</v>
      </c>
      <c r="E947" s="2" t="s">
        <v>32</v>
      </c>
      <c r="F947" s="2" t="s">
        <v>33</v>
      </c>
      <c r="G947" s="2" t="s">
        <v>34</v>
      </c>
      <c r="H947" s="2" t="s">
        <v>1749</v>
      </c>
      <c r="I947" s="2" t="s">
        <v>1750</v>
      </c>
      <c r="J947" s="3">
        <v>4735.8402007559898</v>
      </c>
      <c r="K947" s="3">
        <v>0</v>
      </c>
      <c r="L947" s="3">
        <v>990.49624841520608</v>
      </c>
      <c r="M947"/>
      <c r="N947"/>
      <c r="O947"/>
    </row>
    <row r="948" spans="1:15" ht="14.45">
      <c r="A948" s="2" t="str">
        <f t="shared" si="14"/>
        <v>POS_20200317_1936758</v>
      </c>
      <c r="B948" s="2" t="s">
        <v>1660</v>
      </c>
      <c r="C948" s="2" t="s">
        <v>30</v>
      </c>
      <c r="D948" s="2" t="s">
        <v>31</v>
      </c>
      <c r="E948" s="2" t="s">
        <v>32</v>
      </c>
      <c r="F948" s="2" t="s">
        <v>33</v>
      </c>
      <c r="G948" s="2" t="s">
        <v>34</v>
      </c>
      <c r="H948" s="2" t="s">
        <v>1751</v>
      </c>
      <c r="I948" s="2" t="s">
        <v>1752</v>
      </c>
      <c r="J948" s="3">
        <v>4735.8402007559889</v>
      </c>
      <c r="K948" s="3">
        <v>0</v>
      </c>
      <c r="L948" s="3">
        <v>990.49624841520597</v>
      </c>
      <c r="M948"/>
      <c r="N948"/>
      <c r="O948"/>
    </row>
    <row r="949" spans="1:15" ht="14.45">
      <c r="A949" s="2" t="str">
        <f t="shared" si="14"/>
        <v>POS_20160204_741981</v>
      </c>
      <c r="B949" s="2" t="s">
        <v>1660</v>
      </c>
      <c r="C949" s="2" t="s">
        <v>30</v>
      </c>
      <c r="D949" s="2" t="s">
        <v>31</v>
      </c>
      <c r="E949" s="2" t="s">
        <v>32</v>
      </c>
      <c r="F949" s="2" t="s">
        <v>33</v>
      </c>
      <c r="G949" s="2" t="s">
        <v>34</v>
      </c>
      <c r="H949" s="2" t="s">
        <v>1753</v>
      </c>
      <c r="I949" s="2" t="s">
        <v>1754</v>
      </c>
      <c r="J949" s="3">
        <v>4735.8402007559889</v>
      </c>
      <c r="K949" s="3">
        <v>0</v>
      </c>
      <c r="L949" s="3">
        <v>990.49624841520597</v>
      </c>
      <c r="M949"/>
      <c r="N949"/>
      <c r="O949"/>
    </row>
    <row r="950" spans="1:15" ht="14.45">
      <c r="A950" s="2" t="str">
        <f t="shared" si="14"/>
        <v>POS_20190524_1790301</v>
      </c>
      <c r="B950" s="2" t="s">
        <v>1660</v>
      </c>
      <c r="C950" s="2" t="s">
        <v>30</v>
      </c>
      <c r="D950" s="2" t="s">
        <v>31</v>
      </c>
      <c r="E950" s="2" t="s">
        <v>32</v>
      </c>
      <c r="F950" s="2" t="s">
        <v>33</v>
      </c>
      <c r="G950" s="2" t="s">
        <v>34</v>
      </c>
      <c r="H950" s="2" t="s">
        <v>1755</v>
      </c>
      <c r="I950" s="2" t="s">
        <v>1756</v>
      </c>
      <c r="J950" s="3">
        <v>3.637978807091713E-12</v>
      </c>
      <c r="K950" s="3">
        <v>0</v>
      </c>
      <c r="L950" s="3">
        <v>0</v>
      </c>
      <c r="M950"/>
      <c r="N950"/>
      <c r="O950"/>
    </row>
    <row r="951" spans="1:15" ht="14.45">
      <c r="A951" s="2" t="str">
        <f t="shared" si="14"/>
        <v>POS_20190314_1762142</v>
      </c>
      <c r="B951" s="2" t="s">
        <v>1660</v>
      </c>
      <c r="C951" s="2" t="s">
        <v>30</v>
      </c>
      <c r="D951" s="2" t="s">
        <v>31</v>
      </c>
      <c r="E951" s="2" t="s">
        <v>32</v>
      </c>
      <c r="F951" s="2" t="s">
        <v>49</v>
      </c>
      <c r="G951" s="2" t="s">
        <v>46</v>
      </c>
      <c r="H951" s="2" t="s">
        <v>1757</v>
      </c>
      <c r="I951" s="2" t="s">
        <v>1758</v>
      </c>
      <c r="J951" s="3">
        <v>516960.5</v>
      </c>
      <c r="K951" s="3">
        <v>362224.38000000006</v>
      </c>
      <c r="L951" s="3">
        <v>459260.65999999992</v>
      </c>
      <c r="M951"/>
      <c r="N951"/>
      <c r="O951"/>
    </row>
    <row r="952" spans="1:15" ht="14.45">
      <c r="A952" s="2" t="str">
        <f t="shared" si="14"/>
        <v>POS_20230518_3158777</v>
      </c>
      <c r="B952" s="2" t="s">
        <v>1660</v>
      </c>
      <c r="C952" s="2" t="s">
        <v>30</v>
      </c>
      <c r="D952" s="2" t="s">
        <v>54</v>
      </c>
      <c r="E952" s="2" t="s">
        <v>55</v>
      </c>
      <c r="F952" s="2" t="s">
        <v>56</v>
      </c>
      <c r="G952" s="2" t="s">
        <v>57</v>
      </c>
      <c r="H952" s="2" t="s">
        <v>1759</v>
      </c>
      <c r="I952" s="2" t="s">
        <v>1760</v>
      </c>
      <c r="J952" s="3">
        <v>58660.450000000012</v>
      </c>
      <c r="K952" s="3">
        <v>41289.220000000008</v>
      </c>
      <c r="L952" s="3">
        <v>9523.2299999999977</v>
      </c>
      <c r="M952"/>
      <c r="N952"/>
      <c r="O952"/>
    </row>
    <row r="953" spans="1:15" ht="14.45">
      <c r="A953" s="2" t="str">
        <f t="shared" si="14"/>
        <v>POS_20230518_3158390</v>
      </c>
      <c r="B953" s="2" t="s">
        <v>1660</v>
      </c>
      <c r="C953" s="2" t="s">
        <v>30</v>
      </c>
      <c r="D953" s="2" t="s">
        <v>54</v>
      </c>
      <c r="E953" s="2" t="s">
        <v>55</v>
      </c>
      <c r="F953" s="2" t="s">
        <v>56</v>
      </c>
      <c r="G953" s="2" t="s">
        <v>57</v>
      </c>
      <c r="H953" s="2" t="s">
        <v>1761</v>
      </c>
      <c r="I953" s="2" t="s">
        <v>1762</v>
      </c>
      <c r="J953" s="3">
        <v>58660.45</v>
      </c>
      <c r="K953" s="3">
        <v>41289.220000000008</v>
      </c>
      <c r="L953" s="3">
        <v>9523.23</v>
      </c>
      <c r="M953"/>
      <c r="N953"/>
      <c r="O953"/>
    </row>
    <row r="954" spans="1:15" ht="14.45">
      <c r="A954" s="2" t="str">
        <f t="shared" si="14"/>
        <v>POS_20230518_3158413</v>
      </c>
      <c r="B954" s="2" t="s">
        <v>1660</v>
      </c>
      <c r="C954" s="2" t="s">
        <v>30</v>
      </c>
      <c r="D954" s="2" t="s">
        <v>54</v>
      </c>
      <c r="E954" s="2" t="s">
        <v>55</v>
      </c>
      <c r="F954" s="2" t="s">
        <v>56</v>
      </c>
      <c r="G954" s="2" t="s">
        <v>57</v>
      </c>
      <c r="H954" s="2" t="s">
        <v>1763</v>
      </c>
      <c r="I954" s="2" t="s">
        <v>1764</v>
      </c>
      <c r="J954" s="3">
        <v>58660.45</v>
      </c>
      <c r="K954" s="3">
        <v>41289.22</v>
      </c>
      <c r="L954" s="3">
        <v>9523.23</v>
      </c>
      <c r="M954"/>
      <c r="N954"/>
      <c r="O954"/>
    </row>
    <row r="955" spans="1:15" ht="14.45">
      <c r="A955" s="2" t="str">
        <f t="shared" si="14"/>
        <v>POS_20230518_3158491</v>
      </c>
      <c r="B955" s="2" t="s">
        <v>1660</v>
      </c>
      <c r="C955" s="2" t="s">
        <v>30</v>
      </c>
      <c r="D955" s="2" t="s">
        <v>54</v>
      </c>
      <c r="E955" s="2" t="s">
        <v>55</v>
      </c>
      <c r="F955" s="2" t="s">
        <v>56</v>
      </c>
      <c r="G955" s="2" t="s">
        <v>57</v>
      </c>
      <c r="H955" s="2" t="s">
        <v>1765</v>
      </c>
      <c r="I955" s="2" t="s">
        <v>1766</v>
      </c>
      <c r="J955" s="3">
        <v>58660.449999999983</v>
      </c>
      <c r="K955" s="3">
        <v>41289.22</v>
      </c>
      <c r="L955" s="3">
        <v>9523.23</v>
      </c>
      <c r="M955"/>
      <c r="N955"/>
      <c r="O955"/>
    </row>
    <row r="956" spans="1:15" ht="14.45">
      <c r="A956" s="2" t="str">
        <f t="shared" si="14"/>
        <v>POS_20230518_3158368</v>
      </c>
      <c r="B956" s="2" t="s">
        <v>1660</v>
      </c>
      <c r="C956" s="2" t="s">
        <v>30</v>
      </c>
      <c r="D956" s="2" t="s">
        <v>54</v>
      </c>
      <c r="E956" s="2" t="s">
        <v>55</v>
      </c>
      <c r="F956" s="2" t="s">
        <v>56</v>
      </c>
      <c r="G956" s="2" t="s">
        <v>57</v>
      </c>
      <c r="H956" s="2" t="s">
        <v>1767</v>
      </c>
      <c r="I956" s="2" t="s">
        <v>1768</v>
      </c>
      <c r="J956" s="3">
        <v>58660.449999999983</v>
      </c>
      <c r="K956" s="3">
        <v>41289.22</v>
      </c>
      <c r="L956" s="3">
        <v>9523.2299999999977</v>
      </c>
      <c r="M956"/>
      <c r="N956"/>
      <c r="O956"/>
    </row>
    <row r="957" spans="1:15" ht="14.45">
      <c r="A957" s="2" t="str">
        <f t="shared" si="14"/>
        <v>POS_20230517_3157500</v>
      </c>
      <c r="B957" s="2" t="s">
        <v>1660</v>
      </c>
      <c r="C957" s="2" t="s">
        <v>30</v>
      </c>
      <c r="D957" s="2" t="s">
        <v>54</v>
      </c>
      <c r="E957" s="2" t="s">
        <v>55</v>
      </c>
      <c r="F957" s="2" t="s">
        <v>66</v>
      </c>
      <c r="G957" s="2" t="s">
        <v>67</v>
      </c>
      <c r="H957" s="2" t="s">
        <v>1690</v>
      </c>
      <c r="I957" s="2" t="s">
        <v>1769</v>
      </c>
      <c r="J957" s="3">
        <v>13933.671869244483</v>
      </c>
      <c r="K957" s="3">
        <v>43183.914730899305</v>
      </c>
      <c r="L957" s="3">
        <v>36486.703859910063</v>
      </c>
      <c r="M957"/>
      <c r="N957"/>
      <c r="O957"/>
    </row>
    <row r="958" spans="1:15" ht="14.45">
      <c r="A958" s="2" t="str">
        <f t="shared" si="14"/>
        <v>POS_20230517_3157556</v>
      </c>
      <c r="B958" s="2" t="s">
        <v>1660</v>
      </c>
      <c r="C958" s="2" t="s">
        <v>30</v>
      </c>
      <c r="D958" s="2" t="s">
        <v>54</v>
      </c>
      <c r="E958" s="2" t="s">
        <v>55</v>
      </c>
      <c r="F958" s="2" t="s">
        <v>66</v>
      </c>
      <c r="G958" s="2" t="s">
        <v>67</v>
      </c>
      <c r="H958" s="2" t="s">
        <v>1727</v>
      </c>
      <c r="I958" s="2" t="s">
        <v>1770</v>
      </c>
      <c r="J958" s="3">
        <v>13933.671869244485</v>
      </c>
      <c r="K958" s="3">
        <v>43183.914730899298</v>
      </c>
      <c r="L958" s="3">
        <v>36486.703859910049</v>
      </c>
      <c r="M958"/>
      <c r="N958"/>
      <c r="O958"/>
    </row>
    <row r="959" spans="1:15" ht="14.45">
      <c r="A959" s="2" t="str">
        <f t="shared" si="14"/>
        <v>POS_20230518_3158388</v>
      </c>
      <c r="B959" s="2" t="s">
        <v>1660</v>
      </c>
      <c r="C959" s="2" t="s">
        <v>30</v>
      </c>
      <c r="D959" s="2" t="s">
        <v>54</v>
      </c>
      <c r="E959" s="2" t="s">
        <v>70</v>
      </c>
      <c r="F959" s="2" t="s">
        <v>71</v>
      </c>
      <c r="G959" s="2" t="s">
        <v>57</v>
      </c>
      <c r="H959" s="2" t="s">
        <v>1690</v>
      </c>
      <c r="I959" s="2" t="s">
        <v>1771</v>
      </c>
      <c r="J959" s="3">
        <v>58660.44999999999</v>
      </c>
      <c r="K959" s="3">
        <v>41289.220000000016</v>
      </c>
      <c r="L959" s="3">
        <v>9523.23</v>
      </c>
      <c r="M959"/>
      <c r="N959"/>
      <c r="O959"/>
    </row>
    <row r="960" spans="1:15" ht="14.45">
      <c r="A960" s="2" t="str">
        <f t="shared" si="14"/>
        <v>POS_20230518_3158940</v>
      </c>
      <c r="B960" s="2" t="s">
        <v>1660</v>
      </c>
      <c r="C960" s="2" t="s">
        <v>30</v>
      </c>
      <c r="D960" s="2" t="s">
        <v>54</v>
      </c>
      <c r="E960" s="2" t="s">
        <v>70</v>
      </c>
      <c r="F960" s="2" t="s">
        <v>71</v>
      </c>
      <c r="G960" s="2" t="s">
        <v>57</v>
      </c>
      <c r="H960" s="2" t="s">
        <v>1690</v>
      </c>
      <c r="I960" s="2" t="s">
        <v>1772</v>
      </c>
      <c r="J960" s="3">
        <v>58660.45</v>
      </c>
      <c r="K960" s="3">
        <v>41289.22</v>
      </c>
      <c r="L960" s="3">
        <v>9523.2299999999977</v>
      </c>
      <c r="M960"/>
      <c r="N960"/>
      <c r="O960"/>
    </row>
    <row r="961" spans="1:15" ht="14.45">
      <c r="A961" s="2" t="str">
        <f t="shared" si="14"/>
        <v>POS_20230518_3158620</v>
      </c>
      <c r="B961" s="2" t="s">
        <v>1660</v>
      </c>
      <c r="C961" s="2" t="s">
        <v>30</v>
      </c>
      <c r="D961" s="2" t="s">
        <v>54</v>
      </c>
      <c r="E961" s="2" t="s">
        <v>70</v>
      </c>
      <c r="F961" s="2" t="s">
        <v>71</v>
      </c>
      <c r="G961" s="2" t="s">
        <v>57</v>
      </c>
      <c r="H961" s="2" t="s">
        <v>1773</v>
      </c>
      <c r="I961" s="2" t="s">
        <v>1774</v>
      </c>
      <c r="J961" s="3">
        <v>58660.45</v>
      </c>
      <c r="K961" s="3">
        <v>41289.22</v>
      </c>
      <c r="L961" s="3">
        <v>9523.2299999999977</v>
      </c>
      <c r="M961"/>
      <c r="N961"/>
      <c r="O961"/>
    </row>
    <row r="962" spans="1:15" ht="14.45">
      <c r="A962" s="2" t="str">
        <f t="shared" si="14"/>
        <v>POS_20230518_3158894</v>
      </c>
      <c r="B962" s="2" t="s">
        <v>1660</v>
      </c>
      <c r="C962" s="2" t="s">
        <v>30</v>
      </c>
      <c r="D962" s="2" t="s">
        <v>54</v>
      </c>
      <c r="E962" s="2" t="s">
        <v>70</v>
      </c>
      <c r="F962" s="2" t="s">
        <v>71</v>
      </c>
      <c r="G962" s="2" t="s">
        <v>57</v>
      </c>
      <c r="H962" s="2" t="s">
        <v>1773</v>
      </c>
      <c r="I962" s="2" t="s">
        <v>1775</v>
      </c>
      <c r="J962" s="3">
        <v>58660.449999999968</v>
      </c>
      <c r="K962" s="3">
        <v>41289.220000000008</v>
      </c>
      <c r="L962" s="3">
        <v>9523.2299999999977</v>
      </c>
      <c r="M962"/>
      <c r="N962"/>
      <c r="O962"/>
    </row>
    <row r="963" spans="1:15" ht="14.45">
      <c r="A963" s="2" t="str">
        <f t="shared" si="14"/>
        <v>POS_20230518_3158489</v>
      </c>
      <c r="B963" s="2" t="s">
        <v>1660</v>
      </c>
      <c r="C963" s="2" t="s">
        <v>30</v>
      </c>
      <c r="D963" s="2" t="s">
        <v>54</v>
      </c>
      <c r="E963" s="2" t="s">
        <v>70</v>
      </c>
      <c r="F963" s="2" t="s">
        <v>71</v>
      </c>
      <c r="G963" s="2" t="s">
        <v>57</v>
      </c>
      <c r="H963" s="2" t="s">
        <v>1776</v>
      </c>
      <c r="I963" s="2" t="s">
        <v>1777</v>
      </c>
      <c r="J963" s="3">
        <v>58660.450000000004</v>
      </c>
      <c r="K963" s="3">
        <v>41289.220000000008</v>
      </c>
      <c r="L963" s="3">
        <v>9523.23</v>
      </c>
      <c r="M963"/>
      <c r="N963"/>
      <c r="O963"/>
    </row>
    <row r="964" spans="1:15" ht="14.45">
      <c r="A964" s="2" t="str">
        <f t="shared" si="14"/>
        <v>POS_20230518_3158707</v>
      </c>
      <c r="B964" s="2" t="s">
        <v>1660</v>
      </c>
      <c r="C964" s="2" t="s">
        <v>30</v>
      </c>
      <c r="D964" s="2" t="s">
        <v>54</v>
      </c>
      <c r="E964" s="2" t="s">
        <v>70</v>
      </c>
      <c r="F964" s="2" t="s">
        <v>71</v>
      </c>
      <c r="G964" s="2" t="s">
        <v>57</v>
      </c>
      <c r="H964" s="2" t="s">
        <v>1778</v>
      </c>
      <c r="I964" s="2" t="s">
        <v>1779</v>
      </c>
      <c r="J964" s="3">
        <v>58660.450000000004</v>
      </c>
      <c r="K964" s="3">
        <v>41289.220000000008</v>
      </c>
      <c r="L964" s="3">
        <v>9523.23</v>
      </c>
      <c r="M964"/>
      <c r="N964"/>
      <c r="O964"/>
    </row>
    <row r="965" spans="1:15" ht="14.45">
      <c r="A965" s="2" t="str">
        <f t="shared" si="14"/>
        <v>POS_20230518_3158874</v>
      </c>
      <c r="B965" s="2" t="s">
        <v>1660</v>
      </c>
      <c r="C965" s="2" t="s">
        <v>30</v>
      </c>
      <c r="D965" s="2" t="s">
        <v>54</v>
      </c>
      <c r="E965" s="2" t="s">
        <v>70</v>
      </c>
      <c r="F965" s="2" t="s">
        <v>71</v>
      </c>
      <c r="G965" s="2" t="s">
        <v>57</v>
      </c>
      <c r="H965" s="2" t="s">
        <v>1780</v>
      </c>
      <c r="I965" s="2" t="s">
        <v>1781</v>
      </c>
      <c r="J965" s="3">
        <v>58660.450000000004</v>
      </c>
      <c r="K965" s="3">
        <v>41289.220000000008</v>
      </c>
      <c r="L965" s="3">
        <v>9523.2300000000014</v>
      </c>
      <c r="M965"/>
      <c r="N965"/>
      <c r="O965"/>
    </row>
    <row r="966" spans="1:15" ht="14.45">
      <c r="A966" s="2" t="str">
        <f t="shared" si="14"/>
        <v>POS_20230518_3158847</v>
      </c>
      <c r="B966" s="2" t="s">
        <v>1660</v>
      </c>
      <c r="C966" s="2" t="s">
        <v>30</v>
      </c>
      <c r="D966" s="2" t="s">
        <v>54</v>
      </c>
      <c r="E966" s="2" t="s">
        <v>70</v>
      </c>
      <c r="F966" s="2" t="s">
        <v>71</v>
      </c>
      <c r="G966" s="2" t="s">
        <v>57</v>
      </c>
      <c r="H966" s="2" t="s">
        <v>1782</v>
      </c>
      <c r="I966" s="2" t="s">
        <v>1783</v>
      </c>
      <c r="J966" s="3">
        <v>58660.450000000004</v>
      </c>
      <c r="K966" s="3">
        <v>41289.220000000008</v>
      </c>
      <c r="L966" s="3">
        <v>9523.23</v>
      </c>
      <c r="M966"/>
      <c r="N966"/>
      <c r="O966"/>
    </row>
    <row r="967" spans="1:15" ht="14.45">
      <c r="A967" s="2" t="str">
        <f t="shared" si="14"/>
        <v>POS_20230518_3158640</v>
      </c>
      <c r="B967" s="2" t="s">
        <v>1660</v>
      </c>
      <c r="C967" s="2" t="s">
        <v>30</v>
      </c>
      <c r="D967" s="2" t="s">
        <v>54</v>
      </c>
      <c r="E967" s="2" t="s">
        <v>70</v>
      </c>
      <c r="F967" s="2" t="s">
        <v>71</v>
      </c>
      <c r="G967" s="2" t="s">
        <v>57</v>
      </c>
      <c r="H967" s="2" t="s">
        <v>1784</v>
      </c>
      <c r="I967" s="2" t="s">
        <v>1785</v>
      </c>
      <c r="J967" s="3">
        <v>58660.450000000012</v>
      </c>
      <c r="K967" s="3">
        <v>41289.220000000008</v>
      </c>
      <c r="L967" s="3">
        <v>9523.23</v>
      </c>
      <c r="M967"/>
      <c r="N967"/>
      <c r="O967"/>
    </row>
    <row r="968" spans="1:15" ht="14.45">
      <c r="A968" s="2" t="str">
        <f t="shared" si="14"/>
        <v>POS_20230518_3158759</v>
      </c>
      <c r="B968" s="2" t="s">
        <v>1660</v>
      </c>
      <c r="C968" s="2" t="s">
        <v>30</v>
      </c>
      <c r="D968" s="2" t="s">
        <v>54</v>
      </c>
      <c r="E968" s="2" t="s">
        <v>70</v>
      </c>
      <c r="F968" s="2" t="s">
        <v>71</v>
      </c>
      <c r="G968" s="2" t="s">
        <v>57</v>
      </c>
      <c r="H968" s="2" t="s">
        <v>1786</v>
      </c>
      <c r="I968" s="2" t="s">
        <v>1787</v>
      </c>
      <c r="J968" s="3">
        <v>58660.45</v>
      </c>
      <c r="K968" s="3">
        <v>41289.220000000008</v>
      </c>
      <c r="L968" s="3">
        <v>9523.2299999999977</v>
      </c>
      <c r="M968"/>
      <c r="N968"/>
      <c r="O968"/>
    </row>
    <row r="969" spans="1:15" ht="14.45">
      <c r="A969" s="2" t="str">
        <f t="shared" si="14"/>
        <v>POS_20230518_3158917</v>
      </c>
      <c r="B969" s="2" t="s">
        <v>1660</v>
      </c>
      <c r="C969" s="2" t="s">
        <v>30</v>
      </c>
      <c r="D969" s="2" t="s">
        <v>54</v>
      </c>
      <c r="E969" s="2" t="s">
        <v>70</v>
      </c>
      <c r="F969" s="2" t="s">
        <v>71</v>
      </c>
      <c r="G969" s="2" t="s">
        <v>57</v>
      </c>
      <c r="H969" s="2" t="s">
        <v>1788</v>
      </c>
      <c r="I969" s="2" t="s">
        <v>1789</v>
      </c>
      <c r="J969" s="3">
        <v>58660.45</v>
      </c>
      <c r="K969" s="3">
        <v>41289.220000000016</v>
      </c>
      <c r="L969" s="3">
        <v>9523.23</v>
      </c>
      <c r="M969"/>
      <c r="N969"/>
      <c r="O969"/>
    </row>
    <row r="970" spans="1:15" ht="14.45">
      <c r="A970" s="2" t="str">
        <f t="shared" si="14"/>
        <v>POS_20230518_3158890</v>
      </c>
      <c r="B970" s="2" t="s">
        <v>1660</v>
      </c>
      <c r="C970" s="2" t="s">
        <v>30</v>
      </c>
      <c r="D970" s="2" t="s">
        <v>54</v>
      </c>
      <c r="E970" s="2" t="s">
        <v>70</v>
      </c>
      <c r="F970" s="2" t="s">
        <v>71</v>
      </c>
      <c r="G970" s="2" t="s">
        <v>57</v>
      </c>
      <c r="H970" s="2" t="s">
        <v>1790</v>
      </c>
      <c r="I970" s="2" t="s">
        <v>1791</v>
      </c>
      <c r="J970" s="3">
        <v>58660.450000000004</v>
      </c>
      <c r="K970" s="3">
        <v>41289.220000000016</v>
      </c>
      <c r="L970" s="3">
        <v>9523.2299999999977</v>
      </c>
      <c r="M970"/>
      <c r="N970"/>
      <c r="O970"/>
    </row>
    <row r="971" spans="1:15" ht="14.45">
      <c r="A971" s="2" t="str">
        <f t="shared" si="14"/>
        <v>POS_20230518_3158619</v>
      </c>
      <c r="B971" s="2" t="s">
        <v>1660</v>
      </c>
      <c r="C971" s="2" t="s">
        <v>30</v>
      </c>
      <c r="D971" s="2" t="s">
        <v>54</v>
      </c>
      <c r="E971" s="2" t="s">
        <v>70</v>
      </c>
      <c r="F971" s="2" t="s">
        <v>71</v>
      </c>
      <c r="G971" s="2" t="s">
        <v>57</v>
      </c>
      <c r="H971" s="2" t="s">
        <v>1792</v>
      </c>
      <c r="I971" s="2" t="s">
        <v>1793</v>
      </c>
      <c r="J971" s="3">
        <v>58660.45</v>
      </c>
      <c r="K971" s="3">
        <v>41289.220000000016</v>
      </c>
      <c r="L971" s="3">
        <v>9523.2299999999959</v>
      </c>
      <c r="M971"/>
      <c r="N971"/>
      <c r="O971"/>
    </row>
    <row r="972" spans="1:15" ht="14.45">
      <c r="A972" s="2" t="str">
        <f t="shared" si="14"/>
        <v>POS_20230518_3158727</v>
      </c>
      <c r="B972" s="2" t="s">
        <v>1660</v>
      </c>
      <c r="C972" s="2" t="s">
        <v>30</v>
      </c>
      <c r="D972" s="2" t="s">
        <v>54</v>
      </c>
      <c r="E972" s="2" t="s">
        <v>70</v>
      </c>
      <c r="F972" s="2" t="s">
        <v>71</v>
      </c>
      <c r="G972" s="2" t="s">
        <v>57</v>
      </c>
      <c r="H972" s="2" t="s">
        <v>1794</v>
      </c>
      <c r="I972" s="2" t="s">
        <v>1795</v>
      </c>
      <c r="J972" s="3">
        <v>58660.45</v>
      </c>
      <c r="K972" s="3">
        <v>41289.220000000008</v>
      </c>
      <c r="L972" s="3">
        <v>9523.23</v>
      </c>
      <c r="M972"/>
      <c r="N972"/>
      <c r="O972"/>
    </row>
    <row r="973" spans="1:15" ht="14.45">
      <c r="A973" s="2" t="str">
        <f t="shared" ref="A973:A1036" si="15">I973</f>
        <v>POS_20230518_3158432</v>
      </c>
      <c r="B973" s="2" t="s">
        <v>1660</v>
      </c>
      <c r="C973" s="2" t="s">
        <v>30</v>
      </c>
      <c r="D973" s="2" t="s">
        <v>54</v>
      </c>
      <c r="E973" s="2" t="s">
        <v>70</v>
      </c>
      <c r="F973" s="2" t="s">
        <v>71</v>
      </c>
      <c r="G973" s="2" t="s">
        <v>57</v>
      </c>
      <c r="H973" s="2" t="s">
        <v>1710</v>
      </c>
      <c r="I973" s="2" t="s">
        <v>1796</v>
      </c>
      <c r="J973" s="3">
        <v>58660.450000000012</v>
      </c>
      <c r="K973" s="3">
        <v>41289.22</v>
      </c>
      <c r="L973" s="3">
        <v>9523.2299999999977</v>
      </c>
      <c r="M973"/>
      <c r="N973"/>
      <c r="O973"/>
    </row>
    <row r="974" spans="1:15" ht="14.45">
      <c r="A974" s="2" t="str">
        <f t="shared" si="15"/>
        <v>POS_20230518_3158423</v>
      </c>
      <c r="B974" s="2" t="s">
        <v>1660</v>
      </c>
      <c r="C974" s="2" t="s">
        <v>30</v>
      </c>
      <c r="D974" s="2" t="s">
        <v>54</v>
      </c>
      <c r="E974" s="2" t="s">
        <v>70</v>
      </c>
      <c r="F974" s="2" t="s">
        <v>71</v>
      </c>
      <c r="G974" s="2" t="s">
        <v>57</v>
      </c>
      <c r="H974" s="2" t="s">
        <v>1797</v>
      </c>
      <c r="I974" s="2" t="s">
        <v>1798</v>
      </c>
      <c r="J974" s="3">
        <v>58660.45</v>
      </c>
      <c r="K974" s="3">
        <v>41289.220000000016</v>
      </c>
      <c r="L974" s="3">
        <v>9523.23</v>
      </c>
      <c r="M974"/>
      <c r="N974"/>
      <c r="O974"/>
    </row>
    <row r="975" spans="1:15" ht="14.45">
      <c r="A975" s="2" t="str">
        <f t="shared" si="15"/>
        <v>POS_20230518_3158459</v>
      </c>
      <c r="B975" s="2" t="s">
        <v>1660</v>
      </c>
      <c r="C975" s="2" t="s">
        <v>30</v>
      </c>
      <c r="D975" s="2" t="s">
        <v>54</v>
      </c>
      <c r="E975" s="2" t="s">
        <v>70</v>
      </c>
      <c r="F975" s="2" t="s">
        <v>71</v>
      </c>
      <c r="G975" s="2" t="s">
        <v>57</v>
      </c>
      <c r="H975" s="2" t="s">
        <v>1799</v>
      </c>
      <c r="I975" s="2" t="s">
        <v>1800</v>
      </c>
      <c r="J975" s="3">
        <v>58660.45</v>
      </c>
      <c r="K975" s="3">
        <v>41289.220000000008</v>
      </c>
      <c r="L975" s="3">
        <v>9523.23</v>
      </c>
      <c r="M975"/>
      <c r="N975"/>
      <c r="O975"/>
    </row>
    <row r="976" spans="1:15" ht="14.45">
      <c r="A976" s="2" t="str">
        <f t="shared" si="15"/>
        <v>POS_20230518_3158920</v>
      </c>
      <c r="B976" s="2" t="s">
        <v>1660</v>
      </c>
      <c r="C976" s="2" t="s">
        <v>30</v>
      </c>
      <c r="D976" s="2" t="s">
        <v>54</v>
      </c>
      <c r="E976" s="2" t="s">
        <v>70</v>
      </c>
      <c r="F976" s="2" t="s">
        <v>71</v>
      </c>
      <c r="G976" s="2" t="s">
        <v>57</v>
      </c>
      <c r="H976" s="2" t="s">
        <v>1801</v>
      </c>
      <c r="I976" s="2" t="s">
        <v>1802</v>
      </c>
      <c r="J976" s="3">
        <v>58660.45</v>
      </c>
      <c r="K976" s="3">
        <v>41289.220000000016</v>
      </c>
      <c r="L976" s="3">
        <v>9523.2299999999977</v>
      </c>
      <c r="M976"/>
      <c r="N976"/>
      <c r="O976"/>
    </row>
    <row r="977" spans="1:15" ht="14.45">
      <c r="A977" s="2" t="str">
        <f t="shared" si="15"/>
        <v>POS_20230518_3158518</v>
      </c>
      <c r="B977" s="2" t="s">
        <v>1660</v>
      </c>
      <c r="C977" s="2" t="s">
        <v>30</v>
      </c>
      <c r="D977" s="2" t="s">
        <v>54</v>
      </c>
      <c r="E977" s="2" t="s">
        <v>70</v>
      </c>
      <c r="F977" s="2" t="s">
        <v>71</v>
      </c>
      <c r="G977" s="2" t="s">
        <v>57</v>
      </c>
      <c r="H977" s="2" t="s">
        <v>1803</v>
      </c>
      <c r="I977" s="2" t="s">
        <v>1804</v>
      </c>
      <c r="J977" s="3">
        <v>58660.44999999999</v>
      </c>
      <c r="K977" s="3">
        <v>41289.220000000016</v>
      </c>
      <c r="L977" s="3">
        <v>9523.23</v>
      </c>
      <c r="M977"/>
      <c r="N977"/>
      <c r="O977"/>
    </row>
    <row r="978" spans="1:15" ht="14.45">
      <c r="A978" s="2" t="str">
        <f t="shared" si="15"/>
        <v>POS_20230518_3158898</v>
      </c>
      <c r="B978" s="2" t="s">
        <v>1660</v>
      </c>
      <c r="C978" s="2" t="s">
        <v>30</v>
      </c>
      <c r="D978" s="2" t="s">
        <v>54</v>
      </c>
      <c r="E978" s="2" t="s">
        <v>70</v>
      </c>
      <c r="F978" s="2" t="s">
        <v>71</v>
      </c>
      <c r="G978" s="2" t="s">
        <v>57</v>
      </c>
      <c r="H978" s="2" t="s">
        <v>1805</v>
      </c>
      <c r="I978" s="2" t="s">
        <v>1806</v>
      </c>
      <c r="J978" s="3">
        <v>58660.449999999983</v>
      </c>
      <c r="K978" s="3">
        <v>41289.220000000023</v>
      </c>
      <c r="L978" s="3">
        <v>9523.23</v>
      </c>
      <c r="M978"/>
      <c r="N978"/>
      <c r="O978"/>
    </row>
    <row r="979" spans="1:15" ht="14.45">
      <c r="A979" s="2" t="str">
        <f t="shared" si="15"/>
        <v>POS_20230518_3158774</v>
      </c>
      <c r="B979" s="2" t="s">
        <v>1660</v>
      </c>
      <c r="C979" s="2" t="s">
        <v>30</v>
      </c>
      <c r="D979" s="2" t="s">
        <v>54</v>
      </c>
      <c r="E979" s="2" t="s">
        <v>70</v>
      </c>
      <c r="F979" s="2" t="s">
        <v>71</v>
      </c>
      <c r="G979" s="2" t="s">
        <v>57</v>
      </c>
      <c r="H979" s="2" t="s">
        <v>1807</v>
      </c>
      <c r="I979" s="2" t="s">
        <v>1808</v>
      </c>
      <c r="J979" s="3">
        <v>58660.45</v>
      </c>
      <c r="K979" s="3">
        <v>41289.220000000008</v>
      </c>
      <c r="L979" s="3">
        <v>9523.2300000000014</v>
      </c>
      <c r="M979"/>
      <c r="N979"/>
      <c r="O979"/>
    </row>
    <row r="980" spans="1:15" ht="14.45">
      <c r="A980" s="2" t="str">
        <f t="shared" si="15"/>
        <v>POS_20230518_3158415</v>
      </c>
      <c r="B980" s="2" t="s">
        <v>1660</v>
      </c>
      <c r="C980" s="2" t="s">
        <v>30</v>
      </c>
      <c r="D980" s="2" t="s">
        <v>54</v>
      </c>
      <c r="E980" s="2" t="s">
        <v>70</v>
      </c>
      <c r="F980" s="2" t="s">
        <v>71</v>
      </c>
      <c r="G980" s="2" t="s">
        <v>57</v>
      </c>
      <c r="H980" s="2" t="s">
        <v>1740</v>
      </c>
      <c r="I980" s="2" t="s">
        <v>1809</v>
      </c>
      <c r="J980" s="3">
        <v>58660.45</v>
      </c>
      <c r="K980" s="3">
        <v>41289.220000000008</v>
      </c>
      <c r="L980" s="3">
        <v>9523.23</v>
      </c>
      <c r="M980"/>
      <c r="N980"/>
      <c r="O980"/>
    </row>
    <row r="981" spans="1:15" ht="14.45">
      <c r="A981" s="2" t="str">
        <f t="shared" si="15"/>
        <v>POS_20230518_3158878</v>
      </c>
      <c r="B981" s="2" t="s">
        <v>1660</v>
      </c>
      <c r="C981" s="2" t="s">
        <v>30</v>
      </c>
      <c r="D981" s="2" t="s">
        <v>54</v>
      </c>
      <c r="E981" s="2" t="s">
        <v>70</v>
      </c>
      <c r="F981" s="2" t="s">
        <v>71</v>
      </c>
      <c r="G981" s="2" t="s">
        <v>57</v>
      </c>
      <c r="H981" s="2" t="s">
        <v>1810</v>
      </c>
      <c r="I981" s="2" t="s">
        <v>1811</v>
      </c>
      <c r="J981" s="3">
        <v>58660.45</v>
      </c>
      <c r="K981" s="3">
        <v>41289.220000000016</v>
      </c>
      <c r="L981" s="3">
        <v>9523.2299999999977</v>
      </c>
      <c r="M981"/>
      <c r="N981"/>
      <c r="O981"/>
    </row>
    <row r="982" spans="1:15" ht="14.45">
      <c r="A982" s="2" t="str">
        <f t="shared" si="15"/>
        <v>POS_20230518_3158453</v>
      </c>
      <c r="B982" s="2" t="s">
        <v>1660</v>
      </c>
      <c r="C982" s="2" t="s">
        <v>30</v>
      </c>
      <c r="D982" s="2" t="s">
        <v>54</v>
      </c>
      <c r="E982" s="2" t="s">
        <v>70</v>
      </c>
      <c r="F982" s="2" t="s">
        <v>71</v>
      </c>
      <c r="G982" s="2" t="s">
        <v>57</v>
      </c>
      <c r="H982" s="2" t="s">
        <v>1812</v>
      </c>
      <c r="I982" s="2" t="s">
        <v>1813</v>
      </c>
      <c r="J982" s="3">
        <v>58660.45</v>
      </c>
      <c r="K982" s="3">
        <v>41289.220000000008</v>
      </c>
      <c r="L982" s="3">
        <v>9523.2299999999977</v>
      </c>
      <c r="M982"/>
      <c r="N982"/>
      <c r="O982"/>
    </row>
    <row r="983" spans="1:15" ht="14.45">
      <c r="A983" s="2" t="str">
        <f t="shared" si="15"/>
        <v>POS_20230518_3158891</v>
      </c>
      <c r="B983" s="2" t="s">
        <v>1660</v>
      </c>
      <c r="C983" s="2" t="s">
        <v>30</v>
      </c>
      <c r="D983" s="2" t="s">
        <v>54</v>
      </c>
      <c r="E983" s="2" t="s">
        <v>70</v>
      </c>
      <c r="F983" s="2" t="s">
        <v>71</v>
      </c>
      <c r="G983" s="2" t="s">
        <v>57</v>
      </c>
      <c r="H983" s="2" t="s">
        <v>1814</v>
      </c>
      <c r="I983" s="2" t="s">
        <v>1815</v>
      </c>
      <c r="J983" s="3">
        <v>58660.45</v>
      </c>
      <c r="K983" s="3">
        <v>41289.220000000008</v>
      </c>
      <c r="L983" s="3">
        <v>9523.23</v>
      </c>
      <c r="M983"/>
      <c r="N983"/>
      <c r="O983"/>
    </row>
    <row r="984" spans="1:15" ht="14.45">
      <c r="A984" s="2" t="str">
        <f t="shared" si="15"/>
        <v>POS_20230518_3158736</v>
      </c>
      <c r="B984" s="2" t="s">
        <v>1660</v>
      </c>
      <c r="C984" s="2" t="s">
        <v>30</v>
      </c>
      <c r="D984" s="2" t="s">
        <v>54</v>
      </c>
      <c r="E984" s="2" t="s">
        <v>70</v>
      </c>
      <c r="F984" s="2" t="s">
        <v>71</v>
      </c>
      <c r="G984" s="2" t="s">
        <v>57</v>
      </c>
      <c r="H984" s="2" t="s">
        <v>1816</v>
      </c>
      <c r="I984" s="2" t="s">
        <v>1817</v>
      </c>
      <c r="J984" s="3">
        <v>58660.45</v>
      </c>
      <c r="K984" s="3">
        <v>41289.220000000008</v>
      </c>
      <c r="L984" s="3">
        <v>9523.23</v>
      </c>
      <c r="M984"/>
      <c r="N984"/>
      <c r="O984"/>
    </row>
    <row r="985" spans="1:15" ht="14.45">
      <c r="A985" s="2" t="str">
        <f t="shared" si="15"/>
        <v>POS_20230518_3158609</v>
      </c>
      <c r="B985" s="2" t="s">
        <v>1660</v>
      </c>
      <c r="C985" s="2" t="s">
        <v>30</v>
      </c>
      <c r="D985" s="2" t="s">
        <v>54</v>
      </c>
      <c r="E985" s="2" t="s">
        <v>70</v>
      </c>
      <c r="F985" s="2" t="s">
        <v>71</v>
      </c>
      <c r="G985" s="2" t="s">
        <v>57</v>
      </c>
      <c r="H985" s="2" t="s">
        <v>1818</v>
      </c>
      <c r="I985" s="2" t="s">
        <v>1819</v>
      </c>
      <c r="J985" s="3">
        <v>58660.44999999999</v>
      </c>
      <c r="K985" s="3">
        <v>41289.220000000023</v>
      </c>
      <c r="L985" s="3">
        <v>9523.2299999999977</v>
      </c>
      <c r="M985"/>
      <c r="N985"/>
      <c r="O985"/>
    </row>
    <row r="986" spans="1:15" ht="14.45">
      <c r="A986" s="2" t="str">
        <f t="shared" si="15"/>
        <v>POS_20230518_3158669</v>
      </c>
      <c r="B986" s="2" t="s">
        <v>1660</v>
      </c>
      <c r="C986" s="2" t="s">
        <v>30</v>
      </c>
      <c r="D986" s="2" t="s">
        <v>54</v>
      </c>
      <c r="E986" s="2" t="s">
        <v>70</v>
      </c>
      <c r="F986" s="2" t="s">
        <v>71</v>
      </c>
      <c r="G986" s="2" t="s">
        <v>57</v>
      </c>
      <c r="H986" s="2" t="s">
        <v>1820</v>
      </c>
      <c r="I986" s="2" t="s">
        <v>1821</v>
      </c>
      <c r="J986" s="3">
        <v>58660.450000000012</v>
      </c>
      <c r="K986" s="3">
        <v>41289.22</v>
      </c>
      <c r="L986" s="3">
        <v>9523.2299999999977</v>
      </c>
      <c r="M986"/>
      <c r="N986"/>
      <c r="O986"/>
    </row>
    <row r="987" spans="1:15" ht="14.45">
      <c r="A987" s="2" t="str">
        <f t="shared" si="15"/>
        <v>POS_20230518_3158700</v>
      </c>
      <c r="B987" s="2" t="s">
        <v>1660</v>
      </c>
      <c r="C987" s="2" t="s">
        <v>30</v>
      </c>
      <c r="D987" s="2" t="s">
        <v>54</v>
      </c>
      <c r="E987" s="2" t="s">
        <v>70</v>
      </c>
      <c r="F987" s="2" t="s">
        <v>71</v>
      </c>
      <c r="G987" s="2" t="s">
        <v>57</v>
      </c>
      <c r="H987" s="2" t="s">
        <v>1822</v>
      </c>
      <c r="I987" s="2" t="s">
        <v>1823</v>
      </c>
      <c r="J987" s="3">
        <v>58660.45</v>
      </c>
      <c r="K987" s="3">
        <v>41289.220000000016</v>
      </c>
      <c r="L987" s="3">
        <v>9523.23</v>
      </c>
      <c r="M987"/>
      <c r="N987"/>
      <c r="O987"/>
    </row>
    <row r="988" spans="1:15" ht="14.45">
      <c r="A988" s="2" t="str">
        <f t="shared" si="15"/>
        <v>POS_20230518_3158485</v>
      </c>
      <c r="B988" s="2" t="s">
        <v>1660</v>
      </c>
      <c r="C988" s="2" t="s">
        <v>30</v>
      </c>
      <c r="D988" s="2" t="s">
        <v>54</v>
      </c>
      <c r="E988" s="2" t="s">
        <v>70</v>
      </c>
      <c r="F988" s="2" t="s">
        <v>71</v>
      </c>
      <c r="G988" s="2" t="s">
        <v>57</v>
      </c>
      <c r="H988" s="2" t="s">
        <v>1824</v>
      </c>
      <c r="I988" s="2" t="s">
        <v>1825</v>
      </c>
      <c r="J988" s="3">
        <v>58660.449999999983</v>
      </c>
      <c r="K988" s="3">
        <v>41289.220000000008</v>
      </c>
      <c r="L988" s="3">
        <v>9523.2299999999959</v>
      </c>
      <c r="M988"/>
      <c r="N988"/>
      <c r="O988"/>
    </row>
    <row r="989" spans="1:15" ht="14.45">
      <c r="A989" s="2" t="str">
        <f t="shared" si="15"/>
        <v>POS_20230518_3158903</v>
      </c>
      <c r="B989" s="2" t="s">
        <v>1660</v>
      </c>
      <c r="C989" s="2" t="s">
        <v>30</v>
      </c>
      <c r="D989" s="2" t="s">
        <v>54</v>
      </c>
      <c r="E989" s="2" t="s">
        <v>70</v>
      </c>
      <c r="F989" s="2" t="s">
        <v>71</v>
      </c>
      <c r="G989" s="2" t="s">
        <v>57</v>
      </c>
      <c r="H989" s="2" t="s">
        <v>1826</v>
      </c>
      <c r="I989" s="2" t="s">
        <v>1827</v>
      </c>
      <c r="J989" s="3">
        <v>58660.449999999983</v>
      </c>
      <c r="K989" s="3">
        <v>41289.220000000008</v>
      </c>
      <c r="L989" s="3">
        <v>9523.23</v>
      </c>
      <c r="M989"/>
      <c r="N989"/>
      <c r="O989"/>
    </row>
    <row r="990" spans="1:15" ht="14.45">
      <c r="A990" s="2" t="str">
        <f t="shared" si="15"/>
        <v>POS_20230518_3158856</v>
      </c>
      <c r="B990" s="2" t="s">
        <v>1660</v>
      </c>
      <c r="C990" s="2" t="s">
        <v>30</v>
      </c>
      <c r="D990" s="2" t="s">
        <v>54</v>
      </c>
      <c r="E990" s="2" t="s">
        <v>70</v>
      </c>
      <c r="F990" s="2" t="s">
        <v>71</v>
      </c>
      <c r="G990" s="2" t="s">
        <v>57</v>
      </c>
      <c r="H990" s="2" t="s">
        <v>1828</v>
      </c>
      <c r="I990" s="2" t="s">
        <v>1829</v>
      </c>
      <c r="J990" s="3">
        <v>58660.45</v>
      </c>
      <c r="K990" s="3">
        <v>41289.219999999994</v>
      </c>
      <c r="L990" s="3">
        <v>9523.2300000000014</v>
      </c>
      <c r="M990"/>
      <c r="N990"/>
      <c r="O990"/>
    </row>
    <row r="991" spans="1:15" ht="14.45">
      <c r="A991" s="2" t="str">
        <f t="shared" si="15"/>
        <v>POS_20230518_3158606</v>
      </c>
      <c r="B991" s="2" t="s">
        <v>1660</v>
      </c>
      <c r="C991" s="2" t="s">
        <v>30</v>
      </c>
      <c r="D991" s="2" t="s">
        <v>54</v>
      </c>
      <c r="E991" s="2" t="s">
        <v>70</v>
      </c>
      <c r="F991" s="2" t="s">
        <v>71</v>
      </c>
      <c r="G991" s="2" t="s">
        <v>57</v>
      </c>
      <c r="H991" s="2" t="s">
        <v>1830</v>
      </c>
      <c r="I991" s="2" t="s">
        <v>1831</v>
      </c>
      <c r="J991" s="3">
        <v>58660.44999999999</v>
      </c>
      <c r="K991" s="3">
        <v>41289.220000000008</v>
      </c>
      <c r="L991" s="3">
        <v>9523.23</v>
      </c>
      <c r="M991"/>
      <c r="N991"/>
      <c r="O991"/>
    </row>
    <row r="992" spans="1:15" ht="14.45">
      <c r="A992" s="2" t="str">
        <f t="shared" si="15"/>
        <v>POS_20230518_3158641</v>
      </c>
      <c r="B992" s="2" t="s">
        <v>1660</v>
      </c>
      <c r="C992" s="2" t="s">
        <v>30</v>
      </c>
      <c r="D992" s="2" t="s">
        <v>54</v>
      </c>
      <c r="E992" s="2" t="s">
        <v>70</v>
      </c>
      <c r="F992" s="2" t="s">
        <v>71</v>
      </c>
      <c r="G992" s="2" t="s">
        <v>57</v>
      </c>
      <c r="H992" s="2" t="s">
        <v>1832</v>
      </c>
      <c r="I992" s="2" t="s">
        <v>1833</v>
      </c>
      <c r="J992" s="3">
        <v>58660.449999999983</v>
      </c>
      <c r="K992" s="3">
        <v>41289.220000000008</v>
      </c>
      <c r="L992" s="3">
        <v>9523.23</v>
      </c>
      <c r="M992"/>
      <c r="N992"/>
      <c r="O992"/>
    </row>
    <row r="993" spans="1:15" ht="14.45">
      <c r="A993" s="2" t="str">
        <f t="shared" si="15"/>
        <v>POS_20230518_3158838</v>
      </c>
      <c r="B993" s="2" t="s">
        <v>1660</v>
      </c>
      <c r="C993" s="2" t="s">
        <v>30</v>
      </c>
      <c r="D993" s="2" t="s">
        <v>54</v>
      </c>
      <c r="E993" s="2" t="s">
        <v>70</v>
      </c>
      <c r="F993" s="2" t="s">
        <v>71</v>
      </c>
      <c r="G993" s="2" t="s">
        <v>57</v>
      </c>
      <c r="H993" s="2" t="s">
        <v>1834</v>
      </c>
      <c r="I993" s="2" t="s">
        <v>1835</v>
      </c>
      <c r="J993" s="3">
        <v>58660.449999999983</v>
      </c>
      <c r="K993" s="3">
        <v>41289.220000000016</v>
      </c>
      <c r="L993" s="3">
        <v>9523.2299999999959</v>
      </c>
      <c r="M993"/>
      <c r="N993"/>
      <c r="O993"/>
    </row>
    <row r="994" spans="1:15" ht="14.45">
      <c r="A994" s="2" t="str">
        <f t="shared" si="15"/>
        <v>POS_20230518_3158545</v>
      </c>
      <c r="B994" s="2" t="s">
        <v>1660</v>
      </c>
      <c r="C994" s="2" t="s">
        <v>30</v>
      </c>
      <c r="D994" s="2" t="s">
        <v>54</v>
      </c>
      <c r="E994" s="2" t="s">
        <v>70</v>
      </c>
      <c r="F994" s="2" t="s">
        <v>71</v>
      </c>
      <c r="G994" s="2" t="s">
        <v>57</v>
      </c>
      <c r="H994" s="2" t="s">
        <v>1836</v>
      </c>
      <c r="I994" s="2" t="s">
        <v>1837</v>
      </c>
      <c r="J994" s="3">
        <v>58660.45</v>
      </c>
      <c r="K994" s="3">
        <v>41289.22</v>
      </c>
      <c r="L994" s="3">
        <v>9523.2299999999959</v>
      </c>
      <c r="M994"/>
      <c r="N994"/>
      <c r="O994"/>
    </row>
    <row r="995" spans="1:15" ht="14.45">
      <c r="A995" s="2" t="str">
        <f t="shared" si="15"/>
        <v>POS_20230518_3158822</v>
      </c>
      <c r="B995" s="2" t="s">
        <v>1660</v>
      </c>
      <c r="C995" s="2" t="s">
        <v>30</v>
      </c>
      <c r="D995" s="2" t="s">
        <v>54</v>
      </c>
      <c r="E995" s="2" t="s">
        <v>70</v>
      </c>
      <c r="F995" s="2" t="s">
        <v>71</v>
      </c>
      <c r="G995" s="2" t="s">
        <v>57</v>
      </c>
      <c r="H995" s="2" t="s">
        <v>1838</v>
      </c>
      <c r="I995" s="2" t="s">
        <v>1839</v>
      </c>
      <c r="J995" s="3">
        <v>58660.44999999999</v>
      </c>
      <c r="K995" s="3">
        <v>41289.22</v>
      </c>
      <c r="L995" s="3">
        <v>9523.23</v>
      </c>
      <c r="M995"/>
      <c r="N995"/>
      <c r="O995"/>
    </row>
    <row r="996" spans="1:15" ht="14.45">
      <c r="A996" s="2" t="str">
        <f t="shared" si="15"/>
        <v>POS_20230518_3158697</v>
      </c>
      <c r="B996" s="2" t="s">
        <v>1660</v>
      </c>
      <c r="C996" s="2" t="s">
        <v>30</v>
      </c>
      <c r="D996" s="2" t="s">
        <v>54</v>
      </c>
      <c r="E996" s="2" t="s">
        <v>70</v>
      </c>
      <c r="F996" s="2" t="s">
        <v>71</v>
      </c>
      <c r="G996" s="2" t="s">
        <v>57</v>
      </c>
      <c r="H996" s="2" t="s">
        <v>1840</v>
      </c>
      <c r="I996" s="2" t="s">
        <v>1841</v>
      </c>
      <c r="J996" s="3">
        <v>58660.45</v>
      </c>
      <c r="K996" s="3">
        <v>41289.220000000008</v>
      </c>
      <c r="L996" s="3">
        <v>9523.2299999999977</v>
      </c>
      <c r="M996"/>
      <c r="N996"/>
      <c r="O996"/>
    </row>
    <row r="997" spans="1:15" ht="14.45">
      <c r="A997" s="2" t="str">
        <f t="shared" si="15"/>
        <v>POS_20230518_3158689</v>
      </c>
      <c r="B997" s="2" t="s">
        <v>1660</v>
      </c>
      <c r="C997" s="2" t="s">
        <v>30</v>
      </c>
      <c r="D997" s="2" t="s">
        <v>54</v>
      </c>
      <c r="E997" s="2" t="s">
        <v>70</v>
      </c>
      <c r="F997" s="2" t="s">
        <v>71</v>
      </c>
      <c r="G997" s="2" t="s">
        <v>57</v>
      </c>
      <c r="H997" s="2" t="s">
        <v>1842</v>
      </c>
      <c r="I997" s="2" t="s">
        <v>1843</v>
      </c>
      <c r="J997" s="3">
        <v>58660.44999999999</v>
      </c>
      <c r="K997" s="3">
        <v>41289.22</v>
      </c>
      <c r="L997" s="3">
        <v>9523.2299999999977</v>
      </c>
      <c r="M997"/>
      <c r="N997"/>
      <c r="O997"/>
    </row>
    <row r="998" spans="1:15" ht="14.45">
      <c r="A998" s="2" t="str">
        <f t="shared" si="15"/>
        <v>POS_20230518_3158828</v>
      </c>
      <c r="B998" s="2" t="s">
        <v>1660</v>
      </c>
      <c r="C998" s="2" t="s">
        <v>30</v>
      </c>
      <c r="D998" s="2" t="s">
        <v>54</v>
      </c>
      <c r="E998" s="2" t="s">
        <v>70</v>
      </c>
      <c r="F998" s="2" t="s">
        <v>71</v>
      </c>
      <c r="G998" s="2" t="s">
        <v>57</v>
      </c>
      <c r="H998" s="2" t="s">
        <v>1844</v>
      </c>
      <c r="I998" s="2" t="s">
        <v>1845</v>
      </c>
      <c r="J998" s="3">
        <v>58660.44999999999</v>
      </c>
      <c r="K998" s="3">
        <v>41289.22</v>
      </c>
      <c r="L998" s="3">
        <v>9523.23</v>
      </c>
      <c r="M998"/>
      <c r="N998"/>
      <c r="O998"/>
    </row>
    <row r="999" spans="1:15" ht="14.45">
      <c r="A999" s="2" t="str">
        <f t="shared" si="15"/>
        <v>POS_20230518_3158631</v>
      </c>
      <c r="B999" s="2" t="s">
        <v>1660</v>
      </c>
      <c r="C999" s="2" t="s">
        <v>30</v>
      </c>
      <c r="D999" s="2" t="s">
        <v>54</v>
      </c>
      <c r="E999" s="2" t="s">
        <v>70</v>
      </c>
      <c r="F999" s="2" t="s">
        <v>71</v>
      </c>
      <c r="G999" s="2" t="s">
        <v>57</v>
      </c>
      <c r="H999" s="2" t="s">
        <v>1846</v>
      </c>
      <c r="I999" s="2" t="s">
        <v>1847</v>
      </c>
      <c r="J999" s="3">
        <v>58660.44999999999</v>
      </c>
      <c r="K999" s="3">
        <v>41289.22</v>
      </c>
      <c r="L999" s="3">
        <v>9523.2299999999977</v>
      </c>
      <c r="M999"/>
      <c r="N999"/>
      <c r="O999"/>
    </row>
    <row r="1000" spans="1:15" ht="14.45">
      <c r="A1000" s="2" t="str">
        <f t="shared" si="15"/>
        <v>POS_20230518_3158426</v>
      </c>
      <c r="B1000" s="2" t="s">
        <v>1660</v>
      </c>
      <c r="C1000" s="2" t="s">
        <v>30</v>
      </c>
      <c r="D1000" s="2" t="s">
        <v>54</v>
      </c>
      <c r="E1000" s="2" t="s">
        <v>70</v>
      </c>
      <c r="F1000" s="2" t="s">
        <v>71</v>
      </c>
      <c r="G1000" s="2" t="s">
        <v>57</v>
      </c>
      <c r="H1000" s="2" t="s">
        <v>1848</v>
      </c>
      <c r="I1000" s="2" t="s">
        <v>1849</v>
      </c>
      <c r="J1000" s="3">
        <v>58660.45</v>
      </c>
      <c r="K1000" s="3">
        <v>41289.22</v>
      </c>
      <c r="L1000" s="3">
        <v>9523.23</v>
      </c>
      <c r="M1000"/>
      <c r="N1000"/>
      <c r="O1000"/>
    </row>
    <row r="1001" spans="1:15" ht="14.45">
      <c r="A1001" s="2" t="str">
        <f t="shared" si="15"/>
        <v>POS_20230518_3158559</v>
      </c>
      <c r="B1001" s="2" t="s">
        <v>1660</v>
      </c>
      <c r="C1001" s="2" t="s">
        <v>30</v>
      </c>
      <c r="D1001" s="2" t="s">
        <v>54</v>
      </c>
      <c r="E1001" s="2" t="s">
        <v>70</v>
      </c>
      <c r="F1001" s="2" t="s">
        <v>71</v>
      </c>
      <c r="G1001" s="2" t="s">
        <v>57</v>
      </c>
      <c r="H1001" s="2" t="s">
        <v>1850</v>
      </c>
      <c r="I1001" s="2" t="s">
        <v>1851</v>
      </c>
      <c r="J1001" s="3">
        <v>58660.45</v>
      </c>
      <c r="K1001" s="3">
        <v>41289.219999999994</v>
      </c>
      <c r="L1001" s="3">
        <v>9523.23</v>
      </c>
      <c r="M1001"/>
      <c r="N1001"/>
      <c r="O1001"/>
    </row>
    <row r="1002" spans="1:15" ht="14.45">
      <c r="A1002" s="2" t="str">
        <f t="shared" si="15"/>
        <v>POS_20230518_3158416</v>
      </c>
      <c r="B1002" s="2" t="s">
        <v>1660</v>
      </c>
      <c r="C1002" s="2" t="s">
        <v>30</v>
      </c>
      <c r="D1002" s="2" t="s">
        <v>54</v>
      </c>
      <c r="E1002" s="2" t="s">
        <v>70</v>
      </c>
      <c r="F1002" s="2" t="s">
        <v>71</v>
      </c>
      <c r="G1002" s="2" t="s">
        <v>57</v>
      </c>
      <c r="H1002" s="2" t="s">
        <v>1852</v>
      </c>
      <c r="I1002" s="2" t="s">
        <v>1853</v>
      </c>
      <c r="J1002" s="3">
        <v>58660.45</v>
      </c>
      <c r="K1002" s="3">
        <v>41289.219999999994</v>
      </c>
      <c r="L1002" s="3">
        <v>9523.23</v>
      </c>
      <c r="M1002"/>
      <c r="N1002"/>
      <c r="O1002"/>
    </row>
    <row r="1003" spans="1:15" ht="14.45">
      <c r="A1003" s="2" t="str">
        <f t="shared" si="15"/>
        <v>POS_20230518_3158852</v>
      </c>
      <c r="B1003" s="2" t="s">
        <v>1660</v>
      </c>
      <c r="C1003" s="2" t="s">
        <v>30</v>
      </c>
      <c r="D1003" s="2" t="s">
        <v>54</v>
      </c>
      <c r="E1003" s="2" t="s">
        <v>70</v>
      </c>
      <c r="F1003" s="2" t="s">
        <v>71</v>
      </c>
      <c r="G1003" s="2" t="s">
        <v>57</v>
      </c>
      <c r="H1003" s="2" t="s">
        <v>1854</v>
      </c>
      <c r="I1003" s="2" t="s">
        <v>1855</v>
      </c>
      <c r="J1003" s="3">
        <v>58660.45</v>
      </c>
      <c r="K1003" s="3">
        <v>41289.22</v>
      </c>
      <c r="L1003" s="3">
        <v>9523.2299999999977</v>
      </c>
      <c r="M1003"/>
      <c r="N1003"/>
      <c r="O1003"/>
    </row>
    <row r="1004" spans="1:15" ht="14.45">
      <c r="A1004" s="2" t="str">
        <f t="shared" si="15"/>
        <v>POS_20230518_3158928</v>
      </c>
      <c r="B1004" s="2" t="s">
        <v>1660</v>
      </c>
      <c r="C1004" s="2" t="s">
        <v>30</v>
      </c>
      <c r="D1004" s="2" t="s">
        <v>54</v>
      </c>
      <c r="E1004" s="2" t="s">
        <v>70</v>
      </c>
      <c r="F1004" s="2" t="s">
        <v>71</v>
      </c>
      <c r="G1004" s="2" t="s">
        <v>57</v>
      </c>
      <c r="H1004" s="2" t="s">
        <v>1856</v>
      </c>
      <c r="I1004" s="2" t="s">
        <v>1857</v>
      </c>
      <c r="J1004" s="3">
        <v>58660.45</v>
      </c>
      <c r="K1004" s="3">
        <v>41289.219999999994</v>
      </c>
      <c r="L1004" s="3">
        <v>9523.2299999999977</v>
      </c>
      <c r="M1004"/>
      <c r="N1004"/>
      <c r="O1004"/>
    </row>
    <row r="1005" spans="1:15" ht="14.45">
      <c r="A1005" s="2" t="str">
        <f t="shared" si="15"/>
        <v>POS_20230518_3158656</v>
      </c>
      <c r="B1005" s="2" t="s">
        <v>1660</v>
      </c>
      <c r="C1005" s="2" t="s">
        <v>30</v>
      </c>
      <c r="D1005" s="2" t="s">
        <v>54</v>
      </c>
      <c r="E1005" s="2" t="s">
        <v>70</v>
      </c>
      <c r="F1005" s="2" t="s">
        <v>71</v>
      </c>
      <c r="G1005" s="2" t="s">
        <v>57</v>
      </c>
      <c r="H1005" s="2" t="s">
        <v>1858</v>
      </c>
      <c r="I1005" s="2" t="s">
        <v>1859</v>
      </c>
      <c r="J1005" s="3">
        <v>58660.44999999999</v>
      </c>
      <c r="K1005" s="3">
        <v>41289.22</v>
      </c>
      <c r="L1005" s="3">
        <v>9523.2299999999959</v>
      </c>
      <c r="M1005"/>
      <c r="N1005"/>
      <c r="O1005"/>
    </row>
    <row r="1006" spans="1:15" ht="14.45">
      <c r="A1006" s="2" t="str">
        <f t="shared" si="15"/>
        <v>POS_20230518_3158931</v>
      </c>
      <c r="B1006" s="2" t="s">
        <v>1660</v>
      </c>
      <c r="C1006" s="2" t="s">
        <v>30</v>
      </c>
      <c r="D1006" s="2" t="s">
        <v>54</v>
      </c>
      <c r="E1006" s="2" t="s">
        <v>70</v>
      </c>
      <c r="F1006" s="2" t="s">
        <v>71</v>
      </c>
      <c r="G1006" s="2" t="s">
        <v>57</v>
      </c>
      <c r="H1006" s="2" t="s">
        <v>1860</v>
      </c>
      <c r="I1006" s="2" t="s">
        <v>1861</v>
      </c>
      <c r="J1006" s="3">
        <v>58660.45</v>
      </c>
      <c r="K1006" s="3">
        <v>41289.219999999994</v>
      </c>
      <c r="L1006" s="3">
        <v>9523.23</v>
      </c>
      <c r="M1006"/>
      <c r="N1006"/>
      <c r="O1006"/>
    </row>
    <row r="1007" spans="1:15" ht="14.45">
      <c r="A1007" s="2" t="str">
        <f t="shared" si="15"/>
        <v>POS_20230518_3158682</v>
      </c>
      <c r="B1007" s="2" t="s">
        <v>1660</v>
      </c>
      <c r="C1007" s="2" t="s">
        <v>30</v>
      </c>
      <c r="D1007" s="2" t="s">
        <v>54</v>
      </c>
      <c r="E1007" s="2" t="s">
        <v>70</v>
      </c>
      <c r="F1007" s="2" t="s">
        <v>71</v>
      </c>
      <c r="G1007" s="2" t="s">
        <v>57</v>
      </c>
      <c r="H1007" s="2" t="s">
        <v>1862</v>
      </c>
      <c r="I1007" s="2" t="s">
        <v>1863</v>
      </c>
      <c r="J1007" s="3">
        <v>58660.44999999999</v>
      </c>
      <c r="K1007" s="3">
        <v>41289.220000000008</v>
      </c>
      <c r="L1007" s="3">
        <v>9523.23</v>
      </c>
      <c r="M1007"/>
      <c r="N1007"/>
      <c r="O1007"/>
    </row>
    <row r="1008" spans="1:15" ht="14.45">
      <c r="A1008" s="2" t="str">
        <f t="shared" si="15"/>
        <v>POS_20230518_3158553</v>
      </c>
      <c r="B1008" s="2" t="s">
        <v>1660</v>
      </c>
      <c r="C1008" s="2" t="s">
        <v>30</v>
      </c>
      <c r="D1008" s="2" t="s">
        <v>54</v>
      </c>
      <c r="E1008" s="2" t="s">
        <v>70</v>
      </c>
      <c r="F1008" s="2" t="s">
        <v>71</v>
      </c>
      <c r="G1008" s="2" t="s">
        <v>57</v>
      </c>
      <c r="H1008" s="2" t="s">
        <v>1864</v>
      </c>
      <c r="I1008" s="2" t="s">
        <v>1865</v>
      </c>
      <c r="J1008" s="3">
        <v>58660.44999999999</v>
      </c>
      <c r="K1008" s="3">
        <v>41289.220000000008</v>
      </c>
      <c r="L1008" s="3">
        <v>9523.23</v>
      </c>
      <c r="M1008"/>
      <c r="N1008"/>
      <c r="O1008"/>
    </row>
    <row r="1009" spans="1:15" ht="14.45">
      <c r="A1009" s="2" t="str">
        <f t="shared" si="15"/>
        <v>POS_20230518_3158675</v>
      </c>
      <c r="B1009" s="2" t="s">
        <v>1660</v>
      </c>
      <c r="C1009" s="2" t="s">
        <v>30</v>
      </c>
      <c r="D1009" s="2" t="s">
        <v>54</v>
      </c>
      <c r="E1009" s="2" t="s">
        <v>70</v>
      </c>
      <c r="F1009" s="2" t="s">
        <v>71</v>
      </c>
      <c r="G1009" s="2" t="s">
        <v>57</v>
      </c>
      <c r="H1009" s="2" t="s">
        <v>1866</v>
      </c>
      <c r="I1009" s="2" t="s">
        <v>1867</v>
      </c>
      <c r="J1009" s="3">
        <v>58660.44999999999</v>
      </c>
      <c r="K1009" s="3">
        <v>41289.220000000008</v>
      </c>
      <c r="L1009" s="3">
        <v>9523.23</v>
      </c>
      <c r="M1009"/>
      <c r="N1009"/>
      <c r="O1009"/>
    </row>
    <row r="1010" spans="1:15" ht="14.45">
      <c r="A1010" s="2" t="str">
        <f t="shared" si="15"/>
        <v>POS_20230518_3158813</v>
      </c>
      <c r="B1010" s="2" t="s">
        <v>1660</v>
      </c>
      <c r="C1010" s="2" t="s">
        <v>30</v>
      </c>
      <c r="D1010" s="2" t="s">
        <v>54</v>
      </c>
      <c r="E1010" s="2" t="s">
        <v>70</v>
      </c>
      <c r="F1010" s="2" t="s">
        <v>71</v>
      </c>
      <c r="G1010" s="2" t="s">
        <v>57</v>
      </c>
      <c r="H1010" s="2" t="s">
        <v>1868</v>
      </c>
      <c r="I1010" s="2" t="s">
        <v>1869</v>
      </c>
      <c r="J1010" s="3">
        <v>58660.44999999999</v>
      </c>
      <c r="K1010" s="3">
        <v>41289.220000000008</v>
      </c>
      <c r="L1010" s="3">
        <v>9523.2299999999959</v>
      </c>
      <c r="M1010"/>
      <c r="N1010"/>
      <c r="O1010"/>
    </row>
    <row r="1011" spans="1:15" ht="14.45">
      <c r="A1011" s="2" t="str">
        <f t="shared" si="15"/>
        <v>POS_20230518_3158888</v>
      </c>
      <c r="B1011" s="2" t="s">
        <v>1660</v>
      </c>
      <c r="C1011" s="2" t="s">
        <v>30</v>
      </c>
      <c r="D1011" s="2" t="s">
        <v>54</v>
      </c>
      <c r="E1011" s="2" t="s">
        <v>70</v>
      </c>
      <c r="F1011" s="2" t="s">
        <v>71</v>
      </c>
      <c r="G1011" s="2" t="s">
        <v>57</v>
      </c>
      <c r="H1011" s="2" t="s">
        <v>1870</v>
      </c>
      <c r="I1011" s="2" t="s">
        <v>1871</v>
      </c>
      <c r="J1011" s="3">
        <v>58660.44999999999</v>
      </c>
      <c r="K1011" s="3">
        <v>41289.220000000008</v>
      </c>
      <c r="L1011" s="3">
        <v>9523.23</v>
      </c>
      <c r="M1011"/>
      <c r="N1011"/>
      <c r="O1011"/>
    </row>
    <row r="1012" spans="1:15" ht="14.45">
      <c r="A1012" s="2" t="str">
        <f t="shared" si="15"/>
        <v>POS_20230518_3158880</v>
      </c>
      <c r="B1012" s="2" t="s">
        <v>1660</v>
      </c>
      <c r="C1012" s="2" t="s">
        <v>30</v>
      </c>
      <c r="D1012" s="2" t="s">
        <v>54</v>
      </c>
      <c r="E1012" s="2" t="s">
        <v>70</v>
      </c>
      <c r="F1012" s="2" t="s">
        <v>71</v>
      </c>
      <c r="G1012" s="2" t="s">
        <v>57</v>
      </c>
      <c r="H1012" s="2" t="s">
        <v>1872</v>
      </c>
      <c r="I1012" s="2" t="s">
        <v>1873</v>
      </c>
      <c r="J1012" s="3">
        <v>58660.450000000004</v>
      </c>
      <c r="K1012" s="3">
        <v>41289.22</v>
      </c>
      <c r="L1012" s="3">
        <v>9523.23</v>
      </c>
      <c r="M1012"/>
      <c r="N1012"/>
      <c r="O1012"/>
    </row>
    <row r="1013" spans="1:15" ht="14.45">
      <c r="A1013" s="2" t="str">
        <f t="shared" si="15"/>
        <v>POS_20230518_3158538</v>
      </c>
      <c r="B1013" s="2" t="s">
        <v>1660</v>
      </c>
      <c r="C1013" s="2" t="s">
        <v>30</v>
      </c>
      <c r="D1013" s="2" t="s">
        <v>54</v>
      </c>
      <c r="E1013" s="2" t="s">
        <v>70</v>
      </c>
      <c r="F1013" s="2" t="s">
        <v>71</v>
      </c>
      <c r="G1013" s="2" t="s">
        <v>57</v>
      </c>
      <c r="H1013" s="2" t="s">
        <v>1874</v>
      </c>
      <c r="I1013" s="2" t="s">
        <v>1875</v>
      </c>
      <c r="J1013" s="3">
        <v>58660.45</v>
      </c>
      <c r="K1013" s="3">
        <v>41289.22</v>
      </c>
      <c r="L1013" s="3">
        <v>9523.2299999999977</v>
      </c>
      <c r="M1013"/>
      <c r="N1013"/>
      <c r="O1013"/>
    </row>
    <row r="1014" spans="1:15" ht="14.45">
      <c r="A1014" s="2" t="str">
        <f t="shared" si="15"/>
        <v>POS_20230518_3158921</v>
      </c>
      <c r="B1014" s="2" t="s">
        <v>1660</v>
      </c>
      <c r="C1014" s="2" t="s">
        <v>30</v>
      </c>
      <c r="D1014" s="2" t="s">
        <v>54</v>
      </c>
      <c r="E1014" s="2" t="s">
        <v>70</v>
      </c>
      <c r="F1014" s="2" t="s">
        <v>71</v>
      </c>
      <c r="G1014" s="2" t="s">
        <v>57</v>
      </c>
      <c r="H1014" s="2" t="s">
        <v>1876</v>
      </c>
      <c r="I1014" s="2" t="s">
        <v>1877</v>
      </c>
      <c r="J1014" s="3">
        <v>58660.44999999999</v>
      </c>
      <c r="K1014" s="3">
        <v>41289.220000000008</v>
      </c>
      <c r="L1014" s="3">
        <v>9523.2299999999977</v>
      </c>
      <c r="M1014"/>
      <c r="N1014"/>
      <c r="O1014"/>
    </row>
    <row r="1015" spans="1:15" ht="14.45">
      <c r="A1015" s="2" t="str">
        <f t="shared" si="15"/>
        <v>POS_20230518_3158616</v>
      </c>
      <c r="B1015" s="2" t="s">
        <v>1660</v>
      </c>
      <c r="C1015" s="2" t="s">
        <v>30</v>
      </c>
      <c r="D1015" s="2" t="s">
        <v>54</v>
      </c>
      <c r="E1015" s="2" t="s">
        <v>70</v>
      </c>
      <c r="F1015" s="2" t="s">
        <v>71</v>
      </c>
      <c r="G1015" s="2" t="s">
        <v>57</v>
      </c>
      <c r="H1015" s="2" t="s">
        <v>1878</v>
      </c>
      <c r="I1015" s="2" t="s">
        <v>1879</v>
      </c>
      <c r="J1015" s="3">
        <v>58660.45</v>
      </c>
      <c r="K1015" s="3">
        <v>41289.22</v>
      </c>
      <c r="L1015" s="3">
        <v>9523.23</v>
      </c>
      <c r="M1015"/>
      <c r="N1015"/>
      <c r="O1015"/>
    </row>
    <row r="1016" spans="1:15" ht="14.45">
      <c r="A1016" s="2" t="str">
        <f t="shared" si="15"/>
        <v>POS_20230518_3158702</v>
      </c>
      <c r="B1016" s="2" t="s">
        <v>1660</v>
      </c>
      <c r="C1016" s="2" t="s">
        <v>30</v>
      </c>
      <c r="D1016" s="2" t="s">
        <v>54</v>
      </c>
      <c r="E1016" s="2" t="s">
        <v>70</v>
      </c>
      <c r="F1016" s="2" t="s">
        <v>71</v>
      </c>
      <c r="G1016" s="2" t="s">
        <v>57</v>
      </c>
      <c r="H1016" s="2" t="s">
        <v>1880</v>
      </c>
      <c r="I1016" s="2" t="s">
        <v>1881</v>
      </c>
      <c r="J1016" s="3">
        <v>58660.449999999983</v>
      </c>
      <c r="K1016" s="3">
        <v>41289.220000000008</v>
      </c>
      <c r="L1016" s="3">
        <v>9523.2299999999959</v>
      </c>
      <c r="M1016"/>
      <c r="N1016"/>
      <c r="O1016"/>
    </row>
    <row r="1017" spans="1:15" ht="14.45">
      <c r="A1017" s="2" t="str">
        <f t="shared" si="15"/>
        <v>POS_20230518_3158892</v>
      </c>
      <c r="B1017" s="2" t="s">
        <v>1660</v>
      </c>
      <c r="C1017" s="2" t="s">
        <v>30</v>
      </c>
      <c r="D1017" s="2" t="s">
        <v>54</v>
      </c>
      <c r="E1017" s="2" t="s">
        <v>70</v>
      </c>
      <c r="F1017" s="2" t="s">
        <v>71</v>
      </c>
      <c r="G1017" s="2" t="s">
        <v>57</v>
      </c>
      <c r="H1017" s="2" t="s">
        <v>1882</v>
      </c>
      <c r="I1017" s="2" t="s">
        <v>1883</v>
      </c>
      <c r="J1017" s="3">
        <v>58660.44999999999</v>
      </c>
      <c r="K1017" s="3">
        <v>41289.220000000008</v>
      </c>
      <c r="L1017" s="3">
        <v>9523.23</v>
      </c>
      <c r="M1017"/>
      <c r="N1017"/>
      <c r="O1017"/>
    </row>
    <row r="1018" spans="1:15" ht="14.45">
      <c r="A1018" s="2" t="str">
        <f t="shared" si="15"/>
        <v>POS_20230518_3158924</v>
      </c>
      <c r="B1018" s="2" t="s">
        <v>1660</v>
      </c>
      <c r="C1018" s="2" t="s">
        <v>30</v>
      </c>
      <c r="D1018" s="2" t="s">
        <v>54</v>
      </c>
      <c r="E1018" s="2" t="s">
        <v>70</v>
      </c>
      <c r="F1018" s="2" t="s">
        <v>71</v>
      </c>
      <c r="G1018" s="2" t="s">
        <v>57</v>
      </c>
      <c r="H1018" s="2" t="s">
        <v>1884</v>
      </c>
      <c r="I1018" s="2" t="s">
        <v>1885</v>
      </c>
      <c r="J1018" s="3">
        <v>58660.45</v>
      </c>
      <c r="K1018" s="3">
        <v>41289.219999999994</v>
      </c>
      <c r="L1018" s="3">
        <v>9523.2299999999959</v>
      </c>
      <c r="M1018"/>
      <c r="N1018"/>
      <c r="O1018"/>
    </row>
    <row r="1019" spans="1:15" ht="14.45">
      <c r="A1019" s="2" t="str">
        <f t="shared" si="15"/>
        <v>POS_20230518_3158918</v>
      </c>
      <c r="B1019" s="2" t="s">
        <v>1660</v>
      </c>
      <c r="C1019" s="2" t="s">
        <v>30</v>
      </c>
      <c r="D1019" s="2" t="s">
        <v>54</v>
      </c>
      <c r="E1019" s="2" t="s">
        <v>70</v>
      </c>
      <c r="F1019" s="2" t="s">
        <v>71</v>
      </c>
      <c r="G1019" s="2" t="s">
        <v>57</v>
      </c>
      <c r="H1019" s="2" t="s">
        <v>1886</v>
      </c>
      <c r="I1019" s="2" t="s">
        <v>1887</v>
      </c>
      <c r="J1019" s="3">
        <v>58660.44999999999</v>
      </c>
      <c r="K1019" s="3">
        <v>41289.22</v>
      </c>
      <c r="L1019" s="3">
        <v>9523.2299999999977</v>
      </c>
      <c r="M1019"/>
      <c r="N1019"/>
      <c r="O1019"/>
    </row>
    <row r="1020" spans="1:15" ht="14.45">
      <c r="A1020" s="2" t="str">
        <f t="shared" si="15"/>
        <v>POS_20230518_3158704</v>
      </c>
      <c r="B1020" s="2" t="s">
        <v>1660</v>
      </c>
      <c r="C1020" s="2" t="s">
        <v>30</v>
      </c>
      <c r="D1020" s="2" t="s">
        <v>54</v>
      </c>
      <c r="E1020" s="2" t="s">
        <v>70</v>
      </c>
      <c r="F1020" s="2" t="s">
        <v>71</v>
      </c>
      <c r="G1020" s="2" t="s">
        <v>57</v>
      </c>
      <c r="H1020" s="2" t="s">
        <v>1888</v>
      </c>
      <c r="I1020" s="2" t="s">
        <v>1889</v>
      </c>
      <c r="J1020" s="3">
        <v>58660.449999999983</v>
      </c>
      <c r="K1020" s="3">
        <v>41289.220000000008</v>
      </c>
      <c r="L1020" s="3">
        <v>9523.2299999999977</v>
      </c>
      <c r="M1020"/>
      <c r="N1020"/>
      <c r="O1020"/>
    </row>
    <row r="1021" spans="1:15" ht="14.45">
      <c r="A1021" s="2" t="str">
        <f t="shared" si="15"/>
        <v>POS_20230518_3158533</v>
      </c>
      <c r="B1021" s="2" t="s">
        <v>1660</v>
      </c>
      <c r="C1021" s="2" t="s">
        <v>30</v>
      </c>
      <c r="D1021" s="2" t="s">
        <v>54</v>
      </c>
      <c r="E1021" s="2" t="s">
        <v>70</v>
      </c>
      <c r="F1021" s="2" t="s">
        <v>71</v>
      </c>
      <c r="G1021" s="2" t="s">
        <v>57</v>
      </c>
      <c r="H1021" s="2" t="s">
        <v>1890</v>
      </c>
      <c r="I1021" s="2" t="s">
        <v>1891</v>
      </c>
      <c r="J1021" s="3">
        <v>58660.44999999999</v>
      </c>
      <c r="K1021" s="3">
        <v>41289.220000000008</v>
      </c>
      <c r="L1021" s="3">
        <v>9523.2299999999977</v>
      </c>
      <c r="M1021"/>
      <c r="N1021"/>
      <c r="O1021"/>
    </row>
    <row r="1022" spans="1:15" ht="14.45">
      <c r="A1022" s="2" t="str">
        <f t="shared" si="15"/>
        <v>POS_20230518_3158726</v>
      </c>
      <c r="B1022" s="2" t="s">
        <v>1660</v>
      </c>
      <c r="C1022" s="2" t="s">
        <v>30</v>
      </c>
      <c r="D1022" s="2" t="s">
        <v>54</v>
      </c>
      <c r="E1022" s="2" t="s">
        <v>70</v>
      </c>
      <c r="F1022" s="2" t="s">
        <v>71</v>
      </c>
      <c r="G1022" s="2" t="s">
        <v>57</v>
      </c>
      <c r="H1022" s="2" t="s">
        <v>1892</v>
      </c>
      <c r="I1022" s="2" t="s">
        <v>1893</v>
      </c>
      <c r="J1022" s="3">
        <v>58660.44999999999</v>
      </c>
      <c r="K1022" s="3">
        <v>41289.22</v>
      </c>
      <c r="L1022" s="3">
        <v>9523.23</v>
      </c>
      <c r="M1022"/>
      <c r="N1022"/>
      <c r="O1022"/>
    </row>
    <row r="1023" spans="1:15" ht="14.45">
      <c r="A1023" s="2" t="str">
        <f t="shared" si="15"/>
        <v>POS_20230518_3158496</v>
      </c>
      <c r="B1023" s="2" t="s">
        <v>1660</v>
      </c>
      <c r="C1023" s="2" t="s">
        <v>30</v>
      </c>
      <c r="D1023" s="2" t="s">
        <v>54</v>
      </c>
      <c r="E1023" s="2" t="s">
        <v>70</v>
      </c>
      <c r="F1023" s="2" t="s">
        <v>71</v>
      </c>
      <c r="G1023" s="2" t="s">
        <v>57</v>
      </c>
      <c r="H1023" s="2" t="s">
        <v>1894</v>
      </c>
      <c r="I1023" s="2" t="s">
        <v>1895</v>
      </c>
      <c r="J1023" s="3">
        <v>58660.44999999999</v>
      </c>
      <c r="K1023" s="3">
        <v>41289.220000000008</v>
      </c>
      <c r="L1023" s="3">
        <v>9523.23</v>
      </c>
      <c r="M1023"/>
      <c r="N1023"/>
      <c r="O1023"/>
    </row>
    <row r="1024" spans="1:15" ht="14.45">
      <c r="A1024" s="2" t="str">
        <f t="shared" si="15"/>
        <v>POS_20230518_3158902</v>
      </c>
      <c r="B1024" s="2" t="s">
        <v>1660</v>
      </c>
      <c r="C1024" s="2" t="s">
        <v>30</v>
      </c>
      <c r="D1024" s="2" t="s">
        <v>54</v>
      </c>
      <c r="E1024" s="2" t="s">
        <v>70</v>
      </c>
      <c r="F1024" s="2" t="s">
        <v>71</v>
      </c>
      <c r="G1024" s="2" t="s">
        <v>57</v>
      </c>
      <c r="H1024" s="2" t="s">
        <v>1896</v>
      </c>
      <c r="I1024" s="2" t="s">
        <v>1897</v>
      </c>
      <c r="J1024" s="3">
        <v>58660.449999999983</v>
      </c>
      <c r="K1024" s="3">
        <v>41289.220000000016</v>
      </c>
      <c r="L1024" s="3">
        <v>9523.2299999999959</v>
      </c>
      <c r="M1024"/>
      <c r="N1024"/>
      <c r="O1024"/>
    </row>
    <row r="1025" spans="1:15" ht="14.45">
      <c r="A1025" s="2" t="str">
        <f t="shared" si="15"/>
        <v>POS_20230518_3158549</v>
      </c>
      <c r="B1025" s="2" t="s">
        <v>1660</v>
      </c>
      <c r="C1025" s="2" t="s">
        <v>30</v>
      </c>
      <c r="D1025" s="2" t="s">
        <v>54</v>
      </c>
      <c r="E1025" s="2" t="s">
        <v>70</v>
      </c>
      <c r="F1025" s="2" t="s">
        <v>71</v>
      </c>
      <c r="G1025" s="2" t="s">
        <v>57</v>
      </c>
      <c r="H1025" s="2" t="s">
        <v>1898</v>
      </c>
      <c r="I1025" s="2" t="s">
        <v>1899</v>
      </c>
      <c r="J1025" s="3">
        <v>58660.44999999999</v>
      </c>
      <c r="K1025" s="3">
        <v>41289.220000000008</v>
      </c>
      <c r="L1025" s="3">
        <v>9523.23</v>
      </c>
      <c r="M1025"/>
      <c r="N1025"/>
      <c r="O1025"/>
    </row>
    <row r="1026" spans="1:15" ht="14.45">
      <c r="A1026" s="2" t="str">
        <f t="shared" si="15"/>
        <v>POS_20230518_3158848</v>
      </c>
      <c r="B1026" s="2" t="s">
        <v>1660</v>
      </c>
      <c r="C1026" s="2" t="s">
        <v>30</v>
      </c>
      <c r="D1026" s="2" t="s">
        <v>54</v>
      </c>
      <c r="E1026" s="2" t="s">
        <v>70</v>
      </c>
      <c r="F1026" s="2" t="s">
        <v>71</v>
      </c>
      <c r="G1026" s="2" t="s">
        <v>57</v>
      </c>
      <c r="H1026" s="2" t="s">
        <v>1900</v>
      </c>
      <c r="I1026" s="2" t="s">
        <v>1901</v>
      </c>
      <c r="J1026" s="3">
        <v>58660.45</v>
      </c>
      <c r="K1026" s="3">
        <v>41289.219999999994</v>
      </c>
      <c r="L1026" s="3">
        <v>9523.23</v>
      </c>
      <c r="M1026"/>
      <c r="N1026"/>
      <c r="O1026"/>
    </row>
    <row r="1027" spans="1:15" ht="14.45">
      <c r="A1027" s="2" t="str">
        <f t="shared" si="15"/>
        <v>POS_20230518_3158552</v>
      </c>
      <c r="B1027" s="2" t="s">
        <v>1660</v>
      </c>
      <c r="C1027" s="2" t="s">
        <v>30</v>
      </c>
      <c r="D1027" s="2" t="s">
        <v>54</v>
      </c>
      <c r="E1027" s="2" t="s">
        <v>70</v>
      </c>
      <c r="F1027" s="2" t="s">
        <v>71</v>
      </c>
      <c r="G1027" s="2" t="s">
        <v>57</v>
      </c>
      <c r="H1027" s="2" t="s">
        <v>1902</v>
      </c>
      <c r="I1027" s="2" t="s">
        <v>1903</v>
      </c>
      <c r="J1027" s="3">
        <v>58660.44999999999</v>
      </c>
      <c r="K1027" s="3">
        <v>41289.220000000008</v>
      </c>
      <c r="L1027" s="3">
        <v>9523.2299999999977</v>
      </c>
      <c r="M1027"/>
      <c r="N1027"/>
      <c r="O1027"/>
    </row>
    <row r="1028" spans="1:15" ht="14.45">
      <c r="A1028" s="2" t="str">
        <f t="shared" si="15"/>
        <v>POS_20230518_3158693</v>
      </c>
      <c r="B1028" s="2" t="s">
        <v>1660</v>
      </c>
      <c r="C1028" s="2" t="s">
        <v>30</v>
      </c>
      <c r="D1028" s="2" t="s">
        <v>54</v>
      </c>
      <c r="E1028" s="2" t="s">
        <v>70</v>
      </c>
      <c r="F1028" s="2" t="s">
        <v>71</v>
      </c>
      <c r="G1028" s="2" t="s">
        <v>57</v>
      </c>
      <c r="H1028" s="2" t="s">
        <v>1904</v>
      </c>
      <c r="I1028" s="2" t="s">
        <v>1905</v>
      </c>
      <c r="J1028" s="3">
        <v>58660.44999999999</v>
      </c>
      <c r="K1028" s="3">
        <v>41289.220000000008</v>
      </c>
      <c r="L1028" s="3">
        <v>9523.2299999999977</v>
      </c>
      <c r="M1028"/>
      <c r="N1028"/>
      <c r="O1028"/>
    </row>
    <row r="1029" spans="1:15" ht="14.45">
      <c r="A1029" s="2" t="str">
        <f t="shared" si="15"/>
        <v>POS_20230518_3158767</v>
      </c>
      <c r="B1029" s="2" t="s">
        <v>1660</v>
      </c>
      <c r="C1029" s="2" t="s">
        <v>30</v>
      </c>
      <c r="D1029" s="2" t="s">
        <v>54</v>
      </c>
      <c r="E1029" s="2" t="s">
        <v>70</v>
      </c>
      <c r="F1029" s="2" t="s">
        <v>71</v>
      </c>
      <c r="G1029" s="2" t="s">
        <v>57</v>
      </c>
      <c r="H1029" s="2" t="s">
        <v>1906</v>
      </c>
      <c r="I1029" s="2" t="s">
        <v>1907</v>
      </c>
      <c r="J1029" s="3">
        <v>58660.45</v>
      </c>
      <c r="K1029" s="3">
        <v>41289.22</v>
      </c>
      <c r="L1029" s="3">
        <v>9523.23</v>
      </c>
      <c r="M1029"/>
      <c r="N1029"/>
      <c r="O1029"/>
    </row>
    <row r="1030" spans="1:15" ht="14.45">
      <c r="A1030" s="2" t="str">
        <f t="shared" si="15"/>
        <v>POS_20230518_3158408</v>
      </c>
      <c r="B1030" s="2" t="s">
        <v>1660</v>
      </c>
      <c r="C1030" s="2" t="s">
        <v>30</v>
      </c>
      <c r="D1030" s="2" t="s">
        <v>54</v>
      </c>
      <c r="E1030" s="2" t="s">
        <v>70</v>
      </c>
      <c r="F1030" s="2" t="s">
        <v>71</v>
      </c>
      <c r="G1030" s="2" t="s">
        <v>57</v>
      </c>
      <c r="H1030" s="2" t="s">
        <v>1908</v>
      </c>
      <c r="I1030" s="2" t="s">
        <v>1909</v>
      </c>
      <c r="J1030" s="3">
        <v>58660.44999999999</v>
      </c>
      <c r="K1030" s="3">
        <v>41289.220000000008</v>
      </c>
      <c r="L1030" s="3">
        <v>9523.2299999999977</v>
      </c>
      <c r="M1030"/>
      <c r="N1030"/>
      <c r="O1030"/>
    </row>
    <row r="1031" spans="1:15" ht="14.45">
      <c r="A1031" s="2" t="str">
        <f t="shared" si="15"/>
        <v>POS_20230518_3158900</v>
      </c>
      <c r="B1031" s="2" t="s">
        <v>1660</v>
      </c>
      <c r="C1031" s="2" t="s">
        <v>30</v>
      </c>
      <c r="D1031" s="2" t="s">
        <v>54</v>
      </c>
      <c r="E1031" s="2" t="s">
        <v>70</v>
      </c>
      <c r="F1031" s="2" t="s">
        <v>71</v>
      </c>
      <c r="G1031" s="2" t="s">
        <v>57</v>
      </c>
      <c r="H1031" s="2" t="s">
        <v>1910</v>
      </c>
      <c r="I1031" s="2" t="s">
        <v>1911</v>
      </c>
      <c r="J1031" s="3">
        <v>58660.45</v>
      </c>
      <c r="K1031" s="3">
        <v>41289.22</v>
      </c>
      <c r="L1031" s="3">
        <v>9523.23</v>
      </c>
      <c r="M1031"/>
      <c r="N1031"/>
      <c r="O1031"/>
    </row>
    <row r="1032" spans="1:15" ht="14.45">
      <c r="A1032" s="2" t="str">
        <f t="shared" si="15"/>
        <v>POS_20230518_3158779</v>
      </c>
      <c r="B1032" s="2" t="s">
        <v>1660</v>
      </c>
      <c r="C1032" s="2" t="s">
        <v>30</v>
      </c>
      <c r="D1032" s="2" t="s">
        <v>54</v>
      </c>
      <c r="E1032" s="2" t="s">
        <v>70</v>
      </c>
      <c r="F1032" s="2" t="s">
        <v>71</v>
      </c>
      <c r="G1032" s="2" t="s">
        <v>57</v>
      </c>
      <c r="H1032" s="2" t="s">
        <v>1912</v>
      </c>
      <c r="I1032" s="2" t="s">
        <v>1913</v>
      </c>
      <c r="J1032" s="3">
        <v>58660.44999999999</v>
      </c>
      <c r="K1032" s="3">
        <v>41289.220000000008</v>
      </c>
      <c r="L1032" s="3">
        <v>9523.23</v>
      </c>
      <c r="M1032"/>
      <c r="N1032"/>
      <c r="O1032"/>
    </row>
    <row r="1033" spans="1:15" ht="14.45">
      <c r="A1033" s="2" t="str">
        <f t="shared" si="15"/>
        <v>POS_20230518_3158933</v>
      </c>
      <c r="B1033" s="2" t="s">
        <v>1660</v>
      </c>
      <c r="C1033" s="2" t="s">
        <v>30</v>
      </c>
      <c r="D1033" s="2" t="s">
        <v>54</v>
      </c>
      <c r="E1033" s="2" t="s">
        <v>70</v>
      </c>
      <c r="F1033" s="2" t="s">
        <v>71</v>
      </c>
      <c r="G1033" s="2" t="s">
        <v>57</v>
      </c>
      <c r="H1033" s="2" t="s">
        <v>1914</v>
      </c>
      <c r="I1033" s="2" t="s">
        <v>1915</v>
      </c>
      <c r="J1033" s="3">
        <v>58660.44999999999</v>
      </c>
      <c r="K1033" s="3">
        <v>41289.220000000008</v>
      </c>
      <c r="L1033" s="3">
        <v>9523.2299999999977</v>
      </c>
      <c r="M1033"/>
      <c r="N1033"/>
      <c r="O1033"/>
    </row>
    <row r="1034" spans="1:15" ht="14.45">
      <c r="A1034" s="2" t="str">
        <f t="shared" si="15"/>
        <v>POS_20230518_3158770</v>
      </c>
      <c r="B1034" s="2" t="s">
        <v>1660</v>
      </c>
      <c r="C1034" s="2" t="s">
        <v>30</v>
      </c>
      <c r="D1034" s="2" t="s">
        <v>54</v>
      </c>
      <c r="E1034" s="2" t="s">
        <v>70</v>
      </c>
      <c r="F1034" s="2" t="s">
        <v>71</v>
      </c>
      <c r="G1034" s="2" t="s">
        <v>57</v>
      </c>
      <c r="H1034" s="2" t="s">
        <v>1916</v>
      </c>
      <c r="I1034" s="2" t="s">
        <v>1917</v>
      </c>
      <c r="J1034" s="3">
        <v>58660.44999999999</v>
      </c>
      <c r="K1034" s="3">
        <v>41289.22</v>
      </c>
      <c r="L1034" s="3">
        <v>9523.2299999999959</v>
      </c>
      <c r="M1034"/>
      <c r="N1034"/>
      <c r="O1034"/>
    </row>
    <row r="1035" spans="1:15" ht="14.45">
      <c r="A1035" s="2" t="str">
        <f t="shared" si="15"/>
        <v>POS_20230518_3158664</v>
      </c>
      <c r="B1035" s="2" t="s">
        <v>1660</v>
      </c>
      <c r="C1035" s="2" t="s">
        <v>30</v>
      </c>
      <c r="D1035" s="2" t="s">
        <v>54</v>
      </c>
      <c r="E1035" s="2" t="s">
        <v>70</v>
      </c>
      <c r="F1035" s="2" t="s">
        <v>71</v>
      </c>
      <c r="G1035" s="2" t="s">
        <v>57</v>
      </c>
      <c r="H1035" s="2" t="s">
        <v>1918</v>
      </c>
      <c r="I1035" s="2" t="s">
        <v>1919</v>
      </c>
      <c r="J1035" s="3">
        <v>58660.45</v>
      </c>
      <c r="K1035" s="3">
        <v>41289.219999999994</v>
      </c>
      <c r="L1035" s="3">
        <v>9523.23</v>
      </c>
      <c r="M1035"/>
      <c r="N1035"/>
      <c r="O1035"/>
    </row>
    <row r="1036" spans="1:15" ht="14.45">
      <c r="A1036" s="2" t="str">
        <f t="shared" si="15"/>
        <v>POS_20230518_3158789</v>
      </c>
      <c r="B1036" s="2" t="s">
        <v>1660</v>
      </c>
      <c r="C1036" s="2" t="s">
        <v>30</v>
      </c>
      <c r="D1036" s="2" t="s">
        <v>54</v>
      </c>
      <c r="E1036" s="2" t="s">
        <v>70</v>
      </c>
      <c r="F1036" s="2" t="s">
        <v>71</v>
      </c>
      <c r="G1036" s="2" t="s">
        <v>57</v>
      </c>
      <c r="H1036" s="2" t="s">
        <v>1920</v>
      </c>
      <c r="I1036" s="2" t="s">
        <v>1921</v>
      </c>
      <c r="J1036" s="3">
        <v>58660.44999999999</v>
      </c>
      <c r="K1036" s="3">
        <v>41289.22</v>
      </c>
      <c r="L1036" s="3">
        <v>9523.23</v>
      </c>
      <c r="M1036"/>
      <c r="N1036"/>
      <c r="O1036"/>
    </row>
    <row r="1037" spans="1:15" ht="14.45">
      <c r="A1037" s="2" t="str">
        <f t="shared" ref="A1037:A1100" si="16">I1037</f>
        <v>POS_20230518_3158785</v>
      </c>
      <c r="B1037" s="2" t="s">
        <v>1660</v>
      </c>
      <c r="C1037" s="2" t="s">
        <v>30</v>
      </c>
      <c r="D1037" s="2" t="s">
        <v>54</v>
      </c>
      <c r="E1037" s="2" t="s">
        <v>70</v>
      </c>
      <c r="F1037" s="2" t="s">
        <v>71</v>
      </c>
      <c r="G1037" s="2" t="s">
        <v>57</v>
      </c>
      <c r="H1037" s="2" t="s">
        <v>1922</v>
      </c>
      <c r="I1037" s="2" t="s">
        <v>1923</v>
      </c>
      <c r="J1037" s="3">
        <v>58660.45</v>
      </c>
      <c r="K1037" s="3">
        <v>41289.22</v>
      </c>
      <c r="L1037" s="3">
        <v>9523.2299999999959</v>
      </c>
      <c r="M1037"/>
      <c r="N1037"/>
      <c r="O1037"/>
    </row>
    <row r="1038" spans="1:15" ht="14.45">
      <c r="A1038" s="2" t="str">
        <f t="shared" si="16"/>
        <v>POS_20230518_3158406</v>
      </c>
      <c r="B1038" s="2" t="s">
        <v>1660</v>
      </c>
      <c r="C1038" s="2" t="s">
        <v>30</v>
      </c>
      <c r="D1038" s="2" t="s">
        <v>54</v>
      </c>
      <c r="E1038" s="2" t="s">
        <v>70</v>
      </c>
      <c r="F1038" s="2" t="s">
        <v>71</v>
      </c>
      <c r="G1038" s="2" t="s">
        <v>57</v>
      </c>
      <c r="H1038" s="2" t="s">
        <v>1924</v>
      </c>
      <c r="I1038" s="2" t="s">
        <v>1925</v>
      </c>
      <c r="J1038" s="3">
        <v>58660.45</v>
      </c>
      <c r="K1038" s="3">
        <v>41289.220000000008</v>
      </c>
      <c r="L1038" s="3">
        <v>9523.2299999999977</v>
      </c>
      <c r="M1038"/>
      <c r="N1038"/>
      <c r="O1038"/>
    </row>
    <row r="1039" spans="1:15" ht="14.45">
      <c r="A1039" s="2" t="str">
        <f t="shared" si="16"/>
        <v>POS_20230518_3158771</v>
      </c>
      <c r="B1039" s="2" t="s">
        <v>1660</v>
      </c>
      <c r="C1039" s="2" t="s">
        <v>30</v>
      </c>
      <c r="D1039" s="2" t="s">
        <v>54</v>
      </c>
      <c r="E1039" s="2" t="s">
        <v>70</v>
      </c>
      <c r="F1039" s="2" t="s">
        <v>71</v>
      </c>
      <c r="G1039" s="2" t="s">
        <v>57</v>
      </c>
      <c r="H1039" s="2" t="s">
        <v>1926</v>
      </c>
      <c r="I1039" s="2" t="s">
        <v>1927</v>
      </c>
      <c r="J1039" s="3">
        <v>58660.45</v>
      </c>
      <c r="K1039" s="3">
        <v>41289.219999999994</v>
      </c>
      <c r="L1039" s="3">
        <v>9523.2299999999977</v>
      </c>
      <c r="M1039"/>
      <c r="N1039"/>
      <c r="O1039"/>
    </row>
    <row r="1040" spans="1:15" ht="14.45">
      <c r="A1040" s="2" t="str">
        <f t="shared" si="16"/>
        <v>POS_20230518_3158590</v>
      </c>
      <c r="B1040" s="2" t="s">
        <v>1660</v>
      </c>
      <c r="C1040" s="2" t="s">
        <v>30</v>
      </c>
      <c r="D1040" s="2" t="s">
        <v>54</v>
      </c>
      <c r="E1040" s="2" t="s">
        <v>70</v>
      </c>
      <c r="F1040" s="2" t="s">
        <v>71</v>
      </c>
      <c r="G1040" s="2" t="s">
        <v>57</v>
      </c>
      <c r="H1040" s="2" t="s">
        <v>1928</v>
      </c>
      <c r="I1040" s="2" t="s">
        <v>1929</v>
      </c>
      <c r="J1040" s="3">
        <v>58660.449999999975</v>
      </c>
      <c r="K1040" s="3">
        <v>41289.220000000016</v>
      </c>
      <c r="L1040" s="3">
        <v>9523.23</v>
      </c>
      <c r="M1040"/>
      <c r="N1040"/>
      <c r="O1040"/>
    </row>
    <row r="1041" spans="1:15" ht="14.45">
      <c r="A1041" s="2" t="str">
        <f t="shared" si="16"/>
        <v>POS_20230518_3158923</v>
      </c>
      <c r="B1041" s="2" t="s">
        <v>1660</v>
      </c>
      <c r="C1041" s="2" t="s">
        <v>30</v>
      </c>
      <c r="D1041" s="2" t="s">
        <v>54</v>
      </c>
      <c r="E1041" s="2" t="s">
        <v>70</v>
      </c>
      <c r="F1041" s="2" t="s">
        <v>71</v>
      </c>
      <c r="G1041" s="2" t="s">
        <v>57</v>
      </c>
      <c r="H1041" s="2" t="s">
        <v>1930</v>
      </c>
      <c r="I1041" s="2" t="s">
        <v>1931</v>
      </c>
      <c r="J1041" s="3">
        <v>58660.44999999999</v>
      </c>
      <c r="K1041" s="3">
        <v>41289.22</v>
      </c>
      <c r="L1041" s="3">
        <v>9523.23</v>
      </c>
      <c r="M1041"/>
      <c r="N1041"/>
      <c r="O1041"/>
    </row>
    <row r="1042" spans="1:15" ht="14.45">
      <c r="A1042" s="2" t="str">
        <f t="shared" si="16"/>
        <v>POS_20230518_3158860</v>
      </c>
      <c r="B1042" s="2" t="s">
        <v>1660</v>
      </c>
      <c r="C1042" s="2" t="s">
        <v>30</v>
      </c>
      <c r="D1042" s="2" t="s">
        <v>54</v>
      </c>
      <c r="E1042" s="2" t="s">
        <v>70</v>
      </c>
      <c r="F1042" s="2" t="s">
        <v>71</v>
      </c>
      <c r="G1042" s="2" t="s">
        <v>57</v>
      </c>
      <c r="H1042" s="2" t="s">
        <v>1932</v>
      </c>
      <c r="I1042" s="2" t="s">
        <v>1933</v>
      </c>
      <c r="J1042" s="3">
        <v>58660.45</v>
      </c>
      <c r="K1042" s="3">
        <v>41289.22</v>
      </c>
      <c r="L1042" s="3">
        <v>9523.23</v>
      </c>
      <c r="M1042"/>
      <c r="N1042"/>
      <c r="O1042"/>
    </row>
    <row r="1043" spans="1:15" ht="14.45">
      <c r="A1043" s="2" t="str">
        <f t="shared" si="16"/>
        <v>POS_20230518_3158819</v>
      </c>
      <c r="B1043" s="2" t="s">
        <v>1660</v>
      </c>
      <c r="C1043" s="2" t="s">
        <v>30</v>
      </c>
      <c r="D1043" s="2" t="s">
        <v>54</v>
      </c>
      <c r="E1043" s="2" t="s">
        <v>70</v>
      </c>
      <c r="F1043" s="2" t="s">
        <v>71</v>
      </c>
      <c r="G1043" s="2" t="s">
        <v>57</v>
      </c>
      <c r="H1043" s="2" t="s">
        <v>1934</v>
      </c>
      <c r="I1043" s="2" t="s">
        <v>1935</v>
      </c>
      <c r="J1043" s="3">
        <v>58660.45</v>
      </c>
      <c r="K1043" s="3">
        <v>41289.22</v>
      </c>
      <c r="L1043" s="3">
        <v>9523.23</v>
      </c>
      <c r="M1043"/>
      <c r="N1043"/>
      <c r="O1043"/>
    </row>
    <row r="1044" spans="1:15" ht="14.45">
      <c r="A1044" s="2" t="str">
        <f t="shared" si="16"/>
        <v>POS_20230518_3158882</v>
      </c>
      <c r="B1044" s="2" t="s">
        <v>1660</v>
      </c>
      <c r="C1044" s="2" t="s">
        <v>30</v>
      </c>
      <c r="D1044" s="2" t="s">
        <v>54</v>
      </c>
      <c r="E1044" s="2" t="s">
        <v>70</v>
      </c>
      <c r="F1044" s="2" t="s">
        <v>71</v>
      </c>
      <c r="G1044" s="2" t="s">
        <v>57</v>
      </c>
      <c r="H1044" s="2" t="s">
        <v>1936</v>
      </c>
      <c r="I1044" s="2" t="s">
        <v>1937</v>
      </c>
      <c r="J1044" s="3">
        <v>58660.45</v>
      </c>
      <c r="K1044" s="3">
        <v>41289.22</v>
      </c>
      <c r="L1044" s="3">
        <v>9523.2299999999977</v>
      </c>
      <c r="M1044"/>
      <c r="N1044"/>
      <c r="O1044"/>
    </row>
    <row r="1045" spans="1:15" ht="14.45">
      <c r="A1045" s="2" t="str">
        <f t="shared" si="16"/>
        <v>POS_20230518_3158578</v>
      </c>
      <c r="B1045" s="2" t="s">
        <v>1660</v>
      </c>
      <c r="C1045" s="2" t="s">
        <v>30</v>
      </c>
      <c r="D1045" s="2" t="s">
        <v>54</v>
      </c>
      <c r="E1045" s="2" t="s">
        <v>70</v>
      </c>
      <c r="F1045" s="2" t="s">
        <v>71</v>
      </c>
      <c r="G1045" s="2" t="s">
        <v>57</v>
      </c>
      <c r="H1045" s="2" t="s">
        <v>1938</v>
      </c>
      <c r="I1045" s="2" t="s">
        <v>1939</v>
      </c>
      <c r="J1045" s="3">
        <v>58660.449999999983</v>
      </c>
      <c r="K1045" s="3">
        <v>41289.220000000008</v>
      </c>
      <c r="L1045" s="3">
        <v>9523.23</v>
      </c>
      <c r="M1045"/>
      <c r="N1045"/>
      <c r="O1045"/>
    </row>
    <row r="1046" spans="1:15" ht="14.45">
      <c r="A1046" s="2" t="str">
        <f t="shared" si="16"/>
        <v>POS_20230518_3158638</v>
      </c>
      <c r="B1046" s="2" t="s">
        <v>1660</v>
      </c>
      <c r="C1046" s="2" t="s">
        <v>30</v>
      </c>
      <c r="D1046" s="2" t="s">
        <v>54</v>
      </c>
      <c r="E1046" s="2" t="s">
        <v>70</v>
      </c>
      <c r="F1046" s="2" t="s">
        <v>71</v>
      </c>
      <c r="G1046" s="2" t="s">
        <v>57</v>
      </c>
      <c r="H1046" s="2" t="s">
        <v>1940</v>
      </c>
      <c r="I1046" s="2" t="s">
        <v>1941</v>
      </c>
      <c r="J1046" s="3">
        <v>58660.450000000004</v>
      </c>
      <c r="K1046" s="3">
        <v>41289.22</v>
      </c>
      <c r="L1046" s="3">
        <v>9523.23</v>
      </c>
      <c r="M1046"/>
      <c r="N1046"/>
      <c r="O1046"/>
    </row>
    <row r="1047" spans="1:15" ht="14.45">
      <c r="A1047" s="2" t="str">
        <f t="shared" si="16"/>
        <v>POS_20230518_3158855</v>
      </c>
      <c r="B1047" s="2" t="s">
        <v>1660</v>
      </c>
      <c r="C1047" s="2" t="s">
        <v>30</v>
      </c>
      <c r="D1047" s="2" t="s">
        <v>54</v>
      </c>
      <c r="E1047" s="2" t="s">
        <v>70</v>
      </c>
      <c r="F1047" s="2" t="s">
        <v>71</v>
      </c>
      <c r="G1047" s="2" t="s">
        <v>57</v>
      </c>
      <c r="H1047" s="2" t="s">
        <v>1942</v>
      </c>
      <c r="I1047" s="2" t="s">
        <v>1943</v>
      </c>
      <c r="J1047" s="3">
        <v>58660.45</v>
      </c>
      <c r="K1047" s="3">
        <v>41289.220000000008</v>
      </c>
      <c r="L1047" s="3">
        <v>9523.2299999999959</v>
      </c>
      <c r="M1047"/>
      <c r="N1047"/>
      <c r="O1047"/>
    </row>
    <row r="1048" spans="1:15" ht="14.45">
      <c r="A1048" s="2" t="str">
        <f t="shared" si="16"/>
        <v>POS_20230518_3158739</v>
      </c>
      <c r="B1048" s="2" t="s">
        <v>1660</v>
      </c>
      <c r="C1048" s="2" t="s">
        <v>30</v>
      </c>
      <c r="D1048" s="2" t="s">
        <v>54</v>
      </c>
      <c r="E1048" s="2" t="s">
        <v>70</v>
      </c>
      <c r="F1048" s="2" t="s">
        <v>71</v>
      </c>
      <c r="G1048" s="2" t="s">
        <v>57</v>
      </c>
      <c r="H1048" s="2" t="s">
        <v>1944</v>
      </c>
      <c r="I1048" s="2" t="s">
        <v>1945</v>
      </c>
      <c r="J1048" s="3">
        <v>58660.450000000004</v>
      </c>
      <c r="K1048" s="3">
        <v>41289.22</v>
      </c>
      <c r="L1048" s="3">
        <v>9523.2299999999977</v>
      </c>
      <c r="M1048"/>
      <c r="N1048"/>
      <c r="O1048"/>
    </row>
    <row r="1049" spans="1:15" ht="14.45">
      <c r="A1049" s="2" t="str">
        <f t="shared" si="16"/>
        <v>POS_20230518_3158755</v>
      </c>
      <c r="B1049" s="2" t="s">
        <v>1660</v>
      </c>
      <c r="C1049" s="2" t="s">
        <v>30</v>
      </c>
      <c r="D1049" s="2" t="s">
        <v>54</v>
      </c>
      <c r="E1049" s="2" t="s">
        <v>70</v>
      </c>
      <c r="F1049" s="2" t="s">
        <v>71</v>
      </c>
      <c r="G1049" s="2" t="s">
        <v>57</v>
      </c>
      <c r="H1049" s="2" t="s">
        <v>1946</v>
      </c>
      <c r="I1049" s="2" t="s">
        <v>1947</v>
      </c>
      <c r="J1049" s="3">
        <v>58660.449999999983</v>
      </c>
      <c r="K1049" s="3">
        <v>41289.220000000008</v>
      </c>
      <c r="L1049" s="3">
        <v>9523.2299999999959</v>
      </c>
      <c r="M1049"/>
      <c r="N1049"/>
      <c r="O1049"/>
    </row>
    <row r="1050" spans="1:15" ht="14.45">
      <c r="A1050" s="2" t="str">
        <f t="shared" si="16"/>
        <v>POS_20230518_3158793</v>
      </c>
      <c r="B1050" s="2" t="s">
        <v>1660</v>
      </c>
      <c r="C1050" s="2" t="s">
        <v>30</v>
      </c>
      <c r="D1050" s="2" t="s">
        <v>54</v>
      </c>
      <c r="E1050" s="2" t="s">
        <v>70</v>
      </c>
      <c r="F1050" s="2" t="s">
        <v>71</v>
      </c>
      <c r="G1050" s="2" t="s">
        <v>57</v>
      </c>
      <c r="H1050" s="2" t="s">
        <v>1948</v>
      </c>
      <c r="I1050" s="2" t="s">
        <v>1949</v>
      </c>
      <c r="J1050" s="3">
        <v>58660.44999999999</v>
      </c>
      <c r="K1050" s="3">
        <v>41289.220000000008</v>
      </c>
      <c r="L1050" s="3">
        <v>9523.23</v>
      </c>
      <c r="M1050"/>
      <c r="N1050"/>
      <c r="O1050"/>
    </row>
    <row r="1051" spans="1:15" ht="14.45">
      <c r="A1051" s="2" t="str">
        <f t="shared" si="16"/>
        <v>POS_20230518_3158850</v>
      </c>
      <c r="B1051" s="2" t="s">
        <v>1660</v>
      </c>
      <c r="C1051" s="2" t="s">
        <v>30</v>
      </c>
      <c r="D1051" s="2" t="s">
        <v>54</v>
      </c>
      <c r="E1051" s="2" t="s">
        <v>70</v>
      </c>
      <c r="F1051" s="2" t="s">
        <v>71</v>
      </c>
      <c r="G1051" s="2" t="s">
        <v>57</v>
      </c>
      <c r="H1051" s="2" t="s">
        <v>1950</v>
      </c>
      <c r="I1051" s="2" t="s">
        <v>1951</v>
      </c>
      <c r="J1051" s="3">
        <v>58660.45</v>
      </c>
      <c r="K1051" s="3">
        <v>41289.22</v>
      </c>
      <c r="L1051" s="3">
        <v>9523.23</v>
      </c>
      <c r="M1051"/>
      <c r="N1051"/>
      <c r="O1051"/>
    </row>
    <row r="1052" spans="1:15" ht="14.45">
      <c r="A1052" s="2" t="str">
        <f t="shared" si="16"/>
        <v>POS_20230518_3158930</v>
      </c>
      <c r="B1052" s="2" t="s">
        <v>1660</v>
      </c>
      <c r="C1052" s="2" t="s">
        <v>30</v>
      </c>
      <c r="D1052" s="2" t="s">
        <v>54</v>
      </c>
      <c r="E1052" s="2" t="s">
        <v>70</v>
      </c>
      <c r="F1052" s="2" t="s">
        <v>71</v>
      </c>
      <c r="G1052" s="2" t="s">
        <v>57</v>
      </c>
      <c r="H1052" s="2" t="s">
        <v>1952</v>
      </c>
      <c r="I1052" s="2" t="s">
        <v>1953</v>
      </c>
      <c r="J1052" s="3">
        <v>58660.449999999983</v>
      </c>
      <c r="K1052" s="3">
        <v>41289.220000000016</v>
      </c>
      <c r="L1052" s="3">
        <v>9523.2299999999977</v>
      </c>
      <c r="M1052"/>
      <c r="N1052"/>
      <c r="O1052"/>
    </row>
    <row r="1053" spans="1:15" ht="14.45">
      <c r="A1053" s="2" t="str">
        <f t="shared" si="16"/>
        <v>POS_20230518_3158581</v>
      </c>
      <c r="B1053" s="2" t="s">
        <v>1660</v>
      </c>
      <c r="C1053" s="2" t="s">
        <v>30</v>
      </c>
      <c r="D1053" s="2" t="s">
        <v>54</v>
      </c>
      <c r="E1053" s="2" t="s">
        <v>70</v>
      </c>
      <c r="F1053" s="2" t="s">
        <v>71</v>
      </c>
      <c r="G1053" s="2" t="s">
        <v>57</v>
      </c>
      <c r="H1053" s="2" t="s">
        <v>1954</v>
      </c>
      <c r="I1053" s="2" t="s">
        <v>1955</v>
      </c>
      <c r="J1053" s="3">
        <v>58660.449999999975</v>
      </c>
      <c r="K1053" s="3">
        <v>41289.220000000016</v>
      </c>
      <c r="L1053" s="3">
        <v>9523.23</v>
      </c>
      <c r="M1053"/>
      <c r="N1053"/>
      <c r="O1053"/>
    </row>
    <row r="1054" spans="1:15" ht="14.45">
      <c r="A1054" s="2" t="str">
        <f t="shared" si="16"/>
        <v>POS_20230518_3158706</v>
      </c>
      <c r="B1054" s="2" t="s">
        <v>1660</v>
      </c>
      <c r="C1054" s="2" t="s">
        <v>30</v>
      </c>
      <c r="D1054" s="2" t="s">
        <v>54</v>
      </c>
      <c r="E1054" s="2" t="s">
        <v>70</v>
      </c>
      <c r="F1054" s="2" t="s">
        <v>71</v>
      </c>
      <c r="G1054" s="2" t="s">
        <v>57</v>
      </c>
      <c r="H1054" s="2" t="s">
        <v>1956</v>
      </c>
      <c r="I1054" s="2" t="s">
        <v>1957</v>
      </c>
      <c r="J1054" s="3">
        <v>58660.450000000004</v>
      </c>
      <c r="K1054" s="3">
        <v>41289.219999999994</v>
      </c>
      <c r="L1054" s="3">
        <v>9523.2299999999977</v>
      </c>
      <c r="M1054"/>
      <c r="N1054"/>
      <c r="O1054"/>
    </row>
    <row r="1055" spans="1:15" ht="14.45">
      <c r="A1055" s="2" t="str">
        <f t="shared" si="16"/>
        <v>POS_20230518_3158610</v>
      </c>
      <c r="B1055" s="2" t="s">
        <v>1660</v>
      </c>
      <c r="C1055" s="2" t="s">
        <v>30</v>
      </c>
      <c r="D1055" s="2" t="s">
        <v>54</v>
      </c>
      <c r="E1055" s="2" t="s">
        <v>70</v>
      </c>
      <c r="F1055" s="2" t="s">
        <v>71</v>
      </c>
      <c r="G1055" s="2" t="s">
        <v>57</v>
      </c>
      <c r="H1055" s="2" t="s">
        <v>1958</v>
      </c>
      <c r="I1055" s="2" t="s">
        <v>1959</v>
      </c>
      <c r="J1055" s="3">
        <v>58660.44999999999</v>
      </c>
      <c r="K1055" s="3">
        <v>41289.220000000008</v>
      </c>
      <c r="L1055" s="3">
        <v>9523.2299999999977</v>
      </c>
      <c r="M1055"/>
      <c r="N1055"/>
      <c r="O1055"/>
    </row>
    <row r="1056" spans="1:15" ht="14.45">
      <c r="A1056" s="2" t="str">
        <f t="shared" si="16"/>
        <v>POS_20230518_3158563</v>
      </c>
      <c r="B1056" s="2" t="s">
        <v>1660</v>
      </c>
      <c r="C1056" s="2" t="s">
        <v>30</v>
      </c>
      <c r="D1056" s="2" t="s">
        <v>54</v>
      </c>
      <c r="E1056" s="2" t="s">
        <v>70</v>
      </c>
      <c r="F1056" s="2" t="s">
        <v>71</v>
      </c>
      <c r="G1056" s="2" t="s">
        <v>57</v>
      </c>
      <c r="H1056" s="2" t="s">
        <v>1960</v>
      </c>
      <c r="I1056" s="2" t="s">
        <v>1961</v>
      </c>
      <c r="J1056" s="3">
        <v>58660.45</v>
      </c>
      <c r="K1056" s="3">
        <v>41289.22</v>
      </c>
      <c r="L1056" s="3">
        <v>9523.2299999999977</v>
      </c>
      <c r="M1056"/>
      <c r="N1056"/>
      <c r="O1056"/>
    </row>
    <row r="1057" spans="1:15" ht="14.45">
      <c r="A1057" s="2" t="str">
        <f t="shared" si="16"/>
        <v>POS_20230518_3158715</v>
      </c>
      <c r="B1057" s="2" t="s">
        <v>1660</v>
      </c>
      <c r="C1057" s="2" t="s">
        <v>30</v>
      </c>
      <c r="D1057" s="2" t="s">
        <v>54</v>
      </c>
      <c r="E1057" s="2" t="s">
        <v>70</v>
      </c>
      <c r="F1057" s="2" t="s">
        <v>71</v>
      </c>
      <c r="G1057" s="2" t="s">
        <v>57</v>
      </c>
      <c r="H1057" s="2" t="s">
        <v>1962</v>
      </c>
      <c r="I1057" s="2" t="s">
        <v>1963</v>
      </c>
      <c r="J1057" s="3">
        <v>58660.44999999999</v>
      </c>
      <c r="K1057" s="3">
        <v>41289.22</v>
      </c>
      <c r="L1057" s="3">
        <v>9523.2299999999977</v>
      </c>
      <c r="M1057"/>
      <c r="N1057"/>
      <c r="O1057"/>
    </row>
    <row r="1058" spans="1:15" ht="14.45">
      <c r="A1058" s="2" t="str">
        <f t="shared" si="16"/>
        <v>POS_20230518_3158673</v>
      </c>
      <c r="B1058" s="2" t="s">
        <v>1660</v>
      </c>
      <c r="C1058" s="2" t="s">
        <v>30</v>
      </c>
      <c r="D1058" s="2" t="s">
        <v>54</v>
      </c>
      <c r="E1058" s="2" t="s">
        <v>70</v>
      </c>
      <c r="F1058" s="2" t="s">
        <v>71</v>
      </c>
      <c r="G1058" s="2" t="s">
        <v>57</v>
      </c>
      <c r="H1058" s="2" t="s">
        <v>1964</v>
      </c>
      <c r="I1058" s="2" t="s">
        <v>1965</v>
      </c>
      <c r="J1058" s="3">
        <v>58660.45</v>
      </c>
      <c r="K1058" s="3">
        <v>41289.22</v>
      </c>
      <c r="L1058" s="3">
        <v>9523.2299999999959</v>
      </c>
      <c r="M1058"/>
      <c r="N1058"/>
      <c r="O1058"/>
    </row>
    <row r="1059" spans="1:15" ht="14.45">
      <c r="A1059" s="2" t="str">
        <f t="shared" si="16"/>
        <v>POS_20230518_3158788</v>
      </c>
      <c r="B1059" s="2" t="s">
        <v>1660</v>
      </c>
      <c r="C1059" s="2" t="s">
        <v>30</v>
      </c>
      <c r="D1059" s="2" t="s">
        <v>54</v>
      </c>
      <c r="E1059" s="2" t="s">
        <v>70</v>
      </c>
      <c r="F1059" s="2" t="s">
        <v>71</v>
      </c>
      <c r="G1059" s="2" t="s">
        <v>57</v>
      </c>
      <c r="H1059" s="2" t="s">
        <v>1966</v>
      </c>
      <c r="I1059" s="2" t="s">
        <v>1967</v>
      </c>
      <c r="J1059" s="3">
        <v>58660.449999999983</v>
      </c>
      <c r="K1059" s="3">
        <v>41289.220000000008</v>
      </c>
      <c r="L1059" s="3">
        <v>9523.23</v>
      </c>
      <c r="M1059"/>
      <c r="N1059"/>
      <c r="O1059"/>
    </row>
    <row r="1060" spans="1:15" ht="14.45">
      <c r="A1060" s="2" t="str">
        <f t="shared" si="16"/>
        <v>POS_20230518_3158703</v>
      </c>
      <c r="B1060" s="2" t="s">
        <v>1660</v>
      </c>
      <c r="C1060" s="2" t="s">
        <v>30</v>
      </c>
      <c r="D1060" s="2" t="s">
        <v>54</v>
      </c>
      <c r="E1060" s="2" t="s">
        <v>70</v>
      </c>
      <c r="F1060" s="2" t="s">
        <v>71</v>
      </c>
      <c r="G1060" s="2" t="s">
        <v>57</v>
      </c>
      <c r="H1060" s="2" t="s">
        <v>1968</v>
      </c>
      <c r="I1060" s="2" t="s">
        <v>1969</v>
      </c>
      <c r="J1060" s="3">
        <v>58660.449999999983</v>
      </c>
      <c r="K1060" s="3">
        <v>41289.220000000008</v>
      </c>
      <c r="L1060" s="3">
        <v>9523.23</v>
      </c>
      <c r="M1060"/>
      <c r="N1060"/>
      <c r="O1060"/>
    </row>
    <row r="1061" spans="1:15" ht="14.45">
      <c r="A1061" s="2" t="str">
        <f t="shared" si="16"/>
        <v>POS_20230518_3158383</v>
      </c>
      <c r="B1061" s="2" t="s">
        <v>1660</v>
      </c>
      <c r="C1061" s="2" t="s">
        <v>30</v>
      </c>
      <c r="D1061" s="2" t="s">
        <v>54</v>
      </c>
      <c r="E1061" s="2" t="s">
        <v>70</v>
      </c>
      <c r="F1061" s="2" t="s">
        <v>71</v>
      </c>
      <c r="G1061" s="2" t="s">
        <v>57</v>
      </c>
      <c r="H1061" s="2" t="s">
        <v>1970</v>
      </c>
      <c r="I1061" s="2" t="s">
        <v>1971</v>
      </c>
      <c r="J1061" s="3">
        <v>58660.44999999999</v>
      </c>
      <c r="K1061" s="3">
        <v>41289.220000000016</v>
      </c>
      <c r="L1061" s="3">
        <v>9523.23</v>
      </c>
      <c r="M1061"/>
      <c r="N1061"/>
      <c r="O1061"/>
    </row>
    <row r="1062" spans="1:15" ht="14.45">
      <c r="A1062" s="2" t="str">
        <f t="shared" si="16"/>
        <v>POS_20230518_3158909</v>
      </c>
      <c r="B1062" s="2" t="s">
        <v>1660</v>
      </c>
      <c r="C1062" s="2" t="s">
        <v>30</v>
      </c>
      <c r="D1062" s="2" t="s">
        <v>54</v>
      </c>
      <c r="E1062" s="2" t="s">
        <v>70</v>
      </c>
      <c r="F1062" s="2" t="s">
        <v>71</v>
      </c>
      <c r="G1062" s="2" t="s">
        <v>57</v>
      </c>
      <c r="H1062" s="2" t="s">
        <v>1972</v>
      </c>
      <c r="I1062" s="2" t="s">
        <v>1973</v>
      </c>
      <c r="J1062" s="3">
        <v>58660.45</v>
      </c>
      <c r="K1062" s="3">
        <v>41289.22</v>
      </c>
      <c r="L1062" s="3">
        <v>9523.23</v>
      </c>
      <c r="M1062"/>
      <c r="N1062"/>
      <c r="O1062"/>
    </row>
    <row r="1063" spans="1:15" ht="14.45">
      <c r="A1063" s="2" t="str">
        <f t="shared" si="16"/>
        <v>POS_20230518_3158863</v>
      </c>
      <c r="B1063" s="2" t="s">
        <v>1660</v>
      </c>
      <c r="C1063" s="2" t="s">
        <v>30</v>
      </c>
      <c r="D1063" s="2" t="s">
        <v>54</v>
      </c>
      <c r="E1063" s="2" t="s">
        <v>70</v>
      </c>
      <c r="F1063" s="2" t="s">
        <v>71</v>
      </c>
      <c r="G1063" s="2" t="s">
        <v>57</v>
      </c>
      <c r="H1063" s="2" t="s">
        <v>1974</v>
      </c>
      <c r="I1063" s="2" t="s">
        <v>1975</v>
      </c>
      <c r="J1063" s="3">
        <v>58660.45</v>
      </c>
      <c r="K1063" s="3">
        <v>41289.22</v>
      </c>
      <c r="L1063" s="3">
        <v>9523.23</v>
      </c>
      <c r="M1063"/>
      <c r="N1063"/>
      <c r="O1063"/>
    </row>
    <row r="1064" spans="1:15" ht="14.45">
      <c r="A1064" s="2" t="str">
        <f t="shared" si="16"/>
        <v>POS_20230518_3158916</v>
      </c>
      <c r="B1064" s="2" t="s">
        <v>1660</v>
      </c>
      <c r="C1064" s="2" t="s">
        <v>30</v>
      </c>
      <c r="D1064" s="2" t="s">
        <v>54</v>
      </c>
      <c r="E1064" s="2" t="s">
        <v>70</v>
      </c>
      <c r="F1064" s="2" t="s">
        <v>71</v>
      </c>
      <c r="G1064" s="2" t="s">
        <v>57</v>
      </c>
      <c r="H1064" s="2" t="s">
        <v>1976</v>
      </c>
      <c r="I1064" s="2" t="s">
        <v>1977</v>
      </c>
      <c r="J1064" s="3">
        <v>58660.449999999983</v>
      </c>
      <c r="K1064" s="3">
        <v>41289.220000000016</v>
      </c>
      <c r="L1064" s="3">
        <v>9523.2300000000014</v>
      </c>
      <c r="M1064"/>
      <c r="N1064"/>
      <c r="O1064"/>
    </row>
    <row r="1065" spans="1:15" ht="14.45">
      <c r="A1065" s="2" t="str">
        <f t="shared" si="16"/>
        <v>POS_20230518_3158833</v>
      </c>
      <c r="B1065" s="2" t="s">
        <v>1660</v>
      </c>
      <c r="C1065" s="2" t="s">
        <v>30</v>
      </c>
      <c r="D1065" s="2" t="s">
        <v>54</v>
      </c>
      <c r="E1065" s="2" t="s">
        <v>70</v>
      </c>
      <c r="F1065" s="2" t="s">
        <v>71</v>
      </c>
      <c r="G1065" s="2" t="s">
        <v>57</v>
      </c>
      <c r="H1065" s="2" t="s">
        <v>1978</v>
      </c>
      <c r="I1065" s="2" t="s">
        <v>1979</v>
      </c>
      <c r="J1065" s="3">
        <v>58660.44999999999</v>
      </c>
      <c r="K1065" s="3">
        <v>41289.22</v>
      </c>
      <c r="L1065" s="3">
        <v>9523.2299999999977</v>
      </c>
      <c r="M1065"/>
      <c r="N1065"/>
      <c r="O1065"/>
    </row>
    <row r="1066" spans="1:15" ht="14.45">
      <c r="A1066" s="2" t="str">
        <f t="shared" si="16"/>
        <v>POS_20230518_3158846</v>
      </c>
      <c r="B1066" s="2" t="s">
        <v>1660</v>
      </c>
      <c r="C1066" s="2" t="s">
        <v>30</v>
      </c>
      <c r="D1066" s="2" t="s">
        <v>54</v>
      </c>
      <c r="E1066" s="2" t="s">
        <v>70</v>
      </c>
      <c r="F1066" s="2" t="s">
        <v>71</v>
      </c>
      <c r="G1066" s="2" t="s">
        <v>57</v>
      </c>
      <c r="H1066" s="2" t="s">
        <v>1980</v>
      </c>
      <c r="I1066" s="2" t="s">
        <v>1981</v>
      </c>
      <c r="J1066" s="3">
        <v>58660.449999999983</v>
      </c>
      <c r="K1066" s="3">
        <v>41289.220000000008</v>
      </c>
      <c r="L1066" s="3">
        <v>9523.2300000000014</v>
      </c>
      <c r="M1066"/>
      <c r="N1066"/>
      <c r="O1066"/>
    </row>
    <row r="1067" spans="1:15" ht="14.45">
      <c r="A1067" s="2" t="str">
        <f t="shared" si="16"/>
        <v>POS_20230518_3158461</v>
      </c>
      <c r="B1067" s="2" t="s">
        <v>1660</v>
      </c>
      <c r="C1067" s="2" t="s">
        <v>30</v>
      </c>
      <c r="D1067" s="2" t="s">
        <v>54</v>
      </c>
      <c r="E1067" s="2" t="s">
        <v>70</v>
      </c>
      <c r="F1067" s="2" t="s">
        <v>71</v>
      </c>
      <c r="G1067" s="2" t="s">
        <v>57</v>
      </c>
      <c r="H1067" s="2" t="s">
        <v>1982</v>
      </c>
      <c r="I1067" s="2" t="s">
        <v>1983</v>
      </c>
      <c r="J1067" s="3">
        <v>58660.450000000004</v>
      </c>
      <c r="K1067" s="3">
        <v>41289.22</v>
      </c>
      <c r="L1067" s="3">
        <v>9523.2299999999977</v>
      </c>
      <c r="M1067"/>
      <c r="N1067"/>
      <c r="O1067"/>
    </row>
    <row r="1068" spans="1:15" ht="14.45">
      <c r="A1068" s="2" t="str">
        <f t="shared" si="16"/>
        <v>POS_20230518_3158823</v>
      </c>
      <c r="B1068" s="2" t="s">
        <v>1660</v>
      </c>
      <c r="C1068" s="2" t="s">
        <v>30</v>
      </c>
      <c r="D1068" s="2" t="s">
        <v>54</v>
      </c>
      <c r="E1068" s="2" t="s">
        <v>70</v>
      </c>
      <c r="F1068" s="2" t="s">
        <v>71</v>
      </c>
      <c r="G1068" s="2" t="s">
        <v>57</v>
      </c>
      <c r="H1068" s="2" t="s">
        <v>1984</v>
      </c>
      <c r="I1068" s="2" t="s">
        <v>1985</v>
      </c>
      <c r="J1068" s="3">
        <v>58660.44999999999</v>
      </c>
      <c r="K1068" s="3">
        <v>41289.220000000008</v>
      </c>
      <c r="L1068" s="3">
        <v>9523.2299999999977</v>
      </c>
      <c r="M1068"/>
      <c r="N1068"/>
      <c r="O1068"/>
    </row>
    <row r="1069" spans="1:15" ht="14.45">
      <c r="A1069" s="2" t="str">
        <f t="shared" si="16"/>
        <v>POS_20230518_3158812</v>
      </c>
      <c r="B1069" s="2" t="s">
        <v>1660</v>
      </c>
      <c r="C1069" s="2" t="s">
        <v>30</v>
      </c>
      <c r="D1069" s="2" t="s">
        <v>54</v>
      </c>
      <c r="E1069" s="2" t="s">
        <v>70</v>
      </c>
      <c r="F1069" s="2" t="s">
        <v>71</v>
      </c>
      <c r="G1069" s="2" t="s">
        <v>57</v>
      </c>
      <c r="H1069" s="2" t="s">
        <v>1986</v>
      </c>
      <c r="I1069" s="2" t="s">
        <v>1987</v>
      </c>
      <c r="J1069" s="3">
        <v>58660.449999999983</v>
      </c>
      <c r="K1069" s="3">
        <v>41289.220000000008</v>
      </c>
      <c r="L1069" s="3">
        <v>9523.2299999999959</v>
      </c>
      <c r="M1069"/>
      <c r="N1069"/>
      <c r="O1069"/>
    </row>
    <row r="1070" spans="1:15" ht="14.45">
      <c r="A1070" s="2" t="str">
        <f t="shared" si="16"/>
        <v>POS_20230518_3158587</v>
      </c>
      <c r="B1070" s="2" t="s">
        <v>1660</v>
      </c>
      <c r="C1070" s="2" t="s">
        <v>30</v>
      </c>
      <c r="D1070" s="2" t="s">
        <v>54</v>
      </c>
      <c r="E1070" s="2" t="s">
        <v>70</v>
      </c>
      <c r="F1070" s="2" t="s">
        <v>71</v>
      </c>
      <c r="G1070" s="2" t="s">
        <v>57</v>
      </c>
      <c r="H1070" s="2" t="s">
        <v>1988</v>
      </c>
      <c r="I1070" s="2" t="s">
        <v>1989</v>
      </c>
      <c r="J1070" s="3">
        <v>58660.45</v>
      </c>
      <c r="K1070" s="3">
        <v>41289.22</v>
      </c>
      <c r="L1070" s="3">
        <v>9523.2299999999959</v>
      </c>
      <c r="M1070"/>
      <c r="N1070"/>
      <c r="O1070"/>
    </row>
    <row r="1071" spans="1:15" ht="14.45">
      <c r="A1071" s="2" t="str">
        <f t="shared" si="16"/>
        <v>POS_20230518_3158766</v>
      </c>
      <c r="B1071" s="2" t="s">
        <v>1660</v>
      </c>
      <c r="C1071" s="2" t="s">
        <v>30</v>
      </c>
      <c r="D1071" s="2" t="s">
        <v>54</v>
      </c>
      <c r="E1071" s="2" t="s">
        <v>70</v>
      </c>
      <c r="F1071" s="2" t="s">
        <v>71</v>
      </c>
      <c r="G1071" s="2" t="s">
        <v>57</v>
      </c>
      <c r="H1071" s="2" t="s">
        <v>1990</v>
      </c>
      <c r="I1071" s="2" t="s">
        <v>1991</v>
      </c>
      <c r="J1071" s="3">
        <v>58660.45</v>
      </c>
      <c r="K1071" s="3">
        <v>41289.22</v>
      </c>
      <c r="L1071" s="3">
        <v>9523.23</v>
      </c>
      <c r="M1071"/>
      <c r="N1071"/>
      <c r="O1071"/>
    </row>
    <row r="1072" spans="1:15" ht="14.45">
      <c r="A1072" s="2" t="str">
        <f t="shared" si="16"/>
        <v>POS_20230518_3158407</v>
      </c>
      <c r="B1072" s="2" t="s">
        <v>1660</v>
      </c>
      <c r="C1072" s="2" t="s">
        <v>30</v>
      </c>
      <c r="D1072" s="2" t="s">
        <v>54</v>
      </c>
      <c r="E1072" s="2" t="s">
        <v>70</v>
      </c>
      <c r="F1072" s="2" t="s">
        <v>71</v>
      </c>
      <c r="G1072" s="2" t="s">
        <v>57</v>
      </c>
      <c r="H1072" s="2" t="s">
        <v>1992</v>
      </c>
      <c r="I1072" s="2" t="s">
        <v>1993</v>
      </c>
      <c r="J1072" s="3">
        <v>58660.450000000004</v>
      </c>
      <c r="K1072" s="3">
        <v>41289.22</v>
      </c>
      <c r="L1072" s="3">
        <v>9523.2299999999977</v>
      </c>
      <c r="M1072"/>
      <c r="N1072"/>
      <c r="O1072"/>
    </row>
    <row r="1073" spans="1:15" ht="14.45">
      <c r="A1073" s="2" t="str">
        <f t="shared" si="16"/>
        <v>POS_20230518_3158883</v>
      </c>
      <c r="B1073" s="2" t="s">
        <v>1660</v>
      </c>
      <c r="C1073" s="2" t="s">
        <v>30</v>
      </c>
      <c r="D1073" s="2" t="s">
        <v>54</v>
      </c>
      <c r="E1073" s="2" t="s">
        <v>70</v>
      </c>
      <c r="F1073" s="2" t="s">
        <v>71</v>
      </c>
      <c r="G1073" s="2" t="s">
        <v>57</v>
      </c>
      <c r="H1073" s="2" t="s">
        <v>1994</v>
      </c>
      <c r="I1073" s="2" t="s">
        <v>1995</v>
      </c>
      <c r="J1073" s="3">
        <v>58660.45</v>
      </c>
      <c r="K1073" s="3">
        <v>41289.22</v>
      </c>
      <c r="L1073" s="3">
        <v>9523.23</v>
      </c>
      <c r="M1073"/>
      <c r="N1073"/>
      <c r="O1073"/>
    </row>
    <row r="1074" spans="1:15" ht="14.45">
      <c r="A1074" s="2" t="str">
        <f t="shared" si="16"/>
        <v>POS_20230518_3158731</v>
      </c>
      <c r="B1074" s="2" t="s">
        <v>1660</v>
      </c>
      <c r="C1074" s="2" t="s">
        <v>30</v>
      </c>
      <c r="D1074" s="2" t="s">
        <v>54</v>
      </c>
      <c r="E1074" s="2" t="s">
        <v>70</v>
      </c>
      <c r="F1074" s="2" t="s">
        <v>71</v>
      </c>
      <c r="G1074" s="2" t="s">
        <v>57</v>
      </c>
      <c r="H1074" s="2" t="s">
        <v>1996</v>
      </c>
      <c r="I1074" s="2" t="s">
        <v>1997</v>
      </c>
      <c r="J1074" s="3">
        <v>58660.449999999983</v>
      </c>
      <c r="K1074" s="3">
        <v>41289.219999999994</v>
      </c>
      <c r="L1074" s="3">
        <v>9523.2300000000014</v>
      </c>
      <c r="M1074"/>
      <c r="N1074"/>
      <c r="O1074"/>
    </row>
    <row r="1075" spans="1:15" ht="14.45">
      <c r="A1075" s="2" t="str">
        <f t="shared" si="16"/>
        <v>POS_20230518_3158399</v>
      </c>
      <c r="B1075" s="2" t="s">
        <v>1660</v>
      </c>
      <c r="C1075" s="2" t="s">
        <v>30</v>
      </c>
      <c r="D1075" s="2" t="s">
        <v>54</v>
      </c>
      <c r="E1075" s="2" t="s">
        <v>70</v>
      </c>
      <c r="F1075" s="2" t="s">
        <v>71</v>
      </c>
      <c r="G1075" s="2" t="s">
        <v>57</v>
      </c>
      <c r="H1075" s="2" t="s">
        <v>1998</v>
      </c>
      <c r="I1075" s="2" t="s">
        <v>1999</v>
      </c>
      <c r="J1075" s="3">
        <v>58660.449999999983</v>
      </c>
      <c r="K1075" s="3">
        <v>41289.22</v>
      </c>
      <c r="L1075" s="3">
        <v>9523.2299999999977</v>
      </c>
      <c r="M1075"/>
      <c r="N1075"/>
      <c r="O1075"/>
    </row>
    <row r="1076" spans="1:15" ht="14.45">
      <c r="A1076" s="2" t="str">
        <f t="shared" si="16"/>
        <v>POS_20230518_3158556</v>
      </c>
      <c r="B1076" s="2" t="s">
        <v>1660</v>
      </c>
      <c r="C1076" s="2" t="s">
        <v>30</v>
      </c>
      <c r="D1076" s="2" t="s">
        <v>54</v>
      </c>
      <c r="E1076" s="2" t="s">
        <v>70</v>
      </c>
      <c r="F1076" s="2" t="s">
        <v>71</v>
      </c>
      <c r="G1076" s="2" t="s">
        <v>57</v>
      </c>
      <c r="H1076" s="2" t="s">
        <v>2000</v>
      </c>
      <c r="I1076" s="2" t="s">
        <v>2001</v>
      </c>
      <c r="J1076" s="3">
        <v>58660.449999999983</v>
      </c>
      <c r="K1076" s="3">
        <v>41289.220000000008</v>
      </c>
      <c r="L1076" s="3">
        <v>9523.2299999999959</v>
      </c>
      <c r="M1076"/>
      <c r="N1076"/>
      <c r="O1076"/>
    </row>
    <row r="1077" spans="1:15" ht="14.45">
      <c r="A1077" s="2" t="str">
        <f t="shared" si="16"/>
        <v>POS_20230518_3158660</v>
      </c>
      <c r="B1077" s="2" t="s">
        <v>1660</v>
      </c>
      <c r="C1077" s="2" t="s">
        <v>30</v>
      </c>
      <c r="D1077" s="2" t="s">
        <v>54</v>
      </c>
      <c r="E1077" s="2" t="s">
        <v>70</v>
      </c>
      <c r="F1077" s="2" t="s">
        <v>71</v>
      </c>
      <c r="G1077" s="2" t="s">
        <v>57</v>
      </c>
      <c r="H1077" s="2" t="s">
        <v>1714</v>
      </c>
      <c r="I1077" s="2" t="s">
        <v>2002</v>
      </c>
      <c r="J1077" s="3">
        <v>58660.449999999983</v>
      </c>
      <c r="K1077" s="3">
        <v>41289.219999999994</v>
      </c>
      <c r="L1077" s="3">
        <v>9523.23</v>
      </c>
      <c r="M1077"/>
      <c r="N1077"/>
      <c r="O1077"/>
    </row>
    <row r="1078" spans="1:15" ht="14.45">
      <c r="A1078" s="2" t="str">
        <f t="shared" si="16"/>
        <v>POS_20230518_3158899</v>
      </c>
      <c r="B1078" s="2" t="s">
        <v>1660</v>
      </c>
      <c r="C1078" s="2" t="s">
        <v>30</v>
      </c>
      <c r="D1078" s="2" t="s">
        <v>54</v>
      </c>
      <c r="E1078" s="2" t="s">
        <v>70</v>
      </c>
      <c r="F1078" s="2" t="s">
        <v>71</v>
      </c>
      <c r="G1078" s="2" t="s">
        <v>57</v>
      </c>
      <c r="H1078" s="2" t="s">
        <v>2003</v>
      </c>
      <c r="I1078" s="2" t="s">
        <v>2004</v>
      </c>
      <c r="J1078" s="3">
        <v>58660.449999999983</v>
      </c>
      <c r="K1078" s="3">
        <v>41289.22</v>
      </c>
      <c r="L1078" s="3">
        <v>9523.2299999999959</v>
      </c>
      <c r="M1078"/>
      <c r="N1078"/>
      <c r="O1078"/>
    </row>
    <row r="1079" spans="1:15" ht="14.45">
      <c r="A1079" s="2" t="str">
        <f t="shared" si="16"/>
        <v>POS_20230518_3158582</v>
      </c>
      <c r="B1079" s="2" t="s">
        <v>1660</v>
      </c>
      <c r="C1079" s="2" t="s">
        <v>30</v>
      </c>
      <c r="D1079" s="2" t="s">
        <v>54</v>
      </c>
      <c r="E1079" s="2" t="s">
        <v>70</v>
      </c>
      <c r="F1079" s="2" t="s">
        <v>71</v>
      </c>
      <c r="G1079" s="2" t="s">
        <v>57</v>
      </c>
      <c r="H1079" s="2" t="s">
        <v>2005</v>
      </c>
      <c r="I1079" s="2" t="s">
        <v>2006</v>
      </c>
      <c r="J1079" s="3">
        <v>58660.449999999983</v>
      </c>
      <c r="K1079" s="3">
        <v>41289.220000000008</v>
      </c>
      <c r="L1079" s="3">
        <v>9523.2299999999959</v>
      </c>
      <c r="M1079"/>
      <c r="N1079"/>
      <c r="O1079"/>
    </row>
    <row r="1080" spans="1:15" ht="14.45">
      <c r="A1080" s="2" t="str">
        <f t="shared" si="16"/>
        <v>POS_20230518_3158571</v>
      </c>
      <c r="B1080" s="2" t="s">
        <v>1660</v>
      </c>
      <c r="C1080" s="2" t="s">
        <v>30</v>
      </c>
      <c r="D1080" s="2" t="s">
        <v>54</v>
      </c>
      <c r="E1080" s="2" t="s">
        <v>70</v>
      </c>
      <c r="F1080" s="2" t="s">
        <v>71</v>
      </c>
      <c r="G1080" s="2" t="s">
        <v>57</v>
      </c>
      <c r="H1080" s="2" t="s">
        <v>2007</v>
      </c>
      <c r="I1080" s="2" t="s">
        <v>2008</v>
      </c>
      <c r="J1080" s="3">
        <v>58660.449999999983</v>
      </c>
      <c r="K1080" s="3">
        <v>41289.22</v>
      </c>
      <c r="L1080" s="3">
        <v>9523.23</v>
      </c>
      <c r="M1080"/>
      <c r="N1080"/>
      <c r="O1080"/>
    </row>
    <row r="1081" spans="1:15" ht="14.45">
      <c r="A1081" s="2" t="str">
        <f t="shared" si="16"/>
        <v>POS_20230518_3158711</v>
      </c>
      <c r="B1081" s="2" t="s">
        <v>1660</v>
      </c>
      <c r="C1081" s="2" t="s">
        <v>30</v>
      </c>
      <c r="D1081" s="2" t="s">
        <v>54</v>
      </c>
      <c r="E1081" s="2" t="s">
        <v>70</v>
      </c>
      <c r="F1081" s="2" t="s">
        <v>71</v>
      </c>
      <c r="G1081" s="2" t="s">
        <v>57</v>
      </c>
      <c r="H1081" s="2" t="s">
        <v>2009</v>
      </c>
      <c r="I1081" s="2" t="s">
        <v>2010</v>
      </c>
      <c r="J1081" s="3">
        <v>58660.449999999983</v>
      </c>
      <c r="K1081" s="3">
        <v>41289.22</v>
      </c>
      <c r="L1081" s="3">
        <v>9523.23</v>
      </c>
      <c r="M1081"/>
      <c r="N1081"/>
      <c r="O1081"/>
    </row>
    <row r="1082" spans="1:15" ht="14.45">
      <c r="A1082" s="2" t="str">
        <f t="shared" si="16"/>
        <v>POS_20230518_3158717</v>
      </c>
      <c r="B1082" s="2" t="s">
        <v>1660</v>
      </c>
      <c r="C1082" s="2" t="s">
        <v>30</v>
      </c>
      <c r="D1082" s="2" t="s">
        <v>54</v>
      </c>
      <c r="E1082" s="2" t="s">
        <v>70</v>
      </c>
      <c r="F1082" s="2" t="s">
        <v>71</v>
      </c>
      <c r="G1082" s="2" t="s">
        <v>57</v>
      </c>
      <c r="H1082" s="2" t="s">
        <v>2011</v>
      </c>
      <c r="I1082" s="2" t="s">
        <v>2012</v>
      </c>
      <c r="J1082" s="3">
        <v>58660.44999999999</v>
      </c>
      <c r="K1082" s="3">
        <v>41289.219999999994</v>
      </c>
      <c r="L1082" s="3">
        <v>9523.2299999999959</v>
      </c>
      <c r="M1082"/>
      <c r="N1082"/>
      <c r="O1082"/>
    </row>
    <row r="1083" spans="1:15" ht="14.45">
      <c r="A1083" s="2" t="str">
        <f t="shared" si="16"/>
        <v>POS_20230518_3158831</v>
      </c>
      <c r="B1083" s="2" t="s">
        <v>1660</v>
      </c>
      <c r="C1083" s="2" t="s">
        <v>30</v>
      </c>
      <c r="D1083" s="2" t="s">
        <v>54</v>
      </c>
      <c r="E1083" s="2" t="s">
        <v>70</v>
      </c>
      <c r="F1083" s="2" t="s">
        <v>71</v>
      </c>
      <c r="G1083" s="2" t="s">
        <v>57</v>
      </c>
      <c r="H1083" s="2" t="s">
        <v>2013</v>
      </c>
      <c r="I1083" s="2" t="s">
        <v>2014</v>
      </c>
      <c r="J1083" s="3">
        <v>58660.449999999983</v>
      </c>
      <c r="K1083" s="3">
        <v>41289.22</v>
      </c>
      <c r="L1083" s="3">
        <v>9523.2299999999977</v>
      </c>
      <c r="M1083"/>
      <c r="N1083"/>
      <c r="O1083"/>
    </row>
    <row r="1084" spans="1:15" ht="14.45">
      <c r="A1084" s="2" t="str">
        <f t="shared" si="16"/>
        <v>POS_20230518_3158607</v>
      </c>
      <c r="B1084" s="2" t="s">
        <v>1660</v>
      </c>
      <c r="C1084" s="2" t="s">
        <v>30</v>
      </c>
      <c r="D1084" s="2" t="s">
        <v>54</v>
      </c>
      <c r="E1084" s="2" t="s">
        <v>70</v>
      </c>
      <c r="F1084" s="2" t="s">
        <v>71</v>
      </c>
      <c r="G1084" s="2" t="s">
        <v>57</v>
      </c>
      <c r="H1084" s="2" t="s">
        <v>2015</v>
      </c>
      <c r="I1084" s="2" t="s">
        <v>2016</v>
      </c>
      <c r="J1084" s="3">
        <v>58660.449999999983</v>
      </c>
      <c r="K1084" s="3">
        <v>41289.220000000008</v>
      </c>
      <c r="L1084" s="3">
        <v>9523.2299999999959</v>
      </c>
      <c r="M1084"/>
      <c r="N1084"/>
      <c r="O1084"/>
    </row>
    <row r="1085" spans="1:15" ht="14.45">
      <c r="A1085" s="2" t="str">
        <f t="shared" si="16"/>
        <v>POS_20230518_3158818</v>
      </c>
      <c r="B1085" s="2" t="s">
        <v>1660</v>
      </c>
      <c r="C1085" s="2" t="s">
        <v>30</v>
      </c>
      <c r="D1085" s="2" t="s">
        <v>54</v>
      </c>
      <c r="E1085" s="2" t="s">
        <v>70</v>
      </c>
      <c r="F1085" s="2" t="s">
        <v>71</v>
      </c>
      <c r="G1085" s="2" t="s">
        <v>57</v>
      </c>
      <c r="H1085" s="2" t="s">
        <v>2017</v>
      </c>
      <c r="I1085" s="2" t="s">
        <v>2018</v>
      </c>
      <c r="J1085" s="3">
        <v>58660.449999999983</v>
      </c>
      <c r="K1085" s="3">
        <v>41289.22</v>
      </c>
      <c r="L1085" s="3">
        <v>9523.2299999999977</v>
      </c>
      <c r="M1085"/>
      <c r="N1085"/>
      <c r="O1085"/>
    </row>
    <row r="1086" spans="1:15" ht="14.45">
      <c r="A1086" s="2" t="str">
        <f t="shared" si="16"/>
        <v>POS_20230518_3158605</v>
      </c>
      <c r="B1086" s="2" t="s">
        <v>1660</v>
      </c>
      <c r="C1086" s="2" t="s">
        <v>30</v>
      </c>
      <c r="D1086" s="2" t="s">
        <v>54</v>
      </c>
      <c r="E1086" s="2" t="s">
        <v>70</v>
      </c>
      <c r="F1086" s="2" t="s">
        <v>71</v>
      </c>
      <c r="G1086" s="2" t="s">
        <v>57</v>
      </c>
      <c r="H1086" s="2" t="s">
        <v>2019</v>
      </c>
      <c r="I1086" s="2" t="s">
        <v>2020</v>
      </c>
      <c r="J1086" s="3">
        <v>58660.449999999983</v>
      </c>
      <c r="K1086" s="3">
        <v>41289.219999999994</v>
      </c>
      <c r="L1086" s="3">
        <v>9523.2299999999959</v>
      </c>
      <c r="M1086"/>
      <c r="N1086"/>
      <c r="O1086"/>
    </row>
    <row r="1087" spans="1:15" ht="14.45">
      <c r="A1087" s="2" t="str">
        <f t="shared" si="16"/>
        <v>POS_20230518_3158597</v>
      </c>
      <c r="B1087" s="2" t="s">
        <v>1660</v>
      </c>
      <c r="C1087" s="2" t="s">
        <v>30</v>
      </c>
      <c r="D1087" s="2" t="s">
        <v>54</v>
      </c>
      <c r="E1087" s="2" t="s">
        <v>70</v>
      </c>
      <c r="F1087" s="2" t="s">
        <v>71</v>
      </c>
      <c r="G1087" s="2" t="s">
        <v>57</v>
      </c>
      <c r="H1087" s="2" t="s">
        <v>1712</v>
      </c>
      <c r="I1087" s="2" t="s">
        <v>2021</v>
      </c>
      <c r="J1087" s="3">
        <v>58660.449999999983</v>
      </c>
      <c r="K1087" s="3">
        <v>41289.219999999994</v>
      </c>
      <c r="L1087" s="3">
        <v>9523.23</v>
      </c>
      <c r="M1087"/>
      <c r="N1087"/>
      <c r="O1087"/>
    </row>
    <row r="1088" spans="1:15" ht="14.45">
      <c r="A1088" s="2" t="str">
        <f t="shared" si="16"/>
        <v>POS_20230518_3158932</v>
      </c>
      <c r="B1088" s="2" t="s">
        <v>1660</v>
      </c>
      <c r="C1088" s="2" t="s">
        <v>30</v>
      </c>
      <c r="D1088" s="2" t="s">
        <v>54</v>
      </c>
      <c r="E1088" s="2" t="s">
        <v>70</v>
      </c>
      <c r="F1088" s="2" t="s">
        <v>71</v>
      </c>
      <c r="G1088" s="2" t="s">
        <v>57</v>
      </c>
      <c r="H1088" s="2" t="s">
        <v>2022</v>
      </c>
      <c r="I1088" s="2" t="s">
        <v>2023</v>
      </c>
      <c r="J1088" s="3">
        <v>58660.449999999983</v>
      </c>
      <c r="K1088" s="3">
        <v>41289.22</v>
      </c>
      <c r="L1088" s="3">
        <v>9523.2299999999959</v>
      </c>
      <c r="M1088"/>
      <c r="N1088"/>
      <c r="O1088"/>
    </row>
    <row r="1089" spans="1:15" ht="14.45">
      <c r="A1089" s="2" t="str">
        <f t="shared" si="16"/>
        <v>POS_20230518_3158791</v>
      </c>
      <c r="B1089" s="2" t="s">
        <v>1660</v>
      </c>
      <c r="C1089" s="2" t="s">
        <v>30</v>
      </c>
      <c r="D1089" s="2" t="s">
        <v>54</v>
      </c>
      <c r="E1089" s="2" t="s">
        <v>70</v>
      </c>
      <c r="F1089" s="2" t="s">
        <v>71</v>
      </c>
      <c r="G1089" s="2" t="s">
        <v>57</v>
      </c>
      <c r="H1089" s="2" t="s">
        <v>2024</v>
      </c>
      <c r="I1089" s="2" t="s">
        <v>2025</v>
      </c>
      <c r="J1089" s="3">
        <v>58660.449999999975</v>
      </c>
      <c r="K1089" s="3">
        <v>41289.220000000008</v>
      </c>
      <c r="L1089" s="3">
        <v>9523.23</v>
      </c>
      <c r="M1089"/>
      <c r="N1089"/>
      <c r="O1089"/>
    </row>
    <row r="1090" spans="1:15" ht="14.45">
      <c r="A1090" s="2" t="str">
        <f t="shared" si="16"/>
        <v>POS_20230518_3158680</v>
      </c>
      <c r="B1090" s="2" t="s">
        <v>1660</v>
      </c>
      <c r="C1090" s="2" t="s">
        <v>30</v>
      </c>
      <c r="D1090" s="2" t="s">
        <v>54</v>
      </c>
      <c r="E1090" s="2" t="s">
        <v>70</v>
      </c>
      <c r="F1090" s="2" t="s">
        <v>71</v>
      </c>
      <c r="G1090" s="2" t="s">
        <v>57</v>
      </c>
      <c r="H1090" s="2" t="s">
        <v>2026</v>
      </c>
      <c r="I1090" s="2" t="s">
        <v>2027</v>
      </c>
      <c r="J1090" s="3">
        <v>58660.44999999999</v>
      </c>
      <c r="K1090" s="3">
        <v>41289.219999999994</v>
      </c>
      <c r="L1090" s="3">
        <v>9523.2299999999959</v>
      </c>
      <c r="M1090"/>
      <c r="N1090"/>
      <c r="O1090"/>
    </row>
    <row r="1091" spans="1:15" ht="14.45">
      <c r="A1091" s="2" t="str">
        <f t="shared" si="16"/>
        <v>POS_20230518_3158807</v>
      </c>
      <c r="B1091" s="2" t="s">
        <v>1660</v>
      </c>
      <c r="C1091" s="2" t="s">
        <v>30</v>
      </c>
      <c r="D1091" s="2" t="s">
        <v>54</v>
      </c>
      <c r="E1091" s="2" t="s">
        <v>70</v>
      </c>
      <c r="F1091" s="2" t="s">
        <v>71</v>
      </c>
      <c r="G1091" s="2" t="s">
        <v>57</v>
      </c>
      <c r="H1091" s="2" t="s">
        <v>2028</v>
      </c>
      <c r="I1091" s="2" t="s">
        <v>2029</v>
      </c>
      <c r="J1091" s="3">
        <v>58660.449999999983</v>
      </c>
      <c r="K1091" s="3">
        <v>41289.22</v>
      </c>
      <c r="L1091" s="3">
        <v>9523.2299999999959</v>
      </c>
      <c r="M1091"/>
      <c r="N1091"/>
      <c r="O1091"/>
    </row>
    <row r="1092" spans="1:15" ht="14.45">
      <c r="A1092" s="2" t="str">
        <f t="shared" si="16"/>
        <v>POS_20230518_3158642</v>
      </c>
      <c r="B1092" s="2" t="s">
        <v>1660</v>
      </c>
      <c r="C1092" s="2" t="s">
        <v>30</v>
      </c>
      <c r="D1092" s="2" t="s">
        <v>54</v>
      </c>
      <c r="E1092" s="2" t="s">
        <v>70</v>
      </c>
      <c r="F1092" s="2" t="s">
        <v>71</v>
      </c>
      <c r="G1092" s="2" t="s">
        <v>57</v>
      </c>
      <c r="H1092" s="2" t="s">
        <v>2030</v>
      </c>
      <c r="I1092" s="2" t="s">
        <v>2031</v>
      </c>
      <c r="J1092" s="3">
        <v>58660.449999999983</v>
      </c>
      <c r="K1092" s="3">
        <v>41289.219999999994</v>
      </c>
      <c r="L1092" s="3">
        <v>9523.23</v>
      </c>
      <c r="M1092"/>
      <c r="N1092"/>
      <c r="O1092"/>
    </row>
    <row r="1093" spans="1:15" ht="14.45">
      <c r="A1093" s="2" t="str">
        <f t="shared" si="16"/>
        <v>POS_20230518_3158520</v>
      </c>
      <c r="B1093" s="2" t="s">
        <v>1660</v>
      </c>
      <c r="C1093" s="2" t="s">
        <v>30</v>
      </c>
      <c r="D1093" s="2" t="s">
        <v>54</v>
      </c>
      <c r="E1093" s="2" t="s">
        <v>70</v>
      </c>
      <c r="F1093" s="2" t="s">
        <v>71</v>
      </c>
      <c r="G1093" s="2" t="s">
        <v>57</v>
      </c>
      <c r="H1093" s="2" t="s">
        <v>2032</v>
      </c>
      <c r="I1093" s="2" t="s">
        <v>2033</v>
      </c>
      <c r="J1093" s="3">
        <v>58660.44999999999</v>
      </c>
      <c r="K1093" s="3">
        <v>41289.219999999994</v>
      </c>
      <c r="L1093" s="3">
        <v>9523.23</v>
      </c>
      <c r="M1093"/>
      <c r="N1093"/>
      <c r="O1093"/>
    </row>
    <row r="1094" spans="1:15" ht="14.45">
      <c r="A1094" s="2" t="str">
        <f t="shared" si="16"/>
        <v>POS_20230518_3158782</v>
      </c>
      <c r="B1094" s="2" t="s">
        <v>1660</v>
      </c>
      <c r="C1094" s="2" t="s">
        <v>30</v>
      </c>
      <c r="D1094" s="2" t="s">
        <v>54</v>
      </c>
      <c r="E1094" s="2" t="s">
        <v>70</v>
      </c>
      <c r="F1094" s="2" t="s">
        <v>71</v>
      </c>
      <c r="G1094" s="2" t="s">
        <v>57</v>
      </c>
      <c r="H1094" s="2" t="s">
        <v>2034</v>
      </c>
      <c r="I1094" s="2" t="s">
        <v>2035</v>
      </c>
      <c r="J1094" s="3">
        <v>58660.449999999983</v>
      </c>
      <c r="K1094" s="3">
        <v>41289.22</v>
      </c>
      <c r="L1094" s="3">
        <v>9523.2299999999977</v>
      </c>
      <c r="M1094"/>
      <c r="N1094"/>
      <c r="O1094"/>
    </row>
    <row r="1095" spans="1:15" ht="14.45">
      <c r="A1095" s="2" t="str">
        <f t="shared" si="16"/>
        <v>POS_20230518_3158540</v>
      </c>
      <c r="B1095" s="2" t="s">
        <v>1660</v>
      </c>
      <c r="C1095" s="2" t="s">
        <v>30</v>
      </c>
      <c r="D1095" s="2" t="s">
        <v>54</v>
      </c>
      <c r="E1095" s="2" t="s">
        <v>70</v>
      </c>
      <c r="F1095" s="2" t="s">
        <v>71</v>
      </c>
      <c r="G1095" s="2" t="s">
        <v>57</v>
      </c>
      <c r="H1095" s="2" t="s">
        <v>2036</v>
      </c>
      <c r="I1095" s="2" t="s">
        <v>2037</v>
      </c>
      <c r="J1095" s="3">
        <v>58660.449999999983</v>
      </c>
      <c r="K1095" s="3">
        <v>41289.22</v>
      </c>
      <c r="L1095" s="3">
        <v>9523.23</v>
      </c>
      <c r="M1095"/>
      <c r="N1095"/>
      <c r="O1095"/>
    </row>
    <row r="1096" spans="1:15" ht="14.45">
      <c r="A1096" s="2" t="str">
        <f t="shared" si="16"/>
        <v>POS_20230518_3158602</v>
      </c>
      <c r="B1096" s="2" t="s">
        <v>1660</v>
      </c>
      <c r="C1096" s="2" t="s">
        <v>30</v>
      </c>
      <c r="D1096" s="2" t="s">
        <v>54</v>
      </c>
      <c r="E1096" s="2" t="s">
        <v>70</v>
      </c>
      <c r="F1096" s="2" t="s">
        <v>71</v>
      </c>
      <c r="G1096" s="2" t="s">
        <v>57</v>
      </c>
      <c r="H1096" s="2" t="s">
        <v>2038</v>
      </c>
      <c r="I1096" s="2" t="s">
        <v>2039</v>
      </c>
      <c r="J1096" s="3">
        <v>58660.449999999975</v>
      </c>
      <c r="K1096" s="3">
        <v>41289.220000000016</v>
      </c>
      <c r="L1096" s="3">
        <v>9523.2299999999959</v>
      </c>
      <c r="M1096"/>
      <c r="N1096"/>
      <c r="O1096"/>
    </row>
    <row r="1097" spans="1:15" ht="14.45">
      <c r="A1097" s="2" t="str">
        <f t="shared" si="16"/>
        <v>POS_20230518_3158558</v>
      </c>
      <c r="B1097" s="2" t="s">
        <v>1660</v>
      </c>
      <c r="C1097" s="2" t="s">
        <v>30</v>
      </c>
      <c r="D1097" s="2" t="s">
        <v>54</v>
      </c>
      <c r="E1097" s="2" t="s">
        <v>70</v>
      </c>
      <c r="F1097" s="2" t="s">
        <v>71</v>
      </c>
      <c r="G1097" s="2" t="s">
        <v>57</v>
      </c>
      <c r="H1097" s="2" t="s">
        <v>2040</v>
      </c>
      <c r="I1097" s="2" t="s">
        <v>2041</v>
      </c>
      <c r="J1097" s="3">
        <v>58660.449999999983</v>
      </c>
      <c r="K1097" s="3">
        <v>41289.22</v>
      </c>
      <c r="L1097" s="3">
        <v>9523.2299999999977</v>
      </c>
      <c r="M1097"/>
      <c r="N1097"/>
      <c r="O1097"/>
    </row>
    <row r="1098" spans="1:15" ht="14.45">
      <c r="A1098" s="2" t="str">
        <f t="shared" si="16"/>
        <v>POS_20230518_3158445</v>
      </c>
      <c r="B1098" s="2" t="s">
        <v>1660</v>
      </c>
      <c r="C1098" s="2" t="s">
        <v>30</v>
      </c>
      <c r="D1098" s="2" t="s">
        <v>54</v>
      </c>
      <c r="E1098" s="2" t="s">
        <v>70</v>
      </c>
      <c r="F1098" s="2" t="s">
        <v>71</v>
      </c>
      <c r="G1098" s="2" t="s">
        <v>57</v>
      </c>
      <c r="H1098" s="2" t="s">
        <v>2042</v>
      </c>
      <c r="I1098" s="2" t="s">
        <v>2043</v>
      </c>
      <c r="J1098" s="3">
        <v>58660.449999999975</v>
      </c>
      <c r="K1098" s="3">
        <v>41289.22</v>
      </c>
      <c r="L1098" s="3">
        <v>9523.23</v>
      </c>
      <c r="M1098"/>
      <c r="N1098"/>
      <c r="O1098"/>
    </row>
    <row r="1099" spans="1:15" ht="14.45">
      <c r="A1099" s="2" t="str">
        <f t="shared" si="16"/>
        <v>POS_20230518_3158665</v>
      </c>
      <c r="B1099" s="2" t="s">
        <v>1660</v>
      </c>
      <c r="C1099" s="2" t="s">
        <v>30</v>
      </c>
      <c r="D1099" s="2" t="s">
        <v>54</v>
      </c>
      <c r="E1099" s="2" t="s">
        <v>70</v>
      </c>
      <c r="F1099" s="2" t="s">
        <v>71</v>
      </c>
      <c r="G1099" s="2" t="s">
        <v>57</v>
      </c>
      <c r="H1099" s="2" t="s">
        <v>2044</v>
      </c>
      <c r="I1099" s="2" t="s">
        <v>2045</v>
      </c>
      <c r="J1099" s="3">
        <v>58660.45</v>
      </c>
      <c r="K1099" s="3">
        <v>41289.219999999987</v>
      </c>
      <c r="L1099" s="3">
        <v>9523.23</v>
      </c>
      <c r="M1099"/>
      <c r="N1099"/>
      <c r="O1099"/>
    </row>
    <row r="1100" spans="1:15" ht="14.45">
      <c r="A1100" s="2" t="str">
        <f t="shared" si="16"/>
        <v>POS_20230518_3158851</v>
      </c>
      <c r="B1100" s="2" t="s">
        <v>1660</v>
      </c>
      <c r="C1100" s="2" t="s">
        <v>30</v>
      </c>
      <c r="D1100" s="2" t="s">
        <v>54</v>
      </c>
      <c r="E1100" s="2" t="s">
        <v>70</v>
      </c>
      <c r="F1100" s="2" t="s">
        <v>71</v>
      </c>
      <c r="G1100" s="2" t="s">
        <v>57</v>
      </c>
      <c r="H1100" s="2" t="s">
        <v>2046</v>
      </c>
      <c r="I1100" s="2" t="s">
        <v>2047</v>
      </c>
      <c r="J1100" s="3">
        <v>58660.449999999975</v>
      </c>
      <c r="K1100" s="3">
        <v>41289.22</v>
      </c>
      <c r="L1100" s="3">
        <v>9523.2299999999977</v>
      </c>
      <c r="M1100"/>
      <c r="N1100"/>
      <c r="O1100"/>
    </row>
    <row r="1101" spans="1:15" ht="14.45">
      <c r="A1101" s="2" t="str">
        <f t="shared" ref="A1101:A1164" si="17">I1101</f>
        <v>POS_20230518_3158832</v>
      </c>
      <c r="B1101" s="2" t="s">
        <v>1660</v>
      </c>
      <c r="C1101" s="2" t="s">
        <v>30</v>
      </c>
      <c r="D1101" s="2" t="s">
        <v>54</v>
      </c>
      <c r="E1101" s="2" t="s">
        <v>70</v>
      </c>
      <c r="F1101" s="2" t="s">
        <v>71</v>
      </c>
      <c r="G1101" s="2" t="s">
        <v>57</v>
      </c>
      <c r="H1101" s="2" t="s">
        <v>2048</v>
      </c>
      <c r="I1101" s="2" t="s">
        <v>2049</v>
      </c>
      <c r="J1101" s="3">
        <v>58660.44999999999</v>
      </c>
      <c r="K1101" s="3">
        <v>41289.219999999994</v>
      </c>
      <c r="L1101" s="3">
        <v>9523.23</v>
      </c>
      <c r="M1101"/>
      <c r="N1101"/>
      <c r="O1101"/>
    </row>
    <row r="1102" spans="1:15" ht="14.45">
      <c r="A1102" s="2" t="str">
        <f t="shared" si="17"/>
        <v>POS_20230518_3158772</v>
      </c>
      <c r="B1102" s="2" t="s">
        <v>1660</v>
      </c>
      <c r="C1102" s="2" t="s">
        <v>30</v>
      </c>
      <c r="D1102" s="2" t="s">
        <v>54</v>
      </c>
      <c r="E1102" s="2" t="s">
        <v>70</v>
      </c>
      <c r="F1102" s="2" t="s">
        <v>71</v>
      </c>
      <c r="G1102" s="2" t="s">
        <v>57</v>
      </c>
      <c r="H1102" s="2" t="s">
        <v>1747</v>
      </c>
      <c r="I1102" s="2" t="s">
        <v>2050</v>
      </c>
      <c r="J1102" s="3">
        <v>58660.449999999983</v>
      </c>
      <c r="K1102" s="3">
        <v>41289.22</v>
      </c>
      <c r="L1102" s="3">
        <v>9523.23</v>
      </c>
      <c r="M1102"/>
      <c r="N1102"/>
      <c r="O1102"/>
    </row>
    <row r="1103" spans="1:15" ht="14.45">
      <c r="A1103" s="2" t="str">
        <f t="shared" si="17"/>
        <v>POS_20230518_3158705</v>
      </c>
      <c r="B1103" s="2" t="s">
        <v>1660</v>
      </c>
      <c r="C1103" s="2" t="s">
        <v>30</v>
      </c>
      <c r="D1103" s="2" t="s">
        <v>54</v>
      </c>
      <c r="E1103" s="2" t="s">
        <v>70</v>
      </c>
      <c r="F1103" s="2" t="s">
        <v>71</v>
      </c>
      <c r="G1103" s="2" t="s">
        <v>57</v>
      </c>
      <c r="H1103" s="2" t="s">
        <v>2051</v>
      </c>
      <c r="I1103" s="2" t="s">
        <v>2052</v>
      </c>
      <c r="J1103" s="3">
        <v>58660.449999999983</v>
      </c>
      <c r="K1103" s="3">
        <v>41289.219999999994</v>
      </c>
      <c r="L1103" s="3">
        <v>9523.23</v>
      </c>
      <c r="M1103"/>
      <c r="N1103"/>
      <c r="O1103"/>
    </row>
    <row r="1104" spans="1:15" ht="14.45">
      <c r="A1104" s="2" t="str">
        <f t="shared" si="17"/>
        <v>POS_20230518_3158516</v>
      </c>
      <c r="B1104" s="2" t="s">
        <v>1660</v>
      </c>
      <c r="C1104" s="2" t="s">
        <v>30</v>
      </c>
      <c r="D1104" s="2" t="s">
        <v>54</v>
      </c>
      <c r="E1104" s="2" t="s">
        <v>70</v>
      </c>
      <c r="F1104" s="2" t="s">
        <v>71</v>
      </c>
      <c r="G1104" s="2" t="s">
        <v>57</v>
      </c>
      <c r="H1104" s="2" t="s">
        <v>2053</v>
      </c>
      <c r="I1104" s="2" t="s">
        <v>2054</v>
      </c>
      <c r="J1104" s="3">
        <v>58660.449999999975</v>
      </c>
      <c r="K1104" s="3">
        <v>41289.220000000008</v>
      </c>
      <c r="L1104" s="3">
        <v>9523.2299999999977</v>
      </c>
      <c r="M1104"/>
      <c r="N1104"/>
      <c r="O1104"/>
    </row>
    <row r="1105" spans="1:15" ht="14.45">
      <c r="A1105" s="2" t="str">
        <f t="shared" si="17"/>
        <v>POS_20230518_3158922</v>
      </c>
      <c r="B1105" s="2" t="s">
        <v>1660</v>
      </c>
      <c r="C1105" s="2" t="s">
        <v>30</v>
      </c>
      <c r="D1105" s="2" t="s">
        <v>54</v>
      </c>
      <c r="E1105" s="2" t="s">
        <v>70</v>
      </c>
      <c r="F1105" s="2" t="s">
        <v>71</v>
      </c>
      <c r="G1105" s="2" t="s">
        <v>57</v>
      </c>
      <c r="H1105" s="2" t="s">
        <v>2055</v>
      </c>
      <c r="I1105" s="2" t="s">
        <v>2056</v>
      </c>
      <c r="J1105" s="3">
        <v>58660.449999999983</v>
      </c>
      <c r="K1105" s="3">
        <v>41289.22</v>
      </c>
      <c r="L1105" s="3">
        <v>9523.2299999999959</v>
      </c>
      <c r="M1105"/>
      <c r="N1105"/>
      <c r="O1105"/>
    </row>
    <row r="1106" spans="1:15" ht="14.45">
      <c r="A1106" s="2" t="str">
        <f t="shared" si="17"/>
        <v>POS_20230518_3158884</v>
      </c>
      <c r="B1106" s="2" t="s">
        <v>1660</v>
      </c>
      <c r="C1106" s="2" t="s">
        <v>30</v>
      </c>
      <c r="D1106" s="2" t="s">
        <v>54</v>
      </c>
      <c r="E1106" s="2" t="s">
        <v>70</v>
      </c>
      <c r="F1106" s="2" t="s">
        <v>71</v>
      </c>
      <c r="G1106" s="2" t="s">
        <v>57</v>
      </c>
      <c r="H1106" s="2" t="s">
        <v>2057</v>
      </c>
      <c r="I1106" s="2" t="s">
        <v>2058</v>
      </c>
      <c r="J1106" s="3">
        <v>58660.449999999968</v>
      </c>
      <c r="K1106" s="3">
        <v>41289.220000000008</v>
      </c>
      <c r="L1106" s="3">
        <v>9523.23</v>
      </c>
      <c r="M1106"/>
      <c r="N1106"/>
      <c r="O1106"/>
    </row>
    <row r="1107" spans="1:15" ht="14.45">
      <c r="A1107" s="2" t="str">
        <f t="shared" si="17"/>
        <v>POS_20230518_3158728</v>
      </c>
      <c r="B1107" s="2" t="s">
        <v>1660</v>
      </c>
      <c r="C1107" s="2" t="s">
        <v>30</v>
      </c>
      <c r="D1107" s="2" t="s">
        <v>54</v>
      </c>
      <c r="E1107" s="2" t="s">
        <v>70</v>
      </c>
      <c r="F1107" s="2" t="s">
        <v>71</v>
      </c>
      <c r="G1107" s="2" t="s">
        <v>57</v>
      </c>
      <c r="H1107" s="2" t="s">
        <v>2059</v>
      </c>
      <c r="I1107" s="2" t="s">
        <v>2060</v>
      </c>
      <c r="J1107" s="3">
        <v>58660.449999999975</v>
      </c>
      <c r="K1107" s="3">
        <v>41289.219999999994</v>
      </c>
      <c r="L1107" s="3">
        <v>9523.23</v>
      </c>
      <c r="M1107"/>
      <c r="N1107"/>
      <c r="O1107"/>
    </row>
    <row r="1108" spans="1:15" ht="14.45">
      <c r="A1108" s="2" t="str">
        <f t="shared" si="17"/>
        <v>POS_20230518_3158633</v>
      </c>
      <c r="B1108" s="2" t="s">
        <v>1660</v>
      </c>
      <c r="C1108" s="2" t="s">
        <v>30</v>
      </c>
      <c r="D1108" s="2" t="s">
        <v>54</v>
      </c>
      <c r="E1108" s="2" t="s">
        <v>70</v>
      </c>
      <c r="F1108" s="2" t="s">
        <v>71</v>
      </c>
      <c r="G1108" s="2" t="s">
        <v>57</v>
      </c>
      <c r="H1108" s="2" t="s">
        <v>2061</v>
      </c>
      <c r="I1108" s="2" t="s">
        <v>2062</v>
      </c>
      <c r="J1108" s="3">
        <v>58660.449999999975</v>
      </c>
      <c r="K1108" s="3">
        <v>41289.22</v>
      </c>
      <c r="L1108" s="3">
        <v>9523.2299999999977</v>
      </c>
      <c r="M1108"/>
      <c r="N1108"/>
      <c r="O1108"/>
    </row>
    <row r="1109" spans="1:15" ht="14.45">
      <c r="A1109" s="2" t="str">
        <f t="shared" si="17"/>
        <v>POS_20230518_3158486</v>
      </c>
      <c r="B1109" s="2" t="s">
        <v>1660</v>
      </c>
      <c r="C1109" s="2" t="s">
        <v>30</v>
      </c>
      <c r="D1109" s="2" t="s">
        <v>54</v>
      </c>
      <c r="E1109" s="2" t="s">
        <v>70</v>
      </c>
      <c r="F1109" s="2" t="s">
        <v>71</v>
      </c>
      <c r="G1109" s="2" t="s">
        <v>57</v>
      </c>
      <c r="H1109" s="2" t="s">
        <v>2063</v>
      </c>
      <c r="I1109" s="2" t="s">
        <v>2064</v>
      </c>
      <c r="J1109" s="3">
        <v>58660.449999999975</v>
      </c>
      <c r="K1109" s="3">
        <v>41289.22</v>
      </c>
      <c r="L1109" s="3">
        <v>9523.2299999999977</v>
      </c>
      <c r="M1109"/>
      <c r="N1109"/>
      <c r="O1109"/>
    </row>
    <row r="1110" spans="1:15" ht="14.45">
      <c r="A1110" s="2" t="str">
        <f t="shared" si="17"/>
        <v>POS_20230518_3158671</v>
      </c>
      <c r="B1110" s="2" t="s">
        <v>1660</v>
      </c>
      <c r="C1110" s="2" t="s">
        <v>30</v>
      </c>
      <c r="D1110" s="2" t="s">
        <v>54</v>
      </c>
      <c r="E1110" s="2" t="s">
        <v>70</v>
      </c>
      <c r="F1110" s="2" t="s">
        <v>71</v>
      </c>
      <c r="G1110" s="2" t="s">
        <v>57</v>
      </c>
      <c r="H1110" s="2" t="s">
        <v>2065</v>
      </c>
      <c r="I1110" s="2" t="s">
        <v>2066</v>
      </c>
      <c r="J1110" s="3">
        <v>58660.449999999975</v>
      </c>
      <c r="K1110" s="3">
        <v>41289.22</v>
      </c>
      <c r="L1110" s="3">
        <v>9523.2299999999977</v>
      </c>
      <c r="M1110"/>
      <c r="N1110"/>
      <c r="O1110"/>
    </row>
    <row r="1111" spans="1:15" ht="14.45">
      <c r="A1111" s="2" t="str">
        <f t="shared" si="17"/>
        <v>POS_20230518_3158761</v>
      </c>
      <c r="B1111" s="2" t="s">
        <v>1660</v>
      </c>
      <c r="C1111" s="2" t="s">
        <v>30</v>
      </c>
      <c r="D1111" s="2" t="s">
        <v>54</v>
      </c>
      <c r="E1111" s="2" t="s">
        <v>70</v>
      </c>
      <c r="F1111" s="2" t="s">
        <v>71</v>
      </c>
      <c r="G1111" s="2" t="s">
        <v>57</v>
      </c>
      <c r="H1111" s="2" t="s">
        <v>2067</v>
      </c>
      <c r="I1111" s="2" t="s">
        <v>2068</v>
      </c>
      <c r="J1111" s="3">
        <v>58660.449999999961</v>
      </c>
      <c r="K1111" s="3">
        <v>41289.220000000008</v>
      </c>
      <c r="L1111" s="3">
        <v>9523.2300000000014</v>
      </c>
      <c r="M1111"/>
      <c r="N1111"/>
      <c r="O1111"/>
    </row>
    <row r="1112" spans="1:15" ht="14.45">
      <c r="A1112" s="2" t="str">
        <f t="shared" si="17"/>
        <v>POS_20230518_3158757</v>
      </c>
      <c r="B1112" s="2" t="s">
        <v>1660</v>
      </c>
      <c r="C1112" s="2" t="s">
        <v>30</v>
      </c>
      <c r="D1112" s="2" t="s">
        <v>54</v>
      </c>
      <c r="E1112" s="2" t="s">
        <v>70</v>
      </c>
      <c r="F1112" s="2" t="s">
        <v>71</v>
      </c>
      <c r="G1112" s="2" t="s">
        <v>57</v>
      </c>
      <c r="H1112" s="2" t="s">
        <v>2069</v>
      </c>
      <c r="I1112" s="2" t="s">
        <v>2070</v>
      </c>
      <c r="J1112" s="3">
        <v>58660.449999999975</v>
      </c>
      <c r="K1112" s="3">
        <v>41289.22</v>
      </c>
      <c r="L1112" s="3">
        <v>9523.23</v>
      </c>
      <c r="M1112"/>
      <c r="N1112"/>
      <c r="O1112"/>
    </row>
    <row r="1113" spans="1:15" ht="14.45">
      <c r="A1113" s="2" t="str">
        <f t="shared" si="17"/>
        <v>POS_20230518_3158530</v>
      </c>
      <c r="B1113" s="2" t="s">
        <v>1660</v>
      </c>
      <c r="C1113" s="2" t="s">
        <v>30</v>
      </c>
      <c r="D1113" s="2" t="s">
        <v>54</v>
      </c>
      <c r="E1113" s="2" t="s">
        <v>70</v>
      </c>
      <c r="F1113" s="2" t="s">
        <v>71</v>
      </c>
      <c r="G1113" s="2" t="s">
        <v>57</v>
      </c>
      <c r="H1113" s="2" t="s">
        <v>2071</v>
      </c>
      <c r="I1113" s="2" t="s">
        <v>2072</v>
      </c>
      <c r="J1113" s="3">
        <v>58660.449999999983</v>
      </c>
      <c r="K1113" s="3">
        <v>41289.219999999987</v>
      </c>
      <c r="L1113" s="3">
        <v>9523.2299999999977</v>
      </c>
      <c r="M1113"/>
      <c r="N1113"/>
      <c r="O1113"/>
    </row>
    <row r="1114" spans="1:15" ht="14.45">
      <c r="A1114" s="2" t="str">
        <f t="shared" si="17"/>
        <v>POS_20230518_3158861</v>
      </c>
      <c r="B1114" s="2" t="s">
        <v>1660</v>
      </c>
      <c r="C1114" s="2" t="s">
        <v>30</v>
      </c>
      <c r="D1114" s="2" t="s">
        <v>54</v>
      </c>
      <c r="E1114" s="2" t="s">
        <v>70</v>
      </c>
      <c r="F1114" s="2" t="s">
        <v>71</v>
      </c>
      <c r="G1114" s="2" t="s">
        <v>57</v>
      </c>
      <c r="H1114" s="2" t="s">
        <v>2073</v>
      </c>
      <c r="I1114" s="2" t="s">
        <v>2074</v>
      </c>
      <c r="J1114" s="3">
        <v>58660.449999999975</v>
      </c>
      <c r="K1114" s="3">
        <v>41289.22</v>
      </c>
      <c r="L1114" s="3">
        <v>9523.2299999999941</v>
      </c>
      <c r="M1114"/>
      <c r="N1114"/>
      <c r="O1114"/>
    </row>
    <row r="1115" spans="1:15" ht="14.45">
      <c r="A1115" s="2" t="str">
        <f t="shared" si="17"/>
        <v>POS_20230518_3158539</v>
      </c>
      <c r="B1115" s="2" t="s">
        <v>1660</v>
      </c>
      <c r="C1115" s="2" t="s">
        <v>30</v>
      </c>
      <c r="D1115" s="2" t="s">
        <v>54</v>
      </c>
      <c r="E1115" s="2" t="s">
        <v>70</v>
      </c>
      <c r="F1115" s="2" t="s">
        <v>71</v>
      </c>
      <c r="G1115" s="2" t="s">
        <v>57</v>
      </c>
      <c r="H1115" s="2" t="s">
        <v>2075</v>
      </c>
      <c r="I1115" s="2" t="s">
        <v>2076</v>
      </c>
      <c r="J1115" s="3">
        <v>58660.449999999975</v>
      </c>
      <c r="K1115" s="3">
        <v>41289.219999999994</v>
      </c>
      <c r="L1115" s="3">
        <v>9523.23</v>
      </c>
      <c r="M1115"/>
      <c r="N1115"/>
      <c r="O1115"/>
    </row>
    <row r="1116" spans="1:15" ht="14.45">
      <c r="A1116" s="2" t="str">
        <f t="shared" si="17"/>
        <v>POS_20230518_3158749</v>
      </c>
      <c r="B1116" s="2" t="s">
        <v>1660</v>
      </c>
      <c r="C1116" s="2" t="s">
        <v>30</v>
      </c>
      <c r="D1116" s="2" t="s">
        <v>54</v>
      </c>
      <c r="E1116" s="2" t="s">
        <v>70</v>
      </c>
      <c r="F1116" s="2" t="s">
        <v>71</v>
      </c>
      <c r="G1116" s="2" t="s">
        <v>57</v>
      </c>
      <c r="H1116" s="2" t="s">
        <v>2077</v>
      </c>
      <c r="I1116" s="2" t="s">
        <v>2078</v>
      </c>
      <c r="J1116" s="3">
        <v>58660.449999999983</v>
      </c>
      <c r="K1116" s="3">
        <v>41289.219999999994</v>
      </c>
      <c r="L1116" s="3">
        <v>9523.2299999999977</v>
      </c>
      <c r="M1116"/>
      <c r="N1116"/>
      <c r="O1116"/>
    </row>
    <row r="1117" spans="1:15" ht="14.45">
      <c r="A1117" s="2" t="str">
        <f t="shared" si="17"/>
        <v>POS_20230518_3158907</v>
      </c>
      <c r="B1117" s="2" t="s">
        <v>1660</v>
      </c>
      <c r="C1117" s="2" t="s">
        <v>30</v>
      </c>
      <c r="D1117" s="2" t="s">
        <v>54</v>
      </c>
      <c r="E1117" s="2" t="s">
        <v>70</v>
      </c>
      <c r="F1117" s="2" t="s">
        <v>71</v>
      </c>
      <c r="G1117" s="2" t="s">
        <v>57</v>
      </c>
      <c r="H1117" s="2" t="s">
        <v>2079</v>
      </c>
      <c r="I1117" s="2" t="s">
        <v>2080</v>
      </c>
      <c r="J1117" s="3">
        <v>58660.449999999975</v>
      </c>
      <c r="K1117" s="3">
        <v>41289.22</v>
      </c>
      <c r="L1117" s="3">
        <v>9523.23</v>
      </c>
      <c r="M1117"/>
      <c r="N1117"/>
      <c r="O1117"/>
    </row>
    <row r="1118" spans="1:15" ht="14.45">
      <c r="A1118" s="2" t="str">
        <f t="shared" si="17"/>
        <v>POS_20230518_3158866</v>
      </c>
      <c r="B1118" s="2" t="s">
        <v>1660</v>
      </c>
      <c r="C1118" s="2" t="s">
        <v>30</v>
      </c>
      <c r="D1118" s="2" t="s">
        <v>54</v>
      </c>
      <c r="E1118" s="2" t="s">
        <v>70</v>
      </c>
      <c r="F1118" s="2" t="s">
        <v>71</v>
      </c>
      <c r="G1118" s="2" t="s">
        <v>57</v>
      </c>
      <c r="H1118" s="2" t="s">
        <v>2081</v>
      </c>
      <c r="I1118" s="2" t="s">
        <v>2082</v>
      </c>
      <c r="J1118" s="3">
        <v>58660.449999999968</v>
      </c>
      <c r="K1118" s="3">
        <v>41289.22</v>
      </c>
      <c r="L1118" s="3">
        <v>9523.23</v>
      </c>
      <c r="M1118"/>
      <c r="N1118"/>
      <c r="O1118"/>
    </row>
    <row r="1119" spans="1:15" ht="14.45">
      <c r="A1119" s="2" t="str">
        <f t="shared" si="17"/>
        <v>POS_20230518_3158488</v>
      </c>
      <c r="B1119" s="2" t="s">
        <v>1660</v>
      </c>
      <c r="C1119" s="2" t="s">
        <v>30</v>
      </c>
      <c r="D1119" s="2" t="s">
        <v>54</v>
      </c>
      <c r="E1119" s="2" t="s">
        <v>70</v>
      </c>
      <c r="F1119" s="2" t="s">
        <v>71</v>
      </c>
      <c r="G1119" s="2" t="s">
        <v>57</v>
      </c>
      <c r="H1119" s="2" t="s">
        <v>2083</v>
      </c>
      <c r="I1119" s="2" t="s">
        <v>2084</v>
      </c>
      <c r="J1119" s="3">
        <v>58660.449999999975</v>
      </c>
      <c r="K1119" s="3">
        <v>41289.22</v>
      </c>
      <c r="L1119" s="3">
        <v>9523.2299999999959</v>
      </c>
      <c r="M1119"/>
      <c r="N1119"/>
      <c r="O1119"/>
    </row>
    <row r="1120" spans="1:15" ht="14.45">
      <c r="A1120" s="2" t="str">
        <f t="shared" si="17"/>
        <v>POS_20230518_3158750</v>
      </c>
      <c r="B1120" s="2" t="s">
        <v>1660</v>
      </c>
      <c r="C1120" s="2" t="s">
        <v>30</v>
      </c>
      <c r="D1120" s="2" t="s">
        <v>54</v>
      </c>
      <c r="E1120" s="2" t="s">
        <v>70</v>
      </c>
      <c r="F1120" s="2" t="s">
        <v>71</v>
      </c>
      <c r="G1120" s="2" t="s">
        <v>57</v>
      </c>
      <c r="H1120" s="2" t="s">
        <v>2085</v>
      </c>
      <c r="I1120" s="2" t="s">
        <v>2086</v>
      </c>
      <c r="J1120" s="3">
        <v>58660.449999999975</v>
      </c>
      <c r="K1120" s="3">
        <v>41289.219999999994</v>
      </c>
      <c r="L1120" s="3">
        <v>9523.2299999999977</v>
      </c>
      <c r="M1120"/>
      <c r="N1120"/>
      <c r="O1120"/>
    </row>
    <row r="1121" spans="1:15" ht="14.45">
      <c r="A1121" s="2" t="str">
        <f t="shared" si="17"/>
        <v>POS_20230518_3158439</v>
      </c>
      <c r="B1121" s="2" t="s">
        <v>1660</v>
      </c>
      <c r="C1121" s="2" t="s">
        <v>30</v>
      </c>
      <c r="D1121" s="2" t="s">
        <v>54</v>
      </c>
      <c r="E1121" s="2" t="s">
        <v>70</v>
      </c>
      <c r="F1121" s="2" t="s">
        <v>71</v>
      </c>
      <c r="G1121" s="2" t="s">
        <v>57</v>
      </c>
      <c r="H1121" s="2" t="s">
        <v>2087</v>
      </c>
      <c r="I1121" s="2" t="s">
        <v>2088</v>
      </c>
      <c r="J1121" s="3">
        <v>58660.449999999975</v>
      </c>
      <c r="K1121" s="3">
        <v>41289.22</v>
      </c>
      <c r="L1121" s="3">
        <v>9523.23</v>
      </c>
      <c r="M1121"/>
      <c r="N1121"/>
      <c r="O1121"/>
    </row>
    <row r="1122" spans="1:15" ht="14.45">
      <c r="A1122" s="2" t="str">
        <f t="shared" si="17"/>
        <v>POS_20230518_3158801</v>
      </c>
      <c r="B1122" s="2" t="s">
        <v>1660</v>
      </c>
      <c r="C1122" s="2" t="s">
        <v>30</v>
      </c>
      <c r="D1122" s="2" t="s">
        <v>54</v>
      </c>
      <c r="E1122" s="2" t="s">
        <v>70</v>
      </c>
      <c r="F1122" s="2" t="s">
        <v>71</v>
      </c>
      <c r="G1122" s="2" t="s">
        <v>57</v>
      </c>
      <c r="H1122" s="2" t="s">
        <v>2089</v>
      </c>
      <c r="I1122" s="2" t="s">
        <v>2090</v>
      </c>
      <c r="J1122" s="3">
        <v>58660.449999999975</v>
      </c>
      <c r="K1122" s="3">
        <v>41289.219999999994</v>
      </c>
      <c r="L1122" s="3">
        <v>9523.23</v>
      </c>
      <c r="M1122"/>
      <c r="N1122"/>
      <c r="O1122"/>
    </row>
    <row r="1123" spans="1:15" ht="14.45">
      <c r="A1123" s="2" t="str">
        <f t="shared" si="17"/>
        <v>POS_20230518_3158901</v>
      </c>
      <c r="B1123" s="2" t="s">
        <v>1660</v>
      </c>
      <c r="C1123" s="2" t="s">
        <v>30</v>
      </c>
      <c r="D1123" s="2" t="s">
        <v>54</v>
      </c>
      <c r="E1123" s="2" t="s">
        <v>70</v>
      </c>
      <c r="F1123" s="2" t="s">
        <v>71</v>
      </c>
      <c r="G1123" s="2" t="s">
        <v>57</v>
      </c>
      <c r="H1123" s="2" t="s">
        <v>2091</v>
      </c>
      <c r="I1123" s="2" t="s">
        <v>2092</v>
      </c>
      <c r="J1123" s="3">
        <v>58660.449999999975</v>
      </c>
      <c r="K1123" s="3">
        <v>41289.22</v>
      </c>
      <c r="L1123" s="3">
        <v>9523.2299999999977</v>
      </c>
      <c r="M1123"/>
      <c r="N1123"/>
      <c r="O1123"/>
    </row>
    <row r="1124" spans="1:15" ht="14.45">
      <c r="A1124" s="2" t="str">
        <f t="shared" si="17"/>
        <v>POS_20230518_3158844</v>
      </c>
      <c r="B1124" s="2" t="s">
        <v>1660</v>
      </c>
      <c r="C1124" s="2" t="s">
        <v>30</v>
      </c>
      <c r="D1124" s="2" t="s">
        <v>54</v>
      </c>
      <c r="E1124" s="2" t="s">
        <v>70</v>
      </c>
      <c r="F1124" s="2" t="s">
        <v>71</v>
      </c>
      <c r="G1124" s="2" t="s">
        <v>57</v>
      </c>
      <c r="H1124" s="2" t="s">
        <v>2093</v>
      </c>
      <c r="I1124" s="2" t="s">
        <v>2094</v>
      </c>
      <c r="J1124" s="3">
        <v>58660.449999999975</v>
      </c>
      <c r="K1124" s="3">
        <v>41289.219999999994</v>
      </c>
      <c r="L1124" s="3">
        <v>9523.23</v>
      </c>
      <c r="M1124"/>
      <c r="N1124"/>
      <c r="O1124"/>
    </row>
    <row r="1125" spans="1:15" ht="14.45">
      <c r="A1125" s="2" t="str">
        <f t="shared" si="17"/>
        <v>POS_20230518_3158527</v>
      </c>
      <c r="B1125" s="2" t="s">
        <v>1660</v>
      </c>
      <c r="C1125" s="2" t="s">
        <v>30</v>
      </c>
      <c r="D1125" s="2" t="s">
        <v>54</v>
      </c>
      <c r="E1125" s="2" t="s">
        <v>70</v>
      </c>
      <c r="F1125" s="2" t="s">
        <v>71</v>
      </c>
      <c r="G1125" s="2" t="s">
        <v>57</v>
      </c>
      <c r="H1125" s="2" t="s">
        <v>2095</v>
      </c>
      <c r="I1125" s="2" t="s">
        <v>2096</v>
      </c>
      <c r="J1125" s="3">
        <v>58660.449999999968</v>
      </c>
      <c r="K1125" s="3">
        <v>41289.219999999994</v>
      </c>
      <c r="L1125" s="3">
        <v>9523.2299999999977</v>
      </c>
      <c r="M1125"/>
      <c r="N1125"/>
      <c r="O1125"/>
    </row>
    <row r="1126" spans="1:15" ht="14.45">
      <c r="A1126" s="2" t="str">
        <f t="shared" si="17"/>
        <v>POS_20230518_3158941</v>
      </c>
      <c r="B1126" s="2" t="s">
        <v>1660</v>
      </c>
      <c r="C1126" s="2" t="s">
        <v>30</v>
      </c>
      <c r="D1126" s="2" t="s">
        <v>54</v>
      </c>
      <c r="E1126" s="2" t="s">
        <v>70</v>
      </c>
      <c r="F1126" s="2" t="s">
        <v>71</v>
      </c>
      <c r="G1126" s="2" t="s">
        <v>57</v>
      </c>
      <c r="H1126" s="2" t="s">
        <v>1743</v>
      </c>
      <c r="I1126" s="2" t="s">
        <v>2097</v>
      </c>
      <c r="J1126" s="3">
        <v>41804.06</v>
      </c>
      <c r="K1126" s="3">
        <v>29424.53</v>
      </c>
      <c r="L1126" s="3">
        <v>6786.67</v>
      </c>
      <c r="M1126"/>
      <c r="N1126"/>
      <c r="O1126"/>
    </row>
    <row r="1127" spans="1:15" ht="14.45">
      <c r="A1127" s="2" t="str">
        <f t="shared" si="17"/>
        <v>POS_20230517_3157534</v>
      </c>
      <c r="B1127" s="2" t="s">
        <v>1660</v>
      </c>
      <c r="C1127" s="2" t="s">
        <v>30</v>
      </c>
      <c r="D1127" s="2" t="s">
        <v>54</v>
      </c>
      <c r="E1127" s="2" t="s">
        <v>70</v>
      </c>
      <c r="F1127" s="2" t="s">
        <v>202</v>
      </c>
      <c r="G1127" s="2" t="s">
        <v>67</v>
      </c>
      <c r="H1127" s="2" t="s">
        <v>2098</v>
      </c>
      <c r="I1127" s="2" t="s">
        <v>2099</v>
      </c>
      <c r="J1127" s="3">
        <v>13933.671869244487</v>
      </c>
      <c r="K1127" s="3">
        <v>43183.914730899298</v>
      </c>
      <c r="L1127" s="3">
        <v>36486.703859910056</v>
      </c>
      <c r="M1127"/>
      <c r="N1127"/>
      <c r="O1127"/>
    </row>
    <row r="1128" spans="1:15" ht="14.45">
      <c r="A1128" s="2" t="str">
        <f t="shared" si="17"/>
        <v>POS_20230517_3157549</v>
      </c>
      <c r="B1128" s="2" t="s">
        <v>1660</v>
      </c>
      <c r="C1128" s="2" t="s">
        <v>30</v>
      </c>
      <c r="D1128" s="2" t="s">
        <v>54</v>
      </c>
      <c r="E1128" s="2" t="s">
        <v>70</v>
      </c>
      <c r="F1128" s="2" t="s">
        <v>202</v>
      </c>
      <c r="G1128" s="2" t="s">
        <v>67</v>
      </c>
      <c r="H1128" s="2" t="s">
        <v>2098</v>
      </c>
      <c r="I1128" s="2" t="s">
        <v>2100</v>
      </c>
      <c r="J1128" s="3">
        <v>13933.671869244485</v>
      </c>
      <c r="K1128" s="3">
        <v>43183.914730899312</v>
      </c>
      <c r="L1128" s="3">
        <v>36486.703859910049</v>
      </c>
      <c r="M1128"/>
      <c r="N1128"/>
      <c r="O1128"/>
    </row>
    <row r="1129" spans="1:15" ht="14.45">
      <c r="A1129" s="2" t="str">
        <f t="shared" si="17"/>
        <v>POS_20230517_3157799</v>
      </c>
      <c r="B1129" s="2" t="s">
        <v>1660</v>
      </c>
      <c r="C1129" s="2" t="s">
        <v>30</v>
      </c>
      <c r="D1129" s="2" t="s">
        <v>54</v>
      </c>
      <c r="E1129" s="2" t="s">
        <v>70</v>
      </c>
      <c r="F1129" s="2" t="s">
        <v>202</v>
      </c>
      <c r="G1129" s="2" t="s">
        <v>67</v>
      </c>
      <c r="H1129" s="2" t="s">
        <v>2101</v>
      </c>
      <c r="I1129" s="2" t="s">
        <v>2102</v>
      </c>
      <c r="J1129" s="3">
        <v>13933.671869244488</v>
      </c>
      <c r="K1129" s="3">
        <v>43183.914730899298</v>
      </c>
      <c r="L1129" s="3">
        <v>36486.703859910049</v>
      </c>
      <c r="M1129"/>
      <c r="N1129"/>
      <c r="O1129"/>
    </row>
    <row r="1130" spans="1:15" ht="14.45">
      <c r="A1130" s="2" t="str">
        <f t="shared" si="17"/>
        <v>POS_20230517_3158108</v>
      </c>
      <c r="B1130" s="2" t="s">
        <v>1660</v>
      </c>
      <c r="C1130" s="2" t="s">
        <v>30</v>
      </c>
      <c r="D1130" s="2" t="s">
        <v>54</v>
      </c>
      <c r="E1130" s="2" t="s">
        <v>70</v>
      </c>
      <c r="F1130" s="2" t="s">
        <v>202</v>
      </c>
      <c r="G1130" s="2" t="s">
        <v>67</v>
      </c>
      <c r="H1130" s="2" t="s">
        <v>2101</v>
      </c>
      <c r="I1130" s="2" t="s">
        <v>2103</v>
      </c>
      <c r="J1130" s="3">
        <v>13933.671869244487</v>
      </c>
      <c r="K1130" s="3">
        <v>43183.914730899305</v>
      </c>
      <c r="L1130" s="3">
        <v>36486.703859910056</v>
      </c>
      <c r="M1130"/>
      <c r="N1130"/>
      <c r="O1130"/>
    </row>
    <row r="1131" spans="1:15" ht="14.45">
      <c r="A1131" s="2" t="str">
        <f t="shared" si="17"/>
        <v>POS_20230517_3157686</v>
      </c>
      <c r="B1131" s="2" t="s">
        <v>1660</v>
      </c>
      <c r="C1131" s="2" t="s">
        <v>30</v>
      </c>
      <c r="D1131" s="2" t="s">
        <v>54</v>
      </c>
      <c r="E1131" s="2" t="s">
        <v>70</v>
      </c>
      <c r="F1131" s="2" t="s">
        <v>202</v>
      </c>
      <c r="G1131" s="2" t="s">
        <v>67</v>
      </c>
      <c r="H1131" s="2" t="s">
        <v>1878</v>
      </c>
      <c r="I1131" s="2" t="s">
        <v>2104</v>
      </c>
      <c r="J1131" s="3">
        <v>13933.671869244488</v>
      </c>
      <c r="K1131" s="3">
        <v>43183.914730899327</v>
      </c>
      <c r="L1131" s="3">
        <v>36486.703859910056</v>
      </c>
      <c r="M1131"/>
      <c r="N1131"/>
      <c r="O1131"/>
    </row>
    <row r="1132" spans="1:15" ht="14.45">
      <c r="A1132" s="2" t="str">
        <f t="shared" si="17"/>
        <v>POS_20230517_3157655</v>
      </c>
      <c r="B1132" s="2" t="s">
        <v>1660</v>
      </c>
      <c r="C1132" s="2" t="s">
        <v>30</v>
      </c>
      <c r="D1132" s="2" t="s">
        <v>54</v>
      </c>
      <c r="E1132" s="2" t="s">
        <v>70</v>
      </c>
      <c r="F1132" s="2" t="s">
        <v>202</v>
      </c>
      <c r="G1132" s="2" t="s">
        <v>67</v>
      </c>
      <c r="H1132" s="2" t="s">
        <v>2105</v>
      </c>
      <c r="I1132" s="2" t="s">
        <v>2106</v>
      </c>
      <c r="J1132" s="3">
        <v>13933.671869244485</v>
      </c>
      <c r="K1132" s="3">
        <v>43183.914730899312</v>
      </c>
      <c r="L1132" s="3">
        <v>36486.703859910056</v>
      </c>
      <c r="M1132"/>
      <c r="N1132"/>
      <c r="O1132"/>
    </row>
    <row r="1133" spans="1:15" ht="14.45">
      <c r="A1133" s="2" t="str">
        <f t="shared" si="17"/>
        <v>POS_20230517_3157830</v>
      </c>
      <c r="B1133" s="2" t="s">
        <v>1660</v>
      </c>
      <c r="C1133" s="2" t="s">
        <v>30</v>
      </c>
      <c r="D1133" s="2" t="s">
        <v>54</v>
      </c>
      <c r="E1133" s="2" t="s">
        <v>70</v>
      </c>
      <c r="F1133" s="2" t="s">
        <v>202</v>
      </c>
      <c r="G1133" s="2" t="s">
        <v>67</v>
      </c>
      <c r="H1133" s="2" t="s">
        <v>2107</v>
      </c>
      <c r="I1133" s="2" t="s">
        <v>2108</v>
      </c>
      <c r="J1133" s="3">
        <v>13933.671869244485</v>
      </c>
      <c r="K1133" s="3">
        <v>43183.91473089932</v>
      </c>
      <c r="L1133" s="3">
        <v>36486.703859910049</v>
      </c>
      <c r="M1133"/>
      <c r="N1133"/>
      <c r="O1133"/>
    </row>
    <row r="1134" spans="1:15" ht="14.45">
      <c r="A1134" s="2" t="str">
        <f t="shared" si="17"/>
        <v>POS_20230517_3157962</v>
      </c>
      <c r="B1134" s="2" t="s">
        <v>1660</v>
      </c>
      <c r="C1134" s="2" t="s">
        <v>30</v>
      </c>
      <c r="D1134" s="2" t="s">
        <v>54</v>
      </c>
      <c r="E1134" s="2" t="s">
        <v>70</v>
      </c>
      <c r="F1134" s="2" t="s">
        <v>202</v>
      </c>
      <c r="G1134" s="2" t="s">
        <v>67</v>
      </c>
      <c r="H1134" s="2" t="s">
        <v>2109</v>
      </c>
      <c r="I1134" s="2" t="s">
        <v>2110</v>
      </c>
      <c r="J1134" s="3">
        <v>13933.671869244485</v>
      </c>
      <c r="K1134" s="3">
        <v>43183.914730899312</v>
      </c>
      <c r="L1134" s="3">
        <v>36486.703859910056</v>
      </c>
      <c r="M1134"/>
      <c r="N1134"/>
      <c r="O1134"/>
    </row>
    <row r="1135" spans="1:15" ht="14.45">
      <c r="A1135" s="2" t="str">
        <f t="shared" si="17"/>
        <v>POS_20230517_3157645</v>
      </c>
      <c r="B1135" s="2" t="s">
        <v>1660</v>
      </c>
      <c r="C1135" s="2" t="s">
        <v>30</v>
      </c>
      <c r="D1135" s="2" t="s">
        <v>54</v>
      </c>
      <c r="E1135" s="2" t="s">
        <v>70</v>
      </c>
      <c r="F1135" s="2" t="s">
        <v>202</v>
      </c>
      <c r="G1135" s="2" t="s">
        <v>67</v>
      </c>
      <c r="H1135" s="2" t="s">
        <v>2089</v>
      </c>
      <c r="I1135" s="2" t="s">
        <v>2111</v>
      </c>
      <c r="J1135" s="3">
        <v>13933.671869244485</v>
      </c>
      <c r="K1135" s="3">
        <v>43183.91473089932</v>
      </c>
      <c r="L1135" s="3">
        <v>36486.703859910049</v>
      </c>
      <c r="M1135"/>
      <c r="N1135"/>
      <c r="O1135"/>
    </row>
    <row r="1136" spans="1:15" ht="14.45">
      <c r="A1136" s="2" t="str">
        <f t="shared" si="17"/>
        <v>POS_20230517_3158035</v>
      </c>
      <c r="B1136" s="2" t="s">
        <v>1660</v>
      </c>
      <c r="C1136" s="2" t="s">
        <v>30</v>
      </c>
      <c r="D1136" s="2" t="s">
        <v>54</v>
      </c>
      <c r="E1136" s="2" t="s">
        <v>70</v>
      </c>
      <c r="F1136" s="2" t="s">
        <v>202</v>
      </c>
      <c r="G1136" s="2" t="s">
        <v>67</v>
      </c>
      <c r="H1136" s="2" t="s">
        <v>2112</v>
      </c>
      <c r="I1136" s="2" t="s">
        <v>2113</v>
      </c>
      <c r="J1136" s="3">
        <v>13933.671869244485</v>
      </c>
      <c r="K1136" s="3">
        <v>43183.914730899312</v>
      </c>
      <c r="L1136" s="3">
        <v>36486.703859910056</v>
      </c>
      <c r="M1136"/>
      <c r="N1136"/>
      <c r="O1136"/>
    </row>
    <row r="1137" spans="1:15" ht="14.45">
      <c r="A1137" s="2" t="str">
        <f t="shared" si="17"/>
        <v>POS_20230517_3157648</v>
      </c>
      <c r="B1137" s="2" t="s">
        <v>1660</v>
      </c>
      <c r="C1137" s="2" t="s">
        <v>30</v>
      </c>
      <c r="D1137" s="2" t="s">
        <v>54</v>
      </c>
      <c r="E1137" s="2" t="s">
        <v>70</v>
      </c>
      <c r="F1137" s="2" t="s">
        <v>202</v>
      </c>
      <c r="G1137" s="2" t="s">
        <v>67</v>
      </c>
      <c r="H1137" s="2" t="s">
        <v>2114</v>
      </c>
      <c r="I1137" s="2" t="s">
        <v>2115</v>
      </c>
      <c r="J1137" s="3">
        <v>13933.671869244487</v>
      </c>
      <c r="K1137" s="3">
        <v>43183.91473089932</v>
      </c>
      <c r="L1137" s="3">
        <v>36486.703859910049</v>
      </c>
      <c r="M1137"/>
      <c r="N1137"/>
      <c r="O1137"/>
    </row>
    <row r="1138" spans="1:15" ht="14.45">
      <c r="A1138" s="2" t="str">
        <f t="shared" si="17"/>
        <v>POS_20230517_3157971</v>
      </c>
      <c r="B1138" s="2" t="s">
        <v>1660</v>
      </c>
      <c r="C1138" s="2" t="s">
        <v>30</v>
      </c>
      <c r="D1138" s="2" t="s">
        <v>54</v>
      </c>
      <c r="E1138" s="2" t="s">
        <v>70</v>
      </c>
      <c r="F1138" s="2" t="s">
        <v>202</v>
      </c>
      <c r="G1138" s="2" t="s">
        <v>67</v>
      </c>
      <c r="H1138" s="2" t="s">
        <v>2116</v>
      </c>
      <c r="I1138" s="2" t="s">
        <v>2117</v>
      </c>
      <c r="J1138" s="3">
        <v>13933.67186924449</v>
      </c>
      <c r="K1138" s="3">
        <v>43183.91473089932</v>
      </c>
      <c r="L1138" s="3">
        <v>36486.703859910049</v>
      </c>
      <c r="M1138"/>
      <c r="N1138"/>
      <c r="O1138"/>
    </row>
    <row r="1139" spans="1:15" ht="14.45">
      <c r="A1139" s="2" t="str">
        <f t="shared" si="17"/>
        <v>POS_20230517_3157563</v>
      </c>
      <c r="B1139" s="2" t="s">
        <v>1660</v>
      </c>
      <c r="C1139" s="2" t="s">
        <v>30</v>
      </c>
      <c r="D1139" s="2" t="s">
        <v>54</v>
      </c>
      <c r="E1139" s="2" t="s">
        <v>70</v>
      </c>
      <c r="F1139" s="2" t="s">
        <v>202</v>
      </c>
      <c r="G1139" s="2" t="s">
        <v>67</v>
      </c>
      <c r="H1139" s="2" t="s">
        <v>1908</v>
      </c>
      <c r="I1139" s="2" t="s">
        <v>2118</v>
      </c>
      <c r="J1139" s="3">
        <v>13933.671869244488</v>
      </c>
      <c r="K1139" s="3">
        <v>43183.914730899312</v>
      </c>
      <c r="L1139" s="3">
        <v>36486.703859910063</v>
      </c>
      <c r="M1139"/>
      <c r="N1139"/>
      <c r="O1139"/>
    </row>
    <row r="1140" spans="1:15" ht="14.45">
      <c r="A1140" s="2" t="str">
        <f t="shared" si="17"/>
        <v>POS_20230517_3157774</v>
      </c>
      <c r="B1140" s="2" t="s">
        <v>1660</v>
      </c>
      <c r="C1140" s="2" t="s">
        <v>30</v>
      </c>
      <c r="D1140" s="2" t="s">
        <v>54</v>
      </c>
      <c r="E1140" s="2" t="s">
        <v>70</v>
      </c>
      <c r="F1140" s="2" t="s">
        <v>202</v>
      </c>
      <c r="G1140" s="2" t="s">
        <v>67</v>
      </c>
      <c r="H1140" s="2" t="s">
        <v>1686</v>
      </c>
      <c r="I1140" s="2" t="s">
        <v>2119</v>
      </c>
      <c r="J1140" s="3">
        <v>13933.671869244488</v>
      </c>
      <c r="K1140" s="3">
        <v>43183.91473089932</v>
      </c>
      <c r="L1140" s="3">
        <v>36486.703859910049</v>
      </c>
      <c r="M1140"/>
      <c r="N1140"/>
      <c r="O1140"/>
    </row>
    <row r="1141" spans="1:15" ht="14.45">
      <c r="A1141" s="2" t="str">
        <f t="shared" si="17"/>
        <v>POS_20230517_3157871</v>
      </c>
      <c r="B1141" s="2" t="s">
        <v>1660</v>
      </c>
      <c r="C1141" s="2" t="s">
        <v>30</v>
      </c>
      <c r="D1141" s="2" t="s">
        <v>54</v>
      </c>
      <c r="E1141" s="2" t="s">
        <v>70</v>
      </c>
      <c r="F1141" s="2" t="s">
        <v>202</v>
      </c>
      <c r="G1141" s="2" t="s">
        <v>67</v>
      </c>
      <c r="H1141" s="2" t="s">
        <v>2120</v>
      </c>
      <c r="I1141" s="2" t="s">
        <v>2121</v>
      </c>
      <c r="J1141" s="3">
        <v>13933.671869244488</v>
      </c>
      <c r="K1141" s="3">
        <v>43183.91473089932</v>
      </c>
      <c r="L1141" s="3">
        <v>36486.703859910049</v>
      </c>
      <c r="M1141"/>
      <c r="N1141"/>
      <c r="O1141"/>
    </row>
    <row r="1142" spans="1:15" ht="14.45">
      <c r="A1142" s="2" t="str">
        <f t="shared" si="17"/>
        <v>POS_20230517_3157908</v>
      </c>
      <c r="B1142" s="2" t="s">
        <v>1660</v>
      </c>
      <c r="C1142" s="2" t="s">
        <v>30</v>
      </c>
      <c r="D1142" s="2" t="s">
        <v>54</v>
      </c>
      <c r="E1142" s="2" t="s">
        <v>70</v>
      </c>
      <c r="F1142" s="2" t="s">
        <v>202</v>
      </c>
      <c r="G1142" s="2" t="s">
        <v>67</v>
      </c>
      <c r="H1142" s="2" t="s">
        <v>2122</v>
      </c>
      <c r="I1142" s="2" t="s">
        <v>2123</v>
      </c>
      <c r="J1142" s="3">
        <v>13933.671869244485</v>
      </c>
      <c r="K1142" s="3">
        <v>43183.914730899298</v>
      </c>
      <c r="L1142" s="3">
        <v>36486.703859910071</v>
      </c>
      <c r="M1142"/>
      <c r="N1142"/>
      <c r="O1142"/>
    </row>
    <row r="1143" spans="1:15" ht="14.45">
      <c r="A1143" s="2" t="str">
        <f t="shared" si="17"/>
        <v>POS_20230517_3157936</v>
      </c>
      <c r="B1143" s="2" t="s">
        <v>1660</v>
      </c>
      <c r="C1143" s="2" t="s">
        <v>30</v>
      </c>
      <c r="D1143" s="2" t="s">
        <v>54</v>
      </c>
      <c r="E1143" s="2" t="s">
        <v>70</v>
      </c>
      <c r="F1143" s="2" t="s">
        <v>202</v>
      </c>
      <c r="G1143" s="2" t="s">
        <v>67</v>
      </c>
      <c r="H1143" s="2" t="s">
        <v>2124</v>
      </c>
      <c r="I1143" s="2" t="s">
        <v>2125</v>
      </c>
      <c r="J1143" s="3">
        <v>13933.671869244485</v>
      </c>
      <c r="K1143" s="3">
        <v>43183.914730899312</v>
      </c>
      <c r="L1143" s="3">
        <v>36486.703859910056</v>
      </c>
      <c r="M1143"/>
      <c r="N1143"/>
      <c r="O1143"/>
    </row>
    <row r="1144" spans="1:15" ht="14.45">
      <c r="A1144" s="2" t="str">
        <f t="shared" si="17"/>
        <v>POS_20230517_3158055</v>
      </c>
      <c r="B1144" s="2" t="s">
        <v>1660</v>
      </c>
      <c r="C1144" s="2" t="s">
        <v>30</v>
      </c>
      <c r="D1144" s="2" t="s">
        <v>54</v>
      </c>
      <c r="E1144" s="2" t="s">
        <v>70</v>
      </c>
      <c r="F1144" s="2" t="s">
        <v>202</v>
      </c>
      <c r="G1144" s="2" t="s">
        <v>67</v>
      </c>
      <c r="H1144" s="2" t="s">
        <v>2126</v>
      </c>
      <c r="I1144" s="2" t="s">
        <v>2127</v>
      </c>
      <c r="J1144" s="3">
        <v>13933.671869244492</v>
      </c>
      <c r="K1144" s="3">
        <v>43183.914730899298</v>
      </c>
      <c r="L1144" s="3">
        <v>36486.703859910063</v>
      </c>
      <c r="M1144"/>
      <c r="N1144"/>
      <c r="O1144"/>
    </row>
    <row r="1145" spans="1:15" ht="14.45">
      <c r="A1145" s="2" t="str">
        <f t="shared" si="17"/>
        <v>POS_20230517_3157999</v>
      </c>
      <c r="B1145" s="2" t="s">
        <v>1660</v>
      </c>
      <c r="C1145" s="2" t="s">
        <v>30</v>
      </c>
      <c r="D1145" s="2" t="s">
        <v>54</v>
      </c>
      <c r="E1145" s="2" t="s">
        <v>70</v>
      </c>
      <c r="F1145" s="2" t="s">
        <v>202</v>
      </c>
      <c r="G1145" s="2" t="s">
        <v>67</v>
      </c>
      <c r="H1145" s="2" t="s">
        <v>2128</v>
      </c>
      <c r="I1145" s="2" t="s">
        <v>2129</v>
      </c>
      <c r="J1145" s="3">
        <v>13933.671869244487</v>
      </c>
      <c r="K1145" s="3">
        <v>43183.91473089932</v>
      </c>
      <c r="L1145" s="3">
        <v>36486.703859910056</v>
      </c>
      <c r="M1145"/>
      <c r="N1145"/>
      <c r="O1145"/>
    </row>
    <row r="1146" spans="1:15" ht="14.45">
      <c r="A1146" s="2" t="str">
        <f t="shared" si="17"/>
        <v>POS_20230517_3158096</v>
      </c>
      <c r="B1146" s="2" t="s">
        <v>1660</v>
      </c>
      <c r="C1146" s="2" t="s">
        <v>30</v>
      </c>
      <c r="D1146" s="2" t="s">
        <v>54</v>
      </c>
      <c r="E1146" s="2" t="s">
        <v>70</v>
      </c>
      <c r="F1146" s="2" t="s">
        <v>202</v>
      </c>
      <c r="G1146" s="2" t="s">
        <v>67</v>
      </c>
      <c r="H1146" s="2" t="s">
        <v>2130</v>
      </c>
      <c r="I1146" s="2" t="s">
        <v>2131</v>
      </c>
      <c r="J1146" s="3">
        <v>13933.671869244485</v>
      </c>
      <c r="K1146" s="3">
        <v>43183.914730899312</v>
      </c>
      <c r="L1146" s="3">
        <v>36486.703859910056</v>
      </c>
      <c r="M1146"/>
      <c r="N1146"/>
      <c r="O1146"/>
    </row>
    <row r="1147" spans="1:15" ht="14.45">
      <c r="A1147" s="2" t="str">
        <f t="shared" si="17"/>
        <v>POS_20230517_3157805</v>
      </c>
      <c r="B1147" s="2" t="s">
        <v>1660</v>
      </c>
      <c r="C1147" s="2" t="s">
        <v>30</v>
      </c>
      <c r="D1147" s="2" t="s">
        <v>54</v>
      </c>
      <c r="E1147" s="2" t="s">
        <v>70</v>
      </c>
      <c r="F1147" s="2" t="s">
        <v>202</v>
      </c>
      <c r="G1147" s="2" t="s">
        <v>67</v>
      </c>
      <c r="H1147" s="2" t="s">
        <v>2132</v>
      </c>
      <c r="I1147" s="2" t="s">
        <v>2133</v>
      </c>
      <c r="J1147" s="3">
        <v>13933.671869244485</v>
      </c>
      <c r="K1147" s="3">
        <v>43183.914730899312</v>
      </c>
      <c r="L1147" s="3">
        <v>36486.703859910056</v>
      </c>
      <c r="M1147"/>
      <c r="N1147"/>
      <c r="O1147"/>
    </row>
    <row r="1148" spans="1:15" ht="14.45">
      <c r="A1148" s="2" t="str">
        <f t="shared" si="17"/>
        <v>POS_20230517_3157732</v>
      </c>
      <c r="B1148" s="2" t="s">
        <v>1660</v>
      </c>
      <c r="C1148" s="2" t="s">
        <v>30</v>
      </c>
      <c r="D1148" s="2" t="s">
        <v>54</v>
      </c>
      <c r="E1148" s="2" t="s">
        <v>70</v>
      </c>
      <c r="F1148" s="2" t="s">
        <v>202</v>
      </c>
      <c r="G1148" s="2" t="s">
        <v>67</v>
      </c>
      <c r="H1148" s="2" t="s">
        <v>2134</v>
      </c>
      <c r="I1148" s="2" t="s">
        <v>2135</v>
      </c>
      <c r="J1148" s="3">
        <v>13933.67186924449</v>
      </c>
      <c r="K1148" s="3">
        <v>43183.914730899312</v>
      </c>
      <c r="L1148" s="3">
        <v>36486.703859910063</v>
      </c>
      <c r="M1148"/>
      <c r="N1148"/>
      <c r="O1148"/>
    </row>
    <row r="1149" spans="1:15" ht="14.45">
      <c r="A1149" s="2" t="str">
        <f t="shared" si="17"/>
        <v>POS_20230517_3157749</v>
      </c>
      <c r="B1149" s="2" t="s">
        <v>1660</v>
      </c>
      <c r="C1149" s="2" t="s">
        <v>30</v>
      </c>
      <c r="D1149" s="2" t="s">
        <v>54</v>
      </c>
      <c r="E1149" s="2" t="s">
        <v>70</v>
      </c>
      <c r="F1149" s="2" t="s">
        <v>202</v>
      </c>
      <c r="G1149" s="2" t="s">
        <v>67</v>
      </c>
      <c r="H1149" s="2" t="s">
        <v>2079</v>
      </c>
      <c r="I1149" s="2" t="s">
        <v>2136</v>
      </c>
      <c r="J1149" s="3">
        <v>13933.671869244487</v>
      </c>
      <c r="K1149" s="3">
        <v>43183.914730899312</v>
      </c>
      <c r="L1149" s="3">
        <v>36486.703859910056</v>
      </c>
      <c r="M1149"/>
      <c r="N1149"/>
      <c r="O1149"/>
    </row>
    <row r="1150" spans="1:15" ht="14.45">
      <c r="A1150" s="2" t="str">
        <f t="shared" si="17"/>
        <v>POS_20230517_3158037</v>
      </c>
      <c r="B1150" s="2" t="s">
        <v>1660</v>
      </c>
      <c r="C1150" s="2" t="s">
        <v>30</v>
      </c>
      <c r="D1150" s="2" t="s">
        <v>54</v>
      </c>
      <c r="E1150" s="2" t="s">
        <v>70</v>
      </c>
      <c r="F1150" s="2" t="s">
        <v>202</v>
      </c>
      <c r="G1150" s="2" t="s">
        <v>67</v>
      </c>
      <c r="H1150" s="2" t="s">
        <v>2137</v>
      </c>
      <c r="I1150" s="2" t="s">
        <v>2138</v>
      </c>
      <c r="J1150" s="3">
        <v>13933.671869244485</v>
      </c>
      <c r="K1150" s="3">
        <v>43183.91473089932</v>
      </c>
      <c r="L1150" s="3">
        <v>36486.703859910049</v>
      </c>
      <c r="M1150"/>
      <c r="N1150"/>
      <c r="O1150"/>
    </row>
    <row r="1151" spans="1:15" ht="14.45">
      <c r="A1151" s="2" t="str">
        <f t="shared" si="17"/>
        <v>POS_20230517_3157993</v>
      </c>
      <c r="B1151" s="2" t="s">
        <v>1660</v>
      </c>
      <c r="C1151" s="2" t="s">
        <v>30</v>
      </c>
      <c r="D1151" s="2" t="s">
        <v>54</v>
      </c>
      <c r="E1151" s="2" t="s">
        <v>70</v>
      </c>
      <c r="F1151" s="2" t="s">
        <v>202</v>
      </c>
      <c r="G1151" s="2" t="s">
        <v>67</v>
      </c>
      <c r="H1151" s="2" t="s">
        <v>2139</v>
      </c>
      <c r="I1151" s="2" t="s">
        <v>2140</v>
      </c>
      <c r="J1151" s="3">
        <v>13933.671869244485</v>
      </c>
      <c r="K1151" s="3">
        <v>43183.914730899305</v>
      </c>
      <c r="L1151" s="3">
        <v>36486.703859910063</v>
      </c>
      <c r="M1151"/>
      <c r="N1151"/>
      <c r="O1151"/>
    </row>
    <row r="1152" spans="1:15" ht="14.45">
      <c r="A1152" s="2" t="str">
        <f t="shared" si="17"/>
        <v>POS_20230517_3157704</v>
      </c>
      <c r="B1152" s="2" t="s">
        <v>1660</v>
      </c>
      <c r="C1152" s="2" t="s">
        <v>30</v>
      </c>
      <c r="D1152" s="2" t="s">
        <v>54</v>
      </c>
      <c r="E1152" s="2" t="s">
        <v>70</v>
      </c>
      <c r="F1152" s="2" t="s">
        <v>202</v>
      </c>
      <c r="G1152" s="2" t="s">
        <v>67</v>
      </c>
      <c r="H1152" s="2" t="s">
        <v>2141</v>
      </c>
      <c r="I1152" s="2" t="s">
        <v>2142</v>
      </c>
      <c r="J1152" s="3">
        <v>13933.671869244483</v>
      </c>
      <c r="K1152" s="3">
        <v>43183.914730899305</v>
      </c>
      <c r="L1152" s="3">
        <v>36486.703859910063</v>
      </c>
      <c r="M1152"/>
      <c r="N1152"/>
      <c r="O1152"/>
    </row>
    <row r="1153" spans="1:15" ht="14.45">
      <c r="A1153" s="2" t="str">
        <f t="shared" si="17"/>
        <v>POS_20230517_3157878</v>
      </c>
      <c r="B1153" s="2" t="s">
        <v>1660</v>
      </c>
      <c r="C1153" s="2" t="s">
        <v>30</v>
      </c>
      <c r="D1153" s="2" t="s">
        <v>54</v>
      </c>
      <c r="E1153" s="2" t="s">
        <v>70</v>
      </c>
      <c r="F1153" s="2" t="s">
        <v>202</v>
      </c>
      <c r="G1153" s="2" t="s">
        <v>67</v>
      </c>
      <c r="H1153" s="2" t="s">
        <v>1904</v>
      </c>
      <c r="I1153" s="2" t="s">
        <v>2143</v>
      </c>
      <c r="J1153" s="3">
        <v>13933.67186924449</v>
      </c>
      <c r="K1153" s="3">
        <v>43183.914730899298</v>
      </c>
      <c r="L1153" s="3">
        <v>36486.703859910056</v>
      </c>
      <c r="M1153"/>
      <c r="N1153"/>
      <c r="O1153"/>
    </row>
    <row r="1154" spans="1:15" ht="14.45">
      <c r="A1154" s="2" t="str">
        <f t="shared" si="17"/>
        <v>POS_20230517_3157630</v>
      </c>
      <c r="B1154" s="2" t="s">
        <v>1660</v>
      </c>
      <c r="C1154" s="2" t="s">
        <v>30</v>
      </c>
      <c r="D1154" s="2" t="s">
        <v>54</v>
      </c>
      <c r="E1154" s="2" t="s">
        <v>70</v>
      </c>
      <c r="F1154" s="2" t="s">
        <v>202</v>
      </c>
      <c r="G1154" s="2" t="s">
        <v>67</v>
      </c>
      <c r="H1154" s="2" t="s">
        <v>1998</v>
      </c>
      <c r="I1154" s="2" t="s">
        <v>2144</v>
      </c>
      <c r="J1154" s="3">
        <v>13933.671869244485</v>
      </c>
      <c r="K1154" s="3">
        <v>43183.914730899305</v>
      </c>
      <c r="L1154" s="3">
        <v>36486.703859910056</v>
      </c>
      <c r="M1154"/>
      <c r="N1154"/>
      <c r="O1154"/>
    </row>
    <row r="1155" spans="1:15" ht="14.45">
      <c r="A1155" s="2" t="str">
        <f t="shared" si="17"/>
        <v>POS_20230517_3157518</v>
      </c>
      <c r="B1155" s="2" t="s">
        <v>1660</v>
      </c>
      <c r="C1155" s="2" t="s">
        <v>30</v>
      </c>
      <c r="D1155" s="2" t="s">
        <v>54</v>
      </c>
      <c r="E1155" s="2" t="s">
        <v>70</v>
      </c>
      <c r="F1155" s="2" t="s">
        <v>202</v>
      </c>
      <c r="G1155" s="2" t="s">
        <v>67</v>
      </c>
      <c r="H1155" s="2" t="s">
        <v>1753</v>
      </c>
      <c r="I1155" s="2" t="s">
        <v>2145</v>
      </c>
      <c r="J1155" s="3">
        <v>13933.671869244487</v>
      </c>
      <c r="K1155" s="3">
        <v>43183.914730899298</v>
      </c>
      <c r="L1155" s="3">
        <v>36486.703859910063</v>
      </c>
      <c r="M1155"/>
      <c r="N1155"/>
      <c r="O1155"/>
    </row>
    <row r="1156" spans="1:15" ht="14.45">
      <c r="A1156" s="2" t="str">
        <f t="shared" si="17"/>
        <v>POS_20230517_3157788</v>
      </c>
      <c r="B1156" s="2" t="s">
        <v>1660</v>
      </c>
      <c r="C1156" s="2" t="s">
        <v>30</v>
      </c>
      <c r="D1156" s="2" t="s">
        <v>54</v>
      </c>
      <c r="E1156" s="2" t="s">
        <v>70</v>
      </c>
      <c r="F1156" s="2" t="s">
        <v>202</v>
      </c>
      <c r="G1156" s="2" t="s">
        <v>67</v>
      </c>
      <c r="H1156" s="2" t="s">
        <v>1803</v>
      </c>
      <c r="I1156" s="2" t="s">
        <v>2146</v>
      </c>
      <c r="J1156" s="3">
        <v>13933.671869244483</v>
      </c>
      <c r="K1156" s="3">
        <v>43183.914730899305</v>
      </c>
      <c r="L1156" s="3">
        <v>36486.703859910056</v>
      </c>
      <c r="M1156"/>
      <c r="N1156"/>
      <c r="O1156"/>
    </row>
    <row r="1157" spans="1:15" ht="14.45">
      <c r="A1157" s="2" t="str">
        <f t="shared" si="17"/>
        <v>POS_20230517_3158105</v>
      </c>
      <c r="B1157" s="2" t="s">
        <v>1660</v>
      </c>
      <c r="C1157" s="2" t="s">
        <v>30</v>
      </c>
      <c r="D1157" s="2" t="s">
        <v>54</v>
      </c>
      <c r="E1157" s="2" t="s">
        <v>70</v>
      </c>
      <c r="F1157" s="2" t="s">
        <v>202</v>
      </c>
      <c r="G1157" s="2" t="s">
        <v>67</v>
      </c>
      <c r="H1157" s="2" t="s">
        <v>2147</v>
      </c>
      <c r="I1157" s="2" t="s">
        <v>2148</v>
      </c>
      <c r="J1157" s="3">
        <v>13933.671869244487</v>
      </c>
      <c r="K1157" s="3">
        <v>43183.914730899298</v>
      </c>
      <c r="L1157" s="3">
        <v>36486.703859910063</v>
      </c>
      <c r="M1157"/>
      <c r="N1157"/>
      <c r="O1157"/>
    </row>
    <row r="1158" spans="1:15" ht="14.45">
      <c r="A1158" s="2" t="str">
        <f t="shared" si="17"/>
        <v>POS_20230517_3157506</v>
      </c>
      <c r="B1158" s="2" t="s">
        <v>1660</v>
      </c>
      <c r="C1158" s="2" t="s">
        <v>30</v>
      </c>
      <c r="D1158" s="2" t="s">
        <v>54</v>
      </c>
      <c r="E1158" s="2" t="s">
        <v>70</v>
      </c>
      <c r="F1158" s="2" t="s">
        <v>202</v>
      </c>
      <c r="G1158" s="2" t="s">
        <v>67</v>
      </c>
      <c r="H1158" s="2" t="s">
        <v>2149</v>
      </c>
      <c r="I1158" s="2" t="s">
        <v>2150</v>
      </c>
      <c r="J1158" s="3">
        <v>13933.671869244485</v>
      </c>
      <c r="K1158" s="3">
        <v>43183.914730899305</v>
      </c>
      <c r="L1158" s="3">
        <v>36486.703859910056</v>
      </c>
      <c r="M1158"/>
      <c r="N1158"/>
      <c r="O1158"/>
    </row>
    <row r="1159" spans="1:15" ht="14.45">
      <c r="A1159" s="2" t="str">
        <f t="shared" si="17"/>
        <v>POS_20230517_3157765</v>
      </c>
      <c r="B1159" s="2" t="s">
        <v>1660</v>
      </c>
      <c r="C1159" s="2" t="s">
        <v>30</v>
      </c>
      <c r="D1159" s="2" t="s">
        <v>54</v>
      </c>
      <c r="E1159" s="2" t="s">
        <v>70</v>
      </c>
      <c r="F1159" s="2" t="s">
        <v>202</v>
      </c>
      <c r="G1159" s="2" t="s">
        <v>67</v>
      </c>
      <c r="H1159" s="2" t="s">
        <v>2151</v>
      </c>
      <c r="I1159" s="2" t="s">
        <v>2152</v>
      </c>
      <c r="J1159" s="3">
        <v>13933.671869244483</v>
      </c>
      <c r="K1159" s="3">
        <v>43183.914730899298</v>
      </c>
      <c r="L1159" s="3">
        <v>36486.703859910063</v>
      </c>
      <c r="M1159"/>
      <c r="N1159"/>
      <c r="O1159"/>
    </row>
    <row r="1160" spans="1:15" ht="14.45">
      <c r="A1160" s="2" t="str">
        <f t="shared" si="17"/>
        <v>POS_20230517_3157520</v>
      </c>
      <c r="B1160" s="2" t="s">
        <v>1660</v>
      </c>
      <c r="C1160" s="2" t="s">
        <v>30</v>
      </c>
      <c r="D1160" s="2" t="s">
        <v>54</v>
      </c>
      <c r="E1160" s="2" t="s">
        <v>70</v>
      </c>
      <c r="F1160" s="2" t="s">
        <v>202</v>
      </c>
      <c r="G1160" s="2" t="s">
        <v>67</v>
      </c>
      <c r="H1160" s="2" t="s">
        <v>2153</v>
      </c>
      <c r="I1160" s="2" t="s">
        <v>2154</v>
      </c>
      <c r="J1160" s="3">
        <v>13933.671869244485</v>
      </c>
      <c r="K1160" s="3">
        <v>43183.914730899305</v>
      </c>
      <c r="L1160" s="3">
        <v>36486.703859910056</v>
      </c>
      <c r="M1160"/>
      <c r="N1160"/>
      <c r="O1160"/>
    </row>
    <row r="1161" spans="1:15" ht="14.45">
      <c r="A1161" s="2" t="str">
        <f t="shared" si="17"/>
        <v>POS_20230517_3157862</v>
      </c>
      <c r="B1161" s="2" t="s">
        <v>1660</v>
      </c>
      <c r="C1161" s="2" t="s">
        <v>30</v>
      </c>
      <c r="D1161" s="2" t="s">
        <v>54</v>
      </c>
      <c r="E1161" s="2" t="s">
        <v>70</v>
      </c>
      <c r="F1161" s="2" t="s">
        <v>202</v>
      </c>
      <c r="G1161" s="2" t="s">
        <v>67</v>
      </c>
      <c r="H1161" s="2" t="s">
        <v>2155</v>
      </c>
      <c r="I1161" s="2" t="s">
        <v>2156</v>
      </c>
      <c r="J1161" s="3">
        <v>13933.67186924449</v>
      </c>
      <c r="K1161" s="3">
        <v>43183.914730899298</v>
      </c>
      <c r="L1161" s="3">
        <v>36486.703859910056</v>
      </c>
      <c r="M1161"/>
      <c r="N1161"/>
      <c r="O1161"/>
    </row>
    <row r="1162" spans="1:15" ht="14.45">
      <c r="A1162" s="2" t="str">
        <f t="shared" si="17"/>
        <v>POS_20230517_3157570</v>
      </c>
      <c r="B1162" s="2" t="s">
        <v>1660</v>
      </c>
      <c r="C1162" s="2" t="s">
        <v>30</v>
      </c>
      <c r="D1162" s="2" t="s">
        <v>54</v>
      </c>
      <c r="E1162" s="2" t="s">
        <v>70</v>
      </c>
      <c r="F1162" s="2" t="s">
        <v>202</v>
      </c>
      <c r="G1162" s="2" t="s">
        <v>67</v>
      </c>
      <c r="H1162" s="2" t="s">
        <v>2157</v>
      </c>
      <c r="I1162" s="2" t="s">
        <v>2158</v>
      </c>
      <c r="J1162" s="3">
        <v>13933.671869244485</v>
      </c>
      <c r="K1162" s="3">
        <v>43183.914730899298</v>
      </c>
      <c r="L1162" s="3">
        <v>36486.703859910056</v>
      </c>
      <c r="M1162"/>
      <c r="N1162"/>
      <c r="O1162"/>
    </row>
    <row r="1163" spans="1:15" ht="14.45">
      <c r="A1163" s="2" t="str">
        <f t="shared" si="17"/>
        <v>POS_20230517_3157742</v>
      </c>
      <c r="B1163" s="2" t="s">
        <v>1660</v>
      </c>
      <c r="C1163" s="2" t="s">
        <v>30</v>
      </c>
      <c r="D1163" s="2" t="s">
        <v>54</v>
      </c>
      <c r="E1163" s="2" t="s">
        <v>70</v>
      </c>
      <c r="F1163" s="2" t="s">
        <v>202</v>
      </c>
      <c r="G1163" s="2" t="s">
        <v>67</v>
      </c>
      <c r="H1163" s="2" t="s">
        <v>2159</v>
      </c>
      <c r="I1163" s="2" t="s">
        <v>2160</v>
      </c>
      <c r="J1163" s="3">
        <v>13933.671869244483</v>
      </c>
      <c r="K1163" s="3">
        <v>43183.914730899291</v>
      </c>
      <c r="L1163" s="3">
        <v>36486.703859910049</v>
      </c>
      <c r="M1163"/>
      <c r="N1163"/>
      <c r="O1163"/>
    </row>
    <row r="1164" spans="1:15" ht="14.45">
      <c r="A1164" s="2" t="str">
        <f t="shared" si="17"/>
        <v>POS_20230517_3157812</v>
      </c>
      <c r="B1164" s="2" t="s">
        <v>1660</v>
      </c>
      <c r="C1164" s="2" t="s">
        <v>30</v>
      </c>
      <c r="D1164" s="2" t="s">
        <v>54</v>
      </c>
      <c r="E1164" s="2" t="s">
        <v>70</v>
      </c>
      <c r="F1164" s="2" t="s">
        <v>202</v>
      </c>
      <c r="G1164" s="2" t="s">
        <v>67</v>
      </c>
      <c r="H1164" s="2" t="s">
        <v>2161</v>
      </c>
      <c r="I1164" s="2" t="s">
        <v>2162</v>
      </c>
      <c r="J1164" s="3">
        <v>13933.671869244481</v>
      </c>
      <c r="K1164" s="3">
        <v>43183.914730899283</v>
      </c>
      <c r="L1164" s="3">
        <v>36486.703859910056</v>
      </c>
      <c r="M1164"/>
      <c r="N1164"/>
      <c r="O1164"/>
    </row>
    <row r="1165" spans="1:15" ht="14.45">
      <c r="A1165" s="2" t="str">
        <f t="shared" ref="A1165:A1228" si="18">I1165</f>
        <v>POS_20230517_3157522</v>
      </c>
      <c r="B1165" s="2" t="s">
        <v>1660</v>
      </c>
      <c r="C1165" s="2" t="s">
        <v>30</v>
      </c>
      <c r="D1165" s="2" t="s">
        <v>54</v>
      </c>
      <c r="E1165" s="2" t="s">
        <v>70</v>
      </c>
      <c r="F1165" s="2" t="s">
        <v>202</v>
      </c>
      <c r="G1165" s="2" t="s">
        <v>67</v>
      </c>
      <c r="H1165" s="2" t="s">
        <v>2163</v>
      </c>
      <c r="I1165" s="2" t="s">
        <v>2164</v>
      </c>
      <c r="J1165" s="3">
        <v>13933.671869244485</v>
      </c>
      <c r="K1165" s="3">
        <v>43183.914730899298</v>
      </c>
      <c r="L1165" s="3">
        <v>36486.703859910049</v>
      </c>
      <c r="M1165"/>
      <c r="N1165"/>
      <c r="O1165"/>
    </row>
    <row r="1166" spans="1:15" ht="14.45">
      <c r="A1166" s="2" t="str">
        <f t="shared" si="18"/>
        <v>POS_20230517_3157956</v>
      </c>
      <c r="B1166" s="2" t="s">
        <v>1660</v>
      </c>
      <c r="C1166" s="2" t="s">
        <v>30</v>
      </c>
      <c r="D1166" s="2" t="s">
        <v>54</v>
      </c>
      <c r="E1166" s="2" t="s">
        <v>70</v>
      </c>
      <c r="F1166" s="2" t="s">
        <v>202</v>
      </c>
      <c r="G1166" s="2" t="s">
        <v>67</v>
      </c>
      <c r="H1166" s="2" t="s">
        <v>2165</v>
      </c>
      <c r="I1166" s="2" t="s">
        <v>2166</v>
      </c>
      <c r="J1166" s="3">
        <v>13933.671869244485</v>
      </c>
      <c r="K1166" s="3">
        <v>43183.914730899298</v>
      </c>
      <c r="L1166" s="3">
        <v>36486.703859910056</v>
      </c>
      <c r="M1166"/>
      <c r="N1166"/>
      <c r="O1166"/>
    </row>
    <row r="1167" spans="1:15" ht="14.45">
      <c r="A1167" s="2" t="str">
        <f t="shared" si="18"/>
        <v>POS_20230517_3157756</v>
      </c>
      <c r="B1167" s="2" t="s">
        <v>1660</v>
      </c>
      <c r="C1167" s="2" t="s">
        <v>30</v>
      </c>
      <c r="D1167" s="2" t="s">
        <v>54</v>
      </c>
      <c r="E1167" s="2" t="s">
        <v>70</v>
      </c>
      <c r="F1167" s="2" t="s">
        <v>202</v>
      </c>
      <c r="G1167" s="2" t="s">
        <v>67</v>
      </c>
      <c r="H1167" s="2" t="s">
        <v>1852</v>
      </c>
      <c r="I1167" s="2" t="s">
        <v>2167</v>
      </c>
      <c r="J1167" s="3">
        <v>13933.671869244481</v>
      </c>
      <c r="K1167" s="3">
        <v>43183.914730899291</v>
      </c>
      <c r="L1167" s="3">
        <v>36486.703859910056</v>
      </c>
      <c r="M1167"/>
      <c r="N1167"/>
      <c r="O1167"/>
    </row>
    <row r="1168" spans="1:15" ht="14.45">
      <c r="A1168" s="2" t="str">
        <f t="shared" si="18"/>
        <v>POS_20230517_3158056</v>
      </c>
      <c r="B1168" s="2" t="s">
        <v>1660</v>
      </c>
      <c r="C1168" s="2" t="s">
        <v>30</v>
      </c>
      <c r="D1168" s="2" t="s">
        <v>54</v>
      </c>
      <c r="E1168" s="2" t="s">
        <v>70</v>
      </c>
      <c r="F1168" s="2" t="s">
        <v>202</v>
      </c>
      <c r="G1168" s="2" t="s">
        <v>67</v>
      </c>
      <c r="H1168" s="2" t="s">
        <v>2168</v>
      </c>
      <c r="I1168" s="2" t="s">
        <v>2169</v>
      </c>
      <c r="J1168" s="3">
        <v>13933.671869244485</v>
      </c>
      <c r="K1168" s="3">
        <v>43183.914730899291</v>
      </c>
      <c r="L1168" s="3">
        <v>36486.703859910049</v>
      </c>
      <c r="M1168"/>
      <c r="N1168"/>
      <c r="O1168"/>
    </row>
    <row r="1169" spans="1:15" ht="14.45">
      <c r="A1169" s="2" t="str">
        <f t="shared" si="18"/>
        <v>POS_20230517_3157730</v>
      </c>
      <c r="B1169" s="2" t="s">
        <v>1660</v>
      </c>
      <c r="C1169" s="2" t="s">
        <v>30</v>
      </c>
      <c r="D1169" s="2" t="s">
        <v>54</v>
      </c>
      <c r="E1169" s="2" t="s">
        <v>70</v>
      </c>
      <c r="F1169" s="2" t="s">
        <v>202</v>
      </c>
      <c r="G1169" s="2" t="s">
        <v>67</v>
      </c>
      <c r="H1169" s="2" t="s">
        <v>2170</v>
      </c>
      <c r="I1169" s="2" t="s">
        <v>2171</v>
      </c>
      <c r="J1169" s="3">
        <v>13933.671869244485</v>
      </c>
      <c r="K1169" s="3">
        <v>43183.914730899291</v>
      </c>
      <c r="L1169" s="3">
        <v>36486.703859910049</v>
      </c>
      <c r="M1169"/>
      <c r="N1169"/>
      <c r="O1169"/>
    </row>
    <row r="1170" spans="1:15" ht="14.45">
      <c r="A1170" s="2" t="str">
        <f t="shared" si="18"/>
        <v>POS_20230517_3158050</v>
      </c>
      <c r="B1170" s="2" t="s">
        <v>1660</v>
      </c>
      <c r="C1170" s="2" t="s">
        <v>30</v>
      </c>
      <c r="D1170" s="2" t="s">
        <v>54</v>
      </c>
      <c r="E1170" s="2" t="s">
        <v>70</v>
      </c>
      <c r="F1170" s="2" t="s">
        <v>202</v>
      </c>
      <c r="G1170" s="2" t="s">
        <v>67</v>
      </c>
      <c r="H1170" s="2" t="s">
        <v>2172</v>
      </c>
      <c r="I1170" s="2" t="s">
        <v>2173</v>
      </c>
      <c r="J1170" s="3">
        <v>13933.671869244483</v>
      </c>
      <c r="K1170" s="3">
        <v>43183.914730899298</v>
      </c>
      <c r="L1170" s="3">
        <v>36486.703859910049</v>
      </c>
      <c r="M1170"/>
      <c r="N1170"/>
      <c r="O1170"/>
    </row>
    <row r="1171" spans="1:15" ht="14.45">
      <c r="A1171" s="2" t="str">
        <f t="shared" si="18"/>
        <v>POS_20230517_3158010</v>
      </c>
      <c r="B1171" s="2" t="s">
        <v>1660</v>
      </c>
      <c r="C1171" s="2" t="s">
        <v>30</v>
      </c>
      <c r="D1171" s="2" t="s">
        <v>54</v>
      </c>
      <c r="E1171" s="2" t="s">
        <v>70</v>
      </c>
      <c r="F1171" s="2" t="s">
        <v>202</v>
      </c>
      <c r="G1171" s="2" t="s">
        <v>67</v>
      </c>
      <c r="H1171" s="2" t="s">
        <v>2174</v>
      </c>
      <c r="I1171" s="2" t="s">
        <v>2175</v>
      </c>
      <c r="J1171" s="3">
        <v>13933.671869244488</v>
      </c>
      <c r="K1171" s="3">
        <v>43183.914730899291</v>
      </c>
      <c r="L1171" s="3">
        <v>36486.703859910056</v>
      </c>
      <c r="M1171"/>
      <c r="N1171"/>
      <c r="O1171"/>
    </row>
    <row r="1172" spans="1:15" ht="14.45">
      <c r="A1172" s="2" t="str">
        <f t="shared" si="18"/>
        <v>POS_20230517_3157927</v>
      </c>
      <c r="B1172" s="2" t="s">
        <v>1660</v>
      </c>
      <c r="C1172" s="2" t="s">
        <v>30</v>
      </c>
      <c r="D1172" s="2" t="s">
        <v>54</v>
      </c>
      <c r="E1172" s="2" t="s">
        <v>70</v>
      </c>
      <c r="F1172" s="2" t="s">
        <v>202</v>
      </c>
      <c r="G1172" s="2" t="s">
        <v>67</v>
      </c>
      <c r="H1172" s="2" t="s">
        <v>1974</v>
      </c>
      <c r="I1172" s="2" t="s">
        <v>2176</v>
      </c>
      <c r="J1172" s="3">
        <v>13933.671869244485</v>
      </c>
      <c r="K1172" s="3">
        <v>43183.914730899298</v>
      </c>
      <c r="L1172" s="3">
        <v>36486.703859910049</v>
      </c>
      <c r="M1172"/>
      <c r="N1172"/>
      <c r="O1172"/>
    </row>
    <row r="1173" spans="1:15" ht="14.45">
      <c r="A1173" s="2" t="str">
        <f t="shared" si="18"/>
        <v>POS_20230517_3157560</v>
      </c>
      <c r="B1173" s="2" t="s">
        <v>1660</v>
      </c>
      <c r="C1173" s="2" t="s">
        <v>30</v>
      </c>
      <c r="D1173" s="2" t="s">
        <v>54</v>
      </c>
      <c r="E1173" s="2" t="s">
        <v>70</v>
      </c>
      <c r="F1173" s="2" t="s">
        <v>202</v>
      </c>
      <c r="G1173" s="2" t="s">
        <v>67</v>
      </c>
      <c r="H1173" s="2" t="s">
        <v>1731</v>
      </c>
      <c r="I1173" s="2" t="s">
        <v>2177</v>
      </c>
      <c r="J1173" s="3">
        <v>13933.671869244487</v>
      </c>
      <c r="K1173" s="3">
        <v>43183.914730899291</v>
      </c>
      <c r="L1173" s="3">
        <v>36486.703859910049</v>
      </c>
      <c r="M1173"/>
      <c r="N1173"/>
      <c r="O1173"/>
    </row>
    <row r="1174" spans="1:15" ht="14.45">
      <c r="A1174" s="2" t="str">
        <f t="shared" si="18"/>
        <v>POS_20230517_3157958</v>
      </c>
      <c r="B1174" s="2" t="s">
        <v>1660</v>
      </c>
      <c r="C1174" s="2" t="s">
        <v>30</v>
      </c>
      <c r="D1174" s="2" t="s">
        <v>54</v>
      </c>
      <c r="E1174" s="2" t="s">
        <v>70</v>
      </c>
      <c r="F1174" s="2" t="s">
        <v>202</v>
      </c>
      <c r="G1174" s="2" t="s">
        <v>67</v>
      </c>
      <c r="H1174" s="2" t="s">
        <v>2178</v>
      </c>
      <c r="I1174" s="2" t="s">
        <v>2179</v>
      </c>
      <c r="J1174" s="3">
        <v>13933.671869244488</v>
      </c>
      <c r="K1174" s="3">
        <v>43183.914730899298</v>
      </c>
      <c r="L1174" s="3">
        <v>36486.703859910042</v>
      </c>
      <c r="M1174"/>
      <c r="N1174"/>
      <c r="O1174"/>
    </row>
    <row r="1175" spans="1:15" ht="14.45">
      <c r="A1175" s="2" t="str">
        <f t="shared" si="18"/>
        <v>POS_20230517_3157530</v>
      </c>
      <c r="B1175" s="2" t="s">
        <v>1660</v>
      </c>
      <c r="C1175" s="2" t="s">
        <v>30</v>
      </c>
      <c r="D1175" s="2" t="s">
        <v>54</v>
      </c>
      <c r="E1175" s="2" t="s">
        <v>70</v>
      </c>
      <c r="F1175" s="2" t="s">
        <v>202</v>
      </c>
      <c r="G1175" s="2" t="s">
        <v>67</v>
      </c>
      <c r="H1175" s="2" t="s">
        <v>2180</v>
      </c>
      <c r="I1175" s="2" t="s">
        <v>2181</v>
      </c>
      <c r="J1175" s="3">
        <v>13933.671869244485</v>
      </c>
      <c r="K1175" s="3">
        <v>43183.914730899298</v>
      </c>
      <c r="L1175" s="3">
        <v>36486.703859910056</v>
      </c>
      <c r="M1175"/>
      <c r="N1175"/>
      <c r="O1175"/>
    </row>
    <row r="1176" spans="1:15" ht="14.45">
      <c r="A1176" s="2" t="str">
        <f t="shared" si="18"/>
        <v>POS_20230517_3157585</v>
      </c>
      <c r="B1176" s="2" t="s">
        <v>1660</v>
      </c>
      <c r="C1176" s="2" t="s">
        <v>30</v>
      </c>
      <c r="D1176" s="2" t="s">
        <v>54</v>
      </c>
      <c r="E1176" s="2" t="s">
        <v>70</v>
      </c>
      <c r="F1176" s="2" t="s">
        <v>202</v>
      </c>
      <c r="G1176" s="2" t="s">
        <v>67</v>
      </c>
      <c r="H1176" s="2" t="s">
        <v>2182</v>
      </c>
      <c r="I1176" s="2" t="s">
        <v>2183</v>
      </c>
      <c r="J1176" s="3">
        <v>13933.671869244485</v>
      </c>
      <c r="K1176" s="3">
        <v>43183.914730899298</v>
      </c>
      <c r="L1176" s="3">
        <v>36486.703859910056</v>
      </c>
      <c r="M1176"/>
      <c r="N1176"/>
      <c r="O1176"/>
    </row>
    <row r="1177" spans="1:15" ht="14.45">
      <c r="A1177" s="2" t="str">
        <f t="shared" si="18"/>
        <v>POS_20230517_3157513</v>
      </c>
      <c r="B1177" s="2" t="s">
        <v>1660</v>
      </c>
      <c r="C1177" s="2" t="s">
        <v>30</v>
      </c>
      <c r="D1177" s="2" t="s">
        <v>54</v>
      </c>
      <c r="E1177" s="2" t="s">
        <v>70</v>
      </c>
      <c r="F1177" s="2" t="s">
        <v>202</v>
      </c>
      <c r="G1177" s="2" t="s">
        <v>67</v>
      </c>
      <c r="H1177" s="2" t="s">
        <v>1710</v>
      </c>
      <c r="I1177" s="2" t="s">
        <v>2184</v>
      </c>
      <c r="J1177" s="3">
        <v>13933.671869244487</v>
      </c>
      <c r="K1177" s="3">
        <v>43183.914730899298</v>
      </c>
      <c r="L1177" s="3">
        <v>36486.703859910056</v>
      </c>
      <c r="M1177"/>
      <c r="N1177"/>
      <c r="O1177"/>
    </row>
    <row r="1178" spans="1:15" ht="14.45">
      <c r="A1178" s="2" t="str">
        <f t="shared" si="18"/>
        <v>POS_20230517_3157511</v>
      </c>
      <c r="B1178" s="2" t="s">
        <v>1660</v>
      </c>
      <c r="C1178" s="2" t="s">
        <v>30</v>
      </c>
      <c r="D1178" s="2" t="s">
        <v>54</v>
      </c>
      <c r="E1178" s="2" t="s">
        <v>70</v>
      </c>
      <c r="F1178" s="2" t="s">
        <v>202</v>
      </c>
      <c r="G1178" s="2" t="s">
        <v>67</v>
      </c>
      <c r="H1178" s="2" t="s">
        <v>2000</v>
      </c>
      <c r="I1178" s="2" t="s">
        <v>2185</v>
      </c>
      <c r="J1178" s="3">
        <v>13933.671869244483</v>
      </c>
      <c r="K1178" s="3">
        <v>43183.914730899298</v>
      </c>
      <c r="L1178" s="3">
        <v>36486.703859910056</v>
      </c>
      <c r="M1178"/>
      <c r="N1178"/>
      <c r="O1178"/>
    </row>
    <row r="1179" spans="1:15" ht="14.45">
      <c r="A1179" s="2" t="str">
        <f t="shared" si="18"/>
        <v>POS_20230517_3157711</v>
      </c>
      <c r="B1179" s="2" t="s">
        <v>1660</v>
      </c>
      <c r="C1179" s="2" t="s">
        <v>30</v>
      </c>
      <c r="D1179" s="2" t="s">
        <v>54</v>
      </c>
      <c r="E1179" s="2" t="s">
        <v>70</v>
      </c>
      <c r="F1179" s="2" t="s">
        <v>202</v>
      </c>
      <c r="G1179" s="2" t="s">
        <v>67</v>
      </c>
      <c r="H1179" s="2" t="s">
        <v>2186</v>
      </c>
      <c r="I1179" s="2" t="s">
        <v>2187</v>
      </c>
      <c r="J1179" s="3">
        <v>13933.671869244488</v>
      </c>
      <c r="K1179" s="3">
        <v>43183.914730899298</v>
      </c>
      <c r="L1179" s="3">
        <v>36486.703859910056</v>
      </c>
      <c r="M1179"/>
      <c r="N1179"/>
      <c r="O1179"/>
    </row>
    <row r="1180" spans="1:15" ht="14.45">
      <c r="A1180" s="2" t="str">
        <f t="shared" si="18"/>
        <v>POS_20230517_3158030</v>
      </c>
      <c r="B1180" s="2" t="s">
        <v>1660</v>
      </c>
      <c r="C1180" s="2" t="s">
        <v>30</v>
      </c>
      <c r="D1180" s="2" t="s">
        <v>54</v>
      </c>
      <c r="E1180" s="2" t="s">
        <v>70</v>
      </c>
      <c r="F1180" s="2" t="s">
        <v>202</v>
      </c>
      <c r="G1180" s="2" t="s">
        <v>67</v>
      </c>
      <c r="H1180" s="2" t="s">
        <v>2188</v>
      </c>
      <c r="I1180" s="2" t="s">
        <v>2189</v>
      </c>
      <c r="J1180" s="3">
        <v>13933.671869244487</v>
      </c>
      <c r="K1180" s="3">
        <v>43183.914730899305</v>
      </c>
      <c r="L1180" s="3">
        <v>36486.703859910049</v>
      </c>
      <c r="M1180"/>
      <c r="N1180"/>
      <c r="O1180"/>
    </row>
    <row r="1181" spans="1:15" ht="14.45">
      <c r="A1181" s="2" t="str">
        <f t="shared" si="18"/>
        <v>POS_20230517_3157512</v>
      </c>
      <c r="B1181" s="2" t="s">
        <v>1660</v>
      </c>
      <c r="C1181" s="2" t="s">
        <v>30</v>
      </c>
      <c r="D1181" s="2" t="s">
        <v>54</v>
      </c>
      <c r="E1181" s="2" t="s">
        <v>70</v>
      </c>
      <c r="F1181" s="2" t="s">
        <v>202</v>
      </c>
      <c r="G1181" s="2" t="s">
        <v>67</v>
      </c>
      <c r="H1181" s="2" t="s">
        <v>2190</v>
      </c>
      <c r="I1181" s="2" t="s">
        <v>2191</v>
      </c>
      <c r="J1181" s="3">
        <v>13933.671869244485</v>
      </c>
      <c r="K1181" s="3">
        <v>43183.914730899291</v>
      </c>
      <c r="L1181" s="3">
        <v>36486.703859910056</v>
      </c>
      <c r="M1181"/>
      <c r="N1181"/>
      <c r="O1181"/>
    </row>
    <row r="1182" spans="1:15" ht="14.45">
      <c r="A1182" s="2" t="str">
        <f t="shared" si="18"/>
        <v>POS_20230517_3157985</v>
      </c>
      <c r="B1182" s="2" t="s">
        <v>1660</v>
      </c>
      <c r="C1182" s="2" t="s">
        <v>30</v>
      </c>
      <c r="D1182" s="2" t="s">
        <v>54</v>
      </c>
      <c r="E1182" s="2" t="s">
        <v>70</v>
      </c>
      <c r="F1182" s="2" t="s">
        <v>202</v>
      </c>
      <c r="G1182" s="2" t="s">
        <v>67</v>
      </c>
      <c r="H1182" s="2" t="s">
        <v>2192</v>
      </c>
      <c r="I1182" s="2" t="s">
        <v>2193</v>
      </c>
      <c r="J1182" s="3">
        <v>13933.671869244485</v>
      </c>
      <c r="K1182" s="3">
        <v>43183.914730899298</v>
      </c>
      <c r="L1182" s="3">
        <v>36486.703859910056</v>
      </c>
      <c r="M1182"/>
      <c r="N1182"/>
      <c r="O1182"/>
    </row>
    <row r="1183" spans="1:15" ht="14.45">
      <c r="A1183" s="2" t="str">
        <f t="shared" si="18"/>
        <v>POS_20230517_3157848</v>
      </c>
      <c r="B1183" s="2" t="s">
        <v>1660</v>
      </c>
      <c r="C1183" s="2" t="s">
        <v>30</v>
      </c>
      <c r="D1183" s="2" t="s">
        <v>54</v>
      </c>
      <c r="E1183" s="2" t="s">
        <v>70</v>
      </c>
      <c r="F1183" s="2" t="s">
        <v>202</v>
      </c>
      <c r="G1183" s="2" t="s">
        <v>67</v>
      </c>
      <c r="H1183" s="2" t="s">
        <v>2194</v>
      </c>
      <c r="I1183" s="2" t="s">
        <v>2195</v>
      </c>
      <c r="J1183" s="3">
        <v>13933.671869244485</v>
      </c>
      <c r="K1183" s="3">
        <v>43183.914730899298</v>
      </c>
      <c r="L1183" s="3">
        <v>36486.703859910056</v>
      </c>
      <c r="M1183"/>
      <c r="N1183"/>
      <c r="O1183"/>
    </row>
    <row r="1184" spans="1:15" ht="14.45">
      <c r="A1184" s="2" t="str">
        <f t="shared" si="18"/>
        <v>POS_20230517_3157502</v>
      </c>
      <c r="B1184" s="2" t="s">
        <v>1660</v>
      </c>
      <c r="C1184" s="2" t="s">
        <v>30</v>
      </c>
      <c r="D1184" s="2" t="s">
        <v>54</v>
      </c>
      <c r="E1184" s="2" t="s">
        <v>70</v>
      </c>
      <c r="F1184" s="2" t="s">
        <v>202</v>
      </c>
      <c r="G1184" s="2" t="s">
        <v>67</v>
      </c>
      <c r="H1184" s="2" t="s">
        <v>2196</v>
      </c>
      <c r="I1184" s="2" t="s">
        <v>2197</v>
      </c>
      <c r="J1184" s="3">
        <v>13933.671869244485</v>
      </c>
      <c r="K1184" s="3">
        <v>43183.914730899298</v>
      </c>
      <c r="L1184" s="3">
        <v>36486.703859910042</v>
      </c>
      <c r="M1184"/>
      <c r="N1184"/>
      <c r="O1184"/>
    </row>
    <row r="1185" spans="1:15" ht="14.45">
      <c r="A1185" s="2" t="str">
        <f t="shared" si="18"/>
        <v>POS_20230517_3157784</v>
      </c>
      <c r="B1185" s="2" t="s">
        <v>1660</v>
      </c>
      <c r="C1185" s="2" t="s">
        <v>30</v>
      </c>
      <c r="D1185" s="2" t="s">
        <v>54</v>
      </c>
      <c r="E1185" s="2" t="s">
        <v>70</v>
      </c>
      <c r="F1185" s="2" t="s">
        <v>202</v>
      </c>
      <c r="G1185" s="2" t="s">
        <v>67</v>
      </c>
      <c r="H1185" s="2" t="s">
        <v>2198</v>
      </c>
      <c r="I1185" s="2" t="s">
        <v>2199</v>
      </c>
      <c r="J1185" s="3">
        <v>13933.671869244483</v>
      </c>
      <c r="K1185" s="3">
        <v>43183.914730899298</v>
      </c>
      <c r="L1185" s="3">
        <v>36486.703859910056</v>
      </c>
      <c r="M1185"/>
      <c r="N1185"/>
      <c r="O1185"/>
    </row>
    <row r="1186" spans="1:15" ht="14.45">
      <c r="A1186" s="2" t="str">
        <f t="shared" si="18"/>
        <v>POS_20230517_3157792</v>
      </c>
      <c r="B1186" s="2" t="s">
        <v>1660</v>
      </c>
      <c r="C1186" s="2" t="s">
        <v>30</v>
      </c>
      <c r="D1186" s="2" t="s">
        <v>54</v>
      </c>
      <c r="E1186" s="2" t="s">
        <v>70</v>
      </c>
      <c r="F1186" s="2" t="s">
        <v>202</v>
      </c>
      <c r="G1186" s="2" t="s">
        <v>67</v>
      </c>
      <c r="H1186" s="2" t="s">
        <v>2200</v>
      </c>
      <c r="I1186" s="2" t="s">
        <v>2201</v>
      </c>
      <c r="J1186" s="3">
        <v>13933.671869244485</v>
      </c>
      <c r="K1186" s="3">
        <v>43183.914730899298</v>
      </c>
      <c r="L1186" s="3">
        <v>36486.703859910049</v>
      </c>
      <c r="M1186"/>
      <c r="N1186"/>
      <c r="O1186"/>
    </row>
    <row r="1187" spans="1:15" ht="14.45">
      <c r="A1187" s="2" t="str">
        <f t="shared" si="18"/>
        <v>POS_20230517_3157592</v>
      </c>
      <c r="B1187" s="2" t="s">
        <v>1660</v>
      </c>
      <c r="C1187" s="2" t="s">
        <v>30</v>
      </c>
      <c r="D1187" s="2" t="s">
        <v>54</v>
      </c>
      <c r="E1187" s="2" t="s">
        <v>70</v>
      </c>
      <c r="F1187" s="2" t="s">
        <v>202</v>
      </c>
      <c r="G1187" s="2" t="s">
        <v>67</v>
      </c>
      <c r="H1187" s="2" t="s">
        <v>1720</v>
      </c>
      <c r="I1187" s="2" t="s">
        <v>2202</v>
      </c>
      <c r="J1187" s="3">
        <v>13933.671869244485</v>
      </c>
      <c r="K1187" s="3">
        <v>43183.914730899298</v>
      </c>
      <c r="L1187" s="3">
        <v>36486.703859910056</v>
      </c>
      <c r="M1187"/>
      <c r="N1187"/>
      <c r="O1187"/>
    </row>
    <row r="1188" spans="1:15" ht="14.45">
      <c r="A1188" s="2" t="str">
        <f t="shared" si="18"/>
        <v>POS_20230517_3158065</v>
      </c>
      <c r="B1188" s="2" t="s">
        <v>1660</v>
      </c>
      <c r="C1188" s="2" t="s">
        <v>30</v>
      </c>
      <c r="D1188" s="2" t="s">
        <v>54</v>
      </c>
      <c r="E1188" s="2" t="s">
        <v>70</v>
      </c>
      <c r="F1188" s="2" t="s">
        <v>202</v>
      </c>
      <c r="G1188" s="2" t="s">
        <v>67</v>
      </c>
      <c r="H1188" s="2" t="s">
        <v>2203</v>
      </c>
      <c r="I1188" s="2" t="s">
        <v>2204</v>
      </c>
      <c r="J1188" s="3">
        <v>13933.671869244483</v>
      </c>
      <c r="K1188" s="3">
        <v>43183.914730899298</v>
      </c>
      <c r="L1188" s="3">
        <v>36486.703859910049</v>
      </c>
      <c r="M1188"/>
      <c r="N1188"/>
      <c r="O1188"/>
    </row>
    <row r="1189" spans="1:15" ht="14.45">
      <c r="A1189" s="2" t="str">
        <f t="shared" si="18"/>
        <v>POS_20230517_3157885</v>
      </c>
      <c r="B1189" s="2" t="s">
        <v>1660</v>
      </c>
      <c r="C1189" s="2" t="s">
        <v>30</v>
      </c>
      <c r="D1189" s="2" t="s">
        <v>54</v>
      </c>
      <c r="E1189" s="2" t="s">
        <v>70</v>
      </c>
      <c r="F1189" s="2" t="s">
        <v>202</v>
      </c>
      <c r="G1189" s="2" t="s">
        <v>67</v>
      </c>
      <c r="H1189" s="2" t="s">
        <v>2205</v>
      </c>
      <c r="I1189" s="2" t="s">
        <v>2206</v>
      </c>
      <c r="J1189" s="3">
        <v>13933.671869244483</v>
      </c>
      <c r="K1189" s="3">
        <v>43183.914730899298</v>
      </c>
      <c r="L1189" s="3">
        <v>36486.703859910056</v>
      </c>
      <c r="M1189"/>
      <c r="N1189"/>
      <c r="O1189"/>
    </row>
    <row r="1190" spans="1:15" ht="14.45">
      <c r="A1190" s="2" t="str">
        <f t="shared" si="18"/>
        <v>POS_20230517_3157670</v>
      </c>
      <c r="B1190" s="2" t="s">
        <v>1660</v>
      </c>
      <c r="C1190" s="2" t="s">
        <v>30</v>
      </c>
      <c r="D1190" s="2" t="s">
        <v>54</v>
      </c>
      <c r="E1190" s="2" t="s">
        <v>70</v>
      </c>
      <c r="F1190" s="2" t="s">
        <v>202</v>
      </c>
      <c r="G1190" s="2" t="s">
        <v>67</v>
      </c>
      <c r="H1190" s="2" t="s">
        <v>2207</v>
      </c>
      <c r="I1190" s="2" t="s">
        <v>2208</v>
      </c>
      <c r="J1190" s="3">
        <v>13933.671869244485</v>
      </c>
      <c r="K1190" s="3">
        <v>43183.914730899276</v>
      </c>
      <c r="L1190" s="3">
        <v>36486.703859910063</v>
      </c>
      <c r="M1190"/>
      <c r="N1190"/>
      <c r="O1190"/>
    </row>
    <row r="1191" spans="1:15" ht="14.45">
      <c r="A1191" s="2" t="str">
        <f t="shared" si="18"/>
        <v>POS_20230517_3157602</v>
      </c>
      <c r="B1191" s="2" t="s">
        <v>1660</v>
      </c>
      <c r="C1191" s="2" t="s">
        <v>30</v>
      </c>
      <c r="D1191" s="2" t="s">
        <v>54</v>
      </c>
      <c r="E1191" s="2" t="s">
        <v>70</v>
      </c>
      <c r="F1191" s="2" t="s">
        <v>202</v>
      </c>
      <c r="G1191" s="2" t="s">
        <v>67</v>
      </c>
      <c r="H1191" s="2" t="s">
        <v>1874</v>
      </c>
      <c r="I1191" s="2" t="s">
        <v>2209</v>
      </c>
      <c r="J1191" s="3">
        <v>13933.671869244483</v>
      </c>
      <c r="K1191" s="3">
        <v>43183.914730899305</v>
      </c>
      <c r="L1191" s="3">
        <v>36486.703859910042</v>
      </c>
      <c r="M1191"/>
      <c r="N1191"/>
      <c r="O1191"/>
    </row>
    <row r="1192" spans="1:15" ht="14.45">
      <c r="A1192" s="2" t="str">
        <f t="shared" si="18"/>
        <v>POS_20230517_3158003</v>
      </c>
      <c r="B1192" s="2" t="s">
        <v>1660</v>
      </c>
      <c r="C1192" s="2" t="s">
        <v>30</v>
      </c>
      <c r="D1192" s="2" t="s">
        <v>54</v>
      </c>
      <c r="E1192" s="2" t="s">
        <v>70</v>
      </c>
      <c r="F1192" s="2" t="s">
        <v>202</v>
      </c>
      <c r="G1192" s="2" t="s">
        <v>67</v>
      </c>
      <c r="H1192" s="2" t="s">
        <v>2210</v>
      </c>
      <c r="I1192" s="2" t="s">
        <v>2211</v>
      </c>
      <c r="J1192" s="3">
        <v>13933.671869244485</v>
      </c>
      <c r="K1192" s="3">
        <v>43183.914730899298</v>
      </c>
      <c r="L1192" s="3">
        <v>36486.703859910049</v>
      </c>
      <c r="M1192"/>
      <c r="N1192"/>
      <c r="O1192"/>
    </row>
    <row r="1193" spans="1:15" ht="14.45">
      <c r="A1193" s="2" t="str">
        <f t="shared" si="18"/>
        <v>POS_20230517_3157577</v>
      </c>
      <c r="B1193" s="2" t="s">
        <v>1660</v>
      </c>
      <c r="C1193" s="2" t="s">
        <v>30</v>
      </c>
      <c r="D1193" s="2" t="s">
        <v>54</v>
      </c>
      <c r="E1193" s="2" t="s">
        <v>70</v>
      </c>
      <c r="F1193" s="2" t="s">
        <v>202</v>
      </c>
      <c r="G1193" s="2" t="s">
        <v>67</v>
      </c>
      <c r="H1193" s="2" t="s">
        <v>2212</v>
      </c>
      <c r="I1193" s="2" t="s">
        <v>2213</v>
      </c>
      <c r="J1193" s="3">
        <v>13933.671869244485</v>
      </c>
      <c r="K1193" s="3">
        <v>43183.914730899291</v>
      </c>
      <c r="L1193" s="3">
        <v>36486.703859910056</v>
      </c>
      <c r="M1193"/>
      <c r="N1193"/>
      <c r="O1193"/>
    </row>
    <row r="1194" spans="1:15" ht="14.45">
      <c r="A1194" s="2" t="str">
        <f t="shared" si="18"/>
        <v>POS_20230517_3157880</v>
      </c>
      <c r="B1194" s="2" t="s">
        <v>1660</v>
      </c>
      <c r="C1194" s="2" t="s">
        <v>30</v>
      </c>
      <c r="D1194" s="2" t="s">
        <v>54</v>
      </c>
      <c r="E1194" s="2" t="s">
        <v>70</v>
      </c>
      <c r="F1194" s="2" t="s">
        <v>202</v>
      </c>
      <c r="G1194" s="2" t="s">
        <v>67</v>
      </c>
      <c r="H1194" s="2" t="s">
        <v>2214</v>
      </c>
      <c r="I1194" s="2" t="s">
        <v>2215</v>
      </c>
      <c r="J1194" s="3">
        <v>13933.67186924449</v>
      </c>
      <c r="K1194" s="3">
        <v>43183.914730899298</v>
      </c>
      <c r="L1194" s="3">
        <v>36486.703859910049</v>
      </c>
      <c r="M1194"/>
      <c r="N1194"/>
      <c r="O1194"/>
    </row>
    <row r="1195" spans="1:15" ht="14.45">
      <c r="A1195" s="2" t="str">
        <f t="shared" si="18"/>
        <v>POS_20230517_3157933</v>
      </c>
      <c r="B1195" s="2" t="s">
        <v>1660</v>
      </c>
      <c r="C1195" s="2" t="s">
        <v>30</v>
      </c>
      <c r="D1195" s="2" t="s">
        <v>54</v>
      </c>
      <c r="E1195" s="2" t="s">
        <v>70</v>
      </c>
      <c r="F1195" s="2" t="s">
        <v>202</v>
      </c>
      <c r="G1195" s="2" t="s">
        <v>67</v>
      </c>
      <c r="H1195" s="2" t="s">
        <v>2216</v>
      </c>
      <c r="I1195" s="2" t="s">
        <v>2217</v>
      </c>
      <c r="J1195" s="3">
        <v>13933.671869244483</v>
      </c>
      <c r="K1195" s="3">
        <v>43183.914730899298</v>
      </c>
      <c r="L1195" s="3">
        <v>36486.703859910056</v>
      </c>
      <c r="M1195"/>
      <c r="N1195"/>
      <c r="O1195"/>
    </row>
    <row r="1196" spans="1:15" ht="14.45">
      <c r="A1196" s="2" t="str">
        <f t="shared" si="18"/>
        <v>POS_20230517_3157884</v>
      </c>
      <c r="B1196" s="2" t="s">
        <v>1660</v>
      </c>
      <c r="C1196" s="2" t="s">
        <v>30</v>
      </c>
      <c r="D1196" s="2" t="s">
        <v>54</v>
      </c>
      <c r="E1196" s="2" t="s">
        <v>70</v>
      </c>
      <c r="F1196" s="2" t="s">
        <v>202</v>
      </c>
      <c r="G1196" s="2" t="s">
        <v>67</v>
      </c>
      <c r="H1196" s="2" t="s">
        <v>2218</v>
      </c>
      <c r="I1196" s="2" t="s">
        <v>2219</v>
      </c>
      <c r="J1196" s="3">
        <v>13933.671869244488</v>
      </c>
      <c r="K1196" s="3">
        <v>43183.914730899298</v>
      </c>
      <c r="L1196" s="3">
        <v>36486.703859910049</v>
      </c>
      <c r="M1196"/>
      <c r="N1196"/>
      <c r="O1196"/>
    </row>
    <row r="1197" spans="1:15" ht="14.45">
      <c r="A1197" s="2" t="str">
        <f t="shared" si="18"/>
        <v>POS_20230517_3157510</v>
      </c>
      <c r="B1197" s="2" t="s">
        <v>1660</v>
      </c>
      <c r="C1197" s="2" t="s">
        <v>30</v>
      </c>
      <c r="D1197" s="2" t="s">
        <v>54</v>
      </c>
      <c r="E1197" s="2" t="s">
        <v>70</v>
      </c>
      <c r="F1197" s="2" t="s">
        <v>202</v>
      </c>
      <c r="G1197" s="2" t="s">
        <v>67</v>
      </c>
      <c r="H1197" s="2" t="s">
        <v>2220</v>
      </c>
      <c r="I1197" s="2" t="s">
        <v>2221</v>
      </c>
      <c r="J1197" s="3">
        <v>13933.671869244492</v>
      </c>
      <c r="K1197" s="3">
        <v>43183.914730899291</v>
      </c>
      <c r="L1197" s="3">
        <v>36486.703859910049</v>
      </c>
      <c r="M1197"/>
      <c r="N1197"/>
      <c r="O1197"/>
    </row>
    <row r="1198" spans="1:15" ht="14.45">
      <c r="A1198" s="2" t="str">
        <f t="shared" si="18"/>
        <v>POS_20230517_3157620</v>
      </c>
      <c r="B1198" s="2" t="s">
        <v>1660</v>
      </c>
      <c r="C1198" s="2" t="s">
        <v>30</v>
      </c>
      <c r="D1198" s="2" t="s">
        <v>54</v>
      </c>
      <c r="E1198" s="2" t="s">
        <v>70</v>
      </c>
      <c r="F1198" s="2" t="s">
        <v>202</v>
      </c>
      <c r="G1198" s="2" t="s">
        <v>67</v>
      </c>
      <c r="H1198" s="2" t="s">
        <v>2222</v>
      </c>
      <c r="I1198" s="2" t="s">
        <v>2223</v>
      </c>
      <c r="J1198" s="3">
        <v>13933.671869244483</v>
      </c>
      <c r="K1198" s="3">
        <v>43183.914730899305</v>
      </c>
      <c r="L1198" s="3">
        <v>36486.703859910049</v>
      </c>
      <c r="M1198"/>
      <c r="N1198"/>
      <c r="O1198"/>
    </row>
    <row r="1199" spans="1:15" ht="14.45">
      <c r="A1199" s="2" t="str">
        <f t="shared" si="18"/>
        <v>POS_20230517_3157607</v>
      </c>
      <c r="B1199" s="2" t="s">
        <v>1660</v>
      </c>
      <c r="C1199" s="2" t="s">
        <v>30</v>
      </c>
      <c r="D1199" s="2" t="s">
        <v>54</v>
      </c>
      <c r="E1199" s="2" t="s">
        <v>70</v>
      </c>
      <c r="F1199" s="2" t="s">
        <v>202</v>
      </c>
      <c r="G1199" s="2" t="s">
        <v>67</v>
      </c>
      <c r="H1199" s="2" t="s">
        <v>2224</v>
      </c>
      <c r="I1199" s="2" t="s">
        <v>2225</v>
      </c>
      <c r="J1199" s="3">
        <v>13933.671869244485</v>
      </c>
      <c r="K1199" s="3">
        <v>43183.914730899298</v>
      </c>
      <c r="L1199" s="3">
        <v>36486.703859910056</v>
      </c>
      <c r="M1199"/>
      <c r="N1199"/>
      <c r="O1199"/>
    </row>
    <row r="1200" spans="1:15" ht="14.45">
      <c r="A1200" s="2" t="str">
        <f t="shared" si="18"/>
        <v>POS_20230517_3157575</v>
      </c>
      <c r="B1200" s="2" t="s">
        <v>1660</v>
      </c>
      <c r="C1200" s="2" t="s">
        <v>30</v>
      </c>
      <c r="D1200" s="2" t="s">
        <v>54</v>
      </c>
      <c r="E1200" s="2" t="s">
        <v>70</v>
      </c>
      <c r="F1200" s="2" t="s">
        <v>202</v>
      </c>
      <c r="G1200" s="2" t="s">
        <v>67</v>
      </c>
      <c r="H1200" s="2" t="s">
        <v>2226</v>
      </c>
      <c r="I1200" s="2" t="s">
        <v>2227</v>
      </c>
      <c r="J1200" s="3">
        <v>13933.671869244485</v>
      </c>
      <c r="K1200" s="3">
        <v>43183.914730899298</v>
      </c>
      <c r="L1200" s="3">
        <v>36486.703859910049</v>
      </c>
      <c r="M1200"/>
      <c r="N1200"/>
      <c r="O1200"/>
    </row>
    <row r="1201" spans="1:15" ht="14.45">
      <c r="A1201" s="2" t="str">
        <f t="shared" si="18"/>
        <v>POS_20230517_3158095</v>
      </c>
      <c r="B1201" s="2" t="s">
        <v>1660</v>
      </c>
      <c r="C1201" s="2" t="s">
        <v>30</v>
      </c>
      <c r="D1201" s="2" t="s">
        <v>54</v>
      </c>
      <c r="E1201" s="2" t="s">
        <v>70</v>
      </c>
      <c r="F1201" s="2" t="s">
        <v>202</v>
      </c>
      <c r="G1201" s="2" t="s">
        <v>67</v>
      </c>
      <c r="H1201" s="2" t="s">
        <v>2228</v>
      </c>
      <c r="I1201" s="2" t="s">
        <v>2229</v>
      </c>
      <c r="J1201" s="3">
        <v>13933.671869244488</v>
      </c>
      <c r="K1201" s="3">
        <v>43183.914730899298</v>
      </c>
      <c r="L1201" s="3">
        <v>36486.703859910056</v>
      </c>
      <c r="M1201"/>
      <c r="N1201"/>
      <c r="O1201"/>
    </row>
    <row r="1202" spans="1:15" ht="14.45">
      <c r="A1202" s="2" t="str">
        <f t="shared" si="18"/>
        <v>POS_20230517_3157668</v>
      </c>
      <c r="B1202" s="2" t="s">
        <v>1660</v>
      </c>
      <c r="C1202" s="2" t="s">
        <v>30</v>
      </c>
      <c r="D1202" s="2" t="s">
        <v>54</v>
      </c>
      <c r="E1202" s="2" t="s">
        <v>70</v>
      </c>
      <c r="F1202" s="2" t="s">
        <v>202</v>
      </c>
      <c r="G1202" s="2" t="s">
        <v>67</v>
      </c>
      <c r="H1202" s="2" t="s">
        <v>2230</v>
      </c>
      <c r="I1202" s="2" t="s">
        <v>2231</v>
      </c>
      <c r="J1202" s="3">
        <v>13933.671869244485</v>
      </c>
      <c r="K1202" s="3">
        <v>43183.914730899298</v>
      </c>
      <c r="L1202" s="3">
        <v>36486.703859910056</v>
      </c>
      <c r="M1202"/>
      <c r="N1202"/>
      <c r="O1202"/>
    </row>
    <row r="1203" spans="1:15" ht="14.45">
      <c r="A1203" s="2" t="str">
        <f t="shared" si="18"/>
        <v>POS_20230517_3157920</v>
      </c>
      <c r="B1203" s="2" t="s">
        <v>1660</v>
      </c>
      <c r="C1203" s="2" t="s">
        <v>30</v>
      </c>
      <c r="D1203" s="2" t="s">
        <v>54</v>
      </c>
      <c r="E1203" s="2" t="s">
        <v>70</v>
      </c>
      <c r="F1203" s="2" t="s">
        <v>202</v>
      </c>
      <c r="G1203" s="2" t="s">
        <v>67</v>
      </c>
      <c r="H1203" s="2" t="s">
        <v>1898</v>
      </c>
      <c r="I1203" s="2" t="s">
        <v>2232</v>
      </c>
      <c r="J1203" s="3">
        <v>13933.671869244485</v>
      </c>
      <c r="K1203" s="3">
        <v>43183.914730899298</v>
      </c>
      <c r="L1203" s="3">
        <v>36486.703859910049</v>
      </c>
      <c r="M1203"/>
      <c r="N1203"/>
      <c r="O1203"/>
    </row>
    <row r="1204" spans="1:15" ht="14.45">
      <c r="A1204" s="2" t="str">
        <f t="shared" si="18"/>
        <v>POS_20230517_3157801</v>
      </c>
      <c r="B1204" s="2" t="s">
        <v>1660</v>
      </c>
      <c r="C1204" s="2" t="s">
        <v>30</v>
      </c>
      <c r="D1204" s="2" t="s">
        <v>54</v>
      </c>
      <c r="E1204" s="2" t="s">
        <v>70</v>
      </c>
      <c r="F1204" s="2" t="s">
        <v>202</v>
      </c>
      <c r="G1204" s="2" t="s">
        <v>67</v>
      </c>
      <c r="H1204" s="2" t="s">
        <v>2233</v>
      </c>
      <c r="I1204" s="2" t="s">
        <v>2234</v>
      </c>
      <c r="J1204" s="3">
        <v>13933.671869244483</v>
      </c>
      <c r="K1204" s="3">
        <v>43183.914730899291</v>
      </c>
      <c r="L1204" s="3">
        <v>36486.703859910056</v>
      </c>
      <c r="M1204"/>
      <c r="N1204"/>
      <c r="O1204"/>
    </row>
    <row r="1205" spans="1:15" ht="14.45">
      <c r="A1205" s="2" t="str">
        <f t="shared" si="18"/>
        <v>POS_20230517_3157561</v>
      </c>
      <c r="B1205" s="2" t="s">
        <v>1660</v>
      </c>
      <c r="C1205" s="2" t="s">
        <v>30</v>
      </c>
      <c r="D1205" s="2" t="s">
        <v>54</v>
      </c>
      <c r="E1205" s="2" t="s">
        <v>70</v>
      </c>
      <c r="F1205" s="2" t="s">
        <v>202</v>
      </c>
      <c r="G1205" s="2" t="s">
        <v>67</v>
      </c>
      <c r="H1205" s="2" t="s">
        <v>1740</v>
      </c>
      <c r="I1205" s="2" t="s">
        <v>2235</v>
      </c>
      <c r="J1205" s="3">
        <v>13933.671869244487</v>
      </c>
      <c r="K1205" s="3">
        <v>43183.914730899298</v>
      </c>
      <c r="L1205" s="3">
        <v>36486.703859910049</v>
      </c>
      <c r="M1205"/>
      <c r="N1205"/>
      <c r="O1205"/>
    </row>
    <row r="1206" spans="1:15" ht="14.45">
      <c r="A1206" s="2" t="str">
        <f t="shared" si="18"/>
        <v>POS_20230517_3157911</v>
      </c>
      <c r="B1206" s="2" t="s">
        <v>1660</v>
      </c>
      <c r="C1206" s="2" t="s">
        <v>30</v>
      </c>
      <c r="D1206" s="2" t="s">
        <v>54</v>
      </c>
      <c r="E1206" s="2" t="s">
        <v>70</v>
      </c>
      <c r="F1206" s="2" t="s">
        <v>202</v>
      </c>
      <c r="G1206" s="2" t="s">
        <v>67</v>
      </c>
      <c r="H1206" s="2" t="s">
        <v>2236</v>
      </c>
      <c r="I1206" s="2" t="s">
        <v>2237</v>
      </c>
      <c r="J1206" s="3">
        <v>13933.671869244485</v>
      </c>
      <c r="K1206" s="3">
        <v>43183.914730899298</v>
      </c>
      <c r="L1206" s="3">
        <v>36486.703859910049</v>
      </c>
      <c r="M1206"/>
      <c r="N1206"/>
      <c r="O1206"/>
    </row>
    <row r="1207" spans="1:15" ht="14.45">
      <c r="A1207" s="2" t="str">
        <f t="shared" si="18"/>
        <v>POS_20230517_3157629</v>
      </c>
      <c r="B1207" s="2" t="s">
        <v>1660</v>
      </c>
      <c r="C1207" s="2" t="s">
        <v>30</v>
      </c>
      <c r="D1207" s="2" t="s">
        <v>54</v>
      </c>
      <c r="E1207" s="2" t="s">
        <v>70</v>
      </c>
      <c r="F1207" s="2" t="s">
        <v>202</v>
      </c>
      <c r="G1207" s="2" t="s">
        <v>67</v>
      </c>
      <c r="H1207" s="2" t="s">
        <v>2238</v>
      </c>
      <c r="I1207" s="2" t="s">
        <v>2239</v>
      </c>
      <c r="J1207" s="3">
        <v>13933.671869244487</v>
      </c>
      <c r="K1207" s="3">
        <v>43183.914730899291</v>
      </c>
      <c r="L1207" s="3">
        <v>36486.703859910049</v>
      </c>
      <c r="M1207"/>
      <c r="N1207"/>
      <c r="O1207"/>
    </row>
    <row r="1208" spans="1:15" ht="14.45">
      <c r="A1208" s="2" t="str">
        <f t="shared" si="18"/>
        <v>POS_20230517_3157891</v>
      </c>
      <c r="B1208" s="2" t="s">
        <v>1660</v>
      </c>
      <c r="C1208" s="2" t="s">
        <v>30</v>
      </c>
      <c r="D1208" s="2" t="s">
        <v>54</v>
      </c>
      <c r="E1208" s="2" t="s">
        <v>70</v>
      </c>
      <c r="F1208" s="2" t="s">
        <v>202</v>
      </c>
      <c r="G1208" s="2" t="s">
        <v>67</v>
      </c>
      <c r="H1208" s="2" t="s">
        <v>2240</v>
      </c>
      <c r="I1208" s="2" t="s">
        <v>2241</v>
      </c>
      <c r="J1208" s="3">
        <v>13933.671869244485</v>
      </c>
      <c r="K1208" s="3">
        <v>43183.914730899291</v>
      </c>
      <c r="L1208" s="3">
        <v>36486.703859910049</v>
      </c>
      <c r="M1208"/>
      <c r="N1208"/>
      <c r="O1208"/>
    </row>
    <row r="1209" spans="1:15" ht="14.45">
      <c r="A1209" s="2" t="str">
        <f t="shared" si="18"/>
        <v>POS_20230517_3157915</v>
      </c>
      <c r="B1209" s="2" t="s">
        <v>1660</v>
      </c>
      <c r="C1209" s="2" t="s">
        <v>30</v>
      </c>
      <c r="D1209" s="2" t="s">
        <v>54</v>
      </c>
      <c r="E1209" s="2" t="s">
        <v>70</v>
      </c>
      <c r="F1209" s="2" t="s">
        <v>202</v>
      </c>
      <c r="G1209" s="2" t="s">
        <v>67</v>
      </c>
      <c r="H1209" s="2" t="s">
        <v>2242</v>
      </c>
      <c r="I1209" s="2" t="s">
        <v>2243</v>
      </c>
      <c r="J1209" s="3">
        <v>13933.671869244487</v>
      </c>
      <c r="K1209" s="3">
        <v>43183.914730899291</v>
      </c>
      <c r="L1209" s="3">
        <v>36486.703859910056</v>
      </c>
      <c r="M1209"/>
      <c r="N1209"/>
      <c r="O1209"/>
    </row>
    <row r="1210" spans="1:15" ht="14.45">
      <c r="A1210" s="2" t="str">
        <f t="shared" si="18"/>
        <v>POS_20230517_3158107</v>
      </c>
      <c r="B1210" s="2" t="s">
        <v>1660</v>
      </c>
      <c r="C1210" s="2" t="s">
        <v>30</v>
      </c>
      <c r="D1210" s="2" t="s">
        <v>54</v>
      </c>
      <c r="E1210" s="2" t="s">
        <v>70</v>
      </c>
      <c r="F1210" s="2" t="s">
        <v>202</v>
      </c>
      <c r="G1210" s="2" t="s">
        <v>67</v>
      </c>
      <c r="H1210" s="2" t="s">
        <v>2051</v>
      </c>
      <c r="I1210" s="2" t="s">
        <v>2244</v>
      </c>
      <c r="J1210" s="3">
        <v>13933.671869244483</v>
      </c>
      <c r="K1210" s="3">
        <v>43183.914730899291</v>
      </c>
      <c r="L1210" s="3">
        <v>36486.703859910049</v>
      </c>
      <c r="M1210"/>
      <c r="N1210"/>
      <c r="O1210"/>
    </row>
    <row r="1211" spans="1:15" ht="14.45">
      <c r="A1211" s="2" t="str">
        <f t="shared" si="18"/>
        <v>POS_20230517_3157538</v>
      </c>
      <c r="B1211" s="2" t="s">
        <v>1660</v>
      </c>
      <c r="C1211" s="2" t="s">
        <v>30</v>
      </c>
      <c r="D1211" s="2" t="s">
        <v>54</v>
      </c>
      <c r="E1211" s="2" t="s">
        <v>70</v>
      </c>
      <c r="F1211" s="2" t="s">
        <v>202</v>
      </c>
      <c r="G1211" s="2" t="s">
        <v>67</v>
      </c>
      <c r="H1211" s="2" t="s">
        <v>2245</v>
      </c>
      <c r="I1211" s="2" t="s">
        <v>2246</v>
      </c>
      <c r="J1211" s="3">
        <v>13933.671869244485</v>
      </c>
      <c r="K1211" s="3">
        <v>43183.914730899291</v>
      </c>
      <c r="L1211" s="3">
        <v>36486.703859910049</v>
      </c>
      <c r="M1211"/>
      <c r="N1211"/>
      <c r="O1211"/>
    </row>
    <row r="1212" spans="1:15" ht="14.45">
      <c r="A1212" s="2" t="str">
        <f t="shared" si="18"/>
        <v>POS_20230517_3157527</v>
      </c>
      <c r="B1212" s="2" t="s">
        <v>1660</v>
      </c>
      <c r="C1212" s="2" t="s">
        <v>30</v>
      </c>
      <c r="D1212" s="2" t="s">
        <v>54</v>
      </c>
      <c r="E1212" s="2" t="s">
        <v>70</v>
      </c>
      <c r="F1212" s="2" t="s">
        <v>202</v>
      </c>
      <c r="G1212" s="2" t="s">
        <v>67</v>
      </c>
      <c r="H1212" s="2" t="s">
        <v>2247</v>
      </c>
      <c r="I1212" s="2" t="s">
        <v>2248</v>
      </c>
      <c r="J1212" s="3">
        <v>13933.671869244488</v>
      </c>
      <c r="K1212" s="3">
        <v>43183.914730899298</v>
      </c>
      <c r="L1212" s="3">
        <v>36486.703859910042</v>
      </c>
      <c r="M1212"/>
      <c r="N1212"/>
      <c r="O1212"/>
    </row>
    <row r="1213" spans="1:15" ht="14.45">
      <c r="A1213" s="2" t="str">
        <f t="shared" si="18"/>
        <v>POS_20230517_3157983</v>
      </c>
      <c r="B1213" s="2" t="s">
        <v>1660</v>
      </c>
      <c r="C1213" s="2" t="s">
        <v>30</v>
      </c>
      <c r="D1213" s="2" t="s">
        <v>54</v>
      </c>
      <c r="E1213" s="2" t="s">
        <v>70</v>
      </c>
      <c r="F1213" s="2" t="s">
        <v>202</v>
      </c>
      <c r="G1213" s="2" t="s">
        <v>67</v>
      </c>
      <c r="H1213" s="2" t="s">
        <v>2249</v>
      </c>
      <c r="I1213" s="2" t="s">
        <v>2250</v>
      </c>
      <c r="J1213" s="3">
        <v>13933.671869244487</v>
      </c>
      <c r="K1213" s="3">
        <v>43183.914730899305</v>
      </c>
      <c r="L1213" s="3">
        <v>36486.703859910049</v>
      </c>
      <c r="M1213"/>
      <c r="N1213"/>
      <c r="O1213"/>
    </row>
    <row r="1214" spans="1:15" ht="14.45">
      <c r="A1214" s="2" t="str">
        <f t="shared" si="18"/>
        <v>POS_20230517_3158078</v>
      </c>
      <c r="B1214" s="2" t="s">
        <v>1660</v>
      </c>
      <c r="C1214" s="2" t="s">
        <v>30</v>
      </c>
      <c r="D1214" s="2" t="s">
        <v>54</v>
      </c>
      <c r="E1214" s="2" t="s">
        <v>70</v>
      </c>
      <c r="F1214" s="2" t="s">
        <v>202</v>
      </c>
      <c r="G1214" s="2" t="s">
        <v>67</v>
      </c>
      <c r="H1214" s="2" t="s">
        <v>2251</v>
      </c>
      <c r="I1214" s="2" t="s">
        <v>2252</v>
      </c>
      <c r="J1214" s="3">
        <v>13933.671869244481</v>
      </c>
      <c r="K1214" s="3">
        <v>43183.914730899298</v>
      </c>
      <c r="L1214" s="3">
        <v>36486.703859910049</v>
      </c>
      <c r="M1214"/>
      <c r="N1214"/>
      <c r="O1214"/>
    </row>
    <row r="1215" spans="1:15" ht="14.45">
      <c r="A1215" s="2" t="str">
        <f t="shared" si="18"/>
        <v>POS_20230517_3157939</v>
      </c>
      <c r="B1215" s="2" t="s">
        <v>1660</v>
      </c>
      <c r="C1215" s="2" t="s">
        <v>30</v>
      </c>
      <c r="D1215" s="2" t="s">
        <v>54</v>
      </c>
      <c r="E1215" s="2" t="s">
        <v>70</v>
      </c>
      <c r="F1215" s="2" t="s">
        <v>202</v>
      </c>
      <c r="G1215" s="2" t="s">
        <v>67</v>
      </c>
      <c r="H1215" s="2" t="s">
        <v>2253</v>
      </c>
      <c r="I1215" s="2" t="s">
        <v>2254</v>
      </c>
      <c r="J1215" s="3">
        <v>13933.671869244485</v>
      </c>
      <c r="K1215" s="3">
        <v>43183.914730899298</v>
      </c>
      <c r="L1215" s="3">
        <v>36486.703859910056</v>
      </c>
      <c r="M1215"/>
      <c r="N1215"/>
      <c r="O1215"/>
    </row>
    <row r="1216" spans="1:15" ht="14.45">
      <c r="A1216" s="2" t="str">
        <f t="shared" si="18"/>
        <v>POS_20230517_3157594</v>
      </c>
      <c r="B1216" s="2" t="s">
        <v>1660</v>
      </c>
      <c r="C1216" s="2" t="s">
        <v>30</v>
      </c>
      <c r="D1216" s="2" t="s">
        <v>54</v>
      </c>
      <c r="E1216" s="2" t="s">
        <v>70</v>
      </c>
      <c r="F1216" s="2" t="s">
        <v>202</v>
      </c>
      <c r="G1216" s="2" t="s">
        <v>67</v>
      </c>
      <c r="H1216" s="2" t="s">
        <v>2255</v>
      </c>
      <c r="I1216" s="2" t="s">
        <v>2256</v>
      </c>
      <c r="J1216" s="3">
        <v>13933.671869244487</v>
      </c>
      <c r="K1216" s="3">
        <v>43183.914730899298</v>
      </c>
      <c r="L1216" s="3">
        <v>36486.703859910049</v>
      </c>
      <c r="M1216"/>
      <c r="N1216"/>
      <c r="O1216"/>
    </row>
    <row r="1217" spans="1:15" ht="14.45">
      <c r="A1217" s="2" t="str">
        <f t="shared" si="18"/>
        <v>POS_20230517_3158031</v>
      </c>
      <c r="B1217" s="2" t="s">
        <v>1660</v>
      </c>
      <c r="C1217" s="2" t="s">
        <v>30</v>
      </c>
      <c r="D1217" s="2" t="s">
        <v>54</v>
      </c>
      <c r="E1217" s="2" t="s">
        <v>70</v>
      </c>
      <c r="F1217" s="2" t="s">
        <v>202</v>
      </c>
      <c r="G1217" s="2" t="s">
        <v>67</v>
      </c>
      <c r="H1217" s="2" t="s">
        <v>2257</v>
      </c>
      <c r="I1217" s="2" t="s">
        <v>2258</v>
      </c>
      <c r="J1217" s="3">
        <v>13933.671869244488</v>
      </c>
      <c r="K1217" s="3">
        <v>43183.914730899298</v>
      </c>
      <c r="L1217" s="3">
        <v>36486.703859910056</v>
      </c>
      <c r="M1217"/>
      <c r="N1217"/>
      <c r="O1217"/>
    </row>
    <row r="1218" spans="1:15" ht="14.45">
      <c r="A1218" s="2" t="str">
        <f t="shared" si="18"/>
        <v>POS_20230517_3157663</v>
      </c>
      <c r="B1218" s="2" t="s">
        <v>1660</v>
      </c>
      <c r="C1218" s="2" t="s">
        <v>30</v>
      </c>
      <c r="D1218" s="2" t="s">
        <v>54</v>
      </c>
      <c r="E1218" s="2" t="s">
        <v>70</v>
      </c>
      <c r="F1218" s="2" t="s">
        <v>202</v>
      </c>
      <c r="G1218" s="2" t="s">
        <v>67</v>
      </c>
      <c r="H1218" s="2" t="s">
        <v>2053</v>
      </c>
      <c r="I1218" s="2" t="s">
        <v>2259</v>
      </c>
      <c r="J1218" s="3">
        <v>13933.671869244488</v>
      </c>
      <c r="K1218" s="3">
        <v>43183.914730899298</v>
      </c>
      <c r="L1218" s="3">
        <v>36486.703859910049</v>
      </c>
      <c r="M1218"/>
      <c r="N1218"/>
      <c r="O1218"/>
    </row>
    <row r="1219" spans="1:15" ht="14.45">
      <c r="A1219" s="2" t="str">
        <f t="shared" si="18"/>
        <v>POS_20230517_3157546</v>
      </c>
      <c r="B1219" s="2" t="s">
        <v>1660</v>
      </c>
      <c r="C1219" s="2" t="s">
        <v>30</v>
      </c>
      <c r="D1219" s="2" t="s">
        <v>54</v>
      </c>
      <c r="E1219" s="2" t="s">
        <v>70</v>
      </c>
      <c r="F1219" s="2" t="s">
        <v>202</v>
      </c>
      <c r="G1219" s="2" t="s">
        <v>67</v>
      </c>
      <c r="H1219" s="2" t="s">
        <v>2260</v>
      </c>
      <c r="I1219" s="2" t="s">
        <v>2261</v>
      </c>
      <c r="J1219" s="3">
        <v>13933.671869244481</v>
      </c>
      <c r="K1219" s="3">
        <v>43183.914730899298</v>
      </c>
      <c r="L1219" s="3">
        <v>36486.703859910049</v>
      </c>
      <c r="M1219"/>
      <c r="N1219"/>
      <c r="O1219"/>
    </row>
    <row r="1220" spans="1:15" ht="14.45">
      <c r="A1220" s="2" t="str">
        <f t="shared" si="18"/>
        <v>POS_20230517_3157523</v>
      </c>
      <c r="B1220" s="2" t="s">
        <v>1660</v>
      </c>
      <c r="C1220" s="2" t="s">
        <v>30</v>
      </c>
      <c r="D1220" s="2" t="s">
        <v>54</v>
      </c>
      <c r="E1220" s="2" t="s">
        <v>70</v>
      </c>
      <c r="F1220" s="2" t="s">
        <v>202</v>
      </c>
      <c r="G1220" s="2" t="s">
        <v>67</v>
      </c>
      <c r="H1220" s="2" t="s">
        <v>2262</v>
      </c>
      <c r="I1220" s="2" t="s">
        <v>2263</v>
      </c>
      <c r="J1220" s="3">
        <v>13933.671869244485</v>
      </c>
      <c r="K1220" s="3">
        <v>43183.914730899291</v>
      </c>
      <c r="L1220" s="3">
        <v>36486.703859910049</v>
      </c>
      <c r="M1220"/>
      <c r="N1220"/>
      <c r="O1220"/>
    </row>
    <row r="1221" spans="1:15" ht="14.45">
      <c r="A1221" s="2" t="str">
        <f t="shared" si="18"/>
        <v>POS_20230517_3157550</v>
      </c>
      <c r="B1221" s="2" t="s">
        <v>1660</v>
      </c>
      <c r="C1221" s="2" t="s">
        <v>30</v>
      </c>
      <c r="D1221" s="2" t="s">
        <v>54</v>
      </c>
      <c r="E1221" s="2" t="s">
        <v>70</v>
      </c>
      <c r="F1221" s="2" t="s">
        <v>202</v>
      </c>
      <c r="G1221" s="2" t="s">
        <v>67</v>
      </c>
      <c r="H1221" s="2" t="s">
        <v>2264</v>
      </c>
      <c r="I1221" s="2" t="s">
        <v>2265</v>
      </c>
      <c r="J1221" s="3">
        <v>13933.671869244483</v>
      </c>
      <c r="K1221" s="3">
        <v>43183.914730899291</v>
      </c>
      <c r="L1221" s="3">
        <v>36486.703859910056</v>
      </c>
      <c r="M1221"/>
      <c r="N1221"/>
      <c r="O1221"/>
    </row>
    <row r="1222" spans="1:15" ht="14.45">
      <c r="A1222" s="2" t="str">
        <f t="shared" si="18"/>
        <v>POS_20230517_3157503</v>
      </c>
      <c r="B1222" s="2" t="s">
        <v>1660</v>
      </c>
      <c r="C1222" s="2" t="s">
        <v>30</v>
      </c>
      <c r="D1222" s="2" t="s">
        <v>54</v>
      </c>
      <c r="E1222" s="2" t="s">
        <v>70</v>
      </c>
      <c r="F1222" s="2" t="s">
        <v>202</v>
      </c>
      <c r="G1222" s="2" t="s">
        <v>67</v>
      </c>
      <c r="H1222" s="2" t="s">
        <v>2266</v>
      </c>
      <c r="I1222" s="2" t="s">
        <v>2267</v>
      </c>
      <c r="J1222" s="3">
        <v>13933.671869244483</v>
      </c>
      <c r="K1222" s="3">
        <v>43183.914730899298</v>
      </c>
      <c r="L1222" s="3">
        <v>36486.703859910049</v>
      </c>
      <c r="M1222"/>
      <c r="N1222"/>
      <c r="O1222"/>
    </row>
    <row r="1223" spans="1:15" ht="14.45">
      <c r="A1223" s="2" t="str">
        <f t="shared" si="18"/>
        <v>POS_20230517_3157508</v>
      </c>
      <c r="B1223" s="2" t="s">
        <v>1660</v>
      </c>
      <c r="C1223" s="2" t="s">
        <v>30</v>
      </c>
      <c r="D1223" s="2" t="s">
        <v>54</v>
      </c>
      <c r="E1223" s="2" t="s">
        <v>70</v>
      </c>
      <c r="F1223" s="2" t="s">
        <v>202</v>
      </c>
      <c r="G1223" s="2" t="s">
        <v>67</v>
      </c>
      <c r="H1223" s="2" t="s">
        <v>2268</v>
      </c>
      <c r="I1223" s="2" t="s">
        <v>2269</v>
      </c>
      <c r="J1223" s="3">
        <v>13933.671869244485</v>
      </c>
      <c r="K1223" s="3">
        <v>43183.914730899298</v>
      </c>
      <c r="L1223" s="3">
        <v>36486.703859910056</v>
      </c>
      <c r="M1223"/>
      <c r="N1223"/>
      <c r="O1223"/>
    </row>
    <row r="1224" spans="1:15" ht="14.45">
      <c r="A1224" s="2" t="str">
        <f t="shared" si="18"/>
        <v>POS_20230517_3157782</v>
      </c>
      <c r="B1224" s="2" t="s">
        <v>1660</v>
      </c>
      <c r="C1224" s="2" t="s">
        <v>30</v>
      </c>
      <c r="D1224" s="2" t="s">
        <v>54</v>
      </c>
      <c r="E1224" s="2" t="s">
        <v>70</v>
      </c>
      <c r="F1224" s="2" t="s">
        <v>202</v>
      </c>
      <c r="G1224" s="2" t="s">
        <v>67</v>
      </c>
      <c r="H1224" s="2" t="s">
        <v>1840</v>
      </c>
      <c r="I1224" s="2" t="s">
        <v>2270</v>
      </c>
      <c r="J1224" s="3">
        <v>13933.671869244485</v>
      </c>
      <c r="K1224" s="3">
        <v>43183.914730899291</v>
      </c>
      <c r="L1224" s="3">
        <v>36486.703859910063</v>
      </c>
      <c r="M1224"/>
      <c r="N1224"/>
      <c r="O1224"/>
    </row>
    <row r="1225" spans="1:15" ht="14.45">
      <c r="A1225" s="2" t="str">
        <f t="shared" si="18"/>
        <v>POS_20230517_3157558</v>
      </c>
      <c r="B1225" s="2" t="s">
        <v>1660</v>
      </c>
      <c r="C1225" s="2" t="s">
        <v>30</v>
      </c>
      <c r="D1225" s="2" t="s">
        <v>54</v>
      </c>
      <c r="E1225" s="2" t="s">
        <v>70</v>
      </c>
      <c r="F1225" s="2" t="s">
        <v>202</v>
      </c>
      <c r="G1225" s="2" t="s">
        <v>67</v>
      </c>
      <c r="H1225" s="2" t="s">
        <v>1848</v>
      </c>
      <c r="I1225" s="2" t="s">
        <v>2271</v>
      </c>
      <c r="J1225" s="3">
        <v>13933.671869244485</v>
      </c>
      <c r="K1225" s="3">
        <v>43183.914730899298</v>
      </c>
      <c r="L1225" s="3">
        <v>36486.703859910049</v>
      </c>
      <c r="M1225"/>
      <c r="N1225"/>
      <c r="O1225"/>
    </row>
    <row r="1226" spans="1:15" ht="14.45">
      <c r="A1226" s="2" t="str">
        <f t="shared" si="18"/>
        <v>POS_20230517_3158060</v>
      </c>
      <c r="B1226" s="2" t="s">
        <v>1660</v>
      </c>
      <c r="C1226" s="2" t="s">
        <v>30</v>
      </c>
      <c r="D1226" s="2" t="s">
        <v>54</v>
      </c>
      <c r="E1226" s="2" t="s">
        <v>70</v>
      </c>
      <c r="F1226" s="2" t="s">
        <v>202</v>
      </c>
      <c r="G1226" s="2" t="s">
        <v>67</v>
      </c>
      <c r="H1226" s="2" t="s">
        <v>2272</v>
      </c>
      <c r="I1226" s="2" t="s">
        <v>2273</v>
      </c>
      <c r="J1226" s="3">
        <v>13933.671869244487</v>
      </c>
      <c r="K1226" s="3">
        <v>43183.914730899291</v>
      </c>
      <c r="L1226" s="3">
        <v>36486.703859910056</v>
      </c>
      <c r="M1226"/>
      <c r="N1226"/>
      <c r="O1226"/>
    </row>
    <row r="1227" spans="1:15" ht="14.45">
      <c r="A1227" s="2" t="str">
        <f t="shared" si="18"/>
        <v>POS_20230517_3157838</v>
      </c>
      <c r="B1227" s="2" t="s">
        <v>1660</v>
      </c>
      <c r="C1227" s="2" t="s">
        <v>30</v>
      </c>
      <c r="D1227" s="2" t="s">
        <v>54</v>
      </c>
      <c r="E1227" s="2" t="s">
        <v>70</v>
      </c>
      <c r="F1227" s="2" t="s">
        <v>202</v>
      </c>
      <c r="G1227" s="2" t="s">
        <v>67</v>
      </c>
      <c r="H1227" s="2" t="s">
        <v>2274</v>
      </c>
      <c r="I1227" s="2" t="s">
        <v>2275</v>
      </c>
      <c r="J1227" s="3">
        <v>13933.671869244485</v>
      </c>
      <c r="K1227" s="3">
        <v>43183.914730899298</v>
      </c>
      <c r="L1227" s="3">
        <v>36486.703859910049</v>
      </c>
      <c r="M1227"/>
      <c r="N1227"/>
      <c r="O1227"/>
    </row>
    <row r="1228" spans="1:15" ht="14.45">
      <c r="A1228" s="2" t="str">
        <f t="shared" si="18"/>
        <v>POS_20230517_3157912</v>
      </c>
      <c r="B1228" s="2" t="s">
        <v>1660</v>
      </c>
      <c r="C1228" s="2" t="s">
        <v>30</v>
      </c>
      <c r="D1228" s="2" t="s">
        <v>54</v>
      </c>
      <c r="E1228" s="2" t="s">
        <v>70</v>
      </c>
      <c r="F1228" s="2" t="s">
        <v>202</v>
      </c>
      <c r="G1228" s="2" t="s">
        <v>67</v>
      </c>
      <c r="H1228" s="2" t="s">
        <v>2276</v>
      </c>
      <c r="I1228" s="2" t="s">
        <v>2277</v>
      </c>
      <c r="J1228" s="3">
        <v>13933.671869244485</v>
      </c>
      <c r="K1228" s="3">
        <v>43183.914730899298</v>
      </c>
      <c r="L1228" s="3">
        <v>36486.703859910056</v>
      </c>
      <c r="M1228"/>
      <c r="N1228"/>
      <c r="O1228"/>
    </row>
    <row r="1229" spans="1:15" ht="14.45">
      <c r="A1229" s="2" t="str">
        <f t="shared" ref="A1229:A1292" si="19">I1229</f>
        <v>POS_20230517_3157544</v>
      </c>
      <c r="B1229" s="2" t="s">
        <v>1660</v>
      </c>
      <c r="C1229" s="2" t="s">
        <v>30</v>
      </c>
      <c r="D1229" s="2" t="s">
        <v>54</v>
      </c>
      <c r="E1229" s="2" t="s">
        <v>70</v>
      </c>
      <c r="F1229" s="2" t="s">
        <v>202</v>
      </c>
      <c r="G1229" s="2" t="s">
        <v>67</v>
      </c>
      <c r="H1229" s="2" t="s">
        <v>2278</v>
      </c>
      <c r="I1229" s="2" t="s">
        <v>2279</v>
      </c>
      <c r="J1229" s="3">
        <v>13933.671869244483</v>
      </c>
      <c r="K1229" s="3">
        <v>43183.914730899305</v>
      </c>
      <c r="L1229" s="3">
        <v>36486.703859910049</v>
      </c>
      <c r="M1229"/>
      <c r="N1229"/>
      <c r="O1229"/>
    </row>
    <row r="1230" spans="1:15" ht="14.45">
      <c r="A1230" s="2" t="str">
        <f t="shared" si="19"/>
        <v>POS_20230517_3157845</v>
      </c>
      <c r="B1230" s="2" t="s">
        <v>1660</v>
      </c>
      <c r="C1230" s="2" t="s">
        <v>30</v>
      </c>
      <c r="D1230" s="2" t="s">
        <v>54</v>
      </c>
      <c r="E1230" s="2" t="s">
        <v>70</v>
      </c>
      <c r="F1230" s="2" t="s">
        <v>202</v>
      </c>
      <c r="G1230" s="2" t="s">
        <v>67</v>
      </c>
      <c r="H1230" s="2" t="s">
        <v>2280</v>
      </c>
      <c r="I1230" s="2" t="s">
        <v>2281</v>
      </c>
      <c r="J1230" s="3">
        <v>13933.671869244485</v>
      </c>
      <c r="K1230" s="3">
        <v>43183.914730899298</v>
      </c>
      <c r="L1230" s="3">
        <v>36486.703859910049</v>
      </c>
      <c r="M1230"/>
      <c r="N1230"/>
      <c r="O1230"/>
    </row>
    <row r="1231" spans="1:15" ht="14.45">
      <c r="A1231" s="2" t="str">
        <f t="shared" si="19"/>
        <v>POS_20230517_3157619</v>
      </c>
      <c r="B1231" s="2" t="s">
        <v>1660</v>
      </c>
      <c r="C1231" s="2" t="s">
        <v>30</v>
      </c>
      <c r="D1231" s="2" t="s">
        <v>54</v>
      </c>
      <c r="E1231" s="2" t="s">
        <v>70</v>
      </c>
      <c r="F1231" s="2" t="s">
        <v>202</v>
      </c>
      <c r="G1231" s="2" t="s">
        <v>67</v>
      </c>
      <c r="H1231" s="2" t="s">
        <v>2282</v>
      </c>
      <c r="I1231" s="2" t="s">
        <v>2283</v>
      </c>
      <c r="J1231" s="3">
        <v>13933.671869244485</v>
      </c>
      <c r="K1231" s="3">
        <v>43183.914730899305</v>
      </c>
      <c r="L1231" s="3">
        <v>36486.703859910049</v>
      </c>
      <c r="M1231"/>
      <c r="N1231"/>
      <c r="O1231"/>
    </row>
    <row r="1232" spans="1:15" ht="14.45">
      <c r="A1232" s="2" t="str">
        <f t="shared" si="19"/>
        <v>POS_20230517_3157988</v>
      </c>
      <c r="B1232" s="2" t="s">
        <v>1660</v>
      </c>
      <c r="C1232" s="2" t="s">
        <v>30</v>
      </c>
      <c r="D1232" s="2" t="s">
        <v>54</v>
      </c>
      <c r="E1232" s="2" t="s">
        <v>70</v>
      </c>
      <c r="F1232" s="2" t="s">
        <v>202</v>
      </c>
      <c r="G1232" s="2" t="s">
        <v>67</v>
      </c>
      <c r="H1232" s="2" t="s">
        <v>2005</v>
      </c>
      <c r="I1232" s="2" t="s">
        <v>2284</v>
      </c>
      <c r="J1232" s="3">
        <v>13933.671869244487</v>
      </c>
      <c r="K1232" s="3">
        <v>43183.914730899298</v>
      </c>
      <c r="L1232" s="3">
        <v>36486.703859910056</v>
      </c>
      <c r="M1232"/>
      <c r="N1232"/>
      <c r="O1232"/>
    </row>
    <row r="1233" spans="1:15" ht="14.45">
      <c r="A1233" s="2" t="str">
        <f t="shared" si="19"/>
        <v>POS_20230517_3157994</v>
      </c>
      <c r="B1233" s="2" t="s">
        <v>1660</v>
      </c>
      <c r="C1233" s="2" t="s">
        <v>30</v>
      </c>
      <c r="D1233" s="2" t="s">
        <v>54</v>
      </c>
      <c r="E1233" s="2" t="s">
        <v>70</v>
      </c>
      <c r="F1233" s="2" t="s">
        <v>202</v>
      </c>
      <c r="G1233" s="2" t="s">
        <v>67</v>
      </c>
      <c r="H1233" s="2" t="s">
        <v>2285</v>
      </c>
      <c r="I1233" s="2" t="s">
        <v>2286</v>
      </c>
      <c r="J1233" s="3">
        <v>13933.671869244483</v>
      </c>
      <c r="K1233" s="3">
        <v>43183.914730899291</v>
      </c>
      <c r="L1233" s="3">
        <v>36486.703859910056</v>
      </c>
      <c r="M1233"/>
      <c r="N1233"/>
      <c r="O1233"/>
    </row>
    <row r="1234" spans="1:15" ht="14.45">
      <c r="A1234" s="2" t="str">
        <f t="shared" si="19"/>
        <v>POS_20230517_3157828</v>
      </c>
      <c r="B1234" s="2" t="s">
        <v>1660</v>
      </c>
      <c r="C1234" s="2" t="s">
        <v>30</v>
      </c>
      <c r="D1234" s="2" t="s">
        <v>54</v>
      </c>
      <c r="E1234" s="2" t="s">
        <v>70</v>
      </c>
      <c r="F1234" s="2" t="s">
        <v>202</v>
      </c>
      <c r="G1234" s="2" t="s">
        <v>67</v>
      </c>
      <c r="H1234" s="2" t="s">
        <v>2287</v>
      </c>
      <c r="I1234" s="2" t="s">
        <v>2288</v>
      </c>
      <c r="J1234" s="3">
        <v>13933.671869244485</v>
      </c>
      <c r="K1234" s="3">
        <v>43183.914730899298</v>
      </c>
      <c r="L1234" s="3">
        <v>36486.703859910056</v>
      </c>
      <c r="M1234"/>
      <c r="N1234"/>
      <c r="O1234"/>
    </row>
    <row r="1235" spans="1:15" ht="14.45">
      <c r="A1235" s="2" t="str">
        <f t="shared" si="19"/>
        <v>POS_20230517_3157910</v>
      </c>
      <c r="B1235" s="2" t="s">
        <v>1660</v>
      </c>
      <c r="C1235" s="2" t="s">
        <v>30</v>
      </c>
      <c r="D1235" s="2" t="s">
        <v>54</v>
      </c>
      <c r="E1235" s="2" t="s">
        <v>70</v>
      </c>
      <c r="F1235" s="2" t="s">
        <v>202</v>
      </c>
      <c r="G1235" s="2" t="s">
        <v>67</v>
      </c>
      <c r="H1235" s="2" t="s">
        <v>2289</v>
      </c>
      <c r="I1235" s="2" t="s">
        <v>2290</v>
      </c>
      <c r="J1235" s="3">
        <v>13933.671869244483</v>
      </c>
      <c r="K1235" s="3">
        <v>43183.914730899291</v>
      </c>
      <c r="L1235" s="3">
        <v>36486.703859910063</v>
      </c>
      <c r="M1235"/>
      <c r="N1235"/>
      <c r="O1235"/>
    </row>
    <row r="1236" spans="1:15" ht="14.45">
      <c r="A1236" s="2" t="str">
        <f t="shared" si="19"/>
        <v>POS_20230517_3157818</v>
      </c>
      <c r="B1236" s="2" t="s">
        <v>1660</v>
      </c>
      <c r="C1236" s="2" t="s">
        <v>30</v>
      </c>
      <c r="D1236" s="2" t="s">
        <v>54</v>
      </c>
      <c r="E1236" s="2" t="s">
        <v>70</v>
      </c>
      <c r="F1236" s="2" t="s">
        <v>202</v>
      </c>
      <c r="G1236" s="2" t="s">
        <v>67</v>
      </c>
      <c r="H1236" s="2" t="s">
        <v>1669</v>
      </c>
      <c r="I1236" s="2" t="s">
        <v>2291</v>
      </c>
      <c r="J1236" s="3">
        <v>13933.671869244485</v>
      </c>
      <c r="K1236" s="3">
        <v>43183.914730899305</v>
      </c>
      <c r="L1236" s="3">
        <v>36486.703859910049</v>
      </c>
      <c r="M1236"/>
      <c r="N1236"/>
      <c r="O1236"/>
    </row>
    <row r="1237" spans="1:15" ht="14.45">
      <c r="A1237" s="2" t="str">
        <f t="shared" si="19"/>
        <v>POS_20230517_3157873</v>
      </c>
      <c r="B1237" s="2" t="s">
        <v>1660</v>
      </c>
      <c r="C1237" s="2" t="s">
        <v>30</v>
      </c>
      <c r="D1237" s="2" t="s">
        <v>54</v>
      </c>
      <c r="E1237" s="2" t="s">
        <v>70</v>
      </c>
      <c r="F1237" s="2" t="s">
        <v>202</v>
      </c>
      <c r="G1237" s="2" t="s">
        <v>67</v>
      </c>
      <c r="H1237" s="2" t="s">
        <v>2093</v>
      </c>
      <c r="I1237" s="2" t="s">
        <v>2292</v>
      </c>
      <c r="J1237" s="3">
        <v>13933.671869244485</v>
      </c>
      <c r="K1237" s="3">
        <v>43183.914730899298</v>
      </c>
      <c r="L1237" s="3">
        <v>36486.703859910056</v>
      </c>
      <c r="M1237"/>
      <c r="N1237"/>
      <c r="O1237"/>
    </row>
    <row r="1238" spans="1:15" ht="14.45">
      <c r="A1238" s="2" t="str">
        <f t="shared" si="19"/>
        <v>POS_20230517_3158080</v>
      </c>
      <c r="B1238" s="2" t="s">
        <v>1660</v>
      </c>
      <c r="C1238" s="2" t="s">
        <v>30</v>
      </c>
      <c r="D1238" s="2" t="s">
        <v>54</v>
      </c>
      <c r="E1238" s="2" t="s">
        <v>70</v>
      </c>
      <c r="F1238" s="2" t="s">
        <v>202</v>
      </c>
      <c r="G1238" s="2" t="s">
        <v>67</v>
      </c>
      <c r="H1238" s="2" t="s">
        <v>2293</v>
      </c>
      <c r="I1238" s="2" t="s">
        <v>2294</v>
      </c>
      <c r="J1238" s="3">
        <v>13933.671869244488</v>
      </c>
      <c r="K1238" s="3">
        <v>43183.914730899298</v>
      </c>
      <c r="L1238" s="3">
        <v>36486.703859910049</v>
      </c>
      <c r="M1238"/>
      <c r="N1238"/>
      <c r="O1238"/>
    </row>
    <row r="1239" spans="1:15" ht="14.45">
      <c r="A1239" s="2" t="str">
        <f t="shared" si="19"/>
        <v>POS_20230517_3158029</v>
      </c>
      <c r="B1239" s="2" t="s">
        <v>1660</v>
      </c>
      <c r="C1239" s="2" t="s">
        <v>30</v>
      </c>
      <c r="D1239" s="2" t="s">
        <v>54</v>
      </c>
      <c r="E1239" s="2" t="s">
        <v>70</v>
      </c>
      <c r="F1239" s="2" t="s">
        <v>202</v>
      </c>
      <c r="G1239" s="2" t="s">
        <v>67</v>
      </c>
      <c r="H1239" s="2" t="s">
        <v>2295</v>
      </c>
      <c r="I1239" s="2" t="s">
        <v>2296</v>
      </c>
      <c r="J1239" s="3">
        <v>13933.671869244485</v>
      </c>
      <c r="K1239" s="3">
        <v>43183.914730899298</v>
      </c>
      <c r="L1239" s="3">
        <v>36486.703859910049</v>
      </c>
      <c r="M1239"/>
      <c r="N1239"/>
      <c r="O1239"/>
    </row>
    <row r="1240" spans="1:15" ht="14.45">
      <c r="A1240" s="2" t="str">
        <f t="shared" si="19"/>
        <v>POS_20230517_3158047</v>
      </c>
      <c r="B1240" s="2" t="s">
        <v>1660</v>
      </c>
      <c r="C1240" s="2" t="s">
        <v>30</v>
      </c>
      <c r="D1240" s="2" t="s">
        <v>54</v>
      </c>
      <c r="E1240" s="2" t="s">
        <v>70</v>
      </c>
      <c r="F1240" s="2" t="s">
        <v>202</v>
      </c>
      <c r="G1240" s="2" t="s">
        <v>67</v>
      </c>
      <c r="H1240" s="2" t="s">
        <v>2297</v>
      </c>
      <c r="I1240" s="2" t="s">
        <v>2298</v>
      </c>
      <c r="J1240" s="3">
        <v>13933.671869244487</v>
      </c>
      <c r="K1240" s="3">
        <v>43183.914730899305</v>
      </c>
      <c r="L1240" s="3">
        <v>36486.703859910049</v>
      </c>
      <c r="M1240"/>
      <c r="N1240"/>
      <c r="O1240"/>
    </row>
    <row r="1241" spans="1:15" ht="14.45">
      <c r="A1241" s="2" t="str">
        <f t="shared" si="19"/>
        <v>POS_20230517_3157553</v>
      </c>
      <c r="B1241" s="2" t="s">
        <v>1660</v>
      </c>
      <c r="C1241" s="2" t="s">
        <v>30</v>
      </c>
      <c r="D1241" s="2" t="s">
        <v>54</v>
      </c>
      <c r="E1241" s="2" t="s">
        <v>70</v>
      </c>
      <c r="F1241" s="2" t="s">
        <v>202</v>
      </c>
      <c r="G1241" s="2" t="s">
        <v>67</v>
      </c>
      <c r="H1241" s="2" t="s">
        <v>2299</v>
      </c>
      <c r="I1241" s="2" t="s">
        <v>2300</v>
      </c>
      <c r="J1241" s="3">
        <v>13933.671869244485</v>
      </c>
      <c r="K1241" s="3">
        <v>43183.914730899291</v>
      </c>
      <c r="L1241" s="3">
        <v>36486.703859910049</v>
      </c>
      <c r="M1241"/>
      <c r="N1241"/>
      <c r="O1241"/>
    </row>
    <row r="1242" spans="1:15" ht="14.45">
      <c r="A1242" s="2" t="str">
        <f t="shared" si="19"/>
        <v>POS_20230517_3157843</v>
      </c>
      <c r="B1242" s="2" t="s">
        <v>1660</v>
      </c>
      <c r="C1242" s="2" t="s">
        <v>30</v>
      </c>
      <c r="D1242" s="2" t="s">
        <v>54</v>
      </c>
      <c r="E1242" s="2" t="s">
        <v>70</v>
      </c>
      <c r="F1242" s="2" t="s">
        <v>202</v>
      </c>
      <c r="G1242" s="2" t="s">
        <v>67</v>
      </c>
      <c r="H1242" s="2" t="s">
        <v>2301</v>
      </c>
      <c r="I1242" s="2" t="s">
        <v>2302</v>
      </c>
      <c r="J1242" s="3">
        <v>13933.671869244485</v>
      </c>
      <c r="K1242" s="3">
        <v>43183.914730899298</v>
      </c>
      <c r="L1242" s="3">
        <v>36486.703859910049</v>
      </c>
      <c r="M1242"/>
      <c r="N1242"/>
      <c r="O1242"/>
    </row>
    <row r="1243" spans="1:15" ht="14.45">
      <c r="A1243" s="2" t="str">
        <f t="shared" si="19"/>
        <v>POS_20230517_3157906</v>
      </c>
      <c r="B1243" s="2" t="s">
        <v>1660</v>
      </c>
      <c r="C1243" s="2" t="s">
        <v>30</v>
      </c>
      <c r="D1243" s="2" t="s">
        <v>54</v>
      </c>
      <c r="E1243" s="2" t="s">
        <v>70</v>
      </c>
      <c r="F1243" s="2" t="s">
        <v>202</v>
      </c>
      <c r="G1243" s="2" t="s">
        <v>67</v>
      </c>
      <c r="H1243" s="2" t="s">
        <v>2303</v>
      </c>
      <c r="I1243" s="2" t="s">
        <v>2304</v>
      </c>
      <c r="J1243" s="3">
        <v>13933.671869244485</v>
      </c>
      <c r="K1243" s="3">
        <v>43183.914730899298</v>
      </c>
      <c r="L1243" s="3">
        <v>36486.703859910049</v>
      </c>
      <c r="M1243"/>
      <c r="N1243"/>
      <c r="O1243"/>
    </row>
    <row r="1244" spans="1:15" ht="14.45">
      <c r="A1244" s="2" t="str">
        <f t="shared" si="19"/>
        <v>POS_20230517_3157919</v>
      </c>
      <c r="B1244" s="2" t="s">
        <v>1660</v>
      </c>
      <c r="C1244" s="2" t="s">
        <v>30</v>
      </c>
      <c r="D1244" s="2" t="s">
        <v>54</v>
      </c>
      <c r="E1244" s="2" t="s">
        <v>70</v>
      </c>
      <c r="F1244" s="2" t="s">
        <v>202</v>
      </c>
      <c r="G1244" s="2" t="s">
        <v>67</v>
      </c>
      <c r="H1244" s="2" t="s">
        <v>2305</v>
      </c>
      <c r="I1244" s="2" t="s">
        <v>2306</v>
      </c>
      <c r="J1244" s="3">
        <v>13933.671869244485</v>
      </c>
      <c r="K1244" s="3">
        <v>43183.914730899298</v>
      </c>
      <c r="L1244" s="3">
        <v>36486.703859910049</v>
      </c>
      <c r="M1244"/>
      <c r="N1244"/>
      <c r="O1244"/>
    </row>
    <row r="1245" spans="1:15" ht="14.45">
      <c r="A1245" s="2" t="str">
        <f t="shared" si="19"/>
        <v>POS_20230517_3157541</v>
      </c>
      <c r="B1245" s="2" t="s">
        <v>1660</v>
      </c>
      <c r="C1245" s="2" t="s">
        <v>30</v>
      </c>
      <c r="D1245" s="2" t="s">
        <v>54</v>
      </c>
      <c r="E1245" s="2" t="s">
        <v>70</v>
      </c>
      <c r="F1245" s="2" t="s">
        <v>202</v>
      </c>
      <c r="G1245" s="2" t="s">
        <v>67</v>
      </c>
      <c r="H1245" s="2" t="s">
        <v>2307</v>
      </c>
      <c r="I1245" s="2" t="s">
        <v>2308</v>
      </c>
      <c r="J1245" s="3">
        <v>13933.671869244485</v>
      </c>
      <c r="K1245" s="3">
        <v>43183.914730899305</v>
      </c>
      <c r="L1245" s="3">
        <v>36486.703859910049</v>
      </c>
      <c r="M1245"/>
      <c r="N1245"/>
      <c r="O1245"/>
    </row>
    <row r="1246" spans="1:15" ht="14.45">
      <c r="A1246" s="2" t="str">
        <f t="shared" si="19"/>
        <v>POS_20230517_3157787</v>
      </c>
      <c r="B1246" s="2" t="s">
        <v>1660</v>
      </c>
      <c r="C1246" s="2" t="s">
        <v>30</v>
      </c>
      <c r="D1246" s="2" t="s">
        <v>54</v>
      </c>
      <c r="E1246" s="2" t="s">
        <v>70</v>
      </c>
      <c r="F1246" s="2" t="s">
        <v>202</v>
      </c>
      <c r="G1246" s="2" t="s">
        <v>67</v>
      </c>
      <c r="H1246" s="2" t="s">
        <v>2309</v>
      </c>
      <c r="I1246" s="2" t="s">
        <v>2310</v>
      </c>
      <c r="J1246" s="3">
        <v>13933.671869244485</v>
      </c>
      <c r="K1246" s="3">
        <v>43183.914730899298</v>
      </c>
      <c r="L1246" s="3">
        <v>36486.703859910056</v>
      </c>
      <c r="M1246"/>
      <c r="N1246"/>
      <c r="O1246"/>
    </row>
    <row r="1247" spans="1:15" ht="14.45">
      <c r="A1247" s="2" t="str">
        <f t="shared" si="19"/>
        <v>POS_20230517_3157507</v>
      </c>
      <c r="B1247" s="2" t="s">
        <v>1660</v>
      </c>
      <c r="C1247" s="2" t="s">
        <v>30</v>
      </c>
      <c r="D1247" s="2" t="s">
        <v>54</v>
      </c>
      <c r="E1247" s="2" t="s">
        <v>70</v>
      </c>
      <c r="F1247" s="2" t="s">
        <v>202</v>
      </c>
      <c r="G1247" s="2" t="s">
        <v>67</v>
      </c>
      <c r="H1247" s="2" t="s">
        <v>2311</v>
      </c>
      <c r="I1247" s="2" t="s">
        <v>2312</v>
      </c>
      <c r="J1247" s="3">
        <v>13933.671869244483</v>
      </c>
      <c r="K1247" s="3">
        <v>43183.914730899291</v>
      </c>
      <c r="L1247" s="3">
        <v>36486.703859910049</v>
      </c>
      <c r="M1247"/>
      <c r="N1247"/>
      <c r="O1247"/>
    </row>
    <row r="1248" spans="1:15" ht="14.45">
      <c r="A1248" s="2" t="str">
        <f t="shared" si="19"/>
        <v>POS_20230517_3158002</v>
      </c>
      <c r="B1248" s="2" t="s">
        <v>1660</v>
      </c>
      <c r="C1248" s="2" t="s">
        <v>30</v>
      </c>
      <c r="D1248" s="2" t="s">
        <v>54</v>
      </c>
      <c r="E1248" s="2" t="s">
        <v>70</v>
      </c>
      <c r="F1248" s="2" t="s">
        <v>202</v>
      </c>
      <c r="G1248" s="2" t="s">
        <v>67</v>
      </c>
      <c r="H1248" s="2" t="s">
        <v>2313</v>
      </c>
      <c r="I1248" s="2" t="s">
        <v>2314</v>
      </c>
      <c r="J1248" s="3">
        <v>13933.671869244485</v>
      </c>
      <c r="K1248" s="3">
        <v>43183.914730899298</v>
      </c>
      <c r="L1248" s="3">
        <v>36486.703859910042</v>
      </c>
      <c r="M1248"/>
      <c r="N1248"/>
      <c r="O1248"/>
    </row>
    <row r="1249" spans="1:15" ht="14.45">
      <c r="A1249" s="2" t="str">
        <f t="shared" si="19"/>
        <v>POS_20230517_3157528</v>
      </c>
      <c r="B1249" s="2" t="s">
        <v>1660</v>
      </c>
      <c r="C1249" s="2" t="s">
        <v>30</v>
      </c>
      <c r="D1249" s="2" t="s">
        <v>54</v>
      </c>
      <c r="E1249" s="2" t="s">
        <v>70</v>
      </c>
      <c r="F1249" s="2" t="s">
        <v>202</v>
      </c>
      <c r="G1249" s="2" t="s">
        <v>67</v>
      </c>
      <c r="H1249" s="2" t="s">
        <v>2315</v>
      </c>
      <c r="I1249" s="2" t="s">
        <v>2316</v>
      </c>
      <c r="J1249" s="3">
        <v>13933.671869244483</v>
      </c>
      <c r="K1249" s="3">
        <v>43183.914730899298</v>
      </c>
      <c r="L1249" s="3">
        <v>36486.703859910049</v>
      </c>
      <c r="M1249"/>
      <c r="N1249"/>
      <c r="O1249"/>
    </row>
    <row r="1250" spans="1:15" ht="14.45">
      <c r="A1250" s="2" t="str">
        <f t="shared" si="19"/>
        <v>POS_20230517_3157599</v>
      </c>
      <c r="B1250" s="2" t="s">
        <v>1660</v>
      </c>
      <c r="C1250" s="2" t="s">
        <v>30</v>
      </c>
      <c r="D1250" s="2" t="s">
        <v>54</v>
      </c>
      <c r="E1250" s="2" t="s">
        <v>70</v>
      </c>
      <c r="F1250" s="2" t="s">
        <v>202</v>
      </c>
      <c r="G1250" s="2" t="s">
        <v>67</v>
      </c>
      <c r="H1250" s="2" t="s">
        <v>2317</v>
      </c>
      <c r="I1250" s="2" t="s">
        <v>2318</v>
      </c>
      <c r="J1250" s="3">
        <v>13933.671869244483</v>
      </c>
      <c r="K1250" s="3">
        <v>43183.914730899305</v>
      </c>
      <c r="L1250" s="3">
        <v>36486.703859910049</v>
      </c>
      <c r="M1250"/>
      <c r="N1250"/>
      <c r="O1250"/>
    </row>
    <row r="1251" spans="1:15" ht="14.45">
      <c r="A1251" s="2" t="str">
        <f t="shared" si="19"/>
        <v>POS_20230517_3157536</v>
      </c>
      <c r="B1251" s="2" t="s">
        <v>1660</v>
      </c>
      <c r="C1251" s="2" t="s">
        <v>30</v>
      </c>
      <c r="D1251" s="2" t="s">
        <v>54</v>
      </c>
      <c r="E1251" s="2" t="s">
        <v>70</v>
      </c>
      <c r="F1251" s="2" t="s">
        <v>202</v>
      </c>
      <c r="G1251" s="2" t="s">
        <v>67</v>
      </c>
      <c r="H1251" s="2" t="s">
        <v>2319</v>
      </c>
      <c r="I1251" s="2" t="s">
        <v>2320</v>
      </c>
      <c r="J1251" s="3">
        <v>13933.671869244488</v>
      </c>
      <c r="K1251" s="3">
        <v>43183.914730899298</v>
      </c>
      <c r="L1251" s="3">
        <v>36486.703859910049</v>
      </c>
      <c r="M1251"/>
      <c r="N1251"/>
      <c r="O1251"/>
    </row>
    <row r="1252" spans="1:15" ht="14.45">
      <c r="A1252" s="2" t="str">
        <f t="shared" si="19"/>
        <v>POS_20230517_3157699</v>
      </c>
      <c r="B1252" s="2" t="s">
        <v>1660</v>
      </c>
      <c r="C1252" s="2" t="s">
        <v>30</v>
      </c>
      <c r="D1252" s="2" t="s">
        <v>54</v>
      </c>
      <c r="E1252" s="2" t="s">
        <v>70</v>
      </c>
      <c r="F1252" s="2" t="s">
        <v>202</v>
      </c>
      <c r="G1252" s="2" t="s">
        <v>67</v>
      </c>
      <c r="H1252" s="2" t="s">
        <v>2321</v>
      </c>
      <c r="I1252" s="2" t="s">
        <v>2322</v>
      </c>
      <c r="J1252" s="3">
        <v>13933.671869244485</v>
      </c>
      <c r="K1252" s="3">
        <v>43183.914730899298</v>
      </c>
      <c r="L1252" s="3">
        <v>36486.703859910049</v>
      </c>
      <c r="M1252"/>
      <c r="N1252"/>
      <c r="O1252"/>
    </row>
    <row r="1253" spans="1:15" ht="14.45">
      <c r="A1253" s="2" t="str">
        <f t="shared" si="19"/>
        <v>POS_20230517_3157899</v>
      </c>
      <c r="B1253" s="2" t="s">
        <v>1660</v>
      </c>
      <c r="C1253" s="2" t="s">
        <v>30</v>
      </c>
      <c r="D1253" s="2" t="s">
        <v>54</v>
      </c>
      <c r="E1253" s="2" t="s">
        <v>70</v>
      </c>
      <c r="F1253" s="2" t="s">
        <v>202</v>
      </c>
      <c r="G1253" s="2" t="s">
        <v>67</v>
      </c>
      <c r="H1253" s="2" t="s">
        <v>2323</v>
      </c>
      <c r="I1253" s="2" t="s">
        <v>2324</v>
      </c>
      <c r="J1253" s="3">
        <v>13933.671869244485</v>
      </c>
      <c r="K1253" s="3">
        <v>43183.914730899298</v>
      </c>
      <c r="L1253" s="3">
        <v>36486.703859910049</v>
      </c>
      <c r="M1253"/>
      <c r="N1253"/>
      <c r="O1253"/>
    </row>
    <row r="1254" spans="1:15" ht="14.45">
      <c r="A1254" s="2" t="str">
        <f t="shared" si="19"/>
        <v>POS_20230517_3157672</v>
      </c>
      <c r="B1254" s="2" t="s">
        <v>1660</v>
      </c>
      <c r="C1254" s="2" t="s">
        <v>30</v>
      </c>
      <c r="D1254" s="2" t="s">
        <v>54</v>
      </c>
      <c r="E1254" s="2" t="s">
        <v>70</v>
      </c>
      <c r="F1254" s="2" t="s">
        <v>202</v>
      </c>
      <c r="G1254" s="2" t="s">
        <v>67</v>
      </c>
      <c r="H1254" s="2" t="s">
        <v>2325</v>
      </c>
      <c r="I1254" s="2" t="s">
        <v>2326</v>
      </c>
      <c r="J1254" s="3">
        <v>13933.671869244485</v>
      </c>
      <c r="K1254" s="3">
        <v>43183.914730899298</v>
      </c>
      <c r="L1254" s="3">
        <v>36486.703859910056</v>
      </c>
      <c r="M1254"/>
      <c r="N1254"/>
      <c r="O1254"/>
    </row>
    <row r="1255" spans="1:15" ht="14.45">
      <c r="A1255" s="2" t="str">
        <f t="shared" si="19"/>
        <v>POS_20230517_3157603</v>
      </c>
      <c r="B1255" s="2" t="s">
        <v>1660</v>
      </c>
      <c r="C1255" s="2" t="s">
        <v>30</v>
      </c>
      <c r="D1255" s="2" t="s">
        <v>54</v>
      </c>
      <c r="E1255" s="2" t="s">
        <v>70</v>
      </c>
      <c r="F1255" s="2" t="s">
        <v>202</v>
      </c>
      <c r="G1255" s="2" t="s">
        <v>67</v>
      </c>
      <c r="H1255" s="2" t="s">
        <v>2327</v>
      </c>
      <c r="I1255" s="2" t="s">
        <v>2328</v>
      </c>
      <c r="J1255" s="3">
        <v>13933.671869244483</v>
      </c>
      <c r="K1255" s="3">
        <v>43183.914730899298</v>
      </c>
      <c r="L1255" s="3">
        <v>36486.703859910056</v>
      </c>
      <c r="M1255"/>
      <c r="N1255"/>
      <c r="O1255"/>
    </row>
    <row r="1256" spans="1:15" ht="14.45">
      <c r="A1256" s="2" t="str">
        <f t="shared" si="19"/>
        <v>POS_20230517_3157883</v>
      </c>
      <c r="B1256" s="2" t="s">
        <v>1660</v>
      </c>
      <c r="C1256" s="2" t="s">
        <v>30</v>
      </c>
      <c r="D1256" s="2" t="s">
        <v>54</v>
      </c>
      <c r="E1256" s="2" t="s">
        <v>70</v>
      </c>
      <c r="F1256" s="2" t="s">
        <v>202</v>
      </c>
      <c r="G1256" s="2" t="s">
        <v>67</v>
      </c>
      <c r="H1256" s="2" t="s">
        <v>2329</v>
      </c>
      <c r="I1256" s="2" t="s">
        <v>2330</v>
      </c>
      <c r="J1256" s="3">
        <v>13933.671869244485</v>
      </c>
      <c r="K1256" s="3">
        <v>43183.914730899298</v>
      </c>
      <c r="L1256" s="3">
        <v>36486.703859910049</v>
      </c>
      <c r="M1256"/>
      <c r="N1256"/>
      <c r="O1256"/>
    </row>
    <row r="1257" spans="1:15" ht="14.45">
      <c r="A1257" s="2" t="str">
        <f t="shared" si="19"/>
        <v>POS_20230517_3158070</v>
      </c>
      <c r="B1257" s="2" t="s">
        <v>1660</v>
      </c>
      <c r="C1257" s="2" t="s">
        <v>30</v>
      </c>
      <c r="D1257" s="2" t="s">
        <v>54</v>
      </c>
      <c r="E1257" s="2" t="s">
        <v>70</v>
      </c>
      <c r="F1257" s="2" t="s">
        <v>202</v>
      </c>
      <c r="G1257" s="2" t="s">
        <v>67</v>
      </c>
      <c r="H1257" s="2" t="s">
        <v>1984</v>
      </c>
      <c r="I1257" s="2" t="s">
        <v>2331</v>
      </c>
      <c r="J1257" s="3">
        <v>13933.671869244487</v>
      </c>
      <c r="K1257" s="3">
        <v>43183.914730899291</v>
      </c>
      <c r="L1257" s="3">
        <v>36486.703859910049</v>
      </c>
      <c r="M1257"/>
      <c r="N1257"/>
      <c r="O1257"/>
    </row>
    <row r="1258" spans="1:15" ht="14.45">
      <c r="A1258" s="2" t="str">
        <f t="shared" si="19"/>
        <v>POS_20230517_3157837</v>
      </c>
      <c r="B1258" s="2" t="s">
        <v>1660</v>
      </c>
      <c r="C1258" s="2" t="s">
        <v>30</v>
      </c>
      <c r="D1258" s="2" t="s">
        <v>54</v>
      </c>
      <c r="E1258" s="2" t="s">
        <v>70</v>
      </c>
      <c r="F1258" s="2" t="s">
        <v>202</v>
      </c>
      <c r="G1258" s="2" t="s">
        <v>67</v>
      </c>
      <c r="H1258" s="2" t="s">
        <v>2332</v>
      </c>
      <c r="I1258" s="2" t="s">
        <v>2333</v>
      </c>
      <c r="J1258" s="3">
        <v>13933.671869244483</v>
      </c>
      <c r="K1258" s="3">
        <v>43183.914730899298</v>
      </c>
      <c r="L1258" s="3">
        <v>36486.703859910056</v>
      </c>
      <c r="M1258"/>
      <c r="N1258"/>
      <c r="O1258"/>
    </row>
    <row r="1259" spans="1:15" ht="14.45">
      <c r="A1259" s="2" t="str">
        <f t="shared" si="19"/>
        <v>POS_20230517_3157757</v>
      </c>
      <c r="B1259" s="2" t="s">
        <v>1660</v>
      </c>
      <c r="C1259" s="2" t="s">
        <v>30</v>
      </c>
      <c r="D1259" s="2" t="s">
        <v>54</v>
      </c>
      <c r="E1259" s="2" t="s">
        <v>70</v>
      </c>
      <c r="F1259" s="2" t="s">
        <v>202</v>
      </c>
      <c r="G1259" s="2" t="s">
        <v>67</v>
      </c>
      <c r="H1259" s="2" t="s">
        <v>2334</v>
      </c>
      <c r="I1259" s="2" t="s">
        <v>2335</v>
      </c>
      <c r="J1259" s="3">
        <v>13933.671869244485</v>
      </c>
      <c r="K1259" s="3">
        <v>43183.914730899291</v>
      </c>
      <c r="L1259" s="3">
        <v>36486.703859910049</v>
      </c>
      <c r="M1259"/>
      <c r="N1259"/>
      <c r="O1259"/>
    </row>
    <row r="1260" spans="1:15" ht="14.45">
      <c r="A1260" s="2" t="str">
        <f t="shared" si="19"/>
        <v>POS_20230517_3157847</v>
      </c>
      <c r="B1260" s="2" t="s">
        <v>1660</v>
      </c>
      <c r="C1260" s="2" t="s">
        <v>30</v>
      </c>
      <c r="D1260" s="2" t="s">
        <v>54</v>
      </c>
      <c r="E1260" s="2" t="s">
        <v>70</v>
      </c>
      <c r="F1260" s="2" t="s">
        <v>202</v>
      </c>
      <c r="G1260" s="2" t="s">
        <v>67</v>
      </c>
      <c r="H1260" s="2" t="s">
        <v>2336</v>
      </c>
      <c r="I1260" s="2" t="s">
        <v>2337</v>
      </c>
      <c r="J1260" s="3">
        <v>13933.671869244485</v>
      </c>
      <c r="K1260" s="3">
        <v>43183.914730899298</v>
      </c>
      <c r="L1260" s="3">
        <v>36486.703859910049</v>
      </c>
      <c r="M1260"/>
      <c r="N1260"/>
      <c r="O1260"/>
    </row>
    <row r="1261" spans="1:15" ht="14.45">
      <c r="A1261" s="2" t="str">
        <f t="shared" si="19"/>
        <v>POS_20230517_3157729</v>
      </c>
      <c r="B1261" s="2" t="s">
        <v>1660</v>
      </c>
      <c r="C1261" s="2" t="s">
        <v>30</v>
      </c>
      <c r="D1261" s="2" t="s">
        <v>54</v>
      </c>
      <c r="E1261" s="2" t="s">
        <v>70</v>
      </c>
      <c r="F1261" s="2" t="s">
        <v>202</v>
      </c>
      <c r="G1261" s="2" t="s">
        <v>67</v>
      </c>
      <c r="H1261" s="2" t="s">
        <v>2338</v>
      </c>
      <c r="I1261" s="2" t="s">
        <v>2339</v>
      </c>
      <c r="J1261" s="3">
        <v>13933.671869244487</v>
      </c>
      <c r="K1261" s="3">
        <v>43183.914730899291</v>
      </c>
      <c r="L1261" s="3">
        <v>36486.703859910063</v>
      </c>
      <c r="M1261"/>
      <c r="N1261"/>
      <c r="O1261"/>
    </row>
    <row r="1262" spans="1:15" ht="14.45">
      <c r="A1262" s="2" t="str">
        <f t="shared" si="19"/>
        <v>POS_20230517_3157709</v>
      </c>
      <c r="B1262" s="2" t="s">
        <v>1660</v>
      </c>
      <c r="C1262" s="2" t="s">
        <v>30</v>
      </c>
      <c r="D1262" s="2" t="s">
        <v>54</v>
      </c>
      <c r="E1262" s="2" t="s">
        <v>70</v>
      </c>
      <c r="F1262" s="2" t="s">
        <v>202</v>
      </c>
      <c r="G1262" s="2" t="s">
        <v>67</v>
      </c>
      <c r="H1262" s="2" t="s">
        <v>2340</v>
      </c>
      <c r="I1262" s="2" t="s">
        <v>2341</v>
      </c>
      <c r="J1262" s="3">
        <v>13933.671869244485</v>
      </c>
      <c r="K1262" s="3">
        <v>43183.914730899298</v>
      </c>
      <c r="L1262" s="3">
        <v>36486.703859910056</v>
      </c>
      <c r="M1262"/>
      <c r="N1262"/>
      <c r="O1262"/>
    </row>
    <row r="1263" spans="1:15" ht="14.45">
      <c r="A1263" s="2" t="str">
        <f t="shared" si="19"/>
        <v>POS_20230517_3157596</v>
      </c>
      <c r="B1263" s="2" t="s">
        <v>1660</v>
      </c>
      <c r="C1263" s="2" t="s">
        <v>30</v>
      </c>
      <c r="D1263" s="2" t="s">
        <v>54</v>
      </c>
      <c r="E1263" s="2" t="s">
        <v>70</v>
      </c>
      <c r="F1263" s="2" t="s">
        <v>202</v>
      </c>
      <c r="G1263" s="2" t="s">
        <v>67</v>
      </c>
      <c r="H1263" s="2" t="s">
        <v>2342</v>
      </c>
      <c r="I1263" s="2" t="s">
        <v>2343</v>
      </c>
      <c r="J1263" s="3">
        <v>13933.671869244492</v>
      </c>
      <c r="K1263" s="3">
        <v>43183.914730899298</v>
      </c>
      <c r="L1263" s="3">
        <v>36486.703859910049</v>
      </c>
      <c r="M1263"/>
      <c r="N1263"/>
      <c r="O1263"/>
    </row>
    <row r="1264" spans="1:15" ht="14.45">
      <c r="A1264" s="2" t="str">
        <f t="shared" si="19"/>
        <v>POS_20230517_3157531</v>
      </c>
      <c r="B1264" s="2" t="s">
        <v>1660</v>
      </c>
      <c r="C1264" s="2" t="s">
        <v>30</v>
      </c>
      <c r="D1264" s="2" t="s">
        <v>54</v>
      </c>
      <c r="E1264" s="2" t="s">
        <v>70</v>
      </c>
      <c r="F1264" s="2" t="s">
        <v>202</v>
      </c>
      <c r="G1264" s="2" t="s">
        <v>67</v>
      </c>
      <c r="H1264" s="2" t="s">
        <v>2344</v>
      </c>
      <c r="I1264" s="2" t="s">
        <v>2345</v>
      </c>
      <c r="J1264" s="3">
        <v>13933.671869244485</v>
      </c>
      <c r="K1264" s="3">
        <v>43183.914730899283</v>
      </c>
      <c r="L1264" s="3">
        <v>36486.703859910056</v>
      </c>
      <c r="M1264"/>
      <c r="N1264"/>
      <c r="O1264"/>
    </row>
    <row r="1265" spans="1:15" ht="14.45">
      <c r="A1265" s="2" t="str">
        <f t="shared" si="19"/>
        <v>POS_20230517_3158000</v>
      </c>
      <c r="B1265" s="2" t="s">
        <v>1660</v>
      </c>
      <c r="C1265" s="2" t="s">
        <v>30</v>
      </c>
      <c r="D1265" s="2" t="s">
        <v>54</v>
      </c>
      <c r="E1265" s="2" t="s">
        <v>70</v>
      </c>
      <c r="F1265" s="2" t="s">
        <v>202</v>
      </c>
      <c r="G1265" s="2" t="s">
        <v>67</v>
      </c>
      <c r="H1265" s="2" t="s">
        <v>2346</v>
      </c>
      <c r="I1265" s="2" t="s">
        <v>2347</v>
      </c>
      <c r="J1265" s="3">
        <v>13933.671869244487</v>
      </c>
      <c r="K1265" s="3">
        <v>43183.914730899291</v>
      </c>
      <c r="L1265" s="3">
        <v>36486.703859910049</v>
      </c>
      <c r="M1265"/>
      <c r="N1265"/>
      <c r="O1265"/>
    </row>
    <row r="1266" spans="1:15" ht="14.45">
      <c r="A1266" s="2" t="str">
        <f t="shared" si="19"/>
        <v>POS_20230517_3158053</v>
      </c>
      <c r="B1266" s="2" t="s">
        <v>1660</v>
      </c>
      <c r="C1266" s="2" t="s">
        <v>30</v>
      </c>
      <c r="D1266" s="2" t="s">
        <v>54</v>
      </c>
      <c r="E1266" s="2" t="s">
        <v>70</v>
      </c>
      <c r="F1266" s="2" t="s">
        <v>202</v>
      </c>
      <c r="G1266" s="2" t="s">
        <v>67</v>
      </c>
      <c r="H1266" s="2" t="s">
        <v>2348</v>
      </c>
      <c r="I1266" s="2" t="s">
        <v>2349</v>
      </c>
      <c r="J1266" s="3">
        <v>13933.671869244485</v>
      </c>
      <c r="K1266" s="3">
        <v>43183.914730899291</v>
      </c>
      <c r="L1266" s="3">
        <v>36486.703859910042</v>
      </c>
      <c r="M1266"/>
      <c r="N1266"/>
      <c r="O1266"/>
    </row>
    <row r="1267" spans="1:15" ht="14.45">
      <c r="A1267" s="2" t="str">
        <f t="shared" si="19"/>
        <v>POS_20230517_3158028</v>
      </c>
      <c r="B1267" s="2" t="s">
        <v>1660</v>
      </c>
      <c r="C1267" s="2" t="s">
        <v>30</v>
      </c>
      <c r="D1267" s="2" t="s">
        <v>54</v>
      </c>
      <c r="E1267" s="2" t="s">
        <v>70</v>
      </c>
      <c r="F1267" s="2" t="s">
        <v>202</v>
      </c>
      <c r="G1267" s="2" t="s">
        <v>67</v>
      </c>
      <c r="H1267" s="2" t="s">
        <v>2350</v>
      </c>
      <c r="I1267" s="2" t="s">
        <v>2351</v>
      </c>
      <c r="J1267" s="3">
        <v>13933.671869244485</v>
      </c>
      <c r="K1267" s="3">
        <v>43183.914730899283</v>
      </c>
      <c r="L1267" s="3">
        <v>36486.703859910049</v>
      </c>
      <c r="M1267"/>
      <c r="N1267"/>
      <c r="O1267"/>
    </row>
    <row r="1268" spans="1:15" ht="14.45">
      <c r="A1268" s="2" t="str">
        <f t="shared" si="19"/>
        <v>POS_20230517_3157965</v>
      </c>
      <c r="B1268" s="2" t="s">
        <v>1660</v>
      </c>
      <c r="C1268" s="2" t="s">
        <v>30</v>
      </c>
      <c r="D1268" s="2" t="s">
        <v>54</v>
      </c>
      <c r="E1268" s="2" t="s">
        <v>70</v>
      </c>
      <c r="F1268" s="2" t="s">
        <v>202</v>
      </c>
      <c r="G1268" s="2" t="s">
        <v>67</v>
      </c>
      <c r="H1268" s="2" t="s">
        <v>2352</v>
      </c>
      <c r="I1268" s="2" t="s">
        <v>2353</v>
      </c>
      <c r="J1268" s="3">
        <v>13933.671869244488</v>
      </c>
      <c r="K1268" s="3">
        <v>43183.914730899283</v>
      </c>
      <c r="L1268" s="3">
        <v>36486.703859910049</v>
      </c>
      <c r="M1268"/>
      <c r="N1268"/>
      <c r="O1268"/>
    </row>
    <row r="1269" spans="1:15" ht="14.45">
      <c r="A1269" s="2" t="str">
        <f t="shared" si="19"/>
        <v>POS_20230517_3158073</v>
      </c>
      <c r="B1269" s="2" t="s">
        <v>1660</v>
      </c>
      <c r="C1269" s="2" t="s">
        <v>30</v>
      </c>
      <c r="D1269" s="2" t="s">
        <v>54</v>
      </c>
      <c r="E1269" s="2" t="s">
        <v>70</v>
      </c>
      <c r="F1269" s="2" t="s">
        <v>202</v>
      </c>
      <c r="G1269" s="2" t="s">
        <v>67</v>
      </c>
      <c r="H1269" s="2" t="s">
        <v>2354</v>
      </c>
      <c r="I1269" s="2" t="s">
        <v>2355</v>
      </c>
      <c r="J1269" s="3">
        <v>13933.671869244485</v>
      </c>
      <c r="K1269" s="3">
        <v>43183.914730899283</v>
      </c>
      <c r="L1269" s="3">
        <v>36486.703859910034</v>
      </c>
      <c r="M1269"/>
      <c r="N1269"/>
      <c r="O1269"/>
    </row>
    <row r="1270" spans="1:15" ht="14.45">
      <c r="A1270" s="2" t="str">
        <f t="shared" si="19"/>
        <v>POS_20200320_1939173</v>
      </c>
      <c r="B1270" s="2" t="s">
        <v>1660</v>
      </c>
      <c r="C1270" s="2" t="s">
        <v>30</v>
      </c>
      <c r="D1270" s="2" t="s">
        <v>54</v>
      </c>
      <c r="E1270" s="2" t="s">
        <v>70</v>
      </c>
      <c r="F1270" s="2" t="s">
        <v>331</v>
      </c>
      <c r="G1270" s="2" t="s">
        <v>57</v>
      </c>
      <c r="H1270" s="2" t="s">
        <v>2356</v>
      </c>
      <c r="I1270" s="2" t="s">
        <v>2357</v>
      </c>
      <c r="J1270" s="3">
        <v>0</v>
      </c>
      <c r="K1270" s="3">
        <v>0</v>
      </c>
      <c r="L1270" s="3">
        <v>0</v>
      </c>
      <c r="M1270"/>
      <c r="N1270"/>
      <c r="O1270"/>
    </row>
    <row r="1271" spans="1:15" ht="14.45">
      <c r="A1271" s="2" t="str">
        <f t="shared" si="19"/>
        <v>POS_20200320_1938866</v>
      </c>
      <c r="B1271" s="2" t="s">
        <v>1660</v>
      </c>
      <c r="C1271" s="2" t="s">
        <v>30</v>
      </c>
      <c r="D1271" s="2" t="s">
        <v>54</v>
      </c>
      <c r="E1271" s="2" t="s">
        <v>70</v>
      </c>
      <c r="F1271" s="2" t="s">
        <v>331</v>
      </c>
      <c r="G1271" s="2" t="s">
        <v>57</v>
      </c>
      <c r="H1271" s="2" t="s">
        <v>2358</v>
      </c>
      <c r="I1271" s="2" t="s">
        <v>2359</v>
      </c>
      <c r="J1271" s="3">
        <v>0</v>
      </c>
      <c r="K1271" s="3">
        <v>0</v>
      </c>
      <c r="L1271" s="3">
        <v>0</v>
      </c>
      <c r="M1271"/>
      <c r="N1271"/>
      <c r="O1271"/>
    </row>
    <row r="1272" spans="1:15" ht="14.45">
      <c r="A1272" s="2" t="str">
        <f t="shared" si="19"/>
        <v>POS_20200320_1938766</v>
      </c>
      <c r="B1272" s="2" t="s">
        <v>1660</v>
      </c>
      <c r="C1272" s="2" t="s">
        <v>30</v>
      </c>
      <c r="D1272" s="2" t="s">
        <v>54</v>
      </c>
      <c r="E1272" s="2" t="s">
        <v>70</v>
      </c>
      <c r="F1272" s="2" t="s">
        <v>331</v>
      </c>
      <c r="G1272" s="2" t="s">
        <v>57</v>
      </c>
      <c r="H1272" s="2" t="s">
        <v>1856</v>
      </c>
      <c r="I1272" s="2" t="s">
        <v>2360</v>
      </c>
      <c r="J1272" s="3">
        <v>0</v>
      </c>
      <c r="K1272" s="3">
        <v>0</v>
      </c>
      <c r="L1272" s="3">
        <v>0</v>
      </c>
      <c r="M1272"/>
      <c r="N1272"/>
      <c r="O1272"/>
    </row>
    <row r="1273" spans="1:15" ht="14.45">
      <c r="A1273" s="2" t="str">
        <f t="shared" si="19"/>
        <v>POS_20200320_1938824</v>
      </c>
      <c r="B1273" s="2" t="s">
        <v>1660</v>
      </c>
      <c r="C1273" s="2" t="s">
        <v>30</v>
      </c>
      <c r="D1273" s="2" t="s">
        <v>54</v>
      </c>
      <c r="E1273" s="2" t="s">
        <v>70</v>
      </c>
      <c r="F1273" s="2" t="s">
        <v>331</v>
      </c>
      <c r="G1273" s="2" t="s">
        <v>57</v>
      </c>
      <c r="H1273" s="2" t="s">
        <v>2361</v>
      </c>
      <c r="I1273" s="2" t="s">
        <v>2362</v>
      </c>
      <c r="J1273" s="3">
        <v>0</v>
      </c>
      <c r="K1273" s="3">
        <v>0</v>
      </c>
      <c r="L1273" s="3">
        <v>0</v>
      </c>
      <c r="M1273"/>
      <c r="N1273"/>
      <c r="O1273"/>
    </row>
    <row r="1274" spans="1:15" ht="14.45">
      <c r="A1274" s="2" t="str">
        <f t="shared" si="19"/>
        <v>POS_20200320_1939065</v>
      </c>
      <c r="B1274" s="2" t="s">
        <v>1660</v>
      </c>
      <c r="C1274" s="2" t="s">
        <v>30</v>
      </c>
      <c r="D1274" s="2" t="s">
        <v>54</v>
      </c>
      <c r="E1274" s="2" t="s">
        <v>70</v>
      </c>
      <c r="F1274" s="2" t="s">
        <v>331</v>
      </c>
      <c r="G1274" s="2" t="s">
        <v>57</v>
      </c>
      <c r="H1274" s="2" t="s">
        <v>1788</v>
      </c>
      <c r="I1274" s="2" t="s">
        <v>2363</v>
      </c>
      <c r="J1274" s="3">
        <v>0</v>
      </c>
      <c r="K1274" s="3">
        <v>0</v>
      </c>
      <c r="L1274" s="3">
        <v>0</v>
      </c>
      <c r="M1274"/>
      <c r="N1274"/>
      <c r="O1274"/>
    </row>
    <row r="1275" spans="1:15" ht="14.45">
      <c r="A1275" s="2" t="str">
        <f t="shared" si="19"/>
        <v>POS_20200320_1939189</v>
      </c>
      <c r="B1275" s="2" t="s">
        <v>1660</v>
      </c>
      <c r="C1275" s="2" t="s">
        <v>30</v>
      </c>
      <c r="D1275" s="2" t="s">
        <v>54</v>
      </c>
      <c r="E1275" s="2" t="s">
        <v>70</v>
      </c>
      <c r="F1275" s="2" t="s">
        <v>331</v>
      </c>
      <c r="G1275" s="2" t="s">
        <v>57</v>
      </c>
      <c r="H1275" s="2" t="s">
        <v>1818</v>
      </c>
      <c r="I1275" s="2" t="s">
        <v>2364</v>
      </c>
      <c r="J1275" s="3">
        <v>0</v>
      </c>
      <c r="K1275" s="3">
        <v>0</v>
      </c>
      <c r="L1275" s="3">
        <v>0</v>
      </c>
      <c r="M1275"/>
      <c r="N1275"/>
      <c r="O1275"/>
    </row>
    <row r="1276" spans="1:15" ht="14.45">
      <c r="A1276" s="2" t="str">
        <f t="shared" si="19"/>
        <v>POS_20200320_1939086</v>
      </c>
      <c r="B1276" s="2" t="s">
        <v>1660</v>
      </c>
      <c r="C1276" s="2" t="s">
        <v>30</v>
      </c>
      <c r="D1276" s="2" t="s">
        <v>54</v>
      </c>
      <c r="E1276" s="2" t="s">
        <v>70</v>
      </c>
      <c r="F1276" s="2" t="s">
        <v>331</v>
      </c>
      <c r="G1276" s="2" t="s">
        <v>57</v>
      </c>
      <c r="H1276" s="2" t="s">
        <v>2044</v>
      </c>
      <c r="I1276" s="2" t="s">
        <v>2365</v>
      </c>
      <c r="J1276" s="3">
        <v>0</v>
      </c>
      <c r="K1276" s="3">
        <v>0</v>
      </c>
      <c r="L1276" s="3">
        <v>0</v>
      </c>
      <c r="M1276"/>
      <c r="N1276"/>
      <c r="O1276"/>
    </row>
    <row r="1277" spans="1:15" ht="14.45">
      <c r="A1277" s="2" t="str">
        <f t="shared" si="19"/>
        <v>POS_20200320_1938985</v>
      </c>
      <c r="B1277" s="2" t="s">
        <v>1660</v>
      </c>
      <c r="C1277" s="2" t="s">
        <v>30</v>
      </c>
      <c r="D1277" s="2" t="s">
        <v>54</v>
      </c>
      <c r="E1277" s="2" t="s">
        <v>70</v>
      </c>
      <c r="F1277" s="2" t="s">
        <v>331</v>
      </c>
      <c r="G1277" s="2" t="s">
        <v>57</v>
      </c>
      <c r="H1277" s="2" t="s">
        <v>1996</v>
      </c>
      <c r="I1277" s="2" t="s">
        <v>2366</v>
      </c>
      <c r="J1277" s="3">
        <v>0</v>
      </c>
      <c r="K1277" s="3">
        <v>0</v>
      </c>
      <c r="L1277" s="3">
        <v>0</v>
      </c>
      <c r="M1277"/>
      <c r="N1277"/>
      <c r="O1277"/>
    </row>
    <row r="1278" spans="1:15" ht="14.45">
      <c r="A1278" s="2" t="str">
        <f t="shared" si="19"/>
        <v>POS_20200320_1938817</v>
      </c>
      <c r="B1278" s="2" t="s">
        <v>1660</v>
      </c>
      <c r="C1278" s="2" t="s">
        <v>30</v>
      </c>
      <c r="D1278" s="2" t="s">
        <v>54</v>
      </c>
      <c r="E1278" s="2" t="s">
        <v>70</v>
      </c>
      <c r="F1278" s="2" t="s">
        <v>331</v>
      </c>
      <c r="G1278" s="2" t="s">
        <v>57</v>
      </c>
      <c r="H1278" s="2" t="s">
        <v>1761</v>
      </c>
      <c r="I1278" s="2" t="s">
        <v>2367</v>
      </c>
      <c r="J1278" s="3">
        <v>0</v>
      </c>
      <c r="K1278" s="3">
        <v>0</v>
      </c>
      <c r="L1278" s="3">
        <v>0</v>
      </c>
      <c r="M1278"/>
      <c r="N1278"/>
      <c r="O1278"/>
    </row>
    <row r="1279" spans="1:15" ht="14.45">
      <c r="A1279" s="2" t="str">
        <f t="shared" si="19"/>
        <v>POS_20200320_1938827</v>
      </c>
      <c r="B1279" s="2" t="s">
        <v>1660</v>
      </c>
      <c r="C1279" s="2" t="s">
        <v>30</v>
      </c>
      <c r="D1279" s="2" t="s">
        <v>54</v>
      </c>
      <c r="E1279" s="2" t="s">
        <v>70</v>
      </c>
      <c r="F1279" s="2" t="s">
        <v>331</v>
      </c>
      <c r="G1279" s="2" t="s">
        <v>57</v>
      </c>
      <c r="H1279" s="2" t="s">
        <v>1936</v>
      </c>
      <c r="I1279" s="2" t="s">
        <v>2368</v>
      </c>
      <c r="J1279" s="3">
        <v>0</v>
      </c>
      <c r="K1279" s="3">
        <v>0</v>
      </c>
      <c r="L1279" s="3">
        <v>0</v>
      </c>
      <c r="M1279"/>
      <c r="N1279"/>
      <c r="O1279"/>
    </row>
    <row r="1280" spans="1:15" ht="14.45">
      <c r="A1280" s="2" t="str">
        <f t="shared" si="19"/>
        <v>POS_20200320_1938739</v>
      </c>
      <c r="B1280" s="2" t="s">
        <v>1660</v>
      </c>
      <c r="C1280" s="2" t="s">
        <v>30</v>
      </c>
      <c r="D1280" s="2" t="s">
        <v>54</v>
      </c>
      <c r="E1280" s="2" t="s">
        <v>70</v>
      </c>
      <c r="F1280" s="2" t="s">
        <v>331</v>
      </c>
      <c r="G1280" s="2" t="s">
        <v>57</v>
      </c>
      <c r="H1280" s="2" t="s">
        <v>2071</v>
      </c>
      <c r="I1280" s="2" t="s">
        <v>2369</v>
      </c>
      <c r="J1280" s="3">
        <v>0</v>
      </c>
      <c r="K1280" s="3">
        <v>0</v>
      </c>
      <c r="L1280" s="3">
        <v>0</v>
      </c>
      <c r="M1280"/>
      <c r="N1280"/>
      <c r="O1280"/>
    </row>
    <row r="1281" spans="1:15" ht="14.45">
      <c r="A1281" s="2" t="str">
        <f t="shared" si="19"/>
        <v>POS_20200320_1938842</v>
      </c>
      <c r="B1281" s="2" t="s">
        <v>1660</v>
      </c>
      <c r="C1281" s="2" t="s">
        <v>30</v>
      </c>
      <c r="D1281" s="2" t="s">
        <v>54</v>
      </c>
      <c r="E1281" s="2" t="s">
        <v>70</v>
      </c>
      <c r="F1281" s="2" t="s">
        <v>331</v>
      </c>
      <c r="G1281" s="2" t="s">
        <v>57</v>
      </c>
      <c r="H1281" s="2" t="s">
        <v>2063</v>
      </c>
      <c r="I1281" s="2" t="s">
        <v>2370</v>
      </c>
      <c r="J1281" s="3">
        <v>0</v>
      </c>
      <c r="K1281" s="3">
        <v>0</v>
      </c>
      <c r="L1281" s="3">
        <v>0</v>
      </c>
      <c r="M1281"/>
      <c r="N1281"/>
      <c r="O1281"/>
    </row>
    <row r="1282" spans="1:15" ht="14.45">
      <c r="A1282" s="2" t="str">
        <f t="shared" si="19"/>
        <v>POS_20200320_1938968</v>
      </c>
      <c r="B1282" s="2" t="s">
        <v>1660</v>
      </c>
      <c r="C1282" s="2" t="s">
        <v>30</v>
      </c>
      <c r="D1282" s="2" t="s">
        <v>54</v>
      </c>
      <c r="E1282" s="2" t="s">
        <v>70</v>
      </c>
      <c r="F1282" s="2" t="s">
        <v>331</v>
      </c>
      <c r="G1282" s="2" t="s">
        <v>57</v>
      </c>
      <c r="H1282" s="2" t="s">
        <v>1778</v>
      </c>
      <c r="I1282" s="2" t="s">
        <v>2371</v>
      </c>
      <c r="J1282" s="3">
        <v>0</v>
      </c>
      <c r="K1282" s="3">
        <v>0</v>
      </c>
      <c r="L1282" s="3">
        <v>0</v>
      </c>
      <c r="M1282"/>
      <c r="N1282"/>
      <c r="O1282"/>
    </row>
    <row r="1283" spans="1:15" ht="14.45">
      <c r="A1283" s="2" t="str">
        <f t="shared" si="19"/>
        <v>POS_20200320_1938961</v>
      </c>
      <c r="B1283" s="2" t="s">
        <v>1660</v>
      </c>
      <c r="C1283" s="2" t="s">
        <v>30</v>
      </c>
      <c r="D1283" s="2" t="s">
        <v>54</v>
      </c>
      <c r="E1283" s="2" t="s">
        <v>70</v>
      </c>
      <c r="F1283" s="2" t="s">
        <v>331</v>
      </c>
      <c r="G1283" s="2" t="s">
        <v>57</v>
      </c>
      <c r="H1283" s="2" t="s">
        <v>1878</v>
      </c>
      <c r="I1283" s="2" t="s">
        <v>2372</v>
      </c>
      <c r="J1283" s="3">
        <v>0</v>
      </c>
      <c r="K1283" s="3">
        <v>0</v>
      </c>
      <c r="L1283" s="3">
        <v>0</v>
      </c>
      <c r="M1283"/>
      <c r="N1283"/>
      <c r="O1283"/>
    </row>
    <row r="1284" spans="1:15" ht="14.45">
      <c r="A1284" s="2" t="str">
        <f t="shared" si="19"/>
        <v>POS_20200320_1939208</v>
      </c>
      <c r="B1284" s="2" t="s">
        <v>1660</v>
      </c>
      <c r="C1284" s="2" t="s">
        <v>30</v>
      </c>
      <c r="D1284" s="2" t="s">
        <v>54</v>
      </c>
      <c r="E1284" s="2" t="s">
        <v>70</v>
      </c>
      <c r="F1284" s="2" t="s">
        <v>331</v>
      </c>
      <c r="G1284" s="2" t="s">
        <v>57</v>
      </c>
      <c r="H1284" s="2" t="s">
        <v>1797</v>
      </c>
      <c r="I1284" s="2" t="s">
        <v>2373</v>
      </c>
      <c r="J1284" s="3">
        <v>0</v>
      </c>
      <c r="K1284" s="3">
        <v>0</v>
      </c>
      <c r="L1284" s="3">
        <v>0</v>
      </c>
      <c r="M1284"/>
      <c r="N1284"/>
      <c r="O1284"/>
    </row>
    <row r="1285" spans="1:15" ht="14.45">
      <c r="A1285" s="2" t="str">
        <f t="shared" si="19"/>
        <v>POS_20200320_1939177</v>
      </c>
      <c r="B1285" s="2" t="s">
        <v>1660</v>
      </c>
      <c r="C1285" s="2" t="s">
        <v>30</v>
      </c>
      <c r="D1285" s="2" t="s">
        <v>54</v>
      </c>
      <c r="E1285" s="2" t="s">
        <v>70</v>
      </c>
      <c r="F1285" s="2" t="s">
        <v>331</v>
      </c>
      <c r="G1285" s="2" t="s">
        <v>57</v>
      </c>
      <c r="H1285" s="2" t="s">
        <v>2024</v>
      </c>
      <c r="I1285" s="2" t="s">
        <v>2374</v>
      </c>
      <c r="J1285" s="3">
        <v>0</v>
      </c>
      <c r="K1285" s="3">
        <v>0</v>
      </c>
      <c r="L1285" s="3">
        <v>0</v>
      </c>
      <c r="M1285"/>
      <c r="N1285"/>
      <c r="O1285"/>
    </row>
    <row r="1286" spans="1:15" ht="14.45">
      <c r="A1286" s="2" t="str">
        <f t="shared" si="19"/>
        <v>POS_20200320_1938902</v>
      </c>
      <c r="B1286" s="2" t="s">
        <v>1660</v>
      </c>
      <c r="C1286" s="2" t="s">
        <v>30</v>
      </c>
      <c r="D1286" s="2" t="s">
        <v>54</v>
      </c>
      <c r="E1286" s="2" t="s">
        <v>70</v>
      </c>
      <c r="F1286" s="2" t="s">
        <v>331</v>
      </c>
      <c r="G1286" s="2" t="s">
        <v>57</v>
      </c>
      <c r="H1286" s="2" t="s">
        <v>1960</v>
      </c>
      <c r="I1286" s="2" t="s">
        <v>2375</v>
      </c>
      <c r="J1286" s="3">
        <v>0</v>
      </c>
      <c r="K1286" s="3">
        <v>0</v>
      </c>
      <c r="L1286" s="3">
        <v>0</v>
      </c>
      <c r="M1286"/>
      <c r="N1286"/>
      <c r="O1286"/>
    </row>
    <row r="1287" spans="1:15" ht="14.45">
      <c r="A1287" s="2" t="str">
        <f t="shared" si="19"/>
        <v>POS_20200320_1938880</v>
      </c>
      <c r="B1287" s="2" t="s">
        <v>1660</v>
      </c>
      <c r="C1287" s="2" t="s">
        <v>30</v>
      </c>
      <c r="D1287" s="2" t="s">
        <v>54</v>
      </c>
      <c r="E1287" s="2" t="s">
        <v>70</v>
      </c>
      <c r="F1287" s="2" t="s">
        <v>331</v>
      </c>
      <c r="G1287" s="2" t="s">
        <v>57</v>
      </c>
      <c r="H1287" s="2" t="s">
        <v>1799</v>
      </c>
      <c r="I1287" s="2" t="s">
        <v>2376</v>
      </c>
      <c r="J1287" s="3">
        <v>0</v>
      </c>
      <c r="K1287" s="3">
        <v>0</v>
      </c>
      <c r="L1287" s="3">
        <v>0</v>
      </c>
      <c r="M1287"/>
      <c r="N1287"/>
      <c r="O1287"/>
    </row>
    <row r="1288" spans="1:15" ht="14.45">
      <c r="A1288" s="2" t="str">
        <f t="shared" si="19"/>
        <v>POS_20200320_1938809</v>
      </c>
      <c r="B1288" s="2" t="s">
        <v>1660</v>
      </c>
      <c r="C1288" s="2" t="s">
        <v>30</v>
      </c>
      <c r="D1288" s="2" t="s">
        <v>54</v>
      </c>
      <c r="E1288" s="2" t="s">
        <v>70</v>
      </c>
      <c r="F1288" s="2" t="s">
        <v>331</v>
      </c>
      <c r="G1288" s="2" t="s">
        <v>57</v>
      </c>
      <c r="H1288" s="2" t="s">
        <v>1938</v>
      </c>
      <c r="I1288" s="2" t="s">
        <v>2377</v>
      </c>
      <c r="J1288" s="3">
        <v>0</v>
      </c>
      <c r="K1288" s="3">
        <v>0</v>
      </c>
      <c r="L1288" s="3">
        <v>0</v>
      </c>
      <c r="M1288"/>
      <c r="N1288"/>
      <c r="O1288"/>
    </row>
    <row r="1289" spans="1:15" ht="14.45">
      <c r="A1289" s="2" t="str">
        <f t="shared" si="19"/>
        <v>POS_20200320_1938852</v>
      </c>
      <c r="B1289" s="2" t="s">
        <v>1660</v>
      </c>
      <c r="C1289" s="2" t="s">
        <v>30</v>
      </c>
      <c r="D1289" s="2" t="s">
        <v>54</v>
      </c>
      <c r="E1289" s="2" t="s">
        <v>70</v>
      </c>
      <c r="F1289" s="2" t="s">
        <v>331</v>
      </c>
      <c r="G1289" s="2" t="s">
        <v>57</v>
      </c>
      <c r="H1289" s="2" t="s">
        <v>1982</v>
      </c>
      <c r="I1289" s="2" t="s">
        <v>2378</v>
      </c>
      <c r="J1289" s="3">
        <v>0</v>
      </c>
      <c r="K1289" s="3">
        <v>0</v>
      </c>
      <c r="L1289" s="3">
        <v>0</v>
      </c>
      <c r="M1289"/>
      <c r="N1289"/>
      <c r="O1289"/>
    </row>
    <row r="1290" spans="1:15" ht="14.45">
      <c r="A1290" s="2" t="str">
        <f t="shared" si="19"/>
        <v>POS_20200320_1938930</v>
      </c>
      <c r="B1290" s="2" t="s">
        <v>1660</v>
      </c>
      <c r="C1290" s="2" t="s">
        <v>30</v>
      </c>
      <c r="D1290" s="2" t="s">
        <v>54</v>
      </c>
      <c r="E1290" s="2" t="s">
        <v>70</v>
      </c>
      <c r="F1290" s="2" t="s">
        <v>331</v>
      </c>
      <c r="G1290" s="2" t="s">
        <v>57</v>
      </c>
      <c r="H1290" s="2" t="s">
        <v>1954</v>
      </c>
      <c r="I1290" s="2" t="s">
        <v>2379</v>
      </c>
      <c r="J1290" s="3">
        <v>0</v>
      </c>
      <c r="K1290" s="3">
        <v>0</v>
      </c>
      <c r="L1290" s="3">
        <v>0</v>
      </c>
      <c r="M1290"/>
      <c r="N1290"/>
      <c r="O1290"/>
    </row>
    <row r="1291" spans="1:15" ht="14.45">
      <c r="A1291" s="2" t="str">
        <f t="shared" si="19"/>
        <v>POS_20200320_1938860</v>
      </c>
      <c r="B1291" s="2" t="s">
        <v>1660</v>
      </c>
      <c r="C1291" s="2" t="s">
        <v>30</v>
      </c>
      <c r="D1291" s="2" t="s">
        <v>54</v>
      </c>
      <c r="E1291" s="2" t="s">
        <v>70</v>
      </c>
      <c r="F1291" s="2" t="s">
        <v>331</v>
      </c>
      <c r="G1291" s="2" t="s">
        <v>57</v>
      </c>
      <c r="H1291" s="2" t="s">
        <v>2019</v>
      </c>
      <c r="I1291" s="2" t="s">
        <v>2380</v>
      </c>
      <c r="J1291" s="3">
        <v>0</v>
      </c>
      <c r="K1291" s="3">
        <v>0</v>
      </c>
      <c r="L1291" s="3">
        <v>0</v>
      </c>
      <c r="M1291"/>
      <c r="N1291"/>
      <c r="O1291"/>
    </row>
    <row r="1292" spans="1:15" ht="14.45">
      <c r="A1292" s="2" t="str">
        <f t="shared" si="19"/>
        <v>POS_20200320_1938784</v>
      </c>
      <c r="B1292" s="2" t="s">
        <v>1660</v>
      </c>
      <c r="C1292" s="2" t="s">
        <v>30</v>
      </c>
      <c r="D1292" s="2" t="s">
        <v>54</v>
      </c>
      <c r="E1292" s="2" t="s">
        <v>70</v>
      </c>
      <c r="F1292" s="2" t="s">
        <v>331</v>
      </c>
      <c r="G1292" s="2" t="s">
        <v>57</v>
      </c>
      <c r="H1292" s="2" t="s">
        <v>2055</v>
      </c>
      <c r="I1292" s="2" t="s">
        <v>2381</v>
      </c>
      <c r="J1292" s="3">
        <v>0</v>
      </c>
      <c r="K1292" s="3">
        <v>0</v>
      </c>
      <c r="L1292" s="3">
        <v>0</v>
      </c>
      <c r="M1292"/>
      <c r="N1292"/>
      <c r="O1292"/>
    </row>
    <row r="1293" spans="1:15" ht="14.45">
      <c r="A1293" s="2" t="str">
        <f t="shared" ref="A1293:A1356" si="20">I1293</f>
        <v>POS_20200320_1939229</v>
      </c>
      <c r="B1293" s="2" t="s">
        <v>1660</v>
      </c>
      <c r="C1293" s="2" t="s">
        <v>30</v>
      </c>
      <c r="D1293" s="2" t="s">
        <v>54</v>
      </c>
      <c r="E1293" s="2" t="s">
        <v>70</v>
      </c>
      <c r="F1293" s="2" t="s">
        <v>331</v>
      </c>
      <c r="G1293" s="2" t="s">
        <v>57</v>
      </c>
      <c r="H1293" s="2" t="s">
        <v>1773</v>
      </c>
      <c r="I1293" s="2" t="s">
        <v>2382</v>
      </c>
      <c r="J1293" s="3">
        <v>0</v>
      </c>
      <c r="K1293" s="3">
        <v>0</v>
      </c>
      <c r="L1293" s="3">
        <v>0</v>
      </c>
      <c r="M1293"/>
      <c r="N1293"/>
      <c r="O1293"/>
    </row>
    <row r="1294" spans="1:15" ht="14.45">
      <c r="A1294" s="2" t="str">
        <f t="shared" si="20"/>
        <v>POS_20200320_1938946</v>
      </c>
      <c r="B1294" s="2" t="s">
        <v>1660</v>
      </c>
      <c r="C1294" s="2" t="s">
        <v>30</v>
      </c>
      <c r="D1294" s="2" t="s">
        <v>54</v>
      </c>
      <c r="E1294" s="2" t="s">
        <v>70</v>
      </c>
      <c r="F1294" s="2" t="s">
        <v>331</v>
      </c>
      <c r="G1294" s="2" t="s">
        <v>57</v>
      </c>
      <c r="H1294" s="2" t="s">
        <v>2003</v>
      </c>
      <c r="I1294" s="2" t="s">
        <v>2383</v>
      </c>
      <c r="J1294" s="3">
        <v>0</v>
      </c>
      <c r="K1294" s="3">
        <v>0</v>
      </c>
      <c r="L1294" s="3">
        <v>0</v>
      </c>
      <c r="M1294"/>
      <c r="N1294"/>
      <c r="O1294"/>
    </row>
    <row r="1295" spans="1:15" ht="14.45">
      <c r="A1295" s="2" t="str">
        <f t="shared" si="20"/>
        <v>POS_20200320_1939158</v>
      </c>
      <c r="B1295" s="2" t="s">
        <v>1660</v>
      </c>
      <c r="C1295" s="2" t="s">
        <v>30</v>
      </c>
      <c r="D1295" s="2" t="s">
        <v>54</v>
      </c>
      <c r="E1295" s="2" t="s">
        <v>70</v>
      </c>
      <c r="F1295" s="2" t="s">
        <v>331</v>
      </c>
      <c r="G1295" s="2" t="s">
        <v>57</v>
      </c>
      <c r="H1295" s="2" t="s">
        <v>1952</v>
      </c>
      <c r="I1295" s="2" t="s">
        <v>2384</v>
      </c>
      <c r="J1295" s="3">
        <v>0</v>
      </c>
      <c r="K1295" s="3">
        <v>0</v>
      </c>
      <c r="L1295" s="3">
        <v>0</v>
      </c>
      <c r="M1295"/>
      <c r="N1295"/>
      <c r="O1295"/>
    </row>
    <row r="1296" spans="1:15" ht="14.45">
      <c r="A1296" s="2" t="str">
        <f t="shared" si="20"/>
        <v>POS_20200320_1938903</v>
      </c>
      <c r="B1296" s="2" t="s">
        <v>1660</v>
      </c>
      <c r="C1296" s="2" t="s">
        <v>30</v>
      </c>
      <c r="D1296" s="2" t="s">
        <v>54</v>
      </c>
      <c r="E1296" s="2" t="s">
        <v>70</v>
      </c>
      <c r="F1296" s="2" t="s">
        <v>331</v>
      </c>
      <c r="G1296" s="2" t="s">
        <v>57</v>
      </c>
      <c r="H1296" s="2" t="s">
        <v>2053</v>
      </c>
      <c r="I1296" s="2" t="s">
        <v>2385</v>
      </c>
      <c r="J1296" s="3">
        <v>0</v>
      </c>
      <c r="K1296" s="3">
        <v>0</v>
      </c>
      <c r="L1296" s="3">
        <v>0</v>
      </c>
      <c r="M1296"/>
      <c r="N1296"/>
      <c r="O1296"/>
    </row>
    <row r="1297" spans="1:15" ht="14.45">
      <c r="A1297" s="2" t="str">
        <f t="shared" si="20"/>
        <v>POS_20200320_1938917</v>
      </c>
      <c r="B1297" s="2" t="s">
        <v>1660</v>
      </c>
      <c r="C1297" s="2" t="s">
        <v>30</v>
      </c>
      <c r="D1297" s="2" t="s">
        <v>54</v>
      </c>
      <c r="E1297" s="2" t="s">
        <v>70</v>
      </c>
      <c r="F1297" s="2" t="s">
        <v>331</v>
      </c>
      <c r="G1297" s="2" t="s">
        <v>57</v>
      </c>
      <c r="H1297" s="2" t="s">
        <v>1852</v>
      </c>
      <c r="I1297" s="2" t="s">
        <v>2386</v>
      </c>
      <c r="J1297" s="3">
        <v>0</v>
      </c>
      <c r="K1297" s="3">
        <v>0</v>
      </c>
      <c r="L1297" s="3">
        <v>0</v>
      </c>
      <c r="M1297"/>
      <c r="N1297"/>
      <c r="O1297"/>
    </row>
    <row r="1298" spans="1:15" ht="14.45">
      <c r="A1298" s="2" t="str">
        <f t="shared" si="20"/>
        <v>POS_20200320_1939220</v>
      </c>
      <c r="B1298" s="2" t="s">
        <v>1660</v>
      </c>
      <c r="C1298" s="2" t="s">
        <v>30</v>
      </c>
      <c r="D1298" s="2" t="s">
        <v>54</v>
      </c>
      <c r="E1298" s="2" t="s">
        <v>70</v>
      </c>
      <c r="F1298" s="2" t="s">
        <v>331</v>
      </c>
      <c r="G1298" s="2" t="s">
        <v>57</v>
      </c>
      <c r="H1298" s="2" t="s">
        <v>1924</v>
      </c>
      <c r="I1298" s="2" t="s">
        <v>2387</v>
      </c>
      <c r="J1298" s="3">
        <v>0</v>
      </c>
      <c r="K1298" s="3">
        <v>0</v>
      </c>
      <c r="L1298" s="3">
        <v>0</v>
      </c>
      <c r="M1298"/>
      <c r="N1298"/>
      <c r="O1298"/>
    </row>
    <row r="1299" spans="1:15" ht="14.45">
      <c r="A1299" s="2" t="str">
        <f t="shared" si="20"/>
        <v>POS_20200320_1939135</v>
      </c>
      <c r="B1299" s="2" t="s">
        <v>1660</v>
      </c>
      <c r="C1299" s="2" t="s">
        <v>30</v>
      </c>
      <c r="D1299" s="2" t="s">
        <v>54</v>
      </c>
      <c r="E1299" s="2" t="s">
        <v>70</v>
      </c>
      <c r="F1299" s="2" t="s">
        <v>331</v>
      </c>
      <c r="G1299" s="2" t="s">
        <v>57</v>
      </c>
      <c r="H1299" s="2" t="s">
        <v>1846</v>
      </c>
      <c r="I1299" s="2" t="s">
        <v>2388</v>
      </c>
      <c r="J1299" s="3">
        <v>0</v>
      </c>
      <c r="K1299" s="3">
        <v>0</v>
      </c>
      <c r="L1299" s="3">
        <v>0</v>
      </c>
      <c r="M1299"/>
      <c r="N1299"/>
      <c r="O1299"/>
    </row>
    <row r="1300" spans="1:15" ht="14.45">
      <c r="A1300" s="2" t="str">
        <f t="shared" si="20"/>
        <v>POS_20200320_1938758</v>
      </c>
      <c r="B1300" s="2" t="s">
        <v>1660</v>
      </c>
      <c r="C1300" s="2" t="s">
        <v>30</v>
      </c>
      <c r="D1300" s="2" t="s">
        <v>54</v>
      </c>
      <c r="E1300" s="2" t="s">
        <v>70</v>
      </c>
      <c r="F1300" s="2" t="s">
        <v>331</v>
      </c>
      <c r="G1300" s="2" t="s">
        <v>57</v>
      </c>
      <c r="H1300" s="2" t="s">
        <v>1812</v>
      </c>
      <c r="I1300" s="2" t="s">
        <v>2389</v>
      </c>
      <c r="J1300" s="3">
        <v>0</v>
      </c>
      <c r="K1300" s="3">
        <v>0</v>
      </c>
      <c r="L1300" s="3">
        <v>0</v>
      </c>
      <c r="M1300"/>
      <c r="N1300"/>
      <c r="O1300"/>
    </row>
    <row r="1301" spans="1:15" ht="14.45">
      <c r="A1301" s="2" t="str">
        <f t="shared" si="20"/>
        <v>POS_20200320_1939034</v>
      </c>
      <c r="B1301" s="2" t="s">
        <v>1660</v>
      </c>
      <c r="C1301" s="2" t="s">
        <v>30</v>
      </c>
      <c r="D1301" s="2" t="s">
        <v>54</v>
      </c>
      <c r="E1301" s="2" t="s">
        <v>70</v>
      </c>
      <c r="F1301" s="2" t="s">
        <v>331</v>
      </c>
      <c r="G1301" s="2" t="s">
        <v>57</v>
      </c>
      <c r="H1301" s="2" t="s">
        <v>2390</v>
      </c>
      <c r="I1301" s="2" t="s">
        <v>2391</v>
      </c>
      <c r="J1301" s="3">
        <v>0</v>
      </c>
      <c r="K1301" s="3">
        <v>0</v>
      </c>
      <c r="L1301" s="3">
        <v>0</v>
      </c>
      <c r="M1301"/>
      <c r="N1301"/>
      <c r="O1301"/>
    </row>
    <row r="1302" spans="1:15" ht="14.45">
      <c r="A1302" s="2" t="str">
        <f t="shared" si="20"/>
        <v>POS_20200320_1939167</v>
      </c>
      <c r="B1302" s="2" t="s">
        <v>1660</v>
      </c>
      <c r="C1302" s="2" t="s">
        <v>30</v>
      </c>
      <c r="D1302" s="2" t="s">
        <v>54</v>
      </c>
      <c r="E1302" s="2" t="s">
        <v>70</v>
      </c>
      <c r="F1302" s="2" t="s">
        <v>331</v>
      </c>
      <c r="G1302" s="2" t="s">
        <v>57</v>
      </c>
      <c r="H1302" s="2" t="s">
        <v>2392</v>
      </c>
      <c r="I1302" s="2" t="s">
        <v>2393</v>
      </c>
      <c r="J1302" s="3">
        <v>0</v>
      </c>
      <c r="K1302" s="3">
        <v>0</v>
      </c>
      <c r="L1302" s="3">
        <v>0</v>
      </c>
      <c r="M1302"/>
      <c r="N1302"/>
      <c r="O1302"/>
    </row>
    <row r="1303" spans="1:15" ht="14.45">
      <c r="A1303" s="2" t="str">
        <f t="shared" si="20"/>
        <v>POS_20200320_1938959</v>
      </c>
      <c r="B1303" s="2" t="s">
        <v>1660</v>
      </c>
      <c r="C1303" s="2" t="s">
        <v>30</v>
      </c>
      <c r="D1303" s="2" t="s">
        <v>54</v>
      </c>
      <c r="E1303" s="2" t="s">
        <v>70</v>
      </c>
      <c r="F1303" s="2" t="s">
        <v>331</v>
      </c>
      <c r="G1303" s="2" t="s">
        <v>57</v>
      </c>
      <c r="H1303" s="2" t="s">
        <v>1854</v>
      </c>
      <c r="I1303" s="2" t="s">
        <v>2394</v>
      </c>
      <c r="J1303" s="3">
        <v>0</v>
      </c>
      <c r="K1303" s="3">
        <v>0</v>
      </c>
      <c r="L1303" s="3">
        <v>0</v>
      </c>
      <c r="M1303"/>
      <c r="N1303"/>
      <c r="O1303"/>
    </row>
    <row r="1304" spans="1:15" ht="14.45">
      <c r="A1304" s="2" t="str">
        <f t="shared" si="20"/>
        <v>POS_20200320_1939136</v>
      </c>
      <c r="B1304" s="2" t="s">
        <v>1660</v>
      </c>
      <c r="C1304" s="2" t="s">
        <v>30</v>
      </c>
      <c r="D1304" s="2" t="s">
        <v>54</v>
      </c>
      <c r="E1304" s="2" t="s">
        <v>70</v>
      </c>
      <c r="F1304" s="2" t="s">
        <v>331</v>
      </c>
      <c r="G1304" s="2" t="s">
        <v>57</v>
      </c>
      <c r="H1304" s="2" t="s">
        <v>2395</v>
      </c>
      <c r="I1304" s="2" t="s">
        <v>2396</v>
      </c>
      <c r="J1304" s="3">
        <v>0</v>
      </c>
      <c r="K1304" s="3">
        <v>0</v>
      </c>
      <c r="L1304" s="3">
        <v>0</v>
      </c>
      <c r="M1304"/>
      <c r="N1304"/>
      <c r="O1304"/>
    </row>
    <row r="1305" spans="1:15" ht="14.45">
      <c r="A1305" s="2" t="str">
        <f t="shared" si="20"/>
        <v>POS_20200320_1938740</v>
      </c>
      <c r="B1305" s="2" t="s">
        <v>1660</v>
      </c>
      <c r="C1305" s="2" t="s">
        <v>30</v>
      </c>
      <c r="D1305" s="2" t="s">
        <v>54</v>
      </c>
      <c r="E1305" s="2" t="s">
        <v>70</v>
      </c>
      <c r="F1305" s="2" t="s">
        <v>331</v>
      </c>
      <c r="G1305" s="2" t="s">
        <v>57</v>
      </c>
      <c r="H1305" s="2" t="s">
        <v>1882</v>
      </c>
      <c r="I1305" s="2" t="s">
        <v>2397</v>
      </c>
      <c r="J1305" s="3">
        <v>0</v>
      </c>
      <c r="K1305" s="3">
        <v>0</v>
      </c>
      <c r="L1305" s="3">
        <v>0</v>
      </c>
      <c r="M1305"/>
      <c r="N1305"/>
      <c r="O1305"/>
    </row>
    <row r="1306" spans="1:15" ht="14.45">
      <c r="A1306" s="2" t="str">
        <f t="shared" si="20"/>
        <v>POS_20200320_1939061</v>
      </c>
      <c r="B1306" s="2" t="s">
        <v>1660</v>
      </c>
      <c r="C1306" s="2" t="s">
        <v>30</v>
      </c>
      <c r="D1306" s="2" t="s">
        <v>54</v>
      </c>
      <c r="E1306" s="2" t="s">
        <v>70</v>
      </c>
      <c r="F1306" s="2" t="s">
        <v>331</v>
      </c>
      <c r="G1306" s="2" t="s">
        <v>57</v>
      </c>
      <c r="H1306" s="2" t="s">
        <v>1964</v>
      </c>
      <c r="I1306" s="2" t="s">
        <v>2398</v>
      </c>
      <c r="J1306" s="3">
        <v>0</v>
      </c>
      <c r="K1306" s="3">
        <v>0</v>
      </c>
      <c r="L1306" s="3">
        <v>0</v>
      </c>
      <c r="M1306"/>
      <c r="N1306"/>
      <c r="O1306"/>
    </row>
    <row r="1307" spans="1:15" ht="14.45">
      <c r="A1307" s="2" t="str">
        <f t="shared" si="20"/>
        <v>POS_20200320_1938928</v>
      </c>
      <c r="B1307" s="2" t="s">
        <v>1660</v>
      </c>
      <c r="C1307" s="2" t="s">
        <v>30</v>
      </c>
      <c r="D1307" s="2" t="s">
        <v>54</v>
      </c>
      <c r="E1307" s="2" t="s">
        <v>70</v>
      </c>
      <c r="F1307" s="2" t="s">
        <v>331</v>
      </c>
      <c r="G1307" s="2" t="s">
        <v>57</v>
      </c>
      <c r="H1307" s="2" t="s">
        <v>2089</v>
      </c>
      <c r="I1307" s="2" t="s">
        <v>2399</v>
      </c>
      <c r="J1307" s="3">
        <v>0</v>
      </c>
      <c r="K1307" s="3">
        <v>0</v>
      </c>
      <c r="L1307" s="3">
        <v>0</v>
      </c>
      <c r="M1307"/>
      <c r="N1307"/>
      <c r="O1307"/>
    </row>
    <row r="1308" spans="1:15" ht="14.45">
      <c r="A1308" s="2" t="str">
        <f t="shared" si="20"/>
        <v>POS_20200320_1939069</v>
      </c>
      <c r="B1308" s="2" t="s">
        <v>1660</v>
      </c>
      <c r="C1308" s="2" t="s">
        <v>30</v>
      </c>
      <c r="D1308" s="2" t="s">
        <v>54</v>
      </c>
      <c r="E1308" s="2" t="s">
        <v>70</v>
      </c>
      <c r="F1308" s="2" t="s">
        <v>331</v>
      </c>
      <c r="G1308" s="2" t="s">
        <v>57</v>
      </c>
      <c r="H1308" s="2" t="s">
        <v>1980</v>
      </c>
      <c r="I1308" s="2" t="s">
        <v>2400</v>
      </c>
      <c r="J1308" s="3">
        <v>0</v>
      </c>
      <c r="K1308" s="3">
        <v>0</v>
      </c>
      <c r="L1308" s="3">
        <v>0</v>
      </c>
      <c r="M1308"/>
      <c r="N1308"/>
      <c r="O1308"/>
    </row>
    <row r="1309" spans="1:15" ht="14.45">
      <c r="A1309" s="2" t="str">
        <f t="shared" si="20"/>
        <v>POS_20200320_1938888</v>
      </c>
      <c r="B1309" s="2" t="s">
        <v>1660</v>
      </c>
      <c r="C1309" s="2" t="s">
        <v>30</v>
      </c>
      <c r="D1309" s="2" t="s">
        <v>54</v>
      </c>
      <c r="E1309" s="2" t="s">
        <v>70</v>
      </c>
      <c r="F1309" s="2" t="s">
        <v>331</v>
      </c>
      <c r="G1309" s="2" t="s">
        <v>57</v>
      </c>
      <c r="H1309" s="2" t="s">
        <v>1946</v>
      </c>
      <c r="I1309" s="2" t="s">
        <v>2401</v>
      </c>
      <c r="J1309" s="3">
        <v>0</v>
      </c>
      <c r="K1309" s="3">
        <v>0</v>
      </c>
      <c r="L1309" s="3">
        <v>0</v>
      </c>
      <c r="M1309"/>
      <c r="N1309"/>
      <c r="O1309"/>
    </row>
    <row r="1310" spans="1:15" ht="14.45">
      <c r="A1310" s="2" t="str">
        <f t="shared" si="20"/>
        <v>POS_20200320_1938992</v>
      </c>
      <c r="B1310" s="2" t="s">
        <v>1660</v>
      </c>
      <c r="C1310" s="2" t="s">
        <v>30</v>
      </c>
      <c r="D1310" s="2" t="s">
        <v>54</v>
      </c>
      <c r="E1310" s="2" t="s">
        <v>70</v>
      </c>
      <c r="F1310" s="2" t="s">
        <v>331</v>
      </c>
      <c r="G1310" s="2" t="s">
        <v>57</v>
      </c>
      <c r="H1310" s="2" t="s">
        <v>1776</v>
      </c>
      <c r="I1310" s="2" t="s">
        <v>2402</v>
      </c>
      <c r="J1310" s="3">
        <v>0</v>
      </c>
      <c r="K1310" s="3">
        <v>0</v>
      </c>
      <c r="L1310" s="3">
        <v>0</v>
      </c>
      <c r="M1310"/>
      <c r="N1310"/>
      <c r="O1310"/>
    </row>
    <row r="1311" spans="1:15" ht="14.45">
      <c r="A1311" s="2" t="str">
        <f t="shared" si="20"/>
        <v>POS_20200320_1938848</v>
      </c>
      <c r="B1311" s="2" t="s">
        <v>1660</v>
      </c>
      <c r="C1311" s="2" t="s">
        <v>30</v>
      </c>
      <c r="D1311" s="2" t="s">
        <v>54</v>
      </c>
      <c r="E1311" s="2" t="s">
        <v>70</v>
      </c>
      <c r="F1311" s="2" t="s">
        <v>331</v>
      </c>
      <c r="G1311" s="2" t="s">
        <v>57</v>
      </c>
      <c r="H1311" s="2" t="s">
        <v>1966</v>
      </c>
      <c r="I1311" s="2" t="s">
        <v>2403</v>
      </c>
      <c r="J1311" s="3">
        <v>0</v>
      </c>
      <c r="K1311" s="3">
        <v>0</v>
      </c>
      <c r="L1311" s="3">
        <v>0</v>
      </c>
      <c r="M1311"/>
      <c r="N1311"/>
      <c r="O1311"/>
    </row>
    <row r="1312" spans="1:15" ht="14.45">
      <c r="A1312" s="2" t="str">
        <f t="shared" si="20"/>
        <v>POS_20200320_1938881</v>
      </c>
      <c r="B1312" s="2" t="s">
        <v>1660</v>
      </c>
      <c r="C1312" s="2" t="s">
        <v>30</v>
      </c>
      <c r="D1312" s="2" t="s">
        <v>54</v>
      </c>
      <c r="E1312" s="2" t="s">
        <v>70</v>
      </c>
      <c r="F1312" s="2" t="s">
        <v>331</v>
      </c>
      <c r="G1312" s="2" t="s">
        <v>57</v>
      </c>
      <c r="H1312" s="2" t="s">
        <v>2085</v>
      </c>
      <c r="I1312" s="2" t="s">
        <v>2404</v>
      </c>
      <c r="J1312" s="3">
        <v>0</v>
      </c>
      <c r="K1312" s="3">
        <v>0</v>
      </c>
      <c r="L1312" s="3">
        <v>0</v>
      </c>
      <c r="M1312"/>
      <c r="N1312"/>
      <c r="O1312"/>
    </row>
    <row r="1313" spans="1:15" ht="14.45">
      <c r="A1313" s="2" t="str">
        <f t="shared" si="20"/>
        <v>POS_20200320_1938914</v>
      </c>
      <c r="B1313" s="2" t="s">
        <v>1660</v>
      </c>
      <c r="C1313" s="2" t="s">
        <v>30</v>
      </c>
      <c r="D1313" s="2" t="s">
        <v>54</v>
      </c>
      <c r="E1313" s="2" t="s">
        <v>70</v>
      </c>
      <c r="F1313" s="2" t="s">
        <v>331</v>
      </c>
      <c r="G1313" s="2" t="s">
        <v>57</v>
      </c>
      <c r="H1313" s="2" t="s">
        <v>1786</v>
      </c>
      <c r="I1313" s="2" t="s">
        <v>2405</v>
      </c>
      <c r="J1313" s="3">
        <v>0</v>
      </c>
      <c r="K1313" s="3">
        <v>0</v>
      </c>
      <c r="L1313" s="3">
        <v>0</v>
      </c>
      <c r="M1313"/>
      <c r="N1313"/>
      <c r="O1313"/>
    </row>
    <row r="1314" spans="1:15" ht="14.45">
      <c r="A1314" s="2" t="str">
        <f t="shared" si="20"/>
        <v>POS_20200320_1938759</v>
      </c>
      <c r="B1314" s="2" t="s">
        <v>1660</v>
      </c>
      <c r="C1314" s="2" t="s">
        <v>30</v>
      </c>
      <c r="D1314" s="2" t="s">
        <v>54</v>
      </c>
      <c r="E1314" s="2" t="s">
        <v>70</v>
      </c>
      <c r="F1314" s="2" t="s">
        <v>331</v>
      </c>
      <c r="G1314" s="2" t="s">
        <v>57</v>
      </c>
      <c r="H1314" s="2" t="s">
        <v>1962</v>
      </c>
      <c r="I1314" s="2" t="s">
        <v>2406</v>
      </c>
      <c r="J1314" s="3">
        <v>0</v>
      </c>
      <c r="K1314" s="3">
        <v>0</v>
      </c>
      <c r="L1314" s="3">
        <v>0</v>
      </c>
      <c r="M1314"/>
      <c r="N1314"/>
      <c r="O1314"/>
    </row>
    <row r="1315" spans="1:15" ht="14.45">
      <c r="A1315" s="2" t="str">
        <f t="shared" si="20"/>
        <v>POS_20200320_1938755</v>
      </c>
      <c r="B1315" s="2" t="s">
        <v>1660</v>
      </c>
      <c r="C1315" s="2" t="s">
        <v>30</v>
      </c>
      <c r="D1315" s="2" t="s">
        <v>54</v>
      </c>
      <c r="E1315" s="2" t="s">
        <v>70</v>
      </c>
      <c r="F1315" s="2" t="s">
        <v>331</v>
      </c>
      <c r="G1315" s="2" t="s">
        <v>57</v>
      </c>
      <c r="H1315" s="2" t="s">
        <v>1840</v>
      </c>
      <c r="I1315" s="2" t="s">
        <v>2407</v>
      </c>
      <c r="J1315" s="3">
        <v>0</v>
      </c>
      <c r="K1315" s="3">
        <v>0</v>
      </c>
      <c r="L1315" s="3">
        <v>0</v>
      </c>
      <c r="M1315"/>
      <c r="N1315"/>
      <c r="O1315"/>
    </row>
    <row r="1316" spans="1:15" ht="14.45">
      <c r="A1316" s="2" t="str">
        <f t="shared" si="20"/>
        <v>POS_20200320_1939038</v>
      </c>
      <c r="B1316" s="2" t="s">
        <v>1660</v>
      </c>
      <c r="C1316" s="2" t="s">
        <v>30</v>
      </c>
      <c r="D1316" s="2" t="s">
        <v>54</v>
      </c>
      <c r="E1316" s="2" t="s">
        <v>70</v>
      </c>
      <c r="F1316" s="2" t="s">
        <v>331</v>
      </c>
      <c r="G1316" s="2" t="s">
        <v>57</v>
      </c>
      <c r="H1316" s="2" t="s">
        <v>1970</v>
      </c>
      <c r="I1316" s="2" t="s">
        <v>2408</v>
      </c>
      <c r="J1316" s="3">
        <v>0</v>
      </c>
      <c r="K1316" s="3">
        <v>0</v>
      </c>
      <c r="L1316" s="3">
        <v>0</v>
      </c>
      <c r="M1316"/>
      <c r="N1316"/>
      <c r="O1316"/>
    </row>
    <row r="1317" spans="1:15" ht="14.45">
      <c r="A1317" s="2" t="str">
        <f t="shared" si="20"/>
        <v>POS_20200320_1938744</v>
      </c>
      <c r="B1317" s="2" t="s">
        <v>1660</v>
      </c>
      <c r="C1317" s="2" t="s">
        <v>30</v>
      </c>
      <c r="D1317" s="2" t="s">
        <v>54</v>
      </c>
      <c r="E1317" s="2" t="s">
        <v>70</v>
      </c>
      <c r="F1317" s="2" t="s">
        <v>331</v>
      </c>
      <c r="G1317" s="2" t="s">
        <v>57</v>
      </c>
      <c r="H1317" s="2" t="s">
        <v>2409</v>
      </c>
      <c r="I1317" s="2" t="s">
        <v>2410</v>
      </c>
      <c r="J1317" s="3">
        <v>0</v>
      </c>
      <c r="K1317" s="3">
        <v>0</v>
      </c>
      <c r="L1317" s="3">
        <v>0</v>
      </c>
      <c r="M1317"/>
      <c r="N1317"/>
      <c r="O1317"/>
    </row>
    <row r="1318" spans="1:15" ht="14.45">
      <c r="A1318" s="2" t="str">
        <f t="shared" si="20"/>
        <v>POS_20200320_1938805</v>
      </c>
      <c r="B1318" s="2" t="s">
        <v>1660</v>
      </c>
      <c r="C1318" s="2" t="s">
        <v>30</v>
      </c>
      <c r="D1318" s="2" t="s">
        <v>54</v>
      </c>
      <c r="E1318" s="2" t="s">
        <v>70</v>
      </c>
      <c r="F1318" s="2" t="s">
        <v>331</v>
      </c>
      <c r="G1318" s="2" t="s">
        <v>57</v>
      </c>
      <c r="H1318" s="2" t="s">
        <v>1978</v>
      </c>
      <c r="I1318" s="2" t="s">
        <v>2411</v>
      </c>
      <c r="J1318" s="3">
        <v>0</v>
      </c>
      <c r="K1318" s="3">
        <v>0</v>
      </c>
      <c r="L1318" s="3">
        <v>0</v>
      </c>
      <c r="M1318"/>
      <c r="N1318"/>
      <c r="O1318"/>
    </row>
    <row r="1319" spans="1:15" ht="14.45">
      <c r="A1319" s="2" t="str">
        <f t="shared" si="20"/>
        <v>POS_20200320_1939205</v>
      </c>
      <c r="B1319" s="2" t="s">
        <v>1660</v>
      </c>
      <c r="C1319" s="2" t="s">
        <v>30</v>
      </c>
      <c r="D1319" s="2" t="s">
        <v>54</v>
      </c>
      <c r="E1319" s="2" t="s">
        <v>70</v>
      </c>
      <c r="F1319" s="2" t="s">
        <v>331</v>
      </c>
      <c r="G1319" s="2" t="s">
        <v>57</v>
      </c>
      <c r="H1319" s="2" t="s">
        <v>2412</v>
      </c>
      <c r="I1319" s="2" t="s">
        <v>2413</v>
      </c>
      <c r="J1319" s="3">
        <v>0</v>
      </c>
      <c r="K1319" s="3">
        <v>0</v>
      </c>
      <c r="L1319" s="3">
        <v>0</v>
      </c>
      <c r="M1319"/>
      <c r="N1319"/>
      <c r="O1319"/>
    </row>
    <row r="1320" spans="1:15" ht="14.45">
      <c r="A1320" s="2" t="str">
        <f t="shared" si="20"/>
        <v>POS_20200320_1938746</v>
      </c>
      <c r="B1320" s="2" t="s">
        <v>1660</v>
      </c>
      <c r="C1320" s="2" t="s">
        <v>30</v>
      </c>
      <c r="D1320" s="2" t="s">
        <v>54</v>
      </c>
      <c r="E1320" s="2" t="s">
        <v>70</v>
      </c>
      <c r="F1320" s="2" t="s">
        <v>331</v>
      </c>
      <c r="G1320" s="2" t="s">
        <v>57</v>
      </c>
      <c r="H1320" s="2" t="s">
        <v>2015</v>
      </c>
      <c r="I1320" s="2" t="s">
        <v>2414</v>
      </c>
      <c r="J1320" s="3">
        <v>0</v>
      </c>
      <c r="K1320" s="3">
        <v>0</v>
      </c>
      <c r="L1320" s="3">
        <v>0</v>
      </c>
      <c r="M1320"/>
      <c r="N1320"/>
      <c r="O1320"/>
    </row>
    <row r="1321" spans="1:15" ht="14.45">
      <c r="A1321" s="2" t="str">
        <f t="shared" si="20"/>
        <v>POS_20200320_1938879</v>
      </c>
      <c r="B1321" s="2" t="s">
        <v>1660</v>
      </c>
      <c r="C1321" s="2" t="s">
        <v>30</v>
      </c>
      <c r="D1321" s="2" t="s">
        <v>54</v>
      </c>
      <c r="E1321" s="2" t="s">
        <v>70</v>
      </c>
      <c r="F1321" s="2" t="s">
        <v>331</v>
      </c>
      <c r="G1321" s="2" t="s">
        <v>57</v>
      </c>
      <c r="H1321" s="2" t="s">
        <v>2048</v>
      </c>
      <c r="I1321" s="2" t="s">
        <v>2415</v>
      </c>
      <c r="J1321" s="3">
        <v>0</v>
      </c>
      <c r="K1321" s="3">
        <v>0</v>
      </c>
      <c r="L1321" s="3">
        <v>0</v>
      </c>
      <c r="M1321"/>
      <c r="N1321"/>
      <c r="O1321"/>
    </row>
    <row r="1322" spans="1:15" ht="14.45">
      <c r="A1322" s="2" t="str">
        <f t="shared" si="20"/>
        <v>POS_20200320_1938907</v>
      </c>
      <c r="B1322" s="2" t="s">
        <v>1660</v>
      </c>
      <c r="C1322" s="2" t="s">
        <v>30</v>
      </c>
      <c r="D1322" s="2" t="s">
        <v>54</v>
      </c>
      <c r="E1322" s="2" t="s">
        <v>70</v>
      </c>
      <c r="F1322" s="2" t="s">
        <v>331</v>
      </c>
      <c r="G1322" s="2" t="s">
        <v>57</v>
      </c>
      <c r="H1322" s="2" t="s">
        <v>2046</v>
      </c>
      <c r="I1322" s="2" t="s">
        <v>2416</v>
      </c>
      <c r="J1322" s="3">
        <v>0</v>
      </c>
      <c r="K1322" s="3">
        <v>0</v>
      </c>
      <c r="L1322" s="3">
        <v>0</v>
      </c>
      <c r="M1322"/>
      <c r="N1322"/>
      <c r="O1322"/>
    </row>
    <row r="1323" spans="1:15" ht="14.45">
      <c r="A1323" s="2" t="str">
        <f t="shared" si="20"/>
        <v>POS_20200320_1938812</v>
      </c>
      <c r="B1323" s="2" t="s">
        <v>1660</v>
      </c>
      <c r="C1323" s="2" t="s">
        <v>30</v>
      </c>
      <c r="D1323" s="2" t="s">
        <v>54</v>
      </c>
      <c r="E1323" s="2" t="s">
        <v>70</v>
      </c>
      <c r="F1323" s="2" t="s">
        <v>331</v>
      </c>
      <c r="G1323" s="2" t="s">
        <v>57</v>
      </c>
      <c r="H1323" s="2" t="s">
        <v>2093</v>
      </c>
      <c r="I1323" s="2" t="s">
        <v>2417</v>
      </c>
      <c r="J1323" s="3">
        <v>0</v>
      </c>
      <c r="K1323" s="3">
        <v>0</v>
      </c>
      <c r="L1323" s="3">
        <v>0</v>
      </c>
      <c r="M1323"/>
      <c r="N1323"/>
      <c r="O1323"/>
    </row>
    <row r="1324" spans="1:15" ht="14.45">
      <c r="A1324" s="2" t="str">
        <f t="shared" si="20"/>
        <v>POS_20200320_1939168</v>
      </c>
      <c r="B1324" s="2" t="s">
        <v>1660</v>
      </c>
      <c r="C1324" s="2" t="s">
        <v>30</v>
      </c>
      <c r="D1324" s="2" t="s">
        <v>54</v>
      </c>
      <c r="E1324" s="2" t="s">
        <v>70</v>
      </c>
      <c r="F1324" s="2" t="s">
        <v>331</v>
      </c>
      <c r="G1324" s="2" t="s">
        <v>57</v>
      </c>
      <c r="H1324" s="2" t="s">
        <v>2418</v>
      </c>
      <c r="I1324" s="2" t="s">
        <v>2419</v>
      </c>
      <c r="J1324" s="3">
        <v>0</v>
      </c>
      <c r="K1324" s="3">
        <v>0</v>
      </c>
      <c r="L1324" s="3">
        <v>0</v>
      </c>
      <c r="M1324"/>
      <c r="N1324"/>
      <c r="O1324"/>
    </row>
    <row r="1325" spans="1:15" ht="14.45">
      <c r="A1325" s="2" t="str">
        <f t="shared" si="20"/>
        <v>POS_20200320_1938887</v>
      </c>
      <c r="B1325" s="2" t="s">
        <v>1660</v>
      </c>
      <c r="C1325" s="2" t="s">
        <v>30</v>
      </c>
      <c r="D1325" s="2" t="s">
        <v>54</v>
      </c>
      <c r="E1325" s="2" t="s">
        <v>70</v>
      </c>
      <c r="F1325" s="2" t="s">
        <v>331</v>
      </c>
      <c r="G1325" s="2" t="s">
        <v>57</v>
      </c>
      <c r="H1325" s="2" t="s">
        <v>1872</v>
      </c>
      <c r="I1325" s="2" t="s">
        <v>2420</v>
      </c>
      <c r="J1325" s="3">
        <v>0</v>
      </c>
      <c r="K1325" s="3">
        <v>0</v>
      </c>
      <c r="L1325" s="3">
        <v>0</v>
      </c>
      <c r="M1325"/>
      <c r="N1325"/>
      <c r="O1325"/>
    </row>
    <row r="1326" spans="1:15" ht="14.45">
      <c r="A1326" s="2" t="str">
        <f t="shared" si="20"/>
        <v>POS_20200320_1939057</v>
      </c>
      <c r="B1326" s="2" t="s">
        <v>1660</v>
      </c>
      <c r="C1326" s="2" t="s">
        <v>30</v>
      </c>
      <c r="D1326" s="2" t="s">
        <v>54</v>
      </c>
      <c r="E1326" s="2" t="s">
        <v>70</v>
      </c>
      <c r="F1326" s="2" t="s">
        <v>331</v>
      </c>
      <c r="G1326" s="2" t="s">
        <v>57</v>
      </c>
      <c r="H1326" s="2" t="s">
        <v>1826</v>
      </c>
      <c r="I1326" s="2" t="s">
        <v>2421</v>
      </c>
      <c r="J1326" s="3">
        <v>0</v>
      </c>
      <c r="K1326" s="3">
        <v>0</v>
      </c>
      <c r="L1326" s="3">
        <v>0</v>
      </c>
      <c r="M1326"/>
      <c r="N1326"/>
      <c r="O1326"/>
    </row>
    <row r="1327" spans="1:15" ht="14.45">
      <c r="A1327" s="2" t="str">
        <f t="shared" si="20"/>
        <v>POS_20200320_1939032</v>
      </c>
      <c r="B1327" s="2" t="s">
        <v>1660</v>
      </c>
      <c r="C1327" s="2" t="s">
        <v>30</v>
      </c>
      <c r="D1327" s="2" t="s">
        <v>54</v>
      </c>
      <c r="E1327" s="2" t="s">
        <v>70</v>
      </c>
      <c r="F1327" s="2" t="s">
        <v>331</v>
      </c>
      <c r="G1327" s="2" t="s">
        <v>57</v>
      </c>
      <c r="H1327" s="2" t="s">
        <v>1932</v>
      </c>
      <c r="I1327" s="2" t="s">
        <v>2422</v>
      </c>
      <c r="J1327" s="3">
        <v>0</v>
      </c>
      <c r="K1327" s="3">
        <v>0</v>
      </c>
      <c r="L1327" s="3">
        <v>0</v>
      </c>
      <c r="M1327"/>
      <c r="N1327"/>
      <c r="O1327"/>
    </row>
    <row r="1328" spans="1:15" ht="14.45">
      <c r="A1328" s="2" t="str">
        <f t="shared" si="20"/>
        <v>POS_20200320_1938884</v>
      </c>
      <c r="B1328" s="2" t="s">
        <v>1660</v>
      </c>
      <c r="C1328" s="2" t="s">
        <v>30</v>
      </c>
      <c r="D1328" s="2" t="s">
        <v>54</v>
      </c>
      <c r="E1328" s="2" t="s">
        <v>70</v>
      </c>
      <c r="F1328" s="2" t="s">
        <v>331</v>
      </c>
      <c r="G1328" s="2" t="s">
        <v>57</v>
      </c>
      <c r="H1328" s="2" t="s">
        <v>1844</v>
      </c>
      <c r="I1328" s="2" t="s">
        <v>2423</v>
      </c>
      <c r="J1328" s="3">
        <v>0</v>
      </c>
      <c r="K1328" s="3">
        <v>0</v>
      </c>
      <c r="L1328" s="3">
        <v>0</v>
      </c>
      <c r="M1328"/>
      <c r="N1328"/>
      <c r="O1328"/>
    </row>
    <row r="1329" spans="1:15" ht="14.45">
      <c r="A1329" s="2" t="str">
        <f t="shared" si="20"/>
        <v>POS_20201217_2368290</v>
      </c>
      <c r="B1329" s="2" t="s">
        <v>1660</v>
      </c>
      <c r="C1329" s="2" t="s">
        <v>30</v>
      </c>
      <c r="D1329" s="2" t="s">
        <v>54</v>
      </c>
      <c r="E1329" s="2" t="s">
        <v>70</v>
      </c>
      <c r="F1329" s="2" t="s">
        <v>331</v>
      </c>
      <c r="G1329" s="2" t="s">
        <v>57</v>
      </c>
      <c r="H1329" s="2" t="s">
        <v>1816</v>
      </c>
      <c r="I1329" s="2" t="s">
        <v>2424</v>
      </c>
      <c r="J1329" s="3">
        <v>0</v>
      </c>
      <c r="K1329" s="3">
        <v>0</v>
      </c>
      <c r="L1329" s="3">
        <v>0</v>
      </c>
      <c r="M1329"/>
      <c r="N1329"/>
      <c r="O1329"/>
    </row>
    <row r="1330" spans="1:15" ht="14.45">
      <c r="A1330" s="2" t="str">
        <f t="shared" si="20"/>
        <v>POS_20200320_1938789</v>
      </c>
      <c r="B1330" s="2" t="s">
        <v>1660</v>
      </c>
      <c r="C1330" s="2" t="s">
        <v>30</v>
      </c>
      <c r="D1330" s="2" t="s">
        <v>54</v>
      </c>
      <c r="E1330" s="2" t="s">
        <v>70</v>
      </c>
      <c r="F1330" s="2" t="s">
        <v>331</v>
      </c>
      <c r="G1330" s="2" t="s">
        <v>57</v>
      </c>
      <c r="H1330" s="2" t="s">
        <v>2425</v>
      </c>
      <c r="I1330" s="2" t="s">
        <v>2426</v>
      </c>
      <c r="J1330" s="3">
        <v>0</v>
      </c>
      <c r="K1330" s="3">
        <v>0</v>
      </c>
      <c r="L1330" s="3">
        <v>0</v>
      </c>
      <c r="M1330"/>
      <c r="N1330"/>
      <c r="O1330"/>
    </row>
    <row r="1331" spans="1:15" ht="14.45">
      <c r="A1331" s="2" t="str">
        <f t="shared" si="20"/>
        <v>POS_20200320_1938760</v>
      </c>
      <c r="B1331" s="2" t="s">
        <v>1660</v>
      </c>
      <c r="C1331" s="2" t="s">
        <v>30</v>
      </c>
      <c r="D1331" s="2" t="s">
        <v>54</v>
      </c>
      <c r="E1331" s="2" t="s">
        <v>70</v>
      </c>
      <c r="F1331" s="2" t="s">
        <v>331</v>
      </c>
      <c r="G1331" s="2" t="s">
        <v>57</v>
      </c>
      <c r="H1331" s="2" t="s">
        <v>1940</v>
      </c>
      <c r="I1331" s="2" t="s">
        <v>2427</v>
      </c>
      <c r="J1331" s="3">
        <v>0</v>
      </c>
      <c r="K1331" s="3">
        <v>0</v>
      </c>
      <c r="L1331" s="3">
        <v>0</v>
      </c>
      <c r="M1331"/>
      <c r="N1331"/>
      <c r="O1331"/>
    </row>
    <row r="1332" spans="1:15" ht="14.45">
      <c r="A1332" s="2" t="str">
        <f t="shared" si="20"/>
        <v>POS_20200320_1938870</v>
      </c>
      <c r="B1332" s="2" t="s">
        <v>1660</v>
      </c>
      <c r="C1332" s="2" t="s">
        <v>30</v>
      </c>
      <c r="D1332" s="2" t="s">
        <v>54</v>
      </c>
      <c r="E1332" s="2" t="s">
        <v>70</v>
      </c>
      <c r="F1332" s="2" t="s">
        <v>331</v>
      </c>
      <c r="G1332" s="2" t="s">
        <v>57</v>
      </c>
      <c r="H1332" s="2" t="s">
        <v>1876</v>
      </c>
      <c r="I1332" s="2" t="s">
        <v>2428</v>
      </c>
      <c r="J1332" s="3">
        <v>0</v>
      </c>
      <c r="K1332" s="3">
        <v>0</v>
      </c>
      <c r="L1332" s="3">
        <v>0</v>
      </c>
      <c r="M1332"/>
      <c r="N1332"/>
      <c r="O1332"/>
    </row>
    <row r="1333" spans="1:15" ht="14.45">
      <c r="A1333" s="2" t="str">
        <f t="shared" si="20"/>
        <v>POS_20200320_1939007</v>
      </c>
      <c r="B1333" s="2" t="s">
        <v>1660</v>
      </c>
      <c r="C1333" s="2" t="s">
        <v>30</v>
      </c>
      <c r="D1333" s="2" t="s">
        <v>54</v>
      </c>
      <c r="E1333" s="2" t="s">
        <v>70</v>
      </c>
      <c r="F1333" s="2" t="s">
        <v>331</v>
      </c>
      <c r="G1333" s="2" t="s">
        <v>57</v>
      </c>
      <c r="H1333" s="2" t="s">
        <v>1747</v>
      </c>
      <c r="I1333" s="2" t="s">
        <v>2429</v>
      </c>
      <c r="J1333" s="3">
        <v>0</v>
      </c>
      <c r="K1333" s="3">
        <v>0</v>
      </c>
      <c r="L1333" s="3">
        <v>0</v>
      </c>
      <c r="M1333"/>
      <c r="N1333"/>
      <c r="O1333"/>
    </row>
    <row r="1334" spans="1:15" ht="14.45">
      <c r="A1334" s="2" t="str">
        <f t="shared" si="20"/>
        <v>POS_20200320_1938940</v>
      </c>
      <c r="B1334" s="2" t="s">
        <v>1660</v>
      </c>
      <c r="C1334" s="2" t="s">
        <v>30</v>
      </c>
      <c r="D1334" s="2" t="s">
        <v>54</v>
      </c>
      <c r="E1334" s="2" t="s">
        <v>70</v>
      </c>
      <c r="F1334" s="2" t="s">
        <v>331</v>
      </c>
      <c r="G1334" s="2" t="s">
        <v>57</v>
      </c>
      <c r="H1334" s="2" t="s">
        <v>1848</v>
      </c>
      <c r="I1334" s="2" t="s">
        <v>2430</v>
      </c>
      <c r="J1334" s="3">
        <v>0</v>
      </c>
      <c r="K1334" s="3">
        <v>0</v>
      </c>
      <c r="L1334" s="3">
        <v>0</v>
      </c>
      <c r="M1334"/>
      <c r="N1334"/>
      <c r="O1334"/>
    </row>
    <row r="1335" spans="1:15" ht="14.45">
      <c r="A1335" s="2" t="str">
        <f t="shared" si="20"/>
        <v>POS_20200320_1939227</v>
      </c>
      <c r="B1335" s="2" t="s">
        <v>1660</v>
      </c>
      <c r="C1335" s="2" t="s">
        <v>30</v>
      </c>
      <c r="D1335" s="2" t="s">
        <v>54</v>
      </c>
      <c r="E1335" s="2" t="s">
        <v>70</v>
      </c>
      <c r="F1335" s="2" t="s">
        <v>331</v>
      </c>
      <c r="G1335" s="2" t="s">
        <v>57</v>
      </c>
      <c r="H1335" s="2" t="s">
        <v>2431</v>
      </c>
      <c r="I1335" s="2" t="s">
        <v>2432</v>
      </c>
      <c r="J1335" s="3">
        <v>0</v>
      </c>
      <c r="K1335" s="3">
        <v>0</v>
      </c>
      <c r="L1335" s="3">
        <v>0</v>
      </c>
      <c r="M1335"/>
      <c r="N1335"/>
      <c r="O1335"/>
    </row>
    <row r="1336" spans="1:15" ht="14.45">
      <c r="A1336" s="2" t="str">
        <f t="shared" si="20"/>
        <v>POS_20200320_1938743</v>
      </c>
      <c r="B1336" s="2" t="s">
        <v>1660</v>
      </c>
      <c r="C1336" s="2" t="s">
        <v>30</v>
      </c>
      <c r="D1336" s="2" t="s">
        <v>54</v>
      </c>
      <c r="E1336" s="2" t="s">
        <v>70</v>
      </c>
      <c r="F1336" s="2" t="s">
        <v>331</v>
      </c>
      <c r="G1336" s="2" t="s">
        <v>57</v>
      </c>
      <c r="H1336" s="2" t="s">
        <v>2032</v>
      </c>
      <c r="I1336" s="2" t="s">
        <v>2433</v>
      </c>
      <c r="J1336" s="3">
        <v>0</v>
      </c>
      <c r="K1336" s="3">
        <v>0</v>
      </c>
      <c r="L1336" s="3">
        <v>0</v>
      </c>
      <c r="M1336"/>
      <c r="N1336"/>
      <c r="O1336"/>
    </row>
    <row r="1337" spans="1:15" ht="14.45">
      <c r="A1337" s="2" t="str">
        <f t="shared" si="20"/>
        <v>POS_20200320_1939060</v>
      </c>
      <c r="B1337" s="2" t="s">
        <v>1660</v>
      </c>
      <c r="C1337" s="2" t="s">
        <v>30</v>
      </c>
      <c r="D1337" s="2" t="s">
        <v>54</v>
      </c>
      <c r="E1337" s="2" t="s">
        <v>70</v>
      </c>
      <c r="F1337" s="2" t="s">
        <v>331</v>
      </c>
      <c r="G1337" s="2" t="s">
        <v>57</v>
      </c>
      <c r="H1337" s="2" t="s">
        <v>1759</v>
      </c>
      <c r="I1337" s="2" t="s">
        <v>2434</v>
      </c>
      <c r="J1337" s="3">
        <v>0</v>
      </c>
      <c r="K1337" s="3">
        <v>0</v>
      </c>
      <c r="L1337" s="3">
        <v>0</v>
      </c>
      <c r="M1337"/>
      <c r="N1337"/>
      <c r="O1337"/>
    </row>
    <row r="1338" spans="1:15" ht="14.45">
      <c r="A1338" s="2" t="str">
        <f t="shared" si="20"/>
        <v>POS_20200320_1938830</v>
      </c>
      <c r="B1338" s="2" t="s">
        <v>1660</v>
      </c>
      <c r="C1338" s="2" t="s">
        <v>30</v>
      </c>
      <c r="D1338" s="2" t="s">
        <v>54</v>
      </c>
      <c r="E1338" s="2" t="s">
        <v>70</v>
      </c>
      <c r="F1338" s="2" t="s">
        <v>331</v>
      </c>
      <c r="G1338" s="2" t="s">
        <v>57</v>
      </c>
      <c r="H1338" s="2" t="s">
        <v>2040</v>
      </c>
      <c r="I1338" s="2" t="s">
        <v>2435</v>
      </c>
      <c r="J1338" s="3">
        <v>0</v>
      </c>
      <c r="K1338" s="3">
        <v>0</v>
      </c>
      <c r="L1338" s="3">
        <v>0</v>
      </c>
      <c r="M1338"/>
      <c r="N1338"/>
      <c r="O1338"/>
    </row>
    <row r="1339" spans="1:15" ht="14.45">
      <c r="A1339" s="2" t="str">
        <f t="shared" si="20"/>
        <v>POS_20200320_1938742</v>
      </c>
      <c r="B1339" s="2" t="s">
        <v>1660</v>
      </c>
      <c r="C1339" s="2" t="s">
        <v>30</v>
      </c>
      <c r="D1339" s="2" t="s">
        <v>54</v>
      </c>
      <c r="E1339" s="2" t="s">
        <v>70</v>
      </c>
      <c r="F1339" s="2" t="s">
        <v>331</v>
      </c>
      <c r="G1339" s="2" t="s">
        <v>57</v>
      </c>
      <c r="H1339" s="2" t="s">
        <v>2059</v>
      </c>
      <c r="I1339" s="2" t="s">
        <v>2436</v>
      </c>
      <c r="J1339" s="3">
        <v>0</v>
      </c>
      <c r="K1339" s="3">
        <v>0</v>
      </c>
      <c r="L1339" s="3">
        <v>0</v>
      </c>
      <c r="M1339"/>
      <c r="N1339"/>
      <c r="O1339"/>
    </row>
    <row r="1340" spans="1:15" ht="14.45">
      <c r="A1340" s="2" t="str">
        <f t="shared" si="20"/>
        <v>POS_20200320_1938775</v>
      </c>
      <c r="B1340" s="2" t="s">
        <v>1660</v>
      </c>
      <c r="C1340" s="2" t="s">
        <v>30</v>
      </c>
      <c r="D1340" s="2" t="s">
        <v>54</v>
      </c>
      <c r="E1340" s="2" t="s">
        <v>70</v>
      </c>
      <c r="F1340" s="2" t="s">
        <v>331</v>
      </c>
      <c r="G1340" s="2" t="s">
        <v>57</v>
      </c>
      <c r="H1340" s="2" t="s">
        <v>2095</v>
      </c>
      <c r="I1340" s="2" t="s">
        <v>2437</v>
      </c>
      <c r="J1340" s="3">
        <v>0</v>
      </c>
      <c r="K1340" s="3">
        <v>0</v>
      </c>
      <c r="L1340" s="3">
        <v>0</v>
      </c>
      <c r="M1340"/>
      <c r="N1340"/>
      <c r="O1340"/>
    </row>
    <row r="1341" spans="1:15" ht="14.45">
      <c r="A1341" s="2" t="str">
        <f t="shared" si="20"/>
        <v>POS_20200320_1939121</v>
      </c>
      <c r="B1341" s="2" t="s">
        <v>1660</v>
      </c>
      <c r="C1341" s="2" t="s">
        <v>30</v>
      </c>
      <c r="D1341" s="2" t="s">
        <v>54</v>
      </c>
      <c r="E1341" s="2" t="s">
        <v>70</v>
      </c>
      <c r="F1341" s="2" t="s">
        <v>331</v>
      </c>
      <c r="G1341" s="2" t="s">
        <v>57</v>
      </c>
      <c r="H1341" s="2" t="s">
        <v>2073</v>
      </c>
      <c r="I1341" s="2" t="s">
        <v>2438</v>
      </c>
      <c r="J1341" s="3">
        <v>0</v>
      </c>
      <c r="K1341" s="3">
        <v>0</v>
      </c>
      <c r="L1341" s="3">
        <v>0</v>
      </c>
      <c r="M1341"/>
      <c r="N1341"/>
      <c r="O1341"/>
    </row>
    <row r="1342" spans="1:15" ht="14.45">
      <c r="A1342" s="2" t="str">
        <f t="shared" si="20"/>
        <v>POS_20200320_1939216</v>
      </c>
      <c r="B1342" s="2" t="s">
        <v>1660</v>
      </c>
      <c r="C1342" s="2" t="s">
        <v>30</v>
      </c>
      <c r="D1342" s="2" t="s">
        <v>54</v>
      </c>
      <c r="E1342" s="2" t="s">
        <v>70</v>
      </c>
      <c r="F1342" s="2" t="s">
        <v>331</v>
      </c>
      <c r="G1342" s="2" t="s">
        <v>57</v>
      </c>
      <c r="H1342" s="2" t="s">
        <v>1956</v>
      </c>
      <c r="I1342" s="2" t="s">
        <v>2439</v>
      </c>
      <c r="J1342" s="3">
        <v>0</v>
      </c>
      <c r="K1342" s="3">
        <v>0</v>
      </c>
      <c r="L1342" s="3">
        <v>0</v>
      </c>
      <c r="M1342"/>
      <c r="N1342"/>
      <c r="O1342"/>
    </row>
    <row r="1343" spans="1:15" ht="14.45">
      <c r="A1343" s="2" t="str">
        <f t="shared" si="20"/>
        <v>POS_20200320_1938832</v>
      </c>
      <c r="B1343" s="2" t="s">
        <v>1660</v>
      </c>
      <c r="C1343" s="2" t="s">
        <v>30</v>
      </c>
      <c r="D1343" s="2" t="s">
        <v>54</v>
      </c>
      <c r="E1343" s="2" t="s">
        <v>70</v>
      </c>
      <c r="F1343" s="2" t="s">
        <v>331</v>
      </c>
      <c r="G1343" s="2" t="s">
        <v>57</v>
      </c>
      <c r="H1343" s="2" t="s">
        <v>2017</v>
      </c>
      <c r="I1343" s="2" t="s">
        <v>2440</v>
      </c>
      <c r="J1343" s="3">
        <v>0</v>
      </c>
      <c r="K1343" s="3">
        <v>0</v>
      </c>
      <c r="L1343" s="3">
        <v>0</v>
      </c>
      <c r="M1343"/>
      <c r="N1343"/>
      <c r="O1343"/>
    </row>
    <row r="1344" spans="1:15" ht="14.45">
      <c r="A1344" s="2" t="str">
        <f t="shared" si="20"/>
        <v>POS_20200320_1938851</v>
      </c>
      <c r="B1344" s="2" t="s">
        <v>1660</v>
      </c>
      <c r="C1344" s="2" t="s">
        <v>30</v>
      </c>
      <c r="D1344" s="2" t="s">
        <v>54</v>
      </c>
      <c r="E1344" s="2" t="s">
        <v>70</v>
      </c>
      <c r="F1344" s="2" t="s">
        <v>331</v>
      </c>
      <c r="G1344" s="2" t="s">
        <v>57</v>
      </c>
      <c r="H1344" s="2" t="s">
        <v>2000</v>
      </c>
      <c r="I1344" s="2" t="s">
        <v>2441</v>
      </c>
      <c r="J1344" s="3">
        <v>0</v>
      </c>
      <c r="K1344" s="3">
        <v>0</v>
      </c>
      <c r="L1344" s="3">
        <v>0</v>
      </c>
      <c r="M1344"/>
      <c r="N1344"/>
      <c r="O1344"/>
    </row>
    <row r="1345" spans="1:15" ht="14.45">
      <c r="A1345" s="2" t="str">
        <f t="shared" si="20"/>
        <v>POS_20200320_1939072</v>
      </c>
      <c r="B1345" s="2" t="s">
        <v>1660</v>
      </c>
      <c r="C1345" s="2" t="s">
        <v>30</v>
      </c>
      <c r="D1345" s="2" t="s">
        <v>54</v>
      </c>
      <c r="E1345" s="2" t="s">
        <v>70</v>
      </c>
      <c r="F1345" s="2" t="s">
        <v>331</v>
      </c>
      <c r="G1345" s="2" t="s">
        <v>57</v>
      </c>
      <c r="H1345" s="2" t="s">
        <v>2067</v>
      </c>
      <c r="I1345" s="2" t="s">
        <v>2442</v>
      </c>
      <c r="J1345" s="3">
        <v>0</v>
      </c>
      <c r="K1345" s="3">
        <v>0</v>
      </c>
      <c r="L1345" s="3">
        <v>0</v>
      </c>
      <c r="M1345"/>
      <c r="N1345"/>
      <c r="O1345"/>
    </row>
    <row r="1346" spans="1:15" ht="14.45">
      <c r="A1346" s="2" t="str">
        <f t="shared" si="20"/>
        <v>POS_20200320_1938963</v>
      </c>
      <c r="B1346" s="2" t="s">
        <v>1660</v>
      </c>
      <c r="C1346" s="2" t="s">
        <v>30</v>
      </c>
      <c r="D1346" s="2" t="s">
        <v>54</v>
      </c>
      <c r="E1346" s="2" t="s">
        <v>70</v>
      </c>
      <c r="F1346" s="2" t="s">
        <v>331</v>
      </c>
      <c r="G1346" s="2" t="s">
        <v>57</v>
      </c>
      <c r="H1346" s="2" t="s">
        <v>1892</v>
      </c>
      <c r="I1346" s="2" t="s">
        <v>2443</v>
      </c>
      <c r="J1346" s="3">
        <v>0</v>
      </c>
      <c r="K1346" s="3">
        <v>0</v>
      </c>
      <c r="L1346" s="3">
        <v>0</v>
      </c>
      <c r="M1346"/>
      <c r="N1346"/>
      <c r="O1346"/>
    </row>
    <row r="1347" spans="1:15" ht="14.45">
      <c r="A1347" s="2" t="str">
        <f t="shared" si="20"/>
        <v>POS_20200320_1938862</v>
      </c>
      <c r="B1347" s="2" t="s">
        <v>1660</v>
      </c>
      <c r="C1347" s="2" t="s">
        <v>30</v>
      </c>
      <c r="D1347" s="2" t="s">
        <v>54</v>
      </c>
      <c r="E1347" s="2" t="s">
        <v>70</v>
      </c>
      <c r="F1347" s="2" t="s">
        <v>331</v>
      </c>
      <c r="G1347" s="2" t="s">
        <v>57</v>
      </c>
      <c r="H1347" s="2" t="s">
        <v>1710</v>
      </c>
      <c r="I1347" s="2" t="s">
        <v>2444</v>
      </c>
      <c r="J1347" s="3">
        <v>0</v>
      </c>
      <c r="K1347" s="3">
        <v>0</v>
      </c>
      <c r="L1347" s="3">
        <v>0</v>
      </c>
      <c r="M1347"/>
      <c r="N1347"/>
      <c r="O1347"/>
    </row>
    <row r="1348" spans="1:15" ht="14.45">
      <c r="A1348" s="2" t="str">
        <f t="shared" si="20"/>
        <v>POS_20200320_1938984</v>
      </c>
      <c r="B1348" s="2" t="s">
        <v>1660</v>
      </c>
      <c r="C1348" s="2" t="s">
        <v>30</v>
      </c>
      <c r="D1348" s="2" t="s">
        <v>54</v>
      </c>
      <c r="E1348" s="2" t="s">
        <v>70</v>
      </c>
      <c r="F1348" s="2" t="s">
        <v>331</v>
      </c>
      <c r="G1348" s="2" t="s">
        <v>57</v>
      </c>
      <c r="H1348" s="2" t="s">
        <v>1976</v>
      </c>
      <c r="I1348" s="2" t="s">
        <v>2445</v>
      </c>
      <c r="J1348" s="3">
        <v>0</v>
      </c>
      <c r="K1348" s="3">
        <v>0</v>
      </c>
      <c r="L1348" s="3">
        <v>0</v>
      </c>
      <c r="M1348"/>
      <c r="N1348"/>
      <c r="O1348"/>
    </row>
    <row r="1349" spans="1:15" ht="14.45">
      <c r="A1349" s="2" t="str">
        <f t="shared" si="20"/>
        <v>POS_20200320_1938795</v>
      </c>
      <c r="B1349" s="2" t="s">
        <v>1660</v>
      </c>
      <c r="C1349" s="2" t="s">
        <v>30</v>
      </c>
      <c r="D1349" s="2" t="s">
        <v>54</v>
      </c>
      <c r="E1349" s="2" t="s">
        <v>70</v>
      </c>
      <c r="F1349" s="2" t="s">
        <v>331</v>
      </c>
      <c r="G1349" s="2" t="s">
        <v>57</v>
      </c>
      <c r="H1349" s="2" t="s">
        <v>1988</v>
      </c>
      <c r="I1349" s="2" t="s">
        <v>2446</v>
      </c>
      <c r="J1349" s="3">
        <v>0</v>
      </c>
      <c r="K1349" s="3">
        <v>0</v>
      </c>
      <c r="L1349" s="3">
        <v>0</v>
      </c>
      <c r="M1349"/>
      <c r="N1349"/>
      <c r="O1349"/>
    </row>
    <row r="1350" spans="1:15" ht="14.45">
      <c r="A1350" s="2" t="str">
        <f t="shared" si="20"/>
        <v>POS_20200320_1938995</v>
      </c>
      <c r="B1350" s="2" t="s">
        <v>1660</v>
      </c>
      <c r="C1350" s="2" t="s">
        <v>30</v>
      </c>
      <c r="D1350" s="2" t="s">
        <v>54</v>
      </c>
      <c r="E1350" s="2" t="s">
        <v>70</v>
      </c>
      <c r="F1350" s="2" t="s">
        <v>331</v>
      </c>
      <c r="G1350" s="2" t="s">
        <v>57</v>
      </c>
      <c r="H1350" s="2" t="s">
        <v>2447</v>
      </c>
      <c r="I1350" s="2" t="s">
        <v>2448</v>
      </c>
      <c r="J1350" s="3">
        <v>0</v>
      </c>
      <c r="K1350" s="3">
        <v>0</v>
      </c>
      <c r="L1350" s="3">
        <v>0</v>
      </c>
      <c r="M1350"/>
      <c r="N1350"/>
      <c r="O1350"/>
    </row>
    <row r="1351" spans="1:15" ht="14.45">
      <c r="A1351" s="2" t="str">
        <f t="shared" si="20"/>
        <v>POS_20200320_1938829</v>
      </c>
      <c r="B1351" s="2" t="s">
        <v>1660</v>
      </c>
      <c r="C1351" s="2" t="s">
        <v>30</v>
      </c>
      <c r="D1351" s="2" t="s">
        <v>54</v>
      </c>
      <c r="E1351" s="2" t="s">
        <v>70</v>
      </c>
      <c r="F1351" s="2" t="s">
        <v>331</v>
      </c>
      <c r="G1351" s="2" t="s">
        <v>57</v>
      </c>
      <c r="H1351" s="2" t="s">
        <v>1830</v>
      </c>
      <c r="I1351" s="2" t="s">
        <v>2449</v>
      </c>
      <c r="J1351" s="3">
        <v>0</v>
      </c>
      <c r="K1351" s="3">
        <v>0</v>
      </c>
      <c r="L1351" s="3">
        <v>0</v>
      </c>
      <c r="M1351"/>
      <c r="N1351"/>
      <c r="O1351"/>
    </row>
    <row r="1352" spans="1:15" ht="14.45">
      <c r="A1352" s="2" t="str">
        <f t="shared" si="20"/>
        <v>POS_20200320_1938883</v>
      </c>
      <c r="B1352" s="2" t="s">
        <v>1660</v>
      </c>
      <c r="C1352" s="2" t="s">
        <v>30</v>
      </c>
      <c r="D1352" s="2" t="s">
        <v>54</v>
      </c>
      <c r="E1352" s="2" t="s">
        <v>70</v>
      </c>
      <c r="F1352" s="2" t="s">
        <v>331</v>
      </c>
      <c r="G1352" s="2" t="s">
        <v>57</v>
      </c>
      <c r="H1352" s="2" t="s">
        <v>2297</v>
      </c>
      <c r="I1352" s="2" t="s">
        <v>2450</v>
      </c>
      <c r="J1352" s="3">
        <v>0</v>
      </c>
      <c r="K1352" s="3">
        <v>0</v>
      </c>
      <c r="L1352" s="3">
        <v>0</v>
      </c>
      <c r="M1352"/>
      <c r="N1352"/>
      <c r="O1352"/>
    </row>
    <row r="1353" spans="1:15" ht="14.45">
      <c r="A1353" s="2" t="str">
        <f t="shared" si="20"/>
        <v>POS_20200320_1939044</v>
      </c>
      <c r="B1353" s="2" t="s">
        <v>1660</v>
      </c>
      <c r="C1353" s="2" t="s">
        <v>30</v>
      </c>
      <c r="D1353" s="2" t="s">
        <v>54</v>
      </c>
      <c r="E1353" s="2" t="s">
        <v>70</v>
      </c>
      <c r="F1353" s="2" t="s">
        <v>331</v>
      </c>
      <c r="G1353" s="2" t="s">
        <v>57</v>
      </c>
      <c r="H1353" s="2" t="s">
        <v>1834</v>
      </c>
      <c r="I1353" s="2" t="s">
        <v>2451</v>
      </c>
      <c r="J1353" s="3">
        <v>0</v>
      </c>
      <c r="K1353" s="3">
        <v>0</v>
      </c>
      <c r="L1353" s="3">
        <v>0</v>
      </c>
      <c r="M1353"/>
      <c r="N1353"/>
      <c r="O1353"/>
    </row>
    <row r="1354" spans="1:15" ht="14.45">
      <c r="A1354" s="2" t="str">
        <f t="shared" si="20"/>
        <v>POS_20200320_1938921</v>
      </c>
      <c r="B1354" s="2" t="s">
        <v>1660</v>
      </c>
      <c r="C1354" s="2" t="s">
        <v>30</v>
      </c>
      <c r="D1354" s="2" t="s">
        <v>54</v>
      </c>
      <c r="E1354" s="2" t="s">
        <v>70</v>
      </c>
      <c r="F1354" s="2" t="s">
        <v>331</v>
      </c>
      <c r="G1354" s="2" t="s">
        <v>57</v>
      </c>
      <c r="H1354" s="2" t="s">
        <v>1712</v>
      </c>
      <c r="I1354" s="2" t="s">
        <v>2452</v>
      </c>
      <c r="J1354" s="3">
        <v>0</v>
      </c>
      <c r="K1354" s="3">
        <v>0</v>
      </c>
      <c r="L1354" s="3">
        <v>0</v>
      </c>
      <c r="M1354"/>
      <c r="N1354"/>
      <c r="O1354"/>
    </row>
    <row r="1355" spans="1:15" ht="14.45">
      <c r="A1355" s="2" t="str">
        <f t="shared" si="20"/>
        <v>POS_20200320_1938845</v>
      </c>
      <c r="B1355" s="2" t="s">
        <v>1660</v>
      </c>
      <c r="C1355" s="2" t="s">
        <v>30</v>
      </c>
      <c r="D1355" s="2" t="s">
        <v>54</v>
      </c>
      <c r="E1355" s="2" t="s">
        <v>70</v>
      </c>
      <c r="F1355" s="2" t="s">
        <v>331</v>
      </c>
      <c r="G1355" s="2" t="s">
        <v>57</v>
      </c>
      <c r="H1355" s="2" t="s">
        <v>1838</v>
      </c>
      <c r="I1355" s="2" t="s">
        <v>2453</v>
      </c>
      <c r="J1355" s="3">
        <v>0</v>
      </c>
      <c r="K1355" s="3">
        <v>0</v>
      </c>
      <c r="L1355" s="3">
        <v>0</v>
      </c>
      <c r="M1355"/>
      <c r="N1355"/>
      <c r="O1355"/>
    </row>
    <row r="1356" spans="1:15" ht="14.45">
      <c r="A1356" s="2" t="str">
        <f t="shared" si="20"/>
        <v>POS_20200320_1938753</v>
      </c>
      <c r="B1356" s="2" t="s">
        <v>1660</v>
      </c>
      <c r="C1356" s="2" t="s">
        <v>30</v>
      </c>
      <c r="D1356" s="2" t="s">
        <v>54</v>
      </c>
      <c r="E1356" s="2" t="s">
        <v>70</v>
      </c>
      <c r="F1356" s="2" t="s">
        <v>331</v>
      </c>
      <c r="G1356" s="2" t="s">
        <v>57</v>
      </c>
      <c r="H1356" s="2" t="s">
        <v>1950</v>
      </c>
      <c r="I1356" s="2" t="s">
        <v>2454</v>
      </c>
      <c r="J1356" s="3">
        <v>0</v>
      </c>
      <c r="K1356" s="3">
        <v>0</v>
      </c>
      <c r="L1356" s="3">
        <v>0</v>
      </c>
      <c r="M1356"/>
      <c r="N1356"/>
      <c r="O1356"/>
    </row>
    <row r="1357" spans="1:15" ht="14.45">
      <c r="A1357" s="2" t="str">
        <f t="shared" ref="A1357:A1420" si="21">I1357</f>
        <v>POS_20200320_1939183</v>
      </c>
      <c r="B1357" s="2" t="s">
        <v>1660</v>
      </c>
      <c r="C1357" s="2" t="s">
        <v>30</v>
      </c>
      <c r="D1357" s="2" t="s">
        <v>54</v>
      </c>
      <c r="E1357" s="2" t="s">
        <v>70</v>
      </c>
      <c r="F1357" s="2" t="s">
        <v>331</v>
      </c>
      <c r="G1357" s="2" t="s">
        <v>57</v>
      </c>
      <c r="H1357" s="2" t="s">
        <v>2038</v>
      </c>
      <c r="I1357" s="2" t="s">
        <v>2455</v>
      </c>
      <c r="J1357" s="3">
        <v>0</v>
      </c>
      <c r="K1357" s="3">
        <v>0</v>
      </c>
      <c r="L1357" s="3">
        <v>0</v>
      </c>
      <c r="M1357"/>
      <c r="N1357"/>
      <c r="O1357"/>
    </row>
    <row r="1358" spans="1:15" ht="14.45">
      <c r="A1358" s="2" t="str">
        <f t="shared" si="21"/>
        <v>POS_20200320_1938819</v>
      </c>
      <c r="B1358" s="2" t="s">
        <v>1660</v>
      </c>
      <c r="C1358" s="2" t="s">
        <v>30</v>
      </c>
      <c r="D1358" s="2" t="s">
        <v>54</v>
      </c>
      <c r="E1358" s="2" t="s">
        <v>70</v>
      </c>
      <c r="F1358" s="2" t="s">
        <v>331</v>
      </c>
      <c r="G1358" s="2" t="s">
        <v>57</v>
      </c>
      <c r="H1358" s="2" t="s">
        <v>2456</v>
      </c>
      <c r="I1358" s="2" t="s">
        <v>2457</v>
      </c>
      <c r="J1358" s="3">
        <v>0</v>
      </c>
      <c r="K1358" s="3">
        <v>0</v>
      </c>
      <c r="L1358" s="3">
        <v>0</v>
      </c>
      <c r="M1358"/>
      <c r="N1358"/>
      <c r="O1358"/>
    </row>
    <row r="1359" spans="1:15" ht="14.45">
      <c r="A1359" s="2" t="str">
        <f t="shared" si="21"/>
        <v>POS_20200320_1939128</v>
      </c>
      <c r="B1359" s="2" t="s">
        <v>1660</v>
      </c>
      <c r="C1359" s="2" t="s">
        <v>30</v>
      </c>
      <c r="D1359" s="2" t="s">
        <v>54</v>
      </c>
      <c r="E1359" s="2" t="s">
        <v>70</v>
      </c>
      <c r="F1359" s="2" t="s">
        <v>331</v>
      </c>
      <c r="G1359" s="2" t="s">
        <v>57</v>
      </c>
      <c r="H1359" s="2" t="s">
        <v>2042</v>
      </c>
      <c r="I1359" s="2" t="s">
        <v>2458</v>
      </c>
      <c r="J1359" s="3">
        <v>0</v>
      </c>
      <c r="K1359" s="3">
        <v>0</v>
      </c>
      <c r="L1359" s="3">
        <v>0</v>
      </c>
      <c r="M1359"/>
      <c r="N1359"/>
      <c r="O1359"/>
    </row>
    <row r="1360" spans="1:15" ht="14.45">
      <c r="A1360" s="2" t="str">
        <f t="shared" si="21"/>
        <v>POS_20200320_1938777</v>
      </c>
      <c r="B1360" s="2" t="s">
        <v>1660</v>
      </c>
      <c r="C1360" s="2" t="s">
        <v>30</v>
      </c>
      <c r="D1360" s="2" t="s">
        <v>54</v>
      </c>
      <c r="E1360" s="2" t="s">
        <v>70</v>
      </c>
      <c r="F1360" s="2" t="s">
        <v>331</v>
      </c>
      <c r="G1360" s="2" t="s">
        <v>57</v>
      </c>
      <c r="H1360" s="2" t="s">
        <v>2459</v>
      </c>
      <c r="I1360" s="2" t="s">
        <v>2460</v>
      </c>
      <c r="J1360" s="3">
        <v>0</v>
      </c>
      <c r="K1360" s="3">
        <v>0</v>
      </c>
      <c r="L1360" s="3">
        <v>0</v>
      </c>
      <c r="M1360"/>
      <c r="N1360"/>
      <c r="O1360"/>
    </row>
    <row r="1361" spans="1:15" ht="14.45">
      <c r="A1361" s="2" t="str">
        <f t="shared" si="21"/>
        <v>POS_20200320_1939109</v>
      </c>
      <c r="B1361" s="2" t="s">
        <v>1660</v>
      </c>
      <c r="C1361" s="2" t="s">
        <v>30</v>
      </c>
      <c r="D1361" s="2" t="s">
        <v>54</v>
      </c>
      <c r="E1361" s="2" t="s">
        <v>70</v>
      </c>
      <c r="F1361" s="2" t="s">
        <v>331</v>
      </c>
      <c r="G1361" s="2" t="s">
        <v>57</v>
      </c>
      <c r="H1361" s="2" t="s">
        <v>1782</v>
      </c>
      <c r="I1361" s="2" t="s">
        <v>2461</v>
      </c>
      <c r="J1361" s="3">
        <v>0</v>
      </c>
      <c r="K1361" s="3">
        <v>0</v>
      </c>
      <c r="L1361" s="3">
        <v>0</v>
      </c>
      <c r="M1361"/>
      <c r="N1361"/>
      <c r="O1361"/>
    </row>
    <row r="1362" spans="1:15" ht="14.45">
      <c r="A1362" s="2" t="str">
        <f t="shared" si="21"/>
        <v>POS_20200320_1939098</v>
      </c>
      <c r="B1362" s="2" t="s">
        <v>1660</v>
      </c>
      <c r="C1362" s="2" t="s">
        <v>30</v>
      </c>
      <c r="D1362" s="2" t="s">
        <v>54</v>
      </c>
      <c r="E1362" s="2" t="s">
        <v>70</v>
      </c>
      <c r="F1362" s="2" t="s">
        <v>331</v>
      </c>
      <c r="G1362" s="2" t="s">
        <v>57</v>
      </c>
      <c r="H1362" s="2" t="s">
        <v>2069</v>
      </c>
      <c r="I1362" s="2" t="s">
        <v>2462</v>
      </c>
      <c r="J1362" s="3">
        <v>0</v>
      </c>
      <c r="K1362" s="3">
        <v>0</v>
      </c>
      <c r="L1362" s="3">
        <v>0</v>
      </c>
      <c r="M1362"/>
      <c r="N1362"/>
      <c r="O1362"/>
    </row>
    <row r="1363" spans="1:15" ht="14.45">
      <c r="A1363" s="2" t="str">
        <f t="shared" si="21"/>
        <v>POS_20200320_1939143</v>
      </c>
      <c r="B1363" s="2" t="s">
        <v>1660</v>
      </c>
      <c r="C1363" s="2" t="s">
        <v>30</v>
      </c>
      <c r="D1363" s="2" t="s">
        <v>54</v>
      </c>
      <c r="E1363" s="2" t="s">
        <v>70</v>
      </c>
      <c r="F1363" s="2" t="s">
        <v>331</v>
      </c>
      <c r="G1363" s="2" t="s">
        <v>57</v>
      </c>
      <c r="H1363" s="2" t="s">
        <v>1850</v>
      </c>
      <c r="I1363" s="2" t="s">
        <v>2463</v>
      </c>
      <c r="J1363" s="3">
        <v>0</v>
      </c>
      <c r="K1363" s="3">
        <v>0</v>
      </c>
      <c r="L1363" s="3">
        <v>0</v>
      </c>
      <c r="M1363"/>
      <c r="N1363"/>
      <c r="O1363"/>
    </row>
    <row r="1364" spans="1:15" ht="14.45">
      <c r="A1364" s="2" t="str">
        <f t="shared" si="21"/>
        <v>POS_20200320_1938828</v>
      </c>
      <c r="B1364" s="2" t="s">
        <v>1660</v>
      </c>
      <c r="C1364" s="2" t="s">
        <v>30</v>
      </c>
      <c r="D1364" s="2" t="s">
        <v>54</v>
      </c>
      <c r="E1364" s="2" t="s">
        <v>70</v>
      </c>
      <c r="F1364" s="2" t="s">
        <v>331</v>
      </c>
      <c r="G1364" s="2" t="s">
        <v>57</v>
      </c>
      <c r="H1364" s="2" t="s">
        <v>1790</v>
      </c>
      <c r="I1364" s="2" t="s">
        <v>2464</v>
      </c>
      <c r="J1364" s="3">
        <v>0</v>
      </c>
      <c r="K1364" s="3">
        <v>0</v>
      </c>
      <c r="L1364" s="3">
        <v>0</v>
      </c>
      <c r="M1364"/>
      <c r="N1364"/>
      <c r="O1364"/>
    </row>
    <row r="1365" spans="1:15" ht="14.45">
      <c r="A1365" s="2" t="str">
        <f t="shared" si="21"/>
        <v>POS_20200320_1939213</v>
      </c>
      <c r="B1365" s="2" t="s">
        <v>1660</v>
      </c>
      <c r="C1365" s="2" t="s">
        <v>30</v>
      </c>
      <c r="D1365" s="2" t="s">
        <v>54</v>
      </c>
      <c r="E1365" s="2" t="s">
        <v>70</v>
      </c>
      <c r="F1365" s="2" t="s">
        <v>331</v>
      </c>
      <c r="G1365" s="2" t="s">
        <v>57</v>
      </c>
      <c r="H1365" s="2" t="s">
        <v>1803</v>
      </c>
      <c r="I1365" s="2" t="s">
        <v>2465</v>
      </c>
      <c r="J1365" s="3">
        <v>0</v>
      </c>
      <c r="K1365" s="3">
        <v>0</v>
      </c>
      <c r="L1365" s="3">
        <v>0</v>
      </c>
      <c r="M1365"/>
      <c r="N1365"/>
      <c r="O1365"/>
    </row>
    <row r="1366" spans="1:15" ht="14.45">
      <c r="A1366" s="2" t="str">
        <f t="shared" si="21"/>
        <v>POS_20200320_1939124</v>
      </c>
      <c r="B1366" s="2" t="s">
        <v>1660</v>
      </c>
      <c r="C1366" s="2" t="s">
        <v>30</v>
      </c>
      <c r="D1366" s="2" t="s">
        <v>54</v>
      </c>
      <c r="E1366" s="2" t="s">
        <v>70</v>
      </c>
      <c r="F1366" s="2" t="s">
        <v>331</v>
      </c>
      <c r="G1366" s="2" t="s">
        <v>57</v>
      </c>
      <c r="H1366" s="2" t="s">
        <v>2051</v>
      </c>
      <c r="I1366" s="2" t="s">
        <v>2466</v>
      </c>
      <c r="J1366" s="3">
        <v>0</v>
      </c>
      <c r="K1366" s="3">
        <v>0</v>
      </c>
      <c r="L1366" s="3">
        <v>0</v>
      </c>
      <c r="M1366"/>
      <c r="N1366"/>
      <c r="O1366"/>
    </row>
    <row r="1367" spans="1:15" ht="14.45">
      <c r="A1367" s="2" t="str">
        <f t="shared" si="21"/>
        <v>POS_20200320_1938899</v>
      </c>
      <c r="B1367" s="2" t="s">
        <v>1660</v>
      </c>
      <c r="C1367" s="2" t="s">
        <v>30</v>
      </c>
      <c r="D1367" s="2" t="s">
        <v>54</v>
      </c>
      <c r="E1367" s="2" t="s">
        <v>70</v>
      </c>
      <c r="F1367" s="2" t="s">
        <v>331</v>
      </c>
      <c r="G1367" s="2" t="s">
        <v>57</v>
      </c>
      <c r="H1367" s="2" t="s">
        <v>1858</v>
      </c>
      <c r="I1367" s="2" t="s">
        <v>2467</v>
      </c>
      <c r="J1367" s="3">
        <v>0</v>
      </c>
      <c r="K1367" s="3">
        <v>0</v>
      </c>
      <c r="L1367" s="3">
        <v>0</v>
      </c>
      <c r="M1367"/>
      <c r="N1367"/>
      <c r="O1367"/>
    </row>
    <row r="1368" spans="1:15" ht="14.45">
      <c r="A1368" s="2" t="str">
        <f t="shared" si="21"/>
        <v>POS_20200320_1938969</v>
      </c>
      <c r="B1368" s="2" t="s">
        <v>1660</v>
      </c>
      <c r="C1368" s="2" t="s">
        <v>30</v>
      </c>
      <c r="D1368" s="2" t="s">
        <v>54</v>
      </c>
      <c r="E1368" s="2" t="s">
        <v>70</v>
      </c>
      <c r="F1368" s="2" t="s">
        <v>331</v>
      </c>
      <c r="G1368" s="2" t="s">
        <v>57</v>
      </c>
      <c r="H1368" s="2" t="s">
        <v>1974</v>
      </c>
      <c r="I1368" s="2" t="s">
        <v>2468</v>
      </c>
      <c r="J1368" s="3">
        <v>0</v>
      </c>
      <c r="K1368" s="3">
        <v>0</v>
      </c>
      <c r="L1368" s="3">
        <v>0</v>
      </c>
      <c r="M1368"/>
      <c r="N1368"/>
      <c r="O1368"/>
    </row>
    <row r="1369" spans="1:15" ht="14.45">
      <c r="A1369" s="2" t="str">
        <f t="shared" si="21"/>
        <v>POS_20200320_1938978</v>
      </c>
      <c r="B1369" s="2" t="s">
        <v>1660</v>
      </c>
      <c r="C1369" s="2" t="s">
        <v>30</v>
      </c>
      <c r="D1369" s="2" t="s">
        <v>54</v>
      </c>
      <c r="E1369" s="2" t="s">
        <v>70</v>
      </c>
      <c r="F1369" s="2" t="s">
        <v>331</v>
      </c>
      <c r="G1369" s="2" t="s">
        <v>57</v>
      </c>
      <c r="H1369" s="2" t="s">
        <v>2469</v>
      </c>
      <c r="I1369" s="2" t="s">
        <v>2470</v>
      </c>
      <c r="J1369" s="3">
        <v>0</v>
      </c>
      <c r="K1369" s="3">
        <v>0</v>
      </c>
      <c r="L1369" s="3">
        <v>0</v>
      </c>
      <c r="M1369"/>
      <c r="N1369"/>
      <c r="O1369"/>
    </row>
    <row r="1370" spans="1:15" ht="14.45">
      <c r="A1370" s="2" t="str">
        <f t="shared" si="21"/>
        <v>POS_20200320_1939013</v>
      </c>
      <c r="B1370" s="2" t="s">
        <v>1660</v>
      </c>
      <c r="C1370" s="2" t="s">
        <v>30</v>
      </c>
      <c r="D1370" s="2" t="s">
        <v>54</v>
      </c>
      <c r="E1370" s="2" t="s">
        <v>70</v>
      </c>
      <c r="F1370" s="2" t="s">
        <v>331</v>
      </c>
      <c r="G1370" s="2" t="s">
        <v>57</v>
      </c>
      <c r="H1370" s="2" t="s">
        <v>1986</v>
      </c>
      <c r="I1370" s="2" t="s">
        <v>2471</v>
      </c>
      <c r="J1370" s="3">
        <v>0</v>
      </c>
      <c r="K1370" s="3">
        <v>0</v>
      </c>
      <c r="L1370" s="3">
        <v>0</v>
      </c>
      <c r="M1370"/>
      <c r="N1370"/>
      <c r="O1370"/>
    </row>
    <row r="1371" spans="1:15" ht="14.45">
      <c r="A1371" s="2" t="str">
        <f t="shared" si="21"/>
        <v>POS_20200320_1938820</v>
      </c>
      <c r="B1371" s="2" t="s">
        <v>1660</v>
      </c>
      <c r="C1371" s="2" t="s">
        <v>30</v>
      </c>
      <c r="D1371" s="2" t="s">
        <v>54</v>
      </c>
      <c r="E1371" s="2" t="s">
        <v>70</v>
      </c>
      <c r="F1371" s="2" t="s">
        <v>331</v>
      </c>
      <c r="G1371" s="2" t="s">
        <v>57</v>
      </c>
      <c r="H1371" s="2" t="s">
        <v>2077</v>
      </c>
      <c r="I1371" s="2" t="s">
        <v>2472</v>
      </c>
      <c r="J1371" s="3">
        <v>0</v>
      </c>
      <c r="K1371" s="3">
        <v>0</v>
      </c>
      <c r="L1371" s="3">
        <v>0</v>
      </c>
      <c r="M1371"/>
      <c r="N1371"/>
      <c r="O1371"/>
    </row>
    <row r="1372" spans="1:15" ht="14.45">
      <c r="A1372" s="2" t="str">
        <f t="shared" si="21"/>
        <v>POS_20200320_1938972</v>
      </c>
      <c r="B1372" s="2" t="s">
        <v>1660</v>
      </c>
      <c r="C1372" s="2" t="s">
        <v>30</v>
      </c>
      <c r="D1372" s="2" t="s">
        <v>54</v>
      </c>
      <c r="E1372" s="2" t="s">
        <v>70</v>
      </c>
      <c r="F1372" s="2" t="s">
        <v>331</v>
      </c>
      <c r="G1372" s="2" t="s">
        <v>57</v>
      </c>
      <c r="H1372" s="2" t="s">
        <v>1990</v>
      </c>
      <c r="I1372" s="2" t="s">
        <v>2473</v>
      </c>
      <c r="J1372" s="3">
        <v>0</v>
      </c>
      <c r="K1372" s="3">
        <v>0</v>
      </c>
      <c r="L1372" s="3">
        <v>0</v>
      </c>
      <c r="M1372"/>
      <c r="N1372"/>
      <c r="O1372"/>
    </row>
    <row r="1373" spans="1:15" ht="14.45">
      <c r="A1373" s="2" t="str">
        <f t="shared" si="21"/>
        <v>POS_20200320_1938840</v>
      </c>
      <c r="B1373" s="2" t="s">
        <v>1660</v>
      </c>
      <c r="C1373" s="2" t="s">
        <v>30</v>
      </c>
      <c r="D1373" s="2" t="s">
        <v>54</v>
      </c>
      <c r="E1373" s="2" t="s">
        <v>70</v>
      </c>
      <c r="F1373" s="2" t="s">
        <v>331</v>
      </c>
      <c r="G1373" s="2" t="s">
        <v>57</v>
      </c>
      <c r="H1373" s="2" t="s">
        <v>1862</v>
      </c>
      <c r="I1373" s="2" t="s">
        <v>2474</v>
      </c>
      <c r="J1373" s="3">
        <v>0</v>
      </c>
      <c r="K1373" s="3">
        <v>0</v>
      </c>
      <c r="L1373" s="3">
        <v>0</v>
      </c>
      <c r="M1373"/>
      <c r="N1373"/>
      <c r="O1373"/>
    </row>
    <row r="1374" spans="1:15" ht="14.45">
      <c r="A1374" s="2" t="str">
        <f t="shared" si="21"/>
        <v>POS_20200320_1938858</v>
      </c>
      <c r="B1374" s="2" t="s">
        <v>1660</v>
      </c>
      <c r="C1374" s="2" t="s">
        <v>30</v>
      </c>
      <c r="D1374" s="2" t="s">
        <v>54</v>
      </c>
      <c r="E1374" s="2" t="s">
        <v>70</v>
      </c>
      <c r="F1374" s="2" t="s">
        <v>331</v>
      </c>
      <c r="G1374" s="2" t="s">
        <v>57</v>
      </c>
      <c r="H1374" s="2" t="s">
        <v>1904</v>
      </c>
      <c r="I1374" s="2" t="s">
        <v>2475</v>
      </c>
      <c r="J1374" s="3">
        <v>0</v>
      </c>
      <c r="K1374" s="3">
        <v>0</v>
      </c>
      <c r="L1374" s="3">
        <v>0</v>
      </c>
      <c r="M1374"/>
      <c r="N1374"/>
      <c r="O1374"/>
    </row>
    <row r="1375" spans="1:15" ht="14.45">
      <c r="A1375" s="2" t="str">
        <f t="shared" si="21"/>
        <v>POS_20200320_1939014</v>
      </c>
      <c r="B1375" s="2" t="s">
        <v>1660</v>
      </c>
      <c r="C1375" s="2" t="s">
        <v>30</v>
      </c>
      <c r="D1375" s="2" t="s">
        <v>54</v>
      </c>
      <c r="E1375" s="2" t="s">
        <v>70</v>
      </c>
      <c r="F1375" s="2" t="s">
        <v>331</v>
      </c>
      <c r="G1375" s="2" t="s">
        <v>57</v>
      </c>
      <c r="H1375" s="2" t="s">
        <v>2009</v>
      </c>
      <c r="I1375" s="2" t="s">
        <v>2476</v>
      </c>
      <c r="J1375" s="3">
        <v>0</v>
      </c>
      <c r="K1375" s="3">
        <v>0</v>
      </c>
      <c r="L1375" s="3">
        <v>0</v>
      </c>
      <c r="M1375"/>
      <c r="N1375"/>
      <c r="O1375"/>
    </row>
    <row r="1376" spans="1:15" ht="14.45">
      <c r="A1376" s="2" t="str">
        <f t="shared" si="21"/>
        <v>POS_20200320_1939140</v>
      </c>
      <c r="B1376" s="2" t="s">
        <v>1660</v>
      </c>
      <c r="C1376" s="2" t="s">
        <v>30</v>
      </c>
      <c r="D1376" s="2" t="s">
        <v>54</v>
      </c>
      <c r="E1376" s="2" t="s">
        <v>70</v>
      </c>
      <c r="F1376" s="2" t="s">
        <v>331</v>
      </c>
      <c r="G1376" s="2" t="s">
        <v>57</v>
      </c>
      <c r="H1376" s="2" t="s">
        <v>2477</v>
      </c>
      <c r="I1376" s="2" t="s">
        <v>2478</v>
      </c>
      <c r="J1376" s="3">
        <v>0</v>
      </c>
      <c r="K1376" s="3">
        <v>0</v>
      </c>
      <c r="L1376" s="3">
        <v>0</v>
      </c>
      <c r="M1376"/>
      <c r="N1376"/>
      <c r="O1376"/>
    </row>
    <row r="1377" spans="1:15" ht="14.45">
      <c r="A1377" s="2" t="str">
        <f t="shared" si="21"/>
        <v>POS_20200320_1939027</v>
      </c>
      <c r="B1377" s="2" t="s">
        <v>1660</v>
      </c>
      <c r="C1377" s="2" t="s">
        <v>30</v>
      </c>
      <c r="D1377" s="2" t="s">
        <v>54</v>
      </c>
      <c r="E1377" s="2" t="s">
        <v>70</v>
      </c>
      <c r="F1377" s="2" t="s">
        <v>331</v>
      </c>
      <c r="G1377" s="2" t="s">
        <v>57</v>
      </c>
      <c r="H1377" s="2" t="s">
        <v>1866</v>
      </c>
      <c r="I1377" s="2" t="s">
        <v>2479</v>
      </c>
      <c r="J1377" s="3">
        <v>0</v>
      </c>
      <c r="K1377" s="3">
        <v>0</v>
      </c>
      <c r="L1377" s="3">
        <v>0</v>
      </c>
      <c r="M1377"/>
      <c r="N1377"/>
      <c r="O1377"/>
    </row>
    <row r="1378" spans="1:15" ht="14.45">
      <c r="A1378" s="2" t="str">
        <f t="shared" si="21"/>
        <v>POS_20200320_1939088</v>
      </c>
      <c r="B1378" s="2" t="s">
        <v>1660</v>
      </c>
      <c r="C1378" s="2" t="s">
        <v>30</v>
      </c>
      <c r="D1378" s="2" t="s">
        <v>54</v>
      </c>
      <c r="E1378" s="2" t="s">
        <v>70</v>
      </c>
      <c r="F1378" s="2" t="s">
        <v>331</v>
      </c>
      <c r="G1378" s="2" t="s">
        <v>57</v>
      </c>
      <c r="H1378" s="2" t="s">
        <v>2203</v>
      </c>
      <c r="I1378" s="2" t="s">
        <v>2480</v>
      </c>
      <c r="J1378" s="3">
        <v>0</v>
      </c>
      <c r="K1378" s="3">
        <v>0</v>
      </c>
      <c r="L1378" s="3">
        <v>0</v>
      </c>
      <c r="M1378"/>
      <c r="N1378"/>
      <c r="O1378"/>
    </row>
    <row r="1379" spans="1:15" ht="14.45">
      <c r="A1379" s="2" t="str">
        <f t="shared" si="21"/>
        <v>POS_20200320_1938893</v>
      </c>
      <c r="B1379" s="2" t="s">
        <v>1660</v>
      </c>
      <c r="C1379" s="2" t="s">
        <v>30</v>
      </c>
      <c r="D1379" s="2" t="s">
        <v>54</v>
      </c>
      <c r="E1379" s="2" t="s">
        <v>70</v>
      </c>
      <c r="F1379" s="2" t="s">
        <v>331</v>
      </c>
      <c r="G1379" s="2" t="s">
        <v>57</v>
      </c>
      <c r="H1379" s="2" t="s">
        <v>2481</v>
      </c>
      <c r="I1379" s="2" t="s">
        <v>2482</v>
      </c>
      <c r="J1379" s="3">
        <v>0</v>
      </c>
      <c r="K1379" s="3">
        <v>0</v>
      </c>
      <c r="L1379" s="3">
        <v>0</v>
      </c>
      <c r="M1379"/>
      <c r="N1379"/>
      <c r="O1379"/>
    </row>
    <row r="1380" spans="1:15" ht="14.45">
      <c r="A1380" s="2" t="str">
        <f t="shared" si="21"/>
        <v>POS_20200320_1939062</v>
      </c>
      <c r="B1380" s="2" t="s">
        <v>1660</v>
      </c>
      <c r="C1380" s="2" t="s">
        <v>30</v>
      </c>
      <c r="D1380" s="2" t="s">
        <v>54</v>
      </c>
      <c r="E1380" s="2" t="s">
        <v>70</v>
      </c>
      <c r="F1380" s="2" t="s">
        <v>331</v>
      </c>
      <c r="G1380" s="2" t="s">
        <v>57</v>
      </c>
      <c r="H1380" s="2" t="s">
        <v>1864</v>
      </c>
      <c r="I1380" s="2" t="s">
        <v>2483</v>
      </c>
      <c r="J1380" s="3">
        <v>0</v>
      </c>
      <c r="K1380" s="3">
        <v>0</v>
      </c>
      <c r="L1380" s="3">
        <v>0</v>
      </c>
      <c r="M1380"/>
      <c r="N1380"/>
      <c r="O1380"/>
    </row>
    <row r="1381" spans="1:15" ht="14.45">
      <c r="A1381" s="2" t="str">
        <f t="shared" si="21"/>
        <v>POS_20200320_1938833</v>
      </c>
      <c r="B1381" s="2" t="s">
        <v>1660</v>
      </c>
      <c r="C1381" s="2" t="s">
        <v>30</v>
      </c>
      <c r="D1381" s="2" t="s">
        <v>54</v>
      </c>
      <c r="E1381" s="2" t="s">
        <v>70</v>
      </c>
      <c r="F1381" s="2" t="s">
        <v>331</v>
      </c>
      <c r="G1381" s="2" t="s">
        <v>57</v>
      </c>
      <c r="H1381" s="2" t="s">
        <v>2484</v>
      </c>
      <c r="I1381" s="2" t="s">
        <v>2485</v>
      </c>
      <c r="J1381" s="3">
        <v>0</v>
      </c>
      <c r="K1381" s="3">
        <v>0</v>
      </c>
      <c r="L1381" s="3">
        <v>0</v>
      </c>
      <c r="M1381"/>
      <c r="N1381"/>
      <c r="O1381"/>
    </row>
    <row r="1382" spans="1:15" ht="14.45">
      <c r="A1382" s="2" t="str">
        <f t="shared" si="21"/>
        <v>POS_20200320_1939218</v>
      </c>
      <c r="B1382" s="2" t="s">
        <v>1660</v>
      </c>
      <c r="C1382" s="2" t="s">
        <v>30</v>
      </c>
      <c r="D1382" s="2" t="s">
        <v>54</v>
      </c>
      <c r="E1382" s="2" t="s">
        <v>70</v>
      </c>
      <c r="F1382" s="2" t="s">
        <v>331</v>
      </c>
      <c r="G1382" s="2" t="s">
        <v>57</v>
      </c>
      <c r="H1382" s="2" t="s">
        <v>2083</v>
      </c>
      <c r="I1382" s="2" t="s">
        <v>2486</v>
      </c>
      <c r="J1382" s="3">
        <v>0</v>
      </c>
      <c r="K1382" s="3">
        <v>0</v>
      </c>
      <c r="L1382" s="3">
        <v>0</v>
      </c>
      <c r="M1382"/>
      <c r="N1382"/>
      <c r="O1382"/>
    </row>
    <row r="1383" spans="1:15" ht="14.45">
      <c r="A1383" s="2" t="str">
        <f t="shared" si="21"/>
        <v>POS_20200320_1938838</v>
      </c>
      <c r="B1383" s="2" t="s">
        <v>1660</v>
      </c>
      <c r="C1383" s="2" t="s">
        <v>30</v>
      </c>
      <c r="D1383" s="2" t="s">
        <v>54</v>
      </c>
      <c r="E1383" s="2" t="s">
        <v>70</v>
      </c>
      <c r="F1383" s="2" t="s">
        <v>331</v>
      </c>
      <c r="G1383" s="2" t="s">
        <v>57</v>
      </c>
      <c r="H1383" s="2" t="s">
        <v>1870</v>
      </c>
      <c r="I1383" s="2" t="s">
        <v>2487</v>
      </c>
      <c r="J1383" s="3">
        <v>0</v>
      </c>
      <c r="K1383" s="3">
        <v>0</v>
      </c>
      <c r="L1383" s="3">
        <v>0</v>
      </c>
      <c r="M1383"/>
      <c r="N1383"/>
      <c r="O1383"/>
    </row>
    <row r="1384" spans="1:15" ht="14.45">
      <c r="A1384" s="2" t="str">
        <f t="shared" si="21"/>
        <v>POS_20200320_1938843</v>
      </c>
      <c r="B1384" s="2" t="s">
        <v>1660</v>
      </c>
      <c r="C1384" s="2" t="s">
        <v>30</v>
      </c>
      <c r="D1384" s="2" t="s">
        <v>54</v>
      </c>
      <c r="E1384" s="2" t="s">
        <v>70</v>
      </c>
      <c r="F1384" s="2" t="s">
        <v>331</v>
      </c>
      <c r="G1384" s="2" t="s">
        <v>57</v>
      </c>
      <c r="H1384" s="2" t="s">
        <v>2087</v>
      </c>
      <c r="I1384" s="2" t="s">
        <v>2488</v>
      </c>
      <c r="J1384" s="3">
        <v>0</v>
      </c>
      <c r="K1384" s="3">
        <v>0</v>
      </c>
      <c r="L1384" s="3">
        <v>0</v>
      </c>
      <c r="M1384"/>
      <c r="N1384"/>
      <c r="O1384"/>
    </row>
    <row r="1385" spans="1:15" ht="14.45">
      <c r="A1385" s="2" t="str">
        <f t="shared" si="21"/>
        <v>POS_20200320_1939043</v>
      </c>
      <c r="B1385" s="2" t="s">
        <v>1660</v>
      </c>
      <c r="C1385" s="2" t="s">
        <v>30</v>
      </c>
      <c r="D1385" s="2" t="s">
        <v>54</v>
      </c>
      <c r="E1385" s="2" t="s">
        <v>70</v>
      </c>
      <c r="F1385" s="2" t="s">
        <v>331</v>
      </c>
      <c r="G1385" s="2" t="s">
        <v>57</v>
      </c>
      <c r="H1385" s="2" t="s">
        <v>1874</v>
      </c>
      <c r="I1385" s="2" t="s">
        <v>2489</v>
      </c>
      <c r="J1385" s="3">
        <v>0</v>
      </c>
      <c r="K1385" s="3">
        <v>0</v>
      </c>
      <c r="L1385" s="3">
        <v>0</v>
      </c>
      <c r="M1385"/>
      <c r="N1385"/>
      <c r="O1385"/>
    </row>
    <row r="1386" spans="1:15" ht="14.45">
      <c r="A1386" s="2" t="str">
        <f t="shared" si="21"/>
        <v>POS_20200320_1938745</v>
      </c>
      <c r="B1386" s="2" t="s">
        <v>1660</v>
      </c>
      <c r="C1386" s="2" t="s">
        <v>30</v>
      </c>
      <c r="D1386" s="2" t="s">
        <v>54</v>
      </c>
      <c r="E1386" s="2" t="s">
        <v>70</v>
      </c>
      <c r="F1386" s="2" t="s">
        <v>331</v>
      </c>
      <c r="G1386" s="2" t="s">
        <v>57</v>
      </c>
      <c r="H1386" s="2" t="s">
        <v>1916</v>
      </c>
      <c r="I1386" s="2" t="s">
        <v>2490</v>
      </c>
      <c r="J1386" s="3">
        <v>0</v>
      </c>
      <c r="K1386" s="3">
        <v>0</v>
      </c>
      <c r="L1386" s="3">
        <v>0</v>
      </c>
      <c r="M1386"/>
      <c r="N1386"/>
      <c r="O1386"/>
    </row>
    <row r="1387" spans="1:15" ht="14.45">
      <c r="A1387" s="2" t="str">
        <f t="shared" si="21"/>
        <v>POS_20200320_1938916</v>
      </c>
      <c r="B1387" s="2" t="s">
        <v>1660</v>
      </c>
      <c r="C1387" s="2" t="s">
        <v>30</v>
      </c>
      <c r="D1387" s="2" t="s">
        <v>54</v>
      </c>
      <c r="E1387" s="2" t="s">
        <v>70</v>
      </c>
      <c r="F1387" s="2" t="s">
        <v>331</v>
      </c>
      <c r="G1387" s="2" t="s">
        <v>57</v>
      </c>
      <c r="H1387" s="2" t="s">
        <v>1765</v>
      </c>
      <c r="I1387" s="2" t="s">
        <v>2491</v>
      </c>
      <c r="J1387" s="3">
        <v>0</v>
      </c>
      <c r="K1387" s="3">
        <v>0</v>
      </c>
      <c r="L1387" s="3">
        <v>0</v>
      </c>
      <c r="M1387"/>
      <c r="N1387"/>
      <c r="O1387"/>
    </row>
    <row r="1388" spans="1:15" ht="14.45">
      <c r="A1388" s="2" t="str">
        <f t="shared" si="21"/>
        <v>POS_20200320_1939055</v>
      </c>
      <c r="B1388" s="2" t="s">
        <v>1660</v>
      </c>
      <c r="C1388" s="2" t="s">
        <v>30</v>
      </c>
      <c r="D1388" s="2" t="s">
        <v>54</v>
      </c>
      <c r="E1388" s="2" t="s">
        <v>70</v>
      </c>
      <c r="F1388" s="2" t="s">
        <v>331</v>
      </c>
      <c r="G1388" s="2" t="s">
        <v>57</v>
      </c>
      <c r="H1388" s="2" t="s">
        <v>1920</v>
      </c>
      <c r="I1388" s="2" t="s">
        <v>2492</v>
      </c>
      <c r="J1388" s="3">
        <v>0</v>
      </c>
      <c r="K1388" s="3">
        <v>0</v>
      </c>
      <c r="L1388" s="3">
        <v>0</v>
      </c>
      <c r="M1388"/>
      <c r="N1388"/>
      <c r="O1388"/>
    </row>
    <row r="1389" spans="1:15" ht="14.45">
      <c r="A1389" s="2" t="str">
        <f t="shared" si="21"/>
        <v>POS_20200320_1939130</v>
      </c>
      <c r="B1389" s="2" t="s">
        <v>1660</v>
      </c>
      <c r="C1389" s="2" t="s">
        <v>30</v>
      </c>
      <c r="D1389" s="2" t="s">
        <v>54</v>
      </c>
      <c r="E1389" s="2" t="s">
        <v>70</v>
      </c>
      <c r="F1389" s="2" t="s">
        <v>331</v>
      </c>
      <c r="G1389" s="2" t="s">
        <v>57</v>
      </c>
      <c r="H1389" s="2" t="s">
        <v>1820</v>
      </c>
      <c r="I1389" s="2" t="s">
        <v>2493</v>
      </c>
      <c r="J1389" s="3">
        <v>0</v>
      </c>
      <c r="K1389" s="3">
        <v>0</v>
      </c>
      <c r="L1389" s="3">
        <v>0</v>
      </c>
      <c r="M1389"/>
      <c r="N1389"/>
      <c r="O1389"/>
    </row>
    <row r="1390" spans="1:15" ht="14.45">
      <c r="A1390" s="2" t="str">
        <f t="shared" si="21"/>
        <v>POS_20200320_1939201</v>
      </c>
      <c r="B1390" s="2" t="s">
        <v>1660</v>
      </c>
      <c r="C1390" s="2" t="s">
        <v>30</v>
      </c>
      <c r="D1390" s="2" t="s">
        <v>54</v>
      </c>
      <c r="E1390" s="2" t="s">
        <v>70</v>
      </c>
      <c r="F1390" s="2" t="s">
        <v>331</v>
      </c>
      <c r="G1390" s="2" t="s">
        <v>57</v>
      </c>
      <c r="H1390" s="2" t="s">
        <v>2494</v>
      </c>
      <c r="I1390" s="2" t="s">
        <v>2495</v>
      </c>
      <c r="J1390" s="3">
        <v>0</v>
      </c>
      <c r="K1390" s="3">
        <v>0</v>
      </c>
      <c r="L1390" s="3">
        <v>0</v>
      </c>
      <c r="M1390"/>
      <c r="N1390"/>
      <c r="O1390"/>
    </row>
    <row r="1391" spans="1:15" ht="14.45">
      <c r="A1391" s="2" t="str">
        <f t="shared" si="21"/>
        <v>POS_20200320_1939226</v>
      </c>
      <c r="B1391" s="2" t="s">
        <v>1660</v>
      </c>
      <c r="C1391" s="2" t="s">
        <v>30</v>
      </c>
      <c r="D1391" s="2" t="s">
        <v>54</v>
      </c>
      <c r="E1391" s="2" t="s">
        <v>70</v>
      </c>
      <c r="F1391" s="2" t="s">
        <v>331</v>
      </c>
      <c r="G1391" s="2" t="s">
        <v>57</v>
      </c>
      <c r="H1391" s="2" t="s">
        <v>2028</v>
      </c>
      <c r="I1391" s="2" t="s">
        <v>2496</v>
      </c>
      <c r="J1391" s="3">
        <v>0</v>
      </c>
      <c r="K1391" s="3">
        <v>0</v>
      </c>
      <c r="L1391" s="3">
        <v>0</v>
      </c>
      <c r="M1391"/>
      <c r="N1391"/>
      <c r="O1391"/>
    </row>
    <row r="1392" spans="1:15" ht="14.45">
      <c r="A1392" s="2" t="str">
        <f t="shared" si="21"/>
        <v>POS_20200320_1939051</v>
      </c>
      <c r="B1392" s="2" t="s">
        <v>1660</v>
      </c>
      <c r="C1392" s="2" t="s">
        <v>30</v>
      </c>
      <c r="D1392" s="2" t="s">
        <v>54</v>
      </c>
      <c r="E1392" s="2" t="s">
        <v>70</v>
      </c>
      <c r="F1392" s="2" t="s">
        <v>331</v>
      </c>
      <c r="G1392" s="2" t="s">
        <v>57</v>
      </c>
      <c r="H1392" s="2" t="s">
        <v>1780</v>
      </c>
      <c r="I1392" s="2" t="s">
        <v>2497</v>
      </c>
      <c r="J1392" s="3">
        <v>0</v>
      </c>
      <c r="K1392" s="3">
        <v>0</v>
      </c>
      <c r="L1392" s="3">
        <v>0</v>
      </c>
      <c r="M1392"/>
      <c r="N1392"/>
      <c r="O1392"/>
    </row>
    <row r="1393" spans="1:15" ht="14.45">
      <c r="A1393" s="2" t="str">
        <f t="shared" si="21"/>
        <v>POS_20200320_1939070</v>
      </c>
      <c r="B1393" s="2" t="s">
        <v>1660</v>
      </c>
      <c r="C1393" s="2" t="s">
        <v>30</v>
      </c>
      <c r="D1393" s="2" t="s">
        <v>54</v>
      </c>
      <c r="E1393" s="2" t="s">
        <v>70</v>
      </c>
      <c r="F1393" s="2" t="s">
        <v>331</v>
      </c>
      <c r="G1393" s="2" t="s">
        <v>57</v>
      </c>
      <c r="H1393" s="2" t="s">
        <v>2498</v>
      </c>
      <c r="I1393" s="2" t="s">
        <v>2499</v>
      </c>
      <c r="J1393" s="3">
        <v>0</v>
      </c>
      <c r="K1393" s="3">
        <v>0</v>
      </c>
      <c r="L1393" s="3">
        <v>0</v>
      </c>
      <c r="M1393"/>
      <c r="N1393"/>
      <c r="O1393"/>
    </row>
    <row r="1394" spans="1:15" ht="14.45">
      <c r="A1394" s="2" t="str">
        <f t="shared" si="21"/>
        <v>POS_20200320_1939197</v>
      </c>
      <c r="B1394" s="2" t="s">
        <v>1660</v>
      </c>
      <c r="C1394" s="2" t="s">
        <v>30</v>
      </c>
      <c r="D1394" s="2" t="s">
        <v>54</v>
      </c>
      <c r="E1394" s="2" t="s">
        <v>70</v>
      </c>
      <c r="F1394" s="2" t="s">
        <v>331</v>
      </c>
      <c r="G1394" s="2" t="s">
        <v>57</v>
      </c>
      <c r="H1394" s="2" t="s">
        <v>2500</v>
      </c>
      <c r="I1394" s="2" t="s">
        <v>2501</v>
      </c>
      <c r="J1394" s="3">
        <v>0</v>
      </c>
      <c r="K1394" s="3">
        <v>0</v>
      </c>
      <c r="L1394" s="3">
        <v>0</v>
      </c>
      <c r="M1394"/>
      <c r="N1394"/>
      <c r="O1394"/>
    </row>
    <row r="1395" spans="1:15" ht="14.45">
      <c r="A1395" s="2" t="str">
        <f t="shared" si="21"/>
        <v>POS_20200320_1938750</v>
      </c>
      <c r="B1395" s="2" t="s">
        <v>1660</v>
      </c>
      <c r="C1395" s="2" t="s">
        <v>30</v>
      </c>
      <c r="D1395" s="2" t="s">
        <v>54</v>
      </c>
      <c r="E1395" s="2" t="s">
        <v>70</v>
      </c>
      <c r="F1395" s="2" t="s">
        <v>331</v>
      </c>
      <c r="G1395" s="2" t="s">
        <v>57</v>
      </c>
      <c r="H1395" s="2" t="s">
        <v>2036</v>
      </c>
      <c r="I1395" s="2" t="s">
        <v>2502</v>
      </c>
      <c r="J1395" s="3">
        <v>0</v>
      </c>
      <c r="K1395" s="3">
        <v>0</v>
      </c>
      <c r="L1395" s="3">
        <v>0</v>
      </c>
      <c r="M1395"/>
      <c r="N1395"/>
      <c r="O1395"/>
    </row>
    <row r="1396" spans="1:15" ht="14.45">
      <c r="A1396" s="2" t="str">
        <f t="shared" si="21"/>
        <v>POS_20200320_1939076</v>
      </c>
      <c r="B1396" s="2" t="s">
        <v>1660</v>
      </c>
      <c r="C1396" s="2" t="s">
        <v>30</v>
      </c>
      <c r="D1396" s="2" t="s">
        <v>54</v>
      </c>
      <c r="E1396" s="2" t="s">
        <v>70</v>
      </c>
      <c r="F1396" s="2" t="s">
        <v>331</v>
      </c>
      <c r="G1396" s="2" t="s">
        <v>57</v>
      </c>
      <c r="H1396" s="2" t="s">
        <v>1928</v>
      </c>
      <c r="I1396" s="2" t="s">
        <v>2503</v>
      </c>
      <c r="J1396" s="3">
        <v>0</v>
      </c>
      <c r="K1396" s="3">
        <v>0</v>
      </c>
      <c r="L1396" s="3">
        <v>0</v>
      </c>
      <c r="M1396"/>
      <c r="N1396"/>
      <c r="O1396"/>
    </row>
    <row r="1397" spans="1:15" ht="14.45">
      <c r="A1397" s="2" t="str">
        <f t="shared" si="21"/>
        <v>POS_20200320_1938999</v>
      </c>
      <c r="B1397" s="2" t="s">
        <v>1660</v>
      </c>
      <c r="C1397" s="2" t="s">
        <v>30</v>
      </c>
      <c r="D1397" s="2" t="s">
        <v>54</v>
      </c>
      <c r="E1397" s="2" t="s">
        <v>70</v>
      </c>
      <c r="F1397" s="2" t="s">
        <v>331</v>
      </c>
      <c r="G1397" s="2" t="s">
        <v>57</v>
      </c>
      <c r="H1397" s="2" t="s">
        <v>1886</v>
      </c>
      <c r="I1397" s="2" t="s">
        <v>2504</v>
      </c>
      <c r="J1397" s="3">
        <v>0</v>
      </c>
      <c r="K1397" s="3">
        <v>0</v>
      </c>
      <c r="L1397" s="3">
        <v>0</v>
      </c>
      <c r="M1397"/>
      <c r="N1397"/>
      <c r="O1397"/>
    </row>
    <row r="1398" spans="1:15" ht="14.45">
      <c r="A1398" s="2" t="str">
        <f t="shared" si="21"/>
        <v>POS_20200320_1938836</v>
      </c>
      <c r="B1398" s="2" t="s">
        <v>1660</v>
      </c>
      <c r="C1398" s="2" t="s">
        <v>30</v>
      </c>
      <c r="D1398" s="2" t="s">
        <v>54</v>
      </c>
      <c r="E1398" s="2" t="s">
        <v>70</v>
      </c>
      <c r="F1398" s="2" t="s">
        <v>331</v>
      </c>
      <c r="G1398" s="2" t="s">
        <v>57</v>
      </c>
      <c r="H1398" s="2" t="s">
        <v>2065</v>
      </c>
      <c r="I1398" s="2" t="s">
        <v>2505</v>
      </c>
      <c r="J1398" s="3">
        <v>0</v>
      </c>
      <c r="K1398" s="3">
        <v>0</v>
      </c>
      <c r="L1398" s="3">
        <v>0</v>
      </c>
      <c r="M1398"/>
      <c r="N1398"/>
      <c r="O1398"/>
    </row>
    <row r="1399" spans="1:15" ht="14.45">
      <c r="A1399" s="2" t="str">
        <f t="shared" si="21"/>
        <v>POS_20200320_1939056</v>
      </c>
      <c r="B1399" s="2" t="s">
        <v>1660</v>
      </c>
      <c r="C1399" s="2" t="s">
        <v>30</v>
      </c>
      <c r="D1399" s="2" t="s">
        <v>54</v>
      </c>
      <c r="E1399" s="2" t="s">
        <v>70</v>
      </c>
      <c r="F1399" s="2" t="s">
        <v>331</v>
      </c>
      <c r="G1399" s="2" t="s">
        <v>57</v>
      </c>
      <c r="H1399" s="2" t="s">
        <v>1890</v>
      </c>
      <c r="I1399" s="2" t="s">
        <v>2506</v>
      </c>
      <c r="J1399" s="3">
        <v>0</v>
      </c>
      <c r="K1399" s="3">
        <v>0</v>
      </c>
      <c r="L1399" s="3">
        <v>0</v>
      </c>
      <c r="M1399"/>
      <c r="N1399"/>
      <c r="O1399"/>
    </row>
    <row r="1400" spans="1:15" ht="14.45">
      <c r="A1400" s="2" t="str">
        <f t="shared" si="21"/>
        <v>POS_20200320_1939031</v>
      </c>
      <c r="B1400" s="2" t="s">
        <v>1660</v>
      </c>
      <c r="C1400" s="2" t="s">
        <v>30</v>
      </c>
      <c r="D1400" s="2" t="s">
        <v>54</v>
      </c>
      <c r="E1400" s="2" t="s">
        <v>70</v>
      </c>
      <c r="F1400" s="2" t="s">
        <v>331</v>
      </c>
      <c r="G1400" s="2" t="s">
        <v>57</v>
      </c>
      <c r="H1400" s="2" t="s">
        <v>2507</v>
      </c>
      <c r="I1400" s="2" t="s">
        <v>2508</v>
      </c>
      <c r="J1400" s="3">
        <v>0</v>
      </c>
      <c r="K1400" s="3">
        <v>0</v>
      </c>
      <c r="L1400" s="3">
        <v>0</v>
      </c>
      <c r="M1400"/>
      <c r="N1400"/>
      <c r="O1400"/>
    </row>
    <row r="1401" spans="1:15" ht="14.45">
      <c r="A1401" s="2" t="str">
        <f t="shared" si="21"/>
        <v>POS_20200320_1938976</v>
      </c>
      <c r="B1401" s="2" t="s">
        <v>1660</v>
      </c>
      <c r="C1401" s="2" t="s">
        <v>30</v>
      </c>
      <c r="D1401" s="2" t="s">
        <v>54</v>
      </c>
      <c r="E1401" s="2" t="s">
        <v>70</v>
      </c>
      <c r="F1401" s="2" t="s">
        <v>331</v>
      </c>
      <c r="G1401" s="2" t="s">
        <v>57</v>
      </c>
      <c r="H1401" s="2" t="s">
        <v>1898</v>
      </c>
      <c r="I1401" s="2" t="s">
        <v>2509</v>
      </c>
      <c r="J1401" s="3">
        <v>0</v>
      </c>
      <c r="K1401" s="3">
        <v>0</v>
      </c>
      <c r="L1401" s="3">
        <v>0</v>
      </c>
      <c r="M1401"/>
      <c r="N1401"/>
      <c r="O1401"/>
    </row>
    <row r="1402" spans="1:15" ht="14.45">
      <c r="A1402" s="2" t="str">
        <f t="shared" si="21"/>
        <v>POS_20200320_1938769</v>
      </c>
      <c r="B1402" s="2" t="s">
        <v>1660</v>
      </c>
      <c r="C1402" s="2" t="s">
        <v>30</v>
      </c>
      <c r="D1402" s="2" t="s">
        <v>54</v>
      </c>
      <c r="E1402" s="2" t="s">
        <v>70</v>
      </c>
      <c r="F1402" s="2" t="s">
        <v>331</v>
      </c>
      <c r="G1402" s="2" t="s">
        <v>57</v>
      </c>
      <c r="H1402" s="2" t="s">
        <v>2510</v>
      </c>
      <c r="I1402" s="2" t="s">
        <v>2511</v>
      </c>
      <c r="J1402" s="3">
        <v>0</v>
      </c>
      <c r="K1402" s="3">
        <v>0</v>
      </c>
      <c r="L1402" s="3">
        <v>0</v>
      </c>
      <c r="M1402"/>
      <c r="N1402"/>
      <c r="O1402"/>
    </row>
    <row r="1403" spans="1:15" ht="14.45">
      <c r="A1403" s="2" t="str">
        <f t="shared" si="21"/>
        <v>POS_20200320_1938749</v>
      </c>
      <c r="B1403" s="2" t="s">
        <v>1660</v>
      </c>
      <c r="C1403" s="2" t="s">
        <v>30</v>
      </c>
      <c r="D1403" s="2" t="s">
        <v>54</v>
      </c>
      <c r="E1403" s="2" t="s">
        <v>70</v>
      </c>
      <c r="F1403" s="2" t="s">
        <v>331</v>
      </c>
      <c r="G1403" s="2" t="s">
        <v>57</v>
      </c>
      <c r="H1403" s="2" t="s">
        <v>2026</v>
      </c>
      <c r="I1403" s="2" t="s">
        <v>2512</v>
      </c>
      <c r="J1403" s="3">
        <v>0</v>
      </c>
      <c r="K1403" s="3">
        <v>0</v>
      </c>
      <c r="L1403" s="3">
        <v>0</v>
      </c>
      <c r="M1403"/>
      <c r="N1403"/>
      <c r="O1403"/>
    </row>
    <row r="1404" spans="1:15" ht="14.45">
      <c r="A1404" s="2" t="str">
        <f t="shared" si="21"/>
        <v>POS_20200320_1938927</v>
      </c>
      <c r="B1404" s="2" t="s">
        <v>1660</v>
      </c>
      <c r="C1404" s="2" t="s">
        <v>30</v>
      </c>
      <c r="D1404" s="2" t="s">
        <v>54</v>
      </c>
      <c r="E1404" s="2" t="s">
        <v>70</v>
      </c>
      <c r="F1404" s="2" t="s">
        <v>331</v>
      </c>
      <c r="G1404" s="2" t="s">
        <v>57</v>
      </c>
      <c r="H1404" s="2" t="s">
        <v>1763</v>
      </c>
      <c r="I1404" s="2" t="s">
        <v>2513</v>
      </c>
      <c r="J1404" s="3">
        <v>0</v>
      </c>
      <c r="K1404" s="3">
        <v>0</v>
      </c>
      <c r="L1404" s="3">
        <v>0</v>
      </c>
      <c r="M1404"/>
      <c r="N1404"/>
      <c r="O1404"/>
    </row>
    <row r="1405" spans="1:15" ht="14.45">
      <c r="A1405" s="2" t="str">
        <f t="shared" si="21"/>
        <v>POS_20200320_1938785</v>
      </c>
      <c r="B1405" s="2" t="s">
        <v>1660</v>
      </c>
      <c r="C1405" s="2" t="s">
        <v>30</v>
      </c>
      <c r="D1405" s="2" t="s">
        <v>54</v>
      </c>
      <c r="E1405" s="2" t="s">
        <v>70</v>
      </c>
      <c r="F1405" s="2" t="s">
        <v>331</v>
      </c>
      <c r="G1405" s="2" t="s">
        <v>57</v>
      </c>
      <c r="H1405" s="2" t="s">
        <v>2514</v>
      </c>
      <c r="I1405" s="2" t="s">
        <v>2515</v>
      </c>
      <c r="J1405" s="3">
        <v>0</v>
      </c>
      <c r="K1405" s="3">
        <v>0</v>
      </c>
      <c r="L1405" s="3">
        <v>0</v>
      </c>
      <c r="M1405"/>
      <c r="N1405"/>
      <c r="O1405"/>
    </row>
    <row r="1406" spans="1:15" ht="14.45">
      <c r="A1406" s="2" t="str">
        <f t="shared" si="21"/>
        <v>POS_20200320_1938932</v>
      </c>
      <c r="B1406" s="2" t="s">
        <v>1660</v>
      </c>
      <c r="C1406" s="2" t="s">
        <v>30</v>
      </c>
      <c r="D1406" s="2" t="s">
        <v>54</v>
      </c>
      <c r="E1406" s="2" t="s">
        <v>70</v>
      </c>
      <c r="F1406" s="2" t="s">
        <v>331</v>
      </c>
      <c r="G1406" s="2" t="s">
        <v>57</v>
      </c>
      <c r="H1406" s="2" t="s">
        <v>1880</v>
      </c>
      <c r="I1406" s="2" t="s">
        <v>2516</v>
      </c>
      <c r="J1406" s="3">
        <v>0</v>
      </c>
      <c r="K1406" s="3">
        <v>0</v>
      </c>
      <c r="L1406" s="3">
        <v>0</v>
      </c>
      <c r="M1406"/>
      <c r="N1406"/>
      <c r="O1406"/>
    </row>
    <row r="1407" spans="1:15" ht="14.45">
      <c r="A1407" s="2" t="str">
        <f t="shared" si="21"/>
        <v>POS_20200320_1939081</v>
      </c>
      <c r="B1407" s="2" t="s">
        <v>1660</v>
      </c>
      <c r="C1407" s="2" t="s">
        <v>30</v>
      </c>
      <c r="D1407" s="2" t="s">
        <v>54</v>
      </c>
      <c r="E1407" s="2" t="s">
        <v>70</v>
      </c>
      <c r="F1407" s="2" t="s">
        <v>331</v>
      </c>
      <c r="G1407" s="2" t="s">
        <v>57</v>
      </c>
      <c r="H1407" s="2" t="s">
        <v>2517</v>
      </c>
      <c r="I1407" s="2" t="s">
        <v>2518</v>
      </c>
      <c r="J1407" s="3">
        <v>0</v>
      </c>
      <c r="K1407" s="3">
        <v>0</v>
      </c>
      <c r="L1407" s="3">
        <v>0</v>
      </c>
      <c r="M1407"/>
      <c r="N1407"/>
      <c r="O1407"/>
    </row>
    <row r="1408" spans="1:15" ht="14.45">
      <c r="A1408" s="2" t="str">
        <f t="shared" si="21"/>
        <v>POS_20200320_1938776</v>
      </c>
      <c r="B1408" s="2" t="s">
        <v>1660</v>
      </c>
      <c r="C1408" s="2" t="s">
        <v>30</v>
      </c>
      <c r="D1408" s="2" t="s">
        <v>54</v>
      </c>
      <c r="E1408" s="2" t="s">
        <v>70</v>
      </c>
      <c r="F1408" s="2" t="s">
        <v>331</v>
      </c>
      <c r="G1408" s="2" t="s">
        <v>57</v>
      </c>
      <c r="H1408" s="2" t="s">
        <v>1944</v>
      </c>
      <c r="I1408" s="2" t="s">
        <v>2519</v>
      </c>
      <c r="J1408" s="3">
        <v>0</v>
      </c>
      <c r="K1408" s="3">
        <v>0</v>
      </c>
      <c r="L1408" s="3">
        <v>0</v>
      </c>
      <c r="M1408"/>
      <c r="N1408"/>
      <c r="O1408"/>
    </row>
    <row r="1409" spans="1:15" ht="14.45">
      <c r="A1409" s="2" t="str">
        <f t="shared" si="21"/>
        <v>POS_20200320_1938741</v>
      </c>
      <c r="B1409" s="2" t="s">
        <v>1660</v>
      </c>
      <c r="C1409" s="2" t="s">
        <v>30</v>
      </c>
      <c r="D1409" s="2" t="s">
        <v>54</v>
      </c>
      <c r="E1409" s="2" t="s">
        <v>70</v>
      </c>
      <c r="F1409" s="2" t="s">
        <v>331</v>
      </c>
      <c r="G1409" s="2" t="s">
        <v>57</v>
      </c>
      <c r="H1409" s="2" t="s">
        <v>1906</v>
      </c>
      <c r="I1409" s="2" t="s">
        <v>2520</v>
      </c>
      <c r="J1409" s="3">
        <v>0</v>
      </c>
      <c r="K1409" s="3">
        <v>0</v>
      </c>
      <c r="L1409" s="3">
        <v>0</v>
      </c>
      <c r="M1409"/>
      <c r="N1409"/>
      <c r="O1409"/>
    </row>
    <row r="1410" spans="1:15" ht="14.45">
      <c r="A1410" s="2" t="str">
        <f t="shared" si="21"/>
        <v>POS_20200320_1939011</v>
      </c>
      <c r="B1410" s="2" t="s">
        <v>1660</v>
      </c>
      <c r="C1410" s="2" t="s">
        <v>30</v>
      </c>
      <c r="D1410" s="2" t="s">
        <v>54</v>
      </c>
      <c r="E1410" s="2" t="s">
        <v>70</v>
      </c>
      <c r="F1410" s="2" t="s">
        <v>331</v>
      </c>
      <c r="G1410" s="2" t="s">
        <v>57</v>
      </c>
      <c r="H1410" s="2" t="s">
        <v>2521</v>
      </c>
      <c r="I1410" s="2" t="s">
        <v>2522</v>
      </c>
      <c r="J1410" s="3">
        <v>0</v>
      </c>
      <c r="K1410" s="3">
        <v>0</v>
      </c>
      <c r="L1410" s="3">
        <v>0</v>
      </c>
      <c r="M1410"/>
      <c r="N1410"/>
      <c r="O1410"/>
    </row>
    <row r="1411" spans="1:15" ht="14.45">
      <c r="A1411" s="2" t="str">
        <f t="shared" si="21"/>
        <v>POS_20200320_1938796</v>
      </c>
      <c r="B1411" s="2" t="s">
        <v>1660</v>
      </c>
      <c r="C1411" s="2" t="s">
        <v>30</v>
      </c>
      <c r="D1411" s="2" t="s">
        <v>54</v>
      </c>
      <c r="E1411" s="2" t="s">
        <v>70</v>
      </c>
      <c r="F1411" s="2" t="s">
        <v>331</v>
      </c>
      <c r="G1411" s="2" t="s">
        <v>57</v>
      </c>
      <c r="H1411" s="2" t="s">
        <v>1910</v>
      </c>
      <c r="I1411" s="2" t="s">
        <v>2523</v>
      </c>
      <c r="J1411" s="3">
        <v>0</v>
      </c>
      <c r="K1411" s="3">
        <v>0</v>
      </c>
      <c r="L1411" s="3">
        <v>0</v>
      </c>
      <c r="M1411"/>
      <c r="N1411"/>
      <c r="O1411"/>
    </row>
    <row r="1412" spans="1:15" ht="14.45">
      <c r="A1412" s="2" t="str">
        <f t="shared" si="21"/>
        <v>POS_20200320_1938871</v>
      </c>
      <c r="B1412" s="2" t="s">
        <v>1660</v>
      </c>
      <c r="C1412" s="2" t="s">
        <v>30</v>
      </c>
      <c r="D1412" s="2" t="s">
        <v>54</v>
      </c>
      <c r="E1412" s="2" t="s">
        <v>70</v>
      </c>
      <c r="F1412" s="2" t="s">
        <v>331</v>
      </c>
      <c r="G1412" s="2" t="s">
        <v>57</v>
      </c>
      <c r="H1412" s="2" t="s">
        <v>1824</v>
      </c>
      <c r="I1412" s="2" t="s">
        <v>2524</v>
      </c>
      <c r="J1412" s="3">
        <v>0</v>
      </c>
      <c r="K1412" s="3">
        <v>0</v>
      </c>
      <c r="L1412" s="3">
        <v>0</v>
      </c>
      <c r="M1412"/>
      <c r="N1412"/>
      <c r="O1412"/>
    </row>
    <row r="1413" spans="1:15" ht="14.45">
      <c r="A1413" s="2" t="str">
        <f t="shared" si="21"/>
        <v>POS_20200320_1938960</v>
      </c>
      <c r="B1413" s="2" t="s">
        <v>1660</v>
      </c>
      <c r="C1413" s="2" t="s">
        <v>30</v>
      </c>
      <c r="D1413" s="2" t="s">
        <v>54</v>
      </c>
      <c r="E1413" s="2" t="s">
        <v>70</v>
      </c>
      <c r="F1413" s="2" t="s">
        <v>331</v>
      </c>
      <c r="G1413" s="2" t="s">
        <v>57</v>
      </c>
      <c r="H1413" s="2" t="s">
        <v>2525</v>
      </c>
      <c r="I1413" s="2" t="s">
        <v>2526</v>
      </c>
      <c r="J1413" s="3">
        <v>0</v>
      </c>
      <c r="K1413" s="3">
        <v>0</v>
      </c>
      <c r="L1413" s="3">
        <v>0</v>
      </c>
      <c r="M1413"/>
      <c r="N1413"/>
      <c r="O1413"/>
    </row>
    <row r="1414" spans="1:15" ht="14.45">
      <c r="A1414" s="2" t="str">
        <f t="shared" si="21"/>
        <v>POS_20200320_1938898</v>
      </c>
      <c r="B1414" s="2" t="s">
        <v>1660</v>
      </c>
      <c r="C1414" s="2" t="s">
        <v>30</v>
      </c>
      <c r="D1414" s="2" t="s">
        <v>54</v>
      </c>
      <c r="E1414" s="2" t="s">
        <v>70</v>
      </c>
      <c r="F1414" s="2" t="s">
        <v>331</v>
      </c>
      <c r="G1414" s="2" t="s">
        <v>57</v>
      </c>
      <c r="H1414" s="2" t="s">
        <v>2527</v>
      </c>
      <c r="I1414" s="2" t="s">
        <v>2528</v>
      </c>
      <c r="J1414" s="3">
        <v>0</v>
      </c>
      <c r="K1414" s="3">
        <v>0</v>
      </c>
      <c r="L1414" s="3">
        <v>0</v>
      </c>
      <c r="M1414"/>
      <c r="N1414"/>
      <c r="O1414"/>
    </row>
    <row r="1415" spans="1:15" ht="14.45">
      <c r="A1415" s="2" t="str">
        <f t="shared" si="21"/>
        <v>POS_20200320_1939120</v>
      </c>
      <c r="B1415" s="2" t="s">
        <v>1660</v>
      </c>
      <c r="C1415" s="2" t="s">
        <v>30</v>
      </c>
      <c r="D1415" s="2" t="s">
        <v>54</v>
      </c>
      <c r="E1415" s="2" t="s">
        <v>70</v>
      </c>
      <c r="F1415" s="2" t="s">
        <v>331</v>
      </c>
      <c r="G1415" s="2" t="s">
        <v>57</v>
      </c>
      <c r="H1415" s="2" t="s">
        <v>1918</v>
      </c>
      <c r="I1415" s="2" t="s">
        <v>2529</v>
      </c>
      <c r="J1415" s="3">
        <v>0</v>
      </c>
      <c r="K1415" s="3">
        <v>0</v>
      </c>
      <c r="L1415" s="3">
        <v>0</v>
      </c>
      <c r="M1415"/>
      <c r="N1415"/>
      <c r="O1415"/>
    </row>
    <row r="1416" spans="1:15" ht="14.45">
      <c r="A1416" s="2" t="str">
        <f t="shared" si="21"/>
        <v>POS_20200320_1938971</v>
      </c>
      <c r="B1416" s="2" t="s">
        <v>1660</v>
      </c>
      <c r="C1416" s="2" t="s">
        <v>30</v>
      </c>
      <c r="D1416" s="2" t="s">
        <v>54</v>
      </c>
      <c r="E1416" s="2" t="s">
        <v>70</v>
      </c>
      <c r="F1416" s="2" t="s">
        <v>331</v>
      </c>
      <c r="G1416" s="2" t="s">
        <v>57</v>
      </c>
      <c r="H1416" s="2" t="s">
        <v>1784</v>
      </c>
      <c r="I1416" s="2" t="s">
        <v>2530</v>
      </c>
      <c r="J1416" s="3">
        <v>0</v>
      </c>
      <c r="K1416" s="3">
        <v>0</v>
      </c>
      <c r="L1416" s="3">
        <v>0</v>
      </c>
      <c r="M1416"/>
      <c r="N1416"/>
      <c r="O1416"/>
    </row>
    <row r="1417" spans="1:15" ht="14.45">
      <c r="A1417" s="2" t="str">
        <f t="shared" si="21"/>
        <v>POS_20200320_1939188</v>
      </c>
      <c r="B1417" s="2" t="s">
        <v>1660</v>
      </c>
      <c r="C1417" s="2" t="s">
        <v>30</v>
      </c>
      <c r="D1417" s="2" t="s">
        <v>54</v>
      </c>
      <c r="E1417" s="2" t="s">
        <v>70</v>
      </c>
      <c r="F1417" s="2" t="s">
        <v>331</v>
      </c>
      <c r="G1417" s="2" t="s">
        <v>57</v>
      </c>
      <c r="H1417" s="2" t="s">
        <v>2531</v>
      </c>
      <c r="I1417" s="2" t="s">
        <v>2532</v>
      </c>
      <c r="J1417" s="3">
        <v>0</v>
      </c>
      <c r="K1417" s="3">
        <v>0</v>
      </c>
      <c r="L1417" s="3">
        <v>0</v>
      </c>
      <c r="M1417"/>
      <c r="N1417"/>
      <c r="O1417"/>
    </row>
    <row r="1418" spans="1:15" ht="14.45">
      <c r="A1418" s="2" t="str">
        <f t="shared" si="21"/>
        <v>POS_20200320_1938878</v>
      </c>
      <c r="B1418" s="2" t="s">
        <v>1660</v>
      </c>
      <c r="C1418" s="2" t="s">
        <v>30</v>
      </c>
      <c r="D1418" s="2" t="s">
        <v>54</v>
      </c>
      <c r="E1418" s="2" t="s">
        <v>70</v>
      </c>
      <c r="F1418" s="2" t="s">
        <v>331</v>
      </c>
      <c r="G1418" s="2" t="s">
        <v>57</v>
      </c>
      <c r="H1418" s="2" t="s">
        <v>2022</v>
      </c>
      <c r="I1418" s="2" t="s">
        <v>2533</v>
      </c>
      <c r="J1418" s="3">
        <v>0</v>
      </c>
      <c r="K1418" s="3">
        <v>0</v>
      </c>
      <c r="L1418" s="3">
        <v>0</v>
      </c>
      <c r="M1418"/>
      <c r="N1418"/>
      <c r="O1418"/>
    </row>
    <row r="1419" spans="1:15" ht="14.45">
      <c r="A1419" s="2" t="str">
        <f t="shared" si="21"/>
        <v>POS_20200320_1938821</v>
      </c>
      <c r="B1419" s="2" t="s">
        <v>1660</v>
      </c>
      <c r="C1419" s="2" t="s">
        <v>30</v>
      </c>
      <c r="D1419" s="2" t="s">
        <v>54</v>
      </c>
      <c r="E1419" s="2" t="s">
        <v>70</v>
      </c>
      <c r="F1419" s="2" t="s">
        <v>331</v>
      </c>
      <c r="G1419" s="2" t="s">
        <v>57</v>
      </c>
      <c r="H1419" s="2" t="s">
        <v>1926</v>
      </c>
      <c r="I1419" s="2" t="s">
        <v>2534</v>
      </c>
      <c r="J1419" s="3">
        <v>0</v>
      </c>
      <c r="K1419" s="3">
        <v>0</v>
      </c>
      <c r="L1419" s="3">
        <v>0</v>
      </c>
      <c r="M1419"/>
      <c r="N1419"/>
      <c r="O1419"/>
    </row>
    <row r="1420" spans="1:15" ht="14.45">
      <c r="A1420" s="2" t="str">
        <f t="shared" si="21"/>
        <v>POS_20200320_1938934</v>
      </c>
      <c r="B1420" s="2" t="s">
        <v>1660</v>
      </c>
      <c r="C1420" s="2" t="s">
        <v>30</v>
      </c>
      <c r="D1420" s="2" t="s">
        <v>54</v>
      </c>
      <c r="E1420" s="2" t="s">
        <v>70</v>
      </c>
      <c r="F1420" s="2" t="s">
        <v>331</v>
      </c>
      <c r="G1420" s="2" t="s">
        <v>57</v>
      </c>
      <c r="H1420" s="2" t="s">
        <v>2535</v>
      </c>
      <c r="I1420" s="2" t="s">
        <v>2536</v>
      </c>
      <c r="J1420" s="3">
        <v>0</v>
      </c>
      <c r="K1420" s="3">
        <v>0</v>
      </c>
      <c r="L1420" s="3">
        <v>0</v>
      </c>
      <c r="M1420"/>
      <c r="N1420"/>
      <c r="O1420"/>
    </row>
    <row r="1421" spans="1:15" ht="14.45">
      <c r="A1421" s="2" t="str">
        <f t="shared" ref="A1421:A1484" si="22">I1421</f>
        <v>POS_20200320_1938877</v>
      </c>
      <c r="B1421" s="2" t="s">
        <v>1660</v>
      </c>
      <c r="C1421" s="2" t="s">
        <v>30</v>
      </c>
      <c r="D1421" s="2" t="s">
        <v>54</v>
      </c>
      <c r="E1421" s="2" t="s">
        <v>70</v>
      </c>
      <c r="F1421" s="2" t="s">
        <v>331</v>
      </c>
      <c r="G1421" s="2" t="s">
        <v>57</v>
      </c>
      <c r="H1421" s="2" t="s">
        <v>2057</v>
      </c>
      <c r="I1421" s="2" t="s">
        <v>2537</v>
      </c>
      <c r="J1421" s="3">
        <v>0</v>
      </c>
      <c r="K1421" s="3">
        <v>0</v>
      </c>
      <c r="L1421" s="3">
        <v>0</v>
      </c>
      <c r="M1421"/>
      <c r="N1421"/>
      <c r="O1421"/>
    </row>
    <row r="1422" spans="1:15" ht="14.45">
      <c r="A1422" s="2" t="str">
        <f t="shared" si="22"/>
        <v>POS_20200320_1938754</v>
      </c>
      <c r="B1422" s="2" t="s">
        <v>1660</v>
      </c>
      <c r="C1422" s="2" t="s">
        <v>30</v>
      </c>
      <c r="D1422" s="2" t="s">
        <v>54</v>
      </c>
      <c r="E1422" s="2" t="s">
        <v>70</v>
      </c>
      <c r="F1422" s="2" t="s">
        <v>331</v>
      </c>
      <c r="G1422" s="2" t="s">
        <v>57</v>
      </c>
      <c r="H1422" s="2" t="s">
        <v>1836</v>
      </c>
      <c r="I1422" s="2" t="s">
        <v>2538</v>
      </c>
      <c r="J1422" s="3">
        <v>0</v>
      </c>
      <c r="K1422" s="3">
        <v>0</v>
      </c>
      <c r="L1422" s="3">
        <v>0</v>
      </c>
      <c r="M1422"/>
      <c r="N1422"/>
      <c r="O1422"/>
    </row>
    <row r="1423" spans="1:15" ht="14.45">
      <c r="A1423" s="2" t="str">
        <f t="shared" si="22"/>
        <v>POS_20200320_1938901</v>
      </c>
      <c r="B1423" s="2" t="s">
        <v>1660</v>
      </c>
      <c r="C1423" s="2" t="s">
        <v>30</v>
      </c>
      <c r="D1423" s="2" t="s">
        <v>54</v>
      </c>
      <c r="E1423" s="2" t="s">
        <v>70</v>
      </c>
      <c r="F1423" s="2" t="s">
        <v>331</v>
      </c>
      <c r="G1423" s="2" t="s">
        <v>57</v>
      </c>
      <c r="H1423" s="2" t="s">
        <v>2075</v>
      </c>
      <c r="I1423" s="2" t="s">
        <v>2539</v>
      </c>
      <c r="J1423" s="3">
        <v>0</v>
      </c>
      <c r="K1423" s="3">
        <v>0</v>
      </c>
      <c r="L1423" s="3">
        <v>0</v>
      </c>
      <c r="M1423"/>
      <c r="N1423"/>
      <c r="O1423"/>
    </row>
    <row r="1424" spans="1:15" ht="14.45">
      <c r="A1424" s="2" t="str">
        <f t="shared" si="22"/>
        <v>POS_20200320_1938839</v>
      </c>
      <c r="B1424" s="2" t="s">
        <v>1660</v>
      </c>
      <c r="C1424" s="2" t="s">
        <v>30</v>
      </c>
      <c r="D1424" s="2" t="s">
        <v>54</v>
      </c>
      <c r="E1424" s="2" t="s">
        <v>70</v>
      </c>
      <c r="F1424" s="2" t="s">
        <v>331</v>
      </c>
      <c r="G1424" s="2" t="s">
        <v>57</v>
      </c>
      <c r="H1424" s="2" t="s">
        <v>2034</v>
      </c>
      <c r="I1424" s="2" t="s">
        <v>2540</v>
      </c>
      <c r="J1424" s="3">
        <v>0</v>
      </c>
      <c r="K1424" s="3">
        <v>0</v>
      </c>
      <c r="L1424" s="3">
        <v>0</v>
      </c>
      <c r="M1424"/>
      <c r="N1424"/>
      <c r="O1424"/>
    </row>
    <row r="1425" spans="1:15" ht="14.45">
      <c r="A1425" s="2" t="str">
        <f t="shared" si="22"/>
        <v>POS_20200320_1938889</v>
      </c>
      <c r="B1425" s="2" t="s">
        <v>1660</v>
      </c>
      <c r="C1425" s="2" t="s">
        <v>30</v>
      </c>
      <c r="D1425" s="2" t="s">
        <v>54</v>
      </c>
      <c r="E1425" s="2" t="s">
        <v>70</v>
      </c>
      <c r="F1425" s="2" t="s">
        <v>331</v>
      </c>
      <c r="G1425" s="2" t="s">
        <v>57</v>
      </c>
      <c r="H1425" s="2" t="s">
        <v>1714</v>
      </c>
      <c r="I1425" s="2" t="s">
        <v>2541</v>
      </c>
      <c r="J1425" s="3">
        <v>0</v>
      </c>
      <c r="K1425" s="3">
        <v>0</v>
      </c>
      <c r="L1425" s="3">
        <v>0</v>
      </c>
      <c r="M1425"/>
      <c r="N1425"/>
      <c r="O1425"/>
    </row>
    <row r="1426" spans="1:15" ht="14.45">
      <c r="A1426" s="2" t="str">
        <f t="shared" si="22"/>
        <v>POS_20200320_1938856</v>
      </c>
      <c r="B1426" s="2" t="s">
        <v>1660</v>
      </c>
      <c r="C1426" s="2" t="s">
        <v>30</v>
      </c>
      <c r="D1426" s="2" t="s">
        <v>54</v>
      </c>
      <c r="E1426" s="2" t="s">
        <v>70</v>
      </c>
      <c r="F1426" s="2" t="s">
        <v>331</v>
      </c>
      <c r="G1426" s="2" t="s">
        <v>57</v>
      </c>
      <c r="H1426" s="2" t="s">
        <v>1968</v>
      </c>
      <c r="I1426" s="2" t="s">
        <v>2542</v>
      </c>
      <c r="J1426" s="3">
        <v>0</v>
      </c>
      <c r="K1426" s="3">
        <v>0</v>
      </c>
      <c r="L1426" s="3">
        <v>0</v>
      </c>
      <c r="M1426"/>
      <c r="N1426"/>
      <c r="O1426"/>
    </row>
    <row r="1427" spans="1:15" ht="14.45">
      <c r="A1427" s="2" t="str">
        <f t="shared" si="22"/>
        <v>POS_20200320_1938804</v>
      </c>
      <c r="B1427" s="2" t="s">
        <v>1660</v>
      </c>
      <c r="C1427" s="2" t="s">
        <v>30</v>
      </c>
      <c r="D1427" s="2" t="s">
        <v>54</v>
      </c>
      <c r="E1427" s="2" t="s">
        <v>70</v>
      </c>
      <c r="F1427" s="2" t="s">
        <v>331</v>
      </c>
      <c r="G1427" s="2" t="s">
        <v>57</v>
      </c>
      <c r="H1427" s="2" t="s">
        <v>2543</v>
      </c>
      <c r="I1427" s="2" t="s">
        <v>2544</v>
      </c>
      <c r="J1427" s="3">
        <v>0</v>
      </c>
      <c r="K1427" s="3">
        <v>0</v>
      </c>
      <c r="L1427" s="3">
        <v>0</v>
      </c>
      <c r="M1427"/>
      <c r="N1427"/>
      <c r="O1427"/>
    </row>
    <row r="1428" spans="1:15" ht="14.45">
      <c r="A1428" s="2" t="str">
        <f t="shared" si="22"/>
        <v>POS_20200320_1939078</v>
      </c>
      <c r="B1428" s="2" t="s">
        <v>1660</v>
      </c>
      <c r="C1428" s="2" t="s">
        <v>30</v>
      </c>
      <c r="D1428" s="2" t="s">
        <v>54</v>
      </c>
      <c r="E1428" s="2" t="s">
        <v>70</v>
      </c>
      <c r="F1428" s="2" t="s">
        <v>331</v>
      </c>
      <c r="G1428" s="2" t="s">
        <v>57</v>
      </c>
      <c r="H1428" s="2" t="s">
        <v>1896</v>
      </c>
      <c r="I1428" s="2" t="s">
        <v>2545</v>
      </c>
      <c r="J1428" s="3">
        <v>0</v>
      </c>
      <c r="K1428" s="3">
        <v>0</v>
      </c>
      <c r="L1428" s="3">
        <v>0</v>
      </c>
      <c r="M1428"/>
      <c r="N1428"/>
      <c r="O1428"/>
    </row>
    <row r="1429" spans="1:15" ht="14.45">
      <c r="A1429" s="2" t="str">
        <f t="shared" si="22"/>
        <v>POS_20200320_1938868</v>
      </c>
      <c r="B1429" s="2" t="s">
        <v>1660</v>
      </c>
      <c r="C1429" s="2" t="s">
        <v>30</v>
      </c>
      <c r="D1429" s="2" t="s">
        <v>54</v>
      </c>
      <c r="E1429" s="2" t="s">
        <v>70</v>
      </c>
      <c r="F1429" s="2" t="s">
        <v>331</v>
      </c>
      <c r="G1429" s="2" t="s">
        <v>57</v>
      </c>
      <c r="H1429" s="2" t="s">
        <v>2005</v>
      </c>
      <c r="I1429" s="2" t="s">
        <v>2546</v>
      </c>
      <c r="J1429" s="3">
        <v>0</v>
      </c>
      <c r="K1429" s="3">
        <v>0</v>
      </c>
      <c r="L1429" s="3">
        <v>0</v>
      </c>
      <c r="M1429"/>
      <c r="N1429"/>
      <c r="O1429"/>
    </row>
    <row r="1430" spans="1:15" ht="14.45">
      <c r="A1430" s="2" t="str">
        <f t="shared" si="22"/>
        <v>POS_20200320_1938988</v>
      </c>
      <c r="B1430" s="2" t="s">
        <v>1660</v>
      </c>
      <c r="C1430" s="2" t="s">
        <v>30</v>
      </c>
      <c r="D1430" s="2" t="s">
        <v>54</v>
      </c>
      <c r="E1430" s="2" t="s">
        <v>70</v>
      </c>
      <c r="F1430" s="2" t="s">
        <v>331</v>
      </c>
      <c r="G1430" s="2" t="s">
        <v>57</v>
      </c>
      <c r="H1430" s="2" t="s">
        <v>2547</v>
      </c>
      <c r="I1430" s="2" t="s">
        <v>2548</v>
      </c>
      <c r="J1430" s="3">
        <v>0</v>
      </c>
      <c r="K1430" s="3">
        <v>0</v>
      </c>
      <c r="L1430" s="3">
        <v>0</v>
      </c>
      <c r="M1430"/>
      <c r="N1430"/>
      <c r="O1430"/>
    </row>
    <row r="1431" spans="1:15" ht="14.45">
      <c r="A1431" s="2" t="str">
        <f t="shared" si="22"/>
        <v>POS_20200320_1939002</v>
      </c>
      <c r="B1431" s="2" t="s">
        <v>1660</v>
      </c>
      <c r="C1431" s="2" t="s">
        <v>30</v>
      </c>
      <c r="D1431" s="2" t="s">
        <v>54</v>
      </c>
      <c r="E1431" s="2" t="s">
        <v>70</v>
      </c>
      <c r="F1431" s="2" t="s">
        <v>331</v>
      </c>
      <c r="G1431" s="2" t="s">
        <v>57</v>
      </c>
      <c r="H1431" s="2" t="s">
        <v>2549</v>
      </c>
      <c r="I1431" s="2" t="s">
        <v>2550</v>
      </c>
      <c r="J1431" s="3">
        <v>0</v>
      </c>
      <c r="K1431" s="3">
        <v>0</v>
      </c>
      <c r="L1431" s="3">
        <v>0</v>
      </c>
      <c r="M1431"/>
      <c r="N1431"/>
      <c r="O1431"/>
    </row>
    <row r="1432" spans="1:15" ht="14.45">
      <c r="A1432" s="2" t="str">
        <f t="shared" si="22"/>
        <v>POS_20200320_1938864</v>
      </c>
      <c r="B1432" s="2" t="s">
        <v>1660</v>
      </c>
      <c r="C1432" s="2" t="s">
        <v>30</v>
      </c>
      <c r="D1432" s="2" t="s">
        <v>54</v>
      </c>
      <c r="E1432" s="2" t="s">
        <v>70</v>
      </c>
      <c r="F1432" s="2" t="s">
        <v>331</v>
      </c>
      <c r="G1432" s="2" t="s">
        <v>57</v>
      </c>
      <c r="H1432" s="2" t="s">
        <v>2079</v>
      </c>
      <c r="I1432" s="2" t="s">
        <v>2551</v>
      </c>
      <c r="J1432" s="3">
        <v>0</v>
      </c>
      <c r="K1432" s="3">
        <v>0</v>
      </c>
      <c r="L1432" s="3">
        <v>0</v>
      </c>
      <c r="M1432"/>
      <c r="N1432"/>
      <c r="O1432"/>
    </row>
    <row r="1433" spans="1:15" ht="14.45">
      <c r="A1433" s="2" t="str">
        <f t="shared" si="22"/>
        <v>POS_20200320_1938757</v>
      </c>
      <c r="B1433" s="2" t="s">
        <v>1660</v>
      </c>
      <c r="C1433" s="2" t="s">
        <v>30</v>
      </c>
      <c r="D1433" s="2" t="s">
        <v>54</v>
      </c>
      <c r="E1433" s="2" t="s">
        <v>70</v>
      </c>
      <c r="F1433" s="2" t="s">
        <v>331</v>
      </c>
      <c r="G1433" s="2" t="s">
        <v>57</v>
      </c>
      <c r="H1433" s="2" t="s">
        <v>1814</v>
      </c>
      <c r="I1433" s="2" t="s">
        <v>2552</v>
      </c>
      <c r="J1433" s="3">
        <v>0</v>
      </c>
      <c r="K1433" s="3">
        <v>0</v>
      </c>
      <c r="L1433" s="3">
        <v>0</v>
      </c>
      <c r="M1433"/>
      <c r="N1433"/>
      <c r="O1433"/>
    </row>
    <row r="1434" spans="1:15" ht="14.45">
      <c r="A1434" s="2" t="str">
        <f t="shared" si="22"/>
        <v>POS_20200320_1938822</v>
      </c>
      <c r="B1434" s="2" t="s">
        <v>1660</v>
      </c>
      <c r="C1434" s="2" t="s">
        <v>30</v>
      </c>
      <c r="D1434" s="2" t="s">
        <v>54</v>
      </c>
      <c r="E1434" s="2" t="s">
        <v>70</v>
      </c>
      <c r="F1434" s="2" t="s">
        <v>331</v>
      </c>
      <c r="G1434" s="2" t="s">
        <v>57</v>
      </c>
      <c r="H1434" s="2" t="s">
        <v>1984</v>
      </c>
      <c r="I1434" s="2" t="s">
        <v>2553</v>
      </c>
      <c r="J1434" s="3">
        <v>0</v>
      </c>
      <c r="K1434" s="3">
        <v>0</v>
      </c>
      <c r="L1434" s="3">
        <v>0</v>
      </c>
      <c r="M1434"/>
      <c r="N1434"/>
      <c r="O1434"/>
    </row>
    <row r="1435" spans="1:15" ht="14.45">
      <c r="A1435" s="2" t="str">
        <f t="shared" si="22"/>
        <v>POS_20200320_1939080</v>
      </c>
      <c r="B1435" s="2" t="s">
        <v>1660</v>
      </c>
      <c r="C1435" s="2" t="s">
        <v>30</v>
      </c>
      <c r="D1435" s="2" t="s">
        <v>54</v>
      </c>
      <c r="E1435" s="2" t="s">
        <v>70</v>
      </c>
      <c r="F1435" s="2" t="s">
        <v>331</v>
      </c>
      <c r="G1435" s="2" t="s">
        <v>57</v>
      </c>
      <c r="H1435" s="2" t="s">
        <v>2554</v>
      </c>
      <c r="I1435" s="2" t="s">
        <v>2555</v>
      </c>
      <c r="J1435" s="3">
        <v>0</v>
      </c>
      <c r="K1435" s="3">
        <v>0</v>
      </c>
      <c r="L1435" s="3">
        <v>0</v>
      </c>
      <c r="M1435"/>
      <c r="N1435"/>
      <c r="O1435"/>
    </row>
    <row r="1436" spans="1:15" ht="14.45">
      <c r="A1436" s="2" t="str">
        <f t="shared" si="22"/>
        <v>POS_20200320_1938794</v>
      </c>
      <c r="B1436" s="2" t="s">
        <v>1660</v>
      </c>
      <c r="C1436" s="2" t="s">
        <v>30</v>
      </c>
      <c r="D1436" s="2" t="s">
        <v>54</v>
      </c>
      <c r="E1436" s="2" t="s">
        <v>70</v>
      </c>
      <c r="F1436" s="2" t="s">
        <v>331</v>
      </c>
      <c r="G1436" s="2" t="s">
        <v>57</v>
      </c>
      <c r="H1436" s="2" t="s">
        <v>1822</v>
      </c>
      <c r="I1436" s="2" t="s">
        <v>2556</v>
      </c>
      <c r="J1436" s="3">
        <v>0</v>
      </c>
      <c r="K1436" s="3">
        <v>0</v>
      </c>
      <c r="L1436" s="3">
        <v>0</v>
      </c>
      <c r="M1436"/>
      <c r="N1436"/>
      <c r="O1436"/>
    </row>
    <row r="1437" spans="1:15" ht="14.45">
      <c r="A1437" s="2" t="str">
        <f t="shared" si="22"/>
        <v>POS_20200320_1939040</v>
      </c>
      <c r="B1437" s="2" t="s">
        <v>1660</v>
      </c>
      <c r="C1437" s="2" t="s">
        <v>30</v>
      </c>
      <c r="D1437" s="2" t="s">
        <v>54</v>
      </c>
      <c r="E1437" s="2" t="s">
        <v>70</v>
      </c>
      <c r="F1437" s="2" t="s">
        <v>331</v>
      </c>
      <c r="G1437" s="2" t="s">
        <v>57</v>
      </c>
      <c r="H1437" s="2" t="s">
        <v>1934</v>
      </c>
      <c r="I1437" s="2" t="s">
        <v>2557</v>
      </c>
      <c r="J1437" s="3">
        <v>0</v>
      </c>
      <c r="K1437" s="3">
        <v>0</v>
      </c>
      <c r="L1437" s="3">
        <v>0</v>
      </c>
      <c r="M1437"/>
      <c r="N1437"/>
      <c r="O1437"/>
    </row>
    <row r="1438" spans="1:15" ht="14.45">
      <c r="A1438" s="2" t="str">
        <f t="shared" si="22"/>
        <v>POS_20200320_1938874</v>
      </c>
      <c r="B1438" s="2" t="s">
        <v>1660</v>
      </c>
      <c r="C1438" s="2" t="s">
        <v>30</v>
      </c>
      <c r="D1438" s="2" t="s">
        <v>54</v>
      </c>
      <c r="E1438" s="2" t="s">
        <v>70</v>
      </c>
      <c r="F1438" s="2" t="s">
        <v>331</v>
      </c>
      <c r="G1438" s="2" t="s">
        <v>57</v>
      </c>
      <c r="H1438" s="2" t="s">
        <v>1942</v>
      </c>
      <c r="I1438" s="2" t="s">
        <v>2558</v>
      </c>
      <c r="J1438" s="3">
        <v>0</v>
      </c>
      <c r="K1438" s="3">
        <v>0</v>
      </c>
      <c r="L1438" s="3">
        <v>0</v>
      </c>
      <c r="M1438"/>
      <c r="N1438"/>
      <c r="O1438"/>
    </row>
    <row r="1439" spans="1:15" ht="14.45">
      <c r="A1439" s="2" t="str">
        <f t="shared" si="22"/>
        <v>POS_20200320_1939139</v>
      </c>
      <c r="B1439" s="2" t="s">
        <v>1660</v>
      </c>
      <c r="C1439" s="2" t="s">
        <v>30</v>
      </c>
      <c r="D1439" s="2" t="s">
        <v>54</v>
      </c>
      <c r="E1439" s="2" t="s">
        <v>70</v>
      </c>
      <c r="F1439" s="2" t="s">
        <v>331</v>
      </c>
      <c r="G1439" s="2" t="s">
        <v>57</v>
      </c>
      <c r="H1439" s="2" t="s">
        <v>1992</v>
      </c>
      <c r="I1439" s="2" t="s">
        <v>2559</v>
      </c>
      <c r="J1439" s="3">
        <v>0</v>
      </c>
      <c r="K1439" s="3">
        <v>0</v>
      </c>
      <c r="L1439" s="3">
        <v>0</v>
      </c>
      <c r="M1439"/>
      <c r="N1439"/>
      <c r="O1439"/>
    </row>
    <row r="1440" spans="1:15" ht="14.45">
      <c r="A1440" s="2" t="str">
        <f t="shared" si="22"/>
        <v>POS_20230518_3158839</v>
      </c>
      <c r="B1440" s="2" t="s">
        <v>1660</v>
      </c>
      <c r="C1440" s="2" t="s">
        <v>30</v>
      </c>
      <c r="D1440" s="2" t="s">
        <v>54</v>
      </c>
      <c r="E1440" s="2" t="s">
        <v>425</v>
      </c>
      <c r="F1440" s="2" t="s">
        <v>426</v>
      </c>
      <c r="G1440" s="2" t="s">
        <v>57</v>
      </c>
      <c r="H1440" s="2" t="s">
        <v>2560</v>
      </c>
      <c r="I1440" s="2" t="s">
        <v>2561</v>
      </c>
      <c r="J1440" s="3">
        <v>58660.45</v>
      </c>
      <c r="K1440" s="3">
        <v>41289.220000000008</v>
      </c>
      <c r="L1440" s="3">
        <v>9523.23</v>
      </c>
      <c r="M1440"/>
      <c r="N1440"/>
      <c r="O1440"/>
    </row>
    <row r="1441" spans="1:15" ht="14.45">
      <c r="A1441" s="2" t="str">
        <f t="shared" si="22"/>
        <v>POS_20230518_3158773</v>
      </c>
      <c r="B1441" s="2" t="s">
        <v>1660</v>
      </c>
      <c r="C1441" s="2" t="s">
        <v>30</v>
      </c>
      <c r="D1441" s="2" t="s">
        <v>54</v>
      </c>
      <c r="E1441" s="2" t="s">
        <v>425</v>
      </c>
      <c r="F1441" s="2" t="s">
        <v>426</v>
      </c>
      <c r="G1441" s="2" t="s">
        <v>57</v>
      </c>
      <c r="H1441" s="2" t="s">
        <v>2494</v>
      </c>
      <c r="I1441" s="2" t="s">
        <v>2562</v>
      </c>
      <c r="J1441" s="3">
        <v>58660.45</v>
      </c>
      <c r="K1441" s="3">
        <v>41289.220000000008</v>
      </c>
      <c r="L1441" s="3">
        <v>9523.2299999999977</v>
      </c>
      <c r="M1441"/>
      <c r="N1441"/>
      <c r="O1441"/>
    </row>
    <row r="1442" spans="1:15" ht="14.45">
      <c r="A1442" s="2" t="str">
        <f t="shared" si="22"/>
        <v>POS_20230518_3158784</v>
      </c>
      <c r="B1442" s="2" t="s">
        <v>1660</v>
      </c>
      <c r="C1442" s="2" t="s">
        <v>30</v>
      </c>
      <c r="D1442" s="2" t="s">
        <v>54</v>
      </c>
      <c r="E1442" s="2" t="s">
        <v>425</v>
      </c>
      <c r="F1442" s="2" t="s">
        <v>426</v>
      </c>
      <c r="G1442" s="2" t="s">
        <v>57</v>
      </c>
      <c r="H1442" s="2" t="s">
        <v>2563</v>
      </c>
      <c r="I1442" s="2" t="s">
        <v>2564</v>
      </c>
      <c r="J1442" s="3">
        <v>58660.44999999999</v>
      </c>
      <c r="K1442" s="3">
        <v>41289.219999999994</v>
      </c>
      <c r="L1442" s="3">
        <v>9523.23</v>
      </c>
      <c r="M1442"/>
      <c r="N1442"/>
      <c r="O1442"/>
    </row>
    <row r="1443" spans="1:15" ht="14.45">
      <c r="A1443" s="2" t="str">
        <f t="shared" si="22"/>
        <v>POS_20230518_3158677</v>
      </c>
      <c r="B1443" s="2" t="s">
        <v>1660</v>
      </c>
      <c r="C1443" s="2" t="s">
        <v>30</v>
      </c>
      <c r="D1443" s="2" t="s">
        <v>54</v>
      </c>
      <c r="E1443" s="2" t="s">
        <v>425</v>
      </c>
      <c r="F1443" s="2" t="s">
        <v>426</v>
      </c>
      <c r="G1443" s="2" t="s">
        <v>57</v>
      </c>
      <c r="H1443" s="2" t="s">
        <v>2565</v>
      </c>
      <c r="I1443" s="2" t="s">
        <v>2566</v>
      </c>
      <c r="J1443" s="3">
        <v>58660.45</v>
      </c>
      <c r="K1443" s="3">
        <v>41289.22</v>
      </c>
      <c r="L1443" s="3">
        <v>9523.2299999999977</v>
      </c>
      <c r="M1443"/>
      <c r="N1443"/>
      <c r="O1443"/>
    </row>
    <row r="1444" spans="1:15" ht="14.45">
      <c r="A1444" s="2" t="str">
        <f t="shared" si="22"/>
        <v>POS_20230518_3158523</v>
      </c>
      <c r="B1444" s="2" t="s">
        <v>1660</v>
      </c>
      <c r="C1444" s="2" t="s">
        <v>30</v>
      </c>
      <c r="D1444" s="2" t="s">
        <v>54</v>
      </c>
      <c r="E1444" s="2" t="s">
        <v>425</v>
      </c>
      <c r="F1444" s="2" t="s">
        <v>426</v>
      </c>
      <c r="G1444" s="2" t="s">
        <v>57</v>
      </c>
      <c r="H1444" s="2" t="s">
        <v>2567</v>
      </c>
      <c r="I1444" s="2" t="s">
        <v>2568</v>
      </c>
      <c r="J1444" s="3">
        <v>58660.449999999975</v>
      </c>
      <c r="K1444" s="3">
        <v>41289.219999999994</v>
      </c>
      <c r="L1444" s="3">
        <v>9523.23</v>
      </c>
      <c r="M1444"/>
      <c r="N1444"/>
      <c r="O1444"/>
    </row>
    <row r="1445" spans="1:15" ht="14.45">
      <c r="A1445" s="2" t="str">
        <f t="shared" si="22"/>
        <v>POS_20230518_3158386</v>
      </c>
      <c r="B1445" s="2" t="s">
        <v>1660</v>
      </c>
      <c r="C1445" s="2" t="s">
        <v>30</v>
      </c>
      <c r="D1445" s="2" t="s">
        <v>54</v>
      </c>
      <c r="E1445" s="2" t="s">
        <v>425</v>
      </c>
      <c r="F1445" s="2" t="s">
        <v>426</v>
      </c>
      <c r="G1445" s="2" t="s">
        <v>57</v>
      </c>
      <c r="H1445" s="2" t="s">
        <v>2392</v>
      </c>
      <c r="I1445" s="2" t="s">
        <v>2569</v>
      </c>
      <c r="J1445" s="3">
        <v>58660.449999999968</v>
      </c>
      <c r="K1445" s="3">
        <v>41289.22</v>
      </c>
      <c r="L1445" s="3">
        <v>9523.2299999999977</v>
      </c>
      <c r="M1445"/>
      <c r="N1445"/>
      <c r="O1445"/>
    </row>
    <row r="1446" spans="1:15" ht="14.45">
      <c r="A1446" s="2" t="str">
        <f t="shared" si="22"/>
        <v>POS_20230517_3157547</v>
      </c>
      <c r="B1446" s="2" t="s">
        <v>1660</v>
      </c>
      <c r="C1446" s="2" t="s">
        <v>30</v>
      </c>
      <c r="D1446" s="2" t="s">
        <v>54</v>
      </c>
      <c r="E1446" s="2" t="s">
        <v>425</v>
      </c>
      <c r="F1446" s="2" t="s">
        <v>432</v>
      </c>
      <c r="G1446" s="2" t="s">
        <v>67</v>
      </c>
      <c r="H1446" s="2" t="s">
        <v>2570</v>
      </c>
      <c r="I1446" s="2" t="s">
        <v>2571</v>
      </c>
      <c r="J1446" s="3">
        <v>13933.671869244488</v>
      </c>
      <c r="K1446" s="3">
        <v>43183.914730899312</v>
      </c>
      <c r="L1446" s="3">
        <v>36486.703859910063</v>
      </c>
      <c r="M1446"/>
      <c r="N1446"/>
      <c r="O1446"/>
    </row>
    <row r="1447" spans="1:15" ht="14.45">
      <c r="A1447" s="2" t="str">
        <f t="shared" si="22"/>
        <v>POS_20230517_3157679</v>
      </c>
      <c r="B1447" s="2" t="s">
        <v>1660</v>
      </c>
      <c r="C1447" s="2" t="s">
        <v>30</v>
      </c>
      <c r="D1447" s="2" t="s">
        <v>54</v>
      </c>
      <c r="E1447" s="2" t="s">
        <v>425</v>
      </c>
      <c r="F1447" s="2" t="s">
        <v>432</v>
      </c>
      <c r="G1447" s="2" t="s">
        <v>67</v>
      </c>
      <c r="H1447" s="2" t="s">
        <v>2572</v>
      </c>
      <c r="I1447" s="2" t="s">
        <v>2573</v>
      </c>
      <c r="J1447" s="3">
        <v>13933.671869244485</v>
      </c>
      <c r="K1447" s="3">
        <v>43183.914730899298</v>
      </c>
      <c r="L1447" s="3">
        <v>36486.703859910063</v>
      </c>
      <c r="M1447"/>
      <c r="N1447"/>
      <c r="O1447"/>
    </row>
    <row r="1448" spans="1:15" ht="14.45">
      <c r="A1448" s="2" t="str">
        <f t="shared" si="22"/>
        <v>POS_20230517_3157658</v>
      </c>
      <c r="B1448" s="2" t="s">
        <v>1660</v>
      </c>
      <c r="C1448" s="2" t="s">
        <v>30</v>
      </c>
      <c r="D1448" s="2" t="s">
        <v>54</v>
      </c>
      <c r="E1448" s="2" t="s">
        <v>425</v>
      </c>
      <c r="F1448" s="2" t="s">
        <v>432</v>
      </c>
      <c r="G1448" s="2" t="s">
        <v>67</v>
      </c>
      <c r="H1448" s="2" t="s">
        <v>2574</v>
      </c>
      <c r="I1448" s="2" t="s">
        <v>2575</v>
      </c>
      <c r="J1448" s="3">
        <v>13933.671869244488</v>
      </c>
      <c r="K1448" s="3">
        <v>43183.914730899298</v>
      </c>
      <c r="L1448" s="3">
        <v>36486.703859910056</v>
      </c>
      <c r="M1448"/>
      <c r="N1448"/>
      <c r="O1448"/>
    </row>
    <row r="1449" spans="1:15" ht="14.45">
      <c r="A1449" s="2" t="str">
        <f t="shared" si="22"/>
        <v>POS_20230517_3157566</v>
      </c>
      <c r="B1449" s="2" t="s">
        <v>1660</v>
      </c>
      <c r="C1449" s="2" t="s">
        <v>30</v>
      </c>
      <c r="D1449" s="2" t="s">
        <v>54</v>
      </c>
      <c r="E1449" s="2" t="s">
        <v>425</v>
      </c>
      <c r="F1449" s="2" t="s">
        <v>432</v>
      </c>
      <c r="G1449" s="2" t="s">
        <v>67</v>
      </c>
      <c r="H1449" s="2" t="s">
        <v>2576</v>
      </c>
      <c r="I1449" s="2" t="s">
        <v>2577</v>
      </c>
      <c r="J1449" s="3">
        <v>13933.671869244485</v>
      </c>
      <c r="K1449" s="3">
        <v>43183.914730899298</v>
      </c>
      <c r="L1449" s="3">
        <v>36486.703859910049</v>
      </c>
      <c r="M1449"/>
      <c r="N1449"/>
      <c r="O1449"/>
    </row>
    <row r="1450" spans="1:15" ht="14.45">
      <c r="A1450" s="2" t="str">
        <f t="shared" si="22"/>
        <v>POS_20230517_3157517</v>
      </c>
      <c r="B1450" s="2" t="s">
        <v>1660</v>
      </c>
      <c r="C1450" s="2" t="s">
        <v>30</v>
      </c>
      <c r="D1450" s="2" t="s">
        <v>54</v>
      </c>
      <c r="E1450" s="2" t="s">
        <v>425</v>
      </c>
      <c r="F1450" s="2" t="s">
        <v>432</v>
      </c>
      <c r="G1450" s="2" t="s">
        <v>67</v>
      </c>
      <c r="H1450" s="2" t="s">
        <v>1745</v>
      </c>
      <c r="I1450" s="2" t="s">
        <v>2578</v>
      </c>
      <c r="J1450" s="3">
        <v>13933.671869244488</v>
      </c>
      <c r="K1450" s="3">
        <v>43183.914730899298</v>
      </c>
      <c r="L1450" s="3">
        <v>36486.703859910049</v>
      </c>
      <c r="M1450"/>
      <c r="N1450"/>
      <c r="O1450"/>
    </row>
    <row r="1451" spans="1:15" ht="14.45">
      <c r="A1451" s="2" t="str">
        <f t="shared" si="22"/>
        <v>Unknown</v>
      </c>
      <c r="B1451" s="2" t="s">
        <v>1660</v>
      </c>
      <c r="C1451" s="2" t="s">
        <v>441</v>
      </c>
      <c r="D1451" s="2" t="s">
        <v>442</v>
      </c>
      <c r="E1451" s="2" t="s">
        <v>442</v>
      </c>
      <c r="F1451" s="2" t="s">
        <v>45</v>
      </c>
      <c r="G1451" s="2" t="s">
        <v>45</v>
      </c>
      <c r="H1451" s="2" t="s">
        <v>45</v>
      </c>
      <c r="I1451" s="2" t="s">
        <v>45</v>
      </c>
      <c r="J1451" s="3">
        <v>0</v>
      </c>
      <c r="K1451" s="3">
        <v>0</v>
      </c>
      <c r="L1451" s="3">
        <v>0</v>
      </c>
      <c r="M1451"/>
      <c r="N1451"/>
      <c r="O1451"/>
    </row>
    <row r="1452" spans="1:15" ht="14.45">
      <c r="A1452" s="2" t="str">
        <f t="shared" si="22"/>
        <v>POS_20211210_2720562</v>
      </c>
      <c r="B1452" s="2" t="s">
        <v>1660</v>
      </c>
      <c r="C1452" s="2" t="s">
        <v>443</v>
      </c>
      <c r="D1452" s="2" t="s">
        <v>444</v>
      </c>
      <c r="E1452" s="2" t="s">
        <v>444</v>
      </c>
      <c r="F1452" s="2" t="s">
        <v>45</v>
      </c>
      <c r="G1452" s="2" t="s">
        <v>445</v>
      </c>
      <c r="H1452" s="2" t="s">
        <v>1848</v>
      </c>
      <c r="I1452" s="2" t="s">
        <v>2579</v>
      </c>
      <c r="J1452" s="3">
        <v>85135.619999999981</v>
      </c>
      <c r="K1452" s="3">
        <v>69880.040000000023</v>
      </c>
      <c r="L1452" s="3">
        <v>74147.520000000019</v>
      </c>
      <c r="M1452"/>
      <c r="N1452"/>
      <c r="O1452"/>
    </row>
    <row r="1453" spans="1:15" ht="14.45">
      <c r="A1453" s="2" t="str">
        <f t="shared" si="22"/>
        <v>POS_20211210_2720563</v>
      </c>
      <c r="B1453" s="2" t="s">
        <v>1660</v>
      </c>
      <c r="C1453" s="2" t="s">
        <v>443</v>
      </c>
      <c r="D1453" s="2" t="s">
        <v>444</v>
      </c>
      <c r="E1453" s="2" t="s">
        <v>444</v>
      </c>
      <c r="F1453" s="2" t="s">
        <v>45</v>
      </c>
      <c r="G1453" s="2" t="s">
        <v>445</v>
      </c>
      <c r="H1453" s="2" t="s">
        <v>2580</v>
      </c>
      <c r="I1453" s="2" t="s">
        <v>2581</v>
      </c>
      <c r="J1453" s="3">
        <v>85135.620000000024</v>
      </c>
      <c r="K1453" s="3">
        <v>69880.040000000023</v>
      </c>
      <c r="L1453" s="3">
        <v>74147.520000000004</v>
      </c>
      <c r="M1453"/>
      <c r="N1453"/>
      <c r="O1453"/>
    </row>
    <row r="1454" spans="1:15" ht="14.45">
      <c r="A1454" s="2" t="str">
        <f t="shared" si="22"/>
        <v>POS_20211210_2720565</v>
      </c>
      <c r="B1454" s="2" t="s">
        <v>1660</v>
      </c>
      <c r="C1454" s="2" t="s">
        <v>443</v>
      </c>
      <c r="D1454" s="2" t="s">
        <v>444</v>
      </c>
      <c r="E1454" s="2" t="s">
        <v>444</v>
      </c>
      <c r="F1454" s="2" t="s">
        <v>45</v>
      </c>
      <c r="G1454" s="2" t="s">
        <v>445</v>
      </c>
      <c r="H1454" s="2" t="s">
        <v>2582</v>
      </c>
      <c r="I1454" s="2" t="s">
        <v>2583</v>
      </c>
      <c r="J1454" s="3">
        <v>85135.62</v>
      </c>
      <c r="K1454" s="3">
        <v>69880.040000000037</v>
      </c>
      <c r="L1454" s="3">
        <v>74147.520000000019</v>
      </c>
      <c r="M1454"/>
      <c r="N1454"/>
      <c r="O1454"/>
    </row>
    <row r="1455" spans="1:15" ht="14.45">
      <c r="A1455" s="2" t="str">
        <f t="shared" si="22"/>
        <v>POS_20211210_2720564</v>
      </c>
      <c r="B1455" s="2" t="s">
        <v>1660</v>
      </c>
      <c r="C1455" s="2" t="s">
        <v>443</v>
      </c>
      <c r="D1455" s="2" t="s">
        <v>444</v>
      </c>
      <c r="E1455" s="2" t="s">
        <v>444</v>
      </c>
      <c r="F1455" s="2" t="s">
        <v>45</v>
      </c>
      <c r="G1455" s="2" t="s">
        <v>445</v>
      </c>
      <c r="H1455" s="2" t="s">
        <v>2584</v>
      </c>
      <c r="I1455" s="2" t="s">
        <v>2585</v>
      </c>
      <c r="J1455" s="3">
        <v>85135.619999999981</v>
      </c>
      <c r="K1455" s="3">
        <v>69880.040000000023</v>
      </c>
      <c r="L1455" s="3">
        <v>74147.51999999999</v>
      </c>
      <c r="M1455"/>
      <c r="N1455"/>
      <c r="O1455"/>
    </row>
    <row r="1456" spans="1:15" ht="14.45">
      <c r="A1456" s="2" t="str">
        <f t="shared" si="22"/>
        <v>POS_20160204_741845</v>
      </c>
      <c r="B1456" s="2" t="s">
        <v>1660</v>
      </c>
      <c r="C1456" s="2" t="s">
        <v>443</v>
      </c>
      <c r="D1456" s="2" t="s">
        <v>444</v>
      </c>
      <c r="E1456" s="2" t="s">
        <v>444</v>
      </c>
      <c r="F1456" s="2" t="s">
        <v>2586</v>
      </c>
      <c r="G1456" s="2" t="s">
        <v>1324</v>
      </c>
      <c r="H1456" s="2" t="s">
        <v>2587</v>
      </c>
      <c r="I1456" s="2" t="s">
        <v>2588</v>
      </c>
      <c r="J1456" s="3">
        <v>484009.98000000004</v>
      </c>
      <c r="K1456" s="3">
        <v>1313227.5992126553</v>
      </c>
      <c r="L1456" s="3">
        <v>2240007.2597177718</v>
      </c>
      <c r="M1456"/>
      <c r="N1456"/>
      <c r="O1456"/>
    </row>
    <row r="1457" spans="1:15" ht="14.45">
      <c r="A1457" s="2" t="str">
        <f t="shared" si="22"/>
        <v>POS_20160204_742149</v>
      </c>
      <c r="B1457" s="2" t="s">
        <v>1660</v>
      </c>
      <c r="C1457" s="2" t="s">
        <v>443</v>
      </c>
      <c r="D1457" s="2" t="s">
        <v>444</v>
      </c>
      <c r="E1457" s="2" t="s">
        <v>444</v>
      </c>
      <c r="F1457" s="2" t="s">
        <v>2586</v>
      </c>
      <c r="G1457" s="2" t="s">
        <v>1324</v>
      </c>
      <c r="H1457" s="2" t="s">
        <v>1684</v>
      </c>
      <c r="I1457" s="2" t="s">
        <v>2589</v>
      </c>
      <c r="J1457" s="3">
        <v>289962.65000000002</v>
      </c>
      <c r="K1457" s="3">
        <v>1149793.1692126554</v>
      </c>
      <c r="L1457" s="3">
        <v>2066395.0097177711</v>
      </c>
      <c r="M1457"/>
      <c r="N1457"/>
      <c r="O1457"/>
    </row>
    <row r="1458" spans="1:15" ht="14.45">
      <c r="A1458" s="2" t="str">
        <f t="shared" si="22"/>
        <v>POS_20160204_741978</v>
      </c>
      <c r="B1458" s="2" t="s">
        <v>1660</v>
      </c>
      <c r="C1458" s="2" t="s">
        <v>443</v>
      </c>
      <c r="D1458" s="2" t="s">
        <v>444</v>
      </c>
      <c r="E1458" s="2" t="s">
        <v>444</v>
      </c>
      <c r="F1458" s="2" t="s">
        <v>2586</v>
      </c>
      <c r="G1458" s="2" t="s">
        <v>1324</v>
      </c>
      <c r="H1458" s="2" t="s">
        <v>1718</v>
      </c>
      <c r="I1458" s="2" t="s">
        <v>2590</v>
      </c>
      <c r="J1458" s="3">
        <v>236184.79</v>
      </c>
      <c r="K1458" s="3">
        <v>1232855.1092126556</v>
      </c>
      <c r="L1458" s="3">
        <v>1993840.7197177708</v>
      </c>
      <c r="M1458"/>
      <c r="N1458"/>
      <c r="O1458"/>
    </row>
    <row r="1459" spans="1:15" ht="14.45">
      <c r="A1459" s="2" t="str">
        <f t="shared" si="22"/>
        <v>POS_20160504_823055</v>
      </c>
      <c r="B1459" s="2" t="s">
        <v>1660</v>
      </c>
      <c r="C1459" s="2" t="s">
        <v>443</v>
      </c>
      <c r="D1459" s="2" t="s">
        <v>444</v>
      </c>
      <c r="E1459" s="2" t="s">
        <v>444</v>
      </c>
      <c r="F1459" s="2" t="s">
        <v>2591</v>
      </c>
      <c r="G1459" s="2" t="s">
        <v>459</v>
      </c>
      <c r="H1459" s="2" t="s">
        <v>1743</v>
      </c>
      <c r="I1459" s="2" t="s">
        <v>2592</v>
      </c>
      <c r="J1459" s="3">
        <v>156468.96</v>
      </c>
      <c r="K1459" s="3">
        <v>55547.249999999993</v>
      </c>
      <c r="L1459" s="3">
        <v>136210.12999999995</v>
      </c>
      <c r="M1459"/>
      <c r="N1459"/>
      <c r="O1459"/>
    </row>
    <row r="1460" spans="1:15" ht="14.45">
      <c r="A1460" s="2" t="str">
        <f t="shared" si="22"/>
        <v>POS_20160204_741875</v>
      </c>
      <c r="B1460" s="2" t="s">
        <v>1660</v>
      </c>
      <c r="C1460" s="2" t="s">
        <v>443</v>
      </c>
      <c r="D1460" s="2" t="s">
        <v>444</v>
      </c>
      <c r="E1460" s="2" t="s">
        <v>444</v>
      </c>
      <c r="F1460" s="2" t="s">
        <v>2591</v>
      </c>
      <c r="G1460" s="2" t="s">
        <v>459</v>
      </c>
      <c r="H1460" s="2" t="s">
        <v>1832</v>
      </c>
      <c r="I1460" s="2" t="s">
        <v>2593</v>
      </c>
      <c r="J1460" s="3">
        <v>107291.38999999998</v>
      </c>
      <c r="K1460" s="3">
        <v>40999.870000000003</v>
      </c>
      <c r="L1460" s="3">
        <v>78131.51999999999</v>
      </c>
      <c r="M1460"/>
      <c r="N1460"/>
      <c r="O1460"/>
    </row>
    <row r="1461" spans="1:15" ht="14.45">
      <c r="A1461" s="2" t="str">
        <f t="shared" si="22"/>
        <v>POS_20200820_2238424</v>
      </c>
      <c r="B1461" s="2" t="s">
        <v>1660</v>
      </c>
      <c r="C1461" s="2" t="s">
        <v>443</v>
      </c>
      <c r="D1461" s="2" t="s">
        <v>444</v>
      </c>
      <c r="E1461" s="2" t="s">
        <v>444</v>
      </c>
      <c r="F1461" s="2" t="s">
        <v>2591</v>
      </c>
      <c r="G1461" s="2" t="s">
        <v>459</v>
      </c>
      <c r="H1461" s="2" t="s">
        <v>1816</v>
      </c>
      <c r="I1461" s="2" t="s">
        <v>2594</v>
      </c>
      <c r="J1461" s="3">
        <v>110436.13</v>
      </c>
      <c r="K1461" s="3">
        <v>19261.559999999998</v>
      </c>
      <c r="L1461" s="3">
        <v>68181.640000000014</v>
      </c>
      <c r="M1461"/>
      <c r="N1461"/>
      <c r="O1461"/>
    </row>
    <row r="1462" spans="1:15" ht="14.45">
      <c r="A1462" s="2" t="str">
        <f t="shared" si="22"/>
        <v>POS_20211210_2720444</v>
      </c>
      <c r="B1462" s="2" t="s">
        <v>1660</v>
      </c>
      <c r="C1462" s="2" t="s">
        <v>443</v>
      </c>
      <c r="D1462" s="2" t="s">
        <v>444</v>
      </c>
      <c r="E1462" s="2" t="s">
        <v>444</v>
      </c>
      <c r="F1462" s="2" t="s">
        <v>2595</v>
      </c>
      <c r="G1462" s="2" t="s">
        <v>445</v>
      </c>
      <c r="H1462" s="2" t="s">
        <v>2596</v>
      </c>
      <c r="I1462" s="2" t="s">
        <v>2597</v>
      </c>
      <c r="J1462" s="3">
        <v>85135.62000000001</v>
      </c>
      <c r="K1462" s="3">
        <v>69880.040000000008</v>
      </c>
      <c r="L1462" s="3">
        <v>74147.51999999999</v>
      </c>
      <c r="M1462"/>
      <c r="N1462"/>
      <c r="O1462"/>
    </row>
    <row r="1463" spans="1:15" ht="14.45">
      <c r="A1463" s="2" t="str">
        <f t="shared" si="22"/>
        <v>POS_20230309_3099529</v>
      </c>
      <c r="B1463" s="2" t="s">
        <v>1660</v>
      </c>
      <c r="C1463" s="2" t="s">
        <v>443</v>
      </c>
      <c r="D1463" s="2" t="s">
        <v>453</v>
      </c>
      <c r="E1463" s="2" t="s">
        <v>453</v>
      </c>
      <c r="F1463" s="2" t="s">
        <v>45</v>
      </c>
      <c r="G1463" s="2" t="s">
        <v>454</v>
      </c>
      <c r="H1463" s="2" t="s">
        <v>2598</v>
      </c>
      <c r="I1463" s="2" t="s">
        <v>2599</v>
      </c>
      <c r="J1463" s="3">
        <v>2197.44</v>
      </c>
      <c r="K1463" s="3">
        <v>0</v>
      </c>
      <c r="L1463" s="3">
        <v>0</v>
      </c>
      <c r="M1463"/>
      <c r="N1463"/>
      <c r="O1463"/>
    </row>
    <row r="1464" spans="1:15" ht="14.45">
      <c r="A1464" s="2" t="str">
        <f t="shared" si="22"/>
        <v>POS_20211120_2553163</v>
      </c>
      <c r="B1464" s="2" t="s">
        <v>1660</v>
      </c>
      <c r="C1464" s="2" t="s">
        <v>443</v>
      </c>
      <c r="D1464" s="2" t="s">
        <v>453</v>
      </c>
      <c r="E1464" s="2" t="s">
        <v>453</v>
      </c>
      <c r="F1464" s="2" t="s">
        <v>45</v>
      </c>
      <c r="G1464" s="2" t="s">
        <v>2600</v>
      </c>
      <c r="H1464" s="2" t="s">
        <v>2601</v>
      </c>
      <c r="I1464" s="2" t="s">
        <v>2602</v>
      </c>
      <c r="J1464" s="3">
        <v>0</v>
      </c>
      <c r="K1464" s="3">
        <v>0</v>
      </c>
      <c r="L1464" s="3">
        <v>20502.84</v>
      </c>
      <c r="M1464"/>
      <c r="N1464"/>
      <c r="O1464"/>
    </row>
    <row r="1465" spans="1:15" ht="14.45">
      <c r="A1465" s="2" t="str">
        <f t="shared" si="22"/>
        <v>POS_20220407_2800847</v>
      </c>
      <c r="B1465" s="2" t="s">
        <v>1660</v>
      </c>
      <c r="C1465" s="2" t="s">
        <v>443</v>
      </c>
      <c r="D1465" s="2" t="s">
        <v>456</v>
      </c>
      <c r="E1465" s="2" t="s">
        <v>457</v>
      </c>
      <c r="F1465" s="2" t="s">
        <v>45</v>
      </c>
      <c r="G1465" s="2" t="s">
        <v>459</v>
      </c>
      <c r="H1465" s="2" t="s">
        <v>2603</v>
      </c>
      <c r="I1465" s="2" t="s">
        <v>2604</v>
      </c>
      <c r="J1465" s="3">
        <v>11410.740000000002</v>
      </c>
      <c r="K1465" s="3">
        <v>4270.0400000000009</v>
      </c>
      <c r="L1465" s="3">
        <v>14647.36</v>
      </c>
      <c r="M1465"/>
      <c r="N1465"/>
      <c r="O1465"/>
    </row>
    <row r="1466" spans="1:15" ht="14.45">
      <c r="A1466" s="2" t="str">
        <f t="shared" si="22"/>
        <v>POS_20160204_741986</v>
      </c>
      <c r="B1466" s="2" t="s">
        <v>1660</v>
      </c>
      <c r="C1466" s="2" t="s">
        <v>443</v>
      </c>
      <c r="D1466" s="2" t="s">
        <v>456</v>
      </c>
      <c r="E1466" s="2" t="s">
        <v>457</v>
      </c>
      <c r="F1466" s="2" t="s">
        <v>2586</v>
      </c>
      <c r="G1466" s="2" t="s">
        <v>1324</v>
      </c>
      <c r="H1466" s="2" t="s">
        <v>1702</v>
      </c>
      <c r="I1466" s="2" t="s">
        <v>2605</v>
      </c>
      <c r="J1466" s="3">
        <v>225669.19999999995</v>
      </c>
      <c r="K1466" s="3">
        <v>1152764.9592126557</v>
      </c>
      <c r="L1466" s="3">
        <v>2075685.4097177717</v>
      </c>
      <c r="M1466"/>
      <c r="N1466"/>
      <c r="O1466"/>
    </row>
    <row r="1467" spans="1:15" ht="14.45">
      <c r="A1467" s="2" t="str">
        <f t="shared" si="22"/>
        <v>POS_20160204_742208</v>
      </c>
      <c r="B1467" s="2" t="s">
        <v>1660</v>
      </c>
      <c r="C1467" s="2" t="s">
        <v>443</v>
      </c>
      <c r="D1467" s="2" t="s">
        <v>456</v>
      </c>
      <c r="E1467" s="2" t="s">
        <v>457</v>
      </c>
      <c r="F1467" s="2" t="s">
        <v>1323</v>
      </c>
      <c r="G1467" s="2" t="s">
        <v>1324</v>
      </c>
      <c r="H1467" s="2" t="s">
        <v>1692</v>
      </c>
      <c r="I1467" s="2" t="s">
        <v>2606</v>
      </c>
      <c r="J1467" s="3">
        <v>335792.57999999996</v>
      </c>
      <c r="K1467" s="3">
        <v>1179528.4292126554</v>
      </c>
      <c r="L1467" s="3">
        <v>1860607.4897177711</v>
      </c>
      <c r="M1467"/>
      <c r="N1467"/>
      <c r="O1467"/>
    </row>
    <row r="1468" spans="1:15" ht="14.45">
      <c r="A1468" s="2" t="str">
        <f t="shared" si="22"/>
        <v>POS_20161022_899567</v>
      </c>
      <c r="B1468" s="2" t="s">
        <v>1660</v>
      </c>
      <c r="C1468" s="2" t="s">
        <v>443</v>
      </c>
      <c r="D1468" s="2" t="s">
        <v>456</v>
      </c>
      <c r="E1468" s="2" t="s">
        <v>457</v>
      </c>
      <c r="F1468" s="2" t="s">
        <v>458</v>
      </c>
      <c r="G1468" s="2" t="s">
        <v>459</v>
      </c>
      <c r="H1468" s="2" t="s">
        <v>1690</v>
      </c>
      <c r="I1468" s="2" t="s">
        <v>2607</v>
      </c>
      <c r="J1468" s="3">
        <v>169489.63999999998</v>
      </c>
      <c r="K1468" s="3">
        <v>50344.34</v>
      </c>
      <c r="L1468" s="3">
        <v>149030.33999999994</v>
      </c>
      <c r="M1468"/>
      <c r="N1468"/>
      <c r="O1468"/>
    </row>
    <row r="1469" spans="1:15" ht="14.45">
      <c r="A1469" s="2" t="str">
        <f t="shared" si="22"/>
        <v>POS_20191014_1840238</v>
      </c>
      <c r="B1469" s="2" t="s">
        <v>1660</v>
      </c>
      <c r="C1469" s="2" t="s">
        <v>443</v>
      </c>
      <c r="D1469" s="2" t="s">
        <v>456</v>
      </c>
      <c r="E1469" s="2" t="s">
        <v>457</v>
      </c>
      <c r="F1469" s="2" t="s">
        <v>458</v>
      </c>
      <c r="G1469" s="2" t="s">
        <v>459</v>
      </c>
      <c r="H1469" s="2" t="s">
        <v>1998</v>
      </c>
      <c r="I1469" s="2" t="s">
        <v>2608</v>
      </c>
      <c r="J1469" s="3">
        <v>73378.16</v>
      </c>
      <c r="K1469" s="3">
        <v>18164.28</v>
      </c>
      <c r="L1469" s="3">
        <v>41193.510000000009</v>
      </c>
      <c r="M1469"/>
      <c r="N1469"/>
      <c r="O1469"/>
    </row>
    <row r="1470" spans="1:15" ht="14.45">
      <c r="A1470" s="2" t="str">
        <f t="shared" si="22"/>
        <v>POS_20191014_1840237</v>
      </c>
      <c r="B1470" s="2" t="s">
        <v>1660</v>
      </c>
      <c r="C1470" s="2" t="s">
        <v>443</v>
      </c>
      <c r="D1470" s="2" t="s">
        <v>456</v>
      </c>
      <c r="E1470" s="2" t="s">
        <v>457</v>
      </c>
      <c r="F1470" s="2" t="s">
        <v>458</v>
      </c>
      <c r="G1470" s="2" t="s">
        <v>459</v>
      </c>
      <c r="H1470" s="2" t="s">
        <v>1908</v>
      </c>
      <c r="I1470" s="2" t="s">
        <v>2609</v>
      </c>
      <c r="J1470" s="3">
        <v>61213.069999999992</v>
      </c>
      <c r="K1470" s="3">
        <v>15420.16</v>
      </c>
      <c r="L1470" s="3">
        <v>52178.159999999996</v>
      </c>
      <c r="M1470"/>
      <c r="N1470"/>
      <c r="O1470"/>
    </row>
    <row r="1471" spans="1:15" ht="14.45">
      <c r="A1471" s="2" t="str">
        <f t="shared" si="22"/>
        <v>POS_20160204_742260</v>
      </c>
      <c r="B1471" s="2" t="s">
        <v>1660</v>
      </c>
      <c r="C1471" s="2" t="s">
        <v>443</v>
      </c>
      <c r="D1471" s="2" t="s">
        <v>456</v>
      </c>
      <c r="E1471" s="2" t="s">
        <v>457</v>
      </c>
      <c r="F1471" s="2" t="s">
        <v>2610</v>
      </c>
      <c r="G1471" s="2" t="s">
        <v>454</v>
      </c>
      <c r="H1471" s="2" t="s">
        <v>1797</v>
      </c>
      <c r="I1471" s="2" t="s">
        <v>2611</v>
      </c>
      <c r="J1471" s="3">
        <v>20240.599999999999</v>
      </c>
      <c r="K1471" s="3">
        <v>2777.04</v>
      </c>
      <c r="L1471" s="3">
        <v>0</v>
      </c>
      <c r="M1471"/>
      <c r="N1471"/>
      <c r="O1471"/>
    </row>
    <row r="1472" spans="1:15" ht="14.45">
      <c r="A1472" s="2" t="str">
        <f t="shared" si="22"/>
        <v>POS_20160204_741883</v>
      </c>
      <c r="B1472" s="2" t="s">
        <v>1660</v>
      </c>
      <c r="C1472" s="2" t="s">
        <v>443</v>
      </c>
      <c r="D1472" s="2" t="s">
        <v>456</v>
      </c>
      <c r="E1472" s="2" t="s">
        <v>457</v>
      </c>
      <c r="F1472" s="2" t="s">
        <v>2610</v>
      </c>
      <c r="G1472" s="2" t="s">
        <v>454</v>
      </c>
      <c r="H1472" s="2" t="s">
        <v>2061</v>
      </c>
      <c r="I1472" s="2" t="s">
        <v>2612</v>
      </c>
      <c r="J1472" s="3">
        <v>19506.54</v>
      </c>
      <c r="K1472" s="3">
        <v>1785.2400000000002</v>
      </c>
      <c r="L1472" s="3">
        <v>0</v>
      </c>
      <c r="M1472"/>
      <c r="N1472"/>
      <c r="O1472"/>
    </row>
    <row r="1473" spans="1:15" ht="14.45">
      <c r="A1473" s="2" t="str">
        <f t="shared" si="22"/>
        <v>POS_20160204_742170</v>
      </c>
      <c r="B1473" s="2" t="s">
        <v>1660</v>
      </c>
      <c r="C1473" s="2" t="s">
        <v>443</v>
      </c>
      <c r="D1473" s="2" t="s">
        <v>456</v>
      </c>
      <c r="E1473" s="2" t="s">
        <v>457</v>
      </c>
      <c r="F1473" s="2" t="s">
        <v>2613</v>
      </c>
      <c r="G1473" s="2" t="s">
        <v>462</v>
      </c>
      <c r="H1473" s="2" t="s">
        <v>1751</v>
      </c>
      <c r="I1473" s="2" t="s">
        <v>2614</v>
      </c>
      <c r="J1473" s="3">
        <v>201444.76</v>
      </c>
      <c r="K1473" s="3">
        <v>187724.4</v>
      </c>
      <c r="L1473" s="3">
        <v>354986.26</v>
      </c>
      <c r="M1473"/>
      <c r="N1473"/>
      <c r="O1473"/>
    </row>
    <row r="1474" spans="1:15" ht="14.45">
      <c r="A1474" s="2" t="str">
        <f t="shared" si="22"/>
        <v>POS_20211120_2553159</v>
      </c>
      <c r="B1474" s="2" t="s">
        <v>1660</v>
      </c>
      <c r="C1474" s="2" t="s">
        <v>443</v>
      </c>
      <c r="D1474" s="2" t="s">
        <v>456</v>
      </c>
      <c r="E1474" s="2" t="s">
        <v>457</v>
      </c>
      <c r="F1474" s="2" t="s">
        <v>2613</v>
      </c>
      <c r="G1474" s="2" t="s">
        <v>462</v>
      </c>
      <c r="H1474" s="2" t="s">
        <v>2615</v>
      </c>
      <c r="I1474" s="2" t="s">
        <v>2616</v>
      </c>
      <c r="J1474" s="3">
        <v>105978.86999999998</v>
      </c>
      <c r="K1474" s="3">
        <v>71912.06</v>
      </c>
      <c r="L1474" s="3">
        <v>46492.560000000005</v>
      </c>
      <c r="M1474"/>
      <c r="N1474"/>
      <c r="O1474"/>
    </row>
    <row r="1475" spans="1:15" ht="14.45">
      <c r="A1475" s="2" t="str">
        <f t="shared" si="22"/>
        <v>POS_20211210_2720441</v>
      </c>
      <c r="B1475" s="2" t="s">
        <v>1660</v>
      </c>
      <c r="C1475" s="2" t="s">
        <v>443</v>
      </c>
      <c r="D1475" s="2" t="s">
        <v>456</v>
      </c>
      <c r="E1475" s="2" t="s">
        <v>468</v>
      </c>
      <c r="F1475" s="2" t="s">
        <v>2617</v>
      </c>
      <c r="G1475" s="2" t="s">
        <v>445</v>
      </c>
      <c r="H1475" s="2" t="s">
        <v>2266</v>
      </c>
      <c r="I1475" s="2" t="s">
        <v>2618</v>
      </c>
      <c r="J1475" s="3">
        <v>85135.62</v>
      </c>
      <c r="K1475" s="3">
        <v>69880.040000000008</v>
      </c>
      <c r="L1475" s="3">
        <v>74147.520000000004</v>
      </c>
      <c r="M1475"/>
      <c r="N1475"/>
      <c r="O1475"/>
    </row>
    <row r="1476" spans="1:15" ht="14.45">
      <c r="A1476" s="2" t="str">
        <f t="shared" si="22"/>
        <v>POS_20160324_808750</v>
      </c>
      <c r="B1476" s="2" t="s">
        <v>1660</v>
      </c>
      <c r="C1476" s="2" t="s">
        <v>443</v>
      </c>
      <c r="D1476" s="2" t="s">
        <v>456</v>
      </c>
      <c r="E1476" s="2" t="s">
        <v>468</v>
      </c>
      <c r="F1476" s="2" t="s">
        <v>45</v>
      </c>
      <c r="G1476" s="2" t="s">
        <v>454</v>
      </c>
      <c r="H1476" s="2" t="s">
        <v>1694</v>
      </c>
      <c r="I1476" s="2" t="s">
        <v>2619</v>
      </c>
      <c r="J1476" s="3">
        <v>1464.96</v>
      </c>
      <c r="K1476" s="3">
        <v>0</v>
      </c>
      <c r="L1476" s="3">
        <v>0</v>
      </c>
      <c r="M1476"/>
      <c r="N1476"/>
      <c r="O1476"/>
    </row>
    <row r="1477" spans="1:15" ht="14.45">
      <c r="A1477" s="2" t="str">
        <f t="shared" si="22"/>
        <v>POS_20160324_808793</v>
      </c>
      <c r="B1477" s="2" t="s">
        <v>1660</v>
      </c>
      <c r="C1477" s="2" t="s">
        <v>443</v>
      </c>
      <c r="D1477" s="2" t="s">
        <v>456</v>
      </c>
      <c r="E1477" s="2" t="s">
        <v>468</v>
      </c>
      <c r="F1477" s="2" t="s">
        <v>45</v>
      </c>
      <c r="G1477" s="2" t="s">
        <v>454</v>
      </c>
      <c r="H1477" s="2" t="s">
        <v>1948</v>
      </c>
      <c r="I1477" s="2" t="s">
        <v>2620</v>
      </c>
      <c r="J1477" s="3">
        <v>1464.96</v>
      </c>
      <c r="K1477" s="3">
        <v>0</v>
      </c>
      <c r="L1477" s="3">
        <v>0</v>
      </c>
      <c r="M1477"/>
      <c r="N1477"/>
      <c r="O1477"/>
    </row>
    <row r="1478" spans="1:15" ht="14.45">
      <c r="A1478" s="2" t="str">
        <f t="shared" si="22"/>
        <v>POS_20160507_824595</v>
      </c>
      <c r="B1478" s="2" t="s">
        <v>1660</v>
      </c>
      <c r="C1478" s="2" t="s">
        <v>443</v>
      </c>
      <c r="D1478" s="2" t="s">
        <v>456</v>
      </c>
      <c r="E1478" s="2" t="s">
        <v>468</v>
      </c>
      <c r="F1478" s="2" t="s">
        <v>45</v>
      </c>
      <c r="G1478" s="2" t="s">
        <v>747</v>
      </c>
      <c r="H1478" s="2" t="s">
        <v>2621</v>
      </c>
      <c r="I1478" s="2" t="s">
        <v>2622</v>
      </c>
      <c r="J1478" s="3">
        <v>2777.7599999999998</v>
      </c>
      <c r="K1478" s="3">
        <v>9078.99</v>
      </c>
      <c r="L1478" s="3">
        <v>9191.9599999999991</v>
      </c>
      <c r="M1478"/>
      <c r="N1478"/>
      <c r="O1478"/>
    </row>
    <row r="1479" spans="1:15" ht="14.45">
      <c r="A1479" s="2" t="str">
        <f t="shared" si="22"/>
        <v>POS_20200910_2261188</v>
      </c>
      <c r="B1479" s="2" t="s">
        <v>1660</v>
      </c>
      <c r="C1479" s="2" t="s">
        <v>443</v>
      </c>
      <c r="D1479" s="2" t="s">
        <v>456</v>
      </c>
      <c r="E1479" s="2" t="s">
        <v>468</v>
      </c>
      <c r="F1479" s="2" t="s">
        <v>45</v>
      </c>
      <c r="G1479" s="2" t="s">
        <v>747</v>
      </c>
      <c r="H1479" s="2" t="s">
        <v>2623</v>
      </c>
      <c r="I1479" s="2" t="s">
        <v>2624</v>
      </c>
      <c r="J1479" s="3">
        <v>6017.2</v>
      </c>
      <c r="K1479" s="3">
        <v>5319.28</v>
      </c>
      <c r="L1479" s="3">
        <v>3438.32</v>
      </c>
      <c r="M1479"/>
      <c r="N1479"/>
      <c r="O1479"/>
    </row>
    <row r="1480" spans="1:15" ht="14.45">
      <c r="A1480" s="2" t="str">
        <f t="shared" si="22"/>
        <v>POS_20221108_2894228</v>
      </c>
      <c r="B1480" s="2" t="s">
        <v>1660</v>
      </c>
      <c r="C1480" s="2" t="s">
        <v>443</v>
      </c>
      <c r="D1480" s="2" t="s">
        <v>456</v>
      </c>
      <c r="E1480" s="2" t="s">
        <v>468</v>
      </c>
      <c r="F1480" s="2" t="s">
        <v>45</v>
      </c>
      <c r="G1480" s="2" t="s">
        <v>459</v>
      </c>
      <c r="H1480" s="2" t="s">
        <v>1723</v>
      </c>
      <c r="I1480" s="2" t="s">
        <v>2625</v>
      </c>
      <c r="J1480" s="3">
        <v>19068.46</v>
      </c>
      <c r="K1480" s="3">
        <v>6136.06</v>
      </c>
      <c r="L1480" s="3">
        <v>19029.34</v>
      </c>
      <c r="M1480"/>
      <c r="N1480"/>
      <c r="O1480"/>
    </row>
    <row r="1481" spans="1:15" ht="14.45">
      <c r="A1481" s="2" t="str">
        <f t="shared" si="22"/>
        <v>POS_20211210_2720749</v>
      </c>
      <c r="B1481" s="2" t="s">
        <v>1660</v>
      </c>
      <c r="C1481" s="2" t="s">
        <v>443</v>
      </c>
      <c r="D1481" s="2" t="s">
        <v>456</v>
      </c>
      <c r="E1481" s="2" t="s">
        <v>468</v>
      </c>
      <c r="F1481" s="2" t="s">
        <v>45</v>
      </c>
      <c r="G1481" s="2" t="s">
        <v>445</v>
      </c>
      <c r="H1481" s="2" t="s">
        <v>1686</v>
      </c>
      <c r="I1481" s="2" t="s">
        <v>2626</v>
      </c>
      <c r="J1481" s="3">
        <v>85135.620000000039</v>
      </c>
      <c r="K1481" s="3">
        <v>69880.040000000008</v>
      </c>
      <c r="L1481" s="3">
        <v>74147.520000000033</v>
      </c>
      <c r="M1481"/>
      <c r="N1481"/>
      <c r="O1481"/>
    </row>
    <row r="1482" spans="1:15" ht="14.45">
      <c r="A1482" s="2" t="str">
        <f t="shared" si="22"/>
        <v>POS_20211210_2720750</v>
      </c>
      <c r="B1482" s="2" t="s">
        <v>1660</v>
      </c>
      <c r="C1482" s="2" t="s">
        <v>443</v>
      </c>
      <c r="D1482" s="2" t="s">
        <v>456</v>
      </c>
      <c r="E1482" s="2" t="s">
        <v>468</v>
      </c>
      <c r="F1482" s="2" t="s">
        <v>45</v>
      </c>
      <c r="G1482" s="2" t="s">
        <v>445</v>
      </c>
      <c r="H1482" s="2" t="s">
        <v>2340</v>
      </c>
      <c r="I1482" s="2" t="s">
        <v>2627</v>
      </c>
      <c r="J1482" s="3">
        <v>85135.620000000024</v>
      </c>
      <c r="K1482" s="3">
        <v>69880.040000000052</v>
      </c>
      <c r="L1482" s="3">
        <v>74147.51999999999</v>
      </c>
      <c r="M1482"/>
      <c r="N1482"/>
      <c r="O1482"/>
    </row>
    <row r="1483" spans="1:15" ht="14.45">
      <c r="A1483" s="2" t="str">
        <f t="shared" si="22"/>
        <v>POS_20211210_2720747</v>
      </c>
      <c r="B1483" s="2" t="s">
        <v>1660</v>
      </c>
      <c r="C1483" s="2" t="s">
        <v>443</v>
      </c>
      <c r="D1483" s="2" t="s">
        <v>456</v>
      </c>
      <c r="E1483" s="2" t="s">
        <v>468</v>
      </c>
      <c r="F1483" s="2" t="s">
        <v>45</v>
      </c>
      <c r="G1483" s="2" t="s">
        <v>445</v>
      </c>
      <c r="H1483" s="2" t="s">
        <v>2628</v>
      </c>
      <c r="I1483" s="2" t="s">
        <v>2629</v>
      </c>
      <c r="J1483" s="3">
        <v>85135.620000000024</v>
      </c>
      <c r="K1483" s="3">
        <v>69880.040000000052</v>
      </c>
      <c r="L1483" s="3">
        <v>74147.51999999999</v>
      </c>
      <c r="M1483"/>
      <c r="N1483"/>
      <c r="O1483"/>
    </row>
    <row r="1484" spans="1:15" ht="14.45">
      <c r="A1484" s="2" t="str">
        <f t="shared" si="22"/>
        <v>POS_20211210_2720502</v>
      </c>
      <c r="B1484" s="2" t="s">
        <v>1660</v>
      </c>
      <c r="C1484" s="2" t="s">
        <v>443</v>
      </c>
      <c r="D1484" s="2" t="s">
        <v>456</v>
      </c>
      <c r="E1484" s="2" t="s">
        <v>468</v>
      </c>
      <c r="F1484" s="2" t="s">
        <v>45</v>
      </c>
      <c r="G1484" s="2" t="s">
        <v>445</v>
      </c>
      <c r="H1484" s="2" t="s">
        <v>2630</v>
      </c>
      <c r="I1484" s="2" t="s">
        <v>2631</v>
      </c>
      <c r="J1484" s="3">
        <v>85135.620000000024</v>
      </c>
      <c r="K1484" s="3">
        <v>69880.039999999994</v>
      </c>
      <c r="L1484" s="3">
        <v>74147.520000000004</v>
      </c>
      <c r="M1484"/>
      <c r="N1484"/>
      <c r="O1484"/>
    </row>
    <row r="1485" spans="1:15" ht="14.45">
      <c r="A1485" s="2" t="str">
        <f t="shared" ref="A1485:A1548" si="23">I1485</f>
        <v>POS_20211210_2720627</v>
      </c>
      <c r="B1485" s="2" t="s">
        <v>1660</v>
      </c>
      <c r="C1485" s="2" t="s">
        <v>443</v>
      </c>
      <c r="D1485" s="2" t="s">
        <v>456</v>
      </c>
      <c r="E1485" s="2" t="s">
        <v>468</v>
      </c>
      <c r="F1485" s="2" t="s">
        <v>45</v>
      </c>
      <c r="G1485" s="2" t="s">
        <v>445</v>
      </c>
      <c r="H1485" s="2" t="s">
        <v>2632</v>
      </c>
      <c r="I1485" s="2" t="s">
        <v>2633</v>
      </c>
      <c r="J1485" s="3">
        <v>85135.620000000024</v>
      </c>
      <c r="K1485" s="3">
        <v>69880.040000000008</v>
      </c>
      <c r="L1485" s="3">
        <v>74147.520000000004</v>
      </c>
      <c r="M1485"/>
      <c r="N1485"/>
      <c r="O1485"/>
    </row>
    <row r="1486" spans="1:15" ht="14.45">
      <c r="A1486" s="2" t="str">
        <f t="shared" si="23"/>
        <v>POS_20211210_2720723</v>
      </c>
      <c r="B1486" s="2" t="s">
        <v>1660</v>
      </c>
      <c r="C1486" s="2" t="s">
        <v>443</v>
      </c>
      <c r="D1486" s="2" t="s">
        <v>456</v>
      </c>
      <c r="E1486" s="2" t="s">
        <v>468</v>
      </c>
      <c r="F1486" s="2" t="s">
        <v>45</v>
      </c>
      <c r="G1486" s="2" t="s">
        <v>445</v>
      </c>
      <c r="H1486" s="2" t="s">
        <v>2634</v>
      </c>
      <c r="I1486" s="2" t="s">
        <v>2635</v>
      </c>
      <c r="J1486" s="3">
        <v>85135.62000000001</v>
      </c>
      <c r="K1486" s="3">
        <v>69880.040000000037</v>
      </c>
      <c r="L1486" s="3">
        <v>74147.51999999999</v>
      </c>
      <c r="M1486"/>
      <c r="N1486"/>
      <c r="O1486"/>
    </row>
    <row r="1487" spans="1:15" ht="14.45">
      <c r="A1487" s="2" t="str">
        <f t="shared" si="23"/>
        <v>POS_20211210_2720744</v>
      </c>
      <c r="B1487" s="2" t="s">
        <v>1660</v>
      </c>
      <c r="C1487" s="2" t="s">
        <v>443</v>
      </c>
      <c r="D1487" s="2" t="s">
        <v>456</v>
      </c>
      <c r="E1487" s="2" t="s">
        <v>468</v>
      </c>
      <c r="F1487" s="2" t="s">
        <v>45</v>
      </c>
      <c r="G1487" s="2" t="s">
        <v>445</v>
      </c>
      <c r="H1487" s="2" t="s">
        <v>2636</v>
      </c>
      <c r="I1487" s="2" t="s">
        <v>2637</v>
      </c>
      <c r="J1487" s="3">
        <v>85135.62000000001</v>
      </c>
      <c r="K1487" s="3">
        <v>69880.040000000052</v>
      </c>
      <c r="L1487" s="3">
        <v>74147.520000000004</v>
      </c>
      <c r="M1487"/>
      <c r="N1487"/>
      <c r="O1487"/>
    </row>
    <row r="1488" spans="1:15" ht="14.45">
      <c r="A1488" s="2" t="str">
        <f t="shared" si="23"/>
        <v>POS_20211210_2720746</v>
      </c>
      <c r="B1488" s="2" t="s">
        <v>1660</v>
      </c>
      <c r="C1488" s="2" t="s">
        <v>443</v>
      </c>
      <c r="D1488" s="2" t="s">
        <v>456</v>
      </c>
      <c r="E1488" s="2" t="s">
        <v>468</v>
      </c>
      <c r="F1488" s="2" t="s">
        <v>45</v>
      </c>
      <c r="G1488" s="2" t="s">
        <v>445</v>
      </c>
      <c r="H1488" s="2" t="s">
        <v>2572</v>
      </c>
      <c r="I1488" s="2" t="s">
        <v>2638</v>
      </c>
      <c r="J1488" s="3">
        <v>85135.62000000001</v>
      </c>
      <c r="K1488" s="3">
        <v>69880.040000000023</v>
      </c>
      <c r="L1488" s="3">
        <v>74147.520000000004</v>
      </c>
      <c r="M1488"/>
      <c r="N1488"/>
      <c r="O1488"/>
    </row>
    <row r="1489" spans="1:15" ht="14.45">
      <c r="A1489" s="2" t="str">
        <f t="shared" si="23"/>
        <v>POS_20211210_2720490</v>
      </c>
      <c r="B1489" s="2" t="s">
        <v>1660</v>
      </c>
      <c r="C1489" s="2" t="s">
        <v>443</v>
      </c>
      <c r="D1489" s="2" t="s">
        <v>456</v>
      </c>
      <c r="E1489" s="2" t="s">
        <v>468</v>
      </c>
      <c r="F1489" s="2" t="s">
        <v>45</v>
      </c>
      <c r="G1489" s="2" t="s">
        <v>445</v>
      </c>
      <c r="H1489" s="2" t="s">
        <v>2639</v>
      </c>
      <c r="I1489" s="2" t="s">
        <v>2640</v>
      </c>
      <c r="J1489" s="3">
        <v>85135.62</v>
      </c>
      <c r="K1489" s="3">
        <v>69880.040000000023</v>
      </c>
      <c r="L1489" s="3">
        <v>74147.520000000019</v>
      </c>
      <c r="M1489"/>
      <c r="N1489"/>
      <c r="O1489"/>
    </row>
    <row r="1490" spans="1:15" ht="14.45">
      <c r="A1490" s="2" t="str">
        <f t="shared" si="23"/>
        <v>POS_20211210_2720741</v>
      </c>
      <c r="B1490" s="2" t="s">
        <v>1660</v>
      </c>
      <c r="C1490" s="2" t="s">
        <v>443</v>
      </c>
      <c r="D1490" s="2" t="s">
        <v>456</v>
      </c>
      <c r="E1490" s="2" t="s">
        <v>468</v>
      </c>
      <c r="F1490" s="2" t="s">
        <v>45</v>
      </c>
      <c r="G1490" s="2" t="s">
        <v>445</v>
      </c>
      <c r="H1490" s="2" t="s">
        <v>1940</v>
      </c>
      <c r="I1490" s="2" t="s">
        <v>2641</v>
      </c>
      <c r="J1490" s="3">
        <v>85135.620000000024</v>
      </c>
      <c r="K1490" s="3">
        <v>69880.039999999994</v>
      </c>
      <c r="L1490" s="3">
        <v>74147.520000000019</v>
      </c>
      <c r="M1490"/>
      <c r="N1490"/>
      <c r="O1490"/>
    </row>
    <row r="1491" spans="1:15" ht="14.45">
      <c r="A1491" s="2" t="str">
        <f t="shared" si="23"/>
        <v>POS_20211210_2720734</v>
      </c>
      <c r="B1491" s="2" t="s">
        <v>1660</v>
      </c>
      <c r="C1491" s="2" t="s">
        <v>443</v>
      </c>
      <c r="D1491" s="2" t="s">
        <v>456</v>
      </c>
      <c r="E1491" s="2" t="s">
        <v>468</v>
      </c>
      <c r="F1491" s="2" t="s">
        <v>45</v>
      </c>
      <c r="G1491" s="2" t="s">
        <v>445</v>
      </c>
      <c r="H1491" s="2" t="s">
        <v>2642</v>
      </c>
      <c r="I1491" s="2" t="s">
        <v>2643</v>
      </c>
      <c r="J1491" s="3">
        <v>85135.619999999981</v>
      </c>
      <c r="K1491" s="3">
        <v>69880.040000000037</v>
      </c>
      <c r="L1491" s="3">
        <v>74147.520000000019</v>
      </c>
      <c r="M1491"/>
      <c r="N1491"/>
      <c r="O1491"/>
    </row>
    <row r="1492" spans="1:15" ht="14.45">
      <c r="A1492" s="2" t="str">
        <f t="shared" si="23"/>
        <v>POS_20211210_2720497</v>
      </c>
      <c r="B1492" s="2" t="s">
        <v>1660</v>
      </c>
      <c r="C1492" s="2" t="s">
        <v>443</v>
      </c>
      <c r="D1492" s="2" t="s">
        <v>456</v>
      </c>
      <c r="E1492" s="2" t="s">
        <v>468</v>
      </c>
      <c r="F1492" s="2" t="s">
        <v>45</v>
      </c>
      <c r="G1492" s="2" t="s">
        <v>445</v>
      </c>
      <c r="H1492" s="2" t="s">
        <v>2644</v>
      </c>
      <c r="I1492" s="2" t="s">
        <v>2645</v>
      </c>
      <c r="J1492" s="3">
        <v>85135.62000000001</v>
      </c>
      <c r="K1492" s="3">
        <v>69880.040000000052</v>
      </c>
      <c r="L1492" s="3">
        <v>74147.51999999999</v>
      </c>
      <c r="M1492"/>
      <c r="N1492"/>
      <c r="O1492"/>
    </row>
    <row r="1493" spans="1:15" ht="14.45">
      <c r="A1493" s="2" t="str">
        <f t="shared" si="23"/>
        <v>POS_20211210_2720753</v>
      </c>
      <c r="B1493" s="2" t="s">
        <v>1660</v>
      </c>
      <c r="C1493" s="2" t="s">
        <v>443</v>
      </c>
      <c r="D1493" s="2" t="s">
        <v>456</v>
      </c>
      <c r="E1493" s="2" t="s">
        <v>468</v>
      </c>
      <c r="F1493" s="2" t="s">
        <v>45</v>
      </c>
      <c r="G1493" s="2" t="s">
        <v>445</v>
      </c>
      <c r="H1493" s="2" t="s">
        <v>2646</v>
      </c>
      <c r="I1493" s="2" t="s">
        <v>2647</v>
      </c>
      <c r="J1493" s="3">
        <v>85135.62000000001</v>
      </c>
      <c r="K1493" s="3">
        <v>69880.040000000023</v>
      </c>
      <c r="L1493" s="3">
        <v>74147.520000000004</v>
      </c>
      <c r="M1493"/>
      <c r="N1493"/>
      <c r="O1493"/>
    </row>
    <row r="1494" spans="1:15" ht="14.45">
      <c r="A1494" s="2" t="str">
        <f t="shared" si="23"/>
        <v>POS_20211210_2720495</v>
      </c>
      <c r="B1494" s="2" t="s">
        <v>1660</v>
      </c>
      <c r="C1494" s="2" t="s">
        <v>443</v>
      </c>
      <c r="D1494" s="2" t="s">
        <v>456</v>
      </c>
      <c r="E1494" s="2" t="s">
        <v>468</v>
      </c>
      <c r="F1494" s="2" t="s">
        <v>45</v>
      </c>
      <c r="G1494" s="2" t="s">
        <v>445</v>
      </c>
      <c r="H1494" s="2" t="s">
        <v>2648</v>
      </c>
      <c r="I1494" s="2" t="s">
        <v>2649</v>
      </c>
      <c r="J1494" s="3">
        <v>85135.62</v>
      </c>
      <c r="K1494" s="3">
        <v>69880.040000000037</v>
      </c>
      <c r="L1494" s="3">
        <v>74147.520000000019</v>
      </c>
      <c r="M1494"/>
      <c r="N1494"/>
      <c r="O1494"/>
    </row>
    <row r="1495" spans="1:15" ht="14.45">
      <c r="A1495" s="2" t="str">
        <f t="shared" si="23"/>
        <v>POS_20211210_2720561</v>
      </c>
      <c r="B1495" s="2" t="s">
        <v>1660</v>
      </c>
      <c r="C1495" s="2" t="s">
        <v>443</v>
      </c>
      <c r="D1495" s="2" t="s">
        <v>456</v>
      </c>
      <c r="E1495" s="2" t="s">
        <v>468</v>
      </c>
      <c r="F1495" s="2" t="s">
        <v>45</v>
      </c>
      <c r="G1495" s="2" t="s">
        <v>445</v>
      </c>
      <c r="H1495" s="2" t="s">
        <v>2650</v>
      </c>
      <c r="I1495" s="2" t="s">
        <v>2651</v>
      </c>
      <c r="J1495" s="3">
        <v>85135.62</v>
      </c>
      <c r="K1495" s="3">
        <v>69880.040000000037</v>
      </c>
      <c r="L1495" s="3">
        <v>74147.520000000019</v>
      </c>
      <c r="M1495"/>
      <c r="N1495"/>
      <c r="O1495"/>
    </row>
    <row r="1496" spans="1:15" ht="14.45">
      <c r="A1496" s="2" t="str">
        <f t="shared" si="23"/>
        <v>POS_20211210_2720728</v>
      </c>
      <c r="B1496" s="2" t="s">
        <v>1660</v>
      </c>
      <c r="C1496" s="2" t="s">
        <v>443</v>
      </c>
      <c r="D1496" s="2" t="s">
        <v>456</v>
      </c>
      <c r="E1496" s="2" t="s">
        <v>468</v>
      </c>
      <c r="F1496" s="2" t="s">
        <v>45</v>
      </c>
      <c r="G1496" s="2" t="s">
        <v>445</v>
      </c>
      <c r="H1496" s="2" t="s">
        <v>2652</v>
      </c>
      <c r="I1496" s="2" t="s">
        <v>2653</v>
      </c>
      <c r="J1496" s="3">
        <v>85135.619999999981</v>
      </c>
      <c r="K1496" s="3">
        <v>69880.040000000037</v>
      </c>
      <c r="L1496" s="3">
        <v>74147.520000000004</v>
      </c>
      <c r="M1496"/>
      <c r="N1496"/>
      <c r="O1496"/>
    </row>
    <row r="1497" spans="1:15" ht="14.45">
      <c r="A1497" s="2" t="str">
        <f t="shared" si="23"/>
        <v>POS_20211210_2720826</v>
      </c>
      <c r="B1497" s="2" t="s">
        <v>1660</v>
      </c>
      <c r="C1497" s="2" t="s">
        <v>443</v>
      </c>
      <c r="D1497" s="2" t="s">
        <v>456</v>
      </c>
      <c r="E1497" s="2" t="s">
        <v>468</v>
      </c>
      <c r="F1497" s="2" t="s">
        <v>45</v>
      </c>
      <c r="G1497" s="2" t="s">
        <v>445</v>
      </c>
      <c r="H1497" s="2" t="s">
        <v>2654</v>
      </c>
      <c r="I1497" s="2" t="s">
        <v>2655</v>
      </c>
      <c r="J1497" s="3">
        <v>85135.620000000024</v>
      </c>
      <c r="K1497" s="3">
        <v>69880.040000000023</v>
      </c>
      <c r="L1497" s="3">
        <v>74147.520000000004</v>
      </c>
      <c r="M1497"/>
      <c r="N1497"/>
      <c r="O1497"/>
    </row>
    <row r="1498" spans="1:15" ht="14.45">
      <c r="A1498" s="2" t="str">
        <f t="shared" si="23"/>
        <v>POS_20211210_2720738</v>
      </c>
      <c r="B1498" s="2" t="s">
        <v>1660</v>
      </c>
      <c r="C1498" s="2" t="s">
        <v>443</v>
      </c>
      <c r="D1498" s="2" t="s">
        <v>456</v>
      </c>
      <c r="E1498" s="2" t="s">
        <v>468</v>
      </c>
      <c r="F1498" s="2" t="s">
        <v>45</v>
      </c>
      <c r="G1498" s="2" t="s">
        <v>445</v>
      </c>
      <c r="H1498" s="2" t="s">
        <v>2656</v>
      </c>
      <c r="I1498" s="2" t="s">
        <v>2657</v>
      </c>
      <c r="J1498" s="3">
        <v>85135.620000000024</v>
      </c>
      <c r="K1498" s="3">
        <v>69880.040000000023</v>
      </c>
      <c r="L1498" s="3">
        <v>74147.520000000004</v>
      </c>
      <c r="M1498"/>
      <c r="N1498"/>
      <c r="O1498"/>
    </row>
    <row r="1499" spans="1:15" ht="14.45">
      <c r="A1499" s="2" t="str">
        <f t="shared" si="23"/>
        <v>POS_20211210_2720755</v>
      </c>
      <c r="B1499" s="2" t="s">
        <v>1660</v>
      </c>
      <c r="C1499" s="2" t="s">
        <v>443</v>
      </c>
      <c r="D1499" s="2" t="s">
        <v>456</v>
      </c>
      <c r="E1499" s="2" t="s">
        <v>468</v>
      </c>
      <c r="F1499" s="2" t="s">
        <v>45</v>
      </c>
      <c r="G1499" s="2" t="s">
        <v>445</v>
      </c>
      <c r="H1499" s="2" t="s">
        <v>2159</v>
      </c>
      <c r="I1499" s="2" t="s">
        <v>2658</v>
      </c>
      <c r="J1499" s="3">
        <v>85135.62000000001</v>
      </c>
      <c r="K1499" s="3">
        <v>69880.040000000037</v>
      </c>
      <c r="L1499" s="3">
        <v>74147.520000000004</v>
      </c>
      <c r="M1499"/>
      <c r="N1499"/>
      <c r="O1499"/>
    </row>
    <row r="1500" spans="1:15" ht="14.45">
      <c r="A1500" s="2" t="str">
        <f t="shared" si="23"/>
        <v>POS_20211210_2720732</v>
      </c>
      <c r="B1500" s="2" t="s">
        <v>1660</v>
      </c>
      <c r="C1500" s="2" t="s">
        <v>443</v>
      </c>
      <c r="D1500" s="2" t="s">
        <v>456</v>
      </c>
      <c r="E1500" s="2" t="s">
        <v>468</v>
      </c>
      <c r="F1500" s="2" t="s">
        <v>45</v>
      </c>
      <c r="G1500" s="2" t="s">
        <v>445</v>
      </c>
      <c r="H1500" s="2" t="s">
        <v>2659</v>
      </c>
      <c r="I1500" s="2" t="s">
        <v>2660</v>
      </c>
      <c r="J1500" s="3">
        <v>85135.620000000024</v>
      </c>
      <c r="K1500" s="3">
        <v>69880.040000000008</v>
      </c>
      <c r="L1500" s="3">
        <v>74147.520000000004</v>
      </c>
      <c r="M1500"/>
      <c r="N1500"/>
      <c r="O1500"/>
    </row>
    <row r="1501" spans="1:15" ht="14.45">
      <c r="A1501" s="2" t="str">
        <f t="shared" si="23"/>
        <v>POS_20211210_2720602</v>
      </c>
      <c r="B1501" s="2" t="s">
        <v>1660</v>
      </c>
      <c r="C1501" s="2" t="s">
        <v>443</v>
      </c>
      <c r="D1501" s="2" t="s">
        <v>456</v>
      </c>
      <c r="E1501" s="2" t="s">
        <v>468</v>
      </c>
      <c r="F1501" s="2" t="s">
        <v>45</v>
      </c>
      <c r="G1501" s="2" t="s">
        <v>445</v>
      </c>
      <c r="H1501" s="2" t="s">
        <v>1924</v>
      </c>
      <c r="I1501" s="2" t="s">
        <v>2661</v>
      </c>
      <c r="J1501" s="3">
        <v>85135.62</v>
      </c>
      <c r="K1501" s="3">
        <v>69880.040000000008</v>
      </c>
      <c r="L1501" s="3">
        <v>74147.520000000019</v>
      </c>
      <c r="M1501"/>
      <c r="N1501"/>
      <c r="O1501"/>
    </row>
    <row r="1502" spans="1:15" ht="14.45">
      <c r="A1502" s="2" t="str">
        <f t="shared" si="23"/>
        <v>POS_20211210_2720725</v>
      </c>
      <c r="B1502" s="2" t="s">
        <v>1660</v>
      </c>
      <c r="C1502" s="2" t="s">
        <v>443</v>
      </c>
      <c r="D1502" s="2" t="s">
        <v>456</v>
      </c>
      <c r="E1502" s="2" t="s">
        <v>468</v>
      </c>
      <c r="F1502" s="2" t="s">
        <v>45</v>
      </c>
      <c r="G1502" s="2" t="s">
        <v>445</v>
      </c>
      <c r="H1502" s="2" t="s">
        <v>2662</v>
      </c>
      <c r="I1502" s="2" t="s">
        <v>2663</v>
      </c>
      <c r="J1502" s="3">
        <v>85135.620000000024</v>
      </c>
      <c r="K1502" s="3">
        <v>69880.039999999979</v>
      </c>
      <c r="L1502" s="3">
        <v>74147.520000000019</v>
      </c>
      <c r="M1502"/>
      <c r="N1502"/>
      <c r="O1502"/>
    </row>
    <row r="1503" spans="1:15" ht="14.45">
      <c r="A1503" s="2" t="str">
        <f t="shared" si="23"/>
        <v>POS_20211210_2720751</v>
      </c>
      <c r="B1503" s="2" t="s">
        <v>1660</v>
      </c>
      <c r="C1503" s="2" t="s">
        <v>443</v>
      </c>
      <c r="D1503" s="2" t="s">
        <v>456</v>
      </c>
      <c r="E1503" s="2" t="s">
        <v>468</v>
      </c>
      <c r="F1503" s="2" t="s">
        <v>45</v>
      </c>
      <c r="G1503" s="2" t="s">
        <v>445</v>
      </c>
      <c r="H1503" s="2" t="s">
        <v>2664</v>
      </c>
      <c r="I1503" s="2" t="s">
        <v>2665</v>
      </c>
      <c r="J1503" s="3">
        <v>85135.62</v>
      </c>
      <c r="K1503" s="3">
        <v>69880.040000000023</v>
      </c>
      <c r="L1503" s="3">
        <v>74147.520000000004</v>
      </c>
      <c r="M1503"/>
      <c r="N1503"/>
      <c r="O1503"/>
    </row>
    <row r="1504" spans="1:15" ht="14.45">
      <c r="A1504" s="2" t="str">
        <f t="shared" si="23"/>
        <v>POS_20211210_2720739</v>
      </c>
      <c r="B1504" s="2" t="s">
        <v>1660</v>
      </c>
      <c r="C1504" s="2" t="s">
        <v>443</v>
      </c>
      <c r="D1504" s="2" t="s">
        <v>456</v>
      </c>
      <c r="E1504" s="2" t="s">
        <v>468</v>
      </c>
      <c r="F1504" s="2" t="s">
        <v>45</v>
      </c>
      <c r="G1504" s="2" t="s">
        <v>445</v>
      </c>
      <c r="H1504" s="2" t="s">
        <v>2666</v>
      </c>
      <c r="I1504" s="2" t="s">
        <v>2667</v>
      </c>
      <c r="J1504" s="3">
        <v>85135.619999999966</v>
      </c>
      <c r="K1504" s="3">
        <v>69880.040000000037</v>
      </c>
      <c r="L1504" s="3">
        <v>74147.520000000019</v>
      </c>
      <c r="M1504"/>
      <c r="N1504"/>
      <c r="O1504"/>
    </row>
    <row r="1505" spans="1:15" ht="14.45">
      <c r="A1505" s="2" t="str">
        <f t="shared" si="23"/>
        <v>POS_20211210_2720505</v>
      </c>
      <c r="B1505" s="2" t="s">
        <v>1660</v>
      </c>
      <c r="C1505" s="2" t="s">
        <v>443</v>
      </c>
      <c r="D1505" s="2" t="s">
        <v>456</v>
      </c>
      <c r="E1505" s="2" t="s">
        <v>468</v>
      </c>
      <c r="F1505" s="2" t="s">
        <v>45</v>
      </c>
      <c r="G1505" s="2" t="s">
        <v>445</v>
      </c>
      <c r="H1505" s="2" t="s">
        <v>2668</v>
      </c>
      <c r="I1505" s="2" t="s">
        <v>2669</v>
      </c>
      <c r="J1505" s="3">
        <v>85135.62</v>
      </c>
      <c r="K1505" s="3">
        <v>69880.040000000008</v>
      </c>
      <c r="L1505" s="3">
        <v>74147.520000000019</v>
      </c>
      <c r="M1505"/>
      <c r="N1505"/>
      <c r="O1505"/>
    </row>
    <row r="1506" spans="1:15" ht="14.45">
      <c r="A1506" s="2" t="str">
        <f t="shared" si="23"/>
        <v>POS_20211210_2720492</v>
      </c>
      <c r="B1506" s="2" t="s">
        <v>1660</v>
      </c>
      <c r="C1506" s="2" t="s">
        <v>443</v>
      </c>
      <c r="D1506" s="2" t="s">
        <v>456</v>
      </c>
      <c r="E1506" s="2" t="s">
        <v>468</v>
      </c>
      <c r="F1506" s="2" t="s">
        <v>45</v>
      </c>
      <c r="G1506" s="2" t="s">
        <v>445</v>
      </c>
      <c r="H1506" s="2" t="s">
        <v>2670</v>
      </c>
      <c r="I1506" s="2" t="s">
        <v>2671</v>
      </c>
      <c r="J1506" s="3">
        <v>85135.62</v>
      </c>
      <c r="K1506" s="3">
        <v>69880.040000000023</v>
      </c>
      <c r="L1506" s="3">
        <v>74147.520000000004</v>
      </c>
      <c r="M1506"/>
      <c r="N1506"/>
      <c r="O1506"/>
    </row>
    <row r="1507" spans="1:15" ht="14.45">
      <c r="A1507" s="2" t="str">
        <f t="shared" si="23"/>
        <v>POS_20211210_2720507</v>
      </c>
      <c r="B1507" s="2" t="s">
        <v>1660</v>
      </c>
      <c r="C1507" s="2" t="s">
        <v>443</v>
      </c>
      <c r="D1507" s="2" t="s">
        <v>456</v>
      </c>
      <c r="E1507" s="2" t="s">
        <v>468</v>
      </c>
      <c r="F1507" s="2" t="s">
        <v>45</v>
      </c>
      <c r="G1507" s="2" t="s">
        <v>445</v>
      </c>
      <c r="H1507" s="2" t="s">
        <v>2672</v>
      </c>
      <c r="I1507" s="2" t="s">
        <v>2673</v>
      </c>
      <c r="J1507" s="3">
        <v>85135.62</v>
      </c>
      <c r="K1507" s="3">
        <v>69880.040000000023</v>
      </c>
      <c r="L1507" s="3">
        <v>74147.51999999999</v>
      </c>
      <c r="M1507"/>
      <c r="N1507"/>
      <c r="O1507"/>
    </row>
    <row r="1508" spans="1:15" ht="14.45">
      <c r="A1508" s="2" t="str">
        <f t="shared" si="23"/>
        <v>POS_20211210_2720498</v>
      </c>
      <c r="B1508" s="2" t="s">
        <v>1660</v>
      </c>
      <c r="C1508" s="2" t="s">
        <v>443</v>
      </c>
      <c r="D1508" s="2" t="s">
        <v>456</v>
      </c>
      <c r="E1508" s="2" t="s">
        <v>468</v>
      </c>
      <c r="F1508" s="2" t="s">
        <v>45</v>
      </c>
      <c r="G1508" s="2" t="s">
        <v>445</v>
      </c>
      <c r="H1508" s="2" t="s">
        <v>2674</v>
      </c>
      <c r="I1508" s="2" t="s">
        <v>2675</v>
      </c>
      <c r="J1508" s="3">
        <v>85135.620000000024</v>
      </c>
      <c r="K1508" s="3">
        <v>69880.040000000023</v>
      </c>
      <c r="L1508" s="3">
        <v>74147.51999999999</v>
      </c>
      <c r="M1508"/>
      <c r="N1508"/>
      <c r="O1508"/>
    </row>
    <row r="1509" spans="1:15" ht="14.45">
      <c r="A1509" s="2" t="str">
        <f t="shared" si="23"/>
        <v>POS_20211210_2720737</v>
      </c>
      <c r="B1509" s="2" t="s">
        <v>1660</v>
      </c>
      <c r="C1509" s="2" t="s">
        <v>443</v>
      </c>
      <c r="D1509" s="2" t="s">
        <v>456</v>
      </c>
      <c r="E1509" s="2" t="s">
        <v>468</v>
      </c>
      <c r="F1509" s="2" t="s">
        <v>45</v>
      </c>
      <c r="G1509" s="2" t="s">
        <v>445</v>
      </c>
      <c r="H1509" s="2" t="s">
        <v>2676</v>
      </c>
      <c r="I1509" s="2" t="s">
        <v>2677</v>
      </c>
      <c r="J1509" s="3">
        <v>85135.62</v>
      </c>
      <c r="K1509" s="3">
        <v>69880.040000000023</v>
      </c>
      <c r="L1509" s="3">
        <v>74147.520000000004</v>
      </c>
      <c r="M1509"/>
      <c r="N1509"/>
      <c r="O1509"/>
    </row>
    <row r="1510" spans="1:15" ht="14.45">
      <c r="A1510" s="2" t="str">
        <f t="shared" si="23"/>
        <v>POS_20211210_2720727</v>
      </c>
      <c r="B1510" s="2" t="s">
        <v>1660</v>
      </c>
      <c r="C1510" s="2" t="s">
        <v>443</v>
      </c>
      <c r="D1510" s="2" t="s">
        <v>456</v>
      </c>
      <c r="E1510" s="2" t="s">
        <v>468</v>
      </c>
      <c r="F1510" s="2" t="s">
        <v>45</v>
      </c>
      <c r="G1510" s="2" t="s">
        <v>445</v>
      </c>
      <c r="H1510" s="2" t="s">
        <v>2678</v>
      </c>
      <c r="I1510" s="2" t="s">
        <v>2679</v>
      </c>
      <c r="J1510" s="3">
        <v>85135.619999999966</v>
      </c>
      <c r="K1510" s="3">
        <v>69880.040000000052</v>
      </c>
      <c r="L1510" s="3">
        <v>74147.520000000004</v>
      </c>
      <c r="M1510"/>
      <c r="N1510"/>
      <c r="O1510"/>
    </row>
    <row r="1511" spans="1:15" ht="14.45">
      <c r="A1511" s="2" t="str">
        <f t="shared" si="23"/>
        <v>POS_20211210_2720440</v>
      </c>
      <c r="B1511" s="2" t="s">
        <v>1660</v>
      </c>
      <c r="C1511" s="2" t="s">
        <v>443</v>
      </c>
      <c r="D1511" s="2" t="s">
        <v>456</v>
      </c>
      <c r="E1511" s="2" t="s">
        <v>468</v>
      </c>
      <c r="F1511" s="2" t="s">
        <v>45</v>
      </c>
      <c r="G1511" s="2" t="s">
        <v>445</v>
      </c>
      <c r="H1511" s="2" t="s">
        <v>1725</v>
      </c>
      <c r="I1511" s="2" t="s">
        <v>2680</v>
      </c>
      <c r="J1511" s="3">
        <v>85135.62</v>
      </c>
      <c r="K1511" s="3">
        <v>69880.040000000023</v>
      </c>
      <c r="L1511" s="3">
        <v>74147.51999999999</v>
      </c>
      <c r="M1511"/>
      <c r="N1511"/>
      <c r="O1511"/>
    </row>
    <row r="1512" spans="1:15" ht="14.45">
      <c r="A1512" s="2" t="str">
        <f t="shared" si="23"/>
        <v>POS_20211210_2720756</v>
      </c>
      <c r="B1512" s="2" t="s">
        <v>1660</v>
      </c>
      <c r="C1512" s="2" t="s">
        <v>443</v>
      </c>
      <c r="D1512" s="2" t="s">
        <v>456</v>
      </c>
      <c r="E1512" s="2" t="s">
        <v>468</v>
      </c>
      <c r="F1512" s="2" t="s">
        <v>45</v>
      </c>
      <c r="G1512" s="2" t="s">
        <v>445</v>
      </c>
      <c r="H1512" s="2" t="s">
        <v>2681</v>
      </c>
      <c r="I1512" s="2" t="s">
        <v>2682</v>
      </c>
      <c r="J1512" s="3">
        <v>85135.62</v>
      </c>
      <c r="K1512" s="3">
        <v>69880.040000000023</v>
      </c>
      <c r="L1512" s="3">
        <v>74147.51999999999</v>
      </c>
      <c r="M1512"/>
      <c r="N1512"/>
      <c r="O1512"/>
    </row>
    <row r="1513" spans="1:15" ht="14.45">
      <c r="A1513" s="2" t="str">
        <f t="shared" si="23"/>
        <v>POS_20211210_2720589</v>
      </c>
      <c r="B1513" s="2" t="s">
        <v>1660</v>
      </c>
      <c r="C1513" s="2" t="s">
        <v>443</v>
      </c>
      <c r="D1513" s="2" t="s">
        <v>456</v>
      </c>
      <c r="E1513" s="2" t="s">
        <v>468</v>
      </c>
      <c r="F1513" s="2" t="s">
        <v>45</v>
      </c>
      <c r="G1513" s="2" t="s">
        <v>445</v>
      </c>
      <c r="H1513" s="2" t="s">
        <v>2683</v>
      </c>
      <c r="I1513" s="2" t="s">
        <v>2684</v>
      </c>
      <c r="J1513" s="3">
        <v>85135.62000000001</v>
      </c>
      <c r="K1513" s="3">
        <v>69880.040000000008</v>
      </c>
      <c r="L1513" s="3">
        <v>74147.520000000004</v>
      </c>
      <c r="M1513"/>
      <c r="N1513"/>
      <c r="O1513"/>
    </row>
    <row r="1514" spans="1:15" ht="14.45">
      <c r="A1514" s="2" t="str">
        <f t="shared" si="23"/>
        <v>POS_20211210_2720436</v>
      </c>
      <c r="B1514" s="2" t="s">
        <v>1660</v>
      </c>
      <c r="C1514" s="2" t="s">
        <v>443</v>
      </c>
      <c r="D1514" s="2" t="s">
        <v>456</v>
      </c>
      <c r="E1514" s="2" t="s">
        <v>468</v>
      </c>
      <c r="F1514" s="2" t="s">
        <v>45</v>
      </c>
      <c r="G1514" s="2" t="s">
        <v>445</v>
      </c>
      <c r="H1514" s="2" t="s">
        <v>2685</v>
      </c>
      <c r="I1514" s="2" t="s">
        <v>2686</v>
      </c>
      <c r="J1514" s="3">
        <v>85135.62</v>
      </c>
      <c r="K1514" s="3">
        <v>69880.039999999994</v>
      </c>
      <c r="L1514" s="3">
        <v>74147.520000000004</v>
      </c>
      <c r="M1514"/>
      <c r="N1514"/>
      <c r="O1514"/>
    </row>
    <row r="1515" spans="1:15" ht="14.45">
      <c r="A1515" s="2" t="str">
        <f t="shared" si="23"/>
        <v>POS_20211210_2720499</v>
      </c>
      <c r="B1515" s="2" t="s">
        <v>1660</v>
      </c>
      <c r="C1515" s="2" t="s">
        <v>443</v>
      </c>
      <c r="D1515" s="2" t="s">
        <v>456</v>
      </c>
      <c r="E1515" s="2" t="s">
        <v>468</v>
      </c>
      <c r="F1515" s="2" t="s">
        <v>45</v>
      </c>
      <c r="G1515" s="2" t="s">
        <v>445</v>
      </c>
      <c r="H1515" s="2" t="s">
        <v>2687</v>
      </c>
      <c r="I1515" s="2" t="s">
        <v>2688</v>
      </c>
      <c r="J1515" s="3">
        <v>85135.62</v>
      </c>
      <c r="K1515" s="3">
        <v>69880.040000000023</v>
      </c>
      <c r="L1515" s="3">
        <v>74147.51999999999</v>
      </c>
      <c r="M1515"/>
      <c r="N1515"/>
      <c r="O1515"/>
    </row>
    <row r="1516" spans="1:15" ht="14.45">
      <c r="A1516" s="2" t="str">
        <f t="shared" si="23"/>
        <v>POS_20211210_2720508</v>
      </c>
      <c r="B1516" s="2" t="s">
        <v>1660</v>
      </c>
      <c r="C1516" s="2" t="s">
        <v>443</v>
      </c>
      <c r="D1516" s="2" t="s">
        <v>456</v>
      </c>
      <c r="E1516" s="2" t="s">
        <v>468</v>
      </c>
      <c r="F1516" s="2" t="s">
        <v>45</v>
      </c>
      <c r="G1516" s="2" t="s">
        <v>445</v>
      </c>
      <c r="H1516" s="2" t="s">
        <v>2689</v>
      </c>
      <c r="I1516" s="2" t="s">
        <v>2690</v>
      </c>
      <c r="J1516" s="3">
        <v>85135.619999999937</v>
      </c>
      <c r="K1516" s="3">
        <v>69880.040000000023</v>
      </c>
      <c r="L1516" s="3">
        <v>74147.520000000019</v>
      </c>
      <c r="M1516"/>
      <c r="N1516"/>
      <c r="O1516"/>
    </row>
    <row r="1517" spans="1:15" ht="14.45">
      <c r="A1517" s="2" t="str">
        <f t="shared" si="23"/>
        <v>POS_20211210_2720597</v>
      </c>
      <c r="B1517" s="2" t="s">
        <v>1660</v>
      </c>
      <c r="C1517" s="2" t="s">
        <v>443</v>
      </c>
      <c r="D1517" s="2" t="s">
        <v>456</v>
      </c>
      <c r="E1517" s="2" t="s">
        <v>468</v>
      </c>
      <c r="F1517" s="2" t="s">
        <v>45</v>
      </c>
      <c r="G1517" s="2" t="s">
        <v>445</v>
      </c>
      <c r="H1517" s="2" t="s">
        <v>2567</v>
      </c>
      <c r="I1517" s="2" t="s">
        <v>2691</v>
      </c>
      <c r="J1517" s="3">
        <v>85135.619999999952</v>
      </c>
      <c r="K1517" s="3">
        <v>69880.040000000023</v>
      </c>
      <c r="L1517" s="3">
        <v>74147.520000000004</v>
      </c>
      <c r="M1517"/>
      <c r="N1517"/>
      <c r="O1517"/>
    </row>
    <row r="1518" spans="1:15" ht="14.45">
      <c r="A1518" s="2" t="str">
        <f t="shared" si="23"/>
        <v>POS_20211210_2720442</v>
      </c>
      <c r="B1518" s="2" t="s">
        <v>1660</v>
      </c>
      <c r="C1518" s="2" t="s">
        <v>443</v>
      </c>
      <c r="D1518" s="2" t="s">
        <v>456</v>
      </c>
      <c r="E1518" s="2" t="s">
        <v>468</v>
      </c>
      <c r="F1518" s="2" t="s">
        <v>45</v>
      </c>
      <c r="G1518" s="2" t="s">
        <v>445</v>
      </c>
      <c r="H1518" s="2" t="s">
        <v>2692</v>
      </c>
      <c r="I1518" s="2" t="s">
        <v>2693</v>
      </c>
      <c r="J1518" s="3">
        <v>85135.619999999981</v>
      </c>
      <c r="K1518" s="3">
        <v>69880.040000000037</v>
      </c>
      <c r="L1518" s="3">
        <v>74147.519999999975</v>
      </c>
      <c r="M1518"/>
      <c r="N1518"/>
      <c r="O1518"/>
    </row>
    <row r="1519" spans="1:15" ht="14.45">
      <c r="A1519" s="2" t="str">
        <f t="shared" si="23"/>
        <v>POS_20211210_2720743</v>
      </c>
      <c r="B1519" s="2" t="s">
        <v>1660</v>
      </c>
      <c r="C1519" s="2" t="s">
        <v>443</v>
      </c>
      <c r="D1519" s="2" t="s">
        <v>456</v>
      </c>
      <c r="E1519" s="2" t="s">
        <v>468</v>
      </c>
      <c r="F1519" s="2" t="s">
        <v>45</v>
      </c>
      <c r="G1519" s="2" t="s">
        <v>445</v>
      </c>
      <c r="H1519" s="2" t="s">
        <v>2694</v>
      </c>
      <c r="I1519" s="2" t="s">
        <v>2695</v>
      </c>
      <c r="J1519" s="3">
        <v>85135.62000000001</v>
      </c>
      <c r="K1519" s="3">
        <v>69880.040000000023</v>
      </c>
      <c r="L1519" s="3">
        <v>74147.51999999999</v>
      </c>
      <c r="M1519"/>
      <c r="N1519"/>
      <c r="O1519"/>
    </row>
    <row r="1520" spans="1:15" ht="14.45">
      <c r="A1520" s="2" t="str">
        <f t="shared" si="23"/>
        <v>POS_20211210_2720745</v>
      </c>
      <c r="B1520" s="2" t="s">
        <v>1660</v>
      </c>
      <c r="C1520" s="2" t="s">
        <v>443</v>
      </c>
      <c r="D1520" s="2" t="s">
        <v>456</v>
      </c>
      <c r="E1520" s="2" t="s">
        <v>468</v>
      </c>
      <c r="F1520" s="2" t="s">
        <v>45</v>
      </c>
      <c r="G1520" s="2" t="s">
        <v>445</v>
      </c>
      <c r="H1520" s="2" t="s">
        <v>2696</v>
      </c>
      <c r="I1520" s="2" t="s">
        <v>2697</v>
      </c>
      <c r="J1520" s="3">
        <v>85135.62000000001</v>
      </c>
      <c r="K1520" s="3">
        <v>69880.040000000008</v>
      </c>
      <c r="L1520" s="3">
        <v>74147.51999999999</v>
      </c>
      <c r="M1520"/>
      <c r="N1520"/>
      <c r="O1520"/>
    </row>
    <row r="1521" spans="1:15" ht="14.45">
      <c r="A1521" s="2" t="str">
        <f t="shared" si="23"/>
        <v>POS_20211210_2720724</v>
      </c>
      <c r="B1521" s="2" t="s">
        <v>1660</v>
      </c>
      <c r="C1521" s="2" t="s">
        <v>443</v>
      </c>
      <c r="D1521" s="2" t="s">
        <v>456</v>
      </c>
      <c r="E1521" s="2" t="s">
        <v>468</v>
      </c>
      <c r="F1521" s="2" t="s">
        <v>45</v>
      </c>
      <c r="G1521" s="2" t="s">
        <v>445</v>
      </c>
      <c r="H1521" s="2" t="s">
        <v>2220</v>
      </c>
      <c r="I1521" s="2" t="s">
        <v>2698</v>
      </c>
      <c r="J1521" s="3">
        <v>85135.62000000001</v>
      </c>
      <c r="K1521" s="3">
        <v>69880.040000000008</v>
      </c>
      <c r="L1521" s="3">
        <v>74147.51999999999</v>
      </c>
      <c r="M1521"/>
      <c r="N1521"/>
      <c r="O1521"/>
    </row>
    <row r="1522" spans="1:15" ht="14.45">
      <c r="A1522" s="2" t="str">
        <f t="shared" si="23"/>
        <v>POS_20211210_2720588</v>
      </c>
      <c r="B1522" s="2" t="s">
        <v>1660</v>
      </c>
      <c r="C1522" s="2" t="s">
        <v>443</v>
      </c>
      <c r="D1522" s="2" t="s">
        <v>456</v>
      </c>
      <c r="E1522" s="2" t="s">
        <v>468</v>
      </c>
      <c r="F1522" s="2" t="s">
        <v>45</v>
      </c>
      <c r="G1522" s="2" t="s">
        <v>445</v>
      </c>
      <c r="H1522" s="2" t="s">
        <v>2344</v>
      </c>
      <c r="I1522" s="2" t="s">
        <v>2699</v>
      </c>
      <c r="J1522" s="3">
        <v>85135.62</v>
      </c>
      <c r="K1522" s="3">
        <v>69880.040000000037</v>
      </c>
      <c r="L1522" s="3">
        <v>74147.519999999946</v>
      </c>
      <c r="M1522"/>
      <c r="N1522"/>
      <c r="O1522"/>
    </row>
    <row r="1523" spans="1:15" ht="14.45">
      <c r="A1523" s="2" t="str">
        <f t="shared" si="23"/>
        <v>POS_20211210_2720598</v>
      </c>
      <c r="B1523" s="2" t="s">
        <v>1660</v>
      </c>
      <c r="C1523" s="2" t="s">
        <v>443</v>
      </c>
      <c r="D1523" s="2" t="s">
        <v>456</v>
      </c>
      <c r="E1523" s="2" t="s">
        <v>468</v>
      </c>
      <c r="F1523" s="2" t="s">
        <v>45</v>
      </c>
      <c r="G1523" s="2" t="s">
        <v>445</v>
      </c>
      <c r="H1523" s="2" t="s">
        <v>2095</v>
      </c>
      <c r="I1523" s="2" t="s">
        <v>2700</v>
      </c>
      <c r="J1523" s="3">
        <v>85135.619999999981</v>
      </c>
      <c r="K1523" s="3">
        <v>69880.040000000008</v>
      </c>
      <c r="L1523" s="3">
        <v>74147.51999999999</v>
      </c>
      <c r="M1523"/>
      <c r="N1523"/>
      <c r="O1523"/>
    </row>
    <row r="1524" spans="1:15" ht="14.45">
      <c r="A1524" s="2" t="str">
        <f t="shared" si="23"/>
        <v>POS_20211210_2720601</v>
      </c>
      <c r="B1524" s="2" t="s">
        <v>1660</v>
      </c>
      <c r="C1524" s="2" t="s">
        <v>443</v>
      </c>
      <c r="D1524" s="2" t="s">
        <v>456</v>
      </c>
      <c r="E1524" s="2" t="s">
        <v>468</v>
      </c>
      <c r="F1524" s="2" t="s">
        <v>45</v>
      </c>
      <c r="G1524" s="2" t="s">
        <v>445</v>
      </c>
      <c r="H1524" s="2" t="s">
        <v>2701</v>
      </c>
      <c r="I1524" s="2" t="s">
        <v>2702</v>
      </c>
      <c r="J1524" s="3">
        <v>85135.619999999981</v>
      </c>
      <c r="K1524" s="3">
        <v>69880.040000000023</v>
      </c>
      <c r="L1524" s="3">
        <v>74147.520000000004</v>
      </c>
      <c r="M1524"/>
      <c r="N1524"/>
      <c r="O1524"/>
    </row>
    <row r="1525" spans="1:15" ht="14.45">
      <c r="A1525" s="2" t="str">
        <f t="shared" si="23"/>
        <v>POS_20211210_2720740</v>
      </c>
      <c r="B1525" s="2" t="s">
        <v>1660</v>
      </c>
      <c r="C1525" s="2" t="s">
        <v>443</v>
      </c>
      <c r="D1525" s="2" t="s">
        <v>456</v>
      </c>
      <c r="E1525" s="2" t="s">
        <v>468</v>
      </c>
      <c r="F1525" s="2" t="s">
        <v>45</v>
      </c>
      <c r="G1525" s="2" t="s">
        <v>445</v>
      </c>
      <c r="H1525" s="2" t="s">
        <v>1894</v>
      </c>
      <c r="I1525" s="2" t="s">
        <v>2703</v>
      </c>
      <c r="J1525" s="3">
        <v>85135.619999999981</v>
      </c>
      <c r="K1525" s="3">
        <v>69880.040000000037</v>
      </c>
      <c r="L1525" s="3">
        <v>74147.51999999999</v>
      </c>
      <c r="M1525"/>
      <c r="N1525"/>
      <c r="O1525"/>
    </row>
    <row r="1526" spans="1:15" ht="14.45">
      <c r="A1526" s="2" t="str">
        <f t="shared" si="23"/>
        <v>POS_20211210_2720629</v>
      </c>
      <c r="B1526" s="2" t="s">
        <v>1660</v>
      </c>
      <c r="C1526" s="2" t="s">
        <v>443</v>
      </c>
      <c r="D1526" s="2" t="s">
        <v>456</v>
      </c>
      <c r="E1526" s="2" t="s">
        <v>468</v>
      </c>
      <c r="F1526" s="2" t="s">
        <v>45</v>
      </c>
      <c r="G1526" s="2" t="s">
        <v>445</v>
      </c>
      <c r="H1526" s="2" t="s">
        <v>2704</v>
      </c>
      <c r="I1526" s="2" t="s">
        <v>2705</v>
      </c>
      <c r="J1526" s="3">
        <v>85135.62</v>
      </c>
      <c r="K1526" s="3">
        <v>69880.040000000008</v>
      </c>
      <c r="L1526" s="3">
        <v>74147.520000000004</v>
      </c>
      <c r="M1526"/>
      <c r="N1526"/>
      <c r="O1526"/>
    </row>
    <row r="1527" spans="1:15" ht="14.45">
      <c r="A1527" s="2" t="str">
        <f t="shared" si="23"/>
        <v>POS_20211210_2720489</v>
      </c>
      <c r="B1527" s="2" t="s">
        <v>1660</v>
      </c>
      <c r="C1527" s="2" t="s">
        <v>443</v>
      </c>
      <c r="D1527" s="2" t="s">
        <v>456</v>
      </c>
      <c r="E1527" s="2" t="s">
        <v>468</v>
      </c>
      <c r="F1527" s="2" t="s">
        <v>45</v>
      </c>
      <c r="G1527" s="2" t="s">
        <v>445</v>
      </c>
      <c r="H1527" s="2" t="s">
        <v>2706</v>
      </c>
      <c r="I1527" s="2" t="s">
        <v>2707</v>
      </c>
      <c r="J1527" s="3">
        <v>85135.619999999981</v>
      </c>
      <c r="K1527" s="3">
        <v>69880.040000000023</v>
      </c>
      <c r="L1527" s="3">
        <v>74147.520000000004</v>
      </c>
      <c r="M1527"/>
      <c r="N1527"/>
      <c r="O1527"/>
    </row>
    <row r="1528" spans="1:15" ht="14.45">
      <c r="A1528" s="2" t="str">
        <f t="shared" si="23"/>
        <v>POS_20211210_2720503</v>
      </c>
      <c r="B1528" s="2" t="s">
        <v>1660</v>
      </c>
      <c r="C1528" s="2" t="s">
        <v>443</v>
      </c>
      <c r="D1528" s="2" t="s">
        <v>456</v>
      </c>
      <c r="E1528" s="2" t="s">
        <v>468</v>
      </c>
      <c r="F1528" s="2" t="s">
        <v>45</v>
      </c>
      <c r="G1528" s="2" t="s">
        <v>445</v>
      </c>
      <c r="H1528" s="2" t="s">
        <v>2708</v>
      </c>
      <c r="I1528" s="2" t="s">
        <v>2709</v>
      </c>
      <c r="J1528" s="3">
        <v>85135.619999999981</v>
      </c>
      <c r="K1528" s="3">
        <v>69880.040000000008</v>
      </c>
      <c r="L1528" s="3">
        <v>74147.520000000004</v>
      </c>
      <c r="M1528"/>
      <c r="N1528"/>
      <c r="O1528"/>
    </row>
    <row r="1529" spans="1:15" ht="14.45">
      <c r="A1529" s="2" t="str">
        <f t="shared" si="23"/>
        <v>POS_20211210_2720550</v>
      </c>
      <c r="B1529" s="2" t="s">
        <v>1660</v>
      </c>
      <c r="C1529" s="2" t="s">
        <v>443</v>
      </c>
      <c r="D1529" s="2" t="s">
        <v>456</v>
      </c>
      <c r="E1529" s="2" t="s">
        <v>468</v>
      </c>
      <c r="F1529" s="2" t="s">
        <v>45</v>
      </c>
      <c r="G1529" s="2" t="s">
        <v>445</v>
      </c>
      <c r="H1529" s="2" t="s">
        <v>2710</v>
      </c>
      <c r="I1529" s="2" t="s">
        <v>2711</v>
      </c>
      <c r="J1529" s="3">
        <v>85135.619999999981</v>
      </c>
      <c r="K1529" s="3">
        <v>69880.040000000008</v>
      </c>
      <c r="L1529" s="3">
        <v>74147.520000000004</v>
      </c>
      <c r="M1529"/>
      <c r="N1529"/>
      <c r="O1529"/>
    </row>
    <row r="1530" spans="1:15" ht="14.45">
      <c r="A1530" s="2" t="str">
        <f t="shared" si="23"/>
        <v>POS_20211210_2720735</v>
      </c>
      <c r="B1530" s="2" t="s">
        <v>1660</v>
      </c>
      <c r="C1530" s="2" t="s">
        <v>443</v>
      </c>
      <c r="D1530" s="2" t="s">
        <v>456</v>
      </c>
      <c r="E1530" s="2" t="s">
        <v>468</v>
      </c>
      <c r="F1530" s="2" t="s">
        <v>45</v>
      </c>
      <c r="G1530" s="2" t="s">
        <v>445</v>
      </c>
      <c r="H1530" s="2" t="s">
        <v>2712</v>
      </c>
      <c r="I1530" s="2" t="s">
        <v>2713</v>
      </c>
      <c r="J1530" s="3">
        <v>85135.62000000001</v>
      </c>
      <c r="K1530" s="3">
        <v>69880.039999999979</v>
      </c>
      <c r="L1530" s="3">
        <v>74147.520000000004</v>
      </c>
      <c r="M1530"/>
      <c r="N1530"/>
      <c r="O1530"/>
    </row>
    <row r="1531" spans="1:15" ht="14.45">
      <c r="A1531" s="2" t="str">
        <f t="shared" si="23"/>
        <v>POS_20211210_2720599</v>
      </c>
      <c r="B1531" s="2" t="s">
        <v>1660</v>
      </c>
      <c r="C1531" s="2" t="s">
        <v>443</v>
      </c>
      <c r="D1531" s="2" t="s">
        <v>456</v>
      </c>
      <c r="E1531" s="2" t="s">
        <v>468</v>
      </c>
      <c r="F1531" s="2" t="s">
        <v>45</v>
      </c>
      <c r="G1531" s="2" t="s">
        <v>445</v>
      </c>
      <c r="H1531" s="2" t="s">
        <v>1850</v>
      </c>
      <c r="I1531" s="2" t="s">
        <v>2714</v>
      </c>
      <c r="J1531" s="3">
        <v>85135.62</v>
      </c>
      <c r="K1531" s="3">
        <v>69880.040000000008</v>
      </c>
      <c r="L1531" s="3">
        <v>74147.520000000004</v>
      </c>
      <c r="M1531"/>
      <c r="N1531"/>
      <c r="O1531"/>
    </row>
    <row r="1532" spans="1:15" ht="14.45">
      <c r="A1532" s="2" t="str">
        <f t="shared" si="23"/>
        <v>POS_20211210_2720731</v>
      </c>
      <c r="B1532" s="2" t="s">
        <v>1660</v>
      </c>
      <c r="C1532" s="2" t="s">
        <v>443</v>
      </c>
      <c r="D1532" s="2" t="s">
        <v>456</v>
      </c>
      <c r="E1532" s="2" t="s">
        <v>468</v>
      </c>
      <c r="F1532" s="2" t="s">
        <v>45</v>
      </c>
      <c r="G1532" s="2" t="s">
        <v>445</v>
      </c>
      <c r="H1532" s="2" t="s">
        <v>2715</v>
      </c>
      <c r="I1532" s="2" t="s">
        <v>2716</v>
      </c>
      <c r="J1532" s="3">
        <v>85135.62</v>
      </c>
      <c r="K1532" s="3">
        <v>69880.040000000008</v>
      </c>
      <c r="L1532" s="3">
        <v>74147.51999999999</v>
      </c>
      <c r="M1532"/>
      <c r="N1532"/>
      <c r="O1532"/>
    </row>
    <row r="1533" spans="1:15" ht="14.45">
      <c r="A1533" s="2" t="str">
        <f t="shared" si="23"/>
        <v>POS_20211210_2720752</v>
      </c>
      <c r="B1533" s="2" t="s">
        <v>1660</v>
      </c>
      <c r="C1533" s="2" t="s">
        <v>443</v>
      </c>
      <c r="D1533" s="2" t="s">
        <v>456</v>
      </c>
      <c r="E1533" s="2" t="s">
        <v>468</v>
      </c>
      <c r="F1533" s="2" t="s">
        <v>45</v>
      </c>
      <c r="G1533" s="2" t="s">
        <v>445</v>
      </c>
      <c r="H1533" s="2" t="s">
        <v>2717</v>
      </c>
      <c r="I1533" s="2" t="s">
        <v>2718</v>
      </c>
      <c r="J1533" s="3">
        <v>85135.619999999981</v>
      </c>
      <c r="K1533" s="3">
        <v>69880.040000000023</v>
      </c>
      <c r="L1533" s="3">
        <v>74147.520000000004</v>
      </c>
      <c r="M1533"/>
      <c r="N1533"/>
      <c r="O1533"/>
    </row>
    <row r="1534" spans="1:15" ht="14.45">
      <c r="A1534" s="2" t="str">
        <f t="shared" si="23"/>
        <v>POS_20211210_2720726</v>
      </c>
      <c r="B1534" s="2" t="s">
        <v>1660</v>
      </c>
      <c r="C1534" s="2" t="s">
        <v>443</v>
      </c>
      <c r="D1534" s="2" t="s">
        <v>456</v>
      </c>
      <c r="E1534" s="2" t="s">
        <v>468</v>
      </c>
      <c r="F1534" s="2" t="s">
        <v>45</v>
      </c>
      <c r="G1534" s="2" t="s">
        <v>445</v>
      </c>
      <c r="H1534" s="2" t="s">
        <v>2719</v>
      </c>
      <c r="I1534" s="2" t="s">
        <v>2720</v>
      </c>
      <c r="J1534" s="3">
        <v>85135.62</v>
      </c>
      <c r="K1534" s="3">
        <v>69880.039999999994</v>
      </c>
      <c r="L1534" s="3">
        <v>74147.520000000019</v>
      </c>
      <c r="M1534"/>
      <c r="N1534"/>
      <c r="O1534"/>
    </row>
    <row r="1535" spans="1:15" ht="14.45">
      <c r="A1535" s="2" t="str">
        <f t="shared" si="23"/>
        <v>POS_20211210_2720736</v>
      </c>
      <c r="B1535" s="2" t="s">
        <v>1660</v>
      </c>
      <c r="C1535" s="2" t="s">
        <v>443</v>
      </c>
      <c r="D1535" s="2" t="s">
        <v>456</v>
      </c>
      <c r="E1535" s="2" t="s">
        <v>468</v>
      </c>
      <c r="F1535" s="2" t="s">
        <v>45</v>
      </c>
      <c r="G1535" s="2" t="s">
        <v>445</v>
      </c>
      <c r="H1535" s="2" t="s">
        <v>2721</v>
      </c>
      <c r="I1535" s="2" t="s">
        <v>2722</v>
      </c>
      <c r="J1535" s="3">
        <v>85135.619999999981</v>
      </c>
      <c r="K1535" s="3">
        <v>69880.040000000008</v>
      </c>
      <c r="L1535" s="3">
        <v>74147.520000000004</v>
      </c>
      <c r="M1535"/>
      <c r="N1535"/>
      <c r="O1535"/>
    </row>
    <row r="1536" spans="1:15" ht="14.45">
      <c r="A1536" s="2" t="str">
        <f t="shared" si="23"/>
        <v>POS_20211210_2720628</v>
      </c>
      <c r="B1536" s="2" t="s">
        <v>1660</v>
      </c>
      <c r="C1536" s="2" t="s">
        <v>443</v>
      </c>
      <c r="D1536" s="2" t="s">
        <v>456</v>
      </c>
      <c r="E1536" s="2" t="s">
        <v>468</v>
      </c>
      <c r="F1536" s="2" t="s">
        <v>45</v>
      </c>
      <c r="G1536" s="2" t="s">
        <v>445</v>
      </c>
      <c r="H1536" s="2" t="s">
        <v>2723</v>
      </c>
      <c r="I1536" s="2" t="s">
        <v>2724</v>
      </c>
      <c r="J1536" s="3">
        <v>85135.619999999966</v>
      </c>
      <c r="K1536" s="3">
        <v>69880.040000000023</v>
      </c>
      <c r="L1536" s="3">
        <v>74147.520000000004</v>
      </c>
      <c r="M1536"/>
      <c r="N1536"/>
      <c r="O1536"/>
    </row>
    <row r="1537" spans="1:15" ht="14.45">
      <c r="A1537" s="2" t="str">
        <f t="shared" si="23"/>
        <v>POS_20211210_2720488</v>
      </c>
      <c r="B1537" s="2" t="s">
        <v>1660</v>
      </c>
      <c r="C1537" s="2" t="s">
        <v>443</v>
      </c>
      <c r="D1537" s="2" t="s">
        <v>456</v>
      </c>
      <c r="E1537" s="2" t="s">
        <v>468</v>
      </c>
      <c r="F1537" s="2" t="s">
        <v>45</v>
      </c>
      <c r="G1537" s="2" t="s">
        <v>445</v>
      </c>
      <c r="H1537" s="2" t="s">
        <v>2725</v>
      </c>
      <c r="I1537" s="2" t="s">
        <v>2726</v>
      </c>
      <c r="J1537" s="3">
        <v>85135.62000000001</v>
      </c>
      <c r="K1537" s="3">
        <v>69880.040000000008</v>
      </c>
      <c r="L1537" s="3">
        <v>74147.51999999999</v>
      </c>
      <c r="M1537"/>
      <c r="N1537"/>
      <c r="O1537"/>
    </row>
    <row r="1538" spans="1:15" ht="14.45">
      <c r="A1538" s="2" t="str">
        <f t="shared" si="23"/>
        <v>POS_20211210_2720506</v>
      </c>
      <c r="B1538" s="2" t="s">
        <v>1660</v>
      </c>
      <c r="C1538" s="2" t="s">
        <v>443</v>
      </c>
      <c r="D1538" s="2" t="s">
        <v>456</v>
      </c>
      <c r="E1538" s="2" t="s">
        <v>468</v>
      </c>
      <c r="F1538" s="2" t="s">
        <v>45</v>
      </c>
      <c r="G1538" s="2" t="s">
        <v>445</v>
      </c>
      <c r="H1538" s="2" t="s">
        <v>2727</v>
      </c>
      <c r="I1538" s="2" t="s">
        <v>2728</v>
      </c>
      <c r="J1538" s="3">
        <v>85135.62</v>
      </c>
      <c r="K1538" s="3">
        <v>69880.040000000008</v>
      </c>
      <c r="L1538" s="3">
        <v>74147.51999999999</v>
      </c>
      <c r="M1538"/>
      <c r="N1538"/>
      <c r="O1538"/>
    </row>
    <row r="1539" spans="1:15" ht="14.45">
      <c r="A1539" s="2" t="str">
        <f t="shared" si="23"/>
        <v>POS_20211210_2720624</v>
      </c>
      <c r="B1539" s="2" t="s">
        <v>1660</v>
      </c>
      <c r="C1539" s="2" t="s">
        <v>443</v>
      </c>
      <c r="D1539" s="2" t="s">
        <v>456</v>
      </c>
      <c r="E1539" s="2" t="s">
        <v>468</v>
      </c>
      <c r="F1539" s="2" t="s">
        <v>45</v>
      </c>
      <c r="G1539" s="2" t="s">
        <v>445</v>
      </c>
      <c r="H1539" s="2" t="s">
        <v>1807</v>
      </c>
      <c r="I1539" s="2" t="s">
        <v>2729</v>
      </c>
      <c r="J1539" s="3">
        <v>85135.620000000024</v>
      </c>
      <c r="K1539" s="3">
        <v>69880.039999999979</v>
      </c>
      <c r="L1539" s="3">
        <v>74147.51999999999</v>
      </c>
      <c r="M1539"/>
      <c r="N1539"/>
      <c r="O1539"/>
    </row>
    <row r="1540" spans="1:15" ht="14.45">
      <c r="A1540" s="2" t="str">
        <f t="shared" si="23"/>
        <v>POS_20211210_2720553</v>
      </c>
      <c r="B1540" s="2" t="s">
        <v>1660</v>
      </c>
      <c r="C1540" s="2" t="s">
        <v>443</v>
      </c>
      <c r="D1540" s="2" t="s">
        <v>456</v>
      </c>
      <c r="E1540" s="2" t="s">
        <v>468</v>
      </c>
      <c r="F1540" s="2" t="s">
        <v>45</v>
      </c>
      <c r="G1540" s="2" t="s">
        <v>445</v>
      </c>
      <c r="H1540" s="2" t="s">
        <v>2730</v>
      </c>
      <c r="I1540" s="2" t="s">
        <v>2731</v>
      </c>
      <c r="J1540" s="3">
        <v>85135.62</v>
      </c>
      <c r="K1540" s="3">
        <v>69880.040000000023</v>
      </c>
      <c r="L1540" s="3">
        <v>74147.51999999999</v>
      </c>
      <c r="M1540"/>
      <c r="N1540"/>
      <c r="O1540"/>
    </row>
    <row r="1541" spans="1:15" ht="14.45">
      <c r="A1541" s="2" t="str">
        <f t="shared" si="23"/>
        <v>POS_20211210_2720600</v>
      </c>
      <c r="B1541" s="2" t="s">
        <v>1660</v>
      </c>
      <c r="C1541" s="2" t="s">
        <v>443</v>
      </c>
      <c r="D1541" s="2" t="s">
        <v>456</v>
      </c>
      <c r="E1541" s="2" t="s">
        <v>468</v>
      </c>
      <c r="F1541" s="2" t="s">
        <v>45</v>
      </c>
      <c r="G1541" s="2" t="s">
        <v>445</v>
      </c>
      <c r="H1541" s="2" t="s">
        <v>2732</v>
      </c>
      <c r="I1541" s="2" t="s">
        <v>2733</v>
      </c>
      <c r="J1541" s="3">
        <v>85135.619999999981</v>
      </c>
      <c r="K1541" s="3">
        <v>69880.040000000008</v>
      </c>
      <c r="L1541" s="3">
        <v>74147.520000000004</v>
      </c>
      <c r="M1541"/>
      <c r="N1541"/>
      <c r="O1541"/>
    </row>
    <row r="1542" spans="1:15" ht="14.45">
      <c r="A1542" s="2" t="str">
        <f t="shared" si="23"/>
        <v>POS_20211210_2720509</v>
      </c>
      <c r="B1542" s="2" t="s">
        <v>1660</v>
      </c>
      <c r="C1542" s="2" t="s">
        <v>443</v>
      </c>
      <c r="D1542" s="2" t="s">
        <v>456</v>
      </c>
      <c r="E1542" s="2" t="s">
        <v>468</v>
      </c>
      <c r="F1542" s="2" t="s">
        <v>45</v>
      </c>
      <c r="G1542" s="2" t="s">
        <v>445</v>
      </c>
      <c r="H1542" s="2" t="s">
        <v>2734</v>
      </c>
      <c r="I1542" s="2" t="s">
        <v>2735</v>
      </c>
      <c r="J1542" s="3">
        <v>85135.619999999981</v>
      </c>
      <c r="K1542" s="3">
        <v>69880.040000000023</v>
      </c>
      <c r="L1542" s="3">
        <v>74147.51999999999</v>
      </c>
      <c r="M1542"/>
      <c r="N1542"/>
      <c r="O1542"/>
    </row>
    <row r="1543" spans="1:15" ht="14.45">
      <c r="A1543" s="2" t="str">
        <f t="shared" si="23"/>
        <v>POS_20211210_2720504</v>
      </c>
      <c r="B1543" s="2" t="s">
        <v>1660</v>
      </c>
      <c r="C1543" s="2" t="s">
        <v>443</v>
      </c>
      <c r="D1543" s="2" t="s">
        <v>456</v>
      </c>
      <c r="E1543" s="2" t="s">
        <v>468</v>
      </c>
      <c r="F1543" s="2" t="s">
        <v>45</v>
      </c>
      <c r="G1543" s="2" t="s">
        <v>445</v>
      </c>
      <c r="H1543" s="2" t="s">
        <v>2736</v>
      </c>
      <c r="I1543" s="2" t="s">
        <v>2737</v>
      </c>
      <c r="J1543" s="3">
        <v>85135.62</v>
      </c>
      <c r="K1543" s="3">
        <v>69880.040000000008</v>
      </c>
      <c r="L1543" s="3">
        <v>74147.51999999999</v>
      </c>
      <c r="M1543"/>
      <c r="N1543"/>
      <c r="O1543"/>
    </row>
    <row r="1544" spans="1:15" ht="14.45">
      <c r="A1544" s="2" t="str">
        <f t="shared" si="23"/>
        <v>POS_20211210_2720435</v>
      </c>
      <c r="B1544" s="2" t="s">
        <v>1660</v>
      </c>
      <c r="C1544" s="2" t="s">
        <v>443</v>
      </c>
      <c r="D1544" s="2" t="s">
        <v>456</v>
      </c>
      <c r="E1544" s="2" t="s">
        <v>468</v>
      </c>
      <c r="F1544" s="2" t="s">
        <v>45</v>
      </c>
      <c r="G1544" s="2" t="s">
        <v>445</v>
      </c>
      <c r="H1544" s="2" t="s">
        <v>2738</v>
      </c>
      <c r="I1544" s="2" t="s">
        <v>2739</v>
      </c>
      <c r="J1544" s="3">
        <v>85135.619999999981</v>
      </c>
      <c r="K1544" s="3">
        <v>69880.039999999994</v>
      </c>
      <c r="L1544" s="3">
        <v>74147.520000000019</v>
      </c>
      <c r="M1544"/>
      <c r="N1544"/>
      <c r="O1544"/>
    </row>
    <row r="1545" spans="1:15" ht="14.45">
      <c r="A1545" s="2" t="str">
        <f t="shared" si="23"/>
        <v>POS_20211210_2720500</v>
      </c>
      <c r="B1545" s="2" t="s">
        <v>1660</v>
      </c>
      <c r="C1545" s="2" t="s">
        <v>443</v>
      </c>
      <c r="D1545" s="2" t="s">
        <v>456</v>
      </c>
      <c r="E1545" s="2" t="s">
        <v>468</v>
      </c>
      <c r="F1545" s="2" t="s">
        <v>45</v>
      </c>
      <c r="G1545" s="2" t="s">
        <v>445</v>
      </c>
      <c r="H1545" s="2" t="s">
        <v>2740</v>
      </c>
      <c r="I1545" s="2" t="s">
        <v>2741</v>
      </c>
      <c r="J1545" s="3">
        <v>85135.619999999966</v>
      </c>
      <c r="K1545" s="3">
        <v>69880.040000000008</v>
      </c>
      <c r="L1545" s="3">
        <v>74147.520000000004</v>
      </c>
      <c r="M1545"/>
      <c r="N1545"/>
      <c r="O1545"/>
    </row>
    <row r="1546" spans="1:15" ht="14.45">
      <c r="A1546" s="2" t="str">
        <f t="shared" si="23"/>
        <v>POS_20211210_2720496</v>
      </c>
      <c r="B1546" s="2" t="s">
        <v>1660</v>
      </c>
      <c r="C1546" s="2" t="s">
        <v>443</v>
      </c>
      <c r="D1546" s="2" t="s">
        <v>456</v>
      </c>
      <c r="E1546" s="2" t="s">
        <v>468</v>
      </c>
      <c r="F1546" s="2" t="s">
        <v>45</v>
      </c>
      <c r="G1546" s="2" t="s">
        <v>445</v>
      </c>
      <c r="H1546" s="2" t="s">
        <v>2742</v>
      </c>
      <c r="I1546" s="2" t="s">
        <v>2743</v>
      </c>
      <c r="J1546" s="3">
        <v>85135.62000000001</v>
      </c>
      <c r="K1546" s="3">
        <v>69880.040000000008</v>
      </c>
      <c r="L1546" s="3">
        <v>74147.51999999999</v>
      </c>
      <c r="M1546"/>
      <c r="N1546"/>
      <c r="O1546"/>
    </row>
    <row r="1547" spans="1:15" ht="14.45">
      <c r="A1547" s="2" t="str">
        <f t="shared" si="23"/>
        <v>POS_20211210_2720501</v>
      </c>
      <c r="B1547" s="2" t="s">
        <v>1660</v>
      </c>
      <c r="C1547" s="2" t="s">
        <v>443</v>
      </c>
      <c r="D1547" s="2" t="s">
        <v>456</v>
      </c>
      <c r="E1547" s="2" t="s">
        <v>468</v>
      </c>
      <c r="F1547" s="2" t="s">
        <v>45</v>
      </c>
      <c r="G1547" s="2" t="s">
        <v>445</v>
      </c>
      <c r="H1547" s="2" t="s">
        <v>2744</v>
      </c>
      <c r="I1547" s="2" t="s">
        <v>2745</v>
      </c>
      <c r="J1547" s="3">
        <v>85135.62</v>
      </c>
      <c r="K1547" s="3">
        <v>69880.040000000008</v>
      </c>
      <c r="L1547" s="3">
        <v>74147.520000000004</v>
      </c>
      <c r="M1547"/>
      <c r="N1547"/>
      <c r="O1547"/>
    </row>
    <row r="1548" spans="1:15" ht="14.45">
      <c r="A1548" s="2" t="str">
        <f t="shared" si="23"/>
        <v>POS_20211210_2720493</v>
      </c>
      <c r="B1548" s="2" t="s">
        <v>1660</v>
      </c>
      <c r="C1548" s="2" t="s">
        <v>443</v>
      </c>
      <c r="D1548" s="2" t="s">
        <v>456</v>
      </c>
      <c r="E1548" s="2" t="s">
        <v>468</v>
      </c>
      <c r="F1548" s="2" t="s">
        <v>45</v>
      </c>
      <c r="G1548" s="2" t="s">
        <v>445</v>
      </c>
      <c r="H1548" s="2" t="s">
        <v>2746</v>
      </c>
      <c r="I1548" s="2" t="s">
        <v>2747</v>
      </c>
      <c r="J1548" s="3">
        <v>85135.62000000001</v>
      </c>
      <c r="K1548" s="3">
        <v>69880.040000000008</v>
      </c>
      <c r="L1548" s="3">
        <v>74147.520000000004</v>
      </c>
      <c r="M1548"/>
      <c r="N1548"/>
      <c r="O1548"/>
    </row>
    <row r="1549" spans="1:15" ht="14.45">
      <c r="A1549" s="2" t="str">
        <f t="shared" ref="A1549:A1612" si="24">I1549</f>
        <v>POS_20211210_2720626</v>
      </c>
      <c r="B1549" s="2" t="s">
        <v>1660</v>
      </c>
      <c r="C1549" s="2" t="s">
        <v>443</v>
      </c>
      <c r="D1549" s="2" t="s">
        <v>456</v>
      </c>
      <c r="E1549" s="2" t="s">
        <v>468</v>
      </c>
      <c r="F1549" s="2" t="s">
        <v>45</v>
      </c>
      <c r="G1549" s="2" t="s">
        <v>445</v>
      </c>
      <c r="H1549" s="2" t="s">
        <v>2748</v>
      </c>
      <c r="I1549" s="2" t="s">
        <v>2749</v>
      </c>
      <c r="J1549" s="3">
        <v>85135.62</v>
      </c>
      <c r="K1549" s="3">
        <v>69880.040000000008</v>
      </c>
      <c r="L1549" s="3">
        <v>74147.520000000004</v>
      </c>
      <c r="M1549"/>
      <c r="N1549"/>
      <c r="O1549"/>
    </row>
    <row r="1550" spans="1:15" ht="14.45">
      <c r="A1550" s="2" t="str">
        <f t="shared" si="24"/>
        <v>POS_20211210_2720439</v>
      </c>
      <c r="B1550" s="2" t="s">
        <v>1660</v>
      </c>
      <c r="C1550" s="2" t="s">
        <v>443</v>
      </c>
      <c r="D1550" s="2" t="s">
        <v>456</v>
      </c>
      <c r="E1550" s="2" t="s">
        <v>468</v>
      </c>
      <c r="F1550" s="2" t="s">
        <v>45</v>
      </c>
      <c r="G1550" s="2" t="s">
        <v>445</v>
      </c>
      <c r="H1550" s="2" t="s">
        <v>1960</v>
      </c>
      <c r="I1550" s="2" t="s">
        <v>2750</v>
      </c>
      <c r="J1550" s="3">
        <v>85135.619999999966</v>
      </c>
      <c r="K1550" s="3">
        <v>69880.040000000023</v>
      </c>
      <c r="L1550" s="3">
        <v>74147.51999999999</v>
      </c>
      <c r="M1550"/>
      <c r="N1550"/>
      <c r="O1550"/>
    </row>
    <row r="1551" spans="1:15" ht="14.45">
      <c r="A1551" s="2" t="str">
        <f t="shared" si="24"/>
        <v>POS_20211210_2720491</v>
      </c>
      <c r="B1551" s="2" t="s">
        <v>1660</v>
      </c>
      <c r="C1551" s="2" t="s">
        <v>443</v>
      </c>
      <c r="D1551" s="2" t="s">
        <v>456</v>
      </c>
      <c r="E1551" s="2" t="s">
        <v>468</v>
      </c>
      <c r="F1551" s="2" t="s">
        <v>45</v>
      </c>
      <c r="G1551" s="2" t="s">
        <v>445</v>
      </c>
      <c r="H1551" s="2" t="s">
        <v>2751</v>
      </c>
      <c r="I1551" s="2" t="s">
        <v>2752</v>
      </c>
      <c r="J1551" s="3">
        <v>85135.619999999966</v>
      </c>
      <c r="K1551" s="3">
        <v>69880.040000000023</v>
      </c>
      <c r="L1551" s="3">
        <v>74147.51999999999</v>
      </c>
      <c r="M1551"/>
      <c r="N1551"/>
      <c r="O1551"/>
    </row>
    <row r="1552" spans="1:15" ht="14.45">
      <c r="A1552" s="2" t="str">
        <f t="shared" si="24"/>
        <v>POS_20211210_2720730</v>
      </c>
      <c r="B1552" s="2" t="s">
        <v>1660</v>
      </c>
      <c r="C1552" s="2" t="s">
        <v>443</v>
      </c>
      <c r="D1552" s="2" t="s">
        <v>456</v>
      </c>
      <c r="E1552" s="2" t="s">
        <v>468</v>
      </c>
      <c r="F1552" s="2" t="s">
        <v>45</v>
      </c>
      <c r="G1552" s="2" t="s">
        <v>445</v>
      </c>
      <c r="H1552" s="2" t="s">
        <v>2753</v>
      </c>
      <c r="I1552" s="2" t="s">
        <v>2754</v>
      </c>
      <c r="J1552" s="3">
        <v>85135.619999999966</v>
      </c>
      <c r="K1552" s="3">
        <v>69880.040000000008</v>
      </c>
      <c r="L1552" s="3">
        <v>74147.520000000004</v>
      </c>
      <c r="M1552"/>
      <c r="N1552"/>
      <c r="O1552"/>
    </row>
    <row r="1553" spans="1:15" ht="14.45">
      <c r="A1553" s="2" t="str">
        <f t="shared" si="24"/>
        <v>POS_20211210_2720625</v>
      </c>
      <c r="B1553" s="2" t="s">
        <v>1660</v>
      </c>
      <c r="C1553" s="2" t="s">
        <v>443</v>
      </c>
      <c r="D1553" s="2" t="s">
        <v>456</v>
      </c>
      <c r="E1553" s="2" t="s">
        <v>468</v>
      </c>
      <c r="F1553" s="2" t="s">
        <v>45</v>
      </c>
      <c r="G1553" s="2" t="s">
        <v>445</v>
      </c>
      <c r="H1553" s="2" t="s">
        <v>2755</v>
      </c>
      <c r="I1553" s="2" t="s">
        <v>2756</v>
      </c>
      <c r="J1553" s="3">
        <v>85135.619999999966</v>
      </c>
      <c r="K1553" s="3">
        <v>69880.039999999994</v>
      </c>
      <c r="L1553" s="3">
        <v>74147.520000000004</v>
      </c>
      <c r="M1553"/>
      <c r="N1553"/>
      <c r="O1553"/>
    </row>
    <row r="1554" spans="1:15" ht="14.45">
      <c r="A1554" s="2" t="str">
        <f t="shared" si="24"/>
        <v>POS_20211210_2720494</v>
      </c>
      <c r="B1554" s="2" t="s">
        <v>1660</v>
      </c>
      <c r="C1554" s="2" t="s">
        <v>443</v>
      </c>
      <c r="D1554" s="2" t="s">
        <v>456</v>
      </c>
      <c r="E1554" s="2" t="s">
        <v>468</v>
      </c>
      <c r="F1554" s="2" t="s">
        <v>45</v>
      </c>
      <c r="G1554" s="2" t="s">
        <v>445</v>
      </c>
      <c r="H1554" s="2" t="s">
        <v>2757</v>
      </c>
      <c r="I1554" s="2" t="s">
        <v>2758</v>
      </c>
      <c r="J1554" s="3">
        <v>85135.619999999981</v>
      </c>
      <c r="K1554" s="3">
        <v>69880.039999999994</v>
      </c>
      <c r="L1554" s="3">
        <v>74147.51999999999</v>
      </c>
      <c r="M1554"/>
      <c r="N1554"/>
      <c r="O1554"/>
    </row>
    <row r="1555" spans="1:15" ht="14.45">
      <c r="A1555" s="2" t="str">
        <f t="shared" si="24"/>
        <v>POS_20211210_2720742</v>
      </c>
      <c r="B1555" s="2" t="s">
        <v>1660</v>
      </c>
      <c r="C1555" s="2" t="s">
        <v>443</v>
      </c>
      <c r="D1555" s="2" t="s">
        <v>456</v>
      </c>
      <c r="E1555" s="2" t="s">
        <v>468</v>
      </c>
      <c r="F1555" s="2" t="s">
        <v>45</v>
      </c>
      <c r="G1555" s="2" t="s">
        <v>445</v>
      </c>
      <c r="H1555" s="2" t="s">
        <v>2759</v>
      </c>
      <c r="I1555" s="2" t="s">
        <v>2760</v>
      </c>
      <c r="J1555" s="3">
        <v>85135.619999999966</v>
      </c>
      <c r="K1555" s="3">
        <v>69880.040000000008</v>
      </c>
      <c r="L1555" s="3">
        <v>74147.520000000004</v>
      </c>
      <c r="M1555"/>
      <c r="N1555"/>
      <c r="O1555"/>
    </row>
    <row r="1556" spans="1:15" ht="14.45">
      <c r="A1556" s="2" t="str">
        <f t="shared" si="24"/>
        <v>POS_20211210_2720754</v>
      </c>
      <c r="B1556" s="2" t="s">
        <v>1660</v>
      </c>
      <c r="C1556" s="2" t="s">
        <v>443</v>
      </c>
      <c r="D1556" s="2" t="s">
        <v>456</v>
      </c>
      <c r="E1556" s="2" t="s">
        <v>468</v>
      </c>
      <c r="F1556" s="2" t="s">
        <v>45</v>
      </c>
      <c r="G1556" s="2" t="s">
        <v>445</v>
      </c>
      <c r="H1556" s="2" t="s">
        <v>2761</v>
      </c>
      <c r="I1556" s="2" t="s">
        <v>2762</v>
      </c>
      <c r="J1556" s="3">
        <v>85135.619999999966</v>
      </c>
      <c r="K1556" s="3">
        <v>69880.040000000008</v>
      </c>
      <c r="L1556" s="3">
        <v>74147.520000000004</v>
      </c>
      <c r="M1556"/>
      <c r="N1556"/>
      <c r="O1556"/>
    </row>
    <row r="1557" spans="1:15" ht="14.45">
      <c r="A1557" s="2" t="str">
        <f t="shared" si="24"/>
        <v>POS_20211210_2720729</v>
      </c>
      <c r="B1557" s="2" t="s">
        <v>1660</v>
      </c>
      <c r="C1557" s="2" t="s">
        <v>443</v>
      </c>
      <c r="D1557" s="2" t="s">
        <v>456</v>
      </c>
      <c r="E1557" s="2" t="s">
        <v>468</v>
      </c>
      <c r="F1557" s="2" t="s">
        <v>45</v>
      </c>
      <c r="G1557" s="2" t="s">
        <v>445</v>
      </c>
      <c r="H1557" s="2" t="s">
        <v>2763</v>
      </c>
      <c r="I1557" s="2" t="s">
        <v>2764</v>
      </c>
      <c r="J1557" s="3">
        <v>85135.619999999966</v>
      </c>
      <c r="K1557" s="3">
        <v>69880.039999999994</v>
      </c>
      <c r="L1557" s="3">
        <v>74147.520000000004</v>
      </c>
      <c r="M1557"/>
      <c r="N1557"/>
      <c r="O1557"/>
    </row>
    <row r="1558" spans="1:15" ht="14.45">
      <c r="A1558" s="2" t="str">
        <f t="shared" si="24"/>
        <v>POS_20211210_2720437</v>
      </c>
      <c r="B1558" s="2" t="s">
        <v>1660</v>
      </c>
      <c r="C1558" s="2" t="s">
        <v>443</v>
      </c>
      <c r="D1558" s="2" t="s">
        <v>456</v>
      </c>
      <c r="E1558" s="2" t="s">
        <v>468</v>
      </c>
      <c r="F1558" s="2" t="s">
        <v>45</v>
      </c>
      <c r="G1558" s="2" t="s">
        <v>445</v>
      </c>
      <c r="H1558" s="2" t="s">
        <v>2765</v>
      </c>
      <c r="I1558" s="2" t="s">
        <v>2766</v>
      </c>
      <c r="J1558" s="3">
        <v>85135.619999999952</v>
      </c>
      <c r="K1558" s="3">
        <v>69880.039999999994</v>
      </c>
      <c r="L1558" s="3">
        <v>74147.520000000004</v>
      </c>
      <c r="M1558"/>
      <c r="N1558"/>
      <c r="O1558"/>
    </row>
    <row r="1559" spans="1:15" ht="14.45">
      <c r="A1559" s="2" t="str">
        <f t="shared" si="24"/>
        <v>POS_20211210_2720748</v>
      </c>
      <c r="B1559" s="2" t="s">
        <v>1660</v>
      </c>
      <c r="C1559" s="2" t="s">
        <v>443</v>
      </c>
      <c r="D1559" s="2" t="s">
        <v>456</v>
      </c>
      <c r="E1559" s="2" t="s">
        <v>468</v>
      </c>
      <c r="F1559" s="2" t="s">
        <v>45</v>
      </c>
      <c r="G1559" s="2" t="s">
        <v>445</v>
      </c>
      <c r="H1559" s="2" t="s">
        <v>2767</v>
      </c>
      <c r="I1559" s="2" t="s">
        <v>2768</v>
      </c>
      <c r="J1559" s="3">
        <v>85135.619999999952</v>
      </c>
      <c r="K1559" s="3">
        <v>69880.040000000023</v>
      </c>
      <c r="L1559" s="3">
        <v>74147.519999999975</v>
      </c>
      <c r="M1559"/>
      <c r="N1559"/>
      <c r="O1559"/>
    </row>
    <row r="1560" spans="1:15" ht="14.45">
      <c r="A1560" s="2" t="str">
        <f t="shared" si="24"/>
        <v>POS_20230821_3212166</v>
      </c>
      <c r="B1560" s="2" t="s">
        <v>1660</v>
      </c>
      <c r="C1560" s="2" t="s">
        <v>443</v>
      </c>
      <c r="D1560" s="2" t="s">
        <v>456</v>
      </c>
      <c r="E1560" s="2" t="s">
        <v>468</v>
      </c>
      <c r="F1560" s="2" t="s">
        <v>45</v>
      </c>
      <c r="G1560" s="2" t="s">
        <v>2769</v>
      </c>
      <c r="H1560" s="2" t="s">
        <v>2770</v>
      </c>
      <c r="I1560" s="2" t="s">
        <v>2771</v>
      </c>
      <c r="J1560" s="3">
        <v>0</v>
      </c>
      <c r="K1560" s="3">
        <v>0</v>
      </c>
      <c r="L1560" s="3">
        <v>4186.58</v>
      </c>
      <c r="M1560"/>
      <c r="N1560"/>
      <c r="O1560"/>
    </row>
    <row r="1561" spans="1:15" ht="14.45">
      <c r="A1561" s="2" t="str">
        <f t="shared" si="24"/>
        <v>POS_20220615_2831887</v>
      </c>
      <c r="B1561" s="2" t="s">
        <v>1660</v>
      </c>
      <c r="C1561" s="2" t="s">
        <v>443</v>
      </c>
      <c r="D1561" s="2" t="s">
        <v>456</v>
      </c>
      <c r="E1561" s="2" t="s">
        <v>468</v>
      </c>
      <c r="F1561" s="2" t="s">
        <v>45</v>
      </c>
      <c r="G1561" s="2" t="s">
        <v>462</v>
      </c>
      <c r="H1561" s="2" t="s">
        <v>2772</v>
      </c>
      <c r="I1561" s="2" t="s">
        <v>2773</v>
      </c>
      <c r="J1561" s="3">
        <v>23677.48</v>
      </c>
      <c r="K1561" s="3">
        <v>51261.72</v>
      </c>
      <c r="L1561" s="3">
        <v>35232.230000000003</v>
      </c>
      <c r="M1561"/>
      <c r="N1561"/>
      <c r="O1561"/>
    </row>
    <row r="1562" spans="1:15" ht="14.45">
      <c r="A1562" s="2" t="str">
        <f t="shared" si="24"/>
        <v>POS_20211130_2715734</v>
      </c>
      <c r="B1562" s="2" t="s">
        <v>1660</v>
      </c>
      <c r="C1562" s="2" t="s">
        <v>443</v>
      </c>
      <c r="D1562" s="2" t="s">
        <v>456</v>
      </c>
      <c r="E1562" s="2" t="s">
        <v>468</v>
      </c>
      <c r="F1562" s="2" t="s">
        <v>45</v>
      </c>
      <c r="G1562" s="2" t="s">
        <v>462</v>
      </c>
      <c r="H1562" s="2" t="s">
        <v>1780</v>
      </c>
      <c r="I1562" s="2" t="s">
        <v>2774</v>
      </c>
      <c r="J1562" s="3">
        <v>0</v>
      </c>
      <c r="K1562" s="3">
        <v>0</v>
      </c>
      <c r="L1562" s="3">
        <v>9987.4199999999983</v>
      </c>
      <c r="M1562"/>
      <c r="N1562"/>
      <c r="O1562"/>
    </row>
    <row r="1563" spans="1:15" ht="14.45">
      <c r="A1563" s="2" t="str">
        <f t="shared" si="24"/>
        <v>POS_20190214_1753877</v>
      </c>
      <c r="B1563" s="2" t="s">
        <v>1660</v>
      </c>
      <c r="C1563" s="2" t="s">
        <v>443</v>
      </c>
      <c r="D1563" s="2" t="s">
        <v>456</v>
      </c>
      <c r="E1563" s="2" t="s">
        <v>468</v>
      </c>
      <c r="F1563" s="2" t="s">
        <v>45</v>
      </c>
      <c r="G1563" s="2" t="s">
        <v>2775</v>
      </c>
      <c r="H1563" s="2" t="s">
        <v>2776</v>
      </c>
      <c r="I1563" s="2" t="s">
        <v>2777</v>
      </c>
      <c r="J1563" s="3">
        <v>74760.92</v>
      </c>
      <c r="K1563" s="3">
        <v>64312.82</v>
      </c>
      <c r="L1563" s="3">
        <v>49050.960000000006</v>
      </c>
      <c r="M1563"/>
      <c r="N1563"/>
      <c r="O1563"/>
    </row>
    <row r="1564" spans="1:15" ht="14.45">
      <c r="A1564" s="2" t="str">
        <f t="shared" si="24"/>
        <v>POS_20190214_1753876</v>
      </c>
      <c r="B1564" s="2" t="s">
        <v>1660</v>
      </c>
      <c r="C1564" s="2" t="s">
        <v>443</v>
      </c>
      <c r="D1564" s="2" t="s">
        <v>456</v>
      </c>
      <c r="E1564" s="2" t="s">
        <v>468</v>
      </c>
      <c r="F1564" s="2" t="s">
        <v>45</v>
      </c>
      <c r="G1564" s="2" t="s">
        <v>2775</v>
      </c>
      <c r="H1564" s="2" t="s">
        <v>2778</v>
      </c>
      <c r="I1564" s="2" t="s">
        <v>2779</v>
      </c>
      <c r="J1564" s="3">
        <v>77685.179999999993</v>
      </c>
      <c r="K1564" s="3">
        <v>-21277.119999999999</v>
      </c>
      <c r="L1564" s="3">
        <v>35039.98000000001</v>
      </c>
      <c r="M1564"/>
      <c r="N1564"/>
      <c r="O1564"/>
    </row>
    <row r="1565" spans="1:15" ht="14.45">
      <c r="A1565" s="2" t="str">
        <f t="shared" si="24"/>
        <v>POS_20230111_3085689</v>
      </c>
      <c r="B1565" s="2" t="s">
        <v>1660</v>
      </c>
      <c r="C1565" s="2" t="s">
        <v>443</v>
      </c>
      <c r="D1565" s="2" t="s">
        <v>456</v>
      </c>
      <c r="E1565" s="2" t="s">
        <v>468</v>
      </c>
      <c r="F1565" s="2" t="s">
        <v>45</v>
      </c>
      <c r="G1565" s="2" t="s">
        <v>2775</v>
      </c>
      <c r="H1565" s="2" t="s">
        <v>2780</v>
      </c>
      <c r="I1565" s="2" t="s">
        <v>2781</v>
      </c>
      <c r="J1565" s="3">
        <v>4127.5</v>
      </c>
      <c r="K1565" s="3">
        <v>12332.66</v>
      </c>
      <c r="L1565" s="3">
        <v>11169.119999999999</v>
      </c>
      <c r="M1565"/>
      <c r="N1565"/>
      <c r="O1565"/>
    </row>
    <row r="1566" spans="1:15" ht="14.45">
      <c r="A1566" s="2" t="str">
        <f t="shared" si="24"/>
        <v>POS_20201223_2369191</v>
      </c>
      <c r="B1566" s="2" t="s">
        <v>1660</v>
      </c>
      <c r="C1566" s="2" t="s">
        <v>443</v>
      </c>
      <c r="D1566" s="2" t="s">
        <v>456</v>
      </c>
      <c r="E1566" s="2" t="s">
        <v>468</v>
      </c>
      <c r="F1566" s="2" t="s">
        <v>45</v>
      </c>
      <c r="G1566" s="2" t="s">
        <v>552</v>
      </c>
      <c r="H1566" s="2" t="s">
        <v>2782</v>
      </c>
      <c r="I1566" s="2" t="s">
        <v>2783</v>
      </c>
      <c r="J1566" s="3">
        <v>9594.4000000000015</v>
      </c>
      <c r="K1566" s="3">
        <v>4530.1399999999994</v>
      </c>
      <c r="L1566" s="3">
        <v>23242.559999999998</v>
      </c>
      <c r="M1566"/>
      <c r="N1566"/>
      <c r="O1566"/>
    </row>
    <row r="1567" spans="1:15" ht="14.45">
      <c r="A1567" s="2" t="str">
        <f t="shared" si="24"/>
        <v>POS_20230223_3096913</v>
      </c>
      <c r="B1567" s="2" t="s">
        <v>1660</v>
      </c>
      <c r="C1567" s="2" t="s">
        <v>443</v>
      </c>
      <c r="D1567" s="2" t="s">
        <v>456</v>
      </c>
      <c r="E1567" s="2" t="s">
        <v>468</v>
      </c>
      <c r="F1567" s="2" t="s">
        <v>45</v>
      </c>
      <c r="G1567" s="2" t="s">
        <v>552</v>
      </c>
      <c r="H1567" s="2" t="s">
        <v>2784</v>
      </c>
      <c r="I1567" s="2" t="s">
        <v>2785</v>
      </c>
      <c r="J1567" s="3">
        <v>0</v>
      </c>
      <c r="K1567" s="3">
        <v>5966.2800000000007</v>
      </c>
      <c r="L1567" s="3">
        <v>20493</v>
      </c>
      <c r="M1567"/>
      <c r="N1567"/>
      <c r="O1567"/>
    </row>
    <row r="1568" spans="1:15" ht="14.45">
      <c r="A1568" s="2" t="str">
        <f t="shared" si="24"/>
        <v>POS_20230307_3099372</v>
      </c>
      <c r="B1568" s="2" t="s">
        <v>1660</v>
      </c>
      <c r="C1568" s="2" t="s">
        <v>443</v>
      </c>
      <c r="D1568" s="2" t="s">
        <v>456</v>
      </c>
      <c r="E1568" s="2" t="s">
        <v>468</v>
      </c>
      <c r="F1568" s="2" t="s">
        <v>45</v>
      </c>
      <c r="G1568" s="2" t="s">
        <v>552</v>
      </c>
      <c r="H1568" s="2" t="s">
        <v>2786</v>
      </c>
      <c r="I1568" s="2" t="s">
        <v>2787</v>
      </c>
      <c r="J1568" s="3">
        <v>6180.1200000000008</v>
      </c>
      <c r="K1568" s="3">
        <v>13160.94</v>
      </c>
      <c r="L1568" s="3">
        <v>3272.94</v>
      </c>
      <c r="M1568"/>
      <c r="N1568"/>
      <c r="O1568"/>
    </row>
    <row r="1569" spans="1:15" ht="14.45">
      <c r="A1569" s="2" t="str">
        <f t="shared" si="24"/>
        <v>POS_20230606_3167308</v>
      </c>
      <c r="B1569" s="2" t="s">
        <v>1660</v>
      </c>
      <c r="C1569" s="2" t="s">
        <v>443</v>
      </c>
      <c r="D1569" s="2" t="s">
        <v>456</v>
      </c>
      <c r="E1569" s="2" t="s">
        <v>468</v>
      </c>
      <c r="F1569" s="2" t="s">
        <v>45</v>
      </c>
      <c r="G1569" s="2" t="s">
        <v>552</v>
      </c>
      <c r="H1569" s="2" t="s">
        <v>2788</v>
      </c>
      <c r="I1569" s="2" t="s">
        <v>2789</v>
      </c>
      <c r="J1569" s="3">
        <v>5233.8000000000011</v>
      </c>
      <c r="K1569" s="3">
        <v>4501.3200000000006</v>
      </c>
      <c r="L1569" s="3">
        <v>11337.48</v>
      </c>
      <c r="M1569"/>
      <c r="N1569"/>
      <c r="O1569"/>
    </row>
    <row r="1570" spans="1:15" ht="14.45">
      <c r="A1570" s="2" t="str">
        <f t="shared" si="24"/>
        <v>POS_20230307_3099371</v>
      </c>
      <c r="B1570" s="2" t="s">
        <v>1660</v>
      </c>
      <c r="C1570" s="2" t="s">
        <v>443</v>
      </c>
      <c r="D1570" s="2" t="s">
        <v>456</v>
      </c>
      <c r="E1570" s="2" t="s">
        <v>468</v>
      </c>
      <c r="F1570" s="2" t="s">
        <v>45</v>
      </c>
      <c r="G1570" s="2" t="s">
        <v>552</v>
      </c>
      <c r="H1570" s="2" t="s">
        <v>2790</v>
      </c>
      <c r="I1570" s="2" t="s">
        <v>2791</v>
      </c>
      <c r="J1570" s="3">
        <v>5966.2800000000007</v>
      </c>
      <c r="K1570" s="3">
        <v>8163.72</v>
      </c>
      <c r="L1570" s="3">
        <v>4107.8</v>
      </c>
      <c r="M1570"/>
      <c r="N1570"/>
      <c r="O1570"/>
    </row>
    <row r="1571" spans="1:15" ht="14.45">
      <c r="A1571" s="2" t="str">
        <f t="shared" si="24"/>
        <v>POS_20201223_2369185</v>
      </c>
      <c r="B1571" s="2" t="s">
        <v>1660</v>
      </c>
      <c r="C1571" s="2" t="s">
        <v>443</v>
      </c>
      <c r="D1571" s="2" t="s">
        <v>456</v>
      </c>
      <c r="E1571" s="2" t="s">
        <v>468</v>
      </c>
      <c r="F1571" s="2" t="s">
        <v>45</v>
      </c>
      <c r="G1571" s="2" t="s">
        <v>552</v>
      </c>
      <c r="H1571" s="2" t="s">
        <v>2792</v>
      </c>
      <c r="I1571" s="2" t="s">
        <v>2793</v>
      </c>
      <c r="J1571" s="3">
        <v>14740.560000000001</v>
      </c>
      <c r="K1571" s="3">
        <v>0</v>
      </c>
      <c r="L1571" s="3">
        <v>2380.3200000000002</v>
      </c>
      <c r="M1571"/>
      <c r="N1571"/>
      <c r="O1571"/>
    </row>
    <row r="1572" spans="1:15" ht="14.45">
      <c r="A1572" s="2" t="str">
        <f t="shared" si="24"/>
        <v>POS_20230216_3095135</v>
      </c>
      <c r="B1572" s="2" t="s">
        <v>1660</v>
      </c>
      <c r="C1572" s="2" t="s">
        <v>443</v>
      </c>
      <c r="D1572" s="2" t="s">
        <v>456</v>
      </c>
      <c r="E1572" s="2" t="s">
        <v>468</v>
      </c>
      <c r="F1572" s="2" t="s">
        <v>45</v>
      </c>
      <c r="G1572" s="2" t="s">
        <v>552</v>
      </c>
      <c r="H1572" s="2" t="s">
        <v>2794</v>
      </c>
      <c r="I1572" s="2" t="s">
        <v>2795</v>
      </c>
      <c r="J1572" s="3">
        <v>3768.84</v>
      </c>
      <c r="K1572" s="3">
        <v>7934.4000000000005</v>
      </c>
      <c r="L1572" s="3">
        <v>5405</v>
      </c>
      <c r="M1572"/>
      <c r="N1572"/>
      <c r="O1572"/>
    </row>
    <row r="1573" spans="1:15" ht="14.45">
      <c r="A1573" s="2" t="str">
        <f t="shared" si="24"/>
        <v>POS_20200923_2263994</v>
      </c>
      <c r="B1573" s="2" t="s">
        <v>1660</v>
      </c>
      <c r="C1573" s="2" t="s">
        <v>443</v>
      </c>
      <c r="D1573" s="2" t="s">
        <v>456</v>
      </c>
      <c r="E1573" s="2" t="s">
        <v>468</v>
      </c>
      <c r="F1573" s="2" t="s">
        <v>45</v>
      </c>
      <c r="G1573" s="2" t="s">
        <v>552</v>
      </c>
      <c r="H1573" s="2" t="s">
        <v>2796</v>
      </c>
      <c r="I1573" s="2" t="s">
        <v>2797</v>
      </c>
      <c r="J1573" s="3">
        <v>5611.38</v>
      </c>
      <c r="K1573" s="3">
        <v>2281.1400000000003</v>
      </c>
      <c r="L1573" s="3">
        <v>8163.7199999999993</v>
      </c>
      <c r="M1573"/>
      <c r="N1573"/>
      <c r="O1573"/>
    </row>
    <row r="1574" spans="1:15" ht="14.45">
      <c r="A1574" s="2" t="str">
        <f t="shared" si="24"/>
        <v>POS_20201223_2369181</v>
      </c>
      <c r="B1574" s="2" t="s">
        <v>1660</v>
      </c>
      <c r="C1574" s="2" t="s">
        <v>443</v>
      </c>
      <c r="D1574" s="2" t="s">
        <v>456</v>
      </c>
      <c r="E1574" s="2" t="s">
        <v>468</v>
      </c>
      <c r="F1574" s="2" t="s">
        <v>45</v>
      </c>
      <c r="G1574" s="2" t="s">
        <v>552</v>
      </c>
      <c r="H1574" s="2" t="s">
        <v>2798</v>
      </c>
      <c r="I1574" s="2" t="s">
        <v>2799</v>
      </c>
      <c r="J1574" s="3">
        <v>0</v>
      </c>
      <c r="K1574" s="3">
        <v>3509.5200000000004</v>
      </c>
      <c r="L1574" s="3">
        <v>9872.52</v>
      </c>
      <c r="M1574"/>
      <c r="N1574"/>
      <c r="O1574"/>
    </row>
    <row r="1575" spans="1:15" ht="14.45">
      <c r="A1575" s="2" t="str">
        <f t="shared" si="24"/>
        <v>POS_20200917_2262443</v>
      </c>
      <c r="B1575" s="2" t="s">
        <v>1660</v>
      </c>
      <c r="C1575" s="2" t="s">
        <v>443</v>
      </c>
      <c r="D1575" s="2" t="s">
        <v>456</v>
      </c>
      <c r="E1575" s="2" t="s">
        <v>468</v>
      </c>
      <c r="F1575" s="2" t="s">
        <v>45</v>
      </c>
      <c r="G1575" s="2" t="s">
        <v>552</v>
      </c>
      <c r="H1575" s="2" t="s">
        <v>2800</v>
      </c>
      <c r="I1575" s="2" t="s">
        <v>2801</v>
      </c>
      <c r="J1575" s="3">
        <v>1525.92</v>
      </c>
      <c r="K1575" s="3">
        <v>0</v>
      </c>
      <c r="L1575" s="3">
        <v>11443.920000000002</v>
      </c>
      <c r="M1575"/>
      <c r="N1575"/>
      <c r="O1575"/>
    </row>
    <row r="1576" spans="1:15" ht="14.45">
      <c r="A1576" s="2" t="str">
        <f t="shared" si="24"/>
        <v>POS_20230223_3096912</v>
      </c>
      <c r="B1576" s="2" t="s">
        <v>1660</v>
      </c>
      <c r="C1576" s="2" t="s">
        <v>443</v>
      </c>
      <c r="D1576" s="2" t="s">
        <v>456</v>
      </c>
      <c r="E1576" s="2" t="s">
        <v>468</v>
      </c>
      <c r="F1576" s="2" t="s">
        <v>45</v>
      </c>
      <c r="G1576" s="2" t="s">
        <v>552</v>
      </c>
      <c r="H1576" s="2" t="s">
        <v>2549</v>
      </c>
      <c r="I1576" s="2" t="s">
        <v>2802</v>
      </c>
      <c r="J1576" s="3">
        <v>0</v>
      </c>
      <c r="K1576" s="3">
        <v>10940.760000000002</v>
      </c>
      <c r="L1576" s="3">
        <v>0</v>
      </c>
      <c r="M1576"/>
      <c r="N1576"/>
      <c r="O1576"/>
    </row>
    <row r="1577" spans="1:15" ht="14.45">
      <c r="A1577" s="2" t="str">
        <f t="shared" si="24"/>
        <v>POS_20230307_3099368</v>
      </c>
      <c r="B1577" s="2" t="s">
        <v>1660</v>
      </c>
      <c r="C1577" s="2" t="s">
        <v>443</v>
      </c>
      <c r="D1577" s="2" t="s">
        <v>456</v>
      </c>
      <c r="E1577" s="2" t="s">
        <v>468</v>
      </c>
      <c r="F1577" s="2" t="s">
        <v>45</v>
      </c>
      <c r="G1577" s="2" t="s">
        <v>552</v>
      </c>
      <c r="H1577" s="2" t="s">
        <v>1878</v>
      </c>
      <c r="I1577" s="2" t="s">
        <v>2803</v>
      </c>
      <c r="J1577" s="3">
        <v>3967.2000000000003</v>
      </c>
      <c r="K1577" s="3">
        <v>0</v>
      </c>
      <c r="L1577" s="3">
        <v>6958.0800000000008</v>
      </c>
      <c r="M1577"/>
      <c r="N1577"/>
      <c r="O1577"/>
    </row>
    <row r="1578" spans="1:15" ht="14.45">
      <c r="A1578" s="2" t="str">
        <f t="shared" si="24"/>
        <v>POS_20201223_2369190</v>
      </c>
      <c r="B1578" s="2" t="s">
        <v>1660</v>
      </c>
      <c r="C1578" s="2" t="s">
        <v>443</v>
      </c>
      <c r="D1578" s="2" t="s">
        <v>456</v>
      </c>
      <c r="E1578" s="2" t="s">
        <v>468</v>
      </c>
      <c r="F1578" s="2" t="s">
        <v>45</v>
      </c>
      <c r="G1578" s="2" t="s">
        <v>552</v>
      </c>
      <c r="H1578" s="2" t="s">
        <v>2327</v>
      </c>
      <c r="I1578" s="2" t="s">
        <v>2804</v>
      </c>
      <c r="J1578" s="3">
        <v>0</v>
      </c>
      <c r="K1578" s="3">
        <v>3768.84</v>
      </c>
      <c r="L1578" s="3">
        <v>5966.2800000000007</v>
      </c>
      <c r="M1578"/>
      <c r="N1578"/>
      <c r="O1578"/>
    </row>
    <row r="1579" spans="1:15" ht="14.45">
      <c r="A1579" s="2" t="str">
        <f t="shared" si="24"/>
        <v>POS_20230223_3097108</v>
      </c>
      <c r="B1579" s="2" t="s">
        <v>1660</v>
      </c>
      <c r="C1579" s="2" t="s">
        <v>443</v>
      </c>
      <c r="D1579" s="2" t="s">
        <v>456</v>
      </c>
      <c r="E1579" s="2" t="s">
        <v>468</v>
      </c>
      <c r="F1579" s="2" t="s">
        <v>45</v>
      </c>
      <c r="G1579" s="2" t="s">
        <v>552</v>
      </c>
      <c r="H1579" s="2" t="s">
        <v>1904</v>
      </c>
      <c r="I1579" s="2" t="s">
        <v>2805</v>
      </c>
      <c r="J1579" s="3">
        <v>-1.1368683772161603E-13</v>
      </c>
      <c r="K1579" s="3">
        <v>9735.1200000000008</v>
      </c>
      <c r="L1579" s="3">
        <v>0</v>
      </c>
      <c r="M1579"/>
      <c r="N1579"/>
      <c r="O1579"/>
    </row>
    <row r="1580" spans="1:15" ht="14.45">
      <c r="A1580" s="2" t="str">
        <f t="shared" si="24"/>
        <v>POS_20200903_2241983</v>
      </c>
      <c r="B1580" s="2" t="s">
        <v>1660</v>
      </c>
      <c r="C1580" s="2" t="s">
        <v>443</v>
      </c>
      <c r="D1580" s="2" t="s">
        <v>456</v>
      </c>
      <c r="E1580" s="2" t="s">
        <v>468</v>
      </c>
      <c r="F1580" s="2" t="s">
        <v>45</v>
      </c>
      <c r="G1580" s="2" t="s">
        <v>552</v>
      </c>
      <c r="H1580" s="2" t="s">
        <v>2806</v>
      </c>
      <c r="I1580" s="2" t="s">
        <v>2807</v>
      </c>
      <c r="J1580" s="3">
        <v>1464.96</v>
      </c>
      <c r="K1580" s="3">
        <v>1744.98</v>
      </c>
      <c r="L1580" s="3">
        <v>6246.3</v>
      </c>
      <c r="M1580"/>
      <c r="N1580"/>
      <c r="O1580"/>
    </row>
    <row r="1581" spans="1:15" ht="14.45">
      <c r="A1581" s="2" t="str">
        <f t="shared" si="24"/>
        <v>POS_20230209_3093794</v>
      </c>
      <c r="B1581" s="2" t="s">
        <v>1660</v>
      </c>
      <c r="C1581" s="2" t="s">
        <v>443</v>
      </c>
      <c r="D1581" s="2" t="s">
        <v>456</v>
      </c>
      <c r="E1581" s="2" t="s">
        <v>468</v>
      </c>
      <c r="F1581" s="2" t="s">
        <v>45</v>
      </c>
      <c r="G1581" s="2" t="s">
        <v>552</v>
      </c>
      <c r="H1581" s="2" t="s">
        <v>2808</v>
      </c>
      <c r="I1581" s="2" t="s">
        <v>2809</v>
      </c>
      <c r="J1581" s="3">
        <v>0</v>
      </c>
      <c r="K1581" s="3">
        <v>0</v>
      </c>
      <c r="L1581" s="3">
        <v>8648</v>
      </c>
      <c r="M1581"/>
      <c r="N1581"/>
      <c r="O1581"/>
    </row>
    <row r="1582" spans="1:15" ht="14.45">
      <c r="A1582" s="2" t="str">
        <f t="shared" si="24"/>
        <v>POS_20230307_3099375</v>
      </c>
      <c r="B1582" s="2" t="s">
        <v>1660</v>
      </c>
      <c r="C1582" s="2" t="s">
        <v>443</v>
      </c>
      <c r="D1582" s="2" t="s">
        <v>456</v>
      </c>
      <c r="E1582" s="2" t="s">
        <v>468</v>
      </c>
      <c r="F1582" s="2" t="s">
        <v>45</v>
      </c>
      <c r="G1582" s="2" t="s">
        <v>552</v>
      </c>
      <c r="H1582" s="2" t="s">
        <v>2810</v>
      </c>
      <c r="I1582" s="2" t="s">
        <v>2811</v>
      </c>
      <c r="J1582" s="3">
        <v>0</v>
      </c>
      <c r="K1582" s="3">
        <v>4005.4200000000005</v>
      </c>
      <c r="L1582" s="3">
        <v>4501.32</v>
      </c>
      <c r="M1582"/>
      <c r="N1582"/>
      <c r="O1582"/>
    </row>
    <row r="1583" spans="1:15" ht="14.45">
      <c r="A1583" s="2" t="str">
        <f t="shared" si="24"/>
        <v>POS_20230216_3095139</v>
      </c>
      <c r="B1583" s="2" t="s">
        <v>1660</v>
      </c>
      <c r="C1583" s="2" t="s">
        <v>443</v>
      </c>
      <c r="D1583" s="2" t="s">
        <v>456</v>
      </c>
      <c r="E1583" s="2" t="s">
        <v>468</v>
      </c>
      <c r="F1583" s="2" t="s">
        <v>45</v>
      </c>
      <c r="G1583" s="2" t="s">
        <v>552</v>
      </c>
      <c r="H1583" s="2" t="s">
        <v>2812</v>
      </c>
      <c r="I1583" s="2" t="s">
        <v>2813</v>
      </c>
      <c r="J1583" s="3">
        <v>0</v>
      </c>
      <c r="K1583" s="3">
        <v>2777.04</v>
      </c>
      <c r="L1583" s="3">
        <v>5554.08</v>
      </c>
      <c r="M1583"/>
      <c r="N1583"/>
      <c r="O1583"/>
    </row>
    <row r="1584" spans="1:15" ht="14.45">
      <c r="A1584" s="2" t="str">
        <f t="shared" si="24"/>
        <v>POS_20230124_3090504</v>
      </c>
      <c r="B1584" s="2" t="s">
        <v>1660</v>
      </c>
      <c r="C1584" s="2" t="s">
        <v>443</v>
      </c>
      <c r="D1584" s="2" t="s">
        <v>456</v>
      </c>
      <c r="E1584" s="2" t="s">
        <v>468</v>
      </c>
      <c r="F1584" s="2" t="s">
        <v>45</v>
      </c>
      <c r="G1584" s="2" t="s">
        <v>552</v>
      </c>
      <c r="H1584" s="2" t="s">
        <v>2814</v>
      </c>
      <c r="I1584" s="2" t="s">
        <v>2815</v>
      </c>
      <c r="J1584" s="3">
        <v>2777.0400000000004</v>
      </c>
      <c r="K1584" s="3">
        <v>0</v>
      </c>
      <c r="L1584" s="3">
        <v>5544.52</v>
      </c>
      <c r="M1584"/>
      <c r="N1584"/>
      <c r="O1584"/>
    </row>
    <row r="1585" spans="1:15" ht="14.45">
      <c r="A1585" s="2" t="str">
        <f t="shared" si="24"/>
        <v>POS_20201223_2369180</v>
      </c>
      <c r="B1585" s="2" t="s">
        <v>1660</v>
      </c>
      <c r="C1585" s="2" t="s">
        <v>443</v>
      </c>
      <c r="D1585" s="2" t="s">
        <v>456</v>
      </c>
      <c r="E1585" s="2" t="s">
        <v>468</v>
      </c>
      <c r="F1585" s="2" t="s">
        <v>45</v>
      </c>
      <c r="G1585" s="2" t="s">
        <v>552</v>
      </c>
      <c r="H1585" s="2" t="s">
        <v>2554</v>
      </c>
      <c r="I1585" s="2" t="s">
        <v>2816</v>
      </c>
      <c r="J1585" s="3">
        <v>0</v>
      </c>
      <c r="K1585" s="3">
        <v>0</v>
      </c>
      <c r="L1585" s="3">
        <v>8215.6</v>
      </c>
      <c r="M1585"/>
      <c r="N1585"/>
      <c r="O1585"/>
    </row>
    <row r="1586" spans="1:15" ht="14.45">
      <c r="A1586" s="2" t="str">
        <f t="shared" si="24"/>
        <v>POS_20230209_3093791</v>
      </c>
      <c r="B1586" s="2" t="s">
        <v>1660</v>
      </c>
      <c r="C1586" s="2" t="s">
        <v>443</v>
      </c>
      <c r="D1586" s="2" t="s">
        <v>456</v>
      </c>
      <c r="E1586" s="2" t="s">
        <v>468</v>
      </c>
      <c r="F1586" s="2" t="s">
        <v>45</v>
      </c>
      <c r="G1586" s="2" t="s">
        <v>552</v>
      </c>
      <c r="H1586" s="2" t="s">
        <v>2817</v>
      </c>
      <c r="I1586" s="2" t="s">
        <v>2818</v>
      </c>
      <c r="J1586" s="3">
        <v>0</v>
      </c>
      <c r="K1586" s="3">
        <v>8163.7200000000012</v>
      </c>
      <c r="L1586" s="3">
        <v>0</v>
      </c>
      <c r="M1586"/>
      <c r="N1586"/>
      <c r="O1586"/>
    </row>
    <row r="1587" spans="1:15" ht="14.45">
      <c r="A1587" s="2" t="str">
        <f t="shared" si="24"/>
        <v>POS_20230725_3202220</v>
      </c>
      <c r="B1587" s="2" t="s">
        <v>1660</v>
      </c>
      <c r="C1587" s="2" t="s">
        <v>443</v>
      </c>
      <c r="D1587" s="2" t="s">
        <v>456</v>
      </c>
      <c r="E1587" s="2" t="s">
        <v>468</v>
      </c>
      <c r="F1587" s="2" t="s">
        <v>45</v>
      </c>
      <c r="G1587" s="2" t="s">
        <v>552</v>
      </c>
      <c r="H1587" s="2" t="s">
        <v>2819</v>
      </c>
      <c r="I1587" s="2" t="s">
        <v>2820</v>
      </c>
      <c r="J1587" s="3">
        <v>0</v>
      </c>
      <c r="K1587" s="3">
        <v>8163.72</v>
      </c>
      <c r="L1587" s="3">
        <v>0</v>
      </c>
      <c r="M1587"/>
      <c r="N1587"/>
      <c r="O1587"/>
    </row>
    <row r="1588" spans="1:15" ht="14.45">
      <c r="A1588" s="2" t="str">
        <f t="shared" si="24"/>
        <v>POS_20230216_3095138</v>
      </c>
      <c r="B1588" s="2" t="s">
        <v>1660</v>
      </c>
      <c r="C1588" s="2" t="s">
        <v>443</v>
      </c>
      <c r="D1588" s="2" t="s">
        <v>456</v>
      </c>
      <c r="E1588" s="2" t="s">
        <v>468</v>
      </c>
      <c r="F1588" s="2" t="s">
        <v>45</v>
      </c>
      <c r="G1588" s="2" t="s">
        <v>552</v>
      </c>
      <c r="H1588" s="2" t="s">
        <v>2821</v>
      </c>
      <c r="I1588" s="2" t="s">
        <v>2822</v>
      </c>
      <c r="J1588" s="3">
        <v>0</v>
      </c>
      <c r="K1588" s="3">
        <v>2777.04</v>
      </c>
      <c r="L1588" s="3">
        <v>5233.8</v>
      </c>
      <c r="M1588"/>
      <c r="N1588"/>
      <c r="O1588"/>
    </row>
    <row r="1589" spans="1:15" ht="14.45">
      <c r="A1589" s="2" t="str">
        <f t="shared" si="24"/>
        <v>POS_20201124_2348326</v>
      </c>
      <c r="B1589" s="2" t="s">
        <v>1660</v>
      </c>
      <c r="C1589" s="2" t="s">
        <v>443</v>
      </c>
      <c r="D1589" s="2" t="s">
        <v>456</v>
      </c>
      <c r="E1589" s="2" t="s">
        <v>468</v>
      </c>
      <c r="F1589" s="2" t="s">
        <v>45</v>
      </c>
      <c r="G1589" s="2" t="s">
        <v>552</v>
      </c>
      <c r="H1589" s="2" t="s">
        <v>2823</v>
      </c>
      <c r="I1589" s="2" t="s">
        <v>2824</v>
      </c>
      <c r="J1589" s="3">
        <v>5950.8</v>
      </c>
      <c r="K1589" s="3">
        <v>0</v>
      </c>
      <c r="L1589" s="3">
        <v>1983.6000000000001</v>
      </c>
      <c r="M1589"/>
      <c r="N1589"/>
      <c r="O1589"/>
    </row>
    <row r="1590" spans="1:15" ht="14.45">
      <c r="A1590" s="2" t="str">
        <f t="shared" si="24"/>
        <v>POS_20230307_3099369</v>
      </c>
      <c r="B1590" s="2" t="s">
        <v>1660</v>
      </c>
      <c r="C1590" s="2" t="s">
        <v>443</v>
      </c>
      <c r="D1590" s="2" t="s">
        <v>456</v>
      </c>
      <c r="E1590" s="2" t="s">
        <v>468</v>
      </c>
      <c r="F1590" s="2" t="s">
        <v>45</v>
      </c>
      <c r="G1590" s="2" t="s">
        <v>552</v>
      </c>
      <c r="H1590" s="2" t="s">
        <v>2825</v>
      </c>
      <c r="I1590" s="2" t="s">
        <v>2826</v>
      </c>
      <c r="J1590" s="3">
        <v>0</v>
      </c>
      <c r="K1590" s="3">
        <v>2616.9</v>
      </c>
      <c r="L1590" s="3">
        <v>5233.8</v>
      </c>
      <c r="M1590"/>
      <c r="N1590"/>
      <c r="O1590"/>
    </row>
    <row r="1591" spans="1:15" ht="14.45">
      <c r="A1591" s="2" t="str">
        <f t="shared" si="24"/>
        <v>POS_20211224_2724324</v>
      </c>
      <c r="B1591" s="2" t="s">
        <v>1660</v>
      </c>
      <c r="C1591" s="2" t="s">
        <v>443</v>
      </c>
      <c r="D1591" s="2" t="s">
        <v>456</v>
      </c>
      <c r="E1591" s="2" t="s">
        <v>468</v>
      </c>
      <c r="F1591" s="2" t="s">
        <v>45</v>
      </c>
      <c r="G1591" s="2" t="s">
        <v>552</v>
      </c>
      <c r="H1591" s="2" t="s">
        <v>2827</v>
      </c>
      <c r="I1591" s="2" t="s">
        <v>2828</v>
      </c>
      <c r="J1591" s="3">
        <v>3768.84</v>
      </c>
      <c r="K1591" s="3">
        <v>0</v>
      </c>
      <c r="L1591" s="3">
        <v>3768.8400000000006</v>
      </c>
      <c r="M1591"/>
      <c r="N1591"/>
      <c r="O1591"/>
    </row>
    <row r="1592" spans="1:15" ht="14.45">
      <c r="A1592" s="2" t="str">
        <f t="shared" si="24"/>
        <v>POS_20230124_3090508</v>
      </c>
      <c r="B1592" s="2" t="s">
        <v>1660</v>
      </c>
      <c r="C1592" s="2" t="s">
        <v>443</v>
      </c>
      <c r="D1592" s="2" t="s">
        <v>456</v>
      </c>
      <c r="E1592" s="2" t="s">
        <v>468</v>
      </c>
      <c r="F1592" s="2" t="s">
        <v>45</v>
      </c>
      <c r="G1592" s="2" t="s">
        <v>552</v>
      </c>
      <c r="H1592" s="2" t="s">
        <v>1886</v>
      </c>
      <c r="I1592" s="2" t="s">
        <v>2829</v>
      </c>
      <c r="J1592" s="3">
        <v>0</v>
      </c>
      <c r="K1592" s="3">
        <v>7118.22</v>
      </c>
      <c r="L1592" s="3">
        <v>0</v>
      </c>
      <c r="M1592"/>
      <c r="N1592"/>
      <c r="O1592"/>
    </row>
    <row r="1593" spans="1:15" ht="14.45">
      <c r="A1593" s="2" t="str">
        <f t="shared" si="24"/>
        <v>POS_20201223_2369179</v>
      </c>
      <c r="B1593" s="2" t="s">
        <v>1660</v>
      </c>
      <c r="C1593" s="2" t="s">
        <v>443</v>
      </c>
      <c r="D1593" s="2" t="s">
        <v>456</v>
      </c>
      <c r="E1593" s="2" t="s">
        <v>468</v>
      </c>
      <c r="F1593" s="2" t="s">
        <v>45</v>
      </c>
      <c r="G1593" s="2" t="s">
        <v>552</v>
      </c>
      <c r="H1593" s="2" t="s">
        <v>2830</v>
      </c>
      <c r="I1593" s="2" t="s">
        <v>2831</v>
      </c>
      <c r="J1593" s="3">
        <v>3768.8400000000006</v>
      </c>
      <c r="K1593" s="3">
        <v>0</v>
      </c>
      <c r="L1593" s="3">
        <v>3026.8</v>
      </c>
      <c r="M1593"/>
      <c r="N1593"/>
      <c r="O1593"/>
    </row>
    <row r="1594" spans="1:15" ht="14.45">
      <c r="A1594" s="2" t="str">
        <f t="shared" si="24"/>
        <v>POS_20220628_2834272</v>
      </c>
      <c r="B1594" s="2" t="s">
        <v>1660</v>
      </c>
      <c r="C1594" s="2" t="s">
        <v>443</v>
      </c>
      <c r="D1594" s="2" t="s">
        <v>456</v>
      </c>
      <c r="E1594" s="2" t="s">
        <v>468</v>
      </c>
      <c r="F1594" s="2" t="s">
        <v>45</v>
      </c>
      <c r="G1594" s="2" t="s">
        <v>552</v>
      </c>
      <c r="H1594" s="2" t="s">
        <v>2832</v>
      </c>
      <c r="I1594" s="2" t="s">
        <v>2833</v>
      </c>
      <c r="J1594" s="3">
        <v>0</v>
      </c>
      <c r="K1594" s="3">
        <v>3768.84</v>
      </c>
      <c r="L1594" s="3">
        <v>3026.8</v>
      </c>
      <c r="M1594"/>
      <c r="N1594"/>
      <c r="O1594"/>
    </row>
    <row r="1595" spans="1:15" ht="14.45">
      <c r="A1595" s="2" t="str">
        <f t="shared" si="24"/>
        <v>POS_20201106_2340951</v>
      </c>
      <c r="B1595" s="2" t="s">
        <v>1660</v>
      </c>
      <c r="C1595" s="2" t="s">
        <v>443</v>
      </c>
      <c r="D1595" s="2" t="s">
        <v>456</v>
      </c>
      <c r="E1595" s="2" t="s">
        <v>468</v>
      </c>
      <c r="F1595" s="2" t="s">
        <v>45</v>
      </c>
      <c r="G1595" s="2" t="s">
        <v>552</v>
      </c>
      <c r="H1595" s="2" t="s">
        <v>1753</v>
      </c>
      <c r="I1595" s="2" t="s">
        <v>2834</v>
      </c>
      <c r="J1595" s="3">
        <v>0</v>
      </c>
      <c r="K1595" s="3">
        <v>5966.2800000000007</v>
      </c>
      <c r="L1595" s="3">
        <v>0</v>
      </c>
      <c r="M1595"/>
      <c r="N1595"/>
      <c r="O1595"/>
    </row>
    <row r="1596" spans="1:15" ht="14.45">
      <c r="A1596" s="2" t="str">
        <f t="shared" si="24"/>
        <v>POS_20230307_3099367</v>
      </c>
      <c r="B1596" s="2" t="s">
        <v>1660</v>
      </c>
      <c r="C1596" s="2" t="s">
        <v>443</v>
      </c>
      <c r="D1596" s="2" t="s">
        <v>456</v>
      </c>
      <c r="E1596" s="2" t="s">
        <v>468</v>
      </c>
      <c r="F1596" s="2" t="s">
        <v>45</v>
      </c>
      <c r="G1596" s="2" t="s">
        <v>552</v>
      </c>
      <c r="H1596" s="2" t="s">
        <v>2835</v>
      </c>
      <c r="I1596" s="2" t="s">
        <v>2836</v>
      </c>
      <c r="J1596" s="3">
        <v>5966.2800000000007</v>
      </c>
      <c r="K1596" s="3">
        <v>0</v>
      </c>
      <c r="L1596" s="3">
        <v>0</v>
      </c>
      <c r="M1596"/>
      <c r="N1596"/>
      <c r="O1596"/>
    </row>
    <row r="1597" spans="1:15" ht="14.45">
      <c r="A1597" s="2" t="str">
        <f t="shared" si="24"/>
        <v>POS_20221129_2903858</v>
      </c>
      <c r="B1597" s="2" t="s">
        <v>1660</v>
      </c>
      <c r="C1597" s="2" t="s">
        <v>443</v>
      </c>
      <c r="D1597" s="2" t="s">
        <v>456</v>
      </c>
      <c r="E1597" s="2" t="s">
        <v>468</v>
      </c>
      <c r="F1597" s="2" t="s">
        <v>45</v>
      </c>
      <c r="G1597" s="2" t="s">
        <v>552</v>
      </c>
      <c r="H1597" s="2" t="s">
        <v>2837</v>
      </c>
      <c r="I1597" s="2" t="s">
        <v>2838</v>
      </c>
      <c r="J1597" s="3">
        <v>0</v>
      </c>
      <c r="K1597" s="3">
        <v>0</v>
      </c>
      <c r="L1597" s="3">
        <v>5966.2800000000007</v>
      </c>
      <c r="M1597"/>
      <c r="N1597"/>
      <c r="O1597"/>
    </row>
    <row r="1598" spans="1:15" ht="14.45">
      <c r="A1598" s="2" t="str">
        <f t="shared" si="24"/>
        <v>POS_20221208_2907992</v>
      </c>
      <c r="B1598" s="2" t="s">
        <v>1660</v>
      </c>
      <c r="C1598" s="2" t="s">
        <v>443</v>
      </c>
      <c r="D1598" s="2" t="s">
        <v>456</v>
      </c>
      <c r="E1598" s="2" t="s">
        <v>468</v>
      </c>
      <c r="F1598" s="2" t="s">
        <v>45</v>
      </c>
      <c r="G1598" s="2" t="s">
        <v>552</v>
      </c>
      <c r="H1598" s="2" t="s">
        <v>2336</v>
      </c>
      <c r="I1598" s="2" t="s">
        <v>2839</v>
      </c>
      <c r="J1598" s="3">
        <v>0</v>
      </c>
      <c r="K1598" s="3">
        <v>0</v>
      </c>
      <c r="L1598" s="3">
        <v>5966.2800000000007</v>
      </c>
      <c r="M1598"/>
      <c r="N1598"/>
      <c r="O1598"/>
    </row>
    <row r="1599" spans="1:15" ht="14.45">
      <c r="A1599" s="2" t="str">
        <f t="shared" si="24"/>
        <v>POS_20201223_2369196</v>
      </c>
      <c r="B1599" s="2" t="s">
        <v>1660</v>
      </c>
      <c r="C1599" s="2" t="s">
        <v>443</v>
      </c>
      <c r="D1599" s="2" t="s">
        <v>456</v>
      </c>
      <c r="E1599" s="2" t="s">
        <v>468</v>
      </c>
      <c r="F1599" s="2" t="s">
        <v>45</v>
      </c>
      <c r="G1599" s="2" t="s">
        <v>552</v>
      </c>
      <c r="H1599" s="2" t="s">
        <v>2840</v>
      </c>
      <c r="I1599" s="2" t="s">
        <v>2841</v>
      </c>
      <c r="J1599" s="3">
        <v>0</v>
      </c>
      <c r="K1599" s="3">
        <v>0</v>
      </c>
      <c r="L1599" s="3">
        <v>5966.28</v>
      </c>
      <c r="M1599"/>
      <c r="N1599"/>
      <c r="O1599"/>
    </row>
    <row r="1600" spans="1:15" ht="14.45">
      <c r="A1600" s="2" t="str">
        <f t="shared" si="24"/>
        <v>POS_20200910_2261185</v>
      </c>
      <c r="B1600" s="2" t="s">
        <v>1660</v>
      </c>
      <c r="C1600" s="2" t="s">
        <v>443</v>
      </c>
      <c r="D1600" s="2" t="s">
        <v>456</v>
      </c>
      <c r="E1600" s="2" t="s">
        <v>468</v>
      </c>
      <c r="F1600" s="2" t="s">
        <v>45</v>
      </c>
      <c r="G1600" s="2" t="s">
        <v>552</v>
      </c>
      <c r="H1600" s="2" t="s">
        <v>2842</v>
      </c>
      <c r="I1600" s="2" t="s">
        <v>2843</v>
      </c>
      <c r="J1600" s="3">
        <v>0</v>
      </c>
      <c r="K1600" s="3">
        <v>0</v>
      </c>
      <c r="L1600" s="3">
        <v>5950.8</v>
      </c>
      <c r="M1600"/>
      <c r="N1600"/>
      <c r="O1600"/>
    </row>
    <row r="1601" spans="1:15" ht="14.45">
      <c r="A1601" s="2" t="str">
        <f t="shared" si="24"/>
        <v>POS_20230307_3099377</v>
      </c>
      <c r="B1601" s="2" t="s">
        <v>1660</v>
      </c>
      <c r="C1601" s="2" t="s">
        <v>443</v>
      </c>
      <c r="D1601" s="2" t="s">
        <v>456</v>
      </c>
      <c r="E1601" s="2" t="s">
        <v>468</v>
      </c>
      <c r="F1601" s="2" t="s">
        <v>45</v>
      </c>
      <c r="G1601" s="2" t="s">
        <v>552</v>
      </c>
      <c r="H1601" s="2" t="s">
        <v>2844</v>
      </c>
      <c r="I1601" s="2" t="s">
        <v>2845</v>
      </c>
      <c r="J1601" s="3">
        <v>3768.84</v>
      </c>
      <c r="K1601" s="3">
        <v>0</v>
      </c>
      <c r="L1601" s="3">
        <v>2121</v>
      </c>
      <c r="M1601"/>
      <c r="N1601"/>
      <c r="O1601"/>
    </row>
    <row r="1602" spans="1:15" ht="14.45">
      <c r="A1602" s="2" t="str">
        <f t="shared" si="24"/>
        <v>POS_20230307_3099376</v>
      </c>
      <c r="B1602" s="2" t="s">
        <v>1660</v>
      </c>
      <c r="C1602" s="2" t="s">
        <v>443</v>
      </c>
      <c r="D1602" s="2" t="s">
        <v>456</v>
      </c>
      <c r="E1602" s="2" t="s">
        <v>468</v>
      </c>
      <c r="F1602" s="2" t="s">
        <v>45</v>
      </c>
      <c r="G1602" s="2" t="s">
        <v>552</v>
      </c>
      <c r="H1602" s="2" t="s">
        <v>2846</v>
      </c>
      <c r="I1602" s="2" t="s">
        <v>2847</v>
      </c>
      <c r="J1602" s="3">
        <v>0</v>
      </c>
      <c r="K1602" s="3">
        <v>3349.38</v>
      </c>
      <c r="L1602" s="3">
        <v>2517.7200000000003</v>
      </c>
      <c r="M1602"/>
      <c r="N1602"/>
      <c r="O1602"/>
    </row>
    <row r="1603" spans="1:15" ht="14.45">
      <c r="A1603" s="2" t="str">
        <f t="shared" si="24"/>
        <v>POS_20230201_3091320</v>
      </c>
      <c r="B1603" s="2" t="s">
        <v>1660</v>
      </c>
      <c r="C1603" s="2" t="s">
        <v>443</v>
      </c>
      <c r="D1603" s="2" t="s">
        <v>456</v>
      </c>
      <c r="E1603" s="2" t="s">
        <v>468</v>
      </c>
      <c r="F1603" s="2" t="s">
        <v>45</v>
      </c>
      <c r="G1603" s="2" t="s">
        <v>552</v>
      </c>
      <c r="H1603" s="2" t="s">
        <v>2848</v>
      </c>
      <c r="I1603" s="2" t="s">
        <v>2849</v>
      </c>
      <c r="J1603" s="3">
        <v>0</v>
      </c>
      <c r="K1603" s="3">
        <v>1983.6000000000001</v>
      </c>
      <c r="L1603" s="3">
        <v>3768.8400000000006</v>
      </c>
      <c r="M1603"/>
      <c r="N1603"/>
      <c r="O1603"/>
    </row>
    <row r="1604" spans="1:15" ht="14.45">
      <c r="A1604" s="2" t="str">
        <f t="shared" si="24"/>
        <v>POS_20201120_2344161</v>
      </c>
      <c r="B1604" s="2" t="s">
        <v>1660</v>
      </c>
      <c r="C1604" s="2" t="s">
        <v>443</v>
      </c>
      <c r="D1604" s="2" t="s">
        <v>456</v>
      </c>
      <c r="E1604" s="2" t="s">
        <v>468</v>
      </c>
      <c r="F1604" s="2" t="s">
        <v>45</v>
      </c>
      <c r="G1604" s="2" t="s">
        <v>552</v>
      </c>
      <c r="H1604" s="2" t="s">
        <v>1792</v>
      </c>
      <c r="I1604" s="2" t="s">
        <v>2850</v>
      </c>
      <c r="J1604" s="3">
        <v>0</v>
      </c>
      <c r="K1604" s="3">
        <v>1983.6000000000001</v>
      </c>
      <c r="L1604" s="3">
        <v>3768.84</v>
      </c>
      <c r="M1604"/>
      <c r="N1604"/>
      <c r="O1604"/>
    </row>
    <row r="1605" spans="1:15" ht="14.45">
      <c r="A1605" s="2" t="str">
        <f t="shared" si="24"/>
        <v>POS_20230124_3090502</v>
      </c>
      <c r="B1605" s="2" t="s">
        <v>1660</v>
      </c>
      <c r="C1605" s="2" t="s">
        <v>443</v>
      </c>
      <c r="D1605" s="2" t="s">
        <v>456</v>
      </c>
      <c r="E1605" s="2" t="s">
        <v>468</v>
      </c>
      <c r="F1605" s="2" t="s">
        <v>45</v>
      </c>
      <c r="G1605" s="2" t="s">
        <v>552</v>
      </c>
      <c r="H1605" s="2" t="s">
        <v>2851</v>
      </c>
      <c r="I1605" s="2" t="s">
        <v>2852</v>
      </c>
      <c r="J1605" s="3">
        <v>0</v>
      </c>
      <c r="K1605" s="3">
        <v>1785.2400000000002</v>
      </c>
      <c r="L1605" s="3">
        <v>3768.84</v>
      </c>
      <c r="M1605"/>
      <c r="N1605"/>
      <c r="O1605"/>
    </row>
    <row r="1606" spans="1:15" ht="14.45">
      <c r="A1606" s="2" t="str">
        <f t="shared" si="24"/>
        <v>POS_20230613_3183245</v>
      </c>
      <c r="B1606" s="2" t="s">
        <v>1660</v>
      </c>
      <c r="C1606" s="2" t="s">
        <v>443</v>
      </c>
      <c r="D1606" s="2" t="s">
        <v>456</v>
      </c>
      <c r="E1606" s="2" t="s">
        <v>468</v>
      </c>
      <c r="F1606" s="2" t="s">
        <v>45</v>
      </c>
      <c r="G1606" s="2" t="s">
        <v>552</v>
      </c>
      <c r="H1606" s="2" t="s">
        <v>2853</v>
      </c>
      <c r="I1606" s="2" t="s">
        <v>2854</v>
      </c>
      <c r="J1606" s="3">
        <v>2853.48</v>
      </c>
      <c r="K1606" s="3">
        <v>2616.9</v>
      </c>
      <c r="L1606" s="3">
        <v>0</v>
      </c>
      <c r="M1606"/>
      <c r="N1606"/>
      <c r="O1606"/>
    </row>
    <row r="1607" spans="1:15" ht="14.45">
      <c r="A1607" s="2" t="str">
        <f t="shared" si="24"/>
        <v>POS_20230319_3101217</v>
      </c>
      <c r="B1607" s="2" t="s">
        <v>1660</v>
      </c>
      <c r="C1607" s="2" t="s">
        <v>443</v>
      </c>
      <c r="D1607" s="2" t="s">
        <v>456</v>
      </c>
      <c r="E1607" s="2" t="s">
        <v>468</v>
      </c>
      <c r="F1607" s="2" t="s">
        <v>45</v>
      </c>
      <c r="G1607" s="2" t="s">
        <v>552</v>
      </c>
      <c r="H1607" s="2" t="s">
        <v>2855</v>
      </c>
      <c r="I1607" s="2" t="s">
        <v>2856</v>
      </c>
      <c r="J1607" s="3">
        <v>0</v>
      </c>
      <c r="K1607" s="3">
        <v>5393.9400000000005</v>
      </c>
      <c r="L1607" s="3">
        <v>0</v>
      </c>
      <c r="M1607"/>
      <c r="N1607"/>
      <c r="O1607"/>
    </row>
    <row r="1608" spans="1:15" ht="14.45">
      <c r="A1608" s="2" t="str">
        <f t="shared" si="24"/>
        <v>POS_20200910_2261187</v>
      </c>
      <c r="B1608" s="2" t="s">
        <v>1660</v>
      </c>
      <c r="C1608" s="2" t="s">
        <v>443</v>
      </c>
      <c r="D1608" s="2" t="s">
        <v>456</v>
      </c>
      <c r="E1608" s="2" t="s">
        <v>468</v>
      </c>
      <c r="F1608" s="2" t="s">
        <v>45</v>
      </c>
      <c r="G1608" s="2" t="s">
        <v>552</v>
      </c>
      <c r="H1608" s="2" t="s">
        <v>2857</v>
      </c>
      <c r="I1608" s="2" t="s">
        <v>2858</v>
      </c>
      <c r="J1608" s="3">
        <v>0</v>
      </c>
      <c r="K1608" s="3">
        <v>1388.5200000000002</v>
      </c>
      <c r="L1608" s="3">
        <v>3768.84</v>
      </c>
      <c r="M1608"/>
      <c r="N1608"/>
      <c r="O1608"/>
    </row>
    <row r="1609" spans="1:15" ht="14.45">
      <c r="A1609" s="2" t="str">
        <f t="shared" si="24"/>
        <v>POS_20230405_3139234</v>
      </c>
      <c r="B1609" s="2" t="s">
        <v>1660</v>
      </c>
      <c r="C1609" s="2" t="s">
        <v>443</v>
      </c>
      <c r="D1609" s="2" t="s">
        <v>456</v>
      </c>
      <c r="E1609" s="2" t="s">
        <v>468</v>
      </c>
      <c r="F1609" s="2" t="s">
        <v>45</v>
      </c>
      <c r="G1609" s="2" t="s">
        <v>552</v>
      </c>
      <c r="H1609" s="2" t="s">
        <v>2859</v>
      </c>
      <c r="I1609" s="2" t="s">
        <v>2860</v>
      </c>
      <c r="J1609" s="3">
        <v>0</v>
      </c>
      <c r="K1609" s="3">
        <v>1388.5200000000002</v>
      </c>
      <c r="L1609" s="3">
        <v>3768.84</v>
      </c>
      <c r="M1609"/>
      <c r="N1609"/>
      <c r="O1609"/>
    </row>
    <row r="1610" spans="1:15" ht="14.45">
      <c r="A1610" s="2" t="str">
        <f t="shared" si="24"/>
        <v>POS_20201120_2344160</v>
      </c>
      <c r="B1610" s="2" t="s">
        <v>1660</v>
      </c>
      <c r="C1610" s="2" t="s">
        <v>443</v>
      </c>
      <c r="D1610" s="2" t="s">
        <v>456</v>
      </c>
      <c r="E1610" s="2" t="s">
        <v>468</v>
      </c>
      <c r="F1610" s="2" t="s">
        <v>45</v>
      </c>
      <c r="G1610" s="2" t="s">
        <v>552</v>
      </c>
      <c r="H1610" s="2" t="s">
        <v>2861</v>
      </c>
      <c r="I1610" s="2" t="s">
        <v>2862</v>
      </c>
      <c r="J1610" s="3">
        <v>0</v>
      </c>
      <c r="K1610" s="3">
        <v>4959</v>
      </c>
      <c r="L1610" s="3">
        <v>0</v>
      </c>
      <c r="M1610"/>
      <c r="N1610"/>
      <c r="O1610"/>
    </row>
    <row r="1611" spans="1:15" ht="14.45">
      <c r="A1611" s="2" t="str">
        <f t="shared" si="24"/>
        <v>POS_20230307_3099373</v>
      </c>
      <c r="B1611" s="2" t="s">
        <v>1660</v>
      </c>
      <c r="C1611" s="2" t="s">
        <v>443</v>
      </c>
      <c r="D1611" s="2" t="s">
        <v>456</v>
      </c>
      <c r="E1611" s="2" t="s">
        <v>468</v>
      </c>
      <c r="F1611" s="2" t="s">
        <v>45</v>
      </c>
      <c r="G1611" s="2" t="s">
        <v>552</v>
      </c>
      <c r="H1611" s="2" t="s">
        <v>1696</v>
      </c>
      <c r="I1611" s="2" t="s">
        <v>2863</v>
      </c>
      <c r="J1611" s="3">
        <v>0</v>
      </c>
      <c r="K1611" s="3">
        <v>2975.4</v>
      </c>
      <c r="L1611" s="3">
        <v>1945.8</v>
      </c>
      <c r="M1611"/>
      <c r="N1611"/>
      <c r="O1611"/>
    </row>
    <row r="1612" spans="1:15" ht="14.45">
      <c r="A1612" s="2" t="str">
        <f t="shared" si="24"/>
        <v>POS_20201223_2369186</v>
      </c>
      <c r="B1612" s="2" t="s">
        <v>1660</v>
      </c>
      <c r="C1612" s="2" t="s">
        <v>443</v>
      </c>
      <c r="D1612" s="2" t="s">
        <v>456</v>
      </c>
      <c r="E1612" s="2" t="s">
        <v>468</v>
      </c>
      <c r="F1612" s="2" t="s">
        <v>45</v>
      </c>
      <c r="G1612" s="2" t="s">
        <v>552</v>
      </c>
      <c r="H1612" s="2" t="s">
        <v>2272</v>
      </c>
      <c r="I1612" s="2" t="s">
        <v>2864</v>
      </c>
      <c r="J1612" s="3">
        <v>0</v>
      </c>
      <c r="K1612" s="3">
        <v>0</v>
      </c>
      <c r="L1612" s="3">
        <v>4760.6400000000003</v>
      </c>
      <c r="M1612"/>
      <c r="N1612"/>
      <c r="O1612"/>
    </row>
    <row r="1613" spans="1:15" ht="14.45">
      <c r="A1613" s="2" t="str">
        <f t="shared" ref="A1613:A1676" si="25">I1613</f>
        <v>POS_20201223_2369199</v>
      </c>
      <c r="B1613" s="2" t="s">
        <v>1660</v>
      </c>
      <c r="C1613" s="2" t="s">
        <v>443</v>
      </c>
      <c r="D1613" s="2" t="s">
        <v>456</v>
      </c>
      <c r="E1613" s="2" t="s">
        <v>468</v>
      </c>
      <c r="F1613" s="2" t="s">
        <v>45</v>
      </c>
      <c r="G1613" s="2" t="s">
        <v>552</v>
      </c>
      <c r="H1613" s="2" t="s">
        <v>2865</v>
      </c>
      <c r="I1613" s="2" t="s">
        <v>2866</v>
      </c>
      <c r="J1613" s="3">
        <v>0</v>
      </c>
      <c r="K1613" s="3">
        <v>0</v>
      </c>
      <c r="L1613" s="3">
        <v>4501.3200000000006</v>
      </c>
      <c r="M1613"/>
      <c r="N1613"/>
      <c r="O1613"/>
    </row>
    <row r="1614" spans="1:15" ht="14.45">
      <c r="A1614" s="2" t="str">
        <f t="shared" si="25"/>
        <v>POS_20230124_3090505</v>
      </c>
      <c r="B1614" s="2" t="s">
        <v>1660</v>
      </c>
      <c r="C1614" s="2" t="s">
        <v>443</v>
      </c>
      <c r="D1614" s="2" t="s">
        <v>456</v>
      </c>
      <c r="E1614" s="2" t="s">
        <v>468</v>
      </c>
      <c r="F1614" s="2" t="s">
        <v>45</v>
      </c>
      <c r="G1614" s="2" t="s">
        <v>552</v>
      </c>
      <c r="H1614" s="2" t="s">
        <v>2867</v>
      </c>
      <c r="I1614" s="2" t="s">
        <v>2868</v>
      </c>
      <c r="J1614" s="3">
        <v>0</v>
      </c>
      <c r="K1614" s="3">
        <v>2517.7200000000003</v>
      </c>
      <c r="L1614" s="3">
        <v>1884.42</v>
      </c>
      <c r="M1614"/>
      <c r="N1614"/>
      <c r="O1614"/>
    </row>
    <row r="1615" spans="1:15" ht="14.45">
      <c r="A1615" s="2" t="str">
        <f t="shared" si="25"/>
        <v>POS_20200923_2263993</v>
      </c>
      <c r="B1615" s="2" t="s">
        <v>1660</v>
      </c>
      <c r="C1615" s="2" t="s">
        <v>443</v>
      </c>
      <c r="D1615" s="2" t="s">
        <v>456</v>
      </c>
      <c r="E1615" s="2" t="s">
        <v>468</v>
      </c>
      <c r="F1615" s="2" t="s">
        <v>45</v>
      </c>
      <c r="G1615" s="2" t="s">
        <v>552</v>
      </c>
      <c r="H1615" s="2" t="s">
        <v>2869</v>
      </c>
      <c r="I1615" s="2" t="s">
        <v>2870</v>
      </c>
      <c r="J1615" s="3">
        <v>0</v>
      </c>
      <c r="K1615" s="3">
        <v>0</v>
      </c>
      <c r="L1615" s="3">
        <v>4107.8</v>
      </c>
      <c r="M1615"/>
      <c r="N1615"/>
      <c r="O1615"/>
    </row>
    <row r="1616" spans="1:15" ht="14.45">
      <c r="A1616" s="2" t="str">
        <f t="shared" si="25"/>
        <v>POS_20200820_2238431</v>
      </c>
      <c r="B1616" s="2" t="s">
        <v>1660</v>
      </c>
      <c r="C1616" s="2" t="s">
        <v>443</v>
      </c>
      <c r="D1616" s="2" t="s">
        <v>456</v>
      </c>
      <c r="E1616" s="2" t="s">
        <v>468</v>
      </c>
      <c r="F1616" s="2" t="s">
        <v>45</v>
      </c>
      <c r="G1616" s="2" t="s">
        <v>552</v>
      </c>
      <c r="H1616" s="2" t="s">
        <v>2871</v>
      </c>
      <c r="I1616" s="2" t="s">
        <v>2872</v>
      </c>
      <c r="J1616" s="3">
        <v>0</v>
      </c>
      <c r="K1616" s="3">
        <v>0</v>
      </c>
      <c r="L1616" s="3">
        <v>4005.4200000000005</v>
      </c>
      <c r="M1616"/>
      <c r="N1616"/>
      <c r="O1616"/>
    </row>
    <row r="1617" spans="1:15" ht="14.45">
      <c r="A1617" s="2" t="str">
        <f t="shared" si="25"/>
        <v>POS_20200904_2258753</v>
      </c>
      <c r="B1617" s="2" t="s">
        <v>1660</v>
      </c>
      <c r="C1617" s="2" t="s">
        <v>443</v>
      </c>
      <c r="D1617" s="2" t="s">
        <v>456</v>
      </c>
      <c r="E1617" s="2" t="s">
        <v>468</v>
      </c>
      <c r="F1617" s="2" t="s">
        <v>45</v>
      </c>
      <c r="G1617" s="2" t="s">
        <v>552</v>
      </c>
      <c r="H1617" s="2" t="s">
        <v>2091</v>
      </c>
      <c r="I1617" s="2" t="s">
        <v>2873</v>
      </c>
      <c r="J1617" s="3">
        <v>0</v>
      </c>
      <c r="K1617" s="3">
        <v>1884.42</v>
      </c>
      <c r="L1617" s="3">
        <v>2053.9</v>
      </c>
      <c r="M1617"/>
      <c r="N1617"/>
      <c r="O1617"/>
    </row>
    <row r="1618" spans="1:15" ht="14.45">
      <c r="A1618" s="2" t="str">
        <f t="shared" si="25"/>
        <v>POS_20230203_3091677</v>
      </c>
      <c r="B1618" s="2" t="s">
        <v>1660</v>
      </c>
      <c r="C1618" s="2" t="s">
        <v>443</v>
      </c>
      <c r="D1618" s="2" t="s">
        <v>456</v>
      </c>
      <c r="E1618" s="2" t="s">
        <v>468</v>
      </c>
      <c r="F1618" s="2" t="s">
        <v>45</v>
      </c>
      <c r="G1618" s="2" t="s">
        <v>552</v>
      </c>
      <c r="H1618" s="2" t="s">
        <v>2874</v>
      </c>
      <c r="I1618" s="2" t="s">
        <v>2875</v>
      </c>
      <c r="J1618" s="3">
        <v>3768.8400000000006</v>
      </c>
      <c r="K1618" s="3">
        <v>0</v>
      </c>
      <c r="L1618" s="3">
        <v>0</v>
      </c>
      <c r="M1618"/>
      <c r="N1618"/>
      <c r="O1618"/>
    </row>
    <row r="1619" spans="1:15" ht="14.45">
      <c r="A1619" s="2" t="str">
        <f t="shared" si="25"/>
        <v>POS_20201223_2369193</v>
      </c>
      <c r="B1619" s="2" t="s">
        <v>1660</v>
      </c>
      <c r="C1619" s="2" t="s">
        <v>443</v>
      </c>
      <c r="D1619" s="2" t="s">
        <v>456</v>
      </c>
      <c r="E1619" s="2" t="s">
        <v>468</v>
      </c>
      <c r="F1619" s="2" t="s">
        <v>45</v>
      </c>
      <c r="G1619" s="2" t="s">
        <v>552</v>
      </c>
      <c r="H1619" s="2" t="s">
        <v>2876</v>
      </c>
      <c r="I1619" s="2" t="s">
        <v>2877</v>
      </c>
      <c r="J1619" s="3">
        <v>0</v>
      </c>
      <c r="K1619" s="3">
        <v>0</v>
      </c>
      <c r="L1619" s="3">
        <v>3768.84</v>
      </c>
      <c r="M1619"/>
      <c r="N1619"/>
      <c r="O1619"/>
    </row>
    <row r="1620" spans="1:15" ht="14.45">
      <c r="A1620" s="2" t="str">
        <f t="shared" si="25"/>
        <v>POS_20210505_2440469</v>
      </c>
      <c r="B1620" s="2" t="s">
        <v>1660</v>
      </c>
      <c r="C1620" s="2" t="s">
        <v>443</v>
      </c>
      <c r="D1620" s="2" t="s">
        <v>456</v>
      </c>
      <c r="E1620" s="2" t="s">
        <v>468</v>
      </c>
      <c r="F1620" s="2" t="s">
        <v>45</v>
      </c>
      <c r="G1620" s="2" t="s">
        <v>552</v>
      </c>
      <c r="H1620" s="2" t="s">
        <v>2878</v>
      </c>
      <c r="I1620" s="2" t="s">
        <v>2879</v>
      </c>
      <c r="J1620" s="3">
        <v>0</v>
      </c>
      <c r="K1620" s="3">
        <v>0</v>
      </c>
      <c r="L1620" s="3">
        <v>3768.84</v>
      </c>
      <c r="M1620"/>
      <c r="N1620"/>
      <c r="O1620"/>
    </row>
    <row r="1621" spans="1:15" ht="14.45">
      <c r="A1621" s="2" t="str">
        <f t="shared" si="25"/>
        <v>POS_20230216_3095136</v>
      </c>
      <c r="B1621" s="2" t="s">
        <v>1660</v>
      </c>
      <c r="C1621" s="2" t="s">
        <v>443</v>
      </c>
      <c r="D1621" s="2" t="s">
        <v>456</v>
      </c>
      <c r="E1621" s="2" t="s">
        <v>468</v>
      </c>
      <c r="F1621" s="2" t="s">
        <v>45</v>
      </c>
      <c r="G1621" s="2" t="s">
        <v>552</v>
      </c>
      <c r="H1621" s="2" t="s">
        <v>2880</v>
      </c>
      <c r="I1621" s="2" t="s">
        <v>2881</v>
      </c>
      <c r="J1621" s="3">
        <v>0</v>
      </c>
      <c r="K1621" s="3">
        <v>3768.84</v>
      </c>
      <c r="L1621" s="3">
        <v>0</v>
      </c>
      <c r="M1621"/>
      <c r="N1621"/>
      <c r="O1621"/>
    </row>
    <row r="1622" spans="1:15" ht="14.45">
      <c r="A1622" s="2" t="str">
        <f t="shared" si="25"/>
        <v>POS_20230209_3093793</v>
      </c>
      <c r="B1622" s="2" t="s">
        <v>1660</v>
      </c>
      <c r="C1622" s="2" t="s">
        <v>443</v>
      </c>
      <c r="D1622" s="2" t="s">
        <v>456</v>
      </c>
      <c r="E1622" s="2" t="s">
        <v>468</v>
      </c>
      <c r="F1622" s="2" t="s">
        <v>45</v>
      </c>
      <c r="G1622" s="2" t="s">
        <v>552</v>
      </c>
      <c r="H1622" s="2" t="s">
        <v>1996</v>
      </c>
      <c r="I1622" s="2" t="s">
        <v>2882</v>
      </c>
      <c r="J1622" s="3">
        <v>0</v>
      </c>
      <c r="K1622" s="3">
        <v>3768.84</v>
      </c>
      <c r="L1622" s="3">
        <v>0</v>
      </c>
      <c r="M1622"/>
      <c r="N1622"/>
      <c r="O1622"/>
    </row>
    <row r="1623" spans="1:15" ht="14.45">
      <c r="A1623" s="2" t="str">
        <f t="shared" si="25"/>
        <v>POS_20230209_3093631</v>
      </c>
      <c r="B1623" s="2" t="s">
        <v>1660</v>
      </c>
      <c r="C1623" s="2" t="s">
        <v>443</v>
      </c>
      <c r="D1623" s="2" t="s">
        <v>456</v>
      </c>
      <c r="E1623" s="2" t="s">
        <v>468</v>
      </c>
      <c r="F1623" s="2" t="s">
        <v>45</v>
      </c>
      <c r="G1623" s="2" t="s">
        <v>552</v>
      </c>
      <c r="H1623" s="2" t="s">
        <v>2883</v>
      </c>
      <c r="I1623" s="2" t="s">
        <v>2884</v>
      </c>
      <c r="J1623" s="3">
        <v>0</v>
      </c>
      <c r="K1623" s="3">
        <v>3768.84</v>
      </c>
      <c r="L1623" s="3">
        <v>0</v>
      </c>
      <c r="M1623"/>
      <c r="N1623"/>
      <c r="O1623"/>
    </row>
    <row r="1624" spans="1:15" ht="14.45">
      <c r="A1624" s="2" t="str">
        <f t="shared" si="25"/>
        <v>POS_20211027_2545694</v>
      </c>
      <c r="B1624" s="2" t="s">
        <v>1660</v>
      </c>
      <c r="C1624" s="2" t="s">
        <v>443</v>
      </c>
      <c r="D1624" s="2" t="s">
        <v>456</v>
      </c>
      <c r="E1624" s="2" t="s">
        <v>468</v>
      </c>
      <c r="F1624" s="2" t="s">
        <v>45</v>
      </c>
      <c r="G1624" s="2" t="s">
        <v>552</v>
      </c>
      <c r="H1624" s="2" t="s">
        <v>1974</v>
      </c>
      <c r="I1624" s="2" t="s">
        <v>2885</v>
      </c>
      <c r="J1624" s="3">
        <v>0</v>
      </c>
      <c r="K1624" s="3">
        <v>0</v>
      </c>
      <c r="L1624" s="3">
        <v>3768.84</v>
      </c>
      <c r="M1624"/>
      <c r="N1624"/>
      <c r="O1624"/>
    </row>
    <row r="1625" spans="1:15" ht="14.45">
      <c r="A1625" s="2" t="str">
        <f t="shared" si="25"/>
        <v>POS_20211103_2548801</v>
      </c>
      <c r="B1625" s="2" t="s">
        <v>1660</v>
      </c>
      <c r="C1625" s="2" t="s">
        <v>443</v>
      </c>
      <c r="D1625" s="2" t="s">
        <v>456</v>
      </c>
      <c r="E1625" s="2" t="s">
        <v>468</v>
      </c>
      <c r="F1625" s="2" t="s">
        <v>45</v>
      </c>
      <c r="G1625" s="2" t="s">
        <v>552</v>
      </c>
      <c r="H1625" s="2" t="s">
        <v>1818</v>
      </c>
      <c r="I1625" s="2" t="s">
        <v>2886</v>
      </c>
      <c r="J1625" s="3">
        <v>0</v>
      </c>
      <c r="K1625" s="3">
        <v>0</v>
      </c>
      <c r="L1625" s="3">
        <v>3768.84</v>
      </c>
      <c r="M1625"/>
      <c r="N1625"/>
      <c r="O1625"/>
    </row>
    <row r="1626" spans="1:15" ht="14.45">
      <c r="A1626" s="2" t="str">
        <f t="shared" si="25"/>
        <v>POS_20201223_2369198</v>
      </c>
      <c r="B1626" s="2" t="s">
        <v>1660</v>
      </c>
      <c r="C1626" s="2" t="s">
        <v>443</v>
      </c>
      <c r="D1626" s="2" t="s">
        <v>456</v>
      </c>
      <c r="E1626" s="2" t="s">
        <v>468</v>
      </c>
      <c r="F1626" s="2" t="s">
        <v>45</v>
      </c>
      <c r="G1626" s="2" t="s">
        <v>552</v>
      </c>
      <c r="H1626" s="2" t="s">
        <v>2887</v>
      </c>
      <c r="I1626" s="2" t="s">
        <v>2888</v>
      </c>
      <c r="J1626" s="3">
        <v>0</v>
      </c>
      <c r="K1626" s="3">
        <v>3768.84</v>
      </c>
      <c r="L1626" s="3">
        <v>0</v>
      </c>
      <c r="M1626"/>
      <c r="N1626"/>
      <c r="O1626"/>
    </row>
    <row r="1627" spans="1:15" ht="14.45">
      <c r="A1627" s="2" t="str">
        <f t="shared" si="25"/>
        <v>POS_20230209_3093632</v>
      </c>
      <c r="B1627" s="2" t="s">
        <v>1660</v>
      </c>
      <c r="C1627" s="2" t="s">
        <v>443</v>
      </c>
      <c r="D1627" s="2" t="s">
        <v>456</v>
      </c>
      <c r="E1627" s="2" t="s">
        <v>468</v>
      </c>
      <c r="F1627" s="2" t="s">
        <v>45</v>
      </c>
      <c r="G1627" s="2" t="s">
        <v>552</v>
      </c>
      <c r="H1627" s="2" t="s">
        <v>1700</v>
      </c>
      <c r="I1627" s="2" t="s">
        <v>2889</v>
      </c>
      <c r="J1627" s="3">
        <v>3768.84</v>
      </c>
      <c r="K1627" s="3">
        <v>0</v>
      </c>
      <c r="L1627" s="3">
        <v>0</v>
      </c>
      <c r="M1627"/>
      <c r="N1627"/>
      <c r="O1627"/>
    </row>
    <row r="1628" spans="1:15" ht="14.45">
      <c r="A1628" s="2" t="str">
        <f t="shared" si="25"/>
        <v>POS_20201223_2369194</v>
      </c>
      <c r="B1628" s="2" t="s">
        <v>1660</v>
      </c>
      <c r="C1628" s="2" t="s">
        <v>443</v>
      </c>
      <c r="D1628" s="2" t="s">
        <v>456</v>
      </c>
      <c r="E1628" s="2" t="s">
        <v>468</v>
      </c>
      <c r="F1628" s="2" t="s">
        <v>45</v>
      </c>
      <c r="G1628" s="2" t="s">
        <v>552</v>
      </c>
      <c r="H1628" s="2" t="s">
        <v>1712</v>
      </c>
      <c r="I1628" s="2" t="s">
        <v>2890</v>
      </c>
      <c r="J1628" s="3">
        <v>0</v>
      </c>
      <c r="K1628" s="3">
        <v>3768.84</v>
      </c>
      <c r="L1628" s="3">
        <v>0</v>
      </c>
      <c r="M1628"/>
      <c r="N1628"/>
      <c r="O1628"/>
    </row>
    <row r="1629" spans="1:15" ht="14.45">
      <c r="A1629" s="2" t="str">
        <f t="shared" si="25"/>
        <v>POS_20230209_3093797</v>
      </c>
      <c r="B1629" s="2" t="s">
        <v>1660</v>
      </c>
      <c r="C1629" s="2" t="s">
        <v>443</v>
      </c>
      <c r="D1629" s="2" t="s">
        <v>456</v>
      </c>
      <c r="E1629" s="2" t="s">
        <v>468</v>
      </c>
      <c r="F1629" s="2" t="s">
        <v>45</v>
      </c>
      <c r="G1629" s="2" t="s">
        <v>552</v>
      </c>
      <c r="H1629" s="2" t="s">
        <v>2891</v>
      </c>
      <c r="I1629" s="2" t="s">
        <v>2892</v>
      </c>
      <c r="J1629" s="3">
        <v>0</v>
      </c>
      <c r="K1629" s="3">
        <v>3189.2400000000002</v>
      </c>
      <c r="L1629" s="3">
        <v>0</v>
      </c>
      <c r="M1629"/>
      <c r="N1629"/>
      <c r="O1629"/>
    </row>
    <row r="1630" spans="1:15" ht="14.45">
      <c r="A1630" s="2" t="str">
        <f t="shared" si="25"/>
        <v>POS_20200917_2262442</v>
      </c>
      <c r="B1630" s="2" t="s">
        <v>1660</v>
      </c>
      <c r="C1630" s="2" t="s">
        <v>443</v>
      </c>
      <c r="D1630" s="2" t="s">
        <v>456</v>
      </c>
      <c r="E1630" s="2" t="s">
        <v>468</v>
      </c>
      <c r="F1630" s="2" t="s">
        <v>45</v>
      </c>
      <c r="G1630" s="2" t="s">
        <v>552</v>
      </c>
      <c r="H1630" s="2" t="s">
        <v>2200</v>
      </c>
      <c r="I1630" s="2" t="s">
        <v>2893</v>
      </c>
      <c r="J1630" s="3">
        <v>0</v>
      </c>
      <c r="K1630" s="3">
        <v>0</v>
      </c>
      <c r="L1630" s="3">
        <v>3173.76</v>
      </c>
      <c r="M1630"/>
      <c r="N1630"/>
      <c r="O1630"/>
    </row>
    <row r="1631" spans="1:15" ht="14.45">
      <c r="A1631" s="2" t="str">
        <f t="shared" si="25"/>
        <v>POS_20230223_3097006</v>
      </c>
      <c r="B1631" s="2" t="s">
        <v>1660</v>
      </c>
      <c r="C1631" s="2" t="s">
        <v>443</v>
      </c>
      <c r="D1631" s="2" t="s">
        <v>456</v>
      </c>
      <c r="E1631" s="2" t="s">
        <v>468</v>
      </c>
      <c r="F1631" s="2" t="s">
        <v>45</v>
      </c>
      <c r="G1631" s="2" t="s">
        <v>552</v>
      </c>
      <c r="H1631" s="2" t="s">
        <v>2894</v>
      </c>
      <c r="I1631" s="2" t="s">
        <v>2895</v>
      </c>
      <c r="J1631" s="3">
        <v>0</v>
      </c>
      <c r="K1631" s="3">
        <v>1487.7</v>
      </c>
      <c r="L1631" s="3">
        <v>1487.7</v>
      </c>
      <c r="M1631"/>
      <c r="N1631"/>
      <c r="O1631"/>
    </row>
    <row r="1632" spans="1:15" ht="14.45">
      <c r="A1632" s="2" t="str">
        <f t="shared" si="25"/>
        <v>POS_20230209_3093796</v>
      </c>
      <c r="B1632" s="2" t="s">
        <v>1660</v>
      </c>
      <c r="C1632" s="2" t="s">
        <v>443</v>
      </c>
      <c r="D1632" s="2" t="s">
        <v>456</v>
      </c>
      <c r="E1632" s="2" t="s">
        <v>468</v>
      </c>
      <c r="F1632" s="2" t="s">
        <v>45</v>
      </c>
      <c r="G1632" s="2" t="s">
        <v>552</v>
      </c>
      <c r="H1632" s="2" t="s">
        <v>2896</v>
      </c>
      <c r="I1632" s="2" t="s">
        <v>2897</v>
      </c>
      <c r="J1632" s="3">
        <v>0</v>
      </c>
      <c r="K1632" s="3">
        <v>0</v>
      </c>
      <c r="L1632" s="3">
        <v>2876.2200000000003</v>
      </c>
      <c r="M1632"/>
      <c r="N1632"/>
      <c r="O1632"/>
    </row>
    <row r="1633" spans="1:15" ht="14.45">
      <c r="A1633" s="2" t="str">
        <f t="shared" si="25"/>
        <v>POS_20230203_3091676</v>
      </c>
      <c r="B1633" s="2" t="s">
        <v>1660</v>
      </c>
      <c r="C1633" s="2" t="s">
        <v>443</v>
      </c>
      <c r="D1633" s="2" t="s">
        <v>456</v>
      </c>
      <c r="E1633" s="2" t="s">
        <v>468</v>
      </c>
      <c r="F1633" s="2" t="s">
        <v>45</v>
      </c>
      <c r="G1633" s="2" t="s">
        <v>552</v>
      </c>
      <c r="H1633" s="2" t="s">
        <v>2005</v>
      </c>
      <c r="I1633" s="2" t="s">
        <v>2898</v>
      </c>
      <c r="J1633" s="3">
        <v>0</v>
      </c>
      <c r="K1633" s="3">
        <v>0</v>
      </c>
      <c r="L1633" s="3">
        <v>2777.0400000000004</v>
      </c>
      <c r="M1633"/>
      <c r="N1633"/>
      <c r="O1633"/>
    </row>
    <row r="1634" spans="1:15" ht="14.45">
      <c r="A1634" s="2" t="str">
        <f t="shared" si="25"/>
        <v>POS_20230209_3093798</v>
      </c>
      <c r="B1634" s="2" t="s">
        <v>1660</v>
      </c>
      <c r="C1634" s="2" t="s">
        <v>443</v>
      </c>
      <c r="D1634" s="2" t="s">
        <v>456</v>
      </c>
      <c r="E1634" s="2" t="s">
        <v>468</v>
      </c>
      <c r="F1634" s="2" t="s">
        <v>45</v>
      </c>
      <c r="G1634" s="2" t="s">
        <v>552</v>
      </c>
      <c r="H1634" s="2" t="s">
        <v>2899</v>
      </c>
      <c r="I1634" s="2" t="s">
        <v>2900</v>
      </c>
      <c r="J1634" s="3">
        <v>0</v>
      </c>
      <c r="K1634" s="3">
        <v>0</v>
      </c>
      <c r="L1634" s="3">
        <v>2777.0400000000004</v>
      </c>
      <c r="M1634"/>
      <c r="N1634"/>
      <c r="O1634"/>
    </row>
    <row r="1635" spans="1:15" ht="14.45">
      <c r="A1635" s="2" t="str">
        <f t="shared" si="25"/>
        <v>POS_20211221_2723082</v>
      </c>
      <c r="B1635" s="2" t="s">
        <v>1660</v>
      </c>
      <c r="C1635" s="2" t="s">
        <v>443</v>
      </c>
      <c r="D1635" s="2" t="s">
        <v>456</v>
      </c>
      <c r="E1635" s="2" t="s">
        <v>468</v>
      </c>
      <c r="F1635" s="2" t="s">
        <v>45</v>
      </c>
      <c r="G1635" s="2" t="s">
        <v>552</v>
      </c>
      <c r="H1635" s="2" t="s">
        <v>2059</v>
      </c>
      <c r="I1635" s="2" t="s">
        <v>2901</v>
      </c>
      <c r="J1635" s="3">
        <v>0</v>
      </c>
      <c r="K1635" s="3">
        <v>2777.0400000000004</v>
      </c>
      <c r="L1635" s="3">
        <v>0</v>
      </c>
      <c r="M1635"/>
      <c r="N1635"/>
      <c r="O1635"/>
    </row>
    <row r="1636" spans="1:15" ht="14.45">
      <c r="A1636" s="2" t="str">
        <f t="shared" si="25"/>
        <v>POS_20230216_3095142</v>
      </c>
      <c r="B1636" s="2" t="s">
        <v>1660</v>
      </c>
      <c r="C1636" s="2" t="s">
        <v>443</v>
      </c>
      <c r="D1636" s="2" t="s">
        <v>456</v>
      </c>
      <c r="E1636" s="2" t="s">
        <v>468</v>
      </c>
      <c r="F1636" s="2" t="s">
        <v>45</v>
      </c>
      <c r="G1636" s="2" t="s">
        <v>552</v>
      </c>
      <c r="H1636" s="2" t="s">
        <v>2902</v>
      </c>
      <c r="I1636" s="2" t="s">
        <v>2903</v>
      </c>
      <c r="J1636" s="3">
        <v>0</v>
      </c>
      <c r="K1636" s="3">
        <v>2281.1400000000003</v>
      </c>
      <c r="L1636" s="3">
        <v>0</v>
      </c>
      <c r="M1636"/>
      <c r="N1636"/>
      <c r="O1636"/>
    </row>
    <row r="1637" spans="1:15" ht="14.45">
      <c r="A1637" s="2" t="str">
        <f t="shared" si="25"/>
        <v>POS_20230216_3095144</v>
      </c>
      <c r="B1637" s="2" t="s">
        <v>1660</v>
      </c>
      <c r="C1637" s="2" t="s">
        <v>443</v>
      </c>
      <c r="D1637" s="2" t="s">
        <v>456</v>
      </c>
      <c r="E1637" s="2" t="s">
        <v>468</v>
      </c>
      <c r="F1637" s="2" t="s">
        <v>45</v>
      </c>
      <c r="G1637" s="2" t="s">
        <v>552</v>
      </c>
      <c r="H1637" s="2" t="s">
        <v>2904</v>
      </c>
      <c r="I1637" s="2" t="s">
        <v>2905</v>
      </c>
      <c r="J1637" s="3">
        <v>0</v>
      </c>
      <c r="K1637" s="3">
        <v>0</v>
      </c>
      <c r="L1637" s="3">
        <v>1983.6000000000001</v>
      </c>
      <c r="M1637"/>
      <c r="N1637"/>
      <c r="O1637"/>
    </row>
    <row r="1638" spans="1:15" ht="14.45">
      <c r="A1638" s="2" t="str">
        <f t="shared" si="25"/>
        <v>POS_20220823_2847780</v>
      </c>
      <c r="B1638" s="2" t="s">
        <v>1660</v>
      </c>
      <c r="C1638" s="2" t="s">
        <v>443</v>
      </c>
      <c r="D1638" s="2" t="s">
        <v>456</v>
      </c>
      <c r="E1638" s="2" t="s">
        <v>468</v>
      </c>
      <c r="F1638" s="2" t="s">
        <v>45</v>
      </c>
      <c r="G1638" s="2" t="s">
        <v>552</v>
      </c>
      <c r="H1638" s="2" t="s">
        <v>2906</v>
      </c>
      <c r="I1638" s="2" t="s">
        <v>2907</v>
      </c>
      <c r="J1638" s="3">
        <v>0</v>
      </c>
      <c r="K1638" s="3">
        <v>0</v>
      </c>
      <c r="L1638" s="3">
        <v>1983.6000000000001</v>
      </c>
      <c r="M1638"/>
      <c r="N1638"/>
      <c r="O1638"/>
    </row>
    <row r="1639" spans="1:15" ht="14.45">
      <c r="A1639" s="2" t="str">
        <f t="shared" si="25"/>
        <v>POS_20230209_3093795</v>
      </c>
      <c r="B1639" s="2" t="s">
        <v>1660</v>
      </c>
      <c r="C1639" s="2" t="s">
        <v>443</v>
      </c>
      <c r="D1639" s="2" t="s">
        <v>456</v>
      </c>
      <c r="E1639" s="2" t="s">
        <v>468</v>
      </c>
      <c r="F1639" s="2" t="s">
        <v>45</v>
      </c>
      <c r="G1639" s="2" t="s">
        <v>552</v>
      </c>
      <c r="H1639" s="2" t="s">
        <v>2908</v>
      </c>
      <c r="I1639" s="2" t="s">
        <v>2909</v>
      </c>
      <c r="J1639" s="3">
        <v>0</v>
      </c>
      <c r="K1639" s="3">
        <v>1983.6000000000001</v>
      </c>
      <c r="L1639" s="3">
        <v>0</v>
      </c>
      <c r="M1639"/>
      <c r="N1639"/>
      <c r="O1639"/>
    </row>
    <row r="1640" spans="1:15" ht="14.45">
      <c r="A1640" s="2" t="str">
        <f t="shared" si="25"/>
        <v>POS_20201223_2369192</v>
      </c>
      <c r="B1640" s="2" t="s">
        <v>1660</v>
      </c>
      <c r="C1640" s="2" t="s">
        <v>443</v>
      </c>
      <c r="D1640" s="2" t="s">
        <v>456</v>
      </c>
      <c r="E1640" s="2" t="s">
        <v>468</v>
      </c>
      <c r="F1640" s="2" t="s">
        <v>45</v>
      </c>
      <c r="G1640" s="2" t="s">
        <v>552</v>
      </c>
      <c r="H1640" s="2" t="s">
        <v>1824</v>
      </c>
      <c r="I1640" s="2" t="s">
        <v>2910</v>
      </c>
      <c r="J1640" s="3">
        <v>0</v>
      </c>
      <c r="K1640" s="3">
        <v>0</v>
      </c>
      <c r="L1640" s="3">
        <v>1884.42</v>
      </c>
      <c r="M1640"/>
      <c r="N1640"/>
      <c r="O1640"/>
    </row>
    <row r="1641" spans="1:15" ht="14.45">
      <c r="A1641" s="2" t="str">
        <f t="shared" si="25"/>
        <v>POS_20201223_2369200</v>
      </c>
      <c r="B1641" s="2" t="s">
        <v>1660</v>
      </c>
      <c r="C1641" s="2" t="s">
        <v>443</v>
      </c>
      <c r="D1641" s="2" t="s">
        <v>456</v>
      </c>
      <c r="E1641" s="2" t="s">
        <v>468</v>
      </c>
      <c r="F1641" s="2" t="s">
        <v>45</v>
      </c>
      <c r="G1641" s="2" t="s">
        <v>552</v>
      </c>
      <c r="H1641" s="2" t="s">
        <v>2911</v>
      </c>
      <c r="I1641" s="2" t="s">
        <v>2912</v>
      </c>
      <c r="J1641" s="3">
        <v>0</v>
      </c>
      <c r="K1641" s="3">
        <v>0</v>
      </c>
      <c r="L1641" s="3">
        <v>0</v>
      </c>
      <c r="M1641"/>
      <c r="N1641"/>
      <c r="O1641"/>
    </row>
    <row r="1642" spans="1:15" ht="14.45">
      <c r="A1642" s="2" t="str">
        <f t="shared" si="25"/>
        <v>POS_20230223_3096911</v>
      </c>
      <c r="B1642" s="2" t="s">
        <v>1660</v>
      </c>
      <c r="C1642" s="2" t="s">
        <v>443</v>
      </c>
      <c r="D1642" s="2" t="s">
        <v>456</v>
      </c>
      <c r="E1642" s="2" t="s">
        <v>468</v>
      </c>
      <c r="F1642" s="2" t="s">
        <v>45</v>
      </c>
      <c r="G1642" s="2" t="s">
        <v>552</v>
      </c>
      <c r="H1642" s="2" t="s">
        <v>2913</v>
      </c>
      <c r="I1642" s="2" t="s">
        <v>2914</v>
      </c>
      <c r="J1642" s="3">
        <v>0</v>
      </c>
      <c r="K1642" s="3">
        <v>-1.1368683772161603E-13</v>
      </c>
      <c r="L1642" s="3">
        <v>0</v>
      </c>
      <c r="M1642"/>
      <c r="N1642"/>
      <c r="O1642"/>
    </row>
    <row r="1643" spans="1:15" ht="14.45">
      <c r="A1643" s="2" t="str">
        <f t="shared" si="25"/>
        <v>POS_20210325_2398646</v>
      </c>
      <c r="B1643" s="2" t="s">
        <v>1660</v>
      </c>
      <c r="C1643" s="2" t="s">
        <v>443</v>
      </c>
      <c r="D1643" s="2" t="s">
        <v>456</v>
      </c>
      <c r="E1643" s="2" t="s">
        <v>468</v>
      </c>
      <c r="F1643" s="2" t="s">
        <v>45</v>
      </c>
      <c r="G1643" s="2" t="s">
        <v>2915</v>
      </c>
      <c r="H1643" s="2" t="s">
        <v>2916</v>
      </c>
      <c r="I1643" s="2" t="s">
        <v>2917</v>
      </c>
      <c r="J1643" s="3">
        <v>0</v>
      </c>
      <c r="K1643" s="3">
        <v>12566.16</v>
      </c>
      <c r="L1643" s="3">
        <v>0</v>
      </c>
      <c r="M1643"/>
      <c r="N1643"/>
      <c r="O1643"/>
    </row>
    <row r="1644" spans="1:15" ht="14.45">
      <c r="A1644" s="2" t="str">
        <f t="shared" si="25"/>
        <v>POS_20210330_2408019</v>
      </c>
      <c r="B1644" s="2" t="s">
        <v>1660</v>
      </c>
      <c r="C1644" s="2" t="s">
        <v>443</v>
      </c>
      <c r="D1644" s="2" t="s">
        <v>456</v>
      </c>
      <c r="E1644" s="2" t="s">
        <v>468</v>
      </c>
      <c r="F1644" s="2" t="s">
        <v>45</v>
      </c>
      <c r="G1644" s="2" t="s">
        <v>2915</v>
      </c>
      <c r="H1644" s="2" t="s">
        <v>2918</v>
      </c>
      <c r="I1644" s="2" t="s">
        <v>2919</v>
      </c>
      <c r="J1644" s="3">
        <v>0</v>
      </c>
      <c r="K1644" s="3">
        <v>4586.76</v>
      </c>
      <c r="L1644" s="3">
        <v>0</v>
      </c>
      <c r="M1644"/>
      <c r="N1644"/>
      <c r="O1644"/>
    </row>
    <row r="1645" spans="1:15" ht="14.45">
      <c r="A1645" s="2" t="str">
        <f t="shared" si="25"/>
        <v>POS_20210325_2398647</v>
      </c>
      <c r="B1645" s="2" t="s">
        <v>1660</v>
      </c>
      <c r="C1645" s="2" t="s">
        <v>443</v>
      </c>
      <c r="D1645" s="2" t="s">
        <v>456</v>
      </c>
      <c r="E1645" s="2" t="s">
        <v>468</v>
      </c>
      <c r="F1645" s="2" t="s">
        <v>45</v>
      </c>
      <c r="G1645" s="2" t="s">
        <v>2915</v>
      </c>
      <c r="H1645" s="2" t="s">
        <v>1888</v>
      </c>
      <c r="I1645" s="2" t="s">
        <v>2920</v>
      </c>
      <c r="J1645" s="3">
        <v>0</v>
      </c>
      <c r="K1645" s="3">
        <v>4586.76</v>
      </c>
      <c r="L1645" s="3">
        <v>0</v>
      </c>
      <c r="M1645"/>
      <c r="N1645"/>
      <c r="O1645"/>
    </row>
    <row r="1646" spans="1:15" ht="14.45">
      <c r="A1646" s="2" t="str">
        <f t="shared" si="25"/>
        <v>POS_20210325_2398650</v>
      </c>
      <c r="B1646" s="2" t="s">
        <v>1660</v>
      </c>
      <c r="C1646" s="2" t="s">
        <v>443</v>
      </c>
      <c r="D1646" s="2" t="s">
        <v>456</v>
      </c>
      <c r="E1646" s="2" t="s">
        <v>468</v>
      </c>
      <c r="F1646" s="2" t="s">
        <v>45</v>
      </c>
      <c r="G1646" s="2" t="s">
        <v>2915</v>
      </c>
      <c r="H1646" s="2" t="s">
        <v>1970</v>
      </c>
      <c r="I1646" s="2" t="s">
        <v>2921</v>
      </c>
      <c r="J1646" s="3">
        <v>0</v>
      </c>
      <c r="K1646" s="3">
        <v>4586.76</v>
      </c>
      <c r="L1646" s="3">
        <v>0</v>
      </c>
      <c r="M1646"/>
      <c r="N1646"/>
      <c r="O1646"/>
    </row>
    <row r="1647" spans="1:15" ht="14.45">
      <c r="A1647" s="2" t="str">
        <f t="shared" si="25"/>
        <v>POS_20210325_2398649</v>
      </c>
      <c r="B1647" s="2" t="s">
        <v>1660</v>
      </c>
      <c r="C1647" s="2" t="s">
        <v>443</v>
      </c>
      <c r="D1647" s="2" t="s">
        <v>456</v>
      </c>
      <c r="E1647" s="2" t="s">
        <v>468</v>
      </c>
      <c r="F1647" s="2" t="s">
        <v>45</v>
      </c>
      <c r="G1647" s="2" t="s">
        <v>2915</v>
      </c>
      <c r="H1647" s="2" t="s">
        <v>2922</v>
      </c>
      <c r="I1647" s="2" t="s">
        <v>2923</v>
      </c>
      <c r="J1647" s="3">
        <v>0</v>
      </c>
      <c r="K1647" s="3">
        <v>3781.08</v>
      </c>
      <c r="L1647" s="3">
        <v>0</v>
      </c>
      <c r="M1647"/>
      <c r="N1647"/>
      <c r="O1647"/>
    </row>
    <row r="1648" spans="1:15" ht="14.45">
      <c r="A1648" s="2" t="str">
        <f t="shared" si="25"/>
        <v>POS_20160210_765988</v>
      </c>
      <c r="B1648" s="2" t="s">
        <v>1660</v>
      </c>
      <c r="C1648" s="2" t="s">
        <v>443</v>
      </c>
      <c r="D1648" s="2" t="s">
        <v>456</v>
      </c>
      <c r="E1648" s="2" t="s">
        <v>468</v>
      </c>
      <c r="F1648" s="2" t="s">
        <v>45</v>
      </c>
      <c r="G1648" s="2" t="s">
        <v>2915</v>
      </c>
      <c r="H1648" s="2" t="s">
        <v>1727</v>
      </c>
      <c r="I1648" s="2" t="s">
        <v>2924</v>
      </c>
      <c r="J1648" s="3">
        <v>-1208.52</v>
      </c>
      <c r="K1648" s="3">
        <v>4586.76</v>
      </c>
      <c r="L1648" s="3">
        <v>0</v>
      </c>
      <c r="M1648"/>
      <c r="N1648"/>
      <c r="O1648"/>
    </row>
    <row r="1649" spans="1:15" ht="14.45">
      <c r="A1649" s="2" t="str">
        <f t="shared" si="25"/>
        <v>POS_20160220_771759</v>
      </c>
      <c r="B1649" s="2" t="s">
        <v>1660</v>
      </c>
      <c r="C1649" s="2" t="s">
        <v>443</v>
      </c>
      <c r="D1649" s="2" t="s">
        <v>456</v>
      </c>
      <c r="E1649" s="2" t="s">
        <v>468</v>
      </c>
      <c r="F1649" s="2" t="s">
        <v>45</v>
      </c>
      <c r="G1649" s="2" t="s">
        <v>2915</v>
      </c>
      <c r="H1649" s="2" t="s">
        <v>2057</v>
      </c>
      <c r="I1649" s="2" t="s">
        <v>2925</v>
      </c>
      <c r="J1649" s="3">
        <v>-2659.8</v>
      </c>
      <c r="K1649" s="3">
        <v>4183.92</v>
      </c>
      <c r="L1649" s="3">
        <v>0</v>
      </c>
      <c r="M1649"/>
      <c r="N1649"/>
      <c r="O1649"/>
    </row>
    <row r="1650" spans="1:15" ht="14.45">
      <c r="A1650" s="2" t="str">
        <f t="shared" si="25"/>
        <v>POS_20230525_3163618</v>
      </c>
      <c r="B1650" s="2" t="s">
        <v>1660</v>
      </c>
      <c r="C1650" s="2" t="s">
        <v>443</v>
      </c>
      <c r="D1650" s="2" t="s">
        <v>456</v>
      </c>
      <c r="E1650" s="2" t="s">
        <v>468</v>
      </c>
      <c r="F1650" s="2" t="s">
        <v>45</v>
      </c>
      <c r="G1650" s="2" t="s">
        <v>609</v>
      </c>
      <c r="H1650" s="2" t="s">
        <v>2926</v>
      </c>
      <c r="I1650" s="2" t="s">
        <v>2927</v>
      </c>
      <c r="J1650" s="3">
        <v>0</v>
      </c>
      <c r="K1650" s="3">
        <v>0</v>
      </c>
      <c r="L1650" s="3">
        <v>0</v>
      </c>
      <c r="M1650"/>
      <c r="N1650"/>
      <c r="O1650"/>
    </row>
    <row r="1651" spans="1:15" ht="14.45">
      <c r="A1651" s="2" t="str">
        <f t="shared" si="25"/>
        <v>POS_20230525_3163621</v>
      </c>
      <c r="B1651" s="2" t="s">
        <v>1660</v>
      </c>
      <c r="C1651" s="2" t="s">
        <v>443</v>
      </c>
      <c r="D1651" s="2" t="s">
        <v>456</v>
      </c>
      <c r="E1651" s="2" t="s">
        <v>468</v>
      </c>
      <c r="F1651" s="2" t="s">
        <v>45</v>
      </c>
      <c r="G1651" s="2" t="s">
        <v>609</v>
      </c>
      <c r="H1651" s="2" t="s">
        <v>2928</v>
      </c>
      <c r="I1651" s="2" t="s">
        <v>2929</v>
      </c>
      <c r="J1651" s="3">
        <v>0</v>
      </c>
      <c r="K1651" s="3">
        <v>0</v>
      </c>
      <c r="L1651" s="3">
        <v>0</v>
      </c>
      <c r="M1651"/>
      <c r="N1651"/>
      <c r="O1651"/>
    </row>
    <row r="1652" spans="1:15" ht="14.45">
      <c r="A1652" s="2" t="str">
        <f t="shared" si="25"/>
        <v>POS_20230525_3163636</v>
      </c>
      <c r="B1652" s="2" t="s">
        <v>1660</v>
      </c>
      <c r="C1652" s="2" t="s">
        <v>443</v>
      </c>
      <c r="D1652" s="2" t="s">
        <v>456</v>
      </c>
      <c r="E1652" s="2" t="s">
        <v>468</v>
      </c>
      <c r="F1652" s="2" t="s">
        <v>45</v>
      </c>
      <c r="G1652" s="2" t="s">
        <v>609</v>
      </c>
      <c r="H1652" s="2" t="s">
        <v>2928</v>
      </c>
      <c r="I1652" s="2" t="s">
        <v>2930</v>
      </c>
      <c r="J1652" s="3">
        <v>0</v>
      </c>
      <c r="K1652" s="3">
        <v>0</v>
      </c>
      <c r="L1652" s="3">
        <v>0</v>
      </c>
      <c r="M1652"/>
      <c r="N1652"/>
      <c r="O1652"/>
    </row>
    <row r="1653" spans="1:15" ht="14.45">
      <c r="A1653" s="2" t="str">
        <f t="shared" si="25"/>
        <v>POS_20230525_3163767</v>
      </c>
      <c r="B1653" s="2" t="s">
        <v>1660</v>
      </c>
      <c r="C1653" s="2" t="s">
        <v>443</v>
      </c>
      <c r="D1653" s="2" t="s">
        <v>456</v>
      </c>
      <c r="E1653" s="2" t="s">
        <v>468</v>
      </c>
      <c r="F1653" s="2" t="s">
        <v>45</v>
      </c>
      <c r="G1653" s="2" t="s">
        <v>609</v>
      </c>
      <c r="H1653" s="2" t="s">
        <v>2928</v>
      </c>
      <c r="I1653" s="2" t="s">
        <v>2931</v>
      </c>
      <c r="J1653" s="3">
        <v>0</v>
      </c>
      <c r="K1653" s="3">
        <v>0</v>
      </c>
      <c r="L1653" s="3">
        <v>0</v>
      </c>
      <c r="M1653"/>
      <c r="N1653"/>
      <c r="O1653"/>
    </row>
    <row r="1654" spans="1:15" ht="14.45">
      <c r="A1654" s="2" t="str">
        <f t="shared" si="25"/>
        <v>POS_20230525_3163696</v>
      </c>
      <c r="B1654" s="2" t="s">
        <v>1660</v>
      </c>
      <c r="C1654" s="2" t="s">
        <v>443</v>
      </c>
      <c r="D1654" s="2" t="s">
        <v>456</v>
      </c>
      <c r="E1654" s="2" t="s">
        <v>468</v>
      </c>
      <c r="F1654" s="2" t="s">
        <v>45</v>
      </c>
      <c r="G1654" s="2" t="s">
        <v>609</v>
      </c>
      <c r="H1654" s="2" t="s">
        <v>2932</v>
      </c>
      <c r="I1654" s="2" t="s">
        <v>2933</v>
      </c>
      <c r="J1654" s="3">
        <v>0</v>
      </c>
      <c r="K1654" s="3">
        <v>0</v>
      </c>
      <c r="L1654" s="3">
        <v>0</v>
      </c>
      <c r="M1654"/>
      <c r="N1654"/>
      <c r="O1654"/>
    </row>
    <row r="1655" spans="1:15" ht="14.45">
      <c r="A1655" s="2" t="str">
        <f t="shared" si="25"/>
        <v>POS_20230525_3163747</v>
      </c>
      <c r="B1655" s="2" t="s">
        <v>1660</v>
      </c>
      <c r="C1655" s="2" t="s">
        <v>443</v>
      </c>
      <c r="D1655" s="2" t="s">
        <v>456</v>
      </c>
      <c r="E1655" s="2" t="s">
        <v>468</v>
      </c>
      <c r="F1655" s="2" t="s">
        <v>45</v>
      </c>
      <c r="G1655" s="2" t="s">
        <v>609</v>
      </c>
      <c r="H1655" s="2" t="s">
        <v>2932</v>
      </c>
      <c r="I1655" s="2" t="s">
        <v>2934</v>
      </c>
      <c r="J1655" s="3">
        <v>0</v>
      </c>
      <c r="K1655" s="3">
        <v>0</v>
      </c>
      <c r="L1655" s="3">
        <v>0</v>
      </c>
      <c r="M1655"/>
      <c r="N1655"/>
      <c r="O1655"/>
    </row>
    <row r="1656" spans="1:15" ht="14.45">
      <c r="A1656" s="2" t="str">
        <f t="shared" si="25"/>
        <v>POS_20230525_3163844</v>
      </c>
      <c r="B1656" s="2" t="s">
        <v>1660</v>
      </c>
      <c r="C1656" s="2" t="s">
        <v>443</v>
      </c>
      <c r="D1656" s="2" t="s">
        <v>456</v>
      </c>
      <c r="E1656" s="2" t="s">
        <v>468</v>
      </c>
      <c r="F1656" s="2" t="s">
        <v>45</v>
      </c>
      <c r="G1656" s="2" t="s">
        <v>609</v>
      </c>
      <c r="H1656" s="2" t="s">
        <v>2935</v>
      </c>
      <c r="I1656" s="2" t="s">
        <v>2936</v>
      </c>
      <c r="J1656" s="3">
        <v>0</v>
      </c>
      <c r="K1656" s="3">
        <v>0</v>
      </c>
      <c r="L1656" s="3">
        <v>0</v>
      </c>
      <c r="M1656"/>
      <c r="N1656"/>
      <c r="O1656"/>
    </row>
    <row r="1657" spans="1:15" ht="14.45">
      <c r="A1657" s="2" t="str">
        <f t="shared" si="25"/>
        <v>POS_20230525_3163836</v>
      </c>
      <c r="B1657" s="2" t="s">
        <v>1660</v>
      </c>
      <c r="C1657" s="2" t="s">
        <v>443</v>
      </c>
      <c r="D1657" s="2" t="s">
        <v>456</v>
      </c>
      <c r="E1657" s="2" t="s">
        <v>468</v>
      </c>
      <c r="F1657" s="2" t="s">
        <v>45</v>
      </c>
      <c r="G1657" s="2" t="s">
        <v>609</v>
      </c>
      <c r="H1657" s="2" t="s">
        <v>2937</v>
      </c>
      <c r="I1657" s="2" t="s">
        <v>2938</v>
      </c>
      <c r="J1657" s="3">
        <v>0</v>
      </c>
      <c r="K1657" s="3">
        <v>0</v>
      </c>
      <c r="L1657" s="3">
        <v>0</v>
      </c>
      <c r="M1657"/>
      <c r="N1657"/>
      <c r="O1657"/>
    </row>
    <row r="1658" spans="1:15" ht="14.45">
      <c r="A1658" s="2" t="str">
        <f t="shared" si="25"/>
        <v>POS_20230525_3163586</v>
      </c>
      <c r="B1658" s="2" t="s">
        <v>1660</v>
      </c>
      <c r="C1658" s="2" t="s">
        <v>443</v>
      </c>
      <c r="D1658" s="2" t="s">
        <v>456</v>
      </c>
      <c r="E1658" s="2" t="s">
        <v>468</v>
      </c>
      <c r="F1658" s="2" t="s">
        <v>45</v>
      </c>
      <c r="G1658" s="2" t="s">
        <v>609</v>
      </c>
      <c r="H1658" s="2" t="s">
        <v>2098</v>
      </c>
      <c r="I1658" s="2" t="s">
        <v>2939</v>
      </c>
      <c r="J1658" s="3">
        <v>0</v>
      </c>
      <c r="K1658" s="3">
        <v>0</v>
      </c>
      <c r="L1658" s="3">
        <v>0</v>
      </c>
      <c r="M1658"/>
      <c r="N1658"/>
      <c r="O1658"/>
    </row>
    <row r="1659" spans="1:15" ht="14.45">
      <c r="A1659" s="2" t="str">
        <f t="shared" si="25"/>
        <v>POS_20230525_3163863</v>
      </c>
      <c r="B1659" s="2" t="s">
        <v>1660</v>
      </c>
      <c r="C1659" s="2" t="s">
        <v>443</v>
      </c>
      <c r="D1659" s="2" t="s">
        <v>456</v>
      </c>
      <c r="E1659" s="2" t="s">
        <v>468</v>
      </c>
      <c r="F1659" s="2" t="s">
        <v>45</v>
      </c>
      <c r="G1659" s="2" t="s">
        <v>609</v>
      </c>
      <c r="H1659" s="2" t="s">
        <v>2940</v>
      </c>
      <c r="I1659" s="2" t="s">
        <v>2941</v>
      </c>
      <c r="J1659" s="3">
        <v>0</v>
      </c>
      <c r="K1659" s="3">
        <v>0</v>
      </c>
      <c r="L1659" s="3">
        <v>0</v>
      </c>
      <c r="M1659"/>
      <c r="N1659"/>
      <c r="O1659"/>
    </row>
    <row r="1660" spans="1:15" ht="14.45">
      <c r="A1660" s="2" t="str">
        <f t="shared" si="25"/>
        <v>POS_20230525_3163761</v>
      </c>
      <c r="B1660" s="2" t="s">
        <v>1660</v>
      </c>
      <c r="C1660" s="2" t="s">
        <v>443</v>
      </c>
      <c r="D1660" s="2" t="s">
        <v>456</v>
      </c>
      <c r="E1660" s="2" t="s">
        <v>468</v>
      </c>
      <c r="F1660" s="2" t="s">
        <v>45</v>
      </c>
      <c r="G1660" s="2" t="s">
        <v>609</v>
      </c>
      <c r="H1660" s="2" t="s">
        <v>2942</v>
      </c>
      <c r="I1660" s="2" t="s">
        <v>2943</v>
      </c>
      <c r="J1660" s="3">
        <v>0</v>
      </c>
      <c r="K1660" s="3">
        <v>0</v>
      </c>
      <c r="L1660" s="3">
        <v>0</v>
      </c>
      <c r="M1660"/>
      <c r="N1660"/>
      <c r="O1660"/>
    </row>
    <row r="1661" spans="1:15" ht="14.45">
      <c r="A1661" s="2" t="str">
        <f t="shared" si="25"/>
        <v>POS_20230525_3163770</v>
      </c>
      <c r="B1661" s="2" t="s">
        <v>1660</v>
      </c>
      <c r="C1661" s="2" t="s">
        <v>443</v>
      </c>
      <c r="D1661" s="2" t="s">
        <v>456</v>
      </c>
      <c r="E1661" s="2" t="s">
        <v>468</v>
      </c>
      <c r="F1661" s="2" t="s">
        <v>45</v>
      </c>
      <c r="G1661" s="2" t="s">
        <v>609</v>
      </c>
      <c r="H1661" s="2" t="s">
        <v>2942</v>
      </c>
      <c r="I1661" s="2" t="s">
        <v>2944</v>
      </c>
      <c r="J1661" s="3">
        <v>0</v>
      </c>
      <c r="K1661" s="3">
        <v>0</v>
      </c>
      <c r="L1661" s="3">
        <v>0</v>
      </c>
      <c r="M1661"/>
      <c r="N1661"/>
      <c r="O1661"/>
    </row>
    <row r="1662" spans="1:15" ht="14.45">
      <c r="A1662" s="2" t="str">
        <f t="shared" si="25"/>
        <v>POS_20230525_3163570</v>
      </c>
      <c r="B1662" s="2" t="s">
        <v>1660</v>
      </c>
      <c r="C1662" s="2" t="s">
        <v>443</v>
      </c>
      <c r="D1662" s="2" t="s">
        <v>456</v>
      </c>
      <c r="E1662" s="2" t="s">
        <v>468</v>
      </c>
      <c r="F1662" s="2" t="s">
        <v>45</v>
      </c>
      <c r="G1662" s="2" t="s">
        <v>609</v>
      </c>
      <c r="H1662" s="2" t="s">
        <v>2945</v>
      </c>
      <c r="I1662" s="2" t="s">
        <v>2946</v>
      </c>
      <c r="J1662" s="3">
        <v>0</v>
      </c>
      <c r="K1662" s="3">
        <v>0</v>
      </c>
      <c r="L1662" s="3">
        <v>0</v>
      </c>
      <c r="M1662"/>
      <c r="N1662"/>
      <c r="O1662"/>
    </row>
    <row r="1663" spans="1:15" ht="14.45">
      <c r="A1663" s="2" t="str">
        <f t="shared" si="25"/>
        <v>POS_20230525_3163678</v>
      </c>
      <c r="B1663" s="2" t="s">
        <v>1660</v>
      </c>
      <c r="C1663" s="2" t="s">
        <v>443</v>
      </c>
      <c r="D1663" s="2" t="s">
        <v>456</v>
      </c>
      <c r="E1663" s="2" t="s">
        <v>468</v>
      </c>
      <c r="F1663" s="2" t="s">
        <v>45</v>
      </c>
      <c r="G1663" s="2" t="s">
        <v>609</v>
      </c>
      <c r="H1663" s="2" t="s">
        <v>2947</v>
      </c>
      <c r="I1663" s="2" t="s">
        <v>2948</v>
      </c>
      <c r="J1663" s="3">
        <v>0</v>
      </c>
      <c r="K1663" s="3">
        <v>0</v>
      </c>
      <c r="L1663" s="3">
        <v>0</v>
      </c>
      <c r="M1663"/>
      <c r="N1663"/>
      <c r="O1663"/>
    </row>
    <row r="1664" spans="1:15" ht="14.45">
      <c r="A1664" s="2" t="str">
        <f t="shared" si="25"/>
        <v>POS_20230525_3163675</v>
      </c>
      <c r="B1664" s="2" t="s">
        <v>1660</v>
      </c>
      <c r="C1664" s="2" t="s">
        <v>443</v>
      </c>
      <c r="D1664" s="2" t="s">
        <v>456</v>
      </c>
      <c r="E1664" s="2" t="s">
        <v>468</v>
      </c>
      <c r="F1664" s="2" t="s">
        <v>45</v>
      </c>
      <c r="G1664" s="2" t="s">
        <v>609</v>
      </c>
      <c r="H1664" s="2" t="s">
        <v>2949</v>
      </c>
      <c r="I1664" s="2" t="s">
        <v>2950</v>
      </c>
      <c r="J1664" s="3">
        <v>0</v>
      </c>
      <c r="K1664" s="3">
        <v>0</v>
      </c>
      <c r="L1664" s="3">
        <v>0</v>
      </c>
      <c r="M1664"/>
      <c r="N1664"/>
      <c r="O1664"/>
    </row>
    <row r="1665" spans="1:15" ht="14.45">
      <c r="A1665" s="2" t="str">
        <f t="shared" si="25"/>
        <v>POS_20230525_3163657</v>
      </c>
      <c r="B1665" s="2" t="s">
        <v>1660</v>
      </c>
      <c r="C1665" s="2" t="s">
        <v>443</v>
      </c>
      <c r="D1665" s="2" t="s">
        <v>456</v>
      </c>
      <c r="E1665" s="2" t="s">
        <v>468</v>
      </c>
      <c r="F1665" s="2" t="s">
        <v>45</v>
      </c>
      <c r="G1665" s="2" t="s">
        <v>609</v>
      </c>
      <c r="H1665" s="2" t="s">
        <v>2951</v>
      </c>
      <c r="I1665" s="2" t="s">
        <v>2952</v>
      </c>
      <c r="J1665" s="3">
        <v>0</v>
      </c>
      <c r="K1665" s="3">
        <v>0</v>
      </c>
      <c r="L1665" s="3">
        <v>0</v>
      </c>
      <c r="M1665"/>
      <c r="N1665"/>
      <c r="O1665"/>
    </row>
    <row r="1666" spans="1:15" ht="14.45">
      <c r="A1666" s="2" t="str">
        <f t="shared" si="25"/>
        <v>POS_20230525_3163746</v>
      </c>
      <c r="B1666" s="2" t="s">
        <v>1660</v>
      </c>
      <c r="C1666" s="2" t="s">
        <v>443</v>
      </c>
      <c r="D1666" s="2" t="s">
        <v>456</v>
      </c>
      <c r="E1666" s="2" t="s">
        <v>468</v>
      </c>
      <c r="F1666" s="2" t="s">
        <v>45</v>
      </c>
      <c r="G1666" s="2" t="s">
        <v>609</v>
      </c>
      <c r="H1666" s="2" t="s">
        <v>2951</v>
      </c>
      <c r="I1666" s="2" t="s">
        <v>2953</v>
      </c>
      <c r="J1666" s="3">
        <v>0</v>
      </c>
      <c r="K1666" s="3">
        <v>0</v>
      </c>
      <c r="L1666" s="3">
        <v>0</v>
      </c>
      <c r="M1666"/>
      <c r="N1666"/>
      <c r="O1666"/>
    </row>
    <row r="1667" spans="1:15" ht="14.45">
      <c r="A1667" s="2" t="str">
        <f t="shared" si="25"/>
        <v>POS_20230525_3163619</v>
      </c>
      <c r="B1667" s="2" t="s">
        <v>1660</v>
      </c>
      <c r="C1667" s="2" t="s">
        <v>443</v>
      </c>
      <c r="D1667" s="2" t="s">
        <v>456</v>
      </c>
      <c r="E1667" s="2" t="s">
        <v>468</v>
      </c>
      <c r="F1667" s="2" t="s">
        <v>45</v>
      </c>
      <c r="G1667" s="2" t="s">
        <v>609</v>
      </c>
      <c r="H1667" s="2" t="s">
        <v>2954</v>
      </c>
      <c r="I1667" s="2" t="s">
        <v>2955</v>
      </c>
      <c r="J1667" s="3">
        <v>0</v>
      </c>
      <c r="K1667" s="3">
        <v>0</v>
      </c>
      <c r="L1667" s="3">
        <v>0</v>
      </c>
      <c r="M1667"/>
      <c r="N1667"/>
      <c r="O1667"/>
    </row>
    <row r="1668" spans="1:15" ht="14.45">
      <c r="A1668" s="2" t="str">
        <f t="shared" si="25"/>
        <v>POS_20230525_3163734</v>
      </c>
      <c r="B1668" s="2" t="s">
        <v>1660</v>
      </c>
      <c r="C1668" s="2" t="s">
        <v>443</v>
      </c>
      <c r="D1668" s="2" t="s">
        <v>456</v>
      </c>
      <c r="E1668" s="2" t="s">
        <v>468</v>
      </c>
      <c r="F1668" s="2" t="s">
        <v>45</v>
      </c>
      <c r="G1668" s="2" t="s">
        <v>609</v>
      </c>
      <c r="H1668" s="2" t="s">
        <v>2431</v>
      </c>
      <c r="I1668" s="2" t="s">
        <v>2956</v>
      </c>
      <c r="J1668" s="3">
        <v>0</v>
      </c>
      <c r="K1668" s="3">
        <v>0</v>
      </c>
      <c r="L1668" s="3">
        <v>0</v>
      </c>
      <c r="M1668"/>
      <c r="N1668"/>
      <c r="O1668"/>
    </row>
    <row r="1669" spans="1:15" ht="14.45">
      <c r="A1669" s="2" t="str">
        <f t="shared" si="25"/>
        <v>POS_20230525_3163527</v>
      </c>
      <c r="B1669" s="2" t="s">
        <v>1660</v>
      </c>
      <c r="C1669" s="2" t="s">
        <v>443</v>
      </c>
      <c r="D1669" s="2" t="s">
        <v>456</v>
      </c>
      <c r="E1669" s="2" t="s">
        <v>468</v>
      </c>
      <c r="F1669" s="2" t="s">
        <v>45</v>
      </c>
      <c r="G1669" s="2" t="s">
        <v>609</v>
      </c>
      <c r="H1669" s="2" t="s">
        <v>2957</v>
      </c>
      <c r="I1669" s="2" t="s">
        <v>2958</v>
      </c>
      <c r="J1669" s="3">
        <v>0</v>
      </c>
      <c r="K1669" s="3">
        <v>0</v>
      </c>
      <c r="L1669" s="3">
        <v>0</v>
      </c>
      <c r="M1669"/>
      <c r="N1669"/>
      <c r="O1669"/>
    </row>
    <row r="1670" spans="1:15" ht="14.45">
      <c r="A1670" s="2" t="str">
        <f t="shared" si="25"/>
        <v>POS_20230525_3163670</v>
      </c>
      <c r="B1670" s="2" t="s">
        <v>1660</v>
      </c>
      <c r="C1670" s="2" t="s">
        <v>443</v>
      </c>
      <c r="D1670" s="2" t="s">
        <v>456</v>
      </c>
      <c r="E1670" s="2" t="s">
        <v>468</v>
      </c>
      <c r="F1670" s="2" t="s">
        <v>45</v>
      </c>
      <c r="G1670" s="2" t="s">
        <v>609</v>
      </c>
      <c r="H1670" s="2" t="s">
        <v>2959</v>
      </c>
      <c r="I1670" s="2" t="s">
        <v>2960</v>
      </c>
      <c r="J1670" s="3">
        <v>0</v>
      </c>
      <c r="K1670" s="3">
        <v>0</v>
      </c>
      <c r="L1670" s="3">
        <v>0</v>
      </c>
      <c r="M1670"/>
      <c r="N1670"/>
      <c r="O1670"/>
    </row>
    <row r="1671" spans="1:15" ht="14.45">
      <c r="A1671" s="2" t="str">
        <f t="shared" si="25"/>
        <v>POS_20230525_3163805</v>
      </c>
      <c r="B1671" s="2" t="s">
        <v>1660</v>
      </c>
      <c r="C1671" s="2" t="s">
        <v>443</v>
      </c>
      <c r="D1671" s="2" t="s">
        <v>456</v>
      </c>
      <c r="E1671" s="2" t="s">
        <v>468</v>
      </c>
      <c r="F1671" s="2" t="s">
        <v>45</v>
      </c>
      <c r="G1671" s="2" t="s">
        <v>609</v>
      </c>
      <c r="H1671" s="2" t="s">
        <v>2961</v>
      </c>
      <c r="I1671" s="2" t="s">
        <v>2962</v>
      </c>
      <c r="J1671" s="3">
        <v>0</v>
      </c>
      <c r="K1671" s="3">
        <v>0</v>
      </c>
      <c r="L1671" s="3">
        <v>0</v>
      </c>
      <c r="M1671"/>
      <c r="N1671"/>
      <c r="O1671"/>
    </row>
    <row r="1672" spans="1:15" ht="14.45">
      <c r="A1672" s="2" t="str">
        <f t="shared" si="25"/>
        <v>POS_20230525_3163702</v>
      </c>
      <c r="B1672" s="2" t="s">
        <v>1660</v>
      </c>
      <c r="C1672" s="2" t="s">
        <v>443</v>
      </c>
      <c r="D1672" s="2" t="s">
        <v>456</v>
      </c>
      <c r="E1672" s="2" t="s">
        <v>468</v>
      </c>
      <c r="F1672" s="2" t="s">
        <v>45</v>
      </c>
      <c r="G1672" s="2" t="s">
        <v>609</v>
      </c>
      <c r="H1672" s="2" t="s">
        <v>1745</v>
      </c>
      <c r="I1672" s="2" t="s">
        <v>2963</v>
      </c>
      <c r="J1672" s="3">
        <v>0</v>
      </c>
      <c r="K1672" s="3">
        <v>0</v>
      </c>
      <c r="L1672" s="3">
        <v>0</v>
      </c>
      <c r="M1672"/>
      <c r="N1672"/>
      <c r="O1672"/>
    </row>
    <row r="1673" spans="1:15" ht="14.45">
      <c r="A1673" s="2" t="str">
        <f t="shared" si="25"/>
        <v>POS_20230525_3163739</v>
      </c>
      <c r="B1673" s="2" t="s">
        <v>1660</v>
      </c>
      <c r="C1673" s="2" t="s">
        <v>443</v>
      </c>
      <c r="D1673" s="2" t="s">
        <v>456</v>
      </c>
      <c r="E1673" s="2" t="s">
        <v>468</v>
      </c>
      <c r="F1673" s="2" t="s">
        <v>45</v>
      </c>
      <c r="G1673" s="2" t="s">
        <v>609</v>
      </c>
      <c r="H1673" s="2" t="s">
        <v>1745</v>
      </c>
      <c r="I1673" s="2" t="s">
        <v>2964</v>
      </c>
      <c r="J1673" s="3">
        <v>0</v>
      </c>
      <c r="K1673" s="3">
        <v>0</v>
      </c>
      <c r="L1673" s="3">
        <v>0</v>
      </c>
      <c r="M1673"/>
      <c r="N1673"/>
      <c r="O1673"/>
    </row>
    <row r="1674" spans="1:15" ht="14.45">
      <c r="A1674" s="2" t="str">
        <f t="shared" si="25"/>
        <v>POS_20230525_3163512</v>
      </c>
      <c r="B1674" s="2" t="s">
        <v>1660</v>
      </c>
      <c r="C1674" s="2" t="s">
        <v>443</v>
      </c>
      <c r="D1674" s="2" t="s">
        <v>456</v>
      </c>
      <c r="E1674" s="2" t="s">
        <v>468</v>
      </c>
      <c r="F1674" s="2" t="s">
        <v>45</v>
      </c>
      <c r="G1674" s="2" t="s">
        <v>609</v>
      </c>
      <c r="H1674" s="2" t="s">
        <v>2965</v>
      </c>
      <c r="I1674" s="2" t="s">
        <v>2966</v>
      </c>
      <c r="J1674" s="3">
        <v>0</v>
      </c>
      <c r="K1674" s="3">
        <v>0</v>
      </c>
      <c r="L1674" s="3">
        <v>0</v>
      </c>
      <c r="M1674"/>
      <c r="N1674"/>
      <c r="O1674"/>
    </row>
    <row r="1675" spans="1:15" ht="14.45">
      <c r="A1675" s="2" t="str">
        <f t="shared" si="25"/>
        <v>POS_20230525_3163633</v>
      </c>
      <c r="B1675" s="2" t="s">
        <v>1660</v>
      </c>
      <c r="C1675" s="2" t="s">
        <v>443</v>
      </c>
      <c r="D1675" s="2" t="s">
        <v>456</v>
      </c>
      <c r="E1675" s="2" t="s">
        <v>468</v>
      </c>
      <c r="F1675" s="2" t="s">
        <v>45</v>
      </c>
      <c r="G1675" s="2" t="s">
        <v>609</v>
      </c>
      <c r="H1675" s="2" t="s">
        <v>2967</v>
      </c>
      <c r="I1675" s="2" t="s">
        <v>2968</v>
      </c>
      <c r="J1675" s="3">
        <v>0</v>
      </c>
      <c r="K1675" s="3">
        <v>0</v>
      </c>
      <c r="L1675" s="3">
        <v>0</v>
      </c>
      <c r="M1675"/>
      <c r="N1675"/>
      <c r="O1675"/>
    </row>
    <row r="1676" spans="1:15" ht="14.45">
      <c r="A1676" s="2" t="str">
        <f t="shared" si="25"/>
        <v>POS_20230525_3163722</v>
      </c>
      <c r="B1676" s="2" t="s">
        <v>1660</v>
      </c>
      <c r="C1676" s="2" t="s">
        <v>443</v>
      </c>
      <c r="D1676" s="2" t="s">
        <v>456</v>
      </c>
      <c r="E1676" s="2" t="s">
        <v>468</v>
      </c>
      <c r="F1676" s="2" t="s">
        <v>45</v>
      </c>
      <c r="G1676" s="2" t="s">
        <v>609</v>
      </c>
      <c r="H1676" s="2" t="s">
        <v>2969</v>
      </c>
      <c r="I1676" s="2" t="s">
        <v>2970</v>
      </c>
      <c r="J1676" s="3">
        <v>0</v>
      </c>
      <c r="K1676" s="3">
        <v>0</v>
      </c>
      <c r="L1676" s="3">
        <v>0</v>
      </c>
      <c r="M1676"/>
      <c r="N1676"/>
      <c r="O1676"/>
    </row>
    <row r="1677" spans="1:15" ht="14.45">
      <c r="A1677" s="2" t="str">
        <f t="shared" ref="A1677:A1740" si="26">I1677</f>
        <v>POS_20230525_3163783</v>
      </c>
      <c r="B1677" s="2" t="s">
        <v>1660</v>
      </c>
      <c r="C1677" s="2" t="s">
        <v>443</v>
      </c>
      <c r="D1677" s="2" t="s">
        <v>456</v>
      </c>
      <c r="E1677" s="2" t="s">
        <v>468</v>
      </c>
      <c r="F1677" s="2" t="s">
        <v>45</v>
      </c>
      <c r="G1677" s="2" t="s">
        <v>609</v>
      </c>
      <c r="H1677" s="2" t="s">
        <v>2971</v>
      </c>
      <c r="I1677" s="2" t="s">
        <v>2972</v>
      </c>
      <c r="J1677" s="3">
        <v>0</v>
      </c>
      <c r="K1677" s="3">
        <v>0</v>
      </c>
      <c r="L1677" s="3">
        <v>0</v>
      </c>
      <c r="M1677"/>
      <c r="N1677"/>
      <c r="O1677"/>
    </row>
    <row r="1678" spans="1:15" ht="14.45">
      <c r="A1678" s="2" t="str">
        <f t="shared" si="26"/>
        <v>POS_20230525_3163516</v>
      </c>
      <c r="B1678" s="2" t="s">
        <v>1660</v>
      </c>
      <c r="C1678" s="2" t="s">
        <v>443</v>
      </c>
      <c r="D1678" s="2" t="s">
        <v>456</v>
      </c>
      <c r="E1678" s="2" t="s">
        <v>468</v>
      </c>
      <c r="F1678" s="2" t="s">
        <v>45</v>
      </c>
      <c r="G1678" s="2" t="s">
        <v>609</v>
      </c>
      <c r="H1678" s="2" t="s">
        <v>2973</v>
      </c>
      <c r="I1678" s="2" t="s">
        <v>2974</v>
      </c>
      <c r="J1678" s="3">
        <v>0</v>
      </c>
      <c r="K1678" s="3">
        <v>0</v>
      </c>
      <c r="L1678" s="3">
        <v>0</v>
      </c>
      <c r="M1678"/>
      <c r="N1678"/>
      <c r="O1678"/>
    </row>
    <row r="1679" spans="1:15" ht="14.45">
      <c r="A1679" s="2" t="str">
        <f t="shared" si="26"/>
        <v>POS_20230525_3163689</v>
      </c>
      <c r="B1679" s="2" t="s">
        <v>1660</v>
      </c>
      <c r="C1679" s="2" t="s">
        <v>443</v>
      </c>
      <c r="D1679" s="2" t="s">
        <v>456</v>
      </c>
      <c r="E1679" s="2" t="s">
        <v>468</v>
      </c>
      <c r="F1679" s="2" t="s">
        <v>45</v>
      </c>
      <c r="G1679" s="2" t="s">
        <v>609</v>
      </c>
      <c r="H1679" s="2" t="s">
        <v>2973</v>
      </c>
      <c r="I1679" s="2" t="s">
        <v>2975</v>
      </c>
      <c r="J1679" s="3">
        <v>0</v>
      </c>
      <c r="K1679" s="3">
        <v>0</v>
      </c>
      <c r="L1679" s="3">
        <v>0</v>
      </c>
      <c r="M1679"/>
      <c r="N1679"/>
      <c r="O1679"/>
    </row>
    <row r="1680" spans="1:15" ht="14.45">
      <c r="A1680" s="2" t="str">
        <f t="shared" si="26"/>
        <v>POS_20230525_3163760</v>
      </c>
      <c r="B1680" s="2" t="s">
        <v>1660</v>
      </c>
      <c r="C1680" s="2" t="s">
        <v>443</v>
      </c>
      <c r="D1680" s="2" t="s">
        <v>456</v>
      </c>
      <c r="E1680" s="2" t="s">
        <v>468</v>
      </c>
      <c r="F1680" s="2" t="s">
        <v>45</v>
      </c>
      <c r="G1680" s="2" t="s">
        <v>609</v>
      </c>
      <c r="H1680" s="2" t="s">
        <v>2973</v>
      </c>
      <c r="I1680" s="2" t="s">
        <v>2976</v>
      </c>
      <c r="J1680" s="3">
        <v>0</v>
      </c>
      <c r="K1680" s="3">
        <v>0</v>
      </c>
      <c r="L1680" s="3">
        <v>0</v>
      </c>
      <c r="M1680"/>
      <c r="N1680"/>
      <c r="O1680"/>
    </row>
    <row r="1681" spans="1:15" ht="14.45">
      <c r="A1681" s="2" t="str">
        <f t="shared" si="26"/>
        <v>POS_20230525_3163608</v>
      </c>
      <c r="B1681" s="2" t="s">
        <v>1660</v>
      </c>
      <c r="C1681" s="2" t="s">
        <v>443</v>
      </c>
      <c r="D1681" s="2" t="s">
        <v>456</v>
      </c>
      <c r="E1681" s="2" t="s">
        <v>468</v>
      </c>
      <c r="F1681" s="2" t="s">
        <v>45</v>
      </c>
      <c r="G1681" s="2" t="s">
        <v>609</v>
      </c>
      <c r="H1681" s="2" t="s">
        <v>2977</v>
      </c>
      <c r="I1681" s="2" t="s">
        <v>2978</v>
      </c>
      <c r="J1681" s="3">
        <v>0</v>
      </c>
      <c r="K1681" s="3">
        <v>0</v>
      </c>
      <c r="L1681" s="3">
        <v>0</v>
      </c>
      <c r="M1681"/>
      <c r="N1681"/>
      <c r="O1681"/>
    </row>
    <row r="1682" spans="1:15" ht="14.45">
      <c r="A1682" s="2" t="str">
        <f t="shared" si="26"/>
        <v>POS_20230525_3163668</v>
      </c>
      <c r="B1682" s="2" t="s">
        <v>1660</v>
      </c>
      <c r="C1682" s="2" t="s">
        <v>443</v>
      </c>
      <c r="D1682" s="2" t="s">
        <v>456</v>
      </c>
      <c r="E1682" s="2" t="s">
        <v>468</v>
      </c>
      <c r="F1682" s="2" t="s">
        <v>45</v>
      </c>
      <c r="G1682" s="2" t="s">
        <v>609</v>
      </c>
      <c r="H1682" s="2" t="s">
        <v>2979</v>
      </c>
      <c r="I1682" s="2" t="s">
        <v>2980</v>
      </c>
      <c r="J1682" s="3">
        <v>0</v>
      </c>
      <c r="K1682" s="3">
        <v>0</v>
      </c>
      <c r="L1682" s="3">
        <v>0</v>
      </c>
      <c r="M1682"/>
      <c r="N1682"/>
      <c r="O1682"/>
    </row>
    <row r="1683" spans="1:15" ht="14.45">
      <c r="A1683" s="2" t="str">
        <f t="shared" si="26"/>
        <v>POS_20230525_3163854</v>
      </c>
      <c r="B1683" s="2" t="s">
        <v>1660</v>
      </c>
      <c r="C1683" s="2" t="s">
        <v>443</v>
      </c>
      <c r="D1683" s="2" t="s">
        <v>456</v>
      </c>
      <c r="E1683" s="2" t="s">
        <v>468</v>
      </c>
      <c r="F1683" s="2" t="s">
        <v>45</v>
      </c>
      <c r="G1683" s="2" t="s">
        <v>609</v>
      </c>
      <c r="H1683" s="2" t="s">
        <v>2180</v>
      </c>
      <c r="I1683" s="2" t="s">
        <v>2981</v>
      </c>
      <c r="J1683" s="3">
        <v>0</v>
      </c>
      <c r="K1683" s="3">
        <v>0</v>
      </c>
      <c r="L1683" s="3">
        <v>0</v>
      </c>
      <c r="M1683"/>
      <c r="N1683"/>
      <c r="O1683"/>
    </row>
    <row r="1684" spans="1:15" ht="14.45">
      <c r="A1684" s="2" t="str">
        <f t="shared" si="26"/>
        <v>POS_20230525_3163669</v>
      </c>
      <c r="B1684" s="2" t="s">
        <v>1660</v>
      </c>
      <c r="C1684" s="2" t="s">
        <v>443</v>
      </c>
      <c r="D1684" s="2" t="s">
        <v>456</v>
      </c>
      <c r="E1684" s="2" t="s">
        <v>468</v>
      </c>
      <c r="F1684" s="2" t="s">
        <v>45</v>
      </c>
      <c r="G1684" s="2" t="s">
        <v>609</v>
      </c>
      <c r="H1684" s="2" t="s">
        <v>2982</v>
      </c>
      <c r="I1684" s="2" t="s">
        <v>2983</v>
      </c>
      <c r="J1684" s="3">
        <v>0</v>
      </c>
      <c r="K1684" s="3">
        <v>0</v>
      </c>
      <c r="L1684" s="3">
        <v>0</v>
      </c>
      <c r="M1684"/>
      <c r="N1684"/>
      <c r="O1684"/>
    </row>
    <row r="1685" spans="1:15" ht="14.45">
      <c r="A1685" s="2" t="str">
        <f t="shared" si="26"/>
        <v>POS_20230525_3163528</v>
      </c>
      <c r="B1685" s="2" t="s">
        <v>1660</v>
      </c>
      <c r="C1685" s="2" t="s">
        <v>443</v>
      </c>
      <c r="D1685" s="2" t="s">
        <v>456</v>
      </c>
      <c r="E1685" s="2" t="s">
        <v>468</v>
      </c>
      <c r="F1685" s="2" t="s">
        <v>45</v>
      </c>
      <c r="G1685" s="2" t="s">
        <v>609</v>
      </c>
      <c r="H1685" s="2" t="s">
        <v>2984</v>
      </c>
      <c r="I1685" s="2" t="s">
        <v>2985</v>
      </c>
      <c r="J1685" s="3">
        <v>0</v>
      </c>
      <c r="K1685" s="3">
        <v>0</v>
      </c>
      <c r="L1685" s="3">
        <v>0</v>
      </c>
      <c r="M1685"/>
      <c r="N1685"/>
      <c r="O1685"/>
    </row>
    <row r="1686" spans="1:15" ht="14.45">
      <c r="A1686" s="2" t="str">
        <f t="shared" si="26"/>
        <v>POS_20230525_3163581</v>
      </c>
      <c r="B1686" s="2" t="s">
        <v>1660</v>
      </c>
      <c r="C1686" s="2" t="s">
        <v>443</v>
      </c>
      <c r="D1686" s="2" t="s">
        <v>456</v>
      </c>
      <c r="E1686" s="2" t="s">
        <v>468</v>
      </c>
      <c r="F1686" s="2" t="s">
        <v>45</v>
      </c>
      <c r="G1686" s="2" t="s">
        <v>609</v>
      </c>
      <c r="H1686" s="2" t="s">
        <v>2986</v>
      </c>
      <c r="I1686" s="2" t="s">
        <v>2987</v>
      </c>
      <c r="J1686" s="3">
        <v>0</v>
      </c>
      <c r="K1686" s="3">
        <v>0</v>
      </c>
      <c r="L1686" s="3">
        <v>0</v>
      </c>
      <c r="M1686"/>
      <c r="N1686"/>
      <c r="O1686"/>
    </row>
    <row r="1687" spans="1:15" ht="14.45">
      <c r="A1687" s="2" t="str">
        <f t="shared" si="26"/>
        <v>POS_20230525_3163703</v>
      </c>
      <c r="B1687" s="2" t="s">
        <v>1660</v>
      </c>
      <c r="C1687" s="2" t="s">
        <v>443</v>
      </c>
      <c r="D1687" s="2" t="s">
        <v>456</v>
      </c>
      <c r="E1687" s="2" t="s">
        <v>468</v>
      </c>
      <c r="F1687" s="2" t="s">
        <v>45</v>
      </c>
      <c r="G1687" s="2" t="s">
        <v>609</v>
      </c>
      <c r="H1687" s="2" t="s">
        <v>2986</v>
      </c>
      <c r="I1687" s="2" t="s">
        <v>2988</v>
      </c>
      <c r="J1687" s="3">
        <v>0</v>
      </c>
      <c r="K1687" s="3">
        <v>0</v>
      </c>
      <c r="L1687" s="3">
        <v>0</v>
      </c>
      <c r="M1687"/>
      <c r="N1687"/>
      <c r="O1687"/>
    </row>
    <row r="1688" spans="1:15" ht="14.45">
      <c r="A1688" s="2" t="str">
        <f t="shared" si="26"/>
        <v>POS_20230525_3163622</v>
      </c>
      <c r="B1688" s="2" t="s">
        <v>1660</v>
      </c>
      <c r="C1688" s="2" t="s">
        <v>443</v>
      </c>
      <c r="D1688" s="2" t="s">
        <v>456</v>
      </c>
      <c r="E1688" s="2" t="s">
        <v>468</v>
      </c>
      <c r="F1688" s="2" t="s">
        <v>45</v>
      </c>
      <c r="G1688" s="2" t="s">
        <v>609</v>
      </c>
      <c r="H1688" s="2" t="s">
        <v>2989</v>
      </c>
      <c r="I1688" s="2" t="s">
        <v>2990</v>
      </c>
      <c r="J1688" s="3">
        <v>0</v>
      </c>
      <c r="K1688" s="3">
        <v>0</v>
      </c>
      <c r="L1688" s="3">
        <v>0</v>
      </c>
      <c r="M1688"/>
      <c r="N1688"/>
      <c r="O1688"/>
    </row>
    <row r="1689" spans="1:15" ht="14.45">
      <c r="A1689" s="2" t="str">
        <f t="shared" si="26"/>
        <v>POS_20230525_3163519</v>
      </c>
      <c r="B1689" s="2" t="s">
        <v>1660</v>
      </c>
      <c r="C1689" s="2" t="s">
        <v>443</v>
      </c>
      <c r="D1689" s="2" t="s">
        <v>456</v>
      </c>
      <c r="E1689" s="2" t="s">
        <v>468</v>
      </c>
      <c r="F1689" s="2" t="s">
        <v>45</v>
      </c>
      <c r="G1689" s="2" t="s">
        <v>609</v>
      </c>
      <c r="H1689" s="2" t="s">
        <v>2991</v>
      </c>
      <c r="I1689" s="2" t="s">
        <v>2992</v>
      </c>
      <c r="J1689" s="3">
        <v>0</v>
      </c>
      <c r="K1689" s="3">
        <v>0</v>
      </c>
      <c r="L1689" s="3">
        <v>0</v>
      </c>
      <c r="M1689"/>
      <c r="N1689"/>
      <c r="O1689"/>
    </row>
    <row r="1690" spans="1:15" ht="14.45">
      <c r="A1690" s="2" t="str">
        <f t="shared" si="26"/>
        <v>POS_20230525_3163612</v>
      </c>
      <c r="B1690" s="2" t="s">
        <v>1660</v>
      </c>
      <c r="C1690" s="2" t="s">
        <v>443</v>
      </c>
      <c r="D1690" s="2" t="s">
        <v>456</v>
      </c>
      <c r="E1690" s="2" t="s">
        <v>468</v>
      </c>
      <c r="F1690" s="2" t="s">
        <v>45</v>
      </c>
      <c r="G1690" s="2" t="s">
        <v>609</v>
      </c>
      <c r="H1690" s="2" t="s">
        <v>2993</v>
      </c>
      <c r="I1690" s="2" t="s">
        <v>2994</v>
      </c>
      <c r="J1690" s="3">
        <v>0</v>
      </c>
      <c r="K1690" s="3">
        <v>0</v>
      </c>
      <c r="L1690" s="3">
        <v>0</v>
      </c>
      <c r="M1690"/>
      <c r="N1690"/>
      <c r="O1690"/>
    </row>
    <row r="1691" spans="1:15" ht="14.45">
      <c r="A1691" s="2" t="str">
        <f t="shared" si="26"/>
        <v>POS_20230525_3163723</v>
      </c>
      <c r="B1691" s="2" t="s">
        <v>1660</v>
      </c>
      <c r="C1691" s="2" t="s">
        <v>443</v>
      </c>
      <c r="D1691" s="2" t="s">
        <v>456</v>
      </c>
      <c r="E1691" s="2" t="s">
        <v>468</v>
      </c>
      <c r="F1691" s="2" t="s">
        <v>45</v>
      </c>
      <c r="G1691" s="2" t="s">
        <v>609</v>
      </c>
      <c r="H1691" s="2" t="s">
        <v>2995</v>
      </c>
      <c r="I1691" s="2" t="s">
        <v>2996</v>
      </c>
      <c r="J1691" s="3">
        <v>0</v>
      </c>
      <c r="K1691" s="3">
        <v>0</v>
      </c>
      <c r="L1691" s="3">
        <v>0</v>
      </c>
      <c r="M1691"/>
      <c r="N1691"/>
      <c r="O1691"/>
    </row>
    <row r="1692" spans="1:15" ht="14.45">
      <c r="A1692" s="2" t="str">
        <f t="shared" si="26"/>
        <v>POS_20230525_3163529</v>
      </c>
      <c r="B1692" s="2" t="s">
        <v>1660</v>
      </c>
      <c r="C1692" s="2" t="s">
        <v>443</v>
      </c>
      <c r="D1692" s="2" t="s">
        <v>456</v>
      </c>
      <c r="E1692" s="2" t="s">
        <v>468</v>
      </c>
      <c r="F1692" s="2" t="s">
        <v>45</v>
      </c>
      <c r="G1692" s="2" t="s">
        <v>609</v>
      </c>
      <c r="H1692" s="2" t="s">
        <v>2997</v>
      </c>
      <c r="I1692" s="2" t="s">
        <v>2998</v>
      </c>
      <c r="J1692" s="3">
        <v>0</v>
      </c>
      <c r="K1692" s="3">
        <v>0</v>
      </c>
      <c r="L1692" s="3">
        <v>0</v>
      </c>
      <c r="M1692"/>
      <c r="N1692"/>
      <c r="O1692"/>
    </row>
    <row r="1693" spans="1:15" ht="14.45">
      <c r="A1693" s="2" t="str">
        <f t="shared" si="26"/>
        <v>POS_20230525_3163610</v>
      </c>
      <c r="B1693" s="2" t="s">
        <v>1660</v>
      </c>
      <c r="C1693" s="2" t="s">
        <v>443</v>
      </c>
      <c r="D1693" s="2" t="s">
        <v>456</v>
      </c>
      <c r="E1693" s="2" t="s">
        <v>468</v>
      </c>
      <c r="F1693" s="2" t="s">
        <v>45</v>
      </c>
      <c r="G1693" s="2" t="s">
        <v>609</v>
      </c>
      <c r="H1693" s="2" t="s">
        <v>2999</v>
      </c>
      <c r="I1693" s="2" t="s">
        <v>3000</v>
      </c>
      <c r="J1693" s="3">
        <v>0</v>
      </c>
      <c r="K1693" s="3">
        <v>0</v>
      </c>
      <c r="L1693" s="3">
        <v>0</v>
      </c>
      <c r="M1693"/>
      <c r="N1693"/>
      <c r="O1693"/>
    </row>
    <row r="1694" spans="1:15" ht="14.45">
      <c r="A1694" s="2" t="str">
        <f t="shared" si="26"/>
        <v>POS_20230525_3163656</v>
      </c>
      <c r="B1694" s="2" t="s">
        <v>1660</v>
      </c>
      <c r="C1694" s="2" t="s">
        <v>443</v>
      </c>
      <c r="D1694" s="2" t="s">
        <v>456</v>
      </c>
      <c r="E1694" s="2" t="s">
        <v>468</v>
      </c>
      <c r="F1694" s="2" t="s">
        <v>45</v>
      </c>
      <c r="G1694" s="2" t="s">
        <v>609</v>
      </c>
      <c r="H1694" s="2" t="s">
        <v>3001</v>
      </c>
      <c r="I1694" s="2" t="s">
        <v>3002</v>
      </c>
      <c r="J1694" s="3">
        <v>0</v>
      </c>
      <c r="K1694" s="3">
        <v>0</v>
      </c>
      <c r="L1694" s="3">
        <v>0</v>
      </c>
      <c r="M1694"/>
      <c r="N1694"/>
      <c r="O1694"/>
    </row>
    <row r="1695" spans="1:15" ht="14.45">
      <c r="A1695" s="2" t="str">
        <f t="shared" si="26"/>
        <v>POS_20230525_3163827</v>
      </c>
      <c r="B1695" s="2" t="s">
        <v>1660</v>
      </c>
      <c r="C1695" s="2" t="s">
        <v>443</v>
      </c>
      <c r="D1695" s="2" t="s">
        <v>456</v>
      </c>
      <c r="E1695" s="2" t="s">
        <v>468</v>
      </c>
      <c r="F1695" s="2" t="s">
        <v>45</v>
      </c>
      <c r="G1695" s="2" t="s">
        <v>609</v>
      </c>
      <c r="H1695" s="2" t="s">
        <v>3001</v>
      </c>
      <c r="I1695" s="2" t="s">
        <v>3003</v>
      </c>
      <c r="J1695" s="3">
        <v>0</v>
      </c>
      <c r="K1695" s="3">
        <v>0</v>
      </c>
      <c r="L1695" s="3">
        <v>0</v>
      </c>
      <c r="M1695"/>
      <c r="N1695"/>
      <c r="O1695"/>
    </row>
    <row r="1696" spans="1:15" ht="14.45">
      <c r="A1696" s="2" t="str">
        <f t="shared" si="26"/>
        <v>POS_20230525_3163604</v>
      </c>
      <c r="B1696" s="2" t="s">
        <v>1660</v>
      </c>
      <c r="C1696" s="2" t="s">
        <v>443</v>
      </c>
      <c r="D1696" s="2" t="s">
        <v>456</v>
      </c>
      <c r="E1696" s="2" t="s">
        <v>468</v>
      </c>
      <c r="F1696" s="2" t="s">
        <v>45</v>
      </c>
      <c r="G1696" s="2" t="s">
        <v>609</v>
      </c>
      <c r="H1696" s="2" t="s">
        <v>3004</v>
      </c>
      <c r="I1696" s="2" t="s">
        <v>3005</v>
      </c>
      <c r="J1696" s="3">
        <v>0</v>
      </c>
      <c r="K1696" s="3">
        <v>0</v>
      </c>
      <c r="L1696" s="3">
        <v>0</v>
      </c>
      <c r="M1696"/>
      <c r="N1696"/>
      <c r="O1696"/>
    </row>
    <row r="1697" spans="1:15" ht="14.45">
      <c r="A1697" s="2" t="str">
        <f t="shared" si="26"/>
        <v>POS_20230525_3163773</v>
      </c>
      <c r="B1697" s="2" t="s">
        <v>1660</v>
      </c>
      <c r="C1697" s="2" t="s">
        <v>443</v>
      </c>
      <c r="D1697" s="2" t="s">
        <v>456</v>
      </c>
      <c r="E1697" s="2" t="s">
        <v>468</v>
      </c>
      <c r="F1697" s="2" t="s">
        <v>45</v>
      </c>
      <c r="G1697" s="2" t="s">
        <v>609</v>
      </c>
      <c r="H1697" s="2" t="s">
        <v>3004</v>
      </c>
      <c r="I1697" s="2" t="s">
        <v>3006</v>
      </c>
      <c r="J1697" s="3">
        <v>0</v>
      </c>
      <c r="K1697" s="3">
        <v>0</v>
      </c>
      <c r="L1697" s="3">
        <v>0</v>
      </c>
      <c r="M1697"/>
      <c r="N1697"/>
      <c r="O1697"/>
    </row>
    <row r="1698" spans="1:15" ht="14.45">
      <c r="A1698" s="2" t="str">
        <f t="shared" si="26"/>
        <v>POS_20230525_3163792</v>
      </c>
      <c r="B1698" s="2" t="s">
        <v>1660</v>
      </c>
      <c r="C1698" s="2" t="s">
        <v>443</v>
      </c>
      <c r="D1698" s="2" t="s">
        <v>456</v>
      </c>
      <c r="E1698" s="2" t="s">
        <v>468</v>
      </c>
      <c r="F1698" s="2" t="s">
        <v>45</v>
      </c>
      <c r="G1698" s="2" t="s">
        <v>609</v>
      </c>
      <c r="H1698" s="2" t="s">
        <v>3007</v>
      </c>
      <c r="I1698" s="2" t="s">
        <v>3008</v>
      </c>
      <c r="J1698" s="3">
        <v>0</v>
      </c>
      <c r="K1698" s="3">
        <v>0</v>
      </c>
      <c r="L1698" s="3">
        <v>0</v>
      </c>
      <c r="M1698"/>
      <c r="N1698"/>
      <c r="O1698"/>
    </row>
    <row r="1699" spans="1:15" ht="14.45">
      <c r="A1699" s="2" t="str">
        <f t="shared" si="26"/>
        <v>POS_20230525_3163642</v>
      </c>
      <c r="B1699" s="2" t="s">
        <v>1660</v>
      </c>
      <c r="C1699" s="2" t="s">
        <v>443</v>
      </c>
      <c r="D1699" s="2" t="s">
        <v>456</v>
      </c>
      <c r="E1699" s="2" t="s">
        <v>468</v>
      </c>
      <c r="F1699" s="2" t="s">
        <v>45</v>
      </c>
      <c r="G1699" s="2" t="s">
        <v>609</v>
      </c>
      <c r="H1699" s="2" t="s">
        <v>2477</v>
      </c>
      <c r="I1699" s="2" t="s">
        <v>3009</v>
      </c>
      <c r="J1699" s="3">
        <v>0</v>
      </c>
      <c r="K1699" s="3">
        <v>0</v>
      </c>
      <c r="L1699" s="3">
        <v>0</v>
      </c>
      <c r="M1699"/>
      <c r="N1699"/>
      <c r="O1699"/>
    </row>
    <row r="1700" spans="1:15" ht="14.45">
      <c r="A1700" s="2" t="str">
        <f t="shared" si="26"/>
        <v>POS_20230525_3163555</v>
      </c>
      <c r="B1700" s="2" t="s">
        <v>1660</v>
      </c>
      <c r="C1700" s="2" t="s">
        <v>443</v>
      </c>
      <c r="D1700" s="2" t="s">
        <v>456</v>
      </c>
      <c r="E1700" s="2" t="s">
        <v>468</v>
      </c>
      <c r="F1700" s="2" t="s">
        <v>45</v>
      </c>
      <c r="G1700" s="2" t="s">
        <v>609</v>
      </c>
      <c r="H1700" s="2" t="s">
        <v>3010</v>
      </c>
      <c r="I1700" s="2" t="s">
        <v>3011</v>
      </c>
      <c r="J1700" s="3">
        <v>0</v>
      </c>
      <c r="K1700" s="3">
        <v>0</v>
      </c>
      <c r="L1700" s="3">
        <v>0</v>
      </c>
      <c r="M1700"/>
      <c r="N1700"/>
      <c r="O1700"/>
    </row>
    <row r="1701" spans="1:15" ht="14.45">
      <c r="A1701" s="2" t="str">
        <f t="shared" si="26"/>
        <v>POS_20230525_3163814</v>
      </c>
      <c r="B1701" s="2" t="s">
        <v>1660</v>
      </c>
      <c r="C1701" s="2" t="s">
        <v>443</v>
      </c>
      <c r="D1701" s="2" t="s">
        <v>456</v>
      </c>
      <c r="E1701" s="2" t="s">
        <v>468</v>
      </c>
      <c r="F1701" s="2" t="s">
        <v>45</v>
      </c>
      <c r="G1701" s="2" t="s">
        <v>609</v>
      </c>
      <c r="H1701" s="2" t="s">
        <v>3012</v>
      </c>
      <c r="I1701" s="2" t="s">
        <v>3013</v>
      </c>
      <c r="J1701" s="3">
        <v>0</v>
      </c>
      <c r="K1701" s="3">
        <v>0</v>
      </c>
      <c r="L1701" s="3">
        <v>0</v>
      </c>
      <c r="M1701"/>
      <c r="N1701"/>
      <c r="O1701"/>
    </row>
    <row r="1702" spans="1:15" ht="14.45">
      <c r="A1702" s="2" t="str">
        <f t="shared" si="26"/>
        <v>POS_20230525_3163676</v>
      </c>
      <c r="B1702" s="2" t="s">
        <v>1660</v>
      </c>
      <c r="C1702" s="2" t="s">
        <v>443</v>
      </c>
      <c r="D1702" s="2" t="s">
        <v>456</v>
      </c>
      <c r="E1702" s="2" t="s">
        <v>468</v>
      </c>
      <c r="F1702" s="2" t="s">
        <v>45</v>
      </c>
      <c r="G1702" s="2" t="s">
        <v>609</v>
      </c>
      <c r="H1702" s="2" t="s">
        <v>3014</v>
      </c>
      <c r="I1702" s="2" t="s">
        <v>3015</v>
      </c>
      <c r="J1702" s="3">
        <v>0</v>
      </c>
      <c r="K1702" s="3">
        <v>0</v>
      </c>
      <c r="L1702" s="3">
        <v>0</v>
      </c>
      <c r="M1702"/>
      <c r="N1702"/>
      <c r="O1702"/>
    </row>
    <row r="1703" spans="1:15" ht="14.45">
      <c r="A1703" s="2" t="str">
        <f t="shared" si="26"/>
        <v>POS_20230525_3163826</v>
      </c>
      <c r="B1703" s="2" t="s">
        <v>1660</v>
      </c>
      <c r="C1703" s="2" t="s">
        <v>443</v>
      </c>
      <c r="D1703" s="2" t="s">
        <v>456</v>
      </c>
      <c r="E1703" s="2" t="s">
        <v>468</v>
      </c>
      <c r="F1703" s="2" t="s">
        <v>45</v>
      </c>
      <c r="G1703" s="2" t="s">
        <v>609</v>
      </c>
      <c r="H1703" s="2" t="s">
        <v>3016</v>
      </c>
      <c r="I1703" s="2" t="s">
        <v>3017</v>
      </c>
      <c r="J1703" s="3">
        <v>0</v>
      </c>
      <c r="K1703" s="3">
        <v>0</v>
      </c>
      <c r="L1703" s="3">
        <v>0</v>
      </c>
      <c r="M1703"/>
      <c r="N1703"/>
      <c r="O1703"/>
    </row>
    <row r="1704" spans="1:15" ht="14.45">
      <c r="A1704" s="2" t="str">
        <f t="shared" si="26"/>
        <v>POS_20230525_3163646</v>
      </c>
      <c r="B1704" s="2" t="s">
        <v>1660</v>
      </c>
      <c r="C1704" s="2" t="s">
        <v>443</v>
      </c>
      <c r="D1704" s="2" t="s">
        <v>456</v>
      </c>
      <c r="E1704" s="2" t="s">
        <v>468</v>
      </c>
      <c r="F1704" s="2" t="s">
        <v>45</v>
      </c>
      <c r="G1704" s="2" t="s">
        <v>609</v>
      </c>
      <c r="H1704" s="2" t="s">
        <v>3018</v>
      </c>
      <c r="I1704" s="2" t="s">
        <v>3019</v>
      </c>
      <c r="J1704" s="3">
        <v>0</v>
      </c>
      <c r="K1704" s="3">
        <v>0</v>
      </c>
      <c r="L1704" s="3">
        <v>0</v>
      </c>
      <c r="M1704"/>
      <c r="N1704"/>
      <c r="O1704"/>
    </row>
    <row r="1705" spans="1:15" ht="14.45">
      <c r="A1705" s="2" t="str">
        <f t="shared" si="26"/>
        <v>POS_20230525_3163617</v>
      </c>
      <c r="B1705" s="2" t="s">
        <v>1660</v>
      </c>
      <c r="C1705" s="2" t="s">
        <v>443</v>
      </c>
      <c r="D1705" s="2" t="s">
        <v>456</v>
      </c>
      <c r="E1705" s="2" t="s">
        <v>468</v>
      </c>
      <c r="F1705" s="2" t="s">
        <v>45</v>
      </c>
      <c r="G1705" s="2" t="s">
        <v>609</v>
      </c>
      <c r="H1705" s="2" t="s">
        <v>3020</v>
      </c>
      <c r="I1705" s="2" t="s">
        <v>3021</v>
      </c>
      <c r="J1705" s="3">
        <v>0</v>
      </c>
      <c r="K1705" s="3">
        <v>0</v>
      </c>
      <c r="L1705" s="3">
        <v>0</v>
      </c>
      <c r="M1705"/>
      <c r="N1705"/>
      <c r="O1705"/>
    </row>
    <row r="1706" spans="1:15" ht="14.45">
      <c r="A1706" s="2" t="str">
        <f t="shared" si="26"/>
        <v>POS_20230525_3163513</v>
      </c>
      <c r="B1706" s="2" t="s">
        <v>1660</v>
      </c>
      <c r="C1706" s="2" t="s">
        <v>443</v>
      </c>
      <c r="D1706" s="2" t="s">
        <v>456</v>
      </c>
      <c r="E1706" s="2" t="s">
        <v>468</v>
      </c>
      <c r="F1706" s="2" t="s">
        <v>45</v>
      </c>
      <c r="G1706" s="2" t="s">
        <v>609</v>
      </c>
      <c r="H1706" s="2" t="s">
        <v>3022</v>
      </c>
      <c r="I1706" s="2" t="s">
        <v>3023</v>
      </c>
      <c r="J1706" s="3">
        <v>0</v>
      </c>
      <c r="K1706" s="3">
        <v>0</v>
      </c>
      <c r="L1706" s="3">
        <v>0</v>
      </c>
      <c r="M1706"/>
      <c r="N1706"/>
      <c r="O1706"/>
    </row>
    <row r="1707" spans="1:15" ht="14.45">
      <c r="A1707" s="2" t="str">
        <f t="shared" si="26"/>
        <v>POS_20230525_3163620</v>
      </c>
      <c r="B1707" s="2" t="s">
        <v>1660</v>
      </c>
      <c r="C1707" s="2" t="s">
        <v>443</v>
      </c>
      <c r="D1707" s="2" t="s">
        <v>456</v>
      </c>
      <c r="E1707" s="2" t="s">
        <v>468</v>
      </c>
      <c r="F1707" s="2" t="s">
        <v>45</v>
      </c>
      <c r="G1707" s="2" t="s">
        <v>609</v>
      </c>
      <c r="H1707" s="2" t="s">
        <v>3022</v>
      </c>
      <c r="I1707" s="2" t="s">
        <v>3024</v>
      </c>
      <c r="J1707" s="3">
        <v>0</v>
      </c>
      <c r="K1707" s="3">
        <v>0</v>
      </c>
      <c r="L1707" s="3">
        <v>0</v>
      </c>
      <c r="M1707"/>
      <c r="N1707"/>
      <c r="O1707"/>
    </row>
    <row r="1708" spans="1:15" ht="14.45">
      <c r="A1708" s="2" t="str">
        <f t="shared" si="26"/>
        <v>POS_20230525_3163850</v>
      </c>
      <c r="B1708" s="2" t="s">
        <v>1660</v>
      </c>
      <c r="C1708" s="2" t="s">
        <v>443</v>
      </c>
      <c r="D1708" s="2" t="s">
        <v>456</v>
      </c>
      <c r="E1708" s="2" t="s">
        <v>468</v>
      </c>
      <c r="F1708" s="2" t="s">
        <v>45</v>
      </c>
      <c r="G1708" s="2" t="s">
        <v>609</v>
      </c>
      <c r="H1708" s="2" t="s">
        <v>3025</v>
      </c>
      <c r="I1708" s="2" t="s">
        <v>3026</v>
      </c>
      <c r="J1708" s="3">
        <v>0</v>
      </c>
      <c r="K1708" s="3">
        <v>0</v>
      </c>
      <c r="L1708" s="3">
        <v>0</v>
      </c>
      <c r="M1708"/>
      <c r="N1708"/>
      <c r="O1708"/>
    </row>
    <row r="1709" spans="1:15" ht="14.45">
      <c r="A1709" s="2" t="str">
        <f t="shared" si="26"/>
        <v>POS_20230525_3163574</v>
      </c>
      <c r="B1709" s="2" t="s">
        <v>1660</v>
      </c>
      <c r="C1709" s="2" t="s">
        <v>443</v>
      </c>
      <c r="D1709" s="2" t="s">
        <v>456</v>
      </c>
      <c r="E1709" s="2" t="s">
        <v>468</v>
      </c>
      <c r="F1709" s="2" t="s">
        <v>45</v>
      </c>
      <c r="G1709" s="2" t="s">
        <v>609</v>
      </c>
      <c r="H1709" s="2" t="s">
        <v>3027</v>
      </c>
      <c r="I1709" s="2" t="s">
        <v>3028</v>
      </c>
      <c r="J1709" s="3">
        <v>0</v>
      </c>
      <c r="K1709" s="3">
        <v>0</v>
      </c>
      <c r="L1709" s="3">
        <v>0</v>
      </c>
      <c r="M1709"/>
      <c r="N1709"/>
      <c r="O1709"/>
    </row>
    <row r="1710" spans="1:15" ht="14.45">
      <c r="A1710" s="2" t="str">
        <f t="shared" si="26"/>
        <v>POS_20230525_3163766</v>
      </c>
      <c r="B1710" s="2" t="s">
        <v>1660</v>
      </c>
      <c r="C1710" s="2" t="s">
        <v>443</v>
      </c>
      <c r="D1710" s="2" t="s">
        <v>456</v>
      </c>
      <c r="E1710" s="2" t="s">
        <v>468</v>
      </c>
      <c r="F1710" s="2" t="s">
        <v>45</v>
      </c>
      <c r="G1710" s="2" t="s">
        <v>609</v>
      </c>
      <c r="H1710" s="2" t="s">
        <v>3027</v>
      </c>
      <c r="I1710" s="2" t="s">
        <v>3029</v>
      </c>
      <c r="J1710" s="3">
        <v>0</v>
      </c>
      <c r="K1710" s="3">
        <v>0</v>
      </c>
      <c r="L1710" s="3">
        <v>0</v>
      </c>
      <c r="M1710"/>
      <c r="N1710"/>
      <c r="O1710"/>
    </row>
    <row r="1711" spans="1:15" ht="14.45">
      <c r="A1711" s="2" t="str">
        <f t="shared" si="26"/>
        <v>POS_20230525_3163511</v>
      </c>
      <c r="B1711" s="2" t="s">
        <v>1660</v>
      </c>
      <c r="C1711" s="2" t="s">
        <v>443</v>
      </c>
      <c r="D1711" s="2" t="s">
        <v>456</v>
      </c>
      <c r="E1711" s="2" t="s">
        <v>468</v>
      </c>
      <c r="F1711" s="2" t="s">
        <v>45</v>
      </c>
      <c r="G1711" s="2" t="s">
        <v>609</v>
      </c>
      <c r="H1711" s="2" t="s">
        <v>3030</v>
      </c>
      <c r="I1711" s="2" t="s">
        <v>3031</v>
      </c>
      <c r="J1711" s="3">
        <v>0</v>
      </c>
      <c r="K1711" s="3">
        <v>0</v>
      </c>
      <c r="L1711" s="3">
        <v>0</v>
      </c>
      <c r="M1711"/>
      <c r="N1711"/>
      <c r="O1711"/>
    </row>
    <row r="1712" spans="1:15" ht="14.45">
      <c r="A1712" s="2" t="str">
        <f t="shared" si="26"/>
        <v>POS_20230525_3163564</v>
      </c>
      <c r="B1712" s="2" t="s">
        <v>1660</v>
      </c>
      <c r="C1712" s="2" t="s">
        <v>443</v>
      </c>
      <c r="D1712" s="2" t="s">
        <v>456</v>
      </c>
      <c r="E1712" s="2" t="s">
        <v>468</v>
      </c>
      <c r="F1712" s="2" t="s">
        <v>45</v>
      </c>
      <c r="G1712" s="2" t="s">
        <v>609</v>
      </c>
      <c r="H1712" s="2" t="s">
        <v>3030</v>
      </c>
      <c r="I1712" s="2" t="s">
        <v>3032</v>
      </c>
      <c r="J1712" s="3">
        <v>0</v>
      </c>
      <c r="K1712" s="3">
        <v>0</v>
      </c>
      <c r="L1712" s="3">
        <v>0</v>
      </c>
      <c r="M1712"/>
      <c r="N1712"/>
      <c r="O1712"/>
    </row>
    <row r="1713" spans="1:15" ht="14.45">
      <c r="A1713" s="2" t="str">
        <f t="shared" si="26"/>
        <v>POS_20230525_3163639</v>
      </c>
      <c r="B1713" s="2" t="s">
        <v>1660</v>
      </c>
      <c r="C1713" s="2" t="s">
        <v>443</v>
      </c>
      <c r="D1713" s="2" t="s">
        <v>456</v>
      </c>
      <c r="E1713" s="2" t="s">
        <v>468</v>
      </c>
      <c r="F1713" s="2" t="s">
        <v>45</v>
      </c>
      <c r="G1713" s="2" t="s">
        <v>609</v>
      </c>
      <c r="H1713" s="2" t="s">
        <v>3030</v>
      </c>
      <c r="I1713" s="2" t="s">
        <v>3033</v>
      </c>
      <c r="J1713" s="3">
        <v>0</v>
      </c>
      <c r="K1713" s="3">
        <v>0</v>
      </c>
      <c r="L1713" s="3">
        <v>0</v>
      </c>
      <c r="M1713"/>
      <c r="N1713"/>
      <c r="O1713"/>
    </row>
    <row r="1714" spans="1:15" ht="14.45">
      <c r="A1714" s="2" t="str">
        <f t="shared" si="26"/>
        <v>POS_20230525_3163680</v>
      </c>
      <c r="B1714" s="2" t="s">
        <v>1660</v>
      </c>
      <c r="C1714" s="2" t="s">
        <v>443</v>
      </c>
      <c r="D1714" s="2" t="s">
        <v>456</v>
      </c>
      <c r="E1714" s="2" t="s">
        <v>468</v>
      </c>
      <c r="F1714" s="2" t="s">
        <v>45</v>
      </c>
      <c r="G1714" s="2" t="s">
        <v>609</v>
      </c>
      <c r="H1714" s="2" t="s">
        <v>3034</v>
      </c>
      <c r="I1714" s="2" t="s">
        <v>3035</v>
      </c>
      <c r="J1714" s="3">
        <v>0</v>
      </c>
      <c r="K1714" s="3">
        <v>0</v>
      </c>
      <c r="L1714" s="3">
        <v>0</v>
      </c>
      <c r="M1714"/>
      <c r="N1714"/>
      <c r="O1714"/>
    </row>
    <row r="1715" spans="1:15" ht="14.45">
      <c r="A1715" s="2" t="str">
        <f t="shared" si="26"/>
        <v>POS_20230525_3163535</v>
      </c>
      <c r="B1715" s="2" t="s">
        <v>1660</v>
      </c>
      <c r="C1715" s="2" t="s">
        <v>443</v>
      </c>
      <c r="D1715" s="2" t="s">
        <v>456</v>
      </c>
      <c r="E1715" s="2" t="s">
        <v>468</v>
      </c>
      <c r="F1715" s="2" t="s">
        <v>45</v>
      </c>
      <c r="G1715" s="2" t="s">
        <v>609</v>
      </c>
      <c r="H1715" s="2" t="s">
        <v>3036</v>
      </c>
      <c r="I1715" s="2" t="s">
        <v>3037</v>
      </c>
      <c r="J1715" s="3">
        <v>0</v>
      </c>
      <c r="K1715" s="3">
        <v>0</v>
      </c>
      <c r="L1715" s="3">
        <v>0</v>
      </c>
      <c r="M1715"/>
      <c r="N1715"/>
      <c r="O1715"/>
    </row>
    <row r="1716" spans="1:15" ht="14.45">
      <c r="A1716" s="2" t="str">
        <f t="shared" si="26"/>
        <v>POS_20230525_3163804</v>
      </c>
      <c r="B1716" s="2" t="s">
        <v>1660</v>
      </c>
      <c r="C1716" s="2" t="s">
        <v>443</v>
      </c>
      <c r="D1716" s="2" t="s">
        <v>456</v>
      </c>
      <c r="E1716" s="2" t="s">
        <v>468</v>
      </c>
      <c r="F1716" s="2" t="s">
        <v>45</v>
      </c>
      <c r="G1716" s="2" t="s">
        <v>609</v>
      </c>
      <c r="H1716" s="2" t="s">
        <v>3038</v>
      </c>
      <c r="I1716" s="2" t="s">
        <v>3039</v>
      </c>
      <c r="J1716" s="3">
        <v>0</v>
      </c>
      <c r="K1716" s="3">
        <v>0</v>
      </c>
      <c r="L1716" s="3">
        <v>0</v>
      </c>
      <c r="M1716"/>
      <c r="N1716"/>
      <c r="O1716"/>
    </row>
    <row r="1717" spans="1:15" ht="14.45">
      <c r="A1717" s="2" t="str">
        <f t="shared" si="26"/>
        <v>POS_20230525_3163526</v>
      </c>
      <c r="B1717" s="2" t="s">
        <v>1660</v>
      </c>
      <c r="C1717" s="2" t="s">
        <v>443</v>
      </c>
      <c r="D1717" s="2" t="s">
        <v>456</v>
      </c>
      <c r="E1717" s="2" t="s">
        <v>468</v>
      </c>
      <c r="F1717" s="2" t="s">
        <v>45</v>
      </c>
      <c r="G1717" s="2" t="s">
        <v>609</v>
      </c>
      <c r="H1717" s="2" t="s">
        <v>3040</v>
      </c>
      <c r="I1717" s="2" t="s">
        <v>3041</v>
      </c>
      <c r="J1717" s="3">
        <v>0</v>
      </c>
      <c r="K1717" s="3">
        <v>0</v>
      </c>
      <c r="L1717" s="3">
        <v>0</v>
      </c>
      <c r="M1717"/>
      <c r="N1717"/>
      <c r="O1717"/>
    </row>
    <row r="1718" spans="1:15" ht="14.45">
      <c r="A1718" s="2" t="str">
        <f t="shared" si="26"/>
        <v>POS_20230525_3163643</v>
      </c>
      <c r="B1718" s="2" t="s">
        <v>1660</v>
      </c>
      <c r="C1718" s="2" t="s">
        <v>443</v>
      </c>
      <c r="D1718" s="2" t="s">
        <v>456</v>
      </c>
      <c r="E1718" s="2" t="s">
        <v>468</v>
      </c>
      <c r="F1718" s="2" t="s">
        <v>45</v>
      </c>
      <c r="G1718" s="2" t="s">
        <v>609</v>
      </c>
      <c r="H1718" s="2" t="s">
        <v>3040</v>
      </c>
      <c r="I1718" s="2" t="s">
        <v>3042</v>
      </c>
      <c r="J1718" s="3">
        <v>0</v>
      </c>
      <c r="K1718" s="3">
        <v>0</v>
      </c>
      <c r="L1718" s="3">
        <v>0</v>
      </c>
      <c r="M1718"/>
      <c r="N1718"/>
      <c r="O1718"/>
    </row>
    <row r="1719" spans="1:15" ht="14.45">
      <c r="A1719" s="2" t="str">
        <f t="shared" si="26"/>
        <v>POS_20230525_3163515</v>
      </c>
      <c r="B1719" s="2" t="s">
        <v>1660</v>
      </c>
      <c r="C1719" s="2" t="s">
        <v>443</v>
      </c>
      <c r="D1719" s="2" t="s">
        <v>456</v>
      </c>
      <c r="E1719" s="2" t="s">
        <v>468</v>
      </c>
      <c r="F1719" s="2" t="s">
        <v>45</v>
      </c>
      <c r="G1719" s="2" t="s">
        <v>609</v>
      </c>
      <c r="H1719" s="2" t="s">
        <v>3043</v>
      </c>
      <c r="I1719" s="2" t="s">
        <v>3044</v>
      </c>
      <c r="J1719" s="3">
        <v>0</v>
      </c>
      <c r="K1719" s="3">
        <v>0</v>
      </c>
      <c r="L1719" s="3">
        <v>0</v>
      </c>
      <c r="M1719"/>
      <c r="N1719"/>
      <c r="O1719"/>
    </row>
    <row r="1720" spans="1:15" ht="14.45">
      <c r="A1720" s="2" t="str">
        <f t="shared" si="26"/>
        <v>POS_20230525_3163724</v>
      </c>
      <c r="B1720" s="2" t="s">
        <v>1660</v>
      </c>
      <c r="C1720" s="2" t="s">
        <v>443</v>
      </c>
      <c r="D1720" s="2" t="s">
        <v>456</v>
      </c>
      <c r="E1720" s="2" t="s">
        <v>468</v>
      </c>
      <c r="F1720" s="2" t="s">
        <v>45</v>
      </c>
      <c r="G1720" s="2" t="s">
        <v>609</v>
      </c>
      <c r="H1720" s="2" t="s">
        <v>3043</v>
      </c>
      <c r="I1720" s="2" t="s">
        <v>3045</v>
      </c>
      <c r="J1720" s="3">
        <v>0</v>
      </c>
      <c r="K1720" s="3">
        <v>0</v>
      </c>
      <c r="L1720" s="3">
        <v>0</v>
      </c>
      <c r="M1720"/>
      <c r="N1720"/>
      <c r="O1720"/>
    </row>
    <row r="1721" spans="1:15" ht="14.45">
      <c r="A1721" s="2" t="str">
        <f t="shared" si="26"/>
        <v>POS_20230525_3163794</v>
      </c>
      <c r="B1721" s="2" t="s">
        <v>1660</v>
      </c>
      <c r="C1721" s="2" t="s">
        <v>443</v>
      </c>
      <c r="D1721" s="2" t="s">
        <v>456</v>
      </c>
      <c r="E1721" s="2" t="s">
        <v>468</v>
      </c>
      <c r="F1721" s="2" t="s">
        <v>45</v>
      </c>
      <c r="G1721" s="2" t="s">
        <v>609</v>
      </c>
      <c r="H1721" s="2" t="s">
        <v>3046</v>
      </c>
      <c r="I1721" s="2" t="s">
        <v>3047</v>
      </c>
      <c r="J1721" s="3">
        <v>0</v>
      </c>
      <c r="K1721" s="3">
        <v>0</v>
      </c>
      <c r="L1721" s="3">
        <v>0</v>
      </c>
      <c r="M1721"/>
      <c r="N1721"/>
      <c r="O1721"/>
    </row>
    <row r="1722" spans="1:15" ht="14.45">
      <c r="A1722" s="2" t="str">
        <f t="shared" si="26"/>
        <v>POS_20230525_3163613</v>
      </c>
      <c r="B1722" s="2" t="s">
        <v>1660</v>
      </c>
      <c r="C1722" s="2" t="s">
        <v>443</v>
      </c>
      <c r="D1722" s="2" t="s">
        <v>456</v>
      </c>
      <c r="E1722" s="2" t="s">
        <v>468</v>
      </c>
      <c r="F1722" s="2" t="s">
        <v>45</v>
      </c>
      <c r="G1722" s="2" t="s">
        <v>609</v>
      </c>
      <c r="H1722" s="2" t="s">
        <v>3048</v>
      </c>
      <c r="I1722" s="2" t="s">
        <v>3049</v>
      </c>
      <c r="J1722" s="3">
        <v>0</v>
      </c>
      <c r="K1722" s="3">
        <v>0</v>
      </c>
      <c r="L1722" s="3">
        <v>0</v>
      </c>
      <c r="M1722"/>
      <c r="N1722"/>
      <c r="O1722"/>
    </row>
    <row r="1723" spans="1:15" ht="14.45">
      <c r="A1723" s="2" t="str">
        <f t="shared" si="26"/>
        <v>POS_20230525_3163842</v>
      </c>
      <c r="B1723" s="2" t="s">
        <v>1660</v>
      </c>
      <c r="C1723" s="2" t="s">
        <v>443</v>
      </c>
      <c r="D1723" s="2" t="s">
        <v>456</v>
      </c>
      <c r="E1723" s="2" t="s">
        <v>468</v>
      </c>
      <c r="F1723" s="2" t="s">
        <v>45</v>
      </c>
      <c r="G1723" s="2" t="s">
        <v>609</v>
      </c>
      <c r="H1723" s="2" t="s">
        <v>3048</v>
      </c>
      <c r="I1723" s="2" t="s">
        <v>3050</v>
      </c>
      <c r="J1723" s="3">
        <v>0</v>
      </c>
      <c r="K1723" s="3">
        <v>0</v>
      </c>
      <c r="L1723" s="3">
        <v>0</v>
      </c>
      <c r="M1723"/>
      <c r="N1723"/>
      <c r="O1723"/>
    </row>
    <row r="1724" spans="1:15" ht="14.45">
      <c r="A1724" s="2" t="str">
        <f t="shared" si="26"/>
        <v>POS_20230525_3163801</v>
      </c>
      <c r="B1724" s="2" t="s">
        <v>1660</v>
      </c>
      <c r="C1724" s="2" t="s">
        <v>443</v>
      </c>
      <c r="D1724" s="2" t="s">
        <v>456</v>
      </c>
      <c r="E1724" s="2" t="s">
        <v>468</v>
      </c>
      <c r="F1724" s="2" t="s">
        <v>45</v>
      </c>
      <c r="G1724" s="2" t="s">
        <v>609</v>
      </c>
      <c r="H1724" s="2" t="s">
        <v>3051</v>
      </c>
      <c r="I1724" s="2" t="s">
        <v>3052</v>
      </c>
      <c r="J1724" s="3">
        <v>0</v>
      </c>
      <c r="K1724" s="3">
        <v>0</v>
      </c>
      <c r="L1724" s="3">
        <v>0</v>
      </c>
      <c r="M1724"/>
      <c r="N1724"/>
      <c r="O1724"/>
    </row>
    <row r="1725" spans="1:15" ht="14.45">
      <c r="A1725" s="2" t="str">
        <f t="shared" si="26"/>
        <v>POS_20230525_3163762</v>
      </c>
      <c r="B1725" s="2" t="s">
        <v>1660</v>
      </c>
      <c r="C1725" s="2" t="s">
        <v>443</v>
      </c>
      <c r="D1725" s="2" t="s">
        <v>456</v>
      </c>
      <c r="E1725" s="2" t="s">
        <v>468</v>
      </c>
      <c r="F1725" s="2" t="s">
        <v>45</v>
      </c>
      <c r="G1725" s="2" t="s">
        <v>609</v>
      </c>
      <c r="H1725" s="2" t="s">
        <v>3053</v>
      </c>
      <c r="I1725" s="2" t="s">
        <v>3054</v>
      </c>
      <c r="J1725" s="3">
        <v>0</v>
      </c>
      <c r="K1725" s="3">
        <v>0</v>
      </c>
      <c r="L1725" s="3">
        <v>0</v>
      </c>
      <c r="M1725"/>
      <c r="N1725"/>
      <c r="O1725"/>
    </row>
    <row r="1726" spans="1:15" ht="14.45">
      <c r="A1726" s="2" t="str">
        <f t="shared" si="26"/>
        <v>POS_20230525_3163517</v>
      </c>
      <c r="B1726" s="2" t="s">
        <v>1660</v>
      </c>
      <c r="C1726" s="2" t="s">
        <v>443</v>
      </c>
      <c r="D1726" s="2" t="s">
        <v>456</v>
      </c>
      <c r="E1726" s="2" t="s">
        <v>468</v>
      </c>
      <c r="F1726" s="2" t="s">
        <v>45</v>
      </c>
      <c r="G1726" s="2" t="s">
        <v>609</v>
      </c>
      <c r="H1726" s="2" t="s">
        <v>3055</v>
      </c>
      <c r="I1726" s="2" t="s">
        <v>3056</v>
      </c>
      <c r="J1726" s="3">
        <v>0</v>
      </c>
      <c r="K1726" s="3">
        <v>0</v>
      </c>
      <c r="L1726" s="3">
        <v>0</v>
      </c>
      <c r="M1726"/>
      <c r="N1726"/>
      <c r="O1726"/>
    </row>
    <row r="1727" spans="1:15" ht="14.45">
      <c r="A1727" s="2" t="str">
        <f t="shared" si="26"/>
        <v>POS_20230525_3163870</v>
      </c>
      <c r="B1727" s="2" t="s">
        <v>1660</v>
      </c>
      <c r="C1727" s="2" t="s">
        <v>443</v>
      </c>
      <c r="D1727" s="2" t="s">
        <v>456</v>
      </c>
      <c r="E1727" s="2" t="s">
        <v>468</v>
      </c>
      <c r="F1727" s="2" t="s">
        <v>45</v>
      </c>
      <c r="G1727" s="2" t="s">
        <v>609</v>
      </c>
      <c r="H1727" s="2" t="s">
        <v>3057</v>
      </c>
      <c r="I1727" s="2" t="s">
        <v>3058</v>
      </c>
      <c r="J1727" s="3">
        <v>0</v>
      </c>
      <c r="K1727" s="3">
        <v>0</v>
      </c>
      <c r="L1727" s="3">
        <v>0</v>
      </c>
      <c r="M1727"/>
      <c r="N1727"/>
      <c r="O1727"/>
    </row>
    <row r="1728" spans="1:15" ht="14.45">
      <c r="A1728" s="2" t="str">
        <f t="shared" si="26"/>
        <v>POS_20230525_3163705</v>
      </c>
      <c r="B1728" s="2" t="s">
        <v>1660</v>
      </c>
      <c r="C1728" s="2" t="s">
        <v>443</v>
      </c>
      <c r="D1728" s="2" t="s">
        <v>456</v>
      </c>
      <c r="E1728" s="2" t="s">
        <v>468</v>
      </c>
      <c r="F1728" s="2" t="s">
        <v>45</v>
      </c>
      <c r="G1728" s="2" t="s">
        <v>609</v>
      </c>
      <c r="H1728" s="2" t="s">
        <v>3059</v>
      </c>
      <c r="I1728" s="2" t="s">
        <v>3060</v>
      </c>
      <c r="J1728" s="3">
        <v>0</v>
      </c>
      <c r="K1728" s="3">
        <v>0</v>
      </c>
      <c r="L1728" s="3">
        <v>0</v>
      </c>
      <c r="M1728"/>
      <c r="N1728"/>
      <c r="O1728"/>
    </row>
    <row r="1729" spans="1:15" ht="14.45">
      <c r="A1729" s="2" t="str">
        <f t="shared" si="26"/>
        <v>POS_20230525_3163682</v>
      </c>
      <c r="B1729" s="2" t="s">
        <v>1660</v>
      </c>
      <c r="C1729" s="2" t="s">
        <v>443</v>
      </c>
      <c r="D1729" s="2" t="s">
        <v>456</v>
      </c>
      <c r="E1729" s="2" t="s">
        <v>468</v>
      </c>
      <c r="F1729" s="2" t="s">
        <v>45</v>
      </c>
      <c r="G1729" s="2" t="s">
        <v>609</v>
      </c>
      <c r="H1729" s="2" t="s">
        <v>3061</v>
      </c>
      <c r="I1729" s="2" t="s">
        <v>3062</v>
      </c>
      <c r="J1729" s="3">
        <v>0</v>
      </c>
      <c r="K1729" s="3">
        <v>0</v>
      </c>
      <c r="L1729" s="3">
        <v>0</v>
      </c>
      <c r="M1729"/>
      <c r="N1729"/>
      <c r="O1729"/>
    </row>
    <row r="1730" spans="1:15" ht="14.45">
      <c r="A1730" s="2" t="str">
        <f t="shared" si="26"/>
        <v>POS_20230525_3163782</v>
      </c>
      <c r="B1730" s="2" t="s">
        <v>1660</v>
      </c>
      <c r="C1730" s="2" t="s">
        <v>443</v>
      </c>
      <c r="D1730" s="2" t="s">
        <v>456</v>
      </c>
      <c r="E1730" s="2" t="s">
        <v>468</v>
      </c>
      <c r="F1730" s="2" t="s">
        <v>45</v>
      </c>
      <c r="G1730" s="2" t="s">
        <v>609</v>
      </c>
      <c r="H1730" s="2" t="s">
        <v>3063</v>
      </c>
      <c r="I1730" s="2" t="s">
        <v>3064</v>
      </c>
      <c r="J1730" s="3">
        <v>0</v>
      </c>
      <c r="K1730" s="3">
        <v>0</v>
      </c>
      <c r="L1730" s="3">
        <v>0</v>
      </c>
      <c r="M1730"/>
      <c r="N1730"/>
      <c r="O1730"/>
    </row>
    <row r="1731" spans="1:15" ht="14.45">
      <c r="A1731" s="2" t="str">
        <f t="shared" si="26"/>
        <v>POS_20230525_3163641</v>
      </c>
      <c r="B1731" s="2" t="s">
        <v>1660</v>
      </c>
      <c r="C1731" s="2" t="s">
        <v>443</v>
      </c>
      <c r="D1731" s="2" t="s">
        <v>456</v>
      </c>
      <c r="E1731" s="2" t="s">
        <v>468</v>
      </c>
      <c r="F1731" s="2" t="s">
        <v>45</v>
      </c>
      <c r="G1731" s="2" t="s">
        <v>609</v>
      </c>
      <c r="H1731" s="2" t="s">
        <v>3065</v>
      </c>
      <c r="I1731" s="2" t="s">
        <v>3066</v>
      </c>
      <c r="J1731" s="3">
        <v>0</v>
      </c>
      <c r="K1731" s="3">
        <v>0</v>
      </c>
      <c r="L1731" s="3">
        <v>0</v>
      </c>
      <c r="M1731"/>
      <c r="N1731"/>
      <c r="O1731"/>
    </row>
    <row r="1732" spans="1:15" ht="14.45">
      <c r="A1732" s="2" t="str">
        <f t="shared" si="26"/>
        <v>POS_20230525_3163834</v>
      </c>
      <c r="B1732" s="2" t="s">
        <v>1660</v>
      </c>
      <c r="C1732" s="2" t="s">
        <v>443</v>
      </c>
      <c r="D1732" s="2" t="s">
        <v>456</v>
      </c>
      <c r="E1732" s="2" t="s">
        <v>468</v>
      </c>
      <c r="F1732" s="2" t="s">
        <v>45</v>
      </c>
      <c r="G1732" s="2" t="s">
        <v>609</v>
      </c>
      <c r="H1732" s="2" t="s">
        <v>3065</v>
      </c>
      <c r="I1732" s="2" t="s">
        <v>3067</v>
      </c>
      <c r="J1732" s="3">
        <v>0</v>
      </c>
      <c r="K1732" s="3">
        <v>0</v>
      </c>
      <c r="L1732" s="3">
        <v>0</v>
      </c>
      <c r="M1732"/>
      <c r="N1732"/>
      <c r="O1732"/>
    </row>
    <row r="1733" spans="1:15" ht="14.45">
      <c r="A1733" s="2" t="str">
        <f t="shared" si="26"/>
        <v>POS_20230525_3163831</v>
      </c>
      <c r="B1733" s="2" t="s">
        <v>1660</v>
      </c>
      <c r="C1733" s="2" t="s">
        <v>443</v>
      </c>
      <c r="D1733" s="2" t="s">
        <v>456</v>
      </c>
      <c r="E1733" s="2" t="s">
        <v>468</v>
      </c>
      <c r="F1733" s="2" t="s">
        <v>45</v>
      </c>
      <c r="G1733" s="2" t="s">
        <v>609</v>
      </c>
      <c r="H1733" s="2" t="s">
        <v>2361</v>
      </c>
      <c r="I1733" s="2" t="s">
        <v>3068</v>
      </c>
      <c r="J1733" s="3">
        <v>0</v>
      </c>
      <c r="K1733" s="3">
        <v>0</v>
      </c>
      <c r="L1733" s="3">
        <v>0</v>
      </c>
      <c r="M1733"/>
      <c r="N1733"/>
      <c r="O1733"/>
    </row>
    <row r="1734" spans="1:15" ht="14.45">
      <c r="A1734" s="2" t="str">
        <f t="shared" si="26"/>
        <v>POS_20230525_3163697</v>
      </c>
      <c r="B1734" s="2" t="s">
        <v>1660</v>
      </c>
      <c r="C1734" s="2" t="s">
        <v>443</v>
      </c>
      <c r="D1734" s="2" t="s">
        <v>456</v>
      </c>
      <c r="E1734" s="2" t="s">
        <v>468</v>
      </c>
      <c r="F1734" s="2" t="s">
        <v>45</v>
      </c>
      <c r="G1734" s="2" t="s">
        <v>609</v>
      </c>
      <c r="H1734" s="2" t="s">
        <v>3069</v>
      </c>
      <c r="I1734" s="2" t="s">
        <v>3070</v>
      </c>
      <c r="J1734" s="3">
        <v>0</v>
      </c>
      <c r="K1734" s="3">
        <v>0</v>
      </c>
      <c r="L1734" s="3">
        <v>0</v>
      </c>
      <c r="M1734"/>
      <c r="N1734"/>
      <c r="O1734"/>
    </row>
    <row r="1735" spans="1:15" ht="14.45">
      <c r="A1735" s="2" t="str">
        <f t="shared" si="26"/>
        <v>POS_20220628_2834273</v>
      </c>
      <c r="B1735" s="2" t="s">
        <v>1660</v>
      </c>
      <c r="C1735" s="2" t="s">
        <v>443</v>
      </c>
      <c r="D1735" s="2" t="s">
        <v>456</v>
      </c>
      <c r="E1735" s="2" t="s">
        <v>468</v>
      </c>
      <c r="F1735" s="2" t="s">
        <v>3071</v>
      </c>
      <c r="G1735" s="2" t="s">
        <v>1324</v>
      </c>
      <c r="H1735" s="2" t="s">
        <v>2650</v>
      </c>
      <c r="I1735" s="2" t="s">
        <v>3072</v>
      </c>
      <c r="J1735" s="3">
        <v>102733.23</v>
      </c>
      <c r="K1735" s="3">
        <v>55324.91</v>
      </c>
      <c r="L1735" s="3">
        <v>183436.32999999996</v>
      </c>
      <c r="M1735"/>
      <c r="N1735"/>
      <c r="O1735"/>
    </row>
    <row r="1736" spans="1:15" ht="14.45">
      <c r="A1736" s="2" t="str">
        <f t="shared" si="26"/>
        <v>POS_20160204_741802</v>
      </c>
      <c r="B1736" s="2" t="s">
        <v>1660</v>
      </c>
      <c r="C1736" s="2" t="s">
        <v>443</v>
      </c>
      <c r="D1736" s="2" t="s">
        <v>456</v>
      </c>
      <c r="E1736" s="2" t="s">
        <v>468</v>
      </c>
      <c r="F1736" s="2" t="s">
        <v>3073</v>
      </c>
      <c r="G1736" s="2" t="s">
        <v>1324</v>
      </c>
      <c r="H1736" s="2" t="s">
        <v>1704</v>
      </c>
      <c r="I1736" s="2" t="s">
        <v>3074</v>
      </c>
      <c r="J1736" s="3">
        <v>42101.679999999993</v>
      </c>
      <c r="K1736" s="3">
        <v>1013883.1692126553</v>
      </c>
      <c r="L1736" s="3">
        <v>1520179.649717771</v>
      </c>
      <c r="M1736"/>
      <c r="N1736"/>
      <c r="O1736"/>
    </row>
    <row r="1737" spans="1:15" ht="14.45">
      <c r="A1737" s="2" t="str">
        <f t="shared" si="26"/>
        <v>POS_20160204_741984</v>
      </c>
      <c r="B1737" s="2" t="s">
        <v>1660</v>
      </c>
      <c r="C1737" s="2" t="s">
        <v>443</v>
      </c>
      <c r="D1737" s="2" t="s">
        <v>456</v>
      </c>
      <c r="E1737" s="2" t="s">
        <v>468</v>
      </c>
      <c r="F1737" s="2" t="s">
        <v>3073</v>
      </c>
      <c r="G1737" s="2" t="s">
        <v>1324</v>
      </c>
      <c r="H1737" s="2" t="s">
        <v>1682</v>
      </c>
      <c r="I1737" s="2" t="s">
        <v>3075</v>
      </c>
      <c r="J1737" s="3">
        <v>15956.269999999999</v>
      </c>
      <c r="K1737" s="3">
        <v>998932.21921265533</v>
      </c>
      <c r="L1737" s="3">
        <v>1458682.419717771</v>
      </c>
      <c r="M1737"/>
      <c r="N1737"/>
      <c r="O1737"/>
    </row>
    <row r="1738" spans="1:15" ht="14.45">
      <c r="A1738" s="2" t="str">
        <f t="shared" si="26"/>
        <v>POS_20220524_2824530</v>
      </c>
      <c r="B1738" s="2" t="s">
        <v>1660</v>
      </c>
      <c r="C1738" s="2" t="s">
        <v>443</v>
      </c>
      <c r="D1738" s="2" t="s">
        <v>456</v>
      </c>
      <c r="E1738" s="2" t="s">
        <v>468</v>
      </c>
      <c r="F1738" s="2" t="s">
        <v>3073</v>
      </c>
      <c r="G1738" s="2" t="s">
        <v>1324</v>
      </c>
      <c r="H1738" s="2" t="s">
        <v>1747</v>
      </c>
      <c r="I1738" s="2" t="s">
        <v>3076</v>
      </c>
      <c r="J1738" s="3">
        <v>124679.97999999998</v>
      </c>
      <c r="K1738" s="3">
        <v>60936.4</v>
      </c>
      <c r="L1738" s="3">
        <v>294868.33999999997</v>
      </c>
      <c r="M1738"/>
      <c r="N1738"/>
      <c r="O1738"/>
    </row>
    <row r="1739" spans="1:15" ht="14.45">
      <c r="A1739" s="2" t="str">
        <f t="shared" si="26"/>
        <v>POS_20210415_2414985</v>
      </c>
      <c r="B1739" s="2" t="s">
        <v>1660</v>
      </c>
      <c r="C1739" s="2" t="s">
        <v>443</v>
      </c>
      <c r="D1739" s="2" t="s">
        <v>456</v>
      </c>
      <c r="E1739" s="2" t="s">
        <v>468</v>
      </c>
      <c r="F1739" s="2" t="s">
        <v>3073</v>
      </c>
      <c r="G1739" s="2" t="s">
        <v>1324</v>
      </c>
      <c r="H1739" s="2" t="s">
        <v>1698</v>
      </c>
      <c r="I1739" s="2" t="s">
        <v>3077</v>
      </c>
      <c r="J1739" s="3">
        <v>91118.26999999999</v>
      </c>
      <c r="K1739" s="3">
        <v>62078.530000000006</v>
      </c>
      <c r="L1739" s="3">
        <v>144726.43</v>
      </c>
      <c r="M1739"/>
      <c r="N1739"/>
      <c r="O1739"/>
    </row>
    <row r="1740" spans="1:15" ht="14.45">
      <c r="A1740" s="2" t="str">
        <f t="shared" si="26"/>
        <v>POS_20210331_2408975</v>
      </c>
      <c r="B1740" s="2" t="s">
        <v>1660</v>
      </c>
      <c r="C1740" s="2" t="s">
        <v>443</v>
      </c>
      <c r="D1740" s="2" t="s">
        <v>456</v>
      </c>
      <c r="E1740" s="2" t="s">
        <v>468</v>
      </c>
      <c r="F1740" s="2" t="s">
        <v>3073</v>
      </c>
      <c r="G1740" s="2" t="s">
        <v>1324</v>
      </c>
      <c r="H1740" s="2" t="s">
        <v>3078</v>
      </c>
      <c r="I1740" s="2" t="s">
        <v>3079</v>
      </c>
      <c r="J1740" s="3">
        <v>24002.28</v>
      </c>
      <c r="K1740" s="3">
        <v>16746.689999999999</v>
      </c>
      <c r="L1740" s="3">
        <v>64091.389999999992</v>
      </c>
      <c r="M1740"/>
      <c r="N1740"/>
      <c r="O1740"/>
    </row>
    <row r="1741" spans="1:15" ht="14.45">
      <c r="A1741" s="2" t="str">
        <f t="shared" ref="A1741:A1804" si="27">I1741</f>
        <v>POS_20221111_2896352</v>
      </c>
      <c r="B1741" s="2" t="s">
        <v>1660</v>
      </c>
      <c r="C1741" s="2" t="s">
        <v>443</v>
      </c>
      <c r="D1741" s="2" t="s">
        <v>456</v>
      </c>
      <c r="E1741" s="2" t="s">
        <v>468</v>
      </c>
      <c r="F1741" s="2" t="s">
        <v>3073</v>
      </c>
      <c r="G1741" s="2" t="s">
        <v>1324</v>
      </c>
      <c r="H1741" s="2" t="s">
        <v>1846</v>
      </c>
      <c r="I1741" s="2" t="s">
        <v>3080</v>
      </c>
      <c r="J1741" s="3">
        <v>26924.92</v>
      </c>
      <c r="K1741" s="3">
        <v>4963.41</v>
      </c>
      <c r="L1741" s="3">
        <v>32271.280000000006</v>
      </c>
      <c r="M1741"/>
      <c r="N1741"/>
      <c r="O1741"/>
    </row>
    <row r="1742" spans="1:15" ht="14.45">
      <c r="A1742" s="2" t="str">
        <f t="shared" si="27"/>
        <v>POS_20160204_742375</v>
      </c>
      <c r="B1742" s="2" t="s">
        <v>1660</v>
      </c>
      <c r="C1742" s="2" t="s">
        <v>443</v>
      </c>
      <c r="D1742" s="2" t="s">
        <v>456</v>
      </c>
      <c r="E1742" s="2" t="s">
        <v>468</v>
      </c>
      <c r="F1742" s="2" t="s">
        <v>3081</v>
      </c>
      <c r="G1742" s="2" t="s">
        <v>1324</v>
      </c>
      <c r="H1742" s="2" t="s">
        <v>1708</v>
      </c>
      <c r="I1742" s="2" t="s">
        <v>3082</v>
      </c>
      <c r="J1742" s="3">
        <v>49472.01999999999</v>
      </c>
      <c r="K1742" s="3">
        <v>1042484.0992126552</v>
      </c>
      <c r="L1742" s="3">
        <v>1499700.0097177711</v>
      </c>
      <c r="M1742"/>
      <c r="N1742"/>
      <c r="O1742"/>
    </row>
    <row r="1743" spans="1:15" ht="14.45">
      <c r="A1743" s="2" t="str">
        <f t="shared" si="27"/>
        <v>POS_20160328_809839</v>
      </c>
      <c r="B1743" s="2" t="s">
        <v>1660</v>
      </c>
      <c r="C1743" s="2" t="s">
        <v>443</v>
      </c>
      <c r="D1743" s="2" t="s">
        <v>456</v>
      </c>
      <c r="E1743" s="2" t="s">
        <v>468</v>
      </c>
      <c r="F1743" s="2" t="s">
        <v>1526</v>
      </c>
      <c r="G1743" s="2" t="s">
        <v>747</v>
      </c>
      <c r="H1743" s="2" t="s">
        <v>3083</v>
      </c>
      <c r="I1743" s="2" t="s">
        <v>3084</v>
      </c>
      <c r="J1743" s="3">
        <v>10060.24</v>
      </c>
      <c r="K1743" s="3">
        <v>4566.55</v>
      </c>
      <c r="L1743" s="3">
        <v>17590.62</v>
      </c>
      <c r="M1743"/>
      <c r="N1743"/>
      <c r="O1743"/>
    </row>
    <row r="1744" spans="1:15" ht="14.45">
      <c r="A1744" s="2" t="str">
        <f t="shared" si="27"/>
        <v>POS_20180918_1700484</v>
      </c>
      <c r="B1744" s="2" t="s">
        <v>1660</v>
      </c>
      <c r="C1744" s="2" t="s">
        <v>443</v>
      </c>
      <c r="D1744" s="2" t="s">
        <v>456</v>
      </c>
      <c r="E1744" s="2" t="s">
        <v>468</v>
      </c>
      <c r="F1744" s="2" t="s">
        <v>1526</v>
      </c>
      <c r="G1744" s="2" t="s">
        <v>747</v>
      </c>
      <c r="H1744" s="2" t="s">
        <v>3085</v>
      </c>
      <c r="I1744" s="2" t="s">
        <v>3086</v>
      </c>
      <c r="J1744" s="3">
        <v>5983.04</v>
      </c>
      <c r="K1744" s="3">
        <v>6112.72</v>
      </c>
      <c r="L1744" s="3">
        <v>11552.419999999998</v>
      </c>
      <c r="M1744"/>
      <c r="N1744"/>
      <c r="O1744"/>
    </row>
    <row r="1745" spans="1:15" ht="14.45">
      <c r="A1745" s="2" t="str">
        <f t="shared" si="27"/>
        <v>POS_20160328_809832</v>
      </c>
      <c r="B1745" s="2" t="s">
        <v>1660</v>
      </c>
      <c r="C1745" s="2" t="s">
        <v>443</v>
      </c>
      <c r="D1745" s="2" t="s">
        <v>456</v>
      </c>
      <c r="E1745" s="2" t="s">
        <v>468</v>
      </c>
      <c r="F1745" s="2" t="s">
        <v>1526</v>
      </c>
      <c r="G1745" s="2" t="s">
        <v>747</v>
      </c>
      <c r="H1745" s="2" t="s">
        <v>3087</v>
      </c>
      <c r="I1745" s="2" t="s">
        <v>3088</v>
      </c>
      <c r="J1745" s="3">
        <v>7446.4</v>
      </c>
      <c r="K1745" s="3">
        <v>3433.5599999999995</v>
      </c>
      <c r="L1745" s="3">
        <v>6065.1</v>
      </c>
      <c r="M1745"/>
      <c r="N1745"/>
      <c r="O1745"/>
    </row>
    <row r="1746" spans="1:15" ht="14.45">
      <c r="A1746" s="2" t="str">
        <f t="shared" si="27"/>
        <v>POS_20160204_742006</v>
      </c>
      <c r="B1746" s="2" t="s">
        <v>1660</v>
      </c>
      <c r="C1746" s="2" t="s">
        <v>443</v>
      </c>
      <c r="D1746" s="2" t="s">
        <v>456</v>
      </c>
      <c r="E1746" s="2" t="s">
        <v>468</v>
      </c>
      <c r="F1746" s="2" t="s">
        <v>1526</v>
      </c>
      <c r="G1746" s="2" t="s">
        <v>747</v>
      </c>
      <c r="H1746" s="2" t="s">
        <v>3089</v>
      </c>
      <c r="I1746" s="2" t="s">
        <v>3090</v>
      </c>
      <c r="J1746" s="3">
        <v>1771.8400000000001</v>
      </c>
      <c r="K1746" s="3">
        <v>7949.0599999999995</v>
      </c>
      <c r="L1746" s="3">
        <v>3311.6800000000003</v>
      </c>
      <c r="M1746"/>
      <c r="N1746"/>
      <c r="O1746"/>
    </row>
    <row r="1747" spans="1:15" ht="14.45">
      <c r="A1747" s="2" t="str">
        <f t="shared" si="27"/>
        <v>POS_20160418_817566</v>
      </c>
      <c r="B1747" s="2" t="s">
        <v>1660</v>
      </c>
      <c r="C1747" s="2" t="s">
        <v>443</v>
      </c>
      <c r="D1747" s="2" t="s">
        <v>456</v>
      </c>
      <c r="E1747" s="2" t="s">
        <v>468</v>
      </c>
      <c r="F1747" s="2" t="s">
        <v>1526</v>
      </c>
      <c r="G1747" s="2" t="s">
        <v>747</v>
      </c>
      <c r="H1747" s="2" t="s">
        <v>3091</v>
      </c>
      <c r="I1747" s="2" t="s">
        <v>3092</v>
      </c>
      <c r="J1747" s="3">
        <v>5039.1399999999994</v>
      </c>
      <c r="K1747" s="3">
        <v>0</v>
      </c>
      <c r="L1747" s="3">
        <v>6852.62</v>
      </c>
      <c r="M1747"/>
      <c r="N1747"/>
      <c r="O1747"/>
    </row>
    <row r="1748" spans="1:15" ht="14.45">
      <c r="A1748" s="2" t="str">
        <f t="shared" si="27"/>
        <v>POS_20160202_741172</v>
      </c>
      <c r="B1748" s="2" t="s">
        <v>1660</v>
      </c>
      <c r="C1748" s="2" t="s">
        <v>443</v>
      </c>
      <c r="D1748" s="2" t="s">
        <v>456</v>
      </c>
      <c r="E1748" s="2" t="s">
        <v>468</v>
      </c>
      <c r="F1748" s="2" t="s">
        <v>1526</v>
      </c>
      <c r="G1748" s="2" t="s">
        <v>747</v>
      </c>
      <c r="H1748" s="2" t="s">
        <v>3093</v>
      </c>
      <c r="I1748" s="2" t="s">
        <v>3094</v>
      </c>
      <c r="J1748" s="3">
        <v>4431.4799999999996</v>
      </c>
      <c r="K1748" s="3">
        <v>5319.28</v>
      </c>
      <c r="L1748" s="3">
        <v>1768.48</v>
      </c>
      <c r="M1748"/>
      <c r="N1748"/>
      <c r="O1748"/>
    </row>
    <row r="1749" spans="1:15" ht="14.45">
      <c r="A1749" s="2" t="str">
        <f t="shared" si="27"/>
        <v>POS_20230731_3203463</v>
      </c>
      <c r="B1749" s="2" t="s">
        <v>1660</v>
      </c>
      <c r="C1749" s="2" t="s">
        <v>443</v>
      </c>
      <c r="D1749" s="2" t="s">
        <v>456</v>
      </c>
      <c r="E1749" s="2" t="s">
        <v>468</v>
      </c>
      <c r="F1749" s="2" t="s">
        <v>1526</v>
      </c>
      <c r="G1749" s="2" t="s">
        <v>747</v>
      </c>
      <c r="H1749" s="2" t="s">
        <v>3095</v>
      </c>
      <c r="I1749" s="2" t="s">
        <v>3096</v>
      </c>
      <c r="J1749" s="3">
        <v>2901.0400000000004</v>
      </c>
      <c r="K1749" s="3">
        <v>0</v>
      </c>
      <c r="L1749" s="3">
        <v>4629.46</v>
      </c>
      <c r="M1749"/>
      <c r="N1749"/>
      <c r="O1749"/>
    </row>
    <row r="1750" spans="1:15" ht="14.45">
      <c r="A1750" s="2" t="str">
        <f t="shared" si="27"/>
        <v>POS_20160929_888551</v>
      </c>
      <c r="B1750" s="2" t="s">
        <v>1660</v>
      </c>
      <c r="C1750" s="2" t="s">
        <v>443</v>
      </c>
      <c r="D1750" s="2" t="s">
        <v>456</v>
      </c>
      <c r="E1750" s="2" t="s">
        <v>468</v>
      </c>
      <c r="F1750" s="2" t="s">
        <v>1526</v>
      </c>
      <c r="G1750" s="2" t="s">
        <v>747</v>
      </c>
      <c r="H1750" s="2" t="s">
        <v>3097</v>
      </c>
      <c r="I1750" s="2" t="s">
        <v>3098</v>
      </c>
      <c r="J1750" s="3">
        <v>2408.12</v>
      </c>
      <c r="K1750" s="3">
        <v>-1708.5500000000004</v>
      </c>
      <c r="L1750" s="3">
        <v>4178.4100000000008</v>
      </c>
      <c r="M1750"/>
      <c r="N1750"/>
      <c r="O1750"/>
    </row>
    <row r="1751" spans="1:15" ht="14.45">
      <c r="A1751" s="2" t="str">
        <f t="shared" si="27"/>
        <v>POS_20160204_742021</v>
      </c>
      <c r="B1751" s="2" t="s">
        <v>1660</v>
      </c>
      <c r="C1751" s="2" t="s">
        <v>443</v>
      </c>
      <c r="D1751" s="2" t="s">
        <v>456</v>
      </c>
      <c r="E1751" s="2" t="s">
        <v>468</v>
      </c>
      <c r="F1751" s="2" t="s">
        <v>746</v>
      </c>
      <c r="G1751" s="2" t="s">
        <v>747</v>
      </c>
      <c r="H1751" s="2" t="s">
        <v>3099</v>
      </c>
      <c r="I1751" s="2" t="s">
        <v>3100</v>
      </c>
      <c r="J1751" s="3">
        <v>29801.4</v>
      </c>
      <c r="K1751" s="3">
        <v>27588.11</v>
      </c>
      <c r="L1751" s="3">
        <v>44684.75999999998</v>
      </c>
      <c r="M1751"/>
      <c r="N1751"/>
      <c r="O1751"/>
    </row>
    <row r="1752" spans="1:15" ht="14.45">
      <c r="A1752" s="2" t="str">
        <f t="shared" si="27"/>
        <v>POS_20170214_1050922</v>
      </c>
      <c r="B1752" s="2" t="s">
        <v>1660</v>
      </c>
      <c r="C1752" s="2" t="s">
        <v>443</v>
      </c>
      <c r="D1752" s="2" t="s">
        <v>456</v>
      </c>
      <c r="E1752" s="2" t="s">
        <v>468</v>
      </c>
      <c r="F1752" s="2" t="s">
        <v>746</v>
      </c>
      <c r="G1752" s="2" t="s">
        <v>747</v>
      </c>
      <c r="H1752" s="2" t="s">
        <v>3101</v>
      </c>
      <c r="I1752" s="2" t="s">
        <v>3102</v>
      </c>
      <c r="J1752" s="3">
        <v>17122.07</v>
      </c>
      <c r="K1752" s="3">
        <v>13548.11</v>
      </c>
      <c r="L1752" s="3">
        <v>18555.94000000001</v>
      </c>
      <c r="M1752"/>
      <c r="N1752"/>
      <c r="O1752"/>
    </row>
    <row r="1753" spans="1:15" ht="14.45">
      <c r="A1753" s="2" t="str">
        <f t="shared" si="27"/>
        <v>POS_20210130_2381827</v>
      </c>
      <c r="B1753" s="2" t="s">
        <v>1660</v>
      </c>
      <c r="C1753" s="2" t="s">
        <v>443</v>
      </c>
      <c r="D1753" s="2" t="s">
        <v>456</v>
      </c>
      <c r="E1753" s="2" t="s">
        <v>468</v>
      </c>
      <c r="F1753" s="2" t="s">
        <v>746</v>
      </c>
      <c r="G1753" s="2" t="s">
        <v>747</v>
      </c>
      <c r="H1753" s="2" t="s">
        <v>3103</v>
      </c>
      <c r="I1753" s="2" t="s">
        <v>3104</v>
      </c>
      <c r="J1753" s="3">
        <v>15260.74</v>
      </c>
      <c r="K1753" s="3">
        <v>11241.95</v>
      </c>
      <c r="L1753" s="3">
        <v>19427.920000000002</v>
      </c>
      <c r="M1753"/>
      <c r="N1753"/>
      <c r="O1753"/>
    </row>
    <row r="1754" spans="1:15" ht="14.45">
      <c r="A1754" s="2" t="str">
        <f t="shared" si="27"/>
        <v>POS_20160204_742038</v>
      </c>
      <c r="B1754" s="2" t="s">
        <v>1660</v>
      </c>
      <c r="C1754" s="2" t="s">
        <v>443</v>
      </c>
      <c r="D1754" s="2" t="s">
        <v>456</v>
      </c>
      <c r="E1754" s="2" t="s">
        <v>468</v>
      </c>
      <c r="F1754" s="2" t="s">
        <v>746</v>
      </c>
      <c r="G1754" s="2" t="s">
        <v>747</v>
      </c>
      <c r="H1754" s="2" t="s">
        <v>3105</v>
      </c>
      <c r="I1754" s="2" t="s">
        <v>3106</v>
      </c>
      <c r="J1754" s="3">
        <v>9316.2999999999993</v>
      </c>
      <c r="K1754" s="3">
        <v>3728.45</v>
      </c>
      <c r="L1754" s="3">
        <v>29505.05</v>
      </c>
      <c r="M1754"/>
      <c r="N1754"/>
      <c r="O1754"/>
    </row>
    <row r="1755" spans="1:15" ht="14.45">
      <c r="A1755" s="2" t="str">
        <f t="shared" si="27"/>
        <v>POS_20160204_742639</v>
      </c>
      <c r="B1755" s="2" t="s">
        <v>1660</v>
      </c>
      <c r="C1755" s="2" t="s">
        <v>443</v>
      </c>
      <c r="D1755" s="2" t="s">
        <v>456</v>
      </c>
      <c r="E1755" s="2" t="s">
        <v>468</v>
      </c>
      <c r="F1755" s="2" t="s">
        <v>746</v>
      </c>
      <c r="G1755" s="2" t="s">
        <v>747</v>
      </c>
      <c r="H1755" s="2" t="s">
        <v>3095</v>
      </c>
      <c r="I1755" s="2" t="s">
        <v>3107</v>
      </c>
      <c r="J1755" s="3">
        <v>10442.120000000001</v>
      </c>
      <c r="K1755" s="3">
        <v>4442.03</v>
      </c>
      <c r="L1755" s="3">
        <v>19598.900000000005</v>
      </c>
      <c r="M1755"/>
      <c r="N1755"/>
      <c r="O1755"/>
    </row>
    <row r="1756" spans="1:15" ht="14.45">
      <c r="A1756" s="2" t="str">
        <f t="shared" si="27"/>
        <v>POS_20160204_742622</v>
      </c>
      <c r="B1756" s="2" t="s">
        <v>1660</v>
      </c>
      <c r="C1756" s="2" t="s">
        <v>443</v>
      </c>
      <c r="D1756" s="2" t="s">
        <v>456</v>
      </c>
      <c r="E1756" s="2" t="s">
        <v>468</v>
      </c>
      <c r="F1756" s="2" t="s">
        <v>746</v>
      </c>
      <c r="G1756" s="2" t="s">
        <v>747</v>
      </c>
      <c r="H1756" s="2" t="s">
        <v>3108</v>
      </c>
      <c r="I1756" s="2" t="s">
        <v>3109</v>
      </c>
      <c r="J1756" s="3">
        <v>10364.07</v>
      </c>
      <c r="K1756" s="3">
        <v>1374.8400000000001</v>
      </c>
      <c r="L1756" s="3">
        <v>5712.87</v>
      </c>
      <c r="M1756"/>
      <c r="N1756"/>
      <c r="O1756"/>
    </row>
    <row r="1757" spans="1:15" ht="14.45">
      <c r="A1757" s="2" t="str">
        <f t="shared" si="27"/>
        <v>POS_20160204_742669</v>
      </c>
      <c r="B1757" s="2" t="s">
        <v>1660</v>
      </c>
      <c r="C1757" s="2" t="s">
        <v>443</v>
      </c>
      <c r="D1757" s="2" t="s">
        <v>456</v>
      </c>
      <c r="E1757" s="2" t="s">
        <v>468</v>
      </c>
      <c r="F1757" s="2" t="s">
        <v>746</v>
      </c>
      <c r="G1757" s="2" t="s">
        <v>747</v>
      </c>
      <c r="H1757" s="2" t="s">
        <v>3110</v>
      </c>
      <c r="I1757" s="2" t="s">
        <v>3111</v>
      </c>
      <c r="J1757" s="3">
        <v>732.48</v>
      </c>
      <c r="K1757" s="3">
        <v>3872.02</v>
      </c>
      <c r="L1757" s="3">
        <v>9540.01</v>
      </c>
      <c r="M1757"/>
      <c r="N1757"/>
      <c r="O1757"/>
    </row>
    <row r="1758" spans="1:15" ht="14.45">
      <c r="A1758" s="2" t="str">
        <f t="shared" si="27"/>
        <v>POS_20160226_780677</v>
      </c>
      <c r="B1758" s="2" t="s">
        <v>1660</v>
      </c>
      <c r="C1758" s="2" t="s">
        <v>443</v>
      </c>
      <c r="D1758" s="2" t="s">
        <v>456</v>
      </c>
      <c r="E1758" s="2" t="s">
        <v>468</v>
      </c>
      <c r="F1758" s="2" t="s">
        <v>752</v>
      </c>
      <c r="G1758" s="2" t="s">
        <v>747</v>
      </c>
      <c r="H1758" s="2" t="s">
        <v>3112</v>
      </c>
      <c r="I1758" s="2" t="s">
        <v>3113</v>
      </c>
      <c r="J1758" s="3">
        <v>7752.71</v>
      </c>
      <c r="K1758" s="3">
        <v>6102.38</v>
      </c>
      <c r="L1758" s="3">
        <v>13973.980000000001</v>
      </c>
      <c r="M1758"/>
      <c r="N1758"/>
      <c r="O1758"/>
    </row>
    <row r="1759" spans="1:15" ht="14.45">
      <c r="A1759" s="2" t="str">
        <f t="shared" si="27"/>
        <v>POS_20221118_2897730</v>
      </c>
      <c r="B1759" s="2" t="s">
        <v>1660</v>
      </c>
      <c r="C1759" s="2" t="s">
        <v>443</v>
      </c>
      <c r="D1759" s="2" t="s">
        <v>456</v>
      </c>
      <c r="E1759" s="2" t="s">
        <v>468</v>
      </c>
      <c r="F1759" s="2" t="s">
        <v>754</v>
      </c>
      <c r="G1759" s="2" t="s">
        <v>462</v>
      </c>
      <c r="H1759" s="2" t="s">
        <v>3114</v>
      </c>
      <c r="I1759" s="2" t="s">
        <v>3115</v>
      </c>
      <c r="J1759" s="3">
        <v>72560.179999999993</v>
      </c>
      <c r="K1759" s="3">
        <v>102488.00000000001</v>
      </c>
      <c r="L1759" s="3">
        <v>157816.27999999991</v>
      </c>
      <c r="M1759"/>
      <c r="N1759"/>
      <c r="O1759"/>
    </row>
    <row r="1760" spans="1:15" ht="14.45">
      <c r="A1760" s="2" t="str">
        <f t="shared" si="27"/>
        <v>POS_20190723_1812872</v>
      </c>
      <c r="B1760" s="2" t="s">
        <v>1660</v>
      </c>
      <c r="C1760" s="2" t="s">
        <v>443</v>
      </c>
      <c r="D1760" s="2" t="s">
        <v>456</v>
      </c>
      <c r="E1760" s="2" t="s">
        <v>468</v>
      </c>
      <c r="F1760" s="2" t="s">
        <v>465</v>
      </c>
      <c r="G1760" s="2" t="s">
        <v>462</v>
      </c>
      <c r="H1760" s="2" t="s">
        <v>3116</v>
      </c>
      <c r="I1760" s="2" t="s">
        <v>3117</v>
      </c>
      <c r="J1760" s="3">
        <v>73168.179999999993</v>
      </c>
      <c r="K1760" s="3">
        <v>65299.279999999992</v>
      </c>
      <c r="L1760" s="3">
        <v>59207.170000000013</v>
      </c>
      <c r="M1760"/>
      <c r="N1760"/>
      <c r="O1760"/>
    </row>
    <row r="1761" spans="1:15" ht="14.45">
      <c r="A1761" s="2" t="str">
        <f t="shared" si="27"/>
        <v>POS_20160209_745119</v>
      </c>
      <c r="B1761" s="2" t="s">
        <v>1660</v>
      </c>
      <c r="C1761" s="2" t="s">
        <v>443</v>
      </c>
      <c r="D1761" s="2" t="s">
        <v>456</v>
      </c>
      <c r="E1761" s="2" t="s">
        <v>468</v>
      </c>
      <c r="F1761" s="2" t="s">
        <v>3118</v>
      </c>
      <c r="G1761" s="2" t="s">
        <v>2915</v>
      </c>
      <c r="H1761" s="2" t="s">
        <v>1710</v>
      </c>
      <c r="I1761" s="2" t="s">
        <v>3119</v>
      </c>
      <c r="J1761" s="3">
        <v>0</v>
      </c>
      <c r="K1761" s="3">
        <v>6198.12</v>
      </c>
      <c r="L1761" s="3">
        <v>0</v>
      </c>
      <c r="M1761"/>
      <c r="N1761"/>
      <c r="O1761"/>
    </row>
    <row r="1762" spans="1:15" ht="14.45">
      <c r="A1762" s="2" t="str">
        <f t="shared" si="27"/>
        <v>POS_20160204_742292</v>
      </c>
      <c r="B1762" s="2" t="s">
        <v>1660</v>
      </c>
      <c r="C1762" s="2" t="s">
        <v>443</v>
      </c>
      <c r="D1762" s="2" t="s">
        <v>757</v>
      </c>
      <c r="E1762" s="2" t="s">
        <v>757</v>
      </c>
      <c r="F1762" s="2" t="s">
        <v>45</v>
      </c>
      <c r="G1762" s="2" t="s">
        <v>45</v>
      </c>
      <c r="H1762" s="2" t="s">
        <v>3120</v>
      </c>
      <c r="I1762" s="2" t="s">
        <v>3121</v>
      </c>
      <c r="J1762" s="3">
        <v>13929.14</v>
      </c>
      <c r="K1762" s="3">
        <v>-548.81999999999994</v>
      </c>
      <c r="L1762" s="3">
        <v>7615.2</v>
      </c>
      <c r="M1762"/>
      <c r="N1762"/>
      <c r="O1762"/>
    </row>
    <row r="1763" spans="1:15" ht="14.45">
      <c r="A1763" s="2" t="str">
        <f t="shared" si="27"/>
        <v>POS_20230328_3102492</v>
      </c>
      <c r="B1763" s="2" t="s">
        <v>1660</v>
      </c>
      <c r="C1763" s="2" t="s">
        <v>443</v>
      </c>
      <c r="D1763" s="2" t="s">
        <v>763</v>
      </c>
      <c r="E1763" s="2" t="s">
        <v>763</v>
      </c>
      <c r="F1763" s="2" t="s">
        <v>45</v>
      </c>
      <c r="G1763" s="2" t="s">
        <v>764</v>
      </c>
      <c r="H1763" s="2" t="s">
        <v>2634</v>
      </c>
      <c r="I1763" s="2" t="s">
        <v>3122</v>
      </c>
      <c r="J1763" s="3">
        <v>3308.8246789140476</v>
      </c>
      <c r="K1763" s="3">
        <v>357.71077609881598</v>
      </c>
      <c r="L1763" s="3">
        <v>4471.3847012351998</v>
      </c>
      <c r="M1763"/>
      <c r="N1763"/>
      <c r="O1763"/>
    </row>
    <row r="1764" spans="1:15" ht="14.45">
      <c r="A1764" s="2" t="str">
        <f t="shared" si="27"/>
        <v>POS_20230328_3102500</v>
      </c>
      <c r="B1764" s="2" t="s">
        <v>1660</v>
      </c>
      <c r="C1764" s="2" t="s">
        <v>443</v>
      </c>
      <c r="D1764" s="2" t="s">
        <v>763</v>
      </c>
      <c r="E1764" s="2" t="s">
        <v>763</v>
      </c>
      <c r="F1764" s="2" t="s">
        <v>45</v>
      </c>
      <c r="G1764" s="2" t="s">
        <v>764</v>
      </c>
      <c r="H1764" s="2" t="s">
        <v>3123</v>
      </c>
      <c r="I1764" s="2" t="s">
        <v>3124</v>
      </c>
      <c r="J1764" s="3">
        <v>3308.8246789140476</v>
      </c>
      <c r="K1764" s="3">
        <v>357.71077609881598</v>
      </c>
      <c r="L1764" s="3">
        <v>4471.3847012351989</v>
      </c>
      <c r="M1764"/>
      <c r="N1764"/>
      <c r="O1764"/>
    </row>
    <row r="1765" spans="1:15" ht="14.45">
      <c r="A1765" s="2" t="str">
        <f t="shared" si="27"/>
        <v>POS_20230328_3102471</v>
      </c>
      <c r="B1765" s="2" t="s">
        <v>1660</v>
      </c>
      <c r="C1765" s="2" t="s">
        <v>443</v>
      </c>
      <c r="D1765" s="2" t="s">
        <v>763</v>
      </c>
      <c r="E1765" s="2" t="s">
        <v>763</v>
      </c>
      <c r="F1765" s="2" t="s">
        <v>45</v>
      </c>
      <c r="G1765" s="2" t="s">
        <v>764</v>
      </c>
      <c r="H1765" s="2" t="s">
        <v>3125</v>
      </c>
      <c r="I1765" s="2" t="s">
        <v>3126</v>
      </c>
      <c r="J1765" s="3">
        <v>3308.8246789140476</v>
      </c>
      <c r="K1765" s="3">
        <v>357.71077609881598</v>
      </c>
      <c r="L1765" s="3">
        <v>4471.3847012351998</v>
      </c>
      <c r="M1765"/>
      <c r="N1765"/>
      <c r="O1765"/>
    </row>
    <row r="1766" spans="1:15" ht="14.45">
      <c r="A1766" s="2" t="str">
        <f t="shared" si="27"/>
        <v>POS_20230328_3102573</v>
      </c>
      <c r="B1766" s="2" t="s">
        <v>1660</v>
      </c>
      <c r="C1766" s="2" t="s">
        <v>443</v>
      </c>
      <c r="D1766" s="2" t="s">
        <v>763</v>
      </c>
      <c r="E1766" s="2" t="s">
        <v>763</v>
      </c>
      <c r="F1766" s="2" t="s">
        <v>45</v>
      </c>
      <c r="G1766" s="2" t="s">
        <v>764</v>
      </c>
      <c r="H1766" s="2" t="s">
        <v>3127</v>
      </c>
      <c r="I1766" s="2" t="s">
        <v>3128</v>
      </c>
      <c r="J1766" s="3">
        <v>3308.8246789140476</v>
      </c>
      <c r="K1766" s="3">
        <v>357.71077609881598</v>
      </c>
      <c r="L1766" s="3">
        <v>4471.3847012351998</v>
      </c>
      <c r="M1766"/>
      <c r="N1766"/>
      <c r="O1766"/>
    </row>
    <row r="1767" spans="1:15" ht="14.45">
      <c r="A1767" s="2" t="str">
        <f t="shared" si="27"/>
        <v>POS_20230328_3102525</v>
      </c>
      <c r="B1767" s="2" t="s">
        <v>1660</v>
      </c>
      <c r="C1767" s="2" t="s">
        <v>443</v>
      </c>
      <c r="D1767" s="2" t="s">
        <v>763</v>
      </c>
      <c r="E1767" s="2" t="s">
        <v>763</v>
      </c>
      <c r="F1767" s="2" t="s">
        <v>45</v>
      </c>
      <c r="G1767" s="2" t="s">
        <v>764</v>
      </c>
      <c r="H1767" s="2" t="s">
        <v>3129</v>
      </c>
      <c r="I1767" s="2" t="s">
        <v>3130</v>
      </c>
      <c r="J1767" s="3">
        <v>3308.8246789140476</v>
      </c>
      <c r="K1767" s="3">
        <v>357.71077609881598</v>
      </c>
      <c r="L1767" s="3">
        <v>4471.3847012351998</v>
      </c>
      <c r="M1767"/>
      <c r="N1767"/>
      <c r="O1767"/>
    </row>
    <row r="1768" spans="1:15" ht="14.45">
      <c r="A1768" s="2" t="str">
        <f t="shared" si="27"/>
        <v>POS_20230328_3102578</v>
      </c>
      <c r="B1768" s="2" t="s">
        <v>1660</v>
      </c>
      <c r="C1768" s="2" t="s">
        <v>443</v>
      </c>
      <c r="D1768" s="2" t="s">
        <v>763</v>
      </c>
      <c r="E1768" s="2" t="s">
        <v>763</v>
      </c>
      <c r="F1768" s="2" t="s">
        <v>45</v>
      </c>
      <c r="G1768" s="2" t="s">
        <v>764</v>
      </c>
      <c r="H1768" s="2" t="s">
        <v>3131</v>
      </c>
      <c r="I1768" s="2" t="s">
        <v>3132</v>
      </c>
      <c r="J1768" s="3">
        <v>3308.8246789140476</v>
      </c>
      <c r="K1768" s="3">
        <v>357.71077609881598</v>
      </c>
      <c r="L1768" s="3">
        <v>4471.3847012351998</v>
      </c>
      <c r="M1768"/>
      <c r="N1768"/>
      <c r="O1768"/>
    </row>
    <row r="1769" spans="1:15" ht="14.45">
      <c r="A1769" s="2" t="str">
        <f t="shared" si="27"/>
        <v>POS_20230328_3102605</v>
      </c>
      <c r="B1769" s="2" t="s">
        <v>1660</v>
      </c>
      <c r="C1769" s="2" t="s">
        <v>443</v>
      </c>
      <c r="D1769" s="2" t="s">
        <v>763</v>
      </c>
      <c r="E1769" s="2" t="s">
        <v>763</v>
      </c>
      <c r="F1769" s="2" t="s">
        <v>45</v>
      </c>
      <c r="G1769" s="2" t="s">
        <v>764</v>
      </c>
      <c r="H1769" s="2" t="s">
        <v>3133</v>
      </c>
      <c r="I1769" s="2" t="s">
        <v>3134</v>
      </c>
      <c r="J1769" s="3">
        <v>3308.8246789140476</v>
      </c>
      <c r="K1769" s="3">
        <v>357.71077609881598</v>
      </c>
      <c r="L1769" s="3">
        <v>4471.3847012351998</v>
      </c>
      <c r="M1769"/>
      <c r="N1769"/>
      <c r="O1769"/>
    </row>
    <row r="1770" spans="1:15" ht="14.45">
      <c r="A1770" s="2" t="str">
        <f t="shared" si="27"/>
        <v>POS_20230328_3102597</v>
      </c>
      <c r="B1770" s="2" t="s">
        <v>1660</v>
      </c>
      <c r="C1770" s="2" t="s">
        <v>443</v>
      </c>
      <c r="D1770" s="2" t="s">
        <v>763</v>
      </c>
      <c r="E1770" s="2" t="s">
        <v>763</v>
      </c>
      <c r="F1770" s="2" t="s">
        <v>45</v>
      </c>
      <c r="G1770" s="2" t="s">
        <v>764</v>
      </c>
      <c r="H1770" s="2" t="s">
        <v>3135</v>
      </c>
      <c r="I1770" s="2" t="s">
        <v>3136</v>
      </c>
      <c r="J1770" s="3">
        <v>3308.8246789140476</v>
      </c>
      <c r="K1770" s="3">
        <v>357.71077609881598</v>
      </c>
      <c r="L1770" s="3">
        <v>4471.3847012351998</v>
      </c>
      <c r="M1770"/>
      <c r="N1770"/>
      <c r="O1770"/>
    </row>
    <row r="1771" spans="1:15" ht="14.45">
      <c r="A1771" s="2" t="str">
        <f t="shared" si="27"/>
        <v>POS_20230328_3102570</v>
      </c>
      <c r="B1771" s="2" t="s">
        <v>1660</v>
      </c>
      <c r="C1771" s="2" t="s">
        <v>443</v>
      </c>
      <c r="D1771" s="2" t="s">
        <v>763</v>
      </c>
      <c r="E1771" s="2" t="s">
        <v>763</v>
      </c>
      <c r="F1771" s="2" t="s">
        <v>45</v>
      </c>
      <c r="G1771" s="2" t="s">
        <v>764</v>
      </c>
      <c r="H1771" s="2" t="s">
        <v>2112</v>
      </c>
      <c r="I1771" s="2" t="s">
        <v>3137</v>
      </c>
      <c r="J1771" s="3">
        <v>3308.8246789140476</v>
      </c>
      <c r="K1771" s="3">
        <v>357.71077609881598</v>
      </c>
      <c r="L1771" s="3">
        <v>4471.3847012351998</v>
      </c>
      <c r="M1771"/>
      <c r="N1771"/>
      <c r="O1771"/>
    </row>
    <row r="1772" spans="1:15" ht="14.45">
      <c r="A1772" s="2" t="str">
        <f t="shared" si="27"/>
        <v>POS_20230328_3102478</v>
      </c>
      <c r="B1772" s="2" t="s">
        <v>1660</v>
      </c>
      <c r="C1772" s="2" t="s">
        <v>443</v>
      </c>
      <c r="D1772" s="2" t="s">
        <v>763</v>
      </c>
      <c r="E1772" s="2" t="s">
        <v>763</v>
      </c>
      <c r="F1772" s="2" t="s">
        <v>45</v>
      </c>
      <c r="G1772" s="2" t="s">
        <v>764</v>
      </c>
      <c r="H1772" s="2" t="s">
        <v>3138</v>
      </c>
      <c r="I1772" s="2" t="s">
        <v>3139</v>
      </c>
      <c r="J1772" s="3">
        <v>3308.8246789140476</v>
      </c>
      <c r="K1772" s="3">
        <v>357.71077609881598</v>
      </c>
      <c r="L1772" s="3">
        <v>4471.3847012351998</v>
      </c>
      <c r="M1772"/>
      <c r="N1772"/>
      <c r="O1772"/>
    </row>
    <row r="1773" spans="1:15" ht="14.45">
      <c r="A1773" s="2" t="str">
        <f t="shared" si="27"/>
        <v>POS_20230328_3102487</v>
      </c>
      <c r="B1773" s="2" t="s">
        <v>1660</v>
      </c>
      <c r="C1773" s="2" t="s">
        <v>443</v>
      </c>
      <c r="D1773" s="2" t="s">
        <v>763</v>
      </c>
      <c r="E1773" s="2" t="s">
        <v>763</v>
      </c>
      <c r="F1773" s="2" t="s">
        <v>45</v>
      </c>
      <c r="G1773" s="2" t="s">
        <v>764</v>
      </c>
      <c r="H1773" s="2" t="s">
        <v>3140</v>
      </c>
      <c r="I1773" s="2" t="s">
        <v>3141</v>
      </c>
      <c r="J1773" s="3">
        <v>3308.8246789140476</v>
      </c>
      <c r="K1773" s="3">
        <v>357.71077609881598</v>
      </c>
      <c r="L1773" s="3">
        <v>4471.3847012351998</v>
      </c>
      <c r="M1773"/>
      <c r="N1773"/>
      <c r="O1773"/>
    </row>
    <row r="1774" spans="1:15" ht="14.45">
      <c r="A1774" s="2" t="str">
        <f t="shared" si="27"/>
        <v>POS_20230328_3102589</v>
      </c>
      <c r="B1774" s="2" t="s">
        <v>1660</v>
      </c>
      <c r="C1774" s="2" t="s">
        <v>443</v>
      </c>
      <c r="D1774" s="2" t="s">
        <v>763</v>
      </c>
      <c r="E1774" s="2" t="s">
        <v>763</v>
      </c>
      <c r="F1774" s="2" t="s">
        <v>45</v>
      </c>
      <c r="G1774" s="2" t="s">
        <v>764</v>
      </c>
      <c r="H1774" s="2" t="s">
        <v>3142</v>
      </c>
      <c r="I1774" s="2" t="s">
        <v>3143</v>
      </c>
      <c r="J1774" s="3">
        <v>3308.8246789140476</v>
      </c>
      <c r="K1774" s="3">
        <v>357.71077609881598</v>
      </c>
      <c r="L1774" s="3">
        <v>4471.3847012351998</v>
      </c>
      <c r="M1774"/>
      <c r="N1774"/>
      <c r="O1774"/>
    </row>
    <row r="1775" spans="1:15" ht="14.45">
      <c r="A1775" s="2" t="str">
        <f t="shared" si="27"/>
        <v>POS_20230328_3102569</v>
      </c>
      <c r="B1775" s="2" t="s">
        <v>1660</v>
      </c>
      <c r="C1775" s="2" t="s">
        <v>443</v>
      </c>
      <c r="D1775" s="2" t="s">
        <v>763</v>
      </c>
      <c r="E1775" s="2" t="s">
        <v>763</v>
      </c>
      <c r="F1775" s="2" t="s">
        <v>45</v>
      </c>
      <c r="G1775" s="2" t="s">
        <v>764</v>
      </c>
      <c r="H1775" s="2" t="s">
        <v>3144</v>
      </c>
      <c r="I1775" s="2" t="s">
        <v>3145</v>
      </c>
      <c r="J1775" s="3">
        <v>3308.8246789140476</v>
      </c>
      <c r="K1775" s="3">
        <v>357.71077609881598</v>
      </c>
      <c r="L1775" s="3">
        <v>4471.3847012351998</v>
      </c>
      <c r="M1775"/>
      <c r="N1775"/>
      <c r="O1775"/>
    </row>
    <row r="1776" spans="1:15" ht="14.45">
      <c r="A1776" s="2" t="str">
        <f t="shared" si="27"/>
        <v>POS_20230328_3102491</v>
      </c>
      <c r="B1776" s="2" t="s">
        <v>1660</v>
      </c>
      <c r="C1776" s="2" t="s">
        <v>443</v>
      </c>
      <c r="D1776" s="2" t="s">
        <v>763</v>
      </c>
      <c r="E1776" s="2" t="s">
        <v>763</v>
      </c>
      <c r="F1776" s="2" t="s">
        <v>45</v>
      </c>
      <c r="G1776" s="2" t="s">
        <v>764</v>
      </c>
      <c r="H1776" s="2" t="s">
        <v>3146</v>
      </c>
      <c r="I1776" s="2" t="s">
        <v>3147</v>
      </c>
      <c r="J1776" s="3">
        <v>3308.8246789140476</v>
      </c>
      <c r="K1776" s="3">
        <v>357.71077609881598</v>
      </c>
      <c r="L1776" s="3">
        <v>4471.3847012351998</v>
      </c>
      <c r="M1776"/>
      <c r="N1776"/>
      <c r="O1776"/>
    </row>
    <row r="1777" spans="1:15" ht="14.45">
      <c r="A1777" s="2" t="str">
        <f t="shared" si="27"/>
        <v>POS_20230328_3102540</v>
      </c>
      <c r="B1777" s="2" t="s">
        <v>1660</v>
      </c>
      <c r="C1777" s="2" t="s">
        <v>443</v>
      </c>
      <c r="D1777" s="2" t="s">
        <v>763</v>
      </c>
      <c r="E1777" s="2" t="s">
        <v>763</v>
      </c>
      <c r="F1777" s="2" t="s">
        <v>45</v>
      </c>
      <c r="G1777" s="2" t="s">
        <v>764</v>
      </c>
      <c r="H1777" s="2" t="s">
        <v>1700</v>
      </c>
      <c r="I1777" s="2" t="s">
        <v>3148</v>
      </c>
      <c r="J1777" s="3">
        <v>3308.8246789140476</v>
      </c>
      <c r="K1777" s="3">
        <v>357.71077609881598</v>
      </c>
      <c r="L1777" s="3">
        <v>4471.3847012351998</v>
      </c>
      <c r="M1777"/>
      <c r="N1777"/>
      <c r="O1777"/>
    </row>
    <row r="1778" spans="1:15" ht="14.45">
      <c r="A1778" s="2" t="str">
        <f t="shared" si="27"/>
        <v>POS_20230328_3102601</v>
      </c>
      <c r="B1778" s="2" t="s">
        <v>1660</v>
      </c>
      <c r="C1778" s="2" t="s">
        <v>443</v>
      </c>
      <c r="D1778" s="2" t="s">
        <v>763</v>
      </c>
      <c r="E1778" s="2" t="s">
        <v>763</v>
      </c>
      <c r="F1778" s="2" t="s">
        <v>45</v>
      </c>
      <c r="G1778" s="2" t="s">
        <v>764</v>
      </c>
      <c r="H1778" s="2" t="s">
        <v>3149</v>
      </c>
      <c r="I1778" s="2" t="s">
        <v>3150</v>
      </c>
      <c r="J1778" s="3">
        <v>3308.8246789140476</v>
      </c>
      <c r="K1778" s="3">
        <v>357.71077609881598</v>
      </c>
      <c r="L1778" s="3">
        <v>4471.3847012351998</v>
      </c>
      <c r="M1778"/>
      <c r="N1778"/>
      <c r="O1778"/>
    </row>
    <row r="1779" spans="1:15" ht="14.45">
      <c r="A1779" s="2" t="str">
        <f t="shared" si="27"/>
        <v>POS_20230328_3102472</v>
      </c>
      <c r="B1779" s="2" t="s">
        <v>1660</v>
      </c>
      <c r="C1779" s="2" t="s">
        <v>443</v>
      </c>
      <c r="D1779" s="2" t="s">
        <v>763</v>
      </c>
      <c r="E1779" s="2" t="s">
        <v>763</v>
      </c>
      <c r="F1779" s="2" t="s">
        <v>45</v>
      </c>
      <c r="G1779" s="2" t="s">
        <v>764</v>
      </c>
      <c r="H1779" s="2" t="s">
        <v>3151</v>
      </c>
      <c r="I1779" s="2" t="s">
        <v>3152</v>
      </c>
      <c r="J1779" s="3">
        <v>3308.8246789140476</v>
      </c>
      <c r="K1779" s="3">
        <v>357.71077609881598</v>
      </c>
      <c r="L1779" s="3">
        <v>4471.3847012351998</v>
      </c>
      <c r="M1779"/>
      <c r="N1779"/>
      <c r="O1779"/>
    </row>
    <row r="1780" spans="1:15" ht="14.45">
      <c r="A1780" s="2" t="str">
        <f t="shared" si="27"/>
        <v>POS_20230328_3102536</v>
      </c>
      <c r="B1780" s="2" t="s">
        <v>1660</v>
      </c>
      <c r="C1780" s="2" t="s">
        <v>443</v>
      </c>
      <c r="D1780" s="2" t="s">
        <v>763</v>
      </c>
      <c r="E1780" s="2" t="s">
        <v>763</v>
      </c>
      <c r="F1780" s="2" t="s">
        <v>45</v>
      </c>
      <c r="G1780" s="2" t="s">
        <v>764</v>
      </c>
      <c r="H1780" s="2" t="s">
        <v>3153</v>
      </c>
      <c r="I1780" s="2" t="s">
        <v>3154</v>
      </c>
      <c r="J1780" s="3">
        <v>3308.8246789140476</v>
      </c>
      <c r="K1780" s="3">
        <v>357.71077609881598</v>
      </c>
      <c r="L1780" s="3">
        <v>4471.3847012351998</v>
      </c>
      <c r="M1780"/>
      <c r="N1780"/>
      <c r="O1780"/>
    </row>
    <row r="1781" spans="1:15" ht="14.45">
      <c r="A1781" s="2" t="str">
        <f t="shared" si="27"/>
        <v>POS_20230328_3102512</v>
      </c>
      <c r="B1781" s="2" t="s">
        <v>1660</v>
      </c>
      <c r="C1781" s="2" t="s">
        <v>443</v>
      </c>
      <c r="D1781" s="2" t="s">
        <v>763</v>
      </c>
      <c r="E1781" s="2" t="s">
        <v>763</v>
      </c>
      <c r="F1781" s="2" t="s">
        <v>45</v>
      </c>
      <c r="G1781" s="2" t="s">
        <v>764</v>
      </c>
      <c r="H1781" s="2" t="s">
        <v>3155</v>
      </c>
      <c r="I1781" s="2" t="s">
        <v>3156</v>
      </c>
      <c r="J1781" s="3">
        <v>3308.8246789140476</v>
      </c>
      <c r="K1781" s="3">
        <v>357.71077609881598</v>
      </c>
      <c r="L1781" s="3">
        <v>4471.3847012351998</v>
      </c>
      <c r="M1781"/>
      <c r="N1781"/>
      <c r="O1781"/>
    </row>
    <row r="1782" spans="1:15" ht="14.45">
      <c r="A1782" s="2" t="str">
        <f t="shared" si="27"/>
        <v>POS_20230328_3102475</v>
      </c>
      <c r="B1782" s="2" t="s">
        <v>1660</v>
      </c>
      <c r="C1782" s="2" t="s">
        <v>443</v>
      </c>
      <c r="D1782" s="2" t="s">
        <v>763</v>
      </c>
      <c r="E1782" s="2" t="s">
        <v>763</v>
      </c>
      <c r="F1782" s="2" t="s">
        <v>45</v>
      </c>
      <c r="G1782" s="2" t="s">
        <v>764</v>
      </c>
      <c r="H1782" s="2" t="s">
        <v>3157</v>
      </c>
      <c r="I1782" s="2" t="s">
        <v>3158</v>
      </c>
      <c r="J1782" s="3">
        <v>3308.8246789140476</v>
      </c>
      <c r="K1782" s="3">
        <v>357.71077609881598</v>
      </c>
      <c r="L1782" s="3">
        <v>4471.3847012351998</v>
      </c>
      <c r="M1782"/>
      <c r="N1782"/>
      <c r="O1782"/>
    </row>
    <row r="1783" spans="1:15" ht="14.45">
      <c r="A1783" s="2" t="str">
        <f t="shared" si="27"/>
        <v>POS_20230328_3102539</v>
      </c>
      <c r="B1783" s="2" t="s">
        <v>1660</v>
      </c>
      <c r="C1783" s="2" t="s">
        <v>443</v>
      </c>
      <c r="D1783" s="2" t="s">
        <v>763</v>
      </c>
      <c r="E1783" s="2" t="s">
        <v>763</v>
      </c>
      <c r="F1783" s="2" t="s">
        <v>45</v>
      </c>
      <c r="G1783" s="2" t="s">
        <v>764</v>
      </c>
      <c r="H1783" s="2" t="s">
        <v>3159</v>
      </c>
      <c r="I1783" s="2" t="s">
        <v>3160</v>
      </c>
      <c r="J1783" s="3">
        <v>3308.8246789140476</v>
      </c>
      <c r="K1783" s="3">
        <v>357.71077609881598</v>
      </c>
      <c r="L1783" s="3">
        <v>4471.3847012351998</v>
      </c>
      <c r="M1783"/>
      <c r="N1783"/>
      <c r="O1783"/>
    </row>
    <row r="1784" spans="1:15" ht="14.45">
      <c r="A1784" s="2" t="str">
        <f t="shared" si="27"/>
        <v>POS_20230328_3102567</v>
      </c>
      <c r="B1784" s="2" t="s">
        <v>1660</v>
      </c>
      <c r="C1784" s="2" t="s">
        <v>443</v>
      </c>
      <c r="D1784" s="2" t="s">
        <v>763</v>
      </c>
      <c r="E1784" s="2" t="s">
        <v>763</v>
      </c>
      <c r="F1784" s="2" t="s">
        <v>45</v>
      </c>
      <c r="G1784" s="2" t="s">
        <v>764</v>
      </c>
      <c r="H1784" s="2" t="s">
        <v>1898</v>
      </c>
      <c r="I1784" s="2" t="s">
        <v>3161</v>
      </c>
      <c r="J1784" s="3">
        <v>3308.8246789140476</v>
      </c>
      <c r="K1784" s="3">
        <v>357.71077609881598</v>
      </c>
      <c r="L1784" s="3">
        <v>4471.3847012351998</v>
      </c>
      <c r="M1784"/>
      <c r="N1784"/>
      <c r="O1784"/>
    </row>
    <row r="1785" spans="1:15" ht="14.45">
      <c r="A1785" s="2" t="str">
        <f t="shared" si="27"/>
        <v>POS_20230328_3102532</v>
      </c>
      <c r="B1785" s="2" t="s">
        <v>1660</v>
      </c>
      <c r="C1785" s="2" t="s">
        <v>443</v>
      </c>
      <c r="D1785" s="2" t="s">
        <v>763</v>
      </c>
      <c r="E1785" s="2" t="s">
        <v>763</v>
      </c>
      <c r="F1785" s="2" t="s">
        <v>45</v>
      </c>
      <c r="G1785" s="2" t="s">
        <v>764</v>
      </c>
      <c r="H1785" s="2" t="s">
        <v>3162</v>
      </c>
      <c r="I1785" s="2" t="s">
        <v>3163</v>
      </c>
      <c r="J1785" s="3">
        <v>3308.8246789140476</v>
      </c>
      <c r="K1785" s="3">
        <v>357.71077609881598</v>
      </c>
      <c r="L1785" s="3">
        <v>4471.3847012351998</v>
      </c>
      <c r="M1785"/>
      <c r="N1785"/>
      <c r="O1785"/>
    </row>
    <row r="1786" spans="1:15" ht="14.45">
      <c r="A1786" s="2" t="str">
        <f t="shared" si="27"/>
        <v>POS_20230328_3102535</v>
      </c>
      <c r="B1786" s="2" t="s">
        <v>1660</v>
      </c>
      <c r="C1786" s="2" t="s">
        <v>443</v>
      </c>
      <c r="D1786" s="2" t="s">
        <v>763</v>
      </c>
      <c r="E1786" s="2" t="s">
        <v>763</v>
      </c>
      <c r="F1786" s="2" t="s">
        <v>45</v>
      </c>
      <c r="G1786" s="2" t="s">
        <v>764</v>
      </c>
      <c r="H1786" s="2" t="s">
        <v>1727</v>
      </c>
      <c r="I1786" s="2" t="s">
        <v>3164</v>
      </c>
      <c r="J1786" s="3">
        <v>3308.8246789140476</v>
      </c>
      <c r="K1786" s="3">
        <v>357.71077609881598</v>
      </c>
      <c r="L1786" s="3">
        <v>4471.3847012351998</v>
      </c>
      <c r="M1786"/>
      <c r="N1786"/>
      <c r="O1786"/>
    </row>
    <row r="1787" spans="1:15" ht="14.45">
      <c r="A1787" s="2" t="str">
        <f t="shared" si="27"/>
        <v>POS_20230328_3102615</v>
      </c>
      <c r="B1787" s="2" t="s">
        <v>1660</v>
      </c>
      <c r="C1787" s="2" t="s">
        <v>443</v>
      </c>
      <c r="D1787" s="2" t="s">
        <v>763</v>
      </c>
      <c r="E1787" s="2" t="s">
        <v>763</v>
      </c>
      <c r="F1787" s="2" t="s">
        <v>45</v>
      </c>
      <c r="G1787" s="2" t="s">
        <v>764</v>
      </c>
      <c r="H1787" s="2" t="s">
        <v>3165</v>
      </c>
      <c r="I1787" s="2" t="s">
        <v>3166</v>
      </c>
      <c r="J1787" s="3">
        <v>3308.8246789140476</v>
      </c>
      <c r="K1787" s="3">
        <v>357.71077609881598</v>
      </c>
      <c r="L1787" s="3">
        <v>4471.3847012351998</v>
      </c>
      <c r="M1787"/>
      <c r="N1787"/>
      <c r="O1787"/>
    </row>
    <row r="1788" spans="1:15" ht="14.45">
      <c r="A1788" s="2" t="str">
        <f t="shared" si="27"/>
        <v>POS_20230328_3102480</v>
      </c>
      <c r="B1788" s="2" t="s">
        <v>1660</v>
      </c>
      <c r="C1788" s="2" t="s">
        <v>443</v>
      </c>
      <c r="D1788" s="2" t="s">
        <v>763</v>
      </c>
      <c r="E1788" s="2" t="s">
        <v>763</v>
      </c>
      <c r="F1788" s="2" t="s">
        <v>45</v>
      </c>
      <c r="G1788" s="2" t="s">
        <v>764</v>
      </c>
      <c r="H1788" s="2" t="s">
        <v>1660</v>
      </c>
      <c r="I1788" s="2" t="s">
        <v>3167</v>
      </c>
      <c r="J1788" s="3">
        <v>3308.8246789140476</v>
      </c>
      <c r="K1788" s="3">
        <v>357.71077609881598</v>
      </c>
      <c r="L1788" s="3">
        <v>4471.3847012351998</v>
      </c>
      <c r="M1788"/>
      <c r="N1788"/>
      <c r="O1788"/>
    </row>
    <row r="1789" spans="1:15" ht="14.45">
      <c r="A1789" s="2" t="str">
        <f t="shared" si="27"/>
        <v>POS_20230328_3102470</v>
      </c>
      <c r="B1789" s="2" t="s">
        <v>1660</v>
      </c>
      <c r="C1789" s="2" t="s">
        <v>443</v>
      </c>
      <c r="D1789" s="2" t="s">
        <v>763</v>
      </c>
      <c r="E1789" s="2" t="s">
        <v>763</v>
      </c>
      <c r="F1789" s="2" t="s">
        <v>45</v>
      </c>
      <c r="G1789" s="2" t="s">
        <v>764</v>
      </c>
      <c r="H1789" s="2" t="s">
        <v>1970</v>
      </c>
      <c r="I1789" s="2" t="s">
        <v>3168</v>
      </c>
      <c r="J1789" s="3">
        <v>3308.8246789140476</v>
      </c>
      <c r="K1789" s="3">
        <v>357.71077609881598</v>
      </c>
      <c r="L1789" s="3">
        <v>4471.3847012351998</v>
      </c>
      <c r="M1789"/>
      <c r="N1789"/>
      <c r="O1789"/>
    </row>
    <row r="1790" spans="1:15" ht="14.45">
      <c r="A1790" s="2" t="str">
        <f t="shared" si="27"/>
        <v>POS_20230328_3102469</v>
      </c>
      <c r="B1790" s="2" t="s">
        <v>1660</v>
      </c>
      <c r="C1790" s="2" t="s">
        <v>443</v>
      </c>
      <c r="D1790" s="2" t="s">
        <v>763</v>
      </c>
      <c r="E1790" s="2" t="s">
        <v>763</v>
      </c>
      <c r="F1790" s="2" t="s">
        <v>45</v>
      </c>
      <c r="G1790" s="2" t="s">
        <v>764</v>
      </c>
      <c r="H1790" s="2" t="s">
        <v>3169</v>
      </c>
      <c r="I1790" s="2" t="s">
        <v>3170</v>
      </c>
      <c r="J1790" s="3">
        <v>3308.8246789140476</v>
      </c>
      <c r="K1790" s="3">
        <v>357.71077609881598</v>
      </c>
      <c r="L1790" s="3">
        <v>4471.3847012351998</v>
      </c>
      <c r="M1790"/>
      <c r="N1790"/>
      <c r="O1790"/>
    </row>
    <row r="1791" spans="1:15" ht="14.45">
      <c r="A1791" s="2" t="str">
        <f t="shared" si="27"/>
        <v>POS_20230328_3102609</v>
      </c>
      <c r="B1791" s="2" t="s">
        <v>1660</v>
      </c>
      <c r="C1791" s="2" t="s">
        <v>443</v>
      </c>
      <c r="D1791" s="2" t="s">
        <v>763</v>
      </c>
      <c r="E1791" s="2" t="s">
        <v>763</v>
      </c>
      <c r="F1791" s="2" t="s">
        <v>45</v>
      </c>
      <c r="G1791" s="2" t="s">
        <v>764</v>
      </c>
      <c r="H1791" s="2" t="s">
        <v>2287</v>
      </c>
      <c r="I1791" s="2" t="s">
        <v>3171</v>
      </c>
      <c r="J1791" s="3">
        <v>3308.8246789140476</v>
      </c>
      <c r="K1791" s="3">
        <v>357.71077609881598</v>
      </c>
      <c r="L1791" s="3">
        <v>4471.3847012351989</v>
      </c>
      <c r="M1791"/>
      <c r="N1791"/>
      <c r="O1791"/>
    </row>
    <row r="1792" spans="1:15" ht="14.45">
      <c r="A1792" s="2" t="str">
        <f t="shared" si="27"/>
        <v>POS_20230328_3102596</v>
      </c>
      <c r="B1792" s="2" t="s">
        <v>1660</v>
      </c>
      <c r="C1792" s="2" t="s">
        <v>443</v>
      </c>
      <c r="D1792" s="2" t="s">
        <v>763</v>
      </c>
      <c r="E1792" s="2" t="s">
        <v>763</v>
      </c>
      <c r="F1792" s="2" t="s">
        <v>45</v>
      </c>
      <c r="G1792" s="2" t="s">
        <v>764</v>
      </c>
      <c r="H1792" s="2" t="s">
        <v>3172</v>
      </c>
      <c r="I1792" s="2" t="s">
        <v>3173</v>
      </c>
      <c r="J1792" s="3">
        <v>3308.8246789140476</v>
      </c>
      <c r="K1792" s="3">
        <v>357.71077609881598</v>
      </c>
      <c r="L1792" s="3">
        <v>4471.3847012351989</v>
      </c>
      <c r="M1792"/>
      <c r="N1792"/>
      <c r="O1792"/>
    </row>
    <row r="1793" spans="1:15" ht="14.45">
      <c r="A1793" s="2" t="str">
        <f t="shared" si="27"/>
        <v>POS_20230328_3102520</v>
      </c>
      <c r="B1793" s="2" t="s">
        <v>1660</v>
      </c>
      <c r="C1793" s="2" t="s">
        <v>443</v>
      </c>
      <c r="D1793" s="2" t="s">
        <v>763</v>
      </c>
      <c r="E1793" s="2" t="s">
        <v>763</v>
      </c>
      <c r="F1793" s="2" t="s">
        <v>45</v>
      </c>
      <c r="G1793" s="2" t="s">
        <v>764</v>
      </c>
      <c r="H1793" s="2" t="s">
        <v>3174</v>
      </c>
      <c r="I1793" s="2" t="s">
        <v>3175</v>
      </c>
      <c r="J1793" s="3">
        <v>3308.8246789140476</v>
      </c>
      <c r="K1793" s="3">
        <v>357.71077609881598</v>
      </c>
      <c r="L1793" s="3">
        <v>4471.3847012351989</v>
      </c>
      <c r="M1793"/>
      <c r="N1793"/>
      <c r="O1793"/>
    </row>
    <row r="1794" spans="1:15" ht="14.45">
      <c r="A1794" s="2" t="str">
        <f t="shared" si="27"/>
        <v>POS_20230328_3102513</v>
      </c>
      <c r="B1794" s="2" t="s">
        <v>1660</v>
      </c>
      <c r="C1794" s="2" t="s">
        <v>443</v>
      </c>
      <c r="D1794" s="2" t="s">
        <v>763</v>
      </c>
      <c r="E1794" s="2" t="s">
        <v>763</v>
      </c>
      <c r="F1794" s="2" t="s">
        <v>45</v>
      </c>
      <c r="G1794" s="2" t="s">
        <v>764</v>
      </c>
      <c r="H1794" s="2" t="s">
        <v>3176</v>
      </c>
      <c r="I1794" s="2" t="s">
        <v>3177</v>
      </c>
      <c r="J1794" s="3">
        <v>3308.8246789140476</v>
      </c>
      <c r="K1794" s="3">
        <v>357.71077609881598</v>
      </c>
      <c r="L1794" s="3">
        <v>4471.3847012351989</v>
      </c>
      <c r="M1794"/>
      <c r="N1794"/>
      <c r="O1794"/>
    </row>
    <row r="1795" spans="1:15" ht="14.45">
      <c r="A1795" s="2" t="str">
        <f t="shared" si="27"/>
        <v>POS_20230328_3102481</v>
      </c>
      <c r="B1795" s="2" t="s">
        <v>1660</v>
      </c>
      <c r="C1795" s="2" t="s">
        <v>443</v>
      </c>
      <c r="D1795" s="2" t="s">
        <v>763</v>
      </c>
      <c r="E1795" s="2" t="s">
        <v>763</v>
      </c>
      <c r="F1795" s="2" t="s">
        <v>45</v>
      </c>
      <c r="G1795" s="2" t="s">
        <v>764</v>
      </c>
      <c r="H1795" s="2" t="s">
        <v>3178</v>
      </c>
      <c r="I1795" s="2" t="s">
        <v>3179</v>
      </c>
      <c r="J1795" s="3">
        <v>3308.8246789140476</v>
      </c>
      <c r="K1795" s="3">
        <v>357.71077609881598</v>
      </c>
      <c r="L1795" s="3">
        <v>4471.3847012351989</v>
      </c>
      <c r="M1795"/>
      <c r="N1795"/>
      <c r="O1795"/>
    </row>
    <row r="1796" spans="1:15" ht="14.45">
      <c r="A1796" s="2" t="str">
        <f t="shared" si="27"/>
        <v>POS_20211210_2720866</v>
      </c>
      <c r="B1796" s="2" t="s">
        <v>1660</v>
      </c>
      <c r="C1796" s="2" t="s">
        <v>443</v>
      </c>
      <c r="D1796" s="2" t="s">
        <v>763</v>
      </c>
      <c r="E1796" s="2" t="s">
        <v>763</v>
      </c>
      <c r="F1796" s="2" t="s">
        <v>45</v>
      </c>
      <c r="G1796" s="2" t="s">
        <v>827</v>
      </c>
      <c r="H1796" s="2" t="s">
        <v>3180</v>
      </c>
      <c r="I1796" s="2" t="s">
        <v>3181</v>
      </c>
      <c r="J1796" s="3">
        <v>85135.62</v>
      </c>
      <c r="K1796" s="3">
        <v>69880.040000000023</v>
      </c>
      <c r="L1796" s="3">
        <v>74147.520000000019</v>
      </c>
      <c r="M1796"/>
      <c r="N1796"/>
      <c r="O1796"/>
    </row>
    <row r="1797" spans="1:15" ht="14.45">
      <c r="A1797" s="2" t="str">
        <f t="shared" si="27"/>
        <v>POS_20211210_2720865</v>
      </c>
      <c r="B1797" s="2" t="s">
        <v>1660</v>
      </c>
      <c r="C1797" s="2" t="s">
        <v>443</v>
      </c>
      <c r="D1797" s="2" t="s">
        <v>763</v>
      </c>
      <c r="E1797" s="2" t="s">
        <v>763</v>
      </c>
      <c r="F1797" s="2" t="s">
        <v>45</v>
      </c>
      <c r="G1797" s="2" t="s">
        <v>827</v>
      </c>
      <c r="H1797" s="2" t="s">
        <v>3159</v>
      </c>
      <c r="I1797" s="2" t="s">
        <v>3182</v>
      </c>
      <c r="J1797" s="3">
        <v>85135.619999999966</v>
      </c>
      <c r="K1797" s="3">
        <v>69880.040000000037</v>
      </c>
      <c r="L1797" s="3">
        <v>74147.520000000004</v>
      </c>
      <c r="M1797"/>
      <c r="N1797"/>
      <c r="O1797"/>
    </row>
    <row r="1798" spans="1:15" ht="14.45">
      <c r="A1798" s="2" t="str">
        <f t="shared" si="27"/>
        <v>POS_20211210_2720864</v>
      </c>
      <c r="B1798" s="2" t="s">
        <v>1660</v>
      </c>
      <c r="C1798" s="2" t="s">
        <v>443</v>
      </c>
      <c r="D1798" s="2" t="s">
        <v>763</v>
      </c>
      <c r="E1798" s="2" t="s">
        <v>763</v>
      </c>
      <c r="F1798" s="2" t="s">
        <v>45</v>
      </c>
      <c r="G1798" s="2" t="s">
        <v>827</v>
      </c>
      <c r="H1798" s="2" t="s">
        <v>3183</v>
      </c>
      <c r="I1798" s="2" t="s">
        <v>3184</v>
      </c>
      <c r="J1798" s="3">
        <v>85135.620000000024</v>
      </c>
      <c r="K1798" s="3">
        <v>69880.040000000008</v>
      </c>
      <c r="L1798" s="3">
        <v>74147.520000000004</v>
      </c>
      <c r="M1798"/>
      <c r="N1798"/>
      <c r="O1798"/>
    </row>
    <row r="1799" spans="1:15" ht="14.45">
      <c r="A1799" s="2" t="str">
        <f t="shared" si="27"/>
        <v>POS_20211210_2720862</v>
      </c>
      <c r="B1799" s="2" t="s">
        <v>1660</v>
      </c>
      <c r="C1799" s="2" t="s">
        <v>443</v>
      </c>
      <c r="D1799" s="2" t="s">
        <v>763</v>
      </c>
      <c r="E1799" s="2" t="s">
        <v>763</v>
      </c>
      <c r="F1799" s="2" t="s">
        <v>45</v>
      </c>
      <c r="G1799" s="2" t="s">
        <v>827</v>
      </c>
      <c r="H1799" s="2" t="s">
        <v>3185</v>
      </c>
      <c r="I1799" s="2" t="s">
        <v>3186</v>
      </c>
      <c r="J1799" s="3">
        <v>85135.62000000001</v>
      </c>
      <c r="K1799" s="3">
        <v>69880.040000000023</v>
      </c>
      <c r="L1799" s="3">
        <v>74147.51999999999</v>
      </c>
      <c r="M1799"/>
      <c r="N1799"/>
      <c r="O1799"/>
    </row>
    <row r="1800" spans="1:15" ht="14.45">
      <c r="A1800" s="2" t="str">
        <f t="shared" si="27"/>
        <v>POS_20211210_2720863</v>
      </c>
      <c r="B1800" s="2" t="s">
        <v>1660</v>
      </c>
      <c r="C1800" s="2" t="s">
        <v>443</v>
      </c>
      <c r="D1800" s="2" t="s">
        <v>763</v>
      </c>
      <c r="E1800" s="2" t="s">
        <v>763</v>
      </c>
      <c r="F1800" s="2" t="s">
        <v>45</v>
      </c>
      <c r="G1800" s="2" t="s">
        <v>827</v>
      </c>
      <c r="H1800" s="2" t="s">
        <v>3187</v>
      </c>
      <c r="I1800" s="2" t="s">
        <v>3188</v>
      </c>
      <c r="J1800" s="3">
        <v>85135.62</v>
      </c>
      <c r="K1800" s="3">
        <v>69880.040000000008</v>
      </c>
      <c r="L1800" s="3">
        <v>74147.520000000004</v>
      </c>
      <c r="M1800"/>
      <c r="N1800"/>
      <c r="O1800"/>
    </row>
    <row r="1801" spans="1:15" ht="14.45">
      <c r="A1801" s="2" t="str">
        <f t="shared" si="27"/>
        <v>POS_20211210_2720861</v>
      </c>
      <c r="B1801" s="2" t="s">
        <v>1660</v>
      </c>
      <c r="C1801" s="2" t="s">
        <v>443</v>
      </c>
      <c r="D1801" s="2" t="s">
        <v>763</v>
      </c>
      <c r="E1801" s="2" t="s">
        <v>763</v>
      </c>
      <c r="F1801" s="2" t="s">
        <v>45</v>
      </c>
      <c r="G1801" s="2" t="s">
        <v>827</v>
      </c>
      <c r="H1801" s="2" t="s">
        <v>3189</v>
      </c>
      <c r="I1801" s="2" t="s">
        <v>3190</v>
      </c>
      <c r="J1801" s="3">
        <v>85135.619999999966</v>
      </c>
      <c r="K1801" s="3">
        <v>69880.040000000008</v>
      </c>
      <c r="L1801" s="3">
        <v>74147.519999999975</v>
      </c>
      <c r="M1801"/>
      <c r="N1801"/>
      <c r="O1801"/>
    </row>
    <row r="1802" spans="1:15" ht="14.45">
      <c r="A1802" s="2" t="str">
        <f t="shared" si="27"/>
        <v>POS_20220425_2804905</v>
      </c>
      <c r="B1802" s="2" t="s">
        <v>1660</v>
      </c>
      <c r="C1802" s="2" t="s">
        <v>443</v>
      </c>
      <c r="D1802" s="2" t="s">
        <v>763</v>
      </c>
      <c r="E1802" s="2" t="s">
        <v>763</v>
      </c>
      <c r="F1802" s="2" t="s">
        <v>45</v>
      </c>
      <c r="G1802" s="2" t="s">
        <v>854</v>
      </c>
      <c r="H1802" s="2" t="s">
        <v>3191</v>
      </c>
      <c r="I1802" s="2" t="s">
        <v>3192</v>
      </c>
      <c r="J1802" s="3">
        <v>3075.1873751500798</v>
      </c>
      <c r="K1802" s="3">
        <v>2594.6180039088194</v>
      </c>
      <c r="L1802" s="3">
        <v>4260.7380560970241</v>
      </c>
      <c r="M1802"/>
      <c r="N1802"/>
      <c r="O1802"/>
    </row>
    <row r="1803" spans="1:15" ht="14.45">
      <c r="A1803" s="2" t="str">
        <f t="shared" si="27"/>
        <v>POS_20220425_2805031</v>
      </c>
      <c r="B1803" s="2" t="s">
        <v>1660</v>
      </c>
      <c r="C1803" s="2" t="s">
        <v>443</v>
      </c>
      <c r="D1803" s="2" t="s">
        <v>763</v>
      </c>
      <c r="E1803" s="2" t="s">
        <v>763</v>
      </c>
      <c r="F1803" s="2" t="s">
        <v>45</v>
      </c>
      <c r="G1803" s="2" t="s">
        <v>854</v>
      </c>
      <c r="H1803" s="2" t="s">
        <v>3191</v>
      </c>
      <c r="I1803" s="2" t="s">
        <v>3193</v>
      </c>
      <c r="J1803" s="3">
        <v>3075.1873751500798</v>
      </c>
      <c r="K1803" s="3">
        <v>2594.6180039088194</v>
      </c>
      <c r="L1803" s="3">
        <v>4260.7380560970241</v>
      </c>
      <c r="M1803"/>
      <c r="N1803"/>
      <c r="O1803"/>
    </row>
    <row r="1804" spans="1:15" ht="14.45">
      <c r="A1804" s="2" t="str">
        <f t="shared" si="27"/>
        <v>POS_20220425_2804907</v>
      </c>
      <c r="B1804" s="2" t="s">
        <v>1660</v>
      </c>
      <c r="C1804" s="2" t="s">
        <v>443</v>
      </c>
      <c r="D1804" s="2" t="s">
        <v>763</v>
      </c>
      <c r="E1804" s="2" t="s">
        <v>763</v>
      </c>
      <c r="F1804" s="2" t="s">
        <v>45</v>
      </c>
      <c r="G1804" s="2" t="s">
        <v>854</v>
      </c>
      <c r="H1804" s="2" t="s">
        <v>3194</v>
      </c>
      <c r="I1804" s="2" t="s">
        <v>3195</v>
      </c>
      <c r="J1804" s="3">
        <v>3075.1873751500793</v>
      </c>
      <c r="K1804" s="3">
        <v>2594.6180039088194</v>
      </c>
      <c r="L1804" s="3">
        <v>4260.7380560970241</v>
      </c>
      <c r="M1804"/>
      <c r="N1804"/>
      <c r="O1804"/>
    </row>
    <row r="1805" spans="1:15" ht="14.45">
      <c r="A1805" s="2" t="str">
        <f t="shared" ref="A1805:A1868" si="28">I1805</f>
        <v>POS_20220425_2805033</v>
      </c>
      <c r="B1805" s="2" t="s">
        <v>1660</v>
      </c>
      <c r="C1805" s="2" t="s">
        <v>443</v>
      </c>
      <c r="D1805" s="2" t="s">
        <v>763</v>
      </c>
      <c r="E1805" s="2" t="s">
        <v>763</v>
      </c>
      <c r="F1805" s="2" t="s">
        <v>45</v>
      </c>
      <c r="G1805" s="2" t="s">
        <v>854</v>
      </c>
      <c r="H1805" s="2" t="s">
        <v>3194</v>
      </c>
      <c r="I1805" s="2" t="s">
        <v>3196</v>
      </c>
      <c r="J1805" s="3">
        <v>3075.1873751500798</v>
      </c>
      <c r="K1805" s="3">
        <v>2594.6180039088194</v>
      </c>
      <c r="L1805" s="3">
        <v>4260.7380560970241</v>
      </c>
      <c r="M1805"/>
      <c r="N1805"/>
      <c r="O1805"/>
    </row>
    <row r="1806" spans="1:15" ht="14.45">
      <c r="A1806" s="2" t="str">
        <f t="shared" si="28"/>
        <v>POS_20220425_2804840</v>
      </c>
      <c r="B1806" s="2" t="s">
        <v>1660</v>
      </c>
      <c r="C1806" s="2" t="s">
        <v>443</v>
      </c>
      <c r="D1806" s="2" t="s">
        <v>763</v>
      </c>
      <c r="E1806" s="2" t="s">
        <v>763</v>
      </c>
      <c r="F1806" s="2" t="s">
        <v>45</v>
      </c>
      <c r="G1806" s="2" t="s">
        <v>854</v>
      </c>
      <c r="H1806" s="2" t="s">
        <v>3197</v>
      </c>
      <c r="I1806" s="2" t="s">
        <v>3198</v>
      </c>
      <c r="J1806" s="3">
        <v>3075.1873751500798</v>
      </c>
      <c r="K1806" s="3">
        <v>2594.6180039088194</v>
      </c>
      <c r="L1806" s="3">
        <v>4260.7380560970241</v>
      </c>
      <c r="M1806"/>
      <c r="N1806"/>
      <c r="O1806"/>
    </row>
    <row r="1807" spans="1:15" ht="14.45">
      <c r="A1807" s="2" t="str">
        <f t="shared" si="28"/>
        <v>POS_20220425_2804967</v>
      </c>
      <c r="B1807" s="2" t="s">
        <v>1660</v>
      </c>
      <c r="C1807" s="2" t="s">
        <v>443</v>
      </c>
      <c r="D1807" s="2" t="s">
        <v>763</v>
      </c>
      <c r="E1807" s="2" t="s">
        <v>763</v>
      </c>
      <c r="F1807" s="2" t="s">
        <v>45</v>
      </c>
      <c r="G1807" s="2" t="s">
        <v>854</v>
      </c>
      <c r="H1807" s="2" t="s">
        <v>3197</v>
      </c>
      <c r="I1807" s="2" t="s">
        <v>3199</v>
      </c>
      <c r="J1807" s="3">
        <v>3075.1873751500793</v>
      </c>
      <c r="K1807" s="3">
        <v>2594.6180039088194</v>
      </c>
      <c r="L1807" s="3">
        <v>4260.7380560970241</v>
      </c>
      <c r="M1807"/>
      <c r="N1807"/>
      <c r="O1807"/>
    </row>
    <row r="1808" spans="1:15" ht="14.45">
      <c r="A1808" s="2" t="str">
        <f t="shared" si="28"/>
        <v>POS_20220425_2804909</v>
      </c>
      <c r="B1808" s="2" t="s">
        <v>1660</v>
      </c>
      <c r="C1808" s="2" t="s">
        <v>443</v>
      </c>
      <c r="D1808" s="2" t="s">
        <v>763</v>
      </c>
      <c r="E1808" s="2" t="s">
        <v>763</v>
      </c>
      <c r="F1808" s="2" t="s">
        <v>45</v>
      </c>
      <c r="G1808" s="2" t="s">
        <v>854</v>
      </c>
      <c r="H1808" s="2" t="s">
        <v>3200</v>
      </c>
      <c r="I1808" s="2" t="s">
        <v>3201</v>
      </c>
      <c r="J1808" s="3">
        <v>3075.1873751500798</v>
      </c>
      <c r="K1808" s="3">
        <v>2594.6180039088194</v>
      </c>
      <c r="L1808" s="3">
        <v>4260.7380560970241</v>
      </c>
      <c r="M1808"/>
      <c r="N1808"/>
      <c r="O1808"/>
    </row>
    <row r="1809" spans="1:15" ht="14.45">
      <c r="A1809" s="2" t="str">
        <f t="shared" si="28"/>
        <v>POS_20220425_2804912</v>
      </c>
      <c r="B1809" s="2" t="s">
        <v>1660</v>
      </c>
      <c r="C1809" s="2" t="s">
        <v>443</v>
      </c>
      <c r="D1809" s="2" t="s">
        <v>763</v>
      </c>
      <c r="E1809" s="2" t="s">
        <v>763</v>
      </c>
      <c r="F1809" s="2" t="s">
        <v>45</v>
      </c>
      <c r="G1809" s="2" t="s">
        <v>854</v>
      </c>
      <c r="H1809" s="2" t="s">
        <v>3202</v>
      </c>
      <c r="I1809" s="2" t="s">
        <v>3203</v>
      </c>
      <c r="J1809" s="3">
        <v>3075.1873751500798</v>
      </c>
      <c r="K1809" s="3">
        <v>2594.6180039088194</v>
      </c>
      <c r="L1809" s="3">
        <v>4260.7380560970241</v>
      </c>
      <c r="M1809"/>
      <c r="N1809"/>
      <c r="O1809"/>
    </row>
    <row r="1810" spans="1:15" ht="14.45">
      <c r="A1810" s="2" t="str">
        <f t="shared" si="28"/>
        <v>POS_20220425_2804910</v>
      </c>
      <c r="B1810" s="2" t="s">
        <v>1660</v>
      </c>
      <c r="C1810" s="2" t="s">
        <v>443</v>
      </c>
      <c r="D1810" s="2" t="s">
        <v>763</v>
      </c>
      <c r="E1810" s="2" t="s">
        <v>763</v>
      </c>
      <c r="F1810" s="2" t="s">
        <v>45</v>
      </c>
      <c r="G1810" s="2" t="s">
        <v>854</v>
      </c>
      <c r="H1810" s="2" t="s">
        <v>3204</v>
      </c>
      <c r="I1810" s="2" t="s">
        <v>3205</v>
      </c>
      <c r="J1810" s="3">
        <v>3075.1873751500798</v>
      </c>
      <c r="K1810" s="3">
        <v>2594.6180039088194</v>
      </c>
      <c r="L1810" s="3">
        <v>4260.7380560970241</v>
      </c>
      <c r="M1810"/>
      <c r="N1810"/>
      <c r="O1810"/>
    </row>
    <row r="1811" spans="1:15" ht="14.45">
      <c r="A1811" s="2" t="str">
        <f t="shared" si="28"/>
        <v>POS_20220425_2804911</v>
      </c>
      <c r="B1811" s="2" t="s">
        <v>1660</v>
      </c>
      <c r="C1811" s="2" t="s">
        <v>443</v>
      </c>
      <c r="D1811" s="2" t="s">
        <v>763</v>
      </c>
      <c r="E1811" s="2" t="s">
        <v>763</v>
      </c>
      <c r="F1811" s="2" t="s">
        <v>45</v>
      </c>
      <c r="G1811" s="2" t="s">
        <v>854</v>
      </c>
      <c r="H1811" s="2" t="s">
        <v>3206</v>
      </c>
      <c r="I1811" s="2" t="s">
        <v>3207</v>
      </c>
      <c r="J1811" s="3">
        <v>3075.1873751500793</v>
      </c>
      <c r="K1811" s="3">
        <v>2594.6180039088194</v>
      </c>
      <c r="L1811" s="3">
        <v>4260.7380560970241</v>
      </c>
      <c r="M1811"/>
      <c r="N1811"/>
      <c r="O1811"/>
    </row>
    <row r="1812" spans="1:15" ht="14.45">
      <c r="A1812" s="2" t="str">
        <f t="shared" si="28"/>
        <v>POS_20220425_2805032</v>
      </c>
      <c r="B1812" s="2" t="s">
        <v>1660</v>
      </c>
      <c r="C1812" s="2" t="s">
        <v>443</v>
      </c>
      <c r="D1812" s="2" t="s">
        <v>763</v>
      </c>
      <c r="E1812" s="2" t="s">
        <v>763</v>
      </c>
      <c r="F1812" s="2" t="s">
        <v>45</v>
      </c>
      <c r="G1812" s="2" t="s">
        <v>854</v>
      </c>
      <c r="H1812" s="2" t="s">
        <v>3208</v>
      </c>
      <c r="I1812" s="2" t="s">
        <v>3209</v>
      </c>
      <c r="J1812" s="3">
        <v>3075.1873751500793</v>
      </c>
      <c r="K1812" s="3">
        <v>2594.6180039088194</v>
      </c>
      <c r="L1812" s="3">
        <v>4260.7380560970241</v>
      </c>
      <c r="M1812"/>
      <c r="N1812"/>
      <c r="O1812"/>
    </row>
    <row r="1813" spans="1:15" ht="14.45">
      <c r="A1813" s="2" t="str">
        <f t="shared" si="28"/>
        <v>POS_20220425_2804906</v>
      </c>
      <c r="B1813" s="2" t="s">
        <v>1660</v>
      </c>
      <c r="C1813" s="2" t="s">
        <v>443</v>
      </c>
      <c r="D1813" s="2" t="s">
        <v>763</v>
      </c>
      <c r="E1813" s="2" t="s">
        <v>763</v>
      </c>
      <c r="F1813" s="2" t="s">
        <v>45</v>
      </c>
      <c r="G1813" s="2" t="s">
        <v>854</v>
      </c>
      <c r="H1813" s="2" t="s">
        <v>3210</v>
      </c>
      <c r="I1813" s="2" t="s">
        <v>3211</v>
      </c>
      <c r="J1813" s="3">
        <v>3075.1873751500798</v>
      </c>
      <c r="K1813" s="3">
        <v>2594.6180039088194</v>
      </c>
      <c r="L1813" s="3">
        <v>4260.7380560970241</v>
      </c>
      <c r="M1813"/>
      <c r="N1813"/>
      <c r="O1813"/>
    </row>
    <row r="1814" spans="1:15" ht="14.45">
      <c r="A1814" s="2" t="str">
        <f t="shared" si="28"/>
        <v>POS_20220425_2804908</v>
      </c>
      <c r="B1814" s="2" t="s">
        <v>1660</v>
      </c>
      <c r="C1814" s="2" t="s">
        <v>443</v>
      </c>
      <c r="D1814" s="2" t="s">
        <v>763</v>
      </c>
      <c r="E1814" s="2" t="s">
        <v>763</v>
      </c>
      <c r="F1814" s="2" t="s">
        <v>45</v>
      </c>
      <c r="G1814" s="2" t="s">
        <v>854</v>
      </c>
      <c r="H1814" s="2" t="s">
        <v>2352</v>
      </c>
      <c r="I1814" s="2" t="s">
        <v>3212</v>
      </c>
      <c r="J1814" s="3">
        <v>3075.1873751500793</v>
      </c>
      <c r="K1814" s="3">
        <v>2594.6180039088194</v>
      </c>
      <c r="L1814" s="3">
        <v>4260.7380560970241</v>
      </c>
      <c r="M1814"/>
      <c r="N1814"/>
      <c r="O1814"/>
    </row>
    <row r="1815" spans="1:15" ht="14.45">
      <c r="A1815" s="2" t="str">
        <f t="shared" si="28"/>
        <v>POS_20230523_3159988</v>
      </c>
      <c r="B1815" s="2" t="s">
        <v>3213</v>
      </c>
      <c r="C1815" s="2" t="s">
        <v>30</v>
      </c>
      <c r="D1815" s="2" t="s">
        <v>934</v>
      </c>
      <c r="E1815" s="2" t="s">
        <v>935</v>
      </c>
      <c r="F1815" s="2" t="s">
        <v>45</v>
      </c>
      <c r="G1815" s="2" t="s">
        <v>936</v>
      </c>
      <c r="H1815" s="2" t="s">
        <v>3214</v>
      </c>
      <c r="I1815" s="2" t="s">
        <v>3215</v>
      </c>
      <c r="J1815" s="3">
        <v>507.27822171494404</v>
      </c>
      <c r="K1815" s="3">
        <v>0</v>
      </c>
      <c r="L1815" s="3">
        <v>0</v>
      </c>
      <c r="M1815"/>
      <c r="N1815"/>
      <c r="O1815"/>
    </row>
    <row r="1816" spans="1:15" ht="14.45">
      <c r="A1816" s="2" t="str">
        <f t="shared" si="28"/>
        <v>POS_20230523_3159986</v>
      </c>
      <c r="B1816" s="2" t="s">
        <v>3213</v>
      </c>
      <c r="C1816" s="2" t="s">
        <v>30</v>
      </c>
      <c r="D1816" s="2" t="s">
        <v>934</v>
      </c>
      <c r="E1816" s="2" t="s">
        <v>935</v>
      </c>
      <c r="F1816" s="2" t="s">
        <v>45</v>
      </c>
      <c r="G1816" s="2" t="s">
        <v>936</v>
      </c>
      <c r="H1816" s="2" t="s">
        <v>3216</v>
      </c>
      <c r="I1816" s="2" t="s">
        <v>3217</v>
      </c>
      <c r="J1816" s="3">
        <v>507.27822171494404</v>
      </c>
      <c r="K1816" s="3">
        <v>0</v>
      </c>
      <c r="L1816" s="3">
        <v>0</v>
      </c>
      <c r="M1816"/>
      <c r="N1816"/>
      <c r="O1816"/>
    </row>
    <row r="1817" spans="1:15" ht="14.45">
      <c r="A1817" s="2" t="str">
        <f t="shared" si="28"/>
        <v>POS_20230523_3159993</v>
      </c>
      <c r="B1817" s="2" t="s">
        <v>3213</v>
      </c>
      <c r="C1817" s="2" t="s">
        <v>30</v>
      </c>
      <c r="D1817" s="2" t="s">
        <v>934</v>
      </c>
      <c r="E1817" s="2" t="s">
        <v>935</v>
      </c>
      <c r="F1817" s="2" t="s">
        <v>45</v>
      </c>
      <c r="G1817" s="2" t="s">
        <v>936</v>
      </c>
      <c r="H1817" s="2" t="s">
        <v>3218</v>
      </c>
      <c r="I1817" s="2" t="s">
        <v>3219</v>
      </c>
      <c r="J1817" s="3">
        <v>507.27822171494398</v>
      </c>
      <c r="K1817" s="3">
        <v>0</v>
      </c>
      <c r="L1817" s="3">
        <v>0</v>
      </c>
      <c r="M1817"/>
      <c r="N1817"/>
      <c r="O1817"/>
    </row>
    <row r="1818" spans="1:15" ht="14.45">
      <c r="A1818" s="2" t="str">
        <f t="shared" si="28"/>
        <v>POS_20230523_3159985</v>
      </c>
      <c r="B1818" s="2" t="s">
        <v>3213</v>
      </c>
      <c r="C1818" s="2" t="s">
        <v>30</v>
      </c>
      <c r="D1818" s="2" t="s">
        <v>934</v>
      </c>
      <c r="E1818" s="2" t="s">
        <v>935</v>
      </c>
      <c r="F1818" s="2" t="s">
        <v>45</v>
      </c>
      <c r="G1818" s="2" t="s">
        <v>936</v>
      </c>
      <c r="H1818" s="2" t="s">
        <v>3220</v>
      </c>
      <c r="I1818" s="2" t="s">
        <v>3221</v>
      </c>
      <c r="J1818" s="3">
        <v>507.27822171494392</v>
      </c>
      <c r="K1818" s="3">
        <v>0</v>
      </c>
      <c r="L1818" s="3">
        <v>0</v>
      </c>
      <c r="M1818"/>
      <c r="N1818"/>
      <c r="O1818"/>
    </row>
    <row r="1819" spans="1:15" ht="14.45">
      <c r="A1819" s="2" t="str">
        <f t="shared" si="28"/>
        <v>POS_20160204_741865</v>
      </c>
      <c r="B1819" s="2" t="s">
        <v>3213</v>
      </c>
      <c r="C1819" s="2" t="s">
        <v>30</v>
      </c>
      <c r="D1819" s="2" t="s">
        <v>31</v>
      </c>
      <c r="E1819" s="2" t="s">
        <v>32</v>
      </c>
      <c r="F1819" s="2" t="s">
        <v>33</v>
      </c>
      <c r="G1819" s="2" t="s">
        <v>34</v>
      </c>
      <c r="H1819" s="2" t="s">
        <v>3222</v>
      </c>
      <c r="I1819" s="2" t="s">
        <v>3223</v>
      </c>
      <c r="J1819" s="3">
        <v>49942.510200755984</v>
      </c>
      <c r="K1819" s="3">
        <v>-6267.71</v>
      </c>
      <c r="L1819" s="3">
        <v>50128.136248415205</v>
      </c>
      <c r="M1819"/>
      <c r="N1819"/>
      <c r="O1819"/>
    </row>
    <row r="1820" spans="1:15" ht="14.45">
      <c r="A1820" s="2" t="str">
        <f t="shared" si="28"/>
        <v>POS_20200317_1936726</v>
      </c>
      <c r="B1820" s="2" t="s">
        <v>3213</v>
      </c>
      <c r="C1820" s="2" t="s">
        <v>30</v>
      </c>
      <c r="D1820" s="2" t="s">
        <v>31</v>
      </c>
      <c r="E1820" s="2" t="s">
        <v>32</v>
      </c>
      <c r="F1820" s="2" t="s">
        <v>33</v>
      </c>
      <c r="G1820" s="2" t="s">
        <v>34</v>
      </c>
      <c r="H1820" s="2" t="s">
        <v>3216</v>
      </c>
      <c r="I1820" s="2" t="s">
        <v>3224</v>
      </c>
      <c r="J1820" s="3">
        <v>44255.620200755984</v>
      </c>
      <c r="K1820" s="3">
        <v>0</v>
      </c>
      <c r="L1820" s="3">
        <v>43471.196248415203</v>
      </c>
      <c r="M1820"/>
      <c r="N1820"/>
      <c r="O1820"/>
    </row>
    <row r="1821" spans="1:15" ht="14.45">
      <c r="A1821" s="2" t="str">
        <f t="shared" si="28"/>
        <v>POS_20160517_832532</v>
      </c>
      <c r="B1821" s="2" t="s">
        <v>3213</v>
      </c>
      <c r="C1821" s="2" t="s">
        <v>30</v>
      </c>
      <c r="D1821" s="2" t="s">
        <v>31</v>
      </c>
      <c r="E1821" s="2" t="s">
        <v>32</v>
      </c>
      <c r="F1821" s="2" t="s">
        <v>33</v>
      </c>
      <c r="G1821" s="2" t="s">
        <v>34</v>
      </c>
      <c r="H1821" s="2" t="s">
        <v>3225</v>
      </c>
      <c r="I1821" s="2" t="s">
        <v>3226</v>
      </c>
      <c r="J1821" s="3">
        <v>49735.160200755985</v>
      </c>
      <c r="K1821" s="3">
        <v>-7774.84</v>
      </c>
      <c r="L1821" s="3">
        <v>39592.036248415207</v>
      </c>
      <c r="M1821"/>
      <c r="N1821"/>
      <c r="O1821"/>
    </row>
    <row r="1822" spans="1:15" ht="14.45">
      <c r="A1822" s="2" t="str">
        <f t="shared" si="28"/>
        <v>POS_20160809_867587</v>
      </c>
      <c r="B1822" s="2" t="s">
        <v>3213</v>
      </c>
      <c r="C1822" s="2" t="s">
        <v>30</v>
      </c>
      <c r="D1822" s="2" t="s">
        <v>31</v>
      </c>
      <c r="E1822" s="2" t="s">
        <v>32</v>
      </c>
      <c r="F1822" s="2" t="s">
        <v>33</v>
      </c>
      <c r="G1822" s="2" t="s">
        <v>34</v>
      </c>
      <c r="H1822" s="2" t="s">
        <v>3227</v>
      </c>
      <c r="I1822" s="2" t="s">
        <v>3228</v>
      </c>
      <c r="J1822" s="3">
        <v>54338.960200755995</v>
      </c>
      <c r="K1822" s="3">
        <v>-2987.5</v>
      </c>
      <c r="L1822" s="3">
        <v>26366.996248415206</v>
      </c>
      <c r="M1822"/>
      <c r="N1822"/>
      <c r="O1822"/>
    </row>
    <row r="1823" spans="1:15" ht="14.45">
      <c r="A1823" s="2" t="str">
        <f t="shared" si="28"/>
        <v>POS_20201106_2340953</v>
      </c>
      <c r="B1823" s="2" t="s">
        <v>3213</v>
      </c>
      <c r="C1823" s="2" t="s">
        <v>30</v>
      </c>
      <c r="D1823" s="2" t="s">
        <v>31</v>
      </c>
      <c r="E1823" s="2" t="s">
        <v>32</v>
      </c>
      <c r="F1823" s="2" t="s">
        <v>33</v>
      </c>
      <c r="G1823" s="2" t="s">
        <v>34</v>
      </c>
      <c r="H1823" s="2" t="s">
        <v>3229</v>
      </c>
      <c r="I1823" s="2" t="s">
        <v>3230</v>
      </c>
      <c r="J1823" s="3">
        <v>4735.8402007559898</v>
      </c>
      <c r="K1823" s="3">
        <v>0</v>
      </c>
      <c r="L1823" s="3">
        <v>990.49624841520597</v>
      </c>
      <c r="M1823"/>
      <c r="N1823"/>
      <c r="O1823"/>
    </row>
    <row r="1824" spans="1:15" ht="14.45">
      <c r="A1824" s="2" t="str">
        <f t="shared" si="28"/>
        <v>POS_20160204_741931</v>
      </c>
      <c r="B1824" s="2" t="s">
        <v>3213</v>
      </c>
      <c r="C1824" s="2" t="s">
        <v>30</v>
      </c>
      <c r="D1824" s="2" t="s">
        <v>31</v>
      </c>
      <c r="E1824" s="2" t="s">
        <v>32</v>
      </c>
      <c r="F1824" s="2" t="s">
        <v>33</v>
      </c>
      <c r="G1824" s="2" t="s">
        <v>34</v>
      </c>
      <c r="H1824" s="2" t="s">
        <v>3231</v>
      </c>
      <c r="I1824" s="2" t="s">
        <v>3232</v>
      </c>
      <c r="J1824" s="3">
        <v>4735.8402007559889</v>
      </c>
      <c r="K1824" s="3">
        <v>0</v>
      </c>
      <c r="L1824" s="3">
        <v>990.49624841520608</v>
      </c>
      <c r="M1824"/>
      <c r="N1824"/>
      <c r="O1824"/>
    </row>
    <row r="1825" spans="1:15" ht="14.45">
      <c r="A1825" s="2" t="str">
        <f t="shared" si="28"/>
        <v>POS_20201223_2369188</v>
      </c>
      <c r="B1825" s="2" t="s">
        <v>3213</v>
      </c>
      <c r="C1825" s="2" t="s">
        <v>30</v>
      </c>
      <c r="D1825" s="2" t="s">
        <v>31</v>
      </c>
      <c r="E1825" s="2" t="s">
        <v>32</v>
      </c>
      <c r="F1825" s="2" t="s">
        <v>33</v>
      </c>
      <c r="G1825" s="2" t="s">
        <v>34</v>
      </c>
      <c r="H1825" s="2" t="s">
        <v>3233</v>
      </c>
      <c r="I1825" s="2" t="s">
        <v>3234</v>
      </c>
      <c r="J1825" s="3">
        <v>4735.8402007559889</v>
      </c>
      <c r="K1825" s="3">
        <v>0</v>
      </c>
      <c r="L1825" s="3">
        <v>990.49624841520597</v>
      </c>
      <c r="M1825"/>
      <c r="N1825"/>
      <c r="O1825"/>
    </row>
    <row r="1826" spans="1:15" ht="14.45">
      <c r="A1826" s="2" t="str">
        <f t="shared" si="28"/>
        <v>POS_20160902_879239</v>
      </c>
      <c r="B1826" s="2" t="s">
        <v>3213</v>
      </c>
      <c r="C1826" s="2" t="s">
        <v>30</v>
      </c>
      <c r="D1826" s="2" t="s">
        <v>31</v>
      </c>
      <c r="E1826" s="2" t="s">
        <v>32</v>
      </c>
      <c r="F1826" s="2" t="s">
        <v>33</v>
      </c>
      <c r="G1826" s="2" t="s">
        <v>34</v>
      </c>
      <c r="H1826" s="2" t="s">
        <v>3235</v>
      </c>
      <c r="I1826" s="2" t="s">
        <v>3236</v>
      </c>
      <c r="J1826" s="3">
        <v>4735.840200755988</v>
      </c>
      <c r="K1826" s="3">
        <v>0</v>
      </c>
      <c r="L1826" s="3">
        <v>990.49624841520597</v>
      </c>
      <c r="M1826"/>
      <c r="N1826"/>
      <c r="O1826"/>
    </row>
    <row r="1827" spans="1:15" ht="14.45">
      <c r="A1827" s="2" t="str">
        <f t="shared" si="28"/>
        <v>POS_20230328_3102449</v>
      </c>
      <c r="B1827" s="2" t="s">
        <v>3213</v>
      </c>
      <c r="C1827" s="2" t="s">
        <v>30</v>
      </c>
      <c r="D1827" s="2" t="s">
        <v>31</v>
      </c>
      <c r="E1827" s="2" t="s">
        <v>32</v>
      </c>
      <c r="F1827" s="2" t="s">
        <v>45</v>
      </c>
      <c r="G1827" s="2" t="s">
        <v>46</v>
      </c>
      <c r="H1827" s="2" t="s">
        <v>3237</v>
      </c>
      <c r="I1827" s="2" t="s">
        <v>3238</v>
      </c>
      <c r="J1827" s="3">
        <v>481039.10000000003</v>
      </c>
      <c r="K1827" s="3">
        <v>318191.85999999993</v>
      </c>
      <c r="L1827" s="3">
        <v>747556.23</v>
      </c>
      <c r="M1827"/>
      <c r="N1827"/>
      <c r="O1827"/>
    </row>
    <row r="1828" spans="1:15" ht="14.45">
      <c r="A1828" s="2" t="str">
        <f t="shared" si="28"/>
        <v>POS_20230502_3149600</v>
      </c>
      <c r="B1828" s="2" t="s">
        <v>3213</v>
      </c>
      <c r="C1828" s="2" t="s">
        <v>30</v>
      </c>
      <c r="D1828" s="2" t="s">
        <v>31</v>
      </c>
      <c r="E1828" s="2" t="s">
        <v>32</v>
      </c>
      <c r="F1828" s="2" t="s">
        <v>45</v>
      </c>
      <c r="G1828" s="2" t="s">
        <v>46</v>
      </c>
      <c r="H1828" s="2" t="s">
        <v>3239</v>
      </c>
      <c r="I1828" s="2" t="s">
        <v>3240</v>
      </c>
      <c r="J1828" s="3">
        <v>315499.42</v>
      </c>
      <c r="K1828" s="3">
        <v>133466.94</v>
      </c>
      <c r="L1828" s="3">
        <v>314018.82000000012</v>
      </c>
      <c r="M1828"/>
      <c r="N1828"/>
      <c r="O1828"/>
    </row>
    <row r="1829" spans="1:15" ht="14.45">
      <c r="A1829" s="2" t="str">
        <f t="shared" si="28"/>
        <v>POS_20230629_3190686</v>
      </c>
      <c r="B1829" s="2" t="s">
        <v>3213</v>
      </c>
      <c r="C1829" s="2" t="s">
        <v>30</v>
      </c>
      <c r="D1829" s="2" t="s">
        <v>31</v>
      </c>
      <c r="E1829" s="2" t="s">
        <v>32</v>
      </c>
      <c r="F1829" s="2" t="s">
        <v>45</v>
      </c>
      <c r="G1829" s="2" t="s">
        <v>46</v>
      </c>
      <c r="H1829" s="2" t="s">
        <v>3233</v>
      </c>
      <c r="I1829" s="2" t="s">
        <v>3241</v>
      </c>
      <c r="J1829" s="3">
        <v>455066.25</v>
      </c>
      <c r="K1829" s="3">
        <v>153607.01999999999</v>
      </c>
      <c r="L1829" s="3">
        <v>105340.09</v>
      </c>
      <c r="M1829"/>
      <c r="N1829"/>
      <c r="O1829"/>
    </row>
    <row r="1830" spans="1:15" ht="14.45">
      <c r="A1830" s="2" t="str">
        <f t="shared" si="28"/>
        <v>POS_20210505_2440462</v>
      </c>
      <c r="B1830" s="2" t="s">
        <v>3213</v>
      </c>
      <c r="C1830" s="2" t="s">
        <v>30</v>
      </c>
      <c r="D1830" s="2" t="s">
        <v>31</v>
      </c>
      <c r="E1830" s="2" t="s">
        <v>32</v>
      </c>
      <c r="F1830" s="2" t="s">
        <v>49</v>
      </c>
      <c r="G1830" s="2" t="s">
        <v>46</v>
      </c>
      <c r="H1830" s="2" t="s">
        <v>3218</v>
      </c>
      <c r="I1830" s="2" t="s">
        <v>3242</v>
      </c>
      <c r="J1830" s="3">
        <v>764303.94000000018</v>
      </c>
      <c r="K1830" s="3">
        <v>541541.81999999995</v>
      </c>
      <c r="L1830" s="3">
        <v>878596.52000000014</v>
      </c>
      <c r="M1830"/>
      <c r="N1830"/>
      <c r="O1830"/>
    </row>
    <row r="1831" spans="1:15" ht="14.45">
      <c r="A1831" s="2" t="str">
        <f t="shared" si="28"/>
        <v>POS_20190415_1780633</v>
      </c>
      <c r="B1831" s="2" t="s">
        <v>3213</v>
      </c>
      <c r="C1831" s="2" t="s">
        <v>30</v>
      </c>
      <c r="D1831" s="2" t="s">
        <v>31</v>
      </c>
      <c r="E1831" s="2" t="s">
        <v>32</v>
      </c>
      <c r="F1831" s="2" t="s">
        <v>49</v>
      </c>
      <c r="G1831" s="2" t="s">
        <v>46</v>
      </c>
      <c r="H1831" s="2" t="s">
        <v>3243</v>
      </c>
      <c r="I1831" s="2" t="s">
        <v>3244</v>
      </c>
      <c r="J1831" s="3">
        <v>613678.1100000001</v>
      </c>
      <c r="K1831" s="3">
        <v>182184.18</v>
      </c>
      <c r="L1831" s="3">
        <v>1167747.7900000003</v>
      </c>
      <c r="M1831"/>
      <c r="N1831"/>
      <c r="O1831"/>
    </row>
    <row r="1832" spans="1:15" ht="14.45">
      <c r="A1832" s="2" t="str">
        <f t="shared" si="28"/>
        <v>POS_20201120_2344159</v>
      </c>
      <c r="B1832" s="2" t="s">
        <v>3213</v>
      </c>
      <c r="C1832" s="2" t="s">
        <v>30</v>
      </c>
      <c r="D1832" s="2" t="s">
        <v>31</v>
      </c>
      <c r="E1832" s="2" t="s">
        <v>32</v>
      </c>
      <c r="F1832" s="2" t="s">
        <v>49</v>
      </c>
      <c r="G1832" s="2" t="s">
        <v>46</v>
      </c>
      <c r="H1832" s="2" t="s">
        <v>3245</v>
      </c>
      <c r="I1832" s="2" t="s">
        <v>3246</v>
      </c>
      <c r="J1832" s="3">
        <v>656002.31000000006</v>
      </c>
      <c r="K1832" s="3">
        <v>461958.08</v>
      </c>
      <c r="L1832" s="3">
        <v>840617.25000000035</v>
      </c>
      <c r="M1832"/>
      <c r="N1832"/>
      <c r="O1832"/>
    </row>
    <row r="1833" spans="1:15" ht="14.45">
      <c r="A1833" s="2" t="str">
        <f t="shared" si="28"/>
        <v>POS_20210914_2524864</v>
      </c>
      <c r="B1833" s="2" t="s">
        <v>3213</v>
      </c>
      <c r="C1833" s="2" t="s">
        <v>30</v>
      </c>
      <c r="D1833" s="2" t="s">
        <v>31</v>
      </c>
      <c r="E1833" s="2" t="s">
        <v>32</v>
      </c>
      <c r="F1833" s="2" t="s">
        <v>49</v>
      </c>
      <c r="G1833" s="2" t="s">
        <v>46</v>
      </c>
      <c r="H1833" s="2" t="s">
        <v>3247</v>
      </c>
      <c r="I1833" s="2" t="s">
        <v>3248</v>
      </c>
      <c r="J1833" s="3">
        <v>413978.56999999995</v>
      </c>
      <c r="K1833" s="3">
        <v>321503.77999999997</v>
      </c>
      <c r="L1833" s="3">
        <v>711484.36000000022</v>
      </c>
      <c r="M1833"/>
      <c r="N1833"/>
      <c r="O1833"/>
    </row>
    <row r="1834" spans="1:15" ht="14.45">
      <c r="A1834" s="2" t="str">
        <f t="shared" si="28"/>
        <v>POS_20230518_3158403</v>
      </c>
      <c r="B1834" s="2" t="s">
        <v>3213</v>
      </c>
      <c r="C1834" s="2" t="s">
        <v>30</v>
      </c>
      <c r="D1834" s="2" t="s">
        <v>54</v>
      </c>
      <c r="E1834" s="2" t="s">
        <v>55</v>
      </c>
      <c r="F1834" s="2" t="s">
        <v>56</v>
      </c>
      <c r="G1834" s="2" t="s">
        <v>57</v>
      </c>
      <c r="H1834" s="2" t="s">
        <v>3249</v>
      </c>
      <c r="I1834" s="2" t="s">
        <v>3250</v>
      </c>
      <c r="J1834" s="3">
        <v>58660.450000000012</v>
      </c>
      <c r="K1834" s="3">
        <v>41289.219999999994</v>
      </c>
      <c r="L1834" s="3">
        <v>9523.2299999999977</v>
      </c>
      <c r="M1834"/>
      <c r="N1834"/>
      <c r="O1834"/>
    </row>
    <row r="1835" spans="1:15" ht="14.45">
      <c r="A1835" s="2" t="str">
        <f t="shared" si="28"/>
        <v>POS_20230517_3157539</v>
      </c>
      <c r="B1835" s="2" t="s">
        <v>3213</v>
      </c>
      <c r="C1835" s="2" t="s">
        <v>30</v>
      </c>
      <c r="D1835" s="2" t="s">
        <v>54</v>
      </c>
      <c r="E1835" s="2" t="s">
        <v>55</v>
      </c>
      <c r="F1835" s="2" t="s">
        <v>66</v>
      </c>
      <c r="G1835" s="2" t="s">
        <v>67</v>
      </c>
      <c r="H1835" s="2" t="s">
        <v>3251</v>
      </c>
      <c r="I1835" s="2" t="s">
        <v>3252</v>
      </c>
      <c r="J1835" s="3">
        <v>13933.671869244483</v>
      </c>
      <c r="K1835" s="3">
        <v>43183.914730899298</v>
      </c>
      <c r="L1835" s="3">
        <v>36486.703859910049</v>
      </c>
      <c r="M1835"/>
      <c r="N1835"/>
      <c r="O1835"/>
    </row>
    <row r="1836" spans="1:15" ht="14.45">
      <c r="A1836" s="2" t="str">
        <f t="shared" si="28"/>
        <v>POS_20230518_3158692</v>
      </c>
      <c r="B1836" s="2" t="s">
        <v>3213</v>
      </c>
      <c r="C1836" s="2" t="s">
        <v>30</v>
      </c>
      <c r="D1836" s="2" t="s">
        <v>54</v>
      </c>
      <c r="E1836" s="2" t="s">
        <v>70</v>
      </c>
      <c r="F1836" s="2" t="s">
        <v>71</v>
      </c>
      <c r="G1836" s="2" t="s">
        <v>57</v>
      </c>
      <c r="H1836" s="2" t="s">
        <v>3253</v>
      </c>
      <c r="I1836" s="2" t="s">
        <v>3254</v>
      </c>
      <c r="J1836" s="3">
        <v>58660.450000000004</v>
      </c>
      <c r="K1836" s="3">
        <v>41289.220000000008</v>
      </c>
      <c r="L1836" s="3">
        <v>9523.23</v>
      </c>
      <c r="M1836"/>
      <c r="N1836"/>
      <c r="O1836"/>
    </row>
    <row r="1837" spans="1:15" ht="14.45">
      <c r="A1837" s="2" t="str">
        <f t="shared" si="28"/>
        <v>POS_20230518_3158389</v>
      </c>
      <c r="B1837" s="2" t="s">
        <v>3213</v>
      </c>
      <c r="C1837" s="2" t="s">
        <v>30</v>
      </c>
      <c r="D1837" s="2" t="s">
        <v>54</v>
      </c>
      <c r="E1837" s="2" t="s">
        <v>70</v>
      </c>
      <c r="F1837" s="2" t="s">
        <v>71</v>
      </c>
      <c r="G1837" s="2" t="s">
        <v>57</v>
      </c>
      <c r="H1837" s="2" t="s">
        <v>3255</v>
      </c>
      <c r="I1837" s="2" t="s">
        <v>3256</v>
      </c>
      <c r="J1837" s="3">
        <v>58660.450000000012</v>
      </c>
      <c r="K1837" s="3">
        <v>41289.220000000008</v>
      </c>
      <c r="L1837" s="3">
        <v>9523.2299999999977</v>
      </c>
      <c r="M1837"/>
      <c r="N1837"/>
      <c r="O1837"/>
    </row>
    <row r="1838" spans="1:15" ht="14.45">
      <c r="A1838" s="2" t="str">
        <f t="shared" si="28"/>
        <v>POS_20230518_3158572</v>
      </c>
      <c r="B1838" s="2" t="s">
        <v>3213</v>
      </c>
      <c r="C1838" s="2" t="s">
        <v>30</v>
      </c>
      <c r="D1838" s="2" t="s">
        <v>54</v>
      </c>
      <c r="E1838" s="2" t="s">
        <v>70</v>
      </c>
      <c r="F1838" s="2" t="s">
        <v>71</v>
      </c>
      <c r="G1838" s="2" t="s">
        <v>57</v>
      </c>
      <c r="H1838" s="2" t="s">
        <v>3257</v>
      </c>
      <c r="I1838" s="2" t="s">
        <v>3258</v>
      </c>
      <c r="J1838" s="3">
        <v>58660.450000000004</v>
      </c>
      <c r="K1838" s="3">
        <v>41289.220000000008</v>
      </c>
      <c r="L1838" s="3">
        <v>9523.23</v>
      </c>
      <c r="M1838"/>
      <c r="N1838"/>
      <c r="O1838"/>
    </row>
    <row r="1839" spans="1:15" ht="14.45">
      <c r="A1839" s="2" t="str">
        <f t="shared" si="28"/>
        <v>POS_20230518_3158905</v>
      </c>
      <c r="B1839" s="2" t="s">
        <v>3213</v>
      </c>
      <c r="C1839" s="2" t="s">
        <v>30</v>
      </c>
      <c r="D1839" s="2" t="s">
        <v>54</v>
      </c>
      <c r="E1839" s="2" t="s">
        <v>70</v>
      </c>
      <c r="F1839" s="2" t="s">
        <v>71</v>
      </c>
      <c r="G1839" s="2" t="s">
        <v>57</v>
      </c>
      <c r="H1839" s="2" t="s">
        <v>3259</v>
      </c>
      <c r="I1839" s="2" t="s">
        <v>3260</v>
      </c>
      <c r="J1839" s="3">
        <v>58660.450000000004</v>
      </c>
      <c r="K1839" s="3">
        <v>41289.220000000008</v>
      </c>
      <c r="L1839" s="3">
        <v>9523.2299999999959</v>
      </c>
      <c r="M1839"/>
      <c r="N1839"/>
      <c r="O1839"/>
    </row>
    <row r="1840" spans="1:15" ht="14.45">
      <c r="A1840" s="2" t="str">
        <f t="shared" si="28"/>
        <v>POS_20230518_3158887</v>
      </c>
      <c r="B1840" s="2" t="s">
        <v>3213</v>
      </c>
      <c r="C1840" s="2" t="s">
        <v>30</v>
      </c>
      <c r="D1840" s="2" t="s">
        <v>54</v>
      </c>
      <c r="E1840" s="2" t="s">
        <v>70</v>
      </c>
      <c r="F1840" s="2" t="s">
        <v>71</v>
      </c>
      <c r="G1840" s="2" t="s">
        <v>57</v>
      </c>
      <c r="H1840" s="2" t="s">
        <v>3261</v>
      </c>
      <c r="I1840" s="2" t="s">
        <v>3262</v>
      </c>
      <c r="J1840" s="3">
        <v>58660.45</v>
      </c>
      <c r="K1840" s="3">
        <v>41289.220000000008</v>
      </c>
      <c r="L1840" s="3">
        <v>9523.23</v>
      </c>
      <c r="M1840"/>
      <c r="N1840"/>
      <c r="O1840"/>
    </row>
    <row r="1841" spans="1:15" ht="14.45">
      <c r="A1841" s="2" t="str">
        <f t="shared" si="28"/>
        <v>POS_20230518_3158672</v>
      </c>
      <c r="B1841" s="2" t="s">
        <v>3213</v>
      </c>
      <c r="C1841" s="2" t="s">
        <v>30</v>
      </c>
      <c r="D1841" s="2" t="s">
        <v>54</v>
      </c>
      <c r="E1841" s="2" t="s">
        <v>70</v>
      </c>
      <c r="F1841" s="2" t="s">
        <v>71</v>
      </c>
      <c r="G1841" s="2" t="s">
        <v>57</v>
      </c>
      <c r="H1841" s="2" t="s">
        <v>3263</v>
      </c>
      <c r="I1841" s="2" t="s">
        <v>3264</v>
      </c>
      <c r="J1841" s="3">
        <v>58660.450000000019</v>
      </c>
      <c r="K1841" s="3">
        <v>41289.219999999994</v>
      </c>
      <c r="L1841" s="3">
        <v>9523.2299999999959</v>
      </c>
      <c r="M1841"/>
      <c r="N1841"/>
      <c r="O1841"/>
    </row>
    <row r="1842" spans="1:15" ht="14.45">
      <c r="A1842" s="2" t="str">
        <f t="shared" si="28"/>
        <v>POS_20230518_3158438</v>
      </c>
      <c r="B1842" s="2" t="s">
        <v>3213</v>
      </c>
      <c r="C1842" s="2" t="s">
        <v>30</v>
      </c>
      <c r="D1842" s="2" t="s">
        <v>54</v>
      </c>
      <c r="E1842" s="2" t="s">
        <v>70</v>
      </c>
      <c r="F1842" s="2" t="s">
        <v>71</v>
      </c>
      <c r="G1842" s="2" t="s">
        <v>57</v>
      </c>
      <c r="H1842" s="2" t="s">
        <v>3265</v>
      </c>
      <c r="I1842" s="2" t="s">
        <v>3266</v>
      </c>
      <c r="J1842" s="3">
        <v>58660.45</v>
      </c>
      <c r="K1842" s="3">
        <v>41289.220000000016</v>
      </c>
      <c r="L1842" s="3">
        <v>9523.23</v>
      </c>
      <c r="M1842"/>
      <c r="N1842"/>
      <c r="O1842"/>
    </row>
    <row r="1843" spans="1:15" ht="14.45">
      <c r="A1843" s="2" t="str">
        <f t="shared" si="28"/>
        <v>POS_20230518_3158723</v>
      </c>
      <c r="B1843" s="2" t="s">
        <v>3213</v>
      </c>
      <c r="C1843" s="2" t="s">
        <v>30</v>
      </c>
      <c r="D1843" s="2" t="s">
        <v>54</v>
      </c>
      <c r="E1843" s="2" t="s">
        <v>70</v>
      </c>
      <c r="F1843" s="2" t="s">
        <v>71</v>
      </c>
      <c r="G1843" s="2" t="s">
        <v>57</v>
      </c>
      <c r="H1843" s="2" t="s">
        <v>3267</v>
      </c>
      <c r="I1843" s="2" t="s">
        <v>3268</v>
      </c>
      <c r="J1843" s="3">
        <v>58660.45</v>
      </c>
      <c r="K1843" s="3">
        <v>41289.220000000016</v>
      </c>
      <c r="L1843" s="3">
        <v>9523.23</v>
      </c>
      <c r="M1843"/>
      <c r="N1843"/>
      <c r="O1843"/>
    </row>
    <row r="1844" spans="1:15" ht="14.45">
      <c r="A1844" s="2" t="str">
        <f t="shared" si="28"/>
        <v>POS_20230518_3158555</v>
      </c>
      <c r="B1844" s="2" t="s">
        <v>3213</v>
      </c>
      <c r="C1844" s="2" t="s">
        <v>30</v>
      </c>
      <c r="D1844" s="2" t="s">
        <v>54</v>
      </c>
      <c r="E1844" s="2" t="s">
        <v>70</v>
      </c>
      <c r="F1844" s="2" t="s">
        <v>71</v>
      </c>
      <c r="G1844" s="2" t="s">
        <v>57</v>
      </c>
      <c r="H1844" s="2" t="s">
        <v>3269</v>
      </c>
      <c r="I1844" s="2" t="s">
        <v>3270</v>
      </c>
      <c r="J1844" s="3">
        <v>58660.450000000004</v>
      </c>
      <c r="K1844" s="3">
        <v>41289.220000000008</v>
      </c>
      <c r="L1844" s="3">
        <v>9523.2299999999977</v>
      </c>
      <c r="M1844"/>
      <c r="N1844"/>
      <c r="O1844"/>
    </row>
    <row r="1845" spans="1:15" ht="14.45">
      <c r="A1845" s="2" t="str">
        <f t="shared" si="28"/>
        <v>POS_20230518_3158827</v>
      </c>
      <c r="B1845" s="2" t="s">
        <v>3213</v>
      </c>
      <c r="C1845" s="2" t="s">
        <v>30</v>
      </c>
      <c r="D1845" s="2" t="s">
        <v>54</v>
      </c>
      <c r="E1845" s="2" t="s">
        <v>70</v>
      </c>
      <c r="F1845" s="2" t="s">
        <v>71</v>
      </c>
      <c r="G1845" s="2" t="s">
        <v>57</v>
      </c>
      <c r="H1845" s="2" t="s">
        <v>3271</v>
      </c>
      <c r="I1845" s="2" t="s">
        <v>3272</v>
      </c>
      <c r="J1845" s="3">
        <v>58660.45</v>
      </c>
      <c r="K1845" s="3">
        <v>41289.22</v>
      </c>
      <c r="L1845" s="3">
        <v>9523.2299999999959</v>
      </c>
      <c r="M1845"/>
      <c r="N1845"/>
      <c r="O1845"/>
    </row>
    <row r="1846" spans="1:15" ht="14.45">
      <c r="A1846" s="2" t="str">
        <f t="shared" si="28"/>
        <v>POS_20230518_3158412</v>
      </c>
      <c r="B1846" s="2" t="s">
        <v>3213</v>
      </c>
      <c r="C1846" s="2" t="s">
        <v>30</v>
      </c>
      <c r="D1846" s="2" t="s">
        <v>54</v>
      </c>
      <c r="E1846" s="2" t="s">
        <v>70</v>
      </c>
      <c r="F1846" s="2" t="s">
        <v>71</v>
      </c>
      <c r="G1846" s="2" t="s">
        <v>57</v>
      </c>
      <c r="H1846" s="2" t="s">
        <v>3273</v>
      </c>
      <c r="I1846" s="2" t="s">
        <v>3274</v>
      </c>
      <c r="J1846" s="3">
        <v>58660.44999999999</v>
      </c>
      <c r="K1846" s="3">
        <v>41289.220000000008</v>
      </c>
      <c r="L1846" s="3">
        <v>9523.23</v>
      </c>
      <c r="M1846"/>
      <c r="N1846"/>
      <c r="O1846"/>
    </row>
    <row r="1847" spans="1:15" ht="14.45">
      <c r="A1847" s="2" t="str">
        <f t="shared" si="28"/>
        <v>POS_20230518_3158495</v>
      </c>
      <c r="B1847" s="2" t="s">
        <v>3213</v>
      </c>
      <c r="C1847" s="2" t="s">
        <v>30</v>
      </c>
      <c r="D1847" s="2" t="s">
        <v>54</v>
      </c>
      <c r="E1847" s="2" t="s">
        <v>70</v>
      </c>
      <c r="F1847" s="2" t="s">
        <v>71</v>
      </c>
      <c r="G1847" s="2" t="s">
        <v>57</v>
      </c>
      <c r="H1847" s="2" t="s">
        <v>3275</v>
      </c>
      <c r="I1847" s="2" t="s">
        <v>3276</v>
      </c>
      <c r="J1847" s="3">
        <v>58660.45</v>
      </c>
      <c r="K1847" s="3">
        <v>41289.219999999994</v>
      </c>
      <c r="L1847" s="3">
        <v>9523.23</v>
      </c>
      <c r="M1847"/>
      <c r="N1847"/>
      <c r="O1847"/>
    </row>
    <row r="1848" spans="1:15" ht="14.45">
      <c r="A1848" s="2" t="str">
        <f t="shared" si="28"/>
        <v>POS_20230518_3158686</v>
      </c>
      <c r="B1848" s="2" t="s">
        <v>3213</v>
      </c>
      <c r="C1848" s="2" t="s">
        <v>30</v>
      </c>
      <c r="D1848" s="2" t="s">
        <v>54</v>
      </c>
      <c r="E1848" s="2" t="s">
        <v>70</v>
      </c>
      <c r="F1848" s="2" t="s">
        <v>71</v>
      </c>
      <c r="G1848" s="2" t="s">
        <v>57</v>
      </c>
      <c r="H1848" s="2" t="s">
        <v>3277</v>
      </c>
      <c r="I1848" s="2" t="s">
        <v>3278</v>
      </c>
      <c r="J1848" s="3">
        <v>58660.44999999999</v>
      </c>
      <c r="K1848" s="3">
        <v>41289.220000000008</v>
      </c>
      <c r="L1848" s="3">
        <v>9523.2299999999977</v>
      </c>
      <c r="M1848"/>
      <c r="N1848"/>
      <c r="O1848"/>
    </row>
    <row r="1849" spans="1:15" ht="14.45">
      <c r="A1849" s="2" t="str">
        <f t="shared" si="28"/>
        <v>POS_20230518_3158695</v>
      </c>
      <c r="B1849" s="2" t="s">
        <v>3213</v>
      </c>
      <c r="C1849" s="2" t="s">
        <v>30</v>
      </c>
      <c r="D1849" s="2" t="s">
        <v>54</v>
      </c>
      <c r="E1849" s="2" t="s">
        <v>70</v>
      </c>
      <c r="F1849" s="2" t="s">
        <v>71</v>
      </c>
      <c r="G1849" s="2" t="s">
        <v>57</v>
      </c>
      <c r="H1849" s="2" t="s">
        <v>3279</v>
      </c>
      <c r="I1849" s="2" t="s">
        <v>3280</v>
      </c>
      <c r="J1849" s="3">
        <v>58660.44999999999</v>
      </c>
      <c r="K1849" s="3">
        <v>41289.220000000016</v>
      </c>
      <c r="L1849" s="3">
        <v>9523.23</v>
      </c>
      <c r="M1849"/>
      <c r="N1849"/>
      <c r="O1849"/>
    </row>
    <row r="1850" spans="1:15" ht="14.45">
      <c r="A1850" s="2" t="str">
        <f t="shared" si="28"/>
        <v>POS_20230518_3158636</v>
      </c>
      <c r="B1850" s="2" t="s">
        <v>3213</v>
      </c>
      <c r="C1850" s="2" t="s">
        <v>30</v>
      </c>
      <c r="D1850" s="2" t="s">
        <v>54</v>
      </c>
      <c r="E1850" s="2" t="s">
        <v>70</v>
      </c>
      <c r="F1850" s="2" t="s">
        <v>71</v>
      </c>
      <c r="G1850" s="2" t="s">
        <v>57</v>
      </c>
      <c r="H1850" s="2" t="s">
        <v>3281</v>
      </c>
      <c r="I1850" s="2" t="s">
        <v>3282</v>
      </c>
      <c r="J1850" s="3">
        <v>58660.449999999983</v>
      </c>
      <c r="K1850" s="3">
        <v>41289.22</v>
      </c>
      <c r="L1850" s="3">
        <v>9523.2300000000014</v>
      </c>
      <c r="M1850"/>
      <c r="N1850"/>
      <c r="O1850"/>
    </row>
    <row r="1851" spans="1:15" ht="14.45">
      <c r="A1851" s="2" t="str">
        <f t="shared" si="28"/>
        <v>POS_20230518_3158738</v>
      </c>
      <c r="B1851" s="2" t="s">
        <v>3213</v>
      </c>
      <c r="C1851" s="2" t="s">
        <v>30</v>
      </c>
      <c r="D1851" s="2" t="s">
        <v>54</v>
      </c>
      <c r="E1851" s="2" t="s">
        <v>70</v>
      </c>
      <c r="F1851" s="2" t="s">
        <v>71</v>
      </c>
      <c r="G1851" s="2" t="s">
        <v>57</v>
      </c>
      <c r="H1851" s="2" t="s">
        <v>3283</v>
      </c>
      <c r="I1851" s="2" t="s">
        <v>3284</v>
      </c>
      <c r="J1851" s="3">
        <v>58660.44999999999</v>
      </c>
      <c r="K1851" s="3">
        <v>41289.22</v>
      </c>
      <c r="L1851" s="3">
        <v>9523.2299999999977</v>
      </c>
      <c r="M1851"/>
      <c r="N1851"/>
      <c r="O1851"/>
    </row>
    <row r="1852" spans="1:15" ht="14.45">
      <c r="A1852" s="2" t="str">
        <f t="shared" si="28"/>
        <v>POS_20230518_3158427</v>
      </c>
      <c r="B1852" s="2" t="s">
        <v>3213</v>
      </c>
      <c r="C1852" s="2" t="s">
        <v>30</v>
      </c>
      <c r="D1852" s="2" t="s">
        <v>54</v>
      </c>
      <c r="E1852" s="2" t="s">
        <v>70</v>
      </c>
      <c r="F1852" s="2" t="s">
        <v>71</v>
      </c>
      <c r="G1852" s="2" t="s">
        <v>57</v>
      </c>
      <c r="H1852" s="2" t="s">
        <v>3285</v>
      </c>
      <c r="I1852" s="2" t="s">
        <v>3286</v>
      </c>
      <c r="J1852" s="3">
        <v>58660.44999999999</v>
      </c>
      <c r="K1852" s="3">
        <v>41289.22</v>
      </c>
      <c r="L1852" s="3">
        <v>9523.2299999999959</v>
      </c>
      <c r="M1852"/>
      <c r="N1852"/>
      <c r="O1852"/>
    </row>
    <row r="1853" spans="1:15" ht="14.45">
      <c r="A1853" s="2" t="str">
        <f t="shared" si="28"/>
        <v>POS_20230518_3158577</v>
      </c>
      <c r="B1853" s="2" t="s">
        <v>3213</v>
      </c>
      <c r="C1853" s="2" t="s">
        <v>30</v>
      </c>
      <c r="D1853" s="2" t="s">
        <v>54</v>
      </c>
      <c r="E1853" s="2" t="s">
        <v>70</v>
      </c>
      <c r="F1853" s="2" t="s">
        <v>71</v>
      </c>
      <c r="G1853" s="2" t="s">
        <v>57</v>
      </c>
      <c r="H1853" s="2" t="s">
        <v>3245</v>
      </c>
      <c r="I1853" s="2" t="s">
        <v>3287</v>
      </c>
      <c r="J1853" s="3">
        <v>58660.449999999975</v>
      </c>
      <c r="K1853" s="3">
        <v>41289.220000000016</v>
      </c>
      <c r="L1853" s="3">
        <v>9523.23</v>
      </c>
      <c r="M1853"/>
      <c r="N1853"/>
      <c r="O1853"/>
    </row>
    <row r="1854" spans="1:15" ht="14.45">
      <c r="A1854" s="2" t="str">
        <f t="shared" si="28"/>
        <v>POS_20230518_3158763</v>
      </c>
      <c r="B1854" s="2" t="s">
        <v>3213</v>
      </c>
      <c r="C1854" s="2" t="s">
        <v>30</v>
      </c>
      <c r="D1854" s="2" t="s">
        <v>54</v>
      </c>
      <c r="E1854" s="2" t="s">
        <v>70</v>
      </c>
      <c r="F1854" s="2" t="s">
        <v>71</v>
      </c>
      <c r="G1854" s="2" t="s">
        <v>57</v>
      </c>
      <c r="H1854" s="2" t="s">
        <v>3288</v>
      </c>
      <c r="I1854" s="2" t="s">
        <v>3289</v>
      </c>
      <c r="J1854" s="3">
        <v>58660.449999999975</v>
      </c>
      <c r="K1854" s="3">
        <v>41289.220000000016</v>
      </c>
      <c r="L1854" s="3">
        <v>9523.23</v>
      </c>
      <c r="M1854"/>
      <c r="N1854"/>
      <c r="O1854"/>
    </row>
    <row r="1855" spans="1:15" ht="14.45">
      <c r="A1855" s="2" t="str">
        <f t="shared" si="28"/>
        <v>POS_20230518_3158722</v>
      </c>
      <c r="B1855" s="2" t="s">
        <v>3213</v>
      </c>
      <c r="C1855" s="2" t="s">
        <v>30</v>
      </c>
      <c r="D1855" s="2" t="s">
        <v>54</v>
      </c>
      <c r="E1855" s="2" t="s">
        <v>70</v>
      </c>
      <c r="F1855" s="2" t="s">
        <v>71</v>
      </c>
      <c r="G1855" s="2" t="s">
        <v>57</v>
      </c>
      <c r="H1855" s="2" t="s">
        <v>3290</v>
      </c>
      <c r="I1855" s="2" t="s">
        <v>3291</v>
      </c>
      <c r="J1855" s="3">
        <v>58660.44999999999</v>
      </c>
      <c r="K1855" s="3">
        <v>41289.22</v>
      </c>
      <c r="L1855" s="3">
        <v>9523.23</v>
      </c>
      <c r="M1855"/>
      <c r="N1855"/>
      <c r="O1855"/>
    </row>
    <row r="1856" spans="1:15" ht="14.45">
      <c r="A1856" s="2" t="str">
        <f t="shared" si="28"/>
        <v>POS_20230518_3158910</v>
      </c>
      <c r="B1856" s="2" t="s">
        <v>3213</v>
      </c>
      <c r="C1856" s="2" t="s">
        <v>30</v>
      </c>
      <c r="D1856" s="2" t="s">
        <v>54</v>
      </c>
      <c r="E1856" s="2" t="s">
        <v>70</v>
      </c>
      <c r="F1856" s="2" t="s">
        <v>71</v>
      </c>
      <c r="G1856" s="2" t="s">
        <v>57</v>
      </c>
      <c r="H1856" s="2" t="s">
        <v>3292</v>
      </c>
      <c r="I1856" s="2" t="s">
        <v>3293</v>
      </c>
      <c r="J1856" s="3">
        <v>58660.45</v>
      </c>
      <c r="K1856" s="3">
        <v>41289.22</v>
      </c>
      <c r="L1856" s="3">
        <v>9523.2299999999977</v>
      </c>
      <c r="M1856"/>
      <c r="N1856"/>
      <c r="O1856"/>
    </row>
    <row r="1857" spans="1:15" ht="14.45">
      <c r="A1857" s="2" t="str">
        <f t="shared" si="28"/>
        <v>POS_20230518_3158786</v>
      </c>
      <c r="B1857" s="2" t="s">
        <v>3213</v>
      </c>
      <c r="C1857" s="2" t="s">
        <v>30</v>
      </c>
      <c r="D1857" s="2" t="s">
        <v>54</v>
      </c>
      <c r="E1857" s="2" t="s">
        <v>70</v>
      </c>
      <c r="F1857" s="2" t="s">
        <v>71</v>
      </c>
      <c r="G1857" s="2" t="s">
        <v>57</v>
      </c>
      <c r="H1857" s="2" t="s">
        <v>3294</v>
      </c>
      <c r="I1857" s="2" t="s">
        <v>3295</v>
      </c>
      <c r="J1857" s="3">
        <v>58660.44999999999</v>
      </c>
      <c r="K1857" s="3">
        <v>41289.220000000008</v>
      </c>
      <c r="L1857" s="3">
        <v>9523.2300000000014</v>
      </c>
      <c r="M1857"/>
      <c r="N1857"/>
      <c r="O1857"/>
    </row>
    <row r="1858" spans="1:15" ht="14.45">
      <c r="A1858" s="2" t="str">
        <f t="shared" si="28"/>
        <v>POS_20230518_3158725</v>
      </c>
      <c r="B1858" s="2" t="s">
        <v>3213</v>
      </c>
      <c r="C1858" s="2" t="s">
        <v>30</v>
      </c>
      <c r="D1858" s="2" t="s">
        <v>54</v>
      </c>
      <c r="E1858" s="2" t="s">
        <v>70</v>
      </c>
      <c r="F1858" s="2" t="s">
        <v>71</v>
      </c>
      <c r="G1858" s="2" t="s">
        <v>57</v>
      </c>
      <c r="H1858" s="2" t="s">
        <v>3296</v>
      </c>
      <c r="I1858" s="2" t="s">
        <v>3297</v>
      </c>
      <c r="J1858" s="3">
        <v>58660.45</v>
      </c>
      <c r="K1858" s="3">
        <v>41289.22</v>
      </c>
      <c r="L1858" s="3">
        <v>9523.23</v>
      </c>
      <c r="M1858"/>
      <c r="N1858"/>
      <c r="O1858"/>
    </row>
    <row r="1859" spans="1:15" ht="14.45">
      <c r="A1859" s="2" t="str">
        <f t="shared" si="28"/>
        <v>POS_20230518_3158617</v>
      </c>
      <c r="B1859" s="2" t="s">
        <v>3213</v>
      </c>
      <c r="C1859" s="2" t="s">
        <v>30</v>
      </c>
      <c r="D1859" s="2" t="s">
        <v>54</v>
      </c>
      <c r="E1859" s="2" t="s">
        <v>70</v>
      </c>
      <c r="F1859" s="2" t="s">
        <v>71</v>
      </c>
      <c r="G1859" s="2" t="s">
        <v>57</v>
      </c>
      <c r="H1859" s="2" t="s">
        <v>3298</v>
      </c>
      <c r="I1859" s="2" t="s">
        <v>3299</v>
      </c>
      <c r="J1859" s="3">
        <v>58660.45</v>
      </c>
      <c r="K1859" s="3">
        <v>41289.22</v>
      </c>
      <c r="L1859" s="3">
        <v>9523.23</v>
      </c>
      <c r="M1859"/>
      <c r="N1859"/>
      <c r="O1859"/>
    </row>
    <row r="1860" spans="1:15" ht="14.45">
      <c r="A1860" s="2" t="str">
        <f t="shared" si="28"/>
        <v>POS_20230518_3158401</v>
      </c>
      <c r="B1860" s="2" t="s">
        <v>3213</v>
      </c>
      <c r="C1860" s="2" t="s">
        <v>30</v>
      </c>
      <c r="D1860" s="2" t="s">
        <v>54</v>
      </c>
      <c r="E1860" s="2" t="s">
        <v>70</v>
      </c>
      <c r="F1860" s="2" t="s">
        <v>71</v>
      </c>
      <c r="G1860" s="2" t="s">
        <v>57</v>
      </c>
      <c r="H1860" s="2" t="s">
        <v>3300</v>
      </c>
      <c r="I1860" s="2" t="s">
        <v>3301</v>
      </c>
      <c r="J1860" s="3">
        <v>58660.450000000004</v>
      </c>
      <c r="K1860" s="3">
        <v>41289.219999999994</v>
      </c>
      <c r="L1860" s="3">
        <v>9523.2299999999977</v>
      </c>
      <c r="M1860"/>
      <c r="N1860"/>
      <c r="O1860"/>
    </row>
    <row r="1861" spans="1:15" ht="14.45">
      <c r="A1861" s="2" t="str">
        <f t="shared" si="28"/>
        <v>POS_20230518_3158484</v>
      </c>
      <c r="B1861" s="2" t="s">
        <v>3213</v>
      </c>
      <c r="C1861" s="2" t="s">
        <v>30</v>
      </c>
      <c r="D1861" s="2" t="s">
        <v>54</v>
      </c>
      <c r="E1861" s="2" t="s">
        <v>70</v>
      </c>
      <c r="F1861" s="2" t="s">
        <v>71</v>
      </c>
      <c r="G1861" s="2" t="s">
        <v>57</v>
      </c>
      <c r="H1861" s="2" t="s">
        <v>3302</v>
      </c>
      <c r="I1861" s="2" t="s">
        <v>3303</v>
      </c>
      <c r="J1861" s="3">
        <v>58660.44999999999</v>
      </c>
      <c r="K1861" s="3">
        <v>41289.22</v>
      </c>
      <c r="L1861" s="3">
        <v>9523.23</v>
      </c>
      <c r="M1861"/>
      <c r="N1861"/>
      <c r="O1861"/>
    </row>
    <row r="1862" spans="1:15" ht="14.45">
      <c r="A1862" s="2" t="str">
        <f t="shared" si="28"/>
        <v>POS_20230518_3158783</v>
      </c>
      <c r="B1862" s="2" t="s">
        <v>3213</v>
      </c>
      <c r="C1862" s="2" t="s">
        <v>30</v>
      </c>
      <c r="D1862" s="2" t="s">
        <v>54</v>
      </c>
      <c r="E1862" s="2" t="s">
        <v>70</v>
      </c>
      <c r="F1862" s="2" t="s">
        <v>71</v>
      </c>
      <c r="G1862" s="2" t="s">
        <v>57</v>
      </c>
      <c r="H1862" s="2" t="s">
        <v>3304</v>
      </c>
      <c r="I1862" s="2" t="s">
        <v>3305</v>
      </c>
      <c r="J1862" s="3">
        <v>58660.449999999983</v>
      </c>
      <c r="K1862" s="3">
        <v>41289.220000000016</v>
      </c>
      <c r="L1862" s="3">
        <v>9523.23</v>
      </c>
      <c r="M1862"/>
      <c r="N1862"/>
      <c r="O1862"/>
    </row>
    <row r="1863" spans="1:15" ht="14.45">
      <c r="A1863" s="2" t="str">
        <f t="shared" si="28"/>
        <v>POS_20230518_3158469</v>
      </c>
      <c r="B1863" s="2" t="s">
        <v>3213</v>
      </c>
      <c r="C1863" s="2" t="s">
        <v>30</v>
      </c>
      <c r="D1863" s="2" t="s">
        <v>54</v>
      </c>
      <c r="E1863" s="2" t="s">
        <v>70</v>
      </c>
      <c r="F1863" s="2" t="s">
        <v>71</v>
      </c>
      <c r="G1863" s="2" t="s">
        <v>57</v>
      </c>
      <c r="H1863" s="2" t="s">
        <v>3306</v>
      </c>
      <c r="I1863" s="2" t="s">
        <v>3307</v>
      </c>
      <c r="J1863" s="3">
        <v>58660.44999999999</v>
      </c>
      <c r="K1863" s="3">
        <v>41289.22</v>
      </c>
      <c r="L1863" s="3">
        <v>9523.23</v>
      </c>
      <c r="M1863"/>
      <c r="N1863"/>
      <c r="O1863"/>
    </row>
    <row r="1864" spans="1:15" ht="14.45">
      <c r="A1864" s="2" t="str">
        <f t="shared" si="28"/>
        <v>POS_20230518_3158830</v>
      </c>
      <c r="B1864" s="2" t="s">
        <v>3213</v>
      </c>
      <c r="C1864" s="2" t="s">
        <v>30</v>
      </c>
      <c r="D1864" s="2" t="s">
        <v>54</v>
      </c>
      <c r="E1864" s="2" t="s">
        <v>70</v>
      </c>
      <c r="F1864" s="2" t="s">
        <v>71</v>
      </c>
      <c r="G1864" s="2" t="s">
        <v>57</v>
      </c>
      <c r="H1864" s="2" t="s">
        <v>3308</v>
      </c>
      <c r="I1864" s="2" t="s">
        <v>3309</v>
      </c>
      <c r="J1864" s="3">
        <v>58660.45</v>
      </c>
      <c r="K1864" s="3">
        <v>41289.219999999994</v>
      </c>
      <c r="L1864" s="3">
        <v>9523.23</v>
      </c>
      <c r="M1864"/>
      <c r="N1864"/>
      <c r="O1864"/>
    </row>
    <row r="1865" spans="1:15" ht="14.45">
      <c r="A1865" s="2" t="str">
        <f t="shared" si="28"/>
        <v>POS_20230518_3158667</v>
      </c>
      <c r="B1865" s="2" t="s">
        <v>3213</v>
      </c>
      <c r="C1865" s="2" t="s">
        <v>30</v>
      </c>
      <c r="D1865" s="2" t="s">
        <v>54</v>
      </c>
      <c r="E1865" s="2" t="s">
        <v>70</v>
      </c>
      <c r="F1865" s="2" t="s">
        <v>71</v>
      </c>
      <c r="G1865" s="2" t="s">
        <v>57</v>
      </c>
      <c r="H1865" s="2" t="s">
        <v>3310</v>
      </c>
      <c r="I1865" s="2" t="s">
        <v>3311</v>
      </c>
      <c r="J1865" s="3">
        <v>58660.44999999999</v>
      </c>
      <c r="K1865" s="3">
        <v>41289.22</v>
      </c>
      <c r="L1865" s="3">
        <v>9523.2299999999977</v>
      </c>
      <c r="M1865"/>
      <c r="N1865"/>
      <c r="O1865"/>
    </row>
    <row r="1866" spans="1:15" ht="14.45">
      <c r="A1866" s="2" t="str">
        <f t="shared" si="28"/>
        <v>POS_20230518_3158547</v>
      </c>
      <c r="B1866" s="2" t="s">
        <v>3213</v>
      </c>
      <c r="C1866" s="2" t="s">
        <v>30</v>
      </c>
      <c r="D1866" s="2" t="s">
        <v>54</v>
      </c>
      <c r="E1866" s="2" t="s">
        <v>70</v>
      </c>
      <c r="F1866" s="2" t="s">
        <v>71</v>
      </c>
      <c r="G1866" s="2" t="s">
        <v>57</v>
      </c>
      <c r="H1866" s="2" t="s">
        <v>3312</v>
      </c>
      <c r="I1866" s="2" t="s">
        <v>3313</v>
      </c>
      <c r="J1866" s="3">
        <v>58660.449999999983</v>
      </c>
      <c r="K1866" s="3">
        <v>41289.220000000008</v>
      </c>
      <c r="L1866" s="3">
        <v>9523.23</v>
      </c>
      <c r="M1866"/>
      <c r="N1866"/>
      <c r="O1866"/>
    </row>
    <row r="1867" spans="1:15" ht="14.45">
      <c r="A1867" s="2" t="str">
        <f t="shared" si="28"/>
        <v>POS_20230518_3158498</v>
      </c>
      <c r="B1867" s="2" t="s">
        <v>3213</v>
      </c>
      <c r="C1867" s="2" t="s">
        <v>30</v>
      </c>
      <c r="D1867" s="2" t="s">
        <v>54</v>
      </c>
      <c r="E1867" s="2" t="s">
        <v>70</v>
      </c>
      <c r="F1867" s="2" t="s">
        <v>71</v>
      </c>
      <c r="G1867" s="2" t="s">
        <v>57</v>
      </c>
      <c r="H1867" s="2" t="s">
        <v>3314</v>
      </c>
      <c r="I1867" s="2" t="s">
        <v>3315</v>
      </c>
      <c r="J1867" s="3">
        <v>58660.44999999999</v>
      </c>
      <c r="K1867" s="3">
        <v>41289.220000000008</v>
      </c>
      <c r="L1867" s="3">
        <v>9523.2299999999977</v>
      </c>
      <c r="M1867"/>
      <c r="N1867"/>
      <c r="O1867"/>
    </row>
    <row r="1868" spans="1:15" ht="14.45">
      <c r="A1868" s="2" t="str">
        <f t="shared" si="28"/>
        <v>POS_20230518_3158634</v>
      </c>
      <c r="B1868" s="2" t="s">
        <v>3213</v>
      </c>
      <c r="C1868" s="2" t="s">
        <v>30</v>
      </c>
      <c r="D1868" s="2" t="s">
        <v>54</v>
      </c>
      <c r="E1868" s="2" t="s">
        <v>70</v>
      </c>
      <c r="F1868" s="2" t="s">
        <v>71</v>
      </c>
      <c r="G1868" s="2" t="s">
        <v>57</v>
      </c>
      <c r="H1868" s="2" t="s">
        <v>3316</v>
      </c>
      <c r="I1868" s="2" t="s">
        <v>3317</v>
      </c>
      <c r="J1868" s="3">
        <v>58660.449999999983</v>
      </c>
      <c r="K1868" s="3">
        <v>41289.220000000008</v>
      </c>
      <c r="L1868" s="3">
        <v>9523.23</v>
      </c>
      <c r="M1868"/>
      <c r="N1868"/>
      <c r="O1868"/>
    </row>
    <row r="1869" spans="1:15" ht="14.45">
      <c r="A1869" s="2" t="str">
        <f t="shared" ref="A1869:A1932" si="29">I1869</f>
        <v>POS_20230518_3158687</v>
      </c>
      <c r="B1869" s="2" t="s">
        <v>3213</v>
      </c>
      <c r="C1869" s="2" t="s">
        <v>30</v>
      </c>
      <c r="D1869" s="2" t="s">
        <v>54</v>
      </c>
      <c r="E1869" s="2" t="s">
        <v>70</v>
      </c>
      <c r="F1869" s="2" t="s">
        <v>71</v>
      </c>
      <c r="G1869" s="2" t="s">
        <v>57</v>
      </c>
      <c r="H1869" s="2" t="s">
        <v>3318</v>
      </c>
      <c r="I1869" s="2" t="s">
        <v>3319</v>
      </c>
      <c r="J1869" s="3">
        <v>58660.44999999999</v>
      </c>
      <c r="K1869" s="3">
        <v>41289.220000000008</v>
      </c>
      <c r="L1869" s="3">
        <v>9523.23</v>
      </c>
      <c r="M1869"/>
      <c r="N1869"/>
      <c r="O1869"/>
    </row>
    <row r="1870" spans="1:15" ht="14.45">
      <c r="A1870" s="2" t="str">
        <f t="shared" si="29"/>
        <v>POS_20230518_3158480</v>
      </c>
      <c r="B1870" s="2" t="s">
        <v>3213</v>
      </c>
      <c r="C1870" s="2" t="s">
        <v>30</v>
      </c>
      <c r="D1870" s="2" t="s">
        <v>54</v>
      </c>
      <c r="E1870" s="2" t="s">
        <v>70</v>
      </c>
      <c r="F1870" s="2" t="s">
        <v>71</v>
      </c>
      <c r="G1870" s="2" t="s">
        <v>57</v>
      </c>
      <c r="H1870" s="2" t="s">
        <v>3320</v>
      </c>
      <c r="I1870" s="2" t="s">
        <v>3321</v>
      </c>
      <c r="J1870" s="3">
        <v>58660.45</v>
      </c>
      <c r="K1870" s="3">
        <v>41289.22</v>
      </c>
      <c r="L1870" s="3">
        <v>9523.2299999999977</v>
      </c>
      <c r="M1870"/>
      <c r="N1870"/>
      <c r="O1870"/>
    </row>
    <row r="1871" spans="1:15" ht="14.45">
      <c r="A1871" s="2" t="str">
        <f t="shared" si="29"/>
        <v>POS_20230518_3158381</v>
      </c>
      <c r="B1871" s="2" t="s">
        <v>3213</v>
      </c>
      <c r="C1871" s="2" t="s">
        <v>30</v>
      </c>
      <c r="D1871" s="2" t="s">
        <v>54</v>
      </c>
      <c r="E1871" s="2" t="s">
        <v>70</v>
      </c>
      <c r="F1871" s="2" t="s">
        <v>71</v>
      </c>
      <c r="G1871" s="2" t="s">
        <v>57</v>
      </c>
      <c r="H1871" s="2" t="s">
        <v>3322</v>
      </c>
      <c r="I1871" s="2" t="s">
        <v>3323</v>
      </c>
      <c r="J1871" s="3">
        <v>58660.45</v>
      </c>
      <c r="K1871" s="3">
        <v>41289.219999999994</v>
      </c>
      <c r="L1871" s="3">
        <v>9523.23</v>
      </c>
      <c r="M1871"/>
      <c r="N1871"/>
      <c r="O1871"/>
    </row>
    <row r="1872" spans="1:15" ht="14.45">
      <c r="A1872" s="2" t="str">
        <f t="shared" si="29"/>
        <v>POS_20230518_3158745</v>
      </c>
      <c r="B1872" s="2" t="s">
        <v>3213</v>
      </c>
      <c r="C1872" s="2" t="s">
        <v>30</v>
      </c>
      <c r="D1872" s="2" t="s">
        <v>54</v>
      </c>
      <c r="E1872" s="2" t="s">
        <v>70</v>
      </c>
      <c r="F1872" s="2" t="s">
        <v>71</v>
      </c>
      <c r="G1872" s="2" t="s">
        <v>57</v>
      </c>
      <c r="H1872" s="2" t="s">
        <v>3324</v>
      </c>
      <c r="I1872" s="2" t="s">
        <v>3325</v>
      </c>
      <c r="J1872" s="3">
        <v>58660.45</v>
      </c>
      <c r="K1872" s="3">
        <v>41289.22</v>
      </c>
      <c r="L1872" s="3">
        <v>9523.2300000000014</v>
      </c>
      <c r="M1872"/>
      <c r="N1872"/>
      <c r="O1872"/>
    </row>
    <row r="1873" spans="1:15" ht="14.45">
      <c r="A1873" s="2" t="str">
        <f t="shared" si="29"/>
        <v>POS_20230518_3158580</v>
      </c>
      <c r="B1873" s="2" t="s">
        <v>3213</v>
      </c>
      <c r="C1873" s="2" t="s">
        <v>30</v>
      </c>
      <c r="D1873" s="2" t="s">
        <v>54</v>
      </c>
      <c r="E1873" s="2" t="s">
        <v>70</v>
      </c>
      <c r="F1873" s="2" t="s">
        <v>71</v>
      </c>
      <c r="G1873" s="2" t="s">
        <v>57</v>
      </c>
      <c r="H1873" s="2" t="s">
        <v>3326</v>
      </c>
      <c r="I1873" s="2" t="s">
        <v>3327</v>
      </c>
      <c r="J1873" s="3">
        <v>58660.44999999999</v>
      </c>
      <c r="K1873" s="3">
        <v>41289.220000000008</v>
      </c>
      <c r="L1873" s="3">
        <v>9523.2299999999959</v>
      </c>
      <c r="M1873"/>
      <c r="N1873"/>
      <c r="O1873"/>
    </row>
    <row r="1874" spans="1:15" ht="14.45">
      <c r="A1874" s="2" t="str">
        <f t="shared" si="29"/>
        <v>POS_20230518_3158691</v>
      </c>
      <c r="B1874" s="2" t="s">
        <v>3213</v>
      </c>
      <c r="C1874" s="2" t="s">
        <v>30</v>
      </c>
      <c r="D1874" s="2" t="s">
        <v>54</v>
      </c>
      <c r="E1874" s="2" t="s">
        <v>70</v>
      </c>
      <c r="F1874" s="2" t="s">
        <v>71</v>
      </c>
      <c r="G1874" s="2" t="s">
        <v>57</v>
      </c>
      <c r="H1874" s="2" t="s">
        <v>3328</v>
      </c>
      <c r="I1874" s="2" t="s">
        <v>3329</v>
      </c>
      <c r="J1874" s="3">
        <v>58660.44999999999</v>
      </c>
      <c r="K1874" s="3">
        <v>41289.22</v>
      </c>
      <c r="L1874" s="3">
        <v>9523.2299999999977</v>
      </c>
      <c r="M1874"/>
      <c r="N1874"/>
      <c r="O1874"/>
    </row>
    <row r="1875" spans="1:15" ht="14.45">
      <c r="A1875" s="2" t="str">
        <f t="shared" si="29"/>
        <v>POS_20230518_3158862</v>
      </c>
      <c r="B1875" s="2" t="s">
        <v>3213</v>
      </c>
      <c r="C1875" s="2" t="s">
        <v>30</v>
      </c>
      <c r="D1875" s="2" t="s">
        <v>54</v>
      </c>
      <c r="E1875" s="2" t="s">
        <v>70</v>
      </c>
      <c r="F1875" s="2" t="s">
        <v>71</v>
      </c>
      <c r="G1875" s="2" t="s">
        <v>57</v>
      </c>
      <c r="H1875" s="2" t="s">
        <v>3330</v>
      </c>
      <c r="I1875" s="2" t="s">
        <v>3331</v>
      </c>
      <c r="J1875" s="3">
        <v>58660.44999999999</v>
      </c>
      <c r="K1875" s="3">
        <v>41289.22</v>
      </c>
      <c r="L1875" s="3">
        <v>9523.23</v>
      </c>
      <c r="M1875"/>
      <c r="N1875"/>
      <c r="O1875"/>
    </row>
    <row r="1876" spans="1:15" ht="14.45">
      <c r="A1876" s="2" t="str">
        <f t="shared" si="29"/>
        <v>POS_20230518_3158537</v>
      </c>
      <c r="B1876" s="2" t="s">
        <v>3213</v>
      </c>
      <c r="C1876" s="2" t="s">
        <v>30</v>
      </c>
      <c r="D1876" s="2" t="s">
        <v>54</v>
      </c>
      <c r="E1876" s="2" t="s">
        <v>70</v>
      </c>
      <c r="F1876" s="2" t="s">
        <v>71</v>
      </c>
      <c r="G1876" s="2" t="s">
        <v>57</v>
      </c>
      <c r="H1876" s="2" t="s">
        <v>3332</v>
      </c>
      <c r="I1876" s="2" t="s">
        <v>3333</v>
      </c>
      <c r="J1876" s="3">
        <v>58660.44999999999</v>
      </c>
      <c r="K1876" s="3">
        <v>41289.220000000008</v>
      </c>
      <c r="L1876" s="3">
        <v>9523.2299999999959</v>
      </c>
      <c r="M1876"/>
      <c r="N1876"/>
      <c r="O1876"/>
    </row>
    <row r="1877" spans="1:15" ht="14.45">
      <c r="A1877" s="2" t="str">
        <f t="shared" si="29"/>
        <v>POS_20230518_3158837</v>
      </c>
      <c r="B1877" s="2" t="s">
        <v>3213</v>
      </c>
      <c r="C1877" s="2" t="s">
        <v>30</v>
      </c>
      <c r="D1877" s="2" t="s">
        <v>54</v>
      </c>
      <c r="E1877" s="2" t="s">
        <v>70</v>
      </c>
      <c r="F1877" s="2" t="s">
        <v>71</v>
      </c>
      <c r="G1877" s="2" t="s">
        <v>57</v>
      </c>
      <c r="H1877" s="2" t="s">
        <v>3334</v>
      </c>
      <c r="I1877" s="2" t="s">
        <v>3335</v>
      </c>
      <c r="J1877" s="3">
        <v>58660.449999999983</v>
      </c>
      <c r="K1877" s="3">
        <v>41289.220000000008</v>
      </c>
      <c r="L1877" s="3">
        <v>9523.23</v>
      </c>
      <c r="M1877"/>
      <c r="N1877"/>
      <c r="O1877"/>
    </row>
    <row r="1878" spans="1:15" ht="14.45">
      <c r="A1878" s="2" t="str">
        <f t="shared" si="29"/>
        <v>POS_20230518_3158751</v>
      </c>
      <c r="B1878" s="2" t="s">
        <v>3213</v>
      </c>
      <c r="C1878" s="2" t="s">
        <v>30</v>
      </c>
      <c r="D1878" s="2" t="s">
        <v>54</v>
      </c>
      <c r="E1878" s="2" t="s">
        <v>70</v>
      </c>
      <c r="F1878" s="2" t="s">
        <v>71</v>
      </c>
      <c r="G1878" s="2" t="s">
        <v>57</v>
      </c>
      <c r="H1878" s="2" t="s">
        <v>3336</v>
      </c>
      <c r="I1878" s="2" t="s">
        <v>3337</v>
      </c>
      <c r="J1878" s="3">
        <v>58660.45</v>
      </c>
      <c r="K1878" s="3">
        <v>41289.220000000008</v>
      </c>
      <c r="L1878" s="3">
        <v>9523.2299999999977</v>
      </c>
      <c r="M1878"/>
      <c r="N1878"/>
      <c r="O1878"/>
    </row>
    <row r="1879" spans="1:15" ht="14.45">
      <c r="A1879" s="2" t="str">
        <f t="shared" si="29"/>
        <v>POS_20230518_3158514</v>
      </c>
      <c r="B1879" s="2" t="s">
        <v>3213</v>
      </c>
      <c r="C1879" s="2" t="s">
        <v>30</v>
      </c>
      <c r="D1879" s="2" t="s">
        <v>54</v>
      </c>
      <c r="E1879" s="2" t="s">
        <v>70</v>
      </c>
      <c r="F1879" s="2" t="s">
        <v>71</v>
      </c>
      <c r="G1879" s="2" t="s">
        <v>57</v>
      </c>
      <c r="H1879" s="2" t="s">
        <v>3222</v>
      </c>
      <c r="I1879" s="2" t="s">
        <v>3338</v>
      </c>
      <c r="J1879" s="3">
        <v>58660.44999999999</v>
      </c>
      <c r="K1879" s="3">
        <v>41289.22</v>
      </c>
      <c r="L1879" s="3">
        <v>9523.23</v>
      </c>
      <c r="M1879"/>
      <c r="N1879"/>
      <c r="O1879"/>
    </row>
    <row r="1880" spans="1:15" ht="14.45">
      <c r="A1880" s="2" t="str">
        <f t="shared" si="29"/>
        <v>POS_20230518_3158829</v>
      </c>
      <c r="B1880" s="2" t="s">
        <v>3213</v>
      </c>
      <c r="C1880" s="2" t="s">
        <v>30</v>
      </c>
      <c r="D1880" s="2" t="s">
        <v>54</v>
      </c>
      <c r="E1880" s="2" t="s">
        <v>70</v>
      </c>
      <c r="F1880" s="2" t="s">
        <v>71</v>
      </c>
      <c r="G1880" s="2" t="s">
        <v>57</v>
      </c>
      <c r="H1880" s="2" t="s">
        <v>3339</v>
      </c>
      <c r="I1880" s="2" t="s">
        <v>3340</v>
      </c>
      <c r="J1880" s="3">
        <v>58660.44999999999</v>
      </c>
      <c r="K1880" s="3">
        <v>41289.219999999994</v>
      </c>
      <c r="L1880" s="3">
        <v>9523.2299999999977</v>
      </c>
      <c r="M1880"/>
      <c r="N1880"/>
      <c r="O1880"/>
    </row>
    <row r="1881" spans="1:15" ht="14.45">
      <c r="A1881" s="2" t="str">
        <f t="shared" si="29"/>
        <v>POS_20230518_3158694</v>
      </c>
      <c r="B1881" s="2" t="s">
        <v>3213</v>
      </c>
      <c r="C1881" s="2" t="s">
        <v>30</v>
      </c>
      <c r="D1881" s="2" t="s">
        <v>54</v>
      </c>
      <c r="E1881" s="2" t="s">
        <v>70</v>
      </c>
      <c r="F1881" s="2" t="s">
        <v>71</v>
      </c>
      <c r="G1881" s="2" t="s">
        <v>57</v>
      </c>
      <c r="H1881" s="2" t="s">
        <v>3341</v>
      </c>
      <c r="I1881" s="2" t="s">
        <v>3342</v>
      </c>
      <c r="J1881" s="3">
        <v>58660.449999999983</v>
      </c>
      <c r="K1881" s="3">
        <v>41289.22</v>
      </c>
      <c r="L1881" s="3">
        <v>9523.2299999999959</v>
      </c>
      <c r="M1881"/>
      <c r="N1881"/>
      <c r="O1881"/>
    </row>
    <row r="1882" spans="1:15" ht="14.45">
      <c r="A1882" s="2" t="str">
        <f t="shared" si="29"/>
        <v>POS_20230518_3158875</v>
      </c>
      <c r="B1882" s="2" t="s">
        <v>3213</v>
      </c>
      <c r="C1882" s="2" t="s">
        <v>30</v>
      </c>
      <c r="D1882" s="2" t="s">
        <v>54</v>
      </c>
      <c r="E1882" s="2" t="s">
        <v>70</v>
      </c>
      <c r="F1882" s="2" t="s">
        <v>71</v>
      </c>
      <c r="G1882" s="2" t="s">
        <v>57</v>
      </c>
      <c r="H1882" s="2" t="s">
        <v>3343</v>
      </c>
      <c r="I1882" s="2" t="s">
        <v>3344</v>
      </c>
      <c r="J1882" s="3">
        <v>58660.449999999983</v>
      </c>
      <c r="K1882" s="3">
        <v>41289.22</v>
      </c>
      <c r="L1882" s="3">
        <v>9523.23</v>
      </c>
      <c r="M1882"/>
      <c r="N1882"/>
      <c r="O1882"/>
    </row>
    <row r="1883" spans="1:15" ht="14.45">
      <c r="A1883" s="2" t="str">
        <f t="shared" si="29"/>
        <v>POS_20230518_3158448</v>
      </c>
      <c r="B1883" s="2" t="s">
        <v>3213</v>
      </c>
      <c r="C1883" s="2" t="s">
        <v>30</v>
      </c>
      <c r="D1883" s="2" t="s">
        <v>54</v>
      </c>
      <c r="E1883" s="2" t="s">
        <v>70</v>
      </c>
      <c r="F1883" s="2" t="s">
        <v>71</v>
      </c>
      <c r="G1883" s="2" t="s">
        <v>57</v>
      </c>
      <c r="H1883" s="2" t="s">
        <v>3345</v>
      </c>
      <c r="I1883" s="2" t="s">
        <v>3346</v>
      </c>
      <c r="J1883" s="3">
        <v>58660.449999999983</v>
      </c>
      <c r="K1883" s="3">
        <v>41289.220000000008</v>
      </c>
      <c r="L1883" s="3">
        <v>9523.2299999999977</v>
      </c>
      <c r="M1883"/>
      <c r="N1883"/>
      <c r="O1883"/>
    </row>
    <row r="1884" spans="1:15" ht="14.45">
      <c r="A1884" s="2" t="str">
        <f t="shared" si="29"/>
        <v>POS_20230518_3158798</v>
      </c>
      <c r="B1884" s="2" t="s">
        <v>3213</v>
      </c>
      <c r="C1884" s="2" t="s">
        <v>30</v>
      </c>
      <c r="D1884" s="2" t="s">
        <v>54</v>
      </c>
      <c r="E1884" s="2" t="s">
        <v>70</v>
      </c>
      <c r="F1884" s="2" t="s">
        <v>71</v>
      </c>
      <c r="G1884" s="2" t="s">
        <v>57</v>
      </c>
      <c r="H1884" s="2" t="s">
        <v>3347</v>
      </c>
      <c r="I1884" s="2" t="s">
        <v>3348</v>
      </c>
      <c r="J1884" s="3">
        <v>58660.449999999983</v>
      </c>
      <c r="K1884" s="3">
        <v>41289.22</v>
      </c>
      <c r="L1884" s="3">
        <v>9523.2299999999977</v>
      </c>
      <c r="M1884"/>
      <c r="N1884"/>
      <c r="O1884"/>
    </row>
    <row r="1885" spans="1:15" ht="14.45">
      <c r="A1885" s="2" t="str">
        <f t="shared" si="29"/>
        <v>POS_20230518_3158912</v>
      </c>
      <c r="B1885" s="2" t="s">
        <v>3213</v>
      </c>
      <c r="C1885" s="2" t="s">
        <v>30</v>
      </c>
      <c r="D1885" s="2" t="s">
        <v>54</v>
      </c>
      <c r="E1885" s="2" t="s">
        <v>70</v>
      </c>
      <c r="F1885" s="2" t="s">
        <v>71</v>
      </c>
      <c r="G1885" s="2" t="s">
        <v>57</v>
      </c>
      <c r="H1885" s="2" t="s">
        <v>3349</v>
      </c>
      <c r="I1885" s="2" t="s">
        <v>3350</v>
      </c>
      <c r="J1885" s="3">
        <v>58660.449999999975</v>
      </c>
      <c r="K1885" s="3">
        <v>41289.220000000008</v>
      </c>
      <c r="L1885" s="3">
        <v>9523.2299999999977</v>
      </c>
      <c r="M1885"/>
      <c r="N1885"/>
      <c r="O1885"/>
    </row>
    <row r="1886" spans="1:15" ht="14.45">
      <c r="A1886" s="2" t="str">
        <f t="shared" si="29"/>
        <v>POS_20230518_3158458</v>
      </c>
      <c r="B1886" s="2" t="s">
        <v>3213</v>
      </c>
      <c r="C1886" s="2" t="s">
        <v>30</v>
      </c>
      <c r="D1886" s="2" t="s">
        <v>54</v>
      </c>
      <c r="E1886" s="2" t="s">
        <v>70</v>
      </c>
      <c r="F1886" s="2" t="s">
        <v>71</v>
      </c>
      <c r="G1886" s="2" t="s">
        <v>57</v>
      </c>
      <c r="H1886" s="2" t="s">
        <v>3351</v>
      </c>
      <c r="I1886" s="2" t="s">
        <v>3352</v>
      </c>
      <c r="J1886" s="3">
        <v>58660.449999999975</v>
      </c>
      <c r="K1886" s="3">
        <v>41289.220000000008</v>
      </c>
      <c r="L1886" s="3">
        <v>9523.2299999999959</v>
      </c>
      <c r="M1886"/>
      <c r="N1886"/>
      <c r="O1886"/>
    </row>
    <row r="1887" spans="1:15" ht="14.45">
      <c r="A1887" s="2" t="str">
        <f t="shared" si="29"/>
        <v>POS_20230518_3158589</v>
      </c>
      <c r="B1887" s="2" t="s">
        <v>3213</v>
      </c>
      <c r="C1887" s="2" t="s">
        <v>30</v>
      </c>
      <c r="D1887" s="2" t="s">
        <v>54</v>
      </c>
      <c r="E1887" s="2" t="s">
        <v>70</v>
      </c>
      <c r="F1887" s="2" t="s">
        <v>71</v>
      </c>
      <c r="G1887" s="2" t="s">
        <v>57</v>
      </c>
      <c r="H1887" s="2" t="s">
        <v>3353</v>
      </c>
      <c r="I1887" s="2" t="s">
        <v>3354</v>
      </c>
      <c r="J1887" s="3">
        <v>58660.449999999975</v>
      </c>
      <c r="K1887" s="3">
        <v>41289.220000000008</v>
      </c>
      <c r="L1887" s="3">
        <v>9523.2299999999977</v>
      </c>
      <c r="M1887"/>
      <c r="N1887"/>
      <c r="O1887"/>
    </row>
    <row r="1888" spans="1:15" ht="14.45">
      <c r="A1888" s="2" t="str">
        <f t="shared" si="29"/>
        <v>POS_20230518_3158778</v>
      </c>
      <c r="B1888" s="2" t="s">
        <v>3213</v>
      </c>
      <c r="C1888" s="2" t="s">
        <v>30</v>
      </c>
      <c r="D1888" s="2" t="s">
        <v>54</v>
      </c>
      <c r="E1888" s="2" t="s">
        <v>70</v>
      </c>
      <c r="F1888" s="2" t="s">
        <v>71</v>
      </c>
      <c r="G1888" s="2" t="s">
        <v>57</v>
      </c>
      <c r="H1888" s="2" t="s">
        <v>3355</v>
      </c>
      <c r="I1888" s="2" t="s">
        <v>3356</v>
      </c>
      <c r="J1888" s="3">
        <v>58660.449999999983</v>
      </c>
      <c r="K1888" s="3">
        <v>41289.220000000008</v>
      </c>
      <c r="L1888" s="3">
        <v>9523.23</v>
      </c>
      <c r="M1888"/>
      <c r="N1888"/>
      <c r="O1888"/>
    </row>
    <row r="1889" spans="1:15" ht="14.45">
      <c r="A1889" s="2" t="str">
        <f t="shared" si="29"/>
        <v>POS_20230518_3158688</v>
      </c>
      <c r="B1889" s="2" t="s">
        <v>3213</v>
      </c>
      <c r="C1889" s="2" t="s">
        <v>30</v>
      </c>
      <c r="D1889" s="2" t="s">
        <v>54</v>
      </c>
      <c r="E1889" s="2" t="s">
        <v>70</v>
      </c>
      <c r="F1889" s="2" t="s">
        <v>71</v>
      </c>
      <c r="G1889" s="2" t="s">
        <v>57</v>
      </c>
      <c r="H1889" s="2" t="s">
        <v>3357</v>
      </c>
      <c r="I1889" s="2" t="s">
        <v>3358</v>
      </c>
      <c r="J1889" s="3">
        <v>58660.44999999999</v>
      </c>
      <c r="K1889" s="3">
        <v>41289.22</v>
      </c>
      <c r="L1889" s="3">
        <v>9523.2299999999959</v>
      </c>
      <c r="M1889"/>
      <c r="N1889"/>
      <c r="O1889"/>
    </row>
    <row r="1890" spans="1:15" ht="14.45">
      <c r="A1890" s="2" t="str">
        <f t="shared" si="29"/>
        <v>POS_20230518_3158628</v>
      </c>
      <c r="B1890" s="2" t="s">
        <v>3213</v>
      </c>
      <c r="C1890" s="2" t="s">
        <v>30</v>
      </c>
      <c r="D1890" s="2" t="s">
        <v>54</v>
      </c>
      <c r="E1890" s="2" t="s">
        <v>70</v>
      </c>
      <c r="F1890" s="2" t="s">
        <v>71</v>
      </c>
      <c r="G1890" s="2" t="s">
        <v>57</v>
      </c>
      <c r="H1890" s="2" t="s">
        <v>3359</v>
      </c>
      <c r="I1890" s="2" t="s">
        <v>3360</v>
      </c>
      <c r="J1890" s="3">
        <v>58660.449999999983</v>
      </c>
      <c r="K1890" s="3">
        <v>41289.22</v>
      </c>
      <c r="L1890" s="3">
        <v>9523.2299999999977</v>
      </c>
      <c r="M1890"/>
      <c r="N1890"/>
      <c r="O1890"/>
    </row>
    <row r="1891" spans="1:15" ht="14.45">
      <c r="A1891" s="2" t="str">
        <f t="shared" si="29"/>
        <v>POS_20230518_3158411</v>
      </c>
      <c r="B1891" s="2" t="s">
        <v>3213</v>
      </c>
      <c r="C1891" s="2" t="s">
        <v>30</v>
      </c>
      <c r="D1891" s="2" t="s">
        <v>54</v>
      </c>
      <c r="E1891" s="2" t="s">
        <v>70</v>
      </c>
      <c r="F1891" s="2" t="s">
        <v>71</v>
      </c>
      <c r="G1891" s="2" t="s">
        <v>57</v>
      </c>
      <c r="H1891" s="2" t="s">
        <v>3227</v>
      </c>
      <c r="I1891" s="2" t="s">
        <v>3361</v>
      </c>
      <c r="J1891" s="3">
        <v>58660.449999999975</v>
      </c>
      <c r="K1891" s="3">
        <v>41289.220000000008</v>
      </c>
      <c r="L1891" s="3">
        <v>9523.2299999999959</v>
      </c>
      <c r="M1891"/>
      <c r="N1891"/>
      <c r="O1891"/>
    </row>
    <row r="1892" spans="1:15" ht="14.45">
      <c r="A1892" s="2" t="str">
        <f t="shared" si="29"/>
        <v>POS_20230518_3158753</v>
      </c>
      <c r="B1892" s="2" t="s">
        <v>3213</v>
      </c>
      <c r="C1892" s="2" t="s">
        <v>30</v>
      </c>
      <c r="D1892" s="2" t="s">
        <v>54</v>
      </c>
      <c r="E1892" s="2" t="s">
        <v>70</v>
      </c>
      <c r="F1892" s="2" t="s">
        <v>71</v>
      </c>
      <c r="G1892" s="2" t="s">
        <v>57</v>
      </c>
      <c r="H1892" s="2" t="s">
        <v>3362</v>
      </c>
      <c r="I1892" s="2" t="s">
        <v>3363</v>
      </c>
      <c r="J1892" s="3">
        <v>58660.449999999983</v>
      </c>
      <c r="K1892" s="3">
        <v>41289.219999999994</v>
      </c>
      <c r="L1892" s="3">
        <v>9523.23</v>
      </c>
      <c r="M1892"/>
      <c r="N1892"/>
      <c r="O1892"/>
    </row>
    <row r="1893" spans="1:15" ht="14.45">
      <c r="A1893" s="2" t="str">
        <f t="shared" si="29"/>
        <v>POS_20230518_3158472</v>
      </c>
      <c r="B1893" s="2" t="s">
        <v>3213</v>
      </c>
      <c r="C1893" s="2" t="s">
        <v>30</v>
      </c>
      <c r="D1893" s="2" t="s">
        <v>54</v>
      </c>
      <c r="E1893" s="2" t="s">
        <v>70</v>
      </c>
      <c r="F1893" s="2" t="s">
        <v>71</v>
      </c>
      <c r="G1893" s="2" t="s">
        <v>57</v>
      </c>
      <c r="H1893" s="2" t="s">
        <v>3364</v>
      </c>
      <c r="I1893" s="2" t="s">
        <v>3365</v>
      </c>
      <c r="J1893" s="3">
        <v>58660.449999999983</v>
      </c>
      <c r="K1893" s="3">
        <v>41289.22</v>
      </c>
      <c r="L1893" s="3">
        <v>9523.2300000000014</v>
      </c>
      <c r="M1893"/>
      <c r="N1893"/>
      <c r="O1893"/>
    </row>
    <row r="1894" spans="1:15" ht="14.45">
      <c r="A1894" s="2" t="str">
        <f t="shared" si="29"/>
        <v>POS_20230518_3158505</v>
      </c>
      <c r="B1894" s="2" t="s">
        <v>3213</v>
      </c>
      <c r="C1894" s="2" t="s">
        <v>30</v>
      </c>
      <c r="D1894" s="2" t="s">
        <v>54</v>
      </c>
      <c r="E1894" s="2" t="s">
        <v>70</v>
      </c>
      <c r="F1894" s="2" t="s">
        <v>71</v>
      </c>
      <c r="G1894" s="2" t="s">
        <v>57</v>
      </c>
      <c r="H1894" s="2" t="s">
        <v>3366</v>
      </c>
      <c r="I1894" s="2" t="s">
        <v>3367</v>
      </c>
      <c r="J1894" s="3">
        <v>58660.449999999983</v>
      </c>
      <c r="K1894" s="3">
        <v>41289.22</v>
      </c>
      <c r="L1894" s="3">
        <v>9523.2299999999977</v>
      </c>
      <c r="M1894"/>
      <c r="N1894"/>
      <c r="O1894"/>
    </row>
    <row r="1895" spans="1:15" ht="14.45">
      <c r="A1895" s="2" t="str">
        <f t="shared" si="29"/>
        <v>POS_20230518_3158414</v>
      </c>
      <c r="B1895" s="2" t="s">
        <v>3213</v>
      </c>
      <c r="C1895" s="2" t="s">
        <v>30</v>
      </c>
      <c r="D1895" s="2" t="s">
        <v>54</v>
      </c>
      <c r="E1895" s="2" t="s">
        <v>70</v>
      </c>
      <c r="F1895" s="2" t="s">
        <v>71</v>
      </c>
      <c r="G1895" s="2" t="s">
        <v>57</v>
      </c>
      <c r="H1895" s="2" t="s">
        <v>3368</v>
      </c>
      <c r="I1895" s="2" t="s">
        <v>3369</v>
      </c>
      <c r="J1895" s="3">
        <v>58660.449999999983</v>
      </c>
      <c r="K1895" s="3">
        <v>41289.22</v>
      </c>
      <c r="L1895" s="3">
        <v>9523.2299999999977</v>
      </c>
      <c r="M1895"/>
      <c r="N1895"/>
      <c r="O1895"/>
    </row>
    <row r="1896" spans="1:15" ht="14.45">
      <c r="A1896" s="2" t="str">
        <f t="shared" si="29"/>
        <v>POS_20230518_3158814</v>
      </c>
      <c r="B1896" s="2" t="s">
        <v>3213</v>
      </c>
      <c r="C1896" s="2" t="s">
        <v>30</v>
      </c>
      <c r="D1896" s="2" t="s">
        <v>54</v>
      </c>
      <c r="E1896" s="2" t="s">
        <v>70</v>
      </c>
      <c r="F1896" s="2" t="s">
        <v>71</v>
      </c>
      <c r="G1896" s="2" t="s">
        <v>57</v>
      </c>
      <c r="H1896" s="2" t="s">
        <v>3370</v>
      </c>
      <c r="I1896" s="2" t="s">
        <v>3371</v>
      </c>
      <c r="J1896" s="3">
        <v>58660.449999999975</v>
      </c>
      <c r="K1896" s="3">
        <v>41289.220000000008</v>
      </c>
      <c r="L1896" s="3">
        <v>9523.2299999999977</v>
      </c>
      <c r="M1896"/>
      <c r="N1896"/>
      <c r="O1896"/>
    </row>
    <row r="1897" spans="1:15" ht="14.45">
      <c r="A1897" s="2" t="str">
        <f t="shared" si="29"/>
        <v>POS_20230518_3158450</v>
      </c>
      <c r="B1897" s="2" t="s">
        <v>3213</v>
      </c>
      <c r="C1897" s="2" t="s">
        <v>30</v>
      </c>
      <c r="D1897" s="2" t="s">
        <v>54</v>
      </c>
      <c r="E1897" s="2" t="s">
        <v>70</v>
      </c>
      <c r="F1897" s="2" t="s">
        <v>71</v>
      </c>
      <c r="G1897" s="2" t="s">
        <v>57</v>
      </c>
      <c r="H1897" s="2" t="s">
        <v>3243</v>
      </c>
      <c r="I1897" s="2" t="s">
        <v>3372</v>
      </c>
      <c r="J1897" s="3">
        <v>58660.449999999975</v>
      </c>
      <c r="K1897" s="3">
        <v>41289.22</v>
      </c>
      <c r="L1897" s="3">
        <v>9523.23</v>
      </c>
      <c r="M1897"/>
      <c r="N1897"/>
      <c r="O1897"/>
    </row>
    <row r="1898" spans="1:15" ht="14.45">
      <c r="A1898" s="2" t="str">
        <f t="shared" si="29"/>
        <v>POS_20230518_3158431</v>
      </c>
      <c r="B1898" s="2" t="s">
        <v>3213</v>
      </c>
      <c r="C1898" s="2" t="s">
        <v>30</v>
      </c>
      <c r="D1898" s="2" t="s">
        <v>54</v>
      </c>
      <c r="E1898" s="2" t="s">
        <v>70</v>
      </c>
      <c r="F1898" s="2" t="s">
        <v>71</v>
      </c>
      <c r="G1898" s="2" t="s">
        <v>57</v>
      </c>
      <c r="H1898" s="2" t="s">
        <v>3373</v>
      </c>
      <c r="I1898" s="2" t="s">
        <v>3374</v>
      </c>
      <c r="J1898" s="3">
        <v>58660.449999999975</v>
      </c>
      <c r="K1898" s="3">
        <v>41289.220000000008</v>
      </c>
      <c r="L1898" s="3">
        <v>9523.23</v>
      </c>
      <c r="M1898"/>
      <c r="N1898"/>
      <c r="O1898"/>
    </row>
    <row r="1899" spans="1:15" ht="14.45">
      <c r="A1899" s="2" t="str">
        <f t="shared" si="29"/>
        <v>POS_20230518_3158615</v>
      </c>
      <c r="B1899" s="2" t="s">
        <v>3213</v>
      </c>
      <c r="C1899" s="2" t="s">
        <v>30</v>
      </c>
      <c r="D1899" s="2" t="s">
        <v>54</v>
      </c>
      <c r="E1899" s="2" t="s">
        <v>70</v>
      </c>
      <c r="F1899" s="2" t="s">
        <v>71</v>
      </c>
      <c r="G1899" s="2" t="s">
        <v>57</v>
      </c>
      <c r="H1899" s="2" t="s">
        <v>3375</v>
      </c>
      <c r="I1899" s="2" t="s">
        <v>3376</v>
      </c>
      <c r="J1899" s="3">
        <v>58660.44999999999</v>
      </c>
      <c r="K1899" s="3">
        <v>41289.219999999994</v>
      </c>
      <c r="L1899" s="3">
        <v>9523.2299999999977</v>
      </c>
      <c r="M1899"/>
      <c r="N1899"/>
      <c r="O1899"/>
    </row>
    <row r="1900" spans="1:15" ht="14.45">
      <c r="A1900" s="2" t="str">
        <f t="shared" si="29"/>
        <v>POS_20230518_3158915</v>
      </c>
      <c r="B1900" s="2" t="s">
        <v>3213</v>
      </c>
      <c r="C1900" s="2" t="s">
        <v>30</v>
      </c>
      <c r="D1900" s="2" t="s">
        <v>54</v>
      </c>
      <c r="E1900" s="2" t="s">
        <v>70</v>
      </c>
      <c r="F1900" s="2" t="s">
        <v>71</v>
      </c>
      <c r="G1900" s="2" t="s">
        <v>57</v>
      </c>
      <c r="H1900" s="2" t="s">
        <v>3377</v>
      </c>
      <c r="I1900" s="2" t="s">
        <v>3378</v>
      </c>
      <c r="J1900" s="3">
        <v>58660.449999999975</v>
      </c>
      <c r="K1900" s="3">
        <v>41289.219999999994</v>
      </c>
      <c r="L1900" s="3">
        <v>9523.2299999999941</v>
      </c>
      <c r="M1900"/>
      <c r="N1900"/>
      <c r="O1900"/>
    </row>
    <row r="1901" spans="1:15" ht="14.45">
      <c r="A1901" s="2" t="str">
        <f t="shared" si="29"/>
        <v>POS_20230518_3158374</v>
      </c>
      <c r="B1901" s="2" t="s">
        <v>3213</v>
      </c>
      <c r="C1901" s="2" t="s">
        <v>30</v>
      </c>
      <c r="D1901" s="2" t="s">
        <v>54</v>
      </c>
      <c r="E1901" s="2" t="s">
        <v>70</v>
      </c>
      <c r="F1901" s="2" t="s">
        <v>71</v>
      </c>
      <c r="G1901" s="2" t="s">
        <v>57</v>
      </c>
      <c r="H1901" s="2" t="s">
        <v>3229</v>
      </c>
      <c r="I1901" s="2" t="s">
        <v>3379</v>
      </c>
      <c r="J1901" s="3">
        <v>58660.449999999968</v>
      </c>
      <c r="K1901" s="3">
        <v>41289.22</v>
      </c>
      <c r="L1901" s="3">
        <v>9523.23</v>
      </c>
      <c r="M1901"/>
      <c r="N1901"/>
      <c r="O1901"/>
    </row>
    <row r="1902" spans="1:15" ht="14.45">
      <c r="A1902" s="2" t="str">
        <f t="shared" si="29"/>
        <v>POS_20230518_3158395</v>
      </c>
      <c r="B1902" s="2" t="s">
        <v>3213</v>
      </c>
      <c r="C1902" s="2" t="s">
        <v>30</v>
      </c>
      <c r="D1902" s="2" t="s">
        <v>54</v>
      </c>
      <c r="E1902" s="2" t="s">
        <v>70</v>
      </c>
      <c r="F1902" s="2" t="s">
        <v>71</v>
      </c>
      <c r="G1902" s="2" t="s">
        <v>57</v>
      </c>
      <c r="H1902" s="2" t="s">
        <v>3380</v>
      </c>
      <c r="I1902" s="2" t="s">
        <v>3381</v>
      </c>
      <c r="J1902" s="3">
        <v>58660.449999999975</v>
      </c>
      <c r="K1902" s="3">
        <v>41289.22</v>
      </c>
      <c r="L1902" s="3">
        <v>9523.2299999999977</v>
      </c>
      <c r="M1902"/>
      <c r="N1902"/>
      <c r="O1902"/>
    </row>
    <row r="1903" spans="1:15" ht="14.45">
      <c r="A1903" s="2" t="str">
        <f t="shared" si="29"/>
        <v>POS_20230518_3158500</v>
      </c>
      <c r="B1903" s="2" t="s">
        <v>3213</v>
      </c>
      <c r="C1903" s="2" t="s">
        <v>30</v>
      </c>
      <c r="D1903" s="2" t="s">
        <v>54</v>
      </c>
      <c r="E1903" s="2" t="s">
        <v>70</v>
      </c>
      <c r="F1903" s="2" t="s">
        <v>71</v>
      </c>
      <c r="G1903" s="2" t="s">
        <v>57</v>
      </c>
      <c r="H1903" s="2" t="s">
        <v>3382</v>
      </c>
      <c r="I1903" s="2" t="s">
        <v>3383</v>
      </c>
      <c r="J1903" s="3">
        <v>58660.449999999983</v>
      </c>
      <c r="K1903" s="3">
        <v>41289.219999999994</v>
      </c>
      <c r="L1903" s="3">
        <v>9523.2299999999977</v>
      </c>
      <c r="M1903"/>
      <c r="N1903"/>
      <c r="O1903"/>
    </row>
    <row r="1904" spans="1:15" ht="14.45">
      <c r="A1904" s="2" t="str">
        <f t="shared" si="29"/>
        <v>POS_20230518_3158743</v>
      </c>
      <c r="B1904" s="2" t="s">
        <v>3213</v>
      </c>
      <c r="C1904" s="2" t="s">
        <v>30</v>
      </c>
      <c r="D1904" s="2" t="s">
        <v>54</v>
      </c>
      <c r="E1904" s="2" t="s">
        <v>70</v>
      </c>
      <c r="F1904" s="2" t="s">
        <v>71</v>
      </c>
      <c r="G1904" s="2" t="s">
        <v>57</v>
      </c>
      <c r="H1904" s="2" t="s">
        <v>3384</v>
      </c>
      <c r="I1904" s="2" t="s">
        <v>3385</v>
      </c>
      <c r="J1904" s="3">
        <v>58660.449999999975</v>
      </c>
      <c r="K1904" s="3">
        <v>41289.219999999994</v>
      </c>
      <c r="L1904" s="3">
        <v>9523.2299999999977</v>
      </c>
      <c r="M1904"/>
      <c r="N1904"/>
      <c r="O1904"/>
    </row>
    <row r="1905" spans="1:15" ht="14.45">
      <c r="A1905" s="2" t="str">
        <f t="shared" si="29"/>
        <v>POS_20230518_3158468</v>
      </c>
      <c r="B1905" s="2" t="s">
        <v>3213</v>
      </c>
      <c r="C1905" s="2" t="s">
        <v>30</v>
      </c>
      <c r="D1905" s="2" t="s">
        <v>54</v>
      </c>
      <c r="E1905" s="2" t="s">
        <v>70</v>
      </c>
      <c r="F1905" s="2" t="s">
        <v>71</v>
      </c>
      <c r="G1905" s="2" t="s">
        <v>57</v>
      </c>
      <c r="H1905" s="2" t="s">
        <v>3220</v>
      </c>
      <c r="I1905" s="2" t="s">
        <v>3386</v>
      </c>
      <c r="J1905" s="3">
        <v>58660.449999999983</v>
      </c>
      <c r="K1905" s="3">
        <v>41289.219999999994</v>
      </c>
      <c r="L1905" s="3">
        <v>9523.2299999999977</v>
      </c>
      <c r="M1905"/>
      <c r="N1905"/>
      <c r="O1905"/>
    </row>
    <row r="1906" spans="1:15" ht="14.45">
      <c r="A1906" s="2" t="str">
        <f t="shared" si="29"/>
        <v>POS_20230518_3158541</v>
      </c>
      <c r="B1906" s="2" t="s">
        <v>3213</v>
      </c>
      <c r="C1906" s="2" t="s">
        <v>30</v>
      </c>
      <c r="D1906" s="2" t="s">
        <v>54</v>
      </c>
      <c r="E1906" s="2" t="s">
        <v>70</v>
      </c>
      <c r="F1906" s="2" t="s">
        <v>71</v>
      </c>
      <c r="G1906" s="2" t="s">
        <v>57</v>
      </c>
      <c r="H1906" s="2" t="s">
        <v>3387</v>
      </c>
      <c r="I1906" s="2" t="s">
        <v>3388</v>
      </c>
      <c r="J1906" s="3">
        <v>58660.449999999975</v>
      </c>
      <c r="K1906" s="3">
        <v>41289.22</v>
      </c>
      <c r="L1906" s="3">
        <v>9523.23</v>
      </c>
      <c r="M1906"/>
      <c r="N1906"/>
      <c r="O1906"/>
    </row>
    <row r="1907" spans="1:15" ht="14.45">
      <c r="A1907" s="2" t="str">
        <f t="shared" si="29"/>
        <v>POS_20230518_3158531</v>
      </c>
      <c r="B1907" s="2" t="s">
        <v>3213</v>
      </c>
      <c r="C1907" s="2" t="s">
        <v>30</v>
      </c>
      <c r="D1907" s="2" t="s">
        <v>54</v>
      </c>
      <c r="E1907" s="2" t="s">
        <v>70</v>
      </c>
      <c r="F1907" s="2" t="s">
        <v>71</v>
      </c>
      <c r="G1907" s="2" t="s">
        <v>57</v>
      </c>
      <c r="H1907" s="2" t="s">
        <v>3389</v>
      </c>
      <c r="I1907" s="2" t="s">
        <v>3390</v>
      </c>
      <c r="J1907" s="3">
        <v>58660.449999999975</v>
      </c>
      <c r="K1907" s="3">
        <v>41289.22</v>
      </c>
      <c r="L1907" s="3">
        <v>9523.2299999999977</v>
      </c>
      <c r="M1907"/>
      <c r="N1907"/>
      <c r="O1907"/>
    </row>
    <row r="1908" spans="1:15" ht="14.45">
      <c r="A1908" s="2" t="str">
        <f t="shared" si="29"/>
        <v>POS_20230517_3158109</v>
      </c>
      <c r="B1908" s="2" t="s">
        <v>3213</v>
      </c>
      <c r="C1908" s="2" t="s">
        <v>30</v>
      </c>
      <c r="D1908" s="2" t="s">
        <v>54</v>
      </c>
      <c r="E1908" s="2" t="s">
        <v>70</v>
      </c>
      <c r="F1908" s="2" t="s">
        <v>202</v>
      </c>
      <c r="G1908" s="2" t="s">
        <v>67</v>
      </c>
      <c r="H1908" s="2" t="s">
        <v>3391</v>
      </c>
      <c r="I1908" s="2" t="s">
        <v>3392</v>
      </c>
      <c r="J1908" s="3">
        <v>13933.672720591838</v>
      </c>
      <c r="K1908" s="3">
        <v>43183.91736943648</v>
      </c>
      <c r="L1908" s="3">
        <v>36486.706089247673</v>
      </c>
      <c r="M1908"/>
      <c r="N1908"/>
      <c r="O1908"/>
    </row>
    <row r="1909" spans="1:15" ht="14.45">
      <c r="A1909" s="2" t="str">
        <f t="shared" si="29"/>
        <v>POS_20230517_3157760</v>
      </c>
      <c r="B1909" s="2" t="s">
        <v>3213</v>
      </c>
      <c r="C1909" s="2" t="s">
        <v>30</v>
      </c>
      <c r="D1909" s="2" t="s">
        <v>54</v>
      </c>
      <c r="E1909" s="2" t="s">
        <v>70</v>
      </c>
      <c r="F1909" s="2" t="s">
        <v>202</v>
      </c>
      <c r="G1909" s="2" t="s">
        <v>67</v>
      </c>
      <c r="H1909" s="2" t="s">
        <v>3393</v>
      </c>
      <c r="I1909" s="2" t="s">
        <v>3394</v>
      </c>
      <c r="J1909" s="3">
        <v>13933.671869244481</v>
      </c>
      <c r="K1909" s="3">
        <v>43183.914730899334</v>
      </c>
      <c r="L1909" s="3">
        <v>36486.703859910063</v>
      </c>
      <c r="M1909"/>
      <c r="N1909"/>
      <c r="O1909"/>
    </row>
    <row r="1910" spans="1:15" ht="14.45">
      <c r="A1910" s="2" t="str">
        <f t="shared" si="29"/>
        <v>POS_20230517_3157867</v>
      </c>
      <c r="B1910" s="2" t="s">
        <v>3213</v>
      </c>
      <c r="C1910" s="2" t="s">
        <v>30</v>
      </c>
      <c r="D1910" s="2" t="s">
        <v>54</v>
      </c>
      <c r="E1910" s="2" t="s">
        <v>70</v>
      </c>
      <c r="F1910" s="2" t="s">
        <v>202</v>
      </c>
      <c r="G1910" s="2" t="s">
        <v>67</v>
      </c>
      <c r="H1910" s="2" t="s">
        <v>3395</v>
      </c>
      <c r="I1910" s="2" t="s">
        <v>3396</v>
      </c>
      <c r="J1910" s="3">
        <v>13933.671869244485</v>
      </c>
      <c r="K1910" s="3">
        <v>43183.914730899312</v>
      </c>
      <c r="L1910" s="3">
        <v>36486.703859910056</v>
      </c>
      <c r="M1910"/>
      <c r="N1910"/>
      <c r="O1910"/>
    </row>
    <row r="1911" spans="1:15" ht="14.45">
      <c r="A1911" s="2" t="str">
        <f t="shared" si="29"/>
        <v>POS_20230517_3157978</v>
      </c>
      <c r="B1911" s="2" t="s">
        <v>3213</v>
      </c>
      <c r="C1911" s="2" t="s">
        <v>30</v>
      </c>
      <c r="D1911" s="2" t="s">
        <v>54</v>
      </c>
      <c r="E1911" s="2" t="s">
        <v>70</v>
      </c>
      <c r="F1911" s="2" t="s">
        <v>202</v>
      </c>
      <c r="G1911" s="2" t="s">
        <v>67</v>
      </c>
      <c r="H1911" s="2" t="s">
        <v>3397</v>
      </c>
      <c r="I1911" s="2" t="s">
        <v>3398</v>
      </c>
      <c r="J1911" s="3">
        <v>13933.671869244487</v>
      </c>
      <c r="K1911" s="3">
        <v>43183.914730899312</v>
      </c>
      <c r="L1911" s="3">
        <v>36486.703859910056</v>
      </c>
      <c r="M1911"/>
      <c r="N1911"/>
      <c r="O1911"/>
    </row>
    <row r="1912" spans="1:15" ht="14.45">
      <c r="A1912" s="2" t="str">
        <f t="shared" si="29"/>
        <v>POS_20230517_3157733</v>
      </c>
      <c r="B1912" s="2" t="s">
        <v>3213</v>
      </c>
      <c r="C1912" s="2" t="s">
        <v>30</v>
      </c>
      <c r="D1912" s="2" t="s">
        <v>54</v>
      </c>
      <c r="E1912" s="2" t="s">
        <v>70</v>
      </c>
      <c r="F1912" s="2" t="s">
        <v>202</v>
      </c>
      <c r="G1912" s="2" t="s">
        <v>67</v>
      </c>
      <c r="H1912" s="2" t="s">
        <v>3399</v>
      </c>
      <c r="I1912" s="2" t="s">
        <v>3400</v>
      </c>
      <c r="J1912" s="3">
        <v>13933.671869244487</v>
      </c>
      <c r="K1912" s="3">
        <v>43183.91473089932</v>
      </c>
      <c r="L1912" s="3">
        <v>36486.703859910056</v>
      </c>
      <c r="M1912"/>
      <c r="N1912"/>
      <c r="O1912"/>
    </row>
    <row r="1913" spans="1:15" ht="14.45">
      <c r="A1913" s="2" t="str">
        <f t="shared" si="29"/>
        <v>POS_20230517_3157930</v>
      </c>
      <c r="B1913" s="2" t="s">
        <v>3213</v>
      </c>
      <c r="C1913" s="2" t="s">
        <v>30</v>
      </c>
      <c r="D1913" s="2" t="s">
        <v>54</v>
      </c>
      <c r="E1913" s="2" t="s">
        <v>70</v>
      </c>
      <c r="F1913" s="2" t="s">
        <v>202</v>
      </c>
      <c r="G1913" s="2" t="s">
        <v>67</v>
      </c>
      <c r="H1913" s="2" t="s">
        <v>3401</v>
      </c>
      <c r="I1913" s="2" t="s">
        <v>3402</v>
      </c>
      <c r="J1913" s="3">
        <v>13933.671869244485</v>
      </c>
      <c r="K1913" s="3">
        <v>43183.914730899312</v>
      </c>
      <c r="L1913" s="3">
        <v>36486.703859910056</v>
      </c>
      <c r="M1913"/>
      <c r="N1913"/>
      <c r="O1913"/>
    </row>
    <row r="1914" spans="1:15" ht="14.45">
      <c r="A1914" s="2" t="str">
        <f t="shared" si="29"/>
        <v>POS_20230517_3157850</v>
      </c>
      <c r="B1914" s="2" t="s">
        <v>3213</v>
      </c>
      <c r="C1914" s="2" t="s">
        <v>30</v>
      </c>
      <c r="D1914" s="2" t="s">
        <v>54</v>
      </c>
      <c r="E1914" s="2" t="s">
        <v>70</v>
      </c>
      <c r="F1914" s="2" t="s">
        <v>202</v>
      </c>
      <c r="G1914" s="2" t="s">
        <v>67</v>
      </c>
      <c r="H1914" s="2" t="s">
        <v>3403</v>
      </c>
      <c r="I1914" s="2" t="s">
        <v>3404</v>
      </c>
      <c r="J1914" s="3">
        <v>13933.671869244487</v>
      </c>
      <c r="K1914" s="3">
        <v>43183.914730899298</v>
      </c>
      <c r="L1914" s="3">
        <v>36486.703859910071</v>
      </c>
      <c r="M1914"/>
      <c r="N1914"/>
      <c r="O1914"/>
    </row>
    <row r="1915" spans="1:15" ht="14.45">
      <c r="A1915" s="2" t="str">
        <f t="shared" si="29"/>
        <v>POS_20230517_3157944</v>
      </c>
      <c r="B1915" s="2" t="s">
        <v>3213</v>
      </c>
      <c r="C1915" s="2" t="s">
        <v>30</v>
      </c>
      <c r="D1915" s="2" t="s">
        <v>54</v>
      </c>
      <c r="E1915" s="2" t="s">
        <v>70</v>
      </c>
      <c r="F1915" s="2" t="s">
        <v>202</v>
      </c>
      <c r="G1915" s="2" t="s">
        <v>67</v>
      </c>
      <c r="H1915" s="2" t="s">
        <v>3247</v>
      </c>
      <c r="I1915" s="2" t="s">
        <v>3405</v>
      </c>
      <c r="J1915" s="3">
        <v>13933.671869244485</v>
      </c>
      <c r="K1915" s="3">
        <v>43183.914730899305</v>
      </c>
      <c r="L1915" s="3">
        <v>36486.703859910063</v>
      </c>
      <c r="M1915"/>
      <c r="N1915"/>
      <c r="O1915"/>
    </row>
    <row r="1916" spans="1:15" ht="14.45">
      <c r="A1916" s="2" t="str">
        <f t="shared" si="29"/>
        <v>POS_20230517_3157857</v>
      </c>
      <c r="B1916" s="2" t="s">
        <v>3213</v>
      </c>
      <c r="C1916" s="2" t="s">
        <v>30</v>
      </c>
      <c r="D1916" s="2" t="s">
        <v>54</v>
      </c>
      <c r="E1916" s="2" t="s">
        <v>70</v>
      </c>
      <c r="F1916" s="2" t="s">
        <v>202</v>
      </c>
      <c r="G1916" s="2" t="s">
        <v>67</v>
      </c>
      <c r="H1916" s="2" t="s">
        <v>3406</v>
      </c>
      <c r="I1916" s="2" t="s">
        <v>3407</v>
      </c>
      <c r="J1916" s="3">
        <v>13933.671869244485</v>
      </c>
      <c r="K1916" s="3">
        <v>43183.914730899312</v>
      </c>
      <c r="L1916" s="3">
        <v>36486.703859910056</v>
      </c>
      <c r="M1916"/>
      <c r="N1916"/>
      <c r="O1916"/>
    </row>
    <row r="1917" spans="1:15" ht="14.45">
      <c r="A1917" s="2" t="str">
        <f t="shared" si="29"/>
        <v>POS_20230517_3158001</v>
      </c>
      <c r="B1917" s="2" t="s">
        <v>3213</v>
      </c>
      <c r="C1917" s="2" t="s">
        <v>30</v>
      </c>
      <c r="D1917" s="2" t="s">
        <v>54</v>
      </c>
      <c r="E1917" s="2" t="s">
        <v>70</v>
      </c>
      <c r="F1917" s="2" t="s">
        <v>202</v>
      </c>
      <c r="G1917" s="2" t="s">
        <v>67</v>
      </c>
      <c r="H1917" s="2" t="s">
        <v>3408</v>
      </c>
      <c r="I1917" s="2" t="s">
        <v>3409</v>
      </c>
      <c r="J1917" s="3">
        <v>13933.671869244485</v>
      </c>
      <c r="K1917" s="3">
        <v>43183.914730899298</v>
      </c>
      <c r="L1917" s="3">
        <v>36486.703859910063</v>
      </c>
      <c r="M1917"/>
      <c r="N1917"/>
      <c r="O1917"/>
    </row>
    <row r="1918" spans="1:15" ht="14.45">
      <c r="A1918" s="2" t="str">
        <f t="shared" si="29"/>
        <v>POS_20230517_3157616</v>
      </c>
      <c r="B1918" s="2" t="s">
        <v>3213</v>
      </c>
      <c r="C1918" s="2" t="s">
        <v>30</v>
      </c>
      <c r="D1918" s="2" t="s">
        <v>54</v>
      </c>
      <c r="E1918" s="2" t="s">
        <v>70</v>
      </c>
      <c r="F1918" s="2" t="s">
        <v>202</v>
      </c>
      <c r="G1918" s="2" t="s">
        <v>67</v>
      </c>
      <c r="H1918" s="2" t="s">
        <v>3410</v>
      </c>
      <c r="I1918" s="2" t="s">
        <v>3411</v>
      </c>
      <c r="J1918" s="3">
        <v>13933.671869244487</v>
      </c>
      <c r="K1918" s="3">
        <v>43183.914730899305</v>
      </c>
      <c r="L1918" s="3">
        <v>36486.703859910056</v>
      </c>
      <c r="M1918"/>
      <c r="N1918"/>
      <c r="O1918"/>
    </row>
    <row r="1919" spans="1:15" ht="14.45">
      <c r="A1919" s="2" t="str">
        <f t="shared" si="29"/>
        <v>POS_20230517_3157652</v>
      </c>
      <c r="B1919" s="2" t="s">
        <v>3213</v>
      </c>
      <c r="C1919" s="2" t="s">
        <v>30</v>
      </c>
      <c r="D1919" s="2" t="s">
        <v>54</v>
      </c>
      <c r="E1919" s="2" t="s">
        <v>70</v>
      </c>
      <c r="F1919" s="2" t="s">
        <v>202</v>
      </c>
      <c r="G1919" s="2" t="s">
        <v>67</v>
      </c>
      <c r="H1919" s="2" t="s">
        <v>3412</v>
      </c>
      <c r="I1919" s="2" t="s">
        <v>3413</v>
      </c>
      <c r="J1919" s="3">
        <v>13933.671869244485</v>
      </c>
      <c r="K1919" s="3">
        <v>43183.914730899312</v>
      </c>
      <c r="L1919" s="3">
        <v>36486.703859910049</v>
      </c>
      <c r="M1919"/>
      <c r="N1919"/>
      <c r="O1919"/>
    </row>
    <row r="1920" spans="1:15" ht="14.45">
      <c r="A1920" s="2" t="str">
        <f t="shared" si="29"/>
        <v>POS_20230517_3158008</v>
      </c>
      <c r="B1920" s="2" t="s">
        <v>3213</v>
      </c>
      <c r="C1920" s="2" t="s">
        <v>30</v>
      </c>
      <c r="D1920" s="2" t="s">
        <v>54</v>
      </c>
      <c r="E1920" s="2" t="s">
        <v>70</v>
      </c>
      <c r="F1920" s="2" t="s">
        <v>202</v>
      </c>
      <c r="G1920" s="2" t="s">
        <v>67</v>
      </c>
      <c r="H1920" s="2" t="s">
        <v>3414</v>
      </c>
      <c r="I1920" s="2" t="s">
        <v>3415</v>
      </c>
      <c r="J1920" s="3">
        <v>13933.671869244483</v>
      </c>
      <c r="K1920" s="3">
        <v>43183.914730899305</v>
      </c>
      <c r="L1920" s="3">
        <v>36486.703859910056</v>
      </c>
      <c r="M1920"/>
      <c r="N1920"/>
      <c r="O1920"/>
    </row>
    <row r="1921" spans="1:15" ht="14.45">
      <c r="A1921" s="2" t="str">
        <f t="shared" si="29"/>
        <v>POS_20230517_3157631</v>
      </c>
      <c r="B1921" s="2" t="s">
        <v>3213</v>
      </c>
      <c r="C1921" s="2" t="s">
        <v>30</v>
      </c>
      <c r="D1921" s="2" t="s">
        <v>54</v>
      </c>
      <c r="E1921" s="2" t="s">
        <v>70</v>
      </c>
      <c r="F1921" s="2" t="s">
        <v>202</v>
      </c>
      <c r="G1921" s="2" t="s">
        <v>67</v>
      </c>
      <c r="H1921" s="2" t="s">
        <v>3416</v>
      </c>
      <c r="I1921" s="2" t="s">
        <v>3417</v>
      </c>
      <c r="J1921" s="3">
        <v>13933.671869244485</v>
      </c>
      <c r="K1921" s="3">
        <v>43183.914730899305</v>
      </c>
      <c r="L1921" s="3">
        <v>36486.703859910056</v>
      </c>
      <c r="M1921"/>
      <c r="N1921"/>
      <c r="O1921"/>
    </row>
    <row r="1922" spans="1:15" ht="14.45">
      <c r="A1922" s="2" t="str">
        <f t="shared" si="29"/>
        <v>POS_20230517_3157584</v>
      </c>
      <c r="B1922" s="2" t="s">
        <v>3213</v>
      </c>
      <c r="C1922" s="2" t="s">
        <v>30</v>
      </c>
      <c r="D1922" s="2" t="s">
        <v>54</v>
      </c>
      <c r="E1922" s="2" t="s">
        <v>70</v>
      </c>
      <c r="F1922" s="2" t="s">
        <v>202</v>
      </c>
      <c r="G1922" s="2" t="s">
        <v>67</v>
      </c>
      <c r="H1922" s="2" t="s">
        <v>3418</v>
      </c>
      <c r="I1922" s="2" t="s">
        <v>3419</v>
      </c>
      <c r="J1922" s="3">
        <v>13933.671869244487</v>
      </c>
      <c r="K1922" s="3">
        <v>43183.914730899298</v>
      </c>
      <c r="L1922" s="3">
        <v>36486.703859910063</v>
      </c>
      <c r="M1922"/>
      <c r="N1922"/>
      <c r="O1922"/>
    </row>
    <row r="1923" spans="1:15" ht="14.45">
      <c r="A1923" s="2" t="str">
        <f t="shared" si="29"/>
        <v>POS_20230517_3157509</v>
      </c>
      <c r="B1923" s="2" t="s">
        <v>3213</v>
      </c>
      <c r="C1923" s="2" t="s">
        <v>30</v>
      </c>
      <c r="D1923" s="2" t="s">
        <v>54</v>
      </c>
      <c r="E1923" s="2" t="s">
        <v>70</v>
      </c>
      <c r="F1923" s="2" t="s">
        <v>202</v>
      </c>
      <c r="G1923" s="2" t="s">
        <v>67</v>
      </c>
      <c r="H1923" s="2" t="s">
        <v>3233</v>
      </c>
      <c r="I1923" s="2" t="s">
        <v>3420</v>
      </c>
      <c r="J1923" s="3">
        <v>13933.671869244485</v>
      </c>
      <c r="K1923" s="3">
        <v>43183.914730899312</v>
      </c>
      <c r="L1923" s="3">
        <v>36486.703859910049</v>
      </c>
      <c r="M1923"/>
      <c r="N1923"/>
      <c r="O1923"/>
    </row>
    <row r="1924" spans="1:15" ht="14.45">
      <c r="A1924" s="2" t="str">
        <f t="shared" si="29"/>
        <v>POS_20230517_3158064</v>
      </c>
      <c r="B1924" s="2" t="s">
        <v>3213</v>
      </c>
      <c r="C1924" s="2" t="s">
        <v>30</v>
      </c>
      <c r="D1924" s="2" t="s">
        <v>54</v>
      </c>
      <c r="E1924" s="2" t="s">
        <v>70</v>
      </c>
      <c r="F1924" s="2" t="s">
        <v>202</v>
      </c>
      <c r="G1924" s="2" t="s">
        <v>67</v>
      </c>
      <c r="H1924" s="2" t="s">
        <v>3421</v>
      </c>
      <c r="I1924" s="2" t="s">
        <v>3422</v>
      </c>
      <c r="J1924" s="3">
        <v>13933.671869244485</v>
      </c>
      <c r="K1924" s="3">
        <v>43183.914730899305</v>
      </c>
      <c r="L1924" s="3">
        <v>36486.703859910056</v>
      </c>
      <c r="M1924"/>
      <c r="N1924"/>
      <c r="O1924"/>
    </row>
    <row r="1925" spans="1:15" ht="14.45">
      <c r="A1925" s="2" t="str">
        <f t="shared" si="29"/>
        <v>POS_20230517_3157614</v>
      </c>
      <c r="B1925" s="2" t="s">
        <v>3213</v>
      </c>
      <c r="C1925" s="2" t="s">
        <v>30</v>
      </c>
      <c r="D1925" s="2" t="s">
        <v>54</v>
      </c>
      <c r="E1925" s="2" t="s">
        <v>70</v>
      </c>
      <c r="F1925" s="2" t="s">
        <v>202</v>
      </c>
      <c r="G1925" s="2" t="s">
        <v>67</v>
      </c>
      <c r="H1925" s="2" t="s">
        <v>3423</v>
      </c>
      <c r="I1925" s="2" t="s">
        <v>3424</v>
      </c>
      <c r="J1925" s="3">
        <v>13933.671869244485</v>
      </c>
      <c r="K1925" s="3">
        <v>43183.914730899298</v>
      </c>
      <c r="L1925" s="3">
        <v>36486.703859910063</v>
      </c>
      <c r="M1925"/>
      <c r="N1925"/>
      <c r="O1925"/>
    </row>
    <row r="1926" spans="1:15" ht="14.45">
      <c r="A1926" s="2" t="str">
        <f t="shared" si="29"/>
        <v>POS_20230517_3158083</v>
      </c>
      <c r="B1926" s="2" t="s">
        <v>3213</v>
      </c>
      <c r="C1926" s="2" t="s">
        <v>30</v>
      </c>
      <c r="D1926" s="2" t="s">
        <v>54</v>
      </c>
      <c r="E1926" s="2" t="s">
        <v>70</v>
      </c>
      <c r="F1926" s="2" t="s">
        <v>202</v>
      </c>
      <c r="G1926" s="2" t="s">
        <v>67</v>
      </c>
      <c r="H1926" s="2" t="s">
        <v>3425</v>
      </c>
      <c r="I1926" s="2" t="s">
        <v>3426</v>
      </c>
      <c r="J1926" s="3">
        <v>13933.671869244487</v>
      </c>
      <c r="K1926" s="3">
        <v>43183.914730899305</v>
      </c>
      <c r="L1926" s="3">
        <v>36486.703859910056</v>
      </c>
      <c r="M1926"/>
      <c r="N1926"/>
      <c r="O1926"/>
    </row>
    <row r="1927" spans="1:15" ht="14.45">
      <c r="A1927" s="2" t="str">
        <f t="shared" si="29"/>
        <v>POS_20230517_3157740</v>
      </c>
      <c r="B1927" s="2" t="s">
        <v>3213</v>
      </c>
      <c r="C1927" s="2" t="s">
        <v>30</v>
      </c>
      <c r="D1927" s="2" t="s">
        <v>54</v>
      </c>
      <c r="E1927" s="2" t="s">
        <v>70</v>
      </c>
      <c r="F1927" s="2" t="s">
        <v>202</v>
      </c>
      <c r="G1927" s="2" t="s">
        <v>67</v>
      </c>
      <c r="H1927" s="2" t="s">
        <v>3427</v>
      </c>
      <c r="I1927" s="2" t="s">
        <v>3428</v>
      </c>
      <c r="J1927" s="3">
        <v>13933.671869244487</v>
      </c>
      <c r="K1927" s="3">
        <v>43183.914730899312</v>
      </c>
      <c r="L1927" s="3">
        <v>36486.703859910049</v>
      </c>
      <c r="M1927"/>
      <c r="N1927"/>
      <c r="O1927"/>
    </row>
    <row r="1928" spans="1:15" ht="14.45">
      <c r="A1928" s="2" t="str">
        <f t="shared" si="29"/>
        <v>POS_20230517_3157825</v>
      </c>
      <c r="B1928" s="2" t="s">
        <v>3213</v>
      </c>
      <c r="C1928" s="2" t="s">
        <v>30</v>
      </c>
      <c r="D1928" s="2" t="s">
        <v>54</v>
      </c>
      <c r="E1928" s="2" t="s">
        <v>70</v>
      </c>
      <c r="F1928" s="2" t="s">
        <v>202</v>
      </c>
      <c r="G1928" s="2" t="s">
        <v>67</v>
      </c>
      <c r="H1928" s="2" t="s">
        <v>3429</v>
      </c>
      <c r="I1928" s="2" t="s">
        <v>3430</v>
      </c>
      <c r="J1928" s="3">
        <v>13933.671869244485</v>
      </c>
      <c r="K1928" s="3">
        <v>43183.914730899291</v>
      </c>
      <c r="L1928" s="3">
        <v>36486.703859910049</v>
      </c>
      <c r="M1928"/>
      <c r="N1928"/>
      <c r="O1928"/>
    </row>
    <row r="1929" spans="1:15" ht="14.45">
      <c r="A1929" s="2" t="str">
        <f t="shared" si="29"/>
        <v>POS_20230517_3157579</v>
      </c>
      <c r="B1929" s="2" t="s">
        <v>3213</v>
      </c>
      <c r="C1929" s="2" t="s">
        <v>30</v>
      </c>
      <c r="D1929" s="2" t="s">
        <v>54</v>
      </c>
      <c r="E1929" s="2" t="s">
        <v>70</v>
      </c>
      <c r="F1929" s="2" t="s">
        <v>202</v>
      </c>
      <c r="G1929" s="2" t="s">
        <v>67</v>
      </c>
      <c r="H1929" s="2" t="s">
        <v>3431</v>
      </c>
      <c r="I1929" s="2" t="s">
        <v>3432</v>
      </c>
      <c r="J1929" s="3">
        <v>13933.671869244485</v>
      </c>
      <c r="K1929" s="3">
        <v>43183.914730899298</v>
      </c>
      <c r="L1929" s="3">
        <v>36486.703859910042</v>
      </c>
      <c r="M1929"/>
      <c r="N1929"/>
      <c r="O1929"/>
    </row>
    <row r="1930" spans="1:15" ht="14.45">
      <c r="A1930" s="2" t="str">
        <f t="shared" si="29"/>
        <v>POS_20230517_3157640</v>
      </c>
      <c r="B1930" s="2" t="s">
        <v>3213</v>
      </c>
      <c r="C1930" s="2" t="s">
        <v>30</v>
      </c>
      <c r="D1930" s="2" t="s">
        <v>54</v>
      </c>
      <c r="E1930" s="2" t="s">
        <v>70</v>
      </c>
      <c r="F1930" s="2" t="s">
        <v>202</v>
      </c>
      <c r="G1930" s="2" t="s">
        <v>67</v>
      </c>
      <c r="H1930" s="2" t="s">
        <v>3433</v>
      </c>
      <c r="I1930" s="2" t="s">
        <v>3434</v>
      </c>
      <c r="J1930" s="3">
        <v>13933.671869244485</v>
      </c>
      <c r="K1930" s="3">
        <v>43183.914730899298</v>
      </c>
      <c r="L1930" s="3">
        <v>36486.703859910049</v>
      </c>
      <c r="M1930"/>
      <c r="N1930"/>
      <c r="O1930"/>
    </row>
    <row r="1931" spans="1:15" ht="14.45">
      <c r="A1931" s="2" t="str">
        <f t="shared" si="29"/>
        <v>POS_20230517_3157661</v>
      </c>
      <c r="B1931" s="2" t="s">
        <v>3213</v>
      </c>
      <c r="C1931" s="2" t="s">
        <v>30</v>
      </c>
      <c r="D1931" s="2" t="s">
        <v>54</v>
      </c>
      <c r="E1931" s="2" t="s">
        <v>70</v>
      </c>
      <c r="F1931" s="2" t="s">
        <v>202</v>
      </c>
      <c r="G1931" s="2" t="s">
        <v>67</v>
      </c>
      <c r="H1931" s="2" t="s">
        <v>3435</v>
      </c>
      <c r="I1931" s="2" t="s">
        <v>3436</v>
      </c>
      <c r="J1931" s="3">
        <v>13933.671869244488</v>
      </c>
      <c r="K1931" s="3">
        <v>43183.914730899291</v>
      </c>
      <c r="L1931" s="3">
        <v>36486.703859910042</v>
      </c>
      <c r="M1931"/>
      <c r="N1931"/>
      <c r="O1931"/>
    </row>
    <row r="1932" spans="1:15" ht="14.45">
      <c r="A1932" s="2" t="str">
        <f t="shared" si="29"/>
        <v>POS_20230517_3158034</v>
      </c>
      <c r="B1932" s="2" t="s">
        <v>3213</v>
      </c>
      <c r="C1932" s="2" t="s">
        <v>30</v>
      </c>
      <c r="D1932" s="2" t="s">
        <v>54</v>
      </c>
      <c r="E1932" s="2" t="s">
        <v>70</v>
      </c>
      <c r="F1932" s="2" t="s">
        <v>202</v>
      </c>
      <c r="G1932" s="2" t="s">
        <v>67</v>
      </c>
      <c r="H1932" s="2" t="s">
        <v>3437</v>
      </c>
      <c r="I1932" s="2" t="s">
        <v>3438</v>
      </c>
      <c r="J1932" s="3">
        <v>13933.671869244483</v>
      </c>
      <c r="K1932" s="3">
        <v>43183.914730899305</v>
      </c>
      <c r="L1932" s="3">
        <v>36486.703859910049</v>
      </c>
      <c r="M1932"/>
      <c r="N1932"/>
      <c r="O1932"/>
    </row>
    <row r="1933" spans="1:15" ht="14.45">
      <c r="A1933" s="2" t="str">
        <f t="shared" ref="A1933:A1996" si="30">I1933</f>
        <v>POS_20230517_3157623</v>
      </c>
      <c r="B1933" s="2" t="s">
        <v>3213</v>
      </c>
      <c r="C1933" s="2" t="s">
        <v>30</v>
      </c>
      <c r="D1933" s="2" t="s">
        <v>54</v>
      </c>
      <c r="E1933" s="2" t="s">
        <v>70</v>
      </c>
      <c r="F1933" s="2" t="s">
        <v>202</v>
      </c>
      <c r="G1933" s="2" t="s">
        <v>67</v>
      </c>
      <c r="H1933" s="2" t="s">
        <v>3439</v>
      </c>
      <c r="I1933" s="2" t="s">
        <v>3440</v>
      </c>
      <c r="J1933" s="3">
        <v>13933.671869244485</v>
      </c>
      <c r="K1933" s="3">
        <v>43183.914730899298</v>
      </c>
      <c r="L1933" s="3">
        <v>36486.703859910056</v>
      </c>
      <c r="M1933"/>
      <c r="N1933"/>
      <c r="O1933"/>
    </row>
    <row r="1934" spans="1:15" ht="14.45">
      <c r="A1934" s="2" t="str">
        <f t="shared" si="30"/>
        <v>POS_20230517_3158004</v>
      </c>
      <c r="B1934" s="2" t="s">
        <v>3213</v>
      </c>
      <c r="C1934" s="2" t="s">
        <v>30</v>
      </c>
      <c r="D1934" s="2" t="s">
        <v>54</v>
      </c>
      <c r="E1934" s="2" t="s">
        <v>70</v>
      </c>
      <c r="F1934" s="2" t="s">
        <v>202</v>
      </c>
      <c r="G1934" s="2" t="s">
        <v>67</v>
      </c>
      <c r="H1934" s="2" t="s">
        <v>3441</v>
      </c>
      <c r="I1934" s="2" t="s">
        <v>3442</v>
      </c>
      <c r="J1934" s="3">
        <v>13933.671869244487</v>
      </c>
      <c r="K1934" s="3">
        <v>43183.914730899283</v>
      </c>
      <c r="L1934" s="3">
        <v>36486.703859910056</v>
      </c>
      <c r="M1934"/>
      <c r="N1934"/>
      <c r="O1934"/>
    </row>
    <row r="1935" spans="1:15" ht="14.45">
      <c r="A1935" s="2" t="str">
        <f t="shared" si="30"/>
        <v>POS_20230517_3157727</v>
      </c>
      <c r="B1935" s="2" t="s">
        <v>3213</v>
      </c>
      <c r="C1935" s="2" t="s">
        <v>30</v>
      </c>
      <c r="D1935" s="2" t="s">
        <v>54</v>
      </c>
      <c r="E1935" s="2" t="s">
        <v>70</v>
      </c>
      <c r="F1935" s="2" t="s">
        <v>202</v>
      </c>
      <c r="G1935" s="2" t="s">
        <v>67</v>
      </c>
      <c r="H1935" s="2" t="s">
        <v>3443</v>
      </c>
      <c r="I1935" s="2" t="s">
        <v>3444</v>
      </c>
      <c r="J1935" s="3">
        <v>13933.671869244487</v>
      </c>
      <c r="K1935" s="3">
        <v>43183.914730899291</v>
      </c>
      <c r="L1935" s="3">
        <v>36486.703859910049</v>
      </c>
      <c r="M1935"/>
      <c r="N1935"/>
      <c r="O1935"/>
    </row>
    <row r="1936" spans="1:15" ht="14.45">
      <c r="A1936" s="2" t="str">
        <f t="shared" si="30"/>
        <v>POS_20230517_3158040</v>
      </c>
      <c r="B1936" s="2" t="s">
        <v>3213</v>
      </c>
      <c r="C1936" s="2" t="s">
        <v>30</v>
      </c>
      <c r="D1936" s="2" t="s">
        <v>54</v>
      </c>
      <c r="E1936" s="2" t="s">
        <v>70</v>
      </c>
      <c r="F1936" s="2" t="s">
        <v>202</v>
      </c>
      <c r="G1936" s="2" t="s">
        <v>67</v>
      </c>
      <c r="H1936" s="2" t="s">
        <v>3445</v>
      </c>
      <c r="I1936" s="2" t="s">
        <v>3446</v>
      </c>
      <c r="J1936" s="3">
        <v>13933.67186924449</v>
      </c>
      <c r="K1936" s="3">
        <v>43183.914730899283</v>
      </c>
      <c r="L1936" s="3">
        <v>36486.703859910063</v>
      </c>
      <c r="M1936"/>
      <c r="N1936"/>
      <c r="O1936"/>
    </row>
    <row r="1937" spans="1:15" ht="14.45">
      <c r="A1937" s="2" t="str">
        <f t="shared" si="30"/>
        <v>POS_20230517_3157515</v>
      </c>
      <c r="B1937" s="2" t="s">
        <v>3213</v>
      </c>
      <c r="C1937" s="2" t="s">
        <v>30</v>
      </c>
      <c r="D1937" s="2" t="s">
        <v>54</v>
      </c>
      <c r="E1937" s="2" t="s">
        <v>70</v>
      </c>
      <c r="F1937" s="2" t="s">
        <v>202</v>
      </c>
      <c r="G1937" s="2" t="s">
        <v>67</v>
      </c>
      <c r="H1937" s="2" t="s">
        <v>3447</v>
      </c>
      <c r="I1937" s="2" t="s">
        <v>3448</v>
      </c>
      <c r="J1937" s="3">
        <v>13933.671869244485</v>
      </c>
      <c r="K1937" s="3">
        <v>43183.914730899305</v>
      </c>
      <c r="L1937" s="3">
        <v>36486.703859910049</v>
      </c>
      <c r="M1937"/>
      <c r="N1937"/>
      <c r="O1937"/>
    </row>
    <row r="1938" spans="1:15" ht="14.45">
      <c r="A1938" s="2" t="str">
        <f t="shared" si="30"/>
        <v>POS_20230517_3157624</v>
      </c>
      <c r="B1938" s="2" t="s">
        <v>3213</v>
      </c>
      <c r="C1938" s="2" t="s">
        <v>30</v>
      </c>
      <c r="D1938" s="2" t="s">
        <v>54</v>
      </c>
      <c r="E1938" s="2" t="s">
        <v>70</v>
      </c>
      <c r="F1938" s="2" t="s">
        <v>202</v>
      </c>
      <c r="G1938" s="2" t="s">
        <v>67</v>
      </c>
      <c r="H1938" s="2" t="s">
        <v>3449</v>
      </c>
      <c r="I1938" s="2" t="s">
        <v>3450</v>
      </c>
      <c r="J1938" s="3">
        <v>13933.671869244485</v>
      </c>
      <c r="K1938" s="3">
        <v>43183.914730899298</v>
      </c>
      <c r="L1938" s="3">
        <v>36486.703859910049</v>
      </c>
      <c r="M1938"/>
      <c r="N1938"/>
      <c r="O1938"/>
    </row>
    <row r="1939" spans="1:15" ht="14.45">
      <c r="A1939" s="2" t="str">
        <f t="shared" si="30"/>
        <v>POS_20230517_3157975</v>
      </c>
      <c r="B1939" s="2" t="s">
        <v>3213</v>
      </c>
      <c r="C1939" s="2" t="s">
        <v>30</v>
      </c>
      <c r="D1939" s="2" t="s">
        <v>54</v>
      </c>
      <c r="E1939" s="2" t="s">
        <v>70</v>
      </c>
      <c r="F1939" s="2" t="s">
        <v>202</v>
      </c>
      <c r="G1939" s="2" t="s">
        <v>67</v>
      </c>
      <c r="H1939" s="2" t="s">
        <v>3451</v>
      </c>
      <c r="I1939" s="2" t="s">
        <v>3452</v>
      </c>
      <c r="J1939" s="3">
        <v>13933.671869244487</v>
      </c>
      <c r="K1939" s="3">
        <v>43183.914730899298</v>
      </c>
      <c r="L1939" s="3">
        <v>36486.703859910049</v>
      </c>
      <c r="M1939"/>
      <c r="N1939"/>
      <c r="O1939"/>
    </row>
    <row r="1940" spans="1:15" ht="14.45">
      <c r="A1940" s="2" t="str">
        <f t="shared" si="30"/>
        <v>POS_20230517_3157532</v>
      </c>
      <c r="B1940" s="2" t="s">
        <v>3213</v>
      </c>
      <c r="C1940" s="2" t="s">
        <v>30</v>
      </c>
      <c r="D1940" s="2" t="s">
        <v>54</v>
      </c>
      <c r="E1940" s="2" t="s">
        <v>70</v>
      </c>
      <c r="F1940" s="2" t="s">
        <v>202</v>
      </c>
      <c r="G1940" s="2" t="s">
        <v>67</v>
      </c>
      <c r="H1940" s="2" t="s">
        <v>3453</v>
      </c>
      <c r="I1940" s="2" t="s">
        <v>3454</v>
      </c>
      <c r="J1940" s="3">
        <v>13933.671869244487</v>
      </c>
      <c r="K1940" s="3">
        <v>43183.914730899305</v>
      </c>
      <c r="L1940" s="3">
        <v>36486.703859910049</v>
      </c>
      <c r="M1940"/>
      <c r="N1940"/>
      <c r="O1940"/>
    </row>
    <row r="1941" spans="1:15" ht="14.45">
      <c r="A1941" s="2" t="str">
        <f t="shared" si="30"/>
        <v>POS_20230517_3158025</v>
      </c>
      <c r="B1941" s="2" t="s">
        <v>3213</v>
      </c>
      <c r="C1941" s="2" t="s">
        <v>30</v>
      </c>
      <c r="D1941" s="2" t="s">
        <v>54</v>
      </c>
      <c r="E1941" s="2" t="s">
        <v>70</v>
      </c>
      <c r="F1941" s="2" t="s">
        <v>202</v>
      </c>
      <c r="G1941" s="2" t="s">
        <v>67</v>
      </c>
      <c r="H1941" s="2" t="s">
        <v>3389</v>
      </c>
      <c r="I1941" s="2" t="s">
        <v>3455</v>
      </c>
      <c r="J1941" s="3">
        <v>13933.671869244483</v>
      </c>
      <c r="K1941" s="3">
        <v>43183.914730899298</v>
      </c>
      <c r="L1941" s="3">
        <v>36486.703859910056</v>
      </c>
      <c r="M1941"/>
      <c r="N1941"/>
      <c r="O1941"/>
    </row>
    <row r="1942" spans="1:15" ht="14.45">
      <c r="A1942" s="2" t="str">
        <f t="shared" si="30"/>
        <v>POS_20230517_3158071</v>
      </c>
      <c r="B1942" s="2" t="s">
        <v>3213</v>
      </c>
      <c r="C1942" s="2" t="s">
        <v>30</v>
      </c>
      <c r="D1942" s="2" t="s">
        <v>54</v>
      </c>
      <c r="E1942" s="2" t="s">
        <v>70</v>
      </c>
      <c r="F1942" s="2" t="s">
        <v>202</v>
      </c>
      <c r="G1942" s="2" t="s">
        <v>67</v>
      </c>
      <c r="H1942" s="2" t="s">
        <v>3456</v>
      </c>
      <c r="I1942" s="2" t="s">
        <v>3457</v>
      </c>
      <c r="J1942" s="3">
        <v>13933.671869244485</v>
      </c>
      <c r="K1942" s="3">
        <v>43183.914730899298</v>
      </c>
      <c r="L1942" s="3">
        <v>36486.703859910056</v>
      </c>
      <c r="M1942"/>
      <c r="N1942"/>
      <c r="O1942"/>
    </row>
    <row r="1943" spans="1:15" ht="14.45">
      <c r="A1943" s="2" t="str">
        <f t="shared" si="30"/>
        <v>POS_20230517_3157609</v>
      </c>
      <c r="B1943" s="2" t="s">
        <v>3213</v>
      </c>
      <c r="C1943" s="2" t="s">
        <v>30</v>
      </c>
      <c r="D1943" s="2" t="s">
        <v>54</v>
      </c>
      <c r="E1943" s="2" t="s">
        <v>70</v>
      </c>
      <c r="F1943" s="2" t="s">
        <v>202</v>
      </c>
      <c r="G1943" s="2" t="s">
        <v>67</v>
      </c>
      <c r="H1943" s="2" t="s">
        <v>3243</v>
      </c>
      <c r="I1943" s="2" t="s">
        <v>3458</v>
      </c>
      <c r="J1943" s="3">
        <v>13933.671869244481</v>
      </c>
      <c r="K1943" s="3">
        <v>43183.914730899298</v>
      </c>
      <c r="L1943" s="3">
        <v>36486.703859910056</v>
      </c>
      <c r="M1943"/>
      <c r="N1943"/>
      <c r="O1943"/>
    </row>
    <row r="1944" spans="1:15" ht="14.45">
      <c r="A1944" s="2" t="str">
        <f t="shared" si="30"/>
        <v>POS_20230517_3157922</v>
      </c>
      <c r="B1944" s="2" t="s">
        <v>3213</v>
      </c>
      <c r="C1944" s="2" t="s">
        <v>30</v>
      </c>
      <c r="D1944" s="2" t="s">
        <v>54</v>
      </c>
      <c r="E1944" s="2" t="s">
        <v>70</v>
      </c>
      <c r="F1944" s="2" t="s">
        <v>202</v>
      </c>
      <c r="G1944" s="2" t="s">
        <v>67</v>
      </c>
      <c r="H1944" s="2" t="s">
        <v>3459</v>
      </c>
      <c r="I1944" s="2" t="s">
        <v>3460</v>
      </c>
      <c r="J1944" s="3">
        <v>13933.671869244485</v>
      </c>
      <c r="K1944" s="3">
        <v>43183.914730899298</v>
      </c>
      <c r="L1944" s="3">
        <v>36486.703859910049</v>
      </c>
      <c r="M1944"/>
      <c r="N1944"/>
      <c r="O1944"/>
    </row>
    <row r="1945" spans="1:15" ht="14.45">
      <c r="A1945" s="2" t="str">
        <f t="shared" si="30"/>
        <v>POS_20230517_3157881</v>
      </c>
      <c r="B1945" s="2" t="s">
        <v>3213</v>
      </c>
      <c r="C1945" s="2" t="s">
        <v>30</v>
      </c>
      <c r="D1945" s="2" t="s">
        <v>54</v>
      </c>
      <c r="E1945" s="2" t="s">
        <v>70</v>
      </c>
      <c r="F1945" s="2" t="s">
        <v>202</v>
      </c>
      <c r="G1945" s="2" t="s">
        <v>67</v>
      </c>
      <c r="H1945" s="2" t="s">
        <v>3461</v>
      </c>
      <c r="I1945" s="2" t="s">
        <v>3462</v>
      </c>
      <c r="J1945" s="3">
        <v>13933.671869244485</v>
      </c>
      <c r="K1945" s="3">
        <v>43183.914730899298</v>
      </c>
      <c r="L1945" s="3">
        <v>36486.703859910049</v>
      </c>
      <c r="M1945"/>
      <c r="N1945"/>
      <c r="O1945"/>
    </row>
    <row r="1946" spans="1:15" ht="14.45">
      <c r="A1946" s="2" t="str">
        <f t="shared" si="30"/>
        <v>POS_20230517_3157785</v>
      </c>
      <c r="B1946" s="2" t="s">
        <v>3213</v>
      </c>
      <c r="C1946" s="2" t="s">
        <v>30</v>
      </c>
      <c r="D1946" s="2" t="s">
        <v>54</v>
      </c>
      <c r="E1946" s="2" t="s">
        <v>70</v>
      </c>
      <c r="F1946" s="2" t="s">
        <v>202</v>
      </c>
      <c r="G1946" s="2" t="s">
        <v>67</v>
      </c>
      <c r="H1946" s="2" t="s">
        <v>3463</v>
      </c>
      <c r="I1946" s="2" t="s">
        <v>3464</v>
      </c>
      <c r="J1946" s="3">
        <v>13933.671869244487</v>
      </c>
      <c r="K1946" s="3">
        <v>43183.914730899291</v>
      </c>
      <c r="L1946" s="3">
        <v>36486.703859910056</v>
      </c>
      <c r="M1946"/>
      <c r="N1946"/>
      <c r="O1946"/>
    </row>
    <row r="1947" spans="1:15" ht="14.45">
      <c r="A1947" s="2" t="str">
        <f t="shared" si="30"/>
        <v>POS_20230517_3157754</v>
      </c>
      <c r="B1947" s="2" t="s">
        <v>3213</v>
      </c>
      <c r="C1947" s="2" t="s">
        <v>30</v>
      </c>
      <c r="D1947" s="2" t="s">
        <v>54</v>
      </c>
      <c r="E1947" s="2" t="s">
        <v>70</v>
      </c>
      <c r="F1947" s="2" t="s">
        <v>202</v>
      </c>
      <c r="G1947" s="2" t="s">
        <v>67</v>
      </c>
      <c r="H1947" s="2" t="s">
        <v>3465</v>
      </c>
      <c r="I1947" s="2" t="s">
        <v>3466</v>
      </c>
      <c r="J1947" s="3">
        <v>13933.671869244488</v>
      </c>
      <c r="K1947" s="3">
        <v>43183.914730899298</v>
      </c>
      <c r="L1947" s="3">
        <v>36486.703859910042</v>
      </c>
      <c r="M1947"/>
      <c r="N1947"/>
      <c r="O1947"/>
    </row>
    <row r="1948" spans="1:15" ht="14.45">
      <c r="A1948" s="2" t="str">
        <f t="shared" si="30"/>
        <v>POS_20230517_3157706</v>
      </c>
      <c r="B1948" s="2" t="s">
        <v>3213</v>
      </c>
      <c r="C1948" s="2" t="s">
        <v>30</v>
      </c>
      <c r="D1948" s="2" t="s">
        <v>54</v>
      </c>
      <c r="E1948" s="2" t="s">
        <v>70</v>
      </c>
      <c r="F1948" s="2" t="s">
        <v>202</v>
      </c>
      <c r="G1948" s="2" t="s">
        <v>67</v>
      </c>
      <c r="H1948" s="2" t="s">
        <v>3467</v>
      </c>
      <c r="I1948" s="2" t="s">
        <v>3468</v>
      </c>
      <c r="J1948" s="3">
        <v>13933.671869244483</v>
      </c>
      <c r="K1948" s="3">
        <v>43183.914730899305</v>
      </c>
      <c r="L1948" s="3">
        <v>36486.703859910049</v>
      </c>
      <c r="M1948"/>
      <c r="N1948"/>
      <c r="O1948"/>
    </row>
    <row r="1949" spans="1:15" ht="14.45">
      <c r="A1949" s="2" t="str">
        <f t="shared" si="30"/>
        <v>POS_20230517_3157861</v>
      </c>
      <c r="B1949" s="2" t="s">
        <v>3213</v>
      </c>
      <c r="C1949" s="2" t="s">
        <v>30</v>
      </c>
      <c r="D1949" s="2" t="s">
        <v>54</v>
      </c>
      <c r="E1949" s="2" t="s">
        <v>70</v>
      </c>
      <c r="F1949" s="2" t="s">
        <v>202</v>
      </c>
      <c r="G1949" s="2" t="s">
        <v>67</v>
      </c>
      <c r="H1949" s="2" t="s">
        <v>3469</v>
      </c>
      <c r="I1949" s="2" t="s">
        <v>3470</v>
      </c>
      <c r="J1949" s="3">
        <v>13933.671869244483</v>
      </c>
      <c r="K1949" s="3">
        <v>43183.914730899298</v>
      </c>
      <c r="L1949" s="3">
        <v>36486.703859910049</v>
      </c>
      <c r="M1949"/>
      <c r="N1949"/>
      <c r="O1949"/>
    </row>
    <row r="1950" spans="1:15" ht="14.45">
      <c r="A1950" s="2" t="str">
        <f t="shared" si="30"/>
        <v>POS_20230517_3157823</v>
      </c>
      <c r="B1950" s="2" t="s">
        <v>3213</v>
      </c>
      <c r="C1950" s="2" t="s">
        <v>30</v>
      </c>
      <c r="D1950" s="2" t="s">
        <v>54</v>
      </c>
      <c r="E1950" s="2" t="s">
        <v>70</v>
      </c>
      <c r="F1950" s="2" t="s">
        <v>202</v>
      </c>
      <c r="G1950" s="2" t="s">
        <v>67</v>
      </c>
      <c r="H1950" s="2" t="s">
        <v>3471</v>
      </c>
      <c r="I1950" s="2" t="s">
        <v>3472</v>
      </c>
      <c r="J1950" s="3">
        <v>13933.671869244485</v>
      </c>
      <c r="K1950" s="3">
        <v>43183.914730899298</v>
      </c>
      <c r="L1950" s="3">
        <v>36486.703859910042</v>
      </c>
      <c r="M1950"/>
      <c r="N1950"/>
      <c r="O1950"/>
    </row>
    <row r="1951" spans="1:15" ht="14.45">
      <c r="A1951" s="2" t="str">
        <f t="shared" si="30"/>
        <v>POS_20230517_3157942</v>
      </c>
      <c r="B1951" s="2" t="s">
        <v>3213</v>
      </c>
      <c r="C1951" s="2" t="s">
        <v>30</v>
      </c>
      <c r="D1951" s="2" t="s">
        <v>54</v>
      </c>
      <c r="E1951" s="2" t="s">
        <v>70</v>
      </c>
      <c r="F1951" s="2" t="s">
        <v>202</v>
      </c>
      <c r="G1951" s="2" t="s">
        <v>67</v>
      </c>
      <c r="H1951" s="2" t="s">
        <v>3473</v>
      </c>
      <c r="I1951" s="2" t="s">
        <v>3474</v>
      </c>
      <c r="J1951" s="3">
        <v>13933.671869244488</v>
      </c>
      <c r="K1951" s="3">
        <v>43183.914730899298</v>
      </c>
      <c r="L1951" s="3">
        <v>36486.703859910049</v>
      </c>
      <c r="M1951"/>
      <c r="N1951"/>
      <c r="O1951"/>
    </row>
    <row r="1952" spans="1:15" ht="14.45">
      <c r="A1952" s="2" t="str">
        <f t="shared" si="30"/>
        <v>POS_20230517_3157973</v>
      </c>
      <c r="B1952" s="2" t="s">
        <v>3213</v>
      </c>
      <c r="C1952" s="2" t="s">
        <v>30</v>
      </c>
      <c r="D1952" s="2" t="s">
        <v>54</v>
      </c>
      <c r="E1952" s="2" t="s">
        <v>70</v>
      </c>
      <c r="F1952" s="2" t="s">
        <v>202</v>
      </c>
      <c r="G1952" s="2" t="s">
        <v>67</v>
      </c>
      <c r="H1952" s="2" t="s">
        <v>3475</v>
      </c>
      <c r="I1952" s="2" t="s">
        <v>3476</v>
      </c>
      <c r="J1952" s="3">
        <v>13933.671869244485</v>
      </c>
      <c r="K1952" s="3">
        <v>43183.914730899291</v>
      </c>
      <c r="L1952" s="3">
        <v>36486.703859910056</v>
      </c>
      <c r="M1952"/>
      <c r="N1952"/>
      <c r="O1952"/>
    </row>
    <row r="1953" spans="1:15" ht="14.45">
      <c r="A1953" s="2" t="str">
        <f t="shared" si="30"/>
        <v>POS_20230517_3158041</v>
      </c>
      <c r="B1953" s="2" t="s">
        <v>3213</v>
      </c>
      <c r="C1953" s="2" t="s">
        <v>30</v>
      </c>
      <c r="D1953" s="2" t="s">
        <v>54</v>
      </c>
      <c r="E1953" s="2" t="s">
        <v>70</v>
      </c>
      <c r="F1953" s="2" t="s">
        <v>202</v>
      </c>
      <c r="G1953" s="2" t="s">
        <v>67</v>
      </c>
      <c r="H1953" s="2" t="s">
        <v>3477</v>
      </c>
      <c r="I1953" s="2" t="s">
        <v>3478</v>
      </c>
      <c r="J1953" s="3">
        <v>13933.671869244485</v>
      </c>
      <c r="K1953" s="3">
        <v>43183.914730899291</v>
      </c>
      <c r="L1953" s="3">
        <v>36486.703859910063</v>
      </c>
      <c r="M1953"/>
      <c r="N1953"/>
      <c r="O1953"/>
    </row>
    <row r="1954" spans="1:15" ht="14.45">
      <c r="A1954" s="2" t="str">
        <f t="shared" si="30"/>
        <v>POS_20230517_3157974</v>
      </c>
      <c r="B1954" s="2" t="s">
        <v>3213</v>
      </c>
      <c r="C1954" s="2" t="s">
        <v>30</v>
      </c>
      <c r="D1954" s="2" t="s">
        <v>54</v>
      </c>
      <c r="E1954" s="2" t="s">
        <v>70</v>
      </c>
      <c r="F1954" s="2" t="s">
        <v>202</v>
      </c>
      <c r="G1954" s="2" t="s">
        <v>67</v>
      </c>
      <c r="H1954" s="2" t="s">
        <v>3362</v>
      </c>
      <c r="I1954" s="2" t="s">
        <v>3479</v>
      </c>
      <c r="J1954" s="3">
        <v>13933.671869244485</v>
      </c>
      <c r="K1954" s="3">
        <v>43183.914730899291</v>
      </c>
      <c r="L1954" s="3">
        <v>36486.703859910049</v>
      </c>
      <c r="M1954"/>
      <c r="N1954"/>
      <c r="O1954"/>
    </row>
    <row r="1955" spans="1:15" ht="14.45">
      <c r="A1955" s="2" t="str">
        <f t="shared" si="30"/>
        <v>POS_20230517_3157846</v>
      </c>
      <c r="B1955" s="2" t="s">
        <v>3213</v>
      </c>
      <c r="C1955" s="2" t="s">
        <v>30</v>
      </c>
      <c r="D1955" s="2" t="s">
        <v>54</v>
      </c>
      <c r="E1955" s="2" t="s">
        <v>70</v>
      </c>
      <c r="F1955" s="2" t="s">
        <v>202</v>
      </c>
      <c r="G1955" s="2" t="s">
        <v>67</v>
      </c>
      <c r="H1955" s="2" t="s">
        <v>3480</v>
      </c>
      <c r="I1955" s="2" t="s">
        <v>3481</v>
      </c>
      <c r="J1955" s="3">
        <v>13933.671869244485</v>
      </c>
      <c r="K1955" s="3">
        <v>43183.914730899291</v>
      </c>
      <c r="L1955" s="3">
        <v>36486.703859910056</v>
      </c>
      <c r="M1955"/>
      <c r="N1955"/>
      <c r="O1955"/>
    </row>
    <row r="1956" spans="1:15" ht="14.45">
      <c r="A1956" s="2" t="str">
        <f t="shared" si="30"/>
        <v>POS_20230517_3157638</v>
      </c>
      <c r="B1956" s="2" t="s">
        <v>3213</v>
      </c>
      <c r="C1956" s="2" t="s">
        <v>30</v>
      </c>
      <c r="D1956" s="2" t="s">
        <v>54</v>
      </c>
      <c r="E1956" s="2" t="s">
        <v>70</v>
      </c>
      <c r="F1956" s="2" t="s">
        <v>202</v>
      </c>
      <c r="G1956" s="2" t="s">
        <v>67</v>
      </c>
      <c r="H1956" s="2" t="s">
        <v>3482</v>
      </c>
      <c r="I1956" s="2" t="s">
        <v>3483</v>
      </c>
      <c r="J1956" s="3">
        <v>13933.671869244485</v>
      </c>
      <c r="K1956" s="3">
        <v>43183.914730899298</v>
      </c>
      <c r="L1956" s="3">
        <v>36486.703859910049</v>
      </c>
      <c r="M1956"/>
      <c r="N1956"/>
      <c r="O1956"/>
    </row>
    <row r="1957" spans="1:15" ht="14.45">
      <c r="A1957" s="2" t="str">
        <f t="shared" si="30"/>
        <v>POS_20230517_3157725</v>
      </c>
      <c r="B1957" s="2" t="s">
        <v>3213</v>
      </c>
      <c r="C1957" s="2" t="s">
        <v>30</v>
      </c>
      <c r="D1957" s="2" t="s">
        <v>54</v>
      </c>
      <c r="E1957" s="2" t="s">
        <v>70</v>
      </c>
      <c r="F1957" s="2" t="s">
        <v>202</v>
      </c>
      <c r="G1957" s="2" t="s">
        <v>67</v>
      </c>
      <c r="H1957" s="2" t="s">
        <v>3484</v>
      </c>
      <c r="I1957" s="2" t="s">
        <v>3485</v>
      </c>
      <c r="J1957" s="3">
        <v>13933.671869244483</v>
      </c>
      <c r="K1957" s="3">
        <v>43183.914730899298</v>
      </c>
      <c r="L1957" s="3">
        <v>36486.703859910056</v>
      </c>
      <c r="M1957"/>
      <c r="N1957"/>
      <c r="O1957"/>
    </row>
    <row r="1958" spans="1:15" ht="14.45">
      <c r="A1958" s="2" t="str">
        <f t="shared" si="30"/>
        <v>POS_20230517_3157567</v>
      </c>
      <c r="B1958" s="2" t="s">
        <v>3213</v>
      </c>
      <c r="C1958" s="2" t="s">
        <v>30</v>
      </c>
      <c r="D1958" s="2" t="s">
        <v>54</v>
      </c>
      <c r="E1958" s="2" t="s">
        <v>70</v>
      </c>
      <c r="F1958" s="2" t="s">
        <v>202</v>
      </c>
      <c r="G1958" s="2" t="s">
        <v>67</v>
      </c>
      <c r="H1958" s="2" t="s">
        <v>3486</v>
      </c>
      <c r="I1958" s="2" t="s">
        <v>3487</v>
      </c>
      <c r="J1958" s="3">
        <v>13933.671869244487</v>
      </c>
      <c r="K1958" s="3">
        <v>43183.914730899298</v>
      </c>
      <c r="L1958" s="3">
        <v>36486.703859910056</v>
      </c>
      <c r="M1958"/>
      <c r="N1958"/>
      <c r="O1958"/>
    </row>
    <row r="1959" spans="1:15" ht="14.45">
      <c r="A1959" s="2" t="str">
        <f t="shared" si="30"/>
        <v>POS_20230517_3157947</v>
      </c>
      <c r="B1959" s="2" t="s">
        <v>3213</v>
      </c>
      <c r="C1959" s="2" t="s">
        <v>30</v>
      </c>
      <c r="D1959" s="2" t="s">
        <v>54</v>
      </c>
      <c r="E1959" s="2" t="s">
        <v>70</v>
      </c>
      <c r="F1959" s="2" t="s">
        <v>202</v>
      </c>
      <c r="G1959" s="2" t="s">
        <v>67</v>
      </c>
      <c r="H1959" s="2" t="s">
        <v>3488</v>
      </c>
      <c r="I1959" s="2" t="s">
        <v>3489</v>
      </c>
      <c r="J1959" s="3">
        <v>13933.671869244488</v>
      </c>
      <c r="K1959" s="3">
        <v>43183.914730899298</v>
      </c>
      <c r="L1959" s="3">
        <v>36486.703859910056</v>
      </c>
      <c r="M1959"/>
      <c r="N1959"/>
      <c r="O1959"/>
    </row>
    <row r="1960" spans="1:15" ht="14.45">
      <c r="A1960" s="2" t="str">
        <f t="shared" si="30"/>
        <v>POS_20230517_3157734</v>
      </c>
      <c r="B1960" s="2" t="s">
        <v>3213</v>
      </c>
      <c r="C1960" s="2" t="s">
        <v>30</v>
      </c>
      <c r="D1960" s="2" t="s">
        <v>54</v>
      </c>
      <c r="E1960" s="2" t="s">
        <v>70</v>
      </c>
      <c r="F1960" s="2" t="s">
        <v>202</v>
      </c>
      <c r="G1960" s="2" t="s">
        <v>67</v>
      </c>
      <c r="H1960" s="2" t="s">
        <v>3490</v>
      </c>
      <c r="I1960" s="2" t="s">
        <v>3491</v>
      </c>
      <c r="J1960" s="3">
        <v>13933.671869244485</v>
      </c>
      <c r="K1960" s="3">
        <v>43183.914730899291</v>
      </c>
      <c r="L1960" s="3">
        <v>36486.703859910049</v>
      </c>
      <c r="M1960"/>
      <c r="N1960"/>
      <c r="O1960"/>
    </row>
    <row r="1961" spans="1:15" ht="14.45">
      <c r="A1961" s="2" t="str">
        <f t="shared" si="30"/>
        <v>POS_20230517_3157580</v>
      </c>
      <c r="B1961" s="2" t="s">
        <v>3213</v>
      </c>
      <c r="C1961" s="2" t="s">
        <v>30</v>
      </c>
      <c r="D1961" s="2" t="s">
        <v>54</v>
      </c>
      <c r="E1961" s="2" t="s">
        <v>70</v>
      </c>
      <c r="F1961" s="2" t="s">
        <v>202</v>
      </c>
      <c r="G1961" s="2" t="s">
        <v>67</v>
      </c>
      <c r="H1961" s="2" t="s">
        <v>3492</v>
      </c>
      <c r="I1961" s="2" t="s">
        <v>3493</v>
      </c>
      <c r="J1961" s="3">
        <v>13933.671869244485</v>
      </c>
      <c r="K1961" s="3">
        <v>43183.914730899291</v>
      </c>
      <c r="L1961" s="3">
        <v>36486.703859910049</v>
      </c>
      <c r="M1961"/>
      <c r="N1961"/>
      <c r="O1961"/>
    </row>
    <row r="1962" spans="1:15" ht="14.45">
      <c r="A1962" s="2" t="str">
        <f t="shared" si="30"/>
        <v>POS_20230517_3157683</v>
      </c>
      <c r="B1962" s="2" t="s">
        <v>3213</v>
      </c>
      <c r="C1962" s="2" t="s">
        <v>30</v>
      </c>
      <c r="D1962" s="2" t="s">
        <v>54</v>
      </c>
      <c r="E1962" s="2" t="s">
        <v>70</v>
      </c>
      <c r="F1962" s="2" t="s">
        <v>202</v>
      </c>
      <c r="G1962" s="2" t="s">
        <v>67</v>
      </c>
      <c r="H1962" s="2" t="s">
        <v>3494</v>
      </c>
      <c r="I1962" s="2" t="s">
        <v>3495</v>
      </c>
      <c r="J1962" s="3">
        <v>13933.671869244488</v>
      </c>
      <c r="K1962" s="3">
        <v>43183.914730899298</v>
      </c>
      <c r="L1962" s="3">
        <v>36486.703859910056</v>
      </c>
      <c r="M1962"/>
      <c r="N1962"/>
      <c r="O1962"/>
    </row>
    <row r="1963" spans="1:15" ht="14.45">
      <c r="A1963" s="2" t="str">
        <f t="shared" si="30"/>
        <v>POS_20230517_3157718</v>
      </c>
      <c r="B1963" s="2" t="s">
        <v>3213</v>
      </c>
      <c r="C1963" s="2" t="s">
        <v>30</v>
      </c>
      <c r="D1963" s="2" t="s">
        <v>54</v>
      </c>
      <c r="E1963" s="2" t="s">
        <v>70</v>
      </c>
      <c r="F1963" s="2" t="s">
        <v>202</v>
      </c>
      <c r="G1963" s="2" t="s">
        <v>67</v>
      </c>
      <c r="H1963" s="2" t="s">
        <v>3496</v>
      </c>
      <c r="I1963" s="2" t="s">
        <v>3497</v>
      </c>
      <c r="J1963" s="3">
        <v>13933.671869244485</v>
      </c>
      <c r="K1963" s="3">
        <v>43183.914730899298</v>
      </c>
      <c r="L1963" s="3">
        <v>36486.703859910049</v>
      </c>
      <c r="M1963"/>
      <c r="N1963"/>
      <c r="O1963"/>
    </row>
    <row r="1964" spans="1:15" ht="14.45">
      <c r="A1964" s="2" t="str">
        <f t="shared" si="30"/>
        <v>POS_20230517_3157987</v>
      </c>
      <c r="B1964" s="2" t="s">
        <v>3213</v>
      </c>
      <c r="C1964" s="2" t="s">
        <v>30</v>
      </c>
      <c r="D1964" s="2" t="s">
        <v>54</v>
      </c>
      <c r="E1964" s="2" t="s">
        <v>70</v>
      </c>
      <c r="F1964" s="2" t="s">
        <v>202</v>
      </c>
      <c r="G1964" s="2" t="s">
        <v>67</v>
      </c>
      <c r="H1964" s="2" t="s">
        <v>3498</v>
      </c>
      <c r="I1964" s="2" t="s">
        <v>3499</v>
      </c>
      <c r="J1964" s="3">
        <v>13933.671869244485</v>
      </c>
      <c r="K1964" s="3">
        <v>43183.914730899298</v>
      </c>
      <c r="L1964" s="3">
        <v>36486.703859910049</v>
      </c>
      <c r="M1964"/>
      <c r="N1964"/>
      <c r="O1964"/>
    </row>
    <row r="1965" spans="1:15" ht="14.45">
      <c r="A1965" s="2" t="str">
        <f t="shared" si="30"/>
        <v>POS_20230517_3157684</v>
      </c>
      <c r="B1965" s="2" t="s">
        <v>3213</v>
      </c>
      <c r="C1965" s="2" t="s">
        <v>30</v>
      </c>
      <c r="D1965" s="2" t="s">
        <v>54</v>
      </c>
      <c r="E1965" s="2" t="s">
        <v>70</v>
      </c>
      <c r="F1965" s="2" t="s">
        <v>202</v>
      </c>
      <c r="G1965" s="2" t="s">
        <v>67</v>
      </c>
      <c r="H1965" s="2" t="s">
        <v>3500</v>
      </c>
      <c r="I1965" s="2" t="s">
        <v>3501</v>
      </c>
      <c r="J1965" s="3">
        <v>13933.671869244487</v>
      </c>
      <c r="K1965" s="3">
        <v>43183.914730899298</v>
      </c>
      <c r="L1965" s="3">
        <v>36486.703859910056</v>
      </c>
      <c r="M1965"/>
      <c r="N1965"/>
      <c r="O1965"/>
    </row>
    <row r="1966" spans="1:15" ht="14.45">
      <c r="A1966" s="2" t="str">
        <f t="shared" si="30"/>
        <v>POS_20230517_3157913</v>
      </c>
      <c r="B1966" s="2" t="s">
        <v>3213</v>
      </c>
      <c r="C1966" s="2" t="s">
        <v>30</v>
      </c>
      <c r="D1966" s="2" t="s">
        <v>54</v>
      </c>
      <c r="E1966" s="2" t="s">
        <v>70</v>
      </c>
      <c r="F1966" s="2" t="s">
        <v>202</v>
      </c>
      <c r="G1966" s="2" t="s">
        <v>67</v>
      </c>
      <c r="H1966" s="2" t="s">
        <v>3502</v>
      </c>
      <c r="I1966" s="2" t="s">
        <v>3503</v>
      </c>
      <c r="J1966" s="3">
        <v>13933.671869244485</v>
      </c>
      <c r="K1966" s="3">
        <v>43183.914730899283</v>
      </c>
      <c r="L1966" s="3">
        <v>36486.703859910063</v>
      </c>
      <c r="M1966"/>
      <c r="N1966"/>
      <c r="O1966"/>
    </row>
    <row r="1967" spans="1:15" ht="14.45">
      <c r="A1967" s="2" t="str">
        <f t="shared" si="30"/>
        <v>POS_20230517_3157576</v>
      </c>
      <c r="B1967" s="2" t="s">
        <v>3213</v>
      </c>
      <c r="C1967" s="2" t="s">
        <v>30</v>
      </c>
      <c r="D1967" s="2" t="s">
        <v>54</v>
      </c>
      <c r="E1967" s="2" t="s">
        <v>70</v>
      </c>
      <c r="F1967" s="2" t="s">
        <v>202</v>
      </c>
      <c r="G1967" s="2" t="s">
        <v>67</v>
      </c>
      <c r="H1967" s="2" t="s">
        <v>3504</v>
      </c>
      <c r="I1967" s="2" t="s">
        <v>3505</v>
      </c>
      <c r="J1967" s="3">
        <v>13933.671869244485</v>
      </c>
      <c r="K1967" s="3">
        <v>43183.914730899291</v>
      </c>
      <c r="L1967" s="3">
        <v>36486.703859910049</v>
      </c>
      <c r="M1967"/>
      <c r="N1967"/>
      <c r="O1967"/>
    </row>
    <row r="1968" spans="1:15" ht="14.45">
      <c r="A1968" s="2" t="str">
        <f t="shared" si="30"/>
        <v>POS_20230517_3157811</v>
      </c>
      <c r="B1968" s="2" t="s">
        <v>3213</v>
      </c>
      <c r="C1968" s="2" t="s">
        <v>30</v>
      </c>
      <c r="D1968" s="2" t="s">
        <v>54</v>
      </c>
      <c r="E1968" s="2" t="s">
        <v>70</v>
      </c>
      <c r="F1968" s="2" t="s">
        <v>202</v>
      </c>
      <c r="G1968" s="2" t="s">
        <v>67</v>
      </c>
      <c r="H1968" s="2" t="s">
        <v>3506</v>
      </c>
      <c r="I1968" s="2" t="s">
        <v>3507</v>
      </c>
      <c r="J1968" s="3">
        <v>13933.671869244487</v>
      </c>
      <c r="K1968" s="3">
        <v>43183.914730899298</v>
      </c>
      <c r="L1968" s="3">
        <v>36486.703859910049</v>
      </c>
      <c r="M1968"/>
      <c r="N1968"/>
      <c r="O1968"/>
    </row>
    <row r="1969" spans="1:15" ht="14.45">
      <c r="A1969" s="2" t="str">
        <f t="shared" si="30"/>
        <v>POS_20230517_3158088</v>
      </c>
      <c r="B1969" s="2" t="s">
        <v>3213</v>
      </c>
      <c r="C1969" s="2" t="s">
        <v>30</v>
      </c>
      <c r="D1969" s="2" t="s">
        <v>54</v>
      </c>
      <c r="E1969" s="2" t="s">
        <v>70</v>
      </c>
      <c r="F1969" s="2" t="s">
        <v>202</v>
      </c>
      <c r="G1969" s="2" t="s">
        <v>67</v>
      </c>
      <c r="H1969" s="2" t="s">
        <v>3508</v>
      </c>
      <c r="I1969" s="2" t="s">
        <v>3509</v>
      </c>
      <c r="J1969" s="3">
        <v>13933.671869244481</v>
      </c>
      <c r="K1969" s="3">
        <v>43183.914730899298</v>
      </c>
      <c r="L1969" s="3">
        <v>36486.703859910056</v>
      </c>
      <c r="M1969"/>
      <c r="N1969"/>
      <c r="O1969"/>
    </row>
    <row r="1970" spans="1:15" ht="14.45">
      <c r="A1970" s="2" t="str">
        <f t="shared" si="30"/>
        <v>POS_20230517_3157998</v>
      </c>
      <c r="B1970" s="2" t="s">
        <v>3213</v>
      </c>
      <c r="C1970" s="2" t="s">
        <v>30</v>
      </c>
      <c r="D1970" s="2" t="s">
        <v>54</v>
      </c>
      <c r="E1970" s="2" t="s">
        <v>70</v>
      </c>
      <c r="F1970" s="2" t="s">
        <v>202</v>
      </c>
      <c r="G1970" s="2" t="s">
        <v>67</v>
      </c>
      <c r="H1970" s="2" t="s">
        <v>3510</v>
      </c>
      <c r="I1970" s="2" t="s">
        <v>3511</v>
      </c>
      <c r="J1970" s="3">
        <v>13933.671869244481</v>
      </c>
      <c r="K1970" s="3">
        <v>43183.914730899298</v>
      </c>
      <c r="L1970" s="3">
        <v>36486.703859910056</v>
      </c>
      <c r="M1970"/>
      <c r="N1970"/>
      <c r="O1970"/>
    </row>
    <row r="1971" spans="1:15" ht="14.45">
      <c r="A1971" s="2" t="str">
        <f t="shared" si="30"/>
        <v>POS_20230517_3157724</v>
      </c>
      <c r="B1971" s="2" t="s">
        <v>3213</v>
      </c>
      <c r="C1971" s="2" t="s">
        <v>30</v>
      </c>
      <c r="D1971" s="2" t="s">
        <v>54</v>
      </c>
      <c r="E1971" s="2" t="s">
        <v>70</v>
      </c>
      <c r="F1971" s="2" t="s">
        <v>202</v>
      </c>
      <c r="G1971" s="2" t="s">
        <v>67</v>
      </c>
      <c r="H1971" s="2" t="s">
        <v>3512</v>
      </c>
      <c r="I1971" s="2" t="s">
        <v>3513</v>
      </c>
      <c r="J1971" s="3">
        <v>13933.671869244481</v>
      </c>
      <c r="K1971" s="3">
        <v>43183.914730899298</v>
      </c>
      <c r="L1971" s="3">
        <v>36486.703859910056</v>
      </c>
      <c r="M1971"/>
      <c r="N1971"/>
      <c r="O1971"/>
    </row>
    <row r="1972" spans="1:15" ht="14.45">
      <c r="A1972" s="2" t="str">
        <f t="shared" si="30"/>
        <v>POS_20230517_3157739</v>
      </c>
      <c r="B1972" s="2" t="s">
        <v>3213</v>
      </c>
      <c r="C1972" s="2" t="s">
        <v>30</v>
      </c>
      <c r="D1972" s="2" t="s">
        <v>54</v>
      </c>
      <c r="E1972" s="2" t="s">
        <v>70</v>
      </c>
      <c r="F1972" s="2" t="s">
        <v>202</v>
      </c>
      <c r="G1972" s="2" t="s">
        <v>67</v>
      </c>
      <c r="H1972" s="2" t="s">
        <v>3514</v>
      </c>
      <c r="I1972" s="2" t="s">
        <v>3515</v>
      </c>
      <c r="J1972" s="3">
        <v>13933.671869244483</v>
      </c>
      <c r="K1972" s="3">
        <v>43183.914730899291</v>
      </c>
      <c r="L1972" s="3">
        <v>36486.703859910056</v>
      </c>
      <c r="M1972"/>
      <c r="N1972"/>
      <c r="O1972"/>
    </row>
    <row r="1973" spans="1:15" ht="14.45">
      <c r="A1973" s="2" t="str">
        <f t="shared" si="30"/>
        <v>POS_20230517_3157771</v>
      </c>
      <c r="B1973" s="2" t="s">
        <v>3213</v>
      </c>
      <c r="C1973" s="2" t="s">
        <v>30</v>
      </c>
      <c r="D1973" s="2" t="s">
        <v>54</v>
      </c>
      <c r="E1973" s="2" t="s">
        <v>70</v>
      </c>
      <c r="F1973" s="2" t="s">
        <v>202</v>
      </c>
      <c r="G1973" s="2" t="s">
        <v>67</v>
      </c>
      <c r="H1973" s="2" t="s">
        <v>3516</v>
      </c>
      <c r="I1973" s="2" t="s">
        <v>3517</v>
      </c>
      <c r="J1973" s="3">
        <v>13933.67186924449</v>
      </c>
      <c r="K1973" s="3">
        <v>43183.914730899298</v>
      </c>
      <c r="L1973" s="3">
        <v>36486.703859910049</v>
      </c>
      <c r="M1973"/>
      <c r="N1973"/>
      <c r="O1973"/>
    </row>
    <row r="1974" spans="1:15" ht="14.45">
      <c r="A1974" s="2" t="str">
        <f t="shared" si="30"/>
        <v>POS_20230517_3157831</v>
      </c>
      <c r="B1974" s="2" t="s">
        <v>3213</v>
      </c>
      <c r="C1974" s="2" t="s">
        <v>30</v>
      </c>
      <c r="D1974" s="2" t="s">
        <v>54</v>
      </c>
      <c r="E1974" s="2" t="s">
        <v>70</v>
      </c>
      <c r="F1974" s="2" t="s">
        <v>202</v>
      </c>
      <c r="G1974" s="2" t="s">
        <v>67</v>
      </c>
      <c r="H1974" s="2" t="s">
        <v>3518</v>
      </c>
      <c r="I1974" s="2" t="s">
        <v>3519</v>
      </c>
      <c r="J1974" s="3">
        <v>13933.671869244485</v>
      </c>
      <c r="K1974" s="3">
        <v>43183.914730899298</v>
      </c>
      <c r="L1974" s="3">
        <v>36486.703859910049</v>
      </c>
      <c r="M1974"/>
      <c r="N1974"/>
      <c r="O1974"/>
    </row>
    <row r="1975" spans="1:15" ht="14.45">
      <c r="A1975" s="2" t="str">
        <f t="shared" si="30"/>
        <v>POS_20230517_3157829</v>
      </c>
      <c r="B1975" s="2" t="s">
        <v>3213</v>
      </c>
      <c r="C1975" s="2" t="s">
        <v>30</v>
      </c>
      <c r="D1975" s="2" t="s">
        <v>54</v>
      </c>
      <c r="E1975" s="2" t="s">
        <v>70</v>
      </c>
      <c r="F1975" s="2" t="s">
        <v>202</v>
      </c>
      <c r="G1975" s="2" t="s">
        <v>67</v>
      </c>
      <c r="H1975" s="2" t="s">
        <v>3520</v>
      </c>
      <c r="I1975" s="2" t="s">
        <v>3521</v>
      </c>
      <c r="J1975" s="3">
        <v>13933.671869244485</v>
      </c>
      <c r="K1975" s="3">
        <v>43183.914730899298</v>
      </c>
      <c r="L1975" s="3">
        <v>36486.703859910042</v>
      </c>
      <c r="M1975"/>
      <c r="N1975"/>
      <c r="O1975"/>
    </row>
    <row r="1976" spans="1:15" ht="14.45">
      <c r="A1976" s="2" t="str">
        <f t="shared" si="30"/>
        <v>POS_20230517_3157581</v>
      </c>
      <c r="B1976" s="2" t="s">
        <v>3213</v>
      </c>
      <c r="C1976" s="2" t="s">
        <v>30</v>
      </c>
      <c r="D1976" s="2" t="s">
        <v>54</v>
      </c>
      <c r="E1976" s="2" t="s">
        <v>70</v>
      </c>
      <c r="F1976" s="2" t="s">
        <v>202</v>
      </c>
      <c r="G1976" s="2" t="s">
        <v>67</v>
      </c>
      <c r="H1976" s="2" t="s">
        <v>3239</v>
      </c>
      <c r="I1976" s="2" t="s">
        <v>3522</v>
      </c>
      <c r="J1976" s="3">
        <v>13933.671869244485</v>
      </c>
      <c r="K1976" s="3">
        <v>43183.914730899298</v>
      </c>
      <c r="L1976" s="3">
        <v>36486.703859910042</v>
      </c>
      <c r="M1976"/>
      <c r="N1976"/>
      <c r="O1976"/>
    </row>
    <row r="1977" spans="1:15" ht="14.45">
      <c r="A1977" s="2" t="str">
        <f t="shared" si="30"/>
        <v>POS_20230517_3157931</v>
      </c>
      <c r="B1977" s="2" t="s">
        <v>3213</v>
      </c>
      <c r="C1977" s="2" t="s">
        <v>30</v>
      </c>
      <c r="D1977" s="2" t="s">
        <v>54</v>
      </c>
      <c r="E1977" s="2" t="s">
        <v>70</v>
      </c>
      <c r="F1977" s="2" t="s">
        <v>202</v>
      </c>
      <c r="G1977" s="2" t="s">
        <v>67</v>
      </c>
      <c r="H1977" s="2" t="s">
        <v>3523</v>
      </c>
      <c r="I1977" s="2" t="s">
        <v>3524</v>
      </c>
      <c r="J1977" s="3">
        <v>13933.671869244485</v>
      </c>
      <c r="K1977" s="3">
        <v>43183.914730899305</v>
      </c>
      <c r="L1977" s="3">
        <v>36486.703859910049</v>
      </c>
      <c r="M1977"/>
      <c r="N1977"/>
      <c r="O1977"/>
    </row>
    <row r="1978" spans="1:15" ht="14.45">
      <c r="A1978" s="2" t="str">
        <f t="shared" si="30"/>
        <v>POS_20230517_3157633</v>
      </c>
      <c r="B1978" s="2" t="s">
        <v>3213</v>
      </c>
      <c r="C1978" s="2" t="s">
        <v>30</v>
      </c>
      <c r="D1978" s="2" t="s">
        <v>54</v>
      </c>
      <c r="E1978" s="2" t="s">
        <v>70</v>
      </c>
      <c r="F1978" s="2" t="s">
        <v>202</v>
      </c>
      <c r="G1978" s="2" t="s">
        <v>67</v>
      </c>
      <c r="H1978" s="2" t="s">
        <v>3231</v>
      </c>
      <c r="I1978" s="2" t="s">
        <v>3525</v>
      </c>
      <c r="J1978" s="3">
        <v>13933.671869244483</v>
      </c>
      <c r="K1978" s="3">
        <v>43183.914730899305</v>
      </c>
      <c r="L1978" s="3">
        <v>36486.703859910049</v>
      </c>
      <c r="M1978"/>
      <c r="N1978"/>
      <c r="O1978"/>
    </row>
    <row r="1979" spans="1:15" ht="14.45">
      <c r="A1979" s="2" t="str">
        <f t="shared" si="30"/>
        <v>POS_20230517_3157693</v>
      </c>
      <c r="B1979" s="2" t="s">
        <v>3213</v>
      </c>
      <c r="C1979" s="2" t="s">
        <v>30</v>
      </c>
      <c r="D1979" s="2" t="s">
        <v>54</v>
      </c>
      <c r="E1979" s="2" t="s">
        <v>70</v>
      </c>
      <c r="F1979" s="2" t="s">
        <v>202</v>
      </c>
      <c r="G1979" s="2" t="s">
        <v>67</v>
      </c>
      <c r="H1979" s="2" t="s">
        <v>3526</v>
      </c>
      <c r="I1979" s="2" t="s">
        <v>3527</v>
      </c>
      <c r="J1979" s="3">
        <v>13933.671869244485</v>
      </c>
      <c r="K1979" s="3">
        <v>43183.914730899291</v>
      </c>
      <c r="L1979" s="3">
        <v>36486.703859910056</v>
      </c>
      <c r="M1979"/>
      <c r="N1979"/>
      <c r="O1979"/>
    </row>
    <row r="1980" spans="1:15" ht="14.45">
      <c r="A1980" s="2" t="str">
        <f t="shared" si="30"/>
        <v>POS_20230517_3157533</v>
      </c>
      <c r="B1980" s="2" t="s">
        <v>3213</v>
      </c>
      <c r="C1980" s="2" t="s">
        <v>30</v>
      </c>
      <c r="D1980" s="2" t="s">
        <v>54</v>
      </c>
      <c r="E1980" s="2" t="s">
        <v>70</v>
      </c>
      <c r="F1980" s="2" t="s">
        <v>202</v>
      </c>
      <c r="G1980" s="2" t="s">
        <v>67</v>
      </c>
      <c r="H1980" s="2" t="s">
        <v>3528</v>
      </c>
      <c r="I1980" s="2" t="s">
        <v>3529</v>
      </c>
      <c r="J1980" s="3">
        <v>13933.67186924449</v>
      </c>
      <c r="K1980" s="3">
        <v>43183.914730899291</v>
      </c>
      <c r="L1980" s="3">
        <v>36486.703859910056</v>
      </c>
      <c r="M1980"/>
      <c r="N1980"/>
      <c r="O1980"/>
    </row>
    <row r="1981" spans="1:15" ht="14.45">
      <c r="A1981" s="2" t="str">
        <f t="shared" si="30"/>
        <v>POS_20230517_3157656</v>
      </c>
      <c r="B1981" s="2" t="s">
        <v>3213</v>
      </c>
      <c r="C1981" s="2" t="s">
        <v>30</v>
      </c>
      <c r="D1981" s="2" t="s">
        <v>54</v>
      </c>
      <c r="E1981" s="2" t="s">
        <v>70</v>
      </c>
      <c r="F1981" s="2" t="s">
        <v>202</v>
      </c>
      <c r="G1981" s="2" t="s">
        <v>67</v>
      </c>
      <c r="H1981" s="2" t="s">
        <v>3530</v>
      </c>
      <c r="I1981" s="2" t="s">
        <v>3531</v>
      </c>
      <c r="J1981" s="3">
        <v>13933.671869244483</v>
      </c>
      <c r="K1981" s="3">
        <v>43183.914730899298</v>
      </c>
      <c r="L1981" s="3">
        <v>36486.703859910056</v>
      </c>
      <c r="M1981"/>
      <c r="N1981"/>
      <c r="O1981"/>
    </row>
    <row r="1982" spans="1:15" ht="14.45">
      <c r="A1982" s="2" t="str">
        <f t="shared" si="30"/>
        <v>POS_20230517_3157586</v>
      </c>
      <c r="B1982" s="2" t="s">
        <v>3213</v>
      </c>
      <c r="C1982" s="2" t="s">
        <v>30</v>
      </c>
      <c r="D1982" s="2" t="s">
        <v>54</v>
      </c>
      <c r="E1982" s="2" t="s">
        <v>70</v>
      </c>
      <c r="F1982" s="2" t="s">
        <v>202</v>
      </c>
      <c r="G1982" s="2" t="s">
        <v>67</v>
      </c>
      <c r="H1982" s="2" t="s">
        <v>3532</v>
      </c>
      <c r="I1982" s="2" t="s">
        <v>3533</v>
      </c>
      <c r="J1982" s="3">
        <v>13933.671869244485</v>
      </c>
      <c r="K1982" s="3">
        <v>43183.914730899283</v>
      </c>
      <c r="L1982" s="3">
        <v>36486.703859910049</v>
      </c>
      <c r="M1982"/>
      <c r="N1982"/>
      <c r="O1982"/>
    </row>
    <row r="1983" spans="1:15" ht="14.45">
      <c r="A1983" s="2" t="str">
        <f t="shared" si="30"/>
        <v>POS_20230517_3157934</v>
      </c>
      <c r="B1983" s="2" t="s">
        <v>3213</v>
      </c>
      <c r="C1983" s="2" t="s">
        <v>30</v>
      </c>
      <c r="D1983" s="2" t="s">
        <v>54</v>
      </c>
      <c r="E1983" s="2" t="s">
        <v>70</v>
      </c>
      <c r="F1983" s="2" t="s">
        <v>202</v>
      </c>
      <c r="G1983" s="2" t="s">
        <v>67</v>
      </c>
      <c r="H1983" s="2" t="s">
        <v>3534</v>
      </c>
      <c r="I1983" s="2" t="s">
        <v>3535</v>
      </c>
      <c r="J1983" s="3">
        <v>13933.671869244487</v>
      </c>
      <c r="K1983" s="3">
        <v>43183.914730899283</v>
      </c>
      <c r="L1983" s="3">
        <v>36486.703859910042</v>
      </c>
      <c r="M1983"/>
      <c r="N1983"/>
      <c r="O1983"/>
    </row>
    <row r="1984" spans="1:15" ht="14.45">
      <c r="A1984" s="2" t="str">
        <f t="shared" si="30"/>
        <v>POS_20230517_3157866</v>
      </c>
      <c r="B1984" s="2" t="s">
        <v>3213</v>
      </c>
      <c r="C1984" s="2" t="s">
        <v>30</v>
      </c>
      <c r="D1984" s="2" t="s">
        <v>54</v>
      </c>
      <c r="E1984" s="2" t="s">
        <v>70</v>
      </c>
      <c r="F1984" s="2" t="s">
        <v>202</v>
      </c>
      <c r="G1984" s="2" t="s">
        <v>67</v>
      </c>
      <c r="H1984" s="2" t="s">
        <v>3536</v>
      </c>
      <c r="I1984" s="2" t="s">
        <v>3537</v>
      </c>
      <c r="J1984" s="3">
        <v>13933.671869244481</v>
      </c>
      <c r="K1984" s="3">
        <v>43183.914730899276</v>
      </c>
      <c r="L1984" s="3">
        <v>36486.703859910056</v>
      </c>
      <c r="M1984"/>
      <c r="N1984"/>
      <c r="O1984"/>
    </row>
    <row r="1985" spans="1:15" ht="14.45">
      <c r="A1985" s="2" t="str">
        <f t="shared" si="30"/>
        <v>POS_20200320_1938912</v>
      </c>
      <c r="B1985" s="2" t="s">
        <v>3213</v>
      </c>
      <c r="C1985" s="2" t="s">
        <v>30</v>
      </c>
      <c r="D1985" s="2" t="s">
        <v>54</v>
      </c>
      <c r="E1985" s="2" t="s">
        <v>70</v>
      </c>
      <c r="F1985" s="2" t="s">
        <v>331</v>
      </c>
      <c r="G1985" s="2" t="s">
        <v>57</v>
      </c>
      <c r="H1985" s="2" t="s">
        <v>3364</v>
      </c>
      <c r="I1985" s="2" t="s">
        <v>3538</v>
      </c>
      <c r="J1985" s="3">
        <v>0</v>
      </c>
      <c r="K1985" s="3">
        <v>0</v>
      </c>
      <c r="L1985" s="3">
        <v>0</v>
      </c>
      <c r="M1985"/>
      <c r="N1985"/>
      <c r="O1985"/>
    </row>
    <row r="1986" spans="1:15" ht="14.45">
      <c r="A1986" s="2" t="str">
        <f t="shared" si="30"/>
        <v>POS_20200320_1939029</v>
      </c>
      <c r="B1986" s="2" t="s">
        <v>3213</v>
      </c>
      <c r="C1986" s="2" t="s">
        <v>30</v>
      </c>
      <c r="D1986" s="2" t="s">
        <v>54</v>
      </c>
      <c r="E1986" s="2" t="s">
        <v>70</v>
      </c>
      <c r="F1986" s="2" t="s">
        <v>331</v>
      </c>
      <c r="G1986" s="2" t="s">
        <v>57</v>
      </c>
      <c r="H1986" s="2" t="s">
        <v>3539</v>
      </c>
      <c r="I1986" s="2" t="s">
        <v>3540</v>
      </c>
      <c r="J1986" s="3">
        <v>0</v>
      </c>
      <c r="K1986" s="3">
        <v>0</v>
      </c>
      <c r="L1986" s="3">
        <v>0</v>
      </c>
      <c r="M1986"/>
      <c r="N1986"/>
      <c r="O1986"/>
    </row>
    <row r="1987" spans="1:15" ht="14.45">
      <c r="A1987" s="2" t="str">
        <f t="shared" si="30"/>
        <v>POS_20200320_1939046</v>
      </c>
      <c r="B1987" s="2" t="s">
        <v>3213</v>
      </c>
      <c r="C1987" s="2" t="s">
        <v>30</v>
      </c>
      <c r="D1987" s="2" t="s">
        <v>54</v>
      </c>
      <c r="E1987" s="2" t="s">
        <v>70</v>
      </c>
      <c r="F1987" s="2" t="s">
        <v>331</v>
      </c>
      <c r="G1987" s="2" t="s">
        <v>57</v>
      </c>
      <c r="H1987" s="2" t="s">
        <v>3377</v>
      </c>
      <c r="I1987" s="2" t="s">
        <v>3541</v>
      </c>
      <c r="J1987" s="3">
        <v>0</v>
      </c>
      <c r="K1987" s="3">
        <v>0</v>
      </c>
      <c r="L1987" s="3">
        <v>0</v>
      </c>
      <c r="M1987"/>
      <c r="N1987"/>
      <c r="O1987"/>
    </row>
    <row r="1988" spans="1:15" ht="14.45">
      <c r="A1988" s="2" t="str">
        <f t="shared" si="30"/>
        <v>POS_20200320_1938997</v>
      </c>
      <c r="B1988" s="2" t="s">
        <v>3213</v>
      </c>
      <c r="C1988" s="2" t="s">
        <v>30</v>
      </c>
      <c r="D1988" s="2" t="s">
        <v>54</v>
      </c>
      <c r="E1988" s="2" t="s">
        <v>70</v>
      </c>
      <c r="F1988" s="2" t="s">
        <v>331</v>
      </c>
      <c r="G1988" s="2" t="s">
        <v>57</v>
      </c>
      <c r="H1988" s="2" t="s">
        <v>3277</v>
      </c>
      <c r="I1988" s="2" t="s">
        <v>3542</v>
      </c>
      <c r="J1988" s="3">
        <v>0</v>
      </c>
      <c r="K1988" s="3">
        <v>0</v>
      </c>
      <c r="L1988" s="3">
        <v>0</v>
      </c>
      <c r="M1988"/>
      <c r="N1988"/>
      <c r="O1988"/>
    </row>
    <row r="1989" spans="1:15" ht="14.45">
      <c r="A1989" s="2" t="str">
        <f t="shared" si="30"/>
        <v>POS_20200320_1939094</v>
      </c>
      <c r="B1989" s="2" t="s">
        <v>3213</v>
      </c>
      <c r="C1989" s="2" t="s">
        <v>30</v>
      </c>
      <c r="D1989" s="2" t="s">
        <v>54</v>
      </c>
      <c r="E1989" s="2" t="s">
        <v>70</v>
      </c>
      <c r="F1989" s="2" t="s">
        <v>331</v>
      </c>
      <c r="G1989" s="2" t="s">
        <v>57</v>
      </c>
      <c r="H1989" s="2" t="s">
        <v>3343</v>
      </c>
      <c r="I1989" s="2" t="s">
        <v>3543</v>
      </c>
      <c r="J1989" s="3">
        <v>0</v>
      </c>
      <c r="K1989" s="3">
        <v>0</v>
      </c>
      <c r="L1989" s="3">
        <v>0</v>
      </c>
      <c r="M1989"/>
      <c r="N1989"/>
      <c r="O1989"/>
    </row>
    <row r="1990" spans="1:15" ht="14.45">
      <c r="A1990" s="2" t="str">
        <f t="shared" si="30"/>
        <v>POS_20200320_1939115</v>
      </c>
      <c r="B1990" s="2" t="s">
        <v>3213</v>
      </c>
      <c r="C1990" s="2" t="s">
        <v>30</v>
      </c>
      <c r="D1990" s="2" t="s">
        <v>54</v>
      </c>
      <c r="E1990" s="2" t="s">
        <v>70</v>
      </c>
      <c r="F1990" s="2" t="s">
        <v>331</v>
      </c>
      <c r="G1990" s="2" t="s">
        <v>57</v>
      </c>
      <c r="H1990" s="2" t="s">
        <v>3312</v>
      </c>
      <c r="I1990" s="2" t="s">
        <v>3544</v>
      </c>
      <c r="J1990" s="3">
        <v>0</v>
      </c>
      <c r="K1990" s="3">
        <v>0</v>
      </c>
      <c r="L1990" s="3">
        <v>0</v>
      </c>
      <c r="M1990"/>
      <c r="N1990"/>
      <c r="O1990"/>
    </row>
    <row r="1991" spans="1:15" ht="14.45">
      <c r="A1991" s="2" t="str">
        <f t="shared" si="30"/>
        <v>POS_20200320_1938982</v>
      </c>
      <c r="B1991" s="2" t="s">
        <v>3213</v>
      </c>
      <c r="C1991" s="2" t="s">
        <v>30</v>
      </c>
      <c r="D1991" s="2" t="s">
        <v>54</v>
      </c>
      <c r="E1991" s="2" t="s">
        <v>70</v>
      </c>
      <c r="F1991" s="2" t="s">
        <v>331</v>
      </c>
      <c r="G1991" s="2" t="s">
        <v>57</v>
      </c>
      <c r="H1991" s="2" t="s">
        <v>3271</v>
      </c>
      <c r="I1991" s="2" t="s">
        <v>3545</v>
      </c>
      <c r="J1991" s="3">
        <v>0</v>
      </c>
      <c r="K1991" s="3">
        <v>0</v>
      </c>
      <c r="L1991" s="3">
        <v>0</v>
      </c>
      <c r="M1991"/>
      <c r="N1991"/>
      <c r="O1991"/>
    </row>
    <row r="1992" spans="1:15" ht="14.45">
      <c r="A1992" s="2" t="str">
        <f t="shared" si="30"/>
        <v>POS_20200320_1939084</v>
      </c>
      <c r="B1992" s="2" t="s">
        <v>3213</v>
      </c>
      <c r="C1992" s="2" t="s">
        <v>30</v>
      </c>
      <c r="D1992" s="2" t="s">
        <v>54</v>
      </c>
      <c r="E1992" s="2" t="s">
        <v>70</v>
      </c>
      <c r="F1992" s="2" t="s">
        <v>331</v>
      </c>
      <c r="G1992" s="2" t="s">
        <v>57</v>
      </c>
      <c r="H1992" s="2" t="s">
        <v>3546</v>
      </c>
      <c r="I1992" s="2" t="s">
        <v>3547</v>
      </c>
      <c r="J1992" s="3">
        <v>0</v>
      </c>
      <c r="K1992" s="3">
        <v>0</v>
      </c>
      <c r="L1992" s="3">
        <v>0</v>
      </c>
      <c r="M1992"/>
      <c r="N1992"/>
      <c r="O1992"/>
    </row>
    <row r="1993" spans="1:15" ht="14.45">
      <c r="A1993" s="2" t="str">
        <f t="shared" si="30"/>
        <v>POS_20200320_1938945</v>
      </c>
      <c r="B1993" s="2" t="s">
        <v>3213</v>
      </c>
      <c r="C1993" s="2" t="s">
        <v>30</v>
      </c>
      <c r="D1993" s="2" t="s">
        <v>54</v>
      </c>
      <c r="E1993" s="2" t="s">
        <v>70</v>
      </c>
      <c r="F1993" s="2" t="s">
        <v>331</v>
      </c>
      <c r="G1993" s="2" t="s">
        <v>57</v>
      </c>
      <c r="H1993" s="2" t="s">
        <v>3349</v>
      </c>
      <c r="I1993" s="2" t="s">
        <v>3548</v>
      </c>
      <c r="J1993" s="3">
        <v>0</v>
      </c>
      <c r="K1993" s="3">
        <v>0</v>
      </c>
      <c r="L1993" s="3">
        <v>0</v>
      </c>
      <c r="M1993"/>
      <c r="N1993"/>
      <c r="O1993"/>
    </row>
    <row r="1994" spans="1:15" ht="14.45">
      <c r="A1994" s="2" t="str">
        <f t="shared" si="30"/>
        <v>POS_20200320_1938875</v>
      </c>
      <c r="B1994" s="2" t="s">
        <v>3213</v>
      </c>
      <c r="C1994" s="2" t="s">
        <v>30</v>
      </c>
      <c r="D1994" s="2" t="s">
        <v>54</v>
      </c>
      <c r="E1994" s="2" t="s">
        <v>70</v>
      </c>
      <c r="F1994" s="2" t="s">
        <v>331</v>
      </c>
      <c r="G1994" s="2" t="s">
        <v>57</v>
      </c>
      <c r="H1994" s="2" t="s">
        <v>3227</v>
      </c>
      <c r="I1994" s="2" t="s">
        <v>3549</v>
      </c>
      <c r="J1994" s="3">
        <v>0</v>
      </c>
      <c r="K1994" s="3">
        <v>0</v>
      </c>
      <c r="L1994" s="3">
        <v>0</v>
      </c>
      <c r="M1994"/>
      <c r="N1994"/>
      <c r="O1994"/>
    </row>
    <row r="1995" spans="1:15" ht="14.45">
      <c r="A1995" s="2" t="str">
        <f t="shared" si="30"/>
        <v>POS_20200320_1938911</v>
      </c>
      <c r="B1995" s="2" t="s">
        <v>3213</v>
      </c>
      <c r="C1995" s="2" t="s">
        <v>30</v>
      </c>
      <c r="D1995" s="2" t="s">
        <v>54</v>
      </c>
      <c r="E1995" s="2" t="s">
        <v>70</v>
      </c>
      <c r="F1995" s="2" t="s">
        <v>331</v>
      </c>
      <c r="G1995" s="2" t="s">
        <v>57</v>
      </c>
      <c r="H1995" s="2" t="s">
        <v>3245</v>
      </c>
      <c r="I1995" s="2" t="s">
        <v>3550</v>
      </c>
      <c r="J1995" s="3">
        <v>0</v>
      </c>
      <c r="K1995" s="3">
        <v>0</v>
      </c>
      <c r="L1995" s="3">
        <v>0</v>
      </c>
      <c r="M1995"/>
      <c r="N1995"/>
      <c r="O1995"/>
    </row>
    <row r="1996" spans="1:15" ht="14.45">
      <c r="A1996" s="2" t="str">
        <f t="shared" si="30"/>
        <v>POS_20201217_2368272</v>
      </c>
      <c r="B1996" s="2" t="s">
        <v>3213</v>
      </c>
      <c r="C1996" s="2" t="s">
        <v>30</v>
      </c>
      <c r="D1996" s="2" t="s">
        <v>54</v>
      </c>
      <c r="E1996" s="2" t="s">
        <v>70</v>
      </c>
      <c r="F1996" s="2" t="s">
        <v>331</v>
      </c>
      <c r="G1996" s="2" t="s">
        <v>57</v>
      </c>
      <c r="H1996" s="2" t="s">
        <v>3267</v>
      </c>
      <c r="I1996" s="2" t="s">
        <v>3551</v>
      </c>
      <c r="J1996" s="3">
        <v>0</v>
      </c>
      <c r="K1996" s="3">
        <v>0</v>
      </c>
      <c r="L1996" s="3">
        <v>0</v>
      </c>
      <c r="M1996"/>
      <c r="N1996"/>
      <c r="O1996"/>
    </row>
    <row r="1997" spans="1:15" ht="14.45">
      <c r="A1997" s="2" t="str">
        <f t="shared" ref="A1997:A2060" si="31">I1997</f>
        <v>POS_20200320_1939030</v>
      </c>
      <c r="B1997" s="2" t="s">
        <v>3213</v>
      </c>
      <c r="C1997" s="2" t="s">
        <v>30</v>
      </c>
      <c r="D1997" s="2" t="s">
        <v>54</v>
      </c>
      <c r="E1997" s="2" t="s">
        <v>70</v>
      </c>
      <c r="F1997" s="2" t="s">
        <v>331</v>
      </c>
      <c r="G1997" s="2" t="s">
        <v>57</v>
      </c>
      <c r="H1997" s="2" t="s">
        <v>3357</v>
      </c>
      <c r="I1997" s="2" t="s">
        <v>3552</v>
      </c>
      <c r="J1997" s="3">
        <v>0</v>
      </c>
      <c r="K1997" s="3">
        <v>0</v>
      </c>
      <c r="L1997" s="3">
        <v>0</v>
      </c>
      <c r="M1997"/>
      <c r="N1997"/>
      <c r="O1997"/>
    </row>
    <row r="1998" spans="1:15" ht="14.45">
      <c r="A1998" s="2" t="str">
        <f t="shared" si="31"/>
        <v>POS_20200320_1939182</v>
      </c>
      <c r="B1998" s="2" t="s">
        <v>3213</v>
      </c>
      <c r="C1998" s="2" t="s">
        <v>30</v>
      </c>
      <c r="D1998" s="2" t="s">
        <v>54</v>
      </c>
      <c r="E1998" s="2" t="s">
        <v>70</v>
      </c>
      <c r="F1998" s="2" t="s">
        <v>331</v>
      </c>
      <c r="G1998" s="2" t="s">
        <v>57</v>
      </c>
      <c r="H1998" s="2" t="s">
        <v>3263</v>
      </c>
      <c r="I1998" s="2" t="s">
        <v>3553</v>
      </c>
      <c r="J1998" s="3">
        <v>0</v>
      </c>
      <c r="K1998" s="3">
        <v>0</v>
      </c>
      <c r="L1998" s="3">
        <v>0</v>
      </c>
      <c r="M1998"/>
      <c r="N1998"/>
      <c r="O1998"/>
    </row>
    <row r="1999" spans="1:15" ht="14.45">
      <c r="A1999" s="2" t="str">
        <f t="shared" si="31"/>
        <v>POS_20200320_1939138</v>
      </c>
      <c r="B1999" s="2" t="s">
        <v>3213</v>
      </c>
      <c r="C1999" s="2" t="s">
        <v>30</v>
      </c>
      <c r="D1999" s="2" t="s">
        <v>54</v>
      </c>
      <c r="E1999" s="2" t="s">
        <v>70</v>
      </c>
      <c r="F1999" s="2" t="s">
        <v>331</v>
      </c>
      <c r="G1999" s="2" t="s">
        <v>57</v>
      </c>
      <c r="H1999" s="2" t="s">
        <v>3384</v>
      </c>
      <c r="I1999" s="2" t="s">
        <v>3554</v>
      </c>
      <c r="J1999" s="3">
        <v>0</v>
      </c>
      <c r="K1999" s="3">
        <v>0</v>
      </c>
      <c r="L1999" s="3">
        <v>0</v>
      </c>
      <c r="M1999"/>
      <c r="N1999"/>
      <c r="O1999"/>
    </row>
    <row r="2000" spans="1:15" ht="14.45">
      <c r="A2000" s="2" t="str">
        <f t="shared" si="31"/>
        <v>POS_20200320_1938986</v>
      </c>
      <c r="B2000" s="2" t="s">
        <v>3213</v>
      </c>
      <c r="C2000" s="2" t="s">
        <v>30</v>
      </c>
      <c r="D2000" s="2" t="s">
        <v>54</v>
      </c>
      <c r="E2000" s="2" t="s">
        <v>70</v>
      </c>
      <c r="F2000" s="2" t="s">
        <v>331</v>
      </c>
      <c r="G2000" s="2" t="s">
        <v>57</v>
      </c>
      <c r="H2000" s="2" t="s">
        <v>3555</v>
      </c>
      <c r="I2000" s="2" t="s">
        <v>3556</v>
      </c>
      <c r="J2000" s="3">
        <v>0</v>
      </c>
      <c r="K2000" s="3">
        <v>0</v>
      </c>
      <c r="L2000" s="3">
        <v>0</v>
      </c>
      <c r="M2000"/>
      <c r="N2000"/>
      <c r="O2000"/>
    </row>
    <row r="2001" spans="1:15" ht="14.45">
      <c r="A2001" s="2" t="str">
        <f t="shared" si="31"/>
        <v>POS_20200320_1939165</v>
      </c>
      <c r="B2001" s="2" t="s">
        <v>3213</v>
      </c>
      <c r="C2001" s="2" t="s">
        <v>30</v>
      </c>
      <c r="D2001" s="2" t="s">
        <v>54</v>
      </c>
      <c r="E2001" s="2" t="s">
        <v>70</v>
      </c>
      <c r="F2001" s="2" t="s">
        <v>331</v>
      </c>
      <c r="G2001" s="2" t="s">
        <v>57</v>
      </c>
      <c r="H2001" s="2" t="s">
        <v>3557</v>
      </c>
      <c r="I2001" s="2" t="s">
        <v>3558</v>
      </c>
      <c r="J2001" s="3">
        <v>0</v>
      </c>
      <c r="K2001" s="3">
        <v>0</v>
      </c>
      <c r="L2001" s="3">
        <v>0</v>
      </c>
      <c r="M2001"/>
      <c r="N2001"/>
      <c r="O2001"/>
    </row>
    <row r="2002" spans="1:15" ht="14.45">
      <c r="A2002" s="2" t="str">
        <f t="shared" si="31"/>
        <v>POS_20200320_1939097</v>
      </c>
      <c r="B2002" s="2" t="s">
        <v>3213</v>
      </c>
      <c r="C2002" s="2" t="s">
        <v>30</v>
      </c>
      <c r="D2002" s="2" t="s">
        <v>54</v>
      </c>
      <c r="E2002" s="2" t="s">
        <v>70</v>
      </c>
      <c r="F2002" s="2" t="s">
        <v>331</v>
      </c>
      <c r="G2002" s="2" t="s">
        <v>57</v>
      </c>
      <c r="H2002" s="2" t="s">
        <v>3366</v>
      </c>
      <c r="I2002" s="2" t="s">
        <v>3559</v>
      </c>
      <c r="J2002" s="3">
        <v>0</v>
      </c>
      <c r="K2002" s="3">
        <v>0</v>
      </c>
      <c r="L2002" s="3">
        <v>0</v>
      </c>
      <c r="M2002"/>
      <c r="N2002"/>
      <c r="O2002"/>
    </row>
    <row r="2003" spans="1:15" ht="14.45">
      <c r="A2003" s="2" t="str">
        <f t="shared" si="31"/>
        <v>POS_20201217_2368250</v>
      </c>
      <c r="B2003" s="2" t="s">
        <v>3213</v>
      </c>
      <c r="C2003" s="2" t="s">
        <v>30</v>
      </c>
      <c r="D2003" s="2" t="s">
        <v>54</v>
      </c>
      <c r="E2003" s="2" t="s">
        <v>70</v>
      </c>
      <c r="F2003" s="2" t="s">
        <v>331</v>
      </c>
      <c r="G2003" s="2" t="s">
        <v>57</v>
      </c>
      <c r="H2003" s="2" t="s">
        <v>3328</v>
      </c>
      <c r="I2003" s="2" t="s">
        <v>3560</v>
      </c>
      <c r="J2003" s="3">
        <v>0</v>
      </c>
      <c r="K2003" s="3">
        <v>0</v>
      </c>
      <c r="L2003" s="3">
        <v>0</v>
      </c>
      <c r="M2003"/>
      <c r="N2003"/>
      <c r="O2003"/>
    </row>
    <row r="2004" spans="1:15" ht="14.45">
      <c r="A2004" s="2" t="str">
        <f t="shared" si="31"/>
        <v>POS_20200320_1939215</v>
      </c>
      <c r="B2004" s="2" t="s">
        <v>3213</v>
      </c>
      <c r="C2004" s="2" t="s">
        <v>30</v>
      </c>
      <c r="D2004" s="2" t="s">
        <v>54</v>
      </c>
      <c r="E2004" s="2" t="s">
        <v>70</v>
      </c>
      <c r="F2004" s="2" t="s">
        <v>331</v>
      </c>
      <c r="G2004" s="2" t="s">
        <v>57</v>
      </c>
      <c r="H2004" s="2" t="s">
        <v>3298</v>
      </c>
      <c r="I2004" s="2" t="s">
        <v>3561</v>
      </c>
      <c r="J2004" s="3">
        <v>0</v>
      </c>
      <c r="K2004" s="3">
        <v>0</v>
      </c>
      <c r="L2004" s="3">
        <v>0</v>
      </c>
      <c r="M2004"/>
      <c r="N2004"/>
      <c r="O2004"/>
    </row>
    <row r="2005" spans="1:15" ht="14.45">
      <c r="A2005" s="2" t="str">
        <f t="shared" si="31"/>
        <v>POS_20200320_1938970</v>
      </c>
      <c r="B2005" s="2" t="s">
        <v>3213</v>
      </c>
      <c r="C2005" s="2" t="s">
        <v>30</v>
      </c>
      <c r="D2005" s="2" t="s">
        <v>54</v>
      </c>
      <c r="E2005" s="2" t="s">
        <v>70</v>
      </c>
      <c r="F2005" s="2" t="s">
        <v>331</v>
      </c>
      <c r="G2005" s="2" t="s">
        <v>57</v>
      </c>
      <c r="H2005" s="2" t="s">
        <v>3255</v>
      </c>
      <c r="I2005" s="2" t="s">
        <v>3562</v>
      </c>
      <c r="J2005" s="3">
        <v>0</v>
      </c>
      <c r="K2005" s="3">
        <v>0</v>
      </c>
      <c r="L2005" s="3">
        <v>0</v>
      </c>
      <c r="M2005"/>
      <c r="N2005"/>
      <c r="O2005"/>
    </row>
    <row r="2006" spans="1:15" ht="14.45">
      <c r="A2006" s="2" t="str">
        <f t="shared" si="31"/>
        <v>POS_20200320_1938905</v>
      </c>
      <c r="B2006" s="2" t="s">
        <v>3213</v>
      </c>
      <c r="C2006" s="2" t="s">
        <v>30</v>
      </c>
      <c r="D2006" s="2" t="s">
        <v>54</v>
      </c>
      <c r="E2006" s="2" t="s">
        <v>70</v>
      </c>
      <c r="F2006" s="2" t="s">
        <v>331</v>
      </c>
      <c r="G2006" s="2" t="s">
        <v>57</v>
      </c>
      <c r="H2006" s="2" t="s">
        <v>3243</v>
      </c>
      <c r="I2006" s="2" t="s">
        <v>3563</v>
      </c>
      <c r="J2006" s="3">
        <v>0</v>
      </c>
      <c r="K2006" s="3">
        <v>0</v>
      </c>
      <c r="L2006" s="3">
        <v>0</v>
      </c>
      <c r="M2006"/>
      <c r="N2006"/>
      <c r="O2006"/>
    </row>
    <row r="2007" spans="1:15" ht="14.45">
      <c r="A2007" s="2" t="str">
        <f t="shared" si="31"/>
        <v>POS_20200320_1939134</v>
      </c>
      <c r="B2007" s="2" t="s">
        <v>3213</v>
      </c>
      <c r="C2007" s="2" t="s">
        <v>30</v>
      </c>
      <c r="D2007" s="2" t="s">
        <v>54</v>
      </c>
      <c r="E2007" s="2" t="s">
        <v>70</v>
      </c>
      <c r="F2007" s="2" t="s">
        <v>331</v>
      </c>
      <c r="G2007" s="2" t="s">
        <v>57</v>
      </c>
      <c r="H2007" s="2" t="s">
        <v>3306</v>
      </c>
      <c r="I2007" s="2" t="s">
        <v>3564</v>
      </c>
      <c r="J2007" s="3">
        <v>0</v>
      </c>
      <c r="K2007" s="3">
        <v>0</v>
      </c>
      <c r="L2007" s="3">
        <v>0</v>
      </c>
      <c r="M2007"/>
      <c r="N2007"/>
      <c r="O2007"/>
    </row>
    <row r="2008" spans="1:15" ht="14.45">
      <c r="A2008" s="2" t="str">
        <f t="shared" si="31"/>
        <v>POS_20200320_1939064</v>
      </c>
      <c r="B2008" s="2" t="s">
        <v>3213</v>
      </c>
      <c r="C2008" s="2" t="s">
        <v>30</v>
      </c>
      <c r="D2008" s="2" t="s">
        <v>54</v>
      </c>
      <c r="E2008" s="2" t="s">
        <v>70</v>
      </c>
      <c r="F2008" s="2" t="s">
        <v>331</v>
      </c>
      <c r="G2008" s="2" t="s">
        <v>57</v>
      </c>
      <c r="H2008" s="2" t="s">
        <v>3387</v>
      </c>
      <c r="I2008" s="2" t="s">
        <v>3565</v>
      </c>
      <c r="J2008" s="3">
        <v>0</v>
      </c>
      <c r="K2008" s="3">
        <v>0</v>
      </c>
      <c r="L2008" s="3">
        <v>0</v>
      </c>
      <c r="M2008"/>
      <c r="N2008"/>
      <c r="O2008"/>
    </row>
    <row r="2009" spans="1:15" ht="14.45">
      <c r="A2009" s="2" t="str">
        <f t="shared" si="31"/>
        <v>POS_20200320_1939147</v>
      </c>
      <c r="B2009" s="2" t="s">
        <v>3213</v>
      </c>
      <c r="C2009" s="2" t="s">
        <v>30</v>
      </c>
      <c r="D2009" s="2" t="s">
        <v>54</v>
      </c>
      <c r="E2009" s="2" t="s">
        <v>70</v>
      </c>
      <c r="F2009" s="2" t="s">
        <v>331</v>
      </c>
      <c r="G2009" s="2" t="s">
        <v>57</v>
      </c>
      <c r="H2009" s="2" t="s">
        <v>3566</v>
      </c>
      <c r="I2009" s="2" t="s">
        <v>3567</v>
      </c>
      <c r="J2009" s="3">
        <v>0</v>
      </c>
      <c r="K2009" s="3">
        <v>0</v>
      </c>
      <c r="L2009" s="3">
        <v>0</v>
      </c>
      <c r="M2009"/>
      <c r="N2009"/>
      <c r="O2009"/>
    </row>
    <row r="2010" spans="1:15" ht="14.45">
      <c r="A2010" s="2" t="str">
        <f t="shared" si="31"/>
        <v>POS_20201217_2368257</v>
      </c>
      <c r="B2010" s="2" t="s">
        <v>3213</v>
      </c>
      <c r="C2010" s="2" t="s">
        <v>30</v>
      </c>
      <c r="D2010" s="2" t="s">
        <v>54</v>
      </c>
      <c r="E2010" s="2" t="s">
        <v>70</v>
      </c>
      <c r="F2010" s="2" t="s">
        <v>331</v>
      </c>
      <c r="G2010" s="2" t="s">
        <v>57</v>
      </c>
      <c r="H2010" s="2" t="s">
        <v>3568</v>
      </c>
      <c r="I2010" s="2" t="s">
        <v>3569</v>
      </c>
      <c r="J2010" s="3">
        <v>0</v>
      </c>
      <c r="K2010" s="3">
        <v>0</v>
      </c>
      <c r="L2010" s="3">
        <v>0</v>
      </c>
      <c r="M2010"/>
      <c r="N2010"/>
      <c r="O2010"/>
    </row>
    <row r="2011" spans="1:15" ht="14.45">
      <c r="A2011" s="2" t="str">
        <f t="shared" si="31"/>
        <v>POS_20201217_2368266</v>
      </c>
      <c r="B2011" s="2" t="s">
        <v>3213</v>
      </c>
      <c r="C2011" s="2" t="s">
        <v>30</v>
      </c>
      <c r="D2011" s="2" t="s">
        <v>54</v>
      </c>
      <c r="E2011" s="2" t="s">
        <v>70</v>
      </c>
      <c r="F2011" s="2" t="s">
        <v>331</v>
      </c>
      <c r="G2011" s="2" t="s">
        <v>57</v>
      </c>
      <c r="H2011" s="2" t="s">
        <v>3570</v>
      </c>
      <c r="I2011" s="2" t="s">
        <v>3571</v>
      </c>
      <c r="J2011" s="3">
        <v>0</v>
      </c>
      <c r="K2011" s="3">
        <v>0</v>
      </c>
      <c r="L2011" s="3">
        <v>0</v>
      </c>
      <c r="M2011"/>
      <c r="N2011"/>
      <c r="O2011"/>
    </row>
    <row r="2012" spans="1:15" ht="14.45">
      <c r="A2012" s="2" t="str">
        <f t="shared" si="31"/>
        <v>POS_20201217_2368244</v>
      </c>
      <c r="B2012" s="2" t="s">
        <v>3213</v>
      </c>
      <c r="C2012" s="2" t="s">
        <v>30</v>
      </c>
      <c r="D2012" s="2" t="s">
        <v>54</v>
      </c>
      <c r="E2012" s="2" t="s">
        <v>70</v>
      </c>
      <c r="F2012" s="2" t="s">
        <v>331</v>
      </c>
      <c r="G2012" s="2" t="s">
        <v>57</v>
      </c>
      <c r="H2012" s="2" t="s">
        <v>3572</v>
      </c>
      <c r="I2012" s="2" t="s">
        <v>3573</v>
      </c>
      <c r="J2012" s="3">
        <v>0</v>
      </c>
      <c r="K2012" s="3">
        <v>0</v>
      </c>
      <c r="L2012" s="3">
        <v>0</v>
      </c>
      <c r="M2012"/>
      <c r="N2012"/>
      <c r="O2012"/>
    </row>
    <row r="2013" spans="1:15" ht="14.45">
      <c r="A2013" s="2" t="str">
        <f t="shared" si="31"/>
        <v>POS_20200320_1939024</v>
      </c>
      <c r="B2013" s="2" t="s">
        <v>3213</v>
      </c>
      <c r="C2013" s="2" t="s">
        <v>30</v>
      </c>
      <c r="D2013" s="2" t="s">
        <v>54</v>
      </c>
      <c r="E2013" s="2" t="s">
        <v>70</v>
      </c>
      <c r="F2013" s="2" t="s">
        <v>331</v>
      </c>
      <c r="G2013" s="2" t="s">
        <v>57</v>
      </c>
      <c r="H2013" s="2" t="s">
        <v>3574</v>
      </c>
      <c r="I2013" s="2" t="s">
        <v>3575</v>
      </c>
      <c r="J2013" s="3">
        <v>0</v>
      </c>
      <c r="K2013" s="3">
        <v>0</v>
      </c>
      <c r="L2013" s="3">
        <v>0</v>
      </c>
      <c r="M2013"/>
      <c r="N2013"/>
      <c r="O2013"/>
    </row>
    <row r="2014" spans="1:15" ht="14.45">
      <c r="A2014" s="2" t="str">
        <f t="shared" si="31"/>
        <v>POS_20200320_1939114</v>
      </c>
      <c r="B2014" s="2" t="s">
        <v>3213</v>
      </c>
      <c r="C2014" s="2" t="s">
        <v>30</v>
      </c>
      <c r="D2014" s="2" t="s">
        <v>54</v>
      </c>
      <c r="E2014" s="2" t="s">
        <v>70</v>
      </c>
      <c r="F2014" s="2" t="s">
        <v>331</v>
      </c>
      <c r="G2014" s="2" t="s">
        <v>57</v>
      </c>
      <c r="H2014" s="2" t="s">
        <v>3330</v>
      </c>
      <c r="I2014" s="2" t="s">
        <v>3576</v>
      </c>
      <c r="J2014" s="3">
        <v>0</v>
      </c>
      <c r="K2014" s="3">
        <v>0</v>
      </c>
      <c r="L2014" s="3">
        <v>0</v>
      </c>
      <c r="M2014"/>
      <c r="N2014"/>
      <c r="O2014"/>
    </row>
    <row r="2015" spans="1:15" ht="14.45">
      <c r="A2015" s="2" t="str">
        <f t="shared" si="31"/>
        <v>POS_20200320_1938897</v>
      </c>
      <c r="B2015" s="2" t="s">
        <v>3213</v>
      </c>
      <c r="C2015" s="2" t="s">
        <v>30</v>
      </c>
      <c r="D2015" s="2" t="s">
        <v>54</v>
      </c>
      <c r="E2015" s="2" t="s">
        <v>70</v>
      </c>
      <c r="F2015" s="2" t="s">
        <v>331</v>
      </c>
      <c r="G2015" s="2" t="s">
        <v>57</v>
      </c>
      <c r="H2015" s="2" t="s">
        <v>3577</v>
      </c>
      <c r="I2015" s="2" t="s">
        <v>3578</v>
      </c>
      <c r="J2015" s="3">
        <v>0</v>
      </c>
      <c r="K2015" s="3">
        <v>0</v>
      </c>
      <c r="L2015" s="3">
        <v>0</v>
      </c>
      <c r="M2015"/>
      <c r="N2015"/>
      <c r="O2015"/>
    </row>
    <row r="2016" spans="1:15" ht="14.45">
      <c r="A2016" s="2" t="str">
        <f t="shared" si="31"/>
        <v>POS_20200320_1938793</v>
      </c>
      <c r="B2016" s="2" t="s">
        <v>3213</v>
      </c>
      <c r="C2016" s="2" t="s">
        <v>30</v>
      </c>
      <c r="D2016" s="2" t="s">
        <v>54</v>
      </c>
      <c r="E2016" s="2" t="s">
        <v>70</v>
      </c>
      <c r="F2016" s="2" t="s">
        <v>331</v>
      </c>
      <c r="G2016" s="2" t="s">
        <v>57</v>
      </c>
      <c r="H2016" s="2" t="s">
        <v>3265</v>
      </c>
      <c r="I2016" s="2" t="s">
        <v>3579</v>
      </c>
      <c r="J2016" s="3">
        <v>0</v>
      </c>
      <c r="K2016" s="3">
        <v>0</v>
      </c>
      <c r="L2016" s="3">
        <v>0</v>
      </c>
      <c r="M2016"/>
      <c r="N2016"/>
      <c r="O2016"/>
    </row>
    <row r="2017" spans="1:15" ht="14.45">
      <c r="A2017" s="2" t="str">
        <f t="shared" si="31"/>
        <v>POS_20200320_1938980</v>
      </c>
      <c r="B2017" s="2" t="s">
        <v>3213</v>
      </c>
      <c r="C2017" s="2" t="s">
        <v>30</v>
      </c>
      <c r="D2017" s="2" t="s">
        <v>54</v>
      </c>
      <c r="E2017" s="2" t="s">
        <v>70</v>
      </c>
      <c r="F2017" s="2" t="s">
        <v>331</v>
      </c>
      <c r="G2017" s="2" t="s">
        <v>57</v>
      </c>
      <c r="H2017" s="2" t="s">
        <v>3359</v>
      </c>
      <c r="I2017" s="2" t="s">
        <v>3580</v>
      </c>
      <c r="J2017" s="3">
        <v>0</v>
      </c>
      <c r="K2017" s="3">
        <v>0</v>
      </c>
      <c r="L2017" s="3">
        <v>0</v>
      </c>
      <c r="M2017"/>
      <c r="N2017"/>
      <c r="O2017"/>
    </row>
    <row r="2018" spans="1:15" ht="14.45">
      <c r="A2018" s="2" t="str">
        <f t="shared" si="31"/>
        <v>POS_20201217_2368292</v>
      </c>
      <c r="B2018" s="2" t="s">
        <v>3213</v>
      </c>
      <c r="C2018" s="2" t="s">
        <v>30</v>
      </c>
      <c r="D2018" s="2" t="s">
        <v>54</v>
      </c>
      <c r="E2018" s="2" t="s">
        <v>70</v>
      </c>
      <c r="F2018" s="2" t="s">
        <v>331</v>
      </c>
      <c r="G2018" s="2" t="s">
        <v>57</v>
      </c>
      <c r="H2018" s="2" t="s">
        <v>3229</v>
      </c>
      <c r="I2018" s="2" t="s">
        <v>3581</v>
      </c>
      <c r="J2018" s="3">
        <v>0</v>
      </c>
      <c r="K2018" s="3">
        <v>0</v>
      </c>
      <c r="L2018" s="3">
        <v>0</v>
      </c>
      <c r="M2018"/>
      <c r="N2018"/>
      <c r="O2018"/>
    </row>
    <row r="2019" spans="1:15" ht="14.45">
      <c r="A2019" s="2" t="str">
        <f t="shared" si="31"/>
        <v>POS_20201217_2368283</v>
      </c>
      <c r="B2019" s="2" t="s">
        <v>3213</v>
      </c>
      <c r="C2019" s="2" t="s">
        <v>30</v>
      </c>
      <c r="D2019" s="2" t="s">
        <v>54</v>
      </c>
      <c r="E2019" s="2" t="s">
        <v>70</v>
      </c>
      <c r="F2019" s="2" t="s">
        <v>331</v>
      </c>
      <c r="G2019" s="2" t="s">
        <v>57</v>
      </c>
      <c r="H2019" s="2" t="s">
        <v>3582</v>
      </c>
      <c r="I2019" s="2" t="s">
        <v>3583</v>
      </c>
      <c r="J2019" s="3">
        <v>0</v>
      </c>
      <c r="K2019" s="3">
        <v>0</v>
      </c>
      <c r="L2019" s="3">
        <v>0</v>
      </c>
      <c r="M2019"/>
      <c r="N2019"/>
      <c r="O2019"/>
    </row>
    <row r="2020" spans="1:15" ht="14.45">
      <c r="A2020" s="2" t="str">
        <f t="shared" si="31"/>
        <v>POS_20201217_2368291</v>
      </c>
      <c r="B2020" s="2" t="s">
        <v>3213</v>
      </c>
      <c r="C2020" s="2" t="s">
        <v>30</v>
      </c>
      <c r="D2020" s="2" t="s">
        <v>54</v>
      </c>
      <c r="E2020" s="2" t="s">
        <v>70</v>
      </c>
      <c r="F2020" s="2" t="s">
        <v>331</v>
      </c>
      <c r="G2020" s="2" t="s">
        <v>57</v>
      </c>
      <c r="H2020" s="2" t="s">
        <v>3584</v>
      </c>
      <c r="I2020" s="2" t="s">
        <v>3585</v>
      </c>
      <c r="J2020" s="3">
        <v>0</v>
      </c>
      <c r="K2020" s="3">
        <v>0</v>
      </c>
      <c r="L2020" s="3">
        <v>0</v>
      </c>
      <c r="M2020"/>
      <c r="N2020"/>
      <c r="O2020"/>
    </row>
    <row r="2021" spans="1:15" ht="14.45">
      <c r="A2021" s="2" t="str">
        <f t="shared" si="31"/>
        <v>POS_20200320_1938882</v>
      </c>
      <c r="B2021" s="2" t="s">
        <v>3213</v>
      </c>
      <c r="C2021" s="2" t="s">
        <v>30</v>
      </c>
      <c r="D2021" s="2" t="s">
        <v>54</v>
      </c>
      <c r="E2021" s="2" t="s">
        <v>70</v>
      </c>
      <c r="F2021" s="2" t="s">
        <v>331</v>
      </c>
      <c r="G2021" s="2" t="s">
        <v>57</v>
      </c>
      <c r="H2021" s="2" t="s">
        <v>3375</v>
      </c>
      <c r="I2021" s="2" t="s">
        <v>3586</v>
      </c>
      <c r="J2021" s="3">
        <v>0</v>
      </c>
      <c r="K2021" s="3">
        <v>0</v>
      </c>
      <c r="L2021" s="3">
        <v>0</v>
      </c>
      <c r="M2021"/>
      <c r="N2021"/>
      <c r="O2021"/>
    </row>
    <row r="2022" spans="1:15" ht="14.45">
      <c r="A2022" s="2" t="str">
        <f t="shared" si="31"/>
        <v>POS_20200320_1938810</v>
      </c>
      <c r="B2022" s="2" t="s">
        <v>3213</v>
      </c>
      <c r="C2022" s="2" t="s">
        <v>30</v>
      </c>
      <c r="D2022" s="2" t="s">
        <v>54</v>
      </c>
      <c r="E2022" s="2" t="s">
        <v>70</v>
      </c>
      <c r="F2022" s="2" t="s">
        <v>331</v>
      </c>
      <c r="G2022" s="2" t="s">
        <v>57</v>
      </c>
      <c r="H2022" s="2" t="s">
        <v>3587</v>
      </c>
      <c r="I2022" s="2" t="s">
        <v>3588</v>
      </c>
      <c r="J2022" s="3">
        <v>0</v>
      </c>
      <c r="K2022" s="3">
        <v>0</v>
      </c>
      <c r="L2022" s="3">
        <v>0</v>
      </c>
      <c r="M2022"/>
      <c r="N2022"/>
      <c r="O2022"/>
    </row>
    <row r="2023" spans="1:15" ht="14.45">
      <c r="A2023" s="2" t="str">
        <f t="shared" si="31"/>
        <v>POS_20201217_2368267</v>
      </c>
      <c r="B2023" s="2" t="s">
        <v>3213</v>
      </c>
      <c r="C2023" s="2" t="s">
        <v>30</v>
      </c>
      <c r="D2023" s="2" t="s">
        <v>54</v>
      </c>
      <c r="E2023" s="2" t="s">
        <v>70</v>
      </c>
      <c r="F2023" s="2" t="s">
        <v>331</v>
      </c>
      <c r="G2023" s="2" t="s">
        <v>57</v>
      </c>
      <c r="H2023" s="2" t="s">
        <v>3222</v>
      </c>
      <c r="I2023" s="2" t="s">
        <v>3589</v>
      </c>
      <c r="J2023" s="3">
        <v>0</v>
      </c>
      <c r="K2023" s="3">
        <v>0</v>
      </c>
      <c r="L2023" s="3">
        <v>0</v>
      </c>
      <c r="M2023"/>
      <c r="N2023"/>
      <c r="O2023"/>
    </row>
    <row r="2024" spans="1:15" ht="14.45">
      <c r="A2024" s="2" t="str">
        <f t="shared" si="31"/>
        <v>POS_20200320_1938926</v>
      </c>
      <c r="B2024" s="2" t="s">
        <v>3213</v>
      </c>
      <c r="C2024" s="2" t="s">
        <v>30</v>
      </c>
      <c r="D2024" s="2" t="s">
        <v>54</v>
      </c>
      <c r="E2024" s="2" t="s">
        <v>70</v>
      </c>
      <c r="F2024" s="2" t="s">
        <v>331</v>
      </c>
      <c r="G2024" s="2" t="s">
        <v>57</v>
      </c>
      <c r="H2024" s="2" t="s">
        <v>3590</v>
      </c>
      <c r="I2024" s="2" t="s">
        <v>3591</v>
      </c>
      <c r="J2024" s="3">
        <v>0</v>
      </c>
      <c r="K2024" s="3">
        <v>0</v>
      </c>
      <c r="L2024" s="3">
        <v>0</v>
      </c>
      <c r="M2024"/>
      <c r="N2024"/>
      <c r="O2024"/>
    </row>
    <row r="2025" spans="1:15" ht="14.45">
      <c r="A2025" s="2" t="str">
        <f t="shared" si="31"/>
        <v>POS_20200320_1939123</v>
      </c>
      <c r="B2025" s="2" t="s">
        <v>3213</v>
      </c>
      <c r="C2025" s="2" t="s">
        <v>30</v>
      </c>
      <c r="D2025" s="2" t="s">
        <v>54</v>
      </c>
      <c r="E2025" s="2" t="s">
        <v>70</v>
      </c>
      <c r="F2025" s="2" t="s">
        <v>331</v>
      </c>
      <c r="G2025" s="2" t="s">
        <v>57</v>
      </c>
      <c r="H2025" s="2" t="s">
        <v>3592</v>
      </c>
      <c r="I2025" s="2" t="s">
        <v>3593</v>
      </c>
      <c r="J2025" s="3">
        <v>0</v>
      </c>
      <c r="K2025" s="3">
        <v>0</v>
      </c>
      <c r="L2025" s="3">
        <v>0</v>
      </c>
      <c r="M2025"/>
      <c r="N2025"/>
      <c r="O2025"/>
    </row>
    <row r="2026" spans="1:15" ht="14.45">
      <c r="A2026" s="2" t="str">
        <f t="shared" si="31"/>
        <v>POS_20200320_1938771</v>
      </c>
      <c r="B2026" s="2" t="s">
        <v>3213</v>
      </c>
      <c r="C2026" s="2" t="s">
        <v>30</v>
      </c>
      <c r="D2026" s="2" t="s">
        <v>54</v>
      </c>
      <c r="E2026" s="2" t="s">
        <v>70</v>
      </c>
      <c r="F2026" s="2" t="s">
        <v>331</v>
      </c>
      <c r="G2026" s="2" t="s">
        <v>57</v>
      </c>
      <c r="H2026" s="2" t="s">
        <v>3594</v>
      </c>
      <c r="I2026" s="2" t="s">
        <v>3595</v>
      </c>
      <c r="J2026" s="3">
        <v>0</v>
      </c>
      <c r="K2026" s="3">
        <v>0</v>
      </c>
      <c r="L2026" s="3">
        <v>0</v>
      </c>
      <c r="M2026"/>
      <c r="N2026"/>
      <c r="O2026"/>
    </row>
    <row r="2027" spans="1:15" ht="14.45">
      <c r="A2027" s="2" t="str">
        <f t="shared" si="31"/>
        <v>POS_20200320_1938944</v>
      </c>
      <c r="B2027" s="2" t="s">
        <v>3213</v>
      </c>
      <c r="C2027" s="2" t="s">
        <v>30</v>
      </c>
      <c r="D2027" s="2" t="s">
        <v>54</v>
      </c>
      <c r="E2027" s="2" t="s">
        <v>70</v>
      </c>
      <c r="F2027" s="2" t="s">
        <v>331</v>
      </c>
      <c r="G2027" s="2" t="s">
        <v>57</v>
      </c>
      <c r="H2027" s="2" t="s">
        <v>3259</v>
      </c>
      <c r="I2027" s="2" t="s">
        <v>3596</v>
      </c>
      <c r="J2027" s="3">
        <v>0</v>
      </c>
      <c r="K2027" s="3">
        <v>0</v>
      </c>
      <c r="L2027" s="3">
        <v>0</v>
      </c>
      <c r="M2027"/>
      <c r="N2027"/>
      <c r="O2027"/>
    </row>
    <row r="2028" spans="1:15" ht="14.45">
      <c r="A2028" s="2" t="str">
        <f t="shared" si="31"/>
        <v>POS_20200320_1938915</v>
      </c>
      <c r="B2028" s="2" t="s">
        <v>3213</v>
      </c>
      <c r="C2028" s="2" t="s">
        <v>30</v>
      </c>
      <c r="D2028" s="2" t="s">
        <v>54</v>
      </c>
      <c r="E2028" s="2" t="s">
        <v>70</v>
      </c>
      <c r="F2028" s="2" t="s">
        <v>331</v>
      </c>
      <c r="G2028" s="2" t="s">
        <v>57</v>
      </c>
      <c r="H2028" s="2" t="s">
        <v>3597</v>
      </c>
      <c r="I2028" s="2" t="s">
        <v>3598</v>
      </c>
      <c r="J2028" s="3">
        <v>0</v>
      </c>
      <c r="K2028" s="3">
        <v>0</v>
      </c>
      <c r="L2028" s="3">
        <v>0</v>
      </c>
      <c r="M2028"/>
      <c r="N2028"/>
      <c r="O2028"/>
    </row>
    <row r="2029" spans="1:15" ht="14.45">
      <c r="A2029" s="2" t="str">
        <f t="shared" si="31"/>
        <v>POS_20200320_1938933</v>
      </c>
      <c r="B2029" s="2" t="s">
        <v>3213</v>
      </c>
      <c r="C2029" s="2" t="s">
        <v>30</v>
      </c>
      <c r="D2029" s="2" t="s">
        <v>54</v>
      </c>
      <c r="E2029" s="2" t="s">
        <v>70</v>
      </c>
      <c r="F2029" s="2" t="s">
        <v>331</v>
      </c>
      <c r="G2029" s="2" t="s">
        <v>57</v>
      </c>
      <c r="H2029" s="2" t="s">
        <v>3302</v>
      </c>
      <c r="I2029" s="2" t="s">
        <v>3599</v>
      </c>
      <c r="J2029" s="3">
        <v>0</v>
      </c>
      <c r="K2029" s="3">
        <v>0</v>
      </c>
      <c r="L2029" s="3">
        <v>0</v>
      </c>
      <c r="M2029"/>
      <c r="N2029"/>
      <c r="O2029"/>
    </row>
    <row r="2030" spans="1:15" ht="14.45">
      <c r="A2030" s="2" t="str">
        <f t="shared" si="31"/>
        <v>POS_20200320_1938890</v>
      </c>
      <c r="B2030" s="2" t="s">
        <v>3213</v>
      </c>
      <c r="C2030" s="2" t="s">
        <v>30</v>
      </c>
      <c r="D2030" s="2" t="s">
        <v>54</v>
      </c>
      <c r="E2030" s="2" t="s">
        <v>70</v>
      </c>
      <c r="F2030" s="2" t="s">
        <v>331</v>
      </c>
      <c r="G2030" s="2" t="s">
        <v>57</v>
      </c>
      <c r="H2030" s="2" t="s">
        <v>3288</v>
      </c>
      <c r="I2030" s="2" t="s">
        <v>3600</v>
      </c>
      <c r="J2030" s="3">
        <v>0</v>
      </c>
      <c r="K2030" s="3">
        <v>0</v>
      </c>
      <c r="L2030" s="3">
        <v>0</v>
      </c>
      <c r="M2030"/>
      <c r="N2030"/>
      <c r="O2030"/>
    </row>
    <row r="2031" spans="1:15" ht="14.45">
      <c r="A2031" s="2" t="str">
        <f t="shared" si="31"/>
        <v>POS_20200320_1939129</v>
      </c>
      <c r="B2031" s="2" t="s">
        <v>3213</v>
      </c>
      <c r="C2031" s="2" t="s">
        <v>30</v>
      </c>
      <c r="D2031" s="2" t="s">
        <v>54</v>
      </c>
      <c r="E2031" s="2" t="s">
        <v>70</v>
      </c>
      <c r="F2031" s="2" t="s">
        <v>331</v>
      </c>
      <c r="G2031" s="2" t="s">
        <v>57</v>
      </c>
      <c r="H2031" s="2" t="s">
        <v>3275</v>
      </c>
      <c r="I2031" s="2" t="s">
        <v>3601</v>
      </c>
      <c r="J2031" s="3">
        <v>0</v>
      </c>
      <c r="K2031" s="3">
        <v>0</v>
      </c>
      <c r="L2031" s="3">
        <v>0</v>
      </c>
      <c r="M2031"/>
      <c r="N2031"/>
      <c r="O2031"/>
    </row>
    <row r="2032" spans="1:15" ht="14.45">
      <c r="A2032" s="2" t="str">
        <f t="shared" si="31"/>
        <v>POS_20200320_1938979</v>
      </c>
      <c r="B2032" s="2" t="s">
        <v>3213</v>
      </c>
      <c r="C2032" s="2" t="s">
        <v>30</v>
      </c>
      <c r="D2032" s="2" t="s">
        <v>54</v>
      </c>
      <c r="E2032" s="2" t="s">
        <v>70</v>
      </c>
      <c r="F2032" s="2" t="s">
        <v>331</v>
      </c>
      <c r="G2032" s="2" t="s">
        <v>57</v>
      </c>
      <c r="H2032" s="2" t="s">
        <v>3389</v>
      </c>
      <c r="I2032" s="2" t="s">
        <v>3602</v>
      </c>
      <c r="J2032" s="3">
        <v>0</v>
      </c>
      <c r="K2032" s="3">
        <v>0</v>
      </c>
      <c r="L2032" s="3">
        <v>0</v>
      </c>
      <c r="M2032"/>
      <c r="N2032"/>
      <c r="O2032"/>
    </row>
    <row r="2033" spans="1:15" ht="14.45">
      <c r="A2033" s="2" t="str">
        <f t="shared" si="31"/>
        <v>POS_20200320_1939176</v>
      </c>
      <c r="B2033" s="2" t="s">
        <v>3213</v>
      </c>
      <c r="C2033" s="2" t="s">
        <v>30</v>
      </c>
      <c r="D2033" s="2" t="s">
        <v>54</v>
      </c>
      <c r="E2033" s="2" t="s">
        <v>70</v>
      </c>
      <c r="F2033" s="2" t="s">
        <v>331</v>
      </c>
      <c r="G2033" s="2" t="s">
        <v>57</v>
      </c>
      <c r="H2033" s="2" t="s">
        <v>3603</v>
      </c>
      <c r="I2033" s="2" t="s">
        <v>3604</v>
      </c>
      <c r="J2033" s="3">
        <v>0</v>
      </c>
      <c r="K2033" s="3">
        <v>0</v>
      </c>
      <c r="L2033" s="3">
        <v>0</v>
      </c>
      <c r="M2033"/>
      <c r="N2033"/>
      <c r="O2033"/>
    </row>
    <row r="2034" spans="1:15" ht="14.45">
      <c r="A2034" s="2" t="str">
        <f t="shared" si="31"/>
        <v>POS_20200320_1939185</v>
      </c>
      <c r="B2034" s="2" t="s">
        <v>3213</v>
      </c>
      <c r="C2034" s="2" t="s">
        <v>30</v>
      </c>
      <c r="D2034" s="2" t="s">
        <v>54</v>
      </c>
      <c r="E2034" s="2" t="s">
        <v>70</v>
      </c>
      <c r="F2034" s="2" t="s">
        <v>331</v>
      </c>
      <c r="G2034" s="2" t="s">
        <v>57</v>
      </c>
      <c r="H2034" s="2" t="s">
        <v>3380</v>
      </c>
      <c r="I2034" s="2" t="s">
        <v>3605</v>
      </c>
      <c r="J2034" s="3">
        <v>0</v>
      </c>
      <c r="K2034" s="3">
        <v>0</v>
      </c>
      <c r="L2034" s="3">
        <v>0</v>
      </c>
      <c r="M2034"/>
      <c r="N2034"/>
      <c r="O2034"/>
    </row>
    <row r="2035" spans="1:15" ht="14.45">
      <c r="A2035" s="2" t="str">
        <f t="shared" si="31"/>
        <v>POS_20200320_1939059</v>
      </c>
      <c r="B2035" s="2" t="s">
        <v>3213</v>
      </c>
      <c r="C2035" s="2" t="s">
        <v>30</v>
      </c>
      <c r="D2035" s="2" t="s">
        <v>54</v>
      </c>
      <c r="E2035" s="2" t="s">
        <v>70</v>
      </c>
      <c r="F2035" s="2" t="s">
        <v>331</v>
      </c>
      <c r="G2035" s="2" t="s">
        <v>57</v>
      </c>
      <c r="H2035" s="2" t="s">
        <v>3310</v>
      </c>
      <c r="I2035" s="2" t="s">
        <v>3606</v>
      </c>
      <c r="J2035" s="3">
        <v>0</v>
      </c>
      <c r="K2035" s="3">
        <v>0</v>
      </c>
      <c r="L2035" s="3">
        <v>0</v>
      </c>
      <c r="M2035"/>
      <c r="N2035"/>
      <c r="O2035"/>
    </row>
    <row r="2036" spans="1:15" ht="14.45">
      <c r="A2036" s="2" t="str">
        <f t="shared" si="31"/>
        <v>POS_20200320_1939049</v>
      </c>
      <c r="B2036" s="2" t="s">
        <v>3213</v>
      </c>
      <c r="C2036" s="2" t="s">
        <v>30</v>
      </c>
      <c r="D2036" s="2" t="s">
        <v>54</v>
      </c>
      <c r="E2036" s="2" t="s">
        <v>70</v>
      </c>
      <c r="F2036" s="2" t="s">
        <v>331</v>
      </c>
      <c r="G2036" s="2" t="s">
        <v>57</v>
      </c>
      <c r="H2036" s="2" t="s">
        <v>3292</v>
      </c>
      <c r="I2036" s="2" t="s">
        <v>3607</v>
      </c>
      <c r="J2036" s="3">
        <v>0</v>
      </c>
      <c r="K2036" s="3">
        <v>0</v>
      </c>
      <c r="L2036" s="3">
        <v>0</v>
      </c>
      <c r="M2036"/>
      <c r="N2036"/>
      <c r="O2036"/>
    </row>
    <row r="2037" spans="1:15" ht="14.45">
      <c r="A2037" s="2" t="str">
        <f t="shared" si="31"/>
        <v>POS_20200320_1939036</v>
      </c>
      <c r="B2037" s="2" t="s">
        <v>3213</v>
      </c>
      <c r="C2037" s="2" t="s">
        <v>30</v>
      </c>
      <c r="D2037" s="2" t="s">
        <v>54</v>
      </c>
      <c r="E2037" s="2" t="s">
        <v>70</v>
      </c>
      <c r="F2037" s="2" t="s">
        <v>331</v>
      </c>
      <c r="G2037" s="2" t="s">
        <v>57</v>
      </c>
      <c r="H2037" s="2" t="s">
        <v>3608</v>
      </c>
      <c r="I2037" s="2" t="s">
        <v>3609</v>
      </c>
      <c r="J2037" s="3">
        <v>0</v>
      </c>
      <c r="K2037" s="3">
        <v>0</v>
      </c>
      <c r="L2037" s="3">
        <v>0</v>
      </c>
      <c r="M2037"/>
      <c r="N2037"/>
      <c r="O2037"/>
    </row>
    <row r="2038" spans="1:15" ht="14.45">
      <c r="A2038" s="2" t="str">
        <f t="shared" si="31"/>
        <v>POS_20200320_1939092</v>
      </c>
      <c r="B2038" s="2" t="s">
        <v>3213</v>
      </c>
      <c r="C2038" s="2" t="s">
        <v>30</v>
      </c>
      <c r="D2038" s="2" t="s">
        <v>54</v>
      </c>
      <c r="E2038" s="2" t="s">
        <v>70</v>
      </c>
      <c r="F2038" s="2" t="s">
        <v>331</v>
      </c>
      <c r="G2038" s="2" t="s">
        <v>57</v>
      </c>
      <c r="H2038" s="2" t="s">
        <v>3610</v>
      </c>
      <c r="I2038" s="2" t="s">
        <v>3611</v>
      </c>
      <c r="J2038" s="3">
        <v>0</v>
      </c>
      <c r="K2038" s="3">
        <v>0</v>
      </c>
      <c r="L2038" s="3">
        <v>0</v>
      </c>
      <c r="M2038"/>
      <c r="N2038"/>
      <c r="O2038"/>
    </row>
    <row r="2039" spans="1:15" ht="14.45">
      <c r="A2039" s="2" t="str">
        <f t="shared" si="31"/>
        <v>POS_20200320_1939224</v>
      </c>
      <c r="B2039" s="2" t="s">
        <v>3213</v>
      </c>
      <c r="C2039" s="2" t="s">
        <v>30</v>
      </c>
      <c r="D2039" s="2" t="s">
        <v>54</v>
      </c>
      <c r="E2039" s="2" t="s">
        <v>70</v>
      </c>
      <c r="F2039" s="2" t="s">
        <v>331</v>
      </c>
      <c r="G2039" s="2" t="s">
        <v>57</v>
      </c>
      <c r="H2039" s="2" t="s">
        <v>3220</v>
      </c>
      <c r="I2039" s="2" t="s">
        <v>3612</v>
      </c>
      <c r="J2039" s="3">
        <v>0</v>
      </c>
      <c r="K2039" s="3">
        <v>0</v>
      </c>
      <c r="L2039" s="3">
        <v>0</v>
      </c>
      <c r="M2039"/>
      <c r="N2039"/>
      <c r="O2039"/>
    </row>
    <row r="2040" spans="1:15" ht="14.45">
      <c r="A2040" s="2" t="str">
        <f t="shared" si="31"/>
        <v>POS_20201217_2368287</v>
      </c>
      <c r="B2040" s="2" t="s">
        <v>3213</v>
      </c>
      <c r="C2040" s="2" t="s">
        <v>30</v>
      </c>
      <c r="D2040" s="2" t="s">
        <v>54</v>
      </c>
      <c r="E2040" s="2" t="s">
        <v>70</v>
      </c>
      <c r="F2040" s="2" t="s">
        <v>331</v>
      </c>
      <c r="G2040" s="2" t="s">
        <v>57</v>
      </c>
      <c r="H2040" s="2" t="s">
        <v>3461</v>
      </c>
      <c r="I2040" s="2" t="s">
        <v>3613</v>
      </c>
      <c r="J2040" s="3">
        <v>0</v>
      </c>
      <c r="K2040" s="3">
        <v>0</v>
      </c>
      <c r="L2040" s="3">
        <v>0</v>
      </c>
      <c r="M2040"/>
      <c r="N2040"/>
      <c r="O2040"/>
    </row>
    <row r="2041" spans="1:15" ht="14.45">
      <c r="A2041" s="2" t="str">
        <f t="shared" si="31"/>
        <v>POS_20200320_1939071</v>
      </c>
      <c r="B2041" s="2" t="s">
        <v>3213</v>
      </c>
      <c r="C2041" s="2" t="s">
        <v>30</v>
      </c>
      <c r="D2041" s="2" t="s">
        <v>54</v>
      </c>
      <c r="E2041" s="2" t="s">
        <v>70</v>
      </c>
      <c r="F2041" s="2" t="s">
        <v>331</v>
      </c>
      <c r="G2041" s="2" t="s">
        <v>57</v>
      </c>
      <c r="H2041" s="2" t="s">
        <v>3290</v>
      </c>
      <c r="I2041" s="2" t="s">
        <v>3614</v>
      </c>
      <c r="J2041" s="3">
        <v>0</v>
      </c>
      <c r="K2041" s="3">
        <v>0</v>
      </c>
      <c r="L2041" s="3">
        <v>0</v>
      </c>
      <c r="M2041"/>
      <c r="N2041"/>
      <c r="O2041"/>
    </row>
    <row r="2042" spans="1:15" ht="14.45">
      <c r="A2042" s="2" t="str">
        <f t="shared" si="31"/>
        <v>POS_20200320_1938847</v>
      </c>
      <c r="B2042" s="2" t="s">
        <v>3213</v>
      </c>
      <c r="C2042" s="2" t="s">
        <v>30</v>
      </c>
      <c r="D2042" s="2" t="s">
        <v>54</v>
      </c>
      <c r="E2042" s="2" t="s">
        <v>70</v>
      </c>
      <c r="F2042" s="2" t="s">
        <v>331</v>
      </c>
      <c r="G2042" s="2" t="s">
        <v>57</v>
      </c>
      <c r="H2042" s="2" t="s">
        <v>3615</v>
      </c>
      <c r="I2042" s="2" t="s">
        <v>3616</v>
      </c>
      <c r="J2042" s="3">
        <v>0</v>
      </c>
      <c r="K2042" s="3">
        <v>0</v>
      </c>
      <c r="L2042" s="3">
        <v>0</v>
      </c>
      <c r="M2042"/>
      <c r="N2042"/>
      <c r="O2042"/>
    </row>
    <row r="2043" spans="1:15" ht="14.45">
      <c r="A2043" s="2" t="str">
        <f t="shared" si="31"/>
        <v>POS_20200320_1939068</v>
      </c>
      <c r="B2043" s="2" t="s">
        <v>3213</v>
      </c>
      <c r="C2043" s="2" t="s">
        <v>30</v>
      </c>
      <c r="D2043" s="2" t="s">
        <v>54</v>
      </c>
      <c r="E2043" s="2" t="s">
        <v>70</v>
      </c>
      <c r="F2043" s="2" t="s">
        <v>331</v>
      </c>
      <c r="G2043" s="2" t="s">
        <v>57</v>
      </c>
      <c r="H2043" s="2" t="s">
        <v>3279</v>
      </c>
      <c r="I2043" s="2" t="s">
        <v>3617</v>
      </c>
      <c r="J2043" s="3">
        <v>0</v>
      </c>
      <c r="K2043" s="3">
        <v>0</v>
      </c>
      <c r="L2043" s="3">
        <v>0</v>
      </c>
      <c r="M2043"/>
      <c r="N2043"/>
      <c r="O2043"/>
    </row>
    <row r="2044" spans="1:15" ht="14.45">
      <c r="A2044" s="2" t="str">
        <f t="shared" si="31"/>
        <v>POS_20200320_1938973</v>
      </c>
      <c r="B2044" s="2" t="s">
        <v>3213</v>
      </c>
      <c r="C2044" s="2" t="s">
        <v>30</v>
      </c>
      <c r="D2044" s="2" t="s">
        <v>54</v>
      </c>
      <c r="E2044" s="2" t="s">
        <v>70</v>
      </c>
      <c r="F2044" s="2" t="s">
        <v>331</v>
      </c>
      <c r="G2044" s="2" t="s">
        <v>57</v>
      </c>
      <c r="H2044" s="2" t="s">
        <v>3618</v>
      </c>
      <c r="I2044" s="2" t="s">
        <v>3619</v>
      </c>
      <c r="J2044" s="3">
        <v>0</v>
      </c>
      <c r="K2044" s="3">
        <v>0</v>
      </c>
      <c r="L2044" s="3">
        <v>0</v>
      </c>
      <c r="M2044"/>
      <c r="N2044"/>
      <c r="O2044"/>
    </row>
    <row r="2045" spans="1:15" ht="14.45">
      <c r="A2045" s="2" t="str">
        <f t="shared" si="31"/>
        <v>POS_20201217_2368264</v>
      </c>
      <c r="B2045" s="2" t="s">
        <v>3213</v>
      </c>
      <c r="C2045" s="2" t="s">
        <v>30</v>
      </c>
      <c r="D2045" s="2" t="s">
        <v>54</v>
      </c>
      <c r="E2045" s="2" t="s">
        <v>70</v>
      </c>
      <c r="F2045" s="2" t="s">
        <v>331</v>
      </c>
      <c r="G2045" s="2" t="s">
        <v>57</v>
      </c>
      <c r="H2045" s="2" t="s">
        <v>3620</v>
      </c>
      <c r="I2045" s="2" t="s">
        <v>3621</v>
      </c>
      <c r="J2045" s="3">
        <v>0</v>
      </c>
      <c r="K2045" s="3">
        <v>0</v>
      </c>
      <c r="L2045" s="3">
        <v>0</v>
      </c>
      <c r="M2045"/>
      <c r="N2045"/>
      <c r="O2045"/>
    </row>
    <row r="2046" spans="1:15" ht="14.45">
      <c r="A2046" s="2" t="str">
        <f t="shared" si="31"/>
        <v>POS_20200320_1938781</v>
      </c>
      <c r="B2046" s="2" t="s">
        <v>3213</v>
      </c>
      <c r="C2046" s="2" t="s">
        <v>30</v>
      </c>
      <c r="D2046" s="2" t="s">
        <v>54</v>
      </c>
      <c r="E2046" s="2" t="s">
        <v>70</v>
      </c>
      <c r="F2046" s="2" t="s">
        <v>331</v>
      </c>
      <c r="G2046" s="2" t="s">
        <v>57</v>
      </c>
      <c r="H2046" s="2" t="s">
        <v>3304</v>
      </c>
      <c r="I2046" s="2" t="s">
        <v>3622</v>
      </c>
      <c r="J2046" s="3">
        <v>0</v>
      </c>
      <c r="K2046" s="3">
        <v>0</v>
      </c>
      <c r="L2046" s="3">
        <v>0</v>
      </c>
      <c r="M2046"/>
      <c r="N2046"/>
      <c r="O2046"/>
    </row>
    <row r="2047" spans="1:15" ht="14.45">
      <c r="A2047" s="2" t="str">
        <f t="shared" si="31"/>
        <v>POS_20201217_2368268</v>
      </c>
      <c r="B2047" s="2" t="s">
        <v>3213</v>
      </c>
      <c r="C2047" s="2" t="s">
        <v>30</v>
      </c>
      <c r="D2047" s="2" t="s">
        <v>54</v>
      </c>
      <c r="E2047" s="2" t="s">
        <v>70</v>
      </c>
      <c r="F2047" s="2" t="s">
        <v>331</v>
      </c>
      <c r="G2047" s="2" t="s">
        <v>57</v>
      </c>
      <c r="H2047" s="2" t="s">
        <v>3322</v>
      </c>
      <c r="I2047" s="2" t="s">
        <v>3623</v>
      </c>
      <c r="J2047" s="3">
        <v>0</v>
      </c>
      <c r="K2047" s="3">
        <v>0</v>
      </c>
      <c r="L2047" s="3">
        <v>0</v>
      </c>
      <c r="M2047"/>
      <c r="N2047"/>
      <c r="O2047"/>
    </row>
    <row r="2048" spans="1:15" ht="14.45">
      <c r="A2048" s="2" t="str">
        <f t="shared" si="31"/>
        <v>POS_20200320_1939033</v>
      </c>
      <c r="B2048" s="2" t="s">
        <v>3213</v>
      </c>
      <c r="C2048" s="2" t="s">
        <v>30</v>
      </c>
      <c r="D2048" s="2" t="s">
        <v>54</v>
      </c>
      <c r="E2048" s="2" t="s">
        <v>70</v>
      </c>
      <c r="F2048" s="2" t="s">
        <v>331</v>
      </c>
      <c r="G2048" s="2" t="s">
        <v>57</v>
      </c>
      <c r="H2048" s="2" t="s">
        <v>3624</v>
      </c>
      <c r="I2048" s="2" t="s">
        <v>3625</v>
      </c>
      <c r="J2048" s="3">
        <v>0</v>
      </c>
      <c r="K2048" s="3">
        <v>0</v>
      </c>
      <c r="L2048" s="3">
        <v>0</v>
      </c>
      <c r="M2048"/>
      <c r="N2048"/>
      <c r="O2048"/>
    </row>
    <row r="2049" spans="1:15" ht="14.45">
      <c r="A2049" s="2" t="str">
        <f t="shared" si="31"/>
        <v>POS_20200320_1939133</v>
      </c>
      <c r="B2049" s="2" t="s">
        <v>3213</v>
      </c>
      <c r="C2049" s="2" t="s">
        <v>30</v>
      </c>
      <c r="D2049" s="2" t="s">
        <v>54</v>
      </c>
      <c r="E2049" s="2" t="s">
        <v>70</v>
      </c>
      <c r="F2049" s="2" t="s">
        <v>331</v>
      </c>
      <c r="G2049" s="2" t="s">
        <v>57</v>
      </c>
      <c r="H2049" s="2" t="s">
        <v>3626</v>
      </c>
      <c r="I2049" s="2" t="s">
        <v>3627</v>
      </c>
      <c r="J2049" s="3">
        <v>0</v>
      </c>
      <c r="K2049" s="3">
        <v>0</v>
      </c>
      <c r="L2049" s="3">
        <v>0</v>
      </c>
      <c r="M2049"/>
      <c r="N2049"/>
      <c r="O2049"/>
    </row>
    <row r="2050" spans="1:15" ht="14.45">
      <c r="A2050" s="2" t="str">
        <f t="shared" si="31"/>
        <v>POS_20200320_1939113</v>
      </c>
      <c r="B2050" s="2" t="s">
        <v>3213</v>
      </c>
      <c r="C2050" s="2" t="s">
        <v>30</v>
      </c>
      <c r="D2050" s="2" t="s">
        <v>54</v>
      </c>
      <c r="E2050" s="2" t="s">
        <v>70</v>
      </c>
      <c r="F2050" s="2" t="s">
        <v>331</v>
      </c>
      <c r="G2050" s="2" t="s">
        <v>57</v>
      </c>
      <c r="H2050" s="2" t="s">
        <v>3628</v>
      </c>
      <c r="I2050" s="2" t="s">
        <v>3629</v>
      </c>
      <c r="J2050" s="3">
        <v>0</v>
      </c>
      <c r="K2050" s="3">
        <v>0</v>
      </c>
      <c r="L2050" s="3">
        <v>0</v>
      </c>
      <c r="M2050"/>
      <c r="N2050"/>
      <c r="O2050"/>
    </row>
    <row r="2051" spans="1:15" ht="14.45">
      <c r="A2051" s="2" t="str">
        <f t="shared" si="31"/>
        <v>POS_20200320_1939096</v>
      </c>
      <c r="B2051" s="2" t="s">
        <v>3213</v>
      </c>
      <c r="C2051" s="2" t="s">
        <v>30</v>
      </c>
      <c r="D2051" s="2" t="s">
        <v>54</v>
      </c>
      <c r="E2051" s="2" t="s">
        <v>70</v>
      </c>
      <c r="F2051" s="2" t="s">
        <v>331</v>
      </c>
      <c r="G2051" s="2" t="s">
        <v>57</v>
      </c>
      <c r="H2051" s="2" t="s">
        <v>3326</v>
      </c>
      <c r="I2051" s="2" t="s">
        <v>3630</v>
      </c>
      <c r="J2051" s="3">
        <v>0</v>
      </c>
      <c r="K2051" s="3">
        <v>0</v>
      </c>
      <c r="L2051" s="3">
        <v>0</v>
      </c>
      <c r="M2051"/>
      <c r="N2051"/>
      <c r="O2051"/>
    </row>
    <row r="2052" spans="1:15" ht="14.45">
      <c r="A2052" s="2" t="str">
        <f t="shared" si="31"/>
        <v>POS_20200320_1938801</v>
      </c>
      <c r="B2052" s="2" t="s">
        <v>3213</v>
      </c>
      <c r="C2052" s="2" t="s">
        <v>30</v>
      </c>
      <c r="D2052" s="2" t="s">
        <v>54</v>
      </c>
      <c r="E2052" s="2" t="s">
        <v>70</v>
      </c>
      <c r="F2052" s="2" t="s">
        <v>331</v>
      </c>
      <c r="G2052" s="2" t="s">
        <v>57</v>
      </c>
      <c r="H2052" s="2" t="s">
        <v>3308</v>
      </c>
      <c r="I2052" s="2" t="s">
        <v>3631</v>
      </c>
      <c r="J2052" s="3">
        <v>0</v>
      </c>
      <c r="K2052" s="3">
        <v>0</v>
      </c>
      <c r="L2052" s="3">
        <v>0</v>
      </c>
      <c r="M2052"/>
      <c r="N2052"/>
      <c r="O2052"/>
    </row>
    <row r="2053" spans="1:15" ht="14.45">
      <c r="A2053" s="2" t="str">
        <f t="shared" si="31"/>
        <v>POS_20200320_1938823</v>
      </c>
      <c r="B2053" s="2" t="s">
        <v>3213</v>
      </c>
      <c r="C2053" s="2" t="s">
        <v>30</v>
      </c>
      <c r="D2053" s="2" t="s">
        <v>54</v>
      </c>
      <c r="E2053" s="2" t="s">
        <v>70</v>
      </c>
      <c r="F2053" s="2" t="s">
        <v>331</v>
      </c>
      <c r="G2053" s="2" t="s">
        <v>57</v>
      </c>
      <c r="H2053" s="2" t="s">
        <v>3632</v>
      </c>
      <c r="I2053" s="2" t="s">
        <v>3633</v>
      </c>
      <c r="J2053" s="3">
        <v>0</v>
      </c>
      <c r="K2053" s="3">
        <v>0</v>
      </c>
      <c r="L2053" s="3">
        <v>0</v>
      </c>
      <c r="M2053"/>
      <c r="N2053"/>
      <c r="O2053"/>
    </row>
    <row r="2054" spans="1:15" ht="14.45">
      <c r="A2054" s="2" t="str">
        <f t="shared" si="31"/>
        <v>POS_20200320_1939001</v>
      </c>
      <c r="B2054" s="2" t="s">
        <v>3213</v>
      </c>
      <c r="C2054" s="2" t="s">
        <v>30</v>
      </c>
      <c r="D2054" s="2" t="s">
        <v>54</v>
      </c>
      <c r="E2054" s="2" t="s">
        <v>70</v>
      </c>
      <c r="F2054" s="2" t="s">
        <v>331</v>
      </c>
      <c r="G2054" s="2" t="s">
        <v>57</v>
      </c>
      <c r="H2054" s="2" t="s">
        <v>3634</v>
      </c>
      <c r="I2054" s="2" t="s">
        <v>3635</v>
      </c>
      <c r="J2054" s="3">
        <v>0</v>
      </c>
      <c r="K2054" s="3">
        <v>0</v>
      </c>
      <c r="L2054" s="3">
        <v>0</v>
      </c>
      <c r="M2054"/>
      <c r="N2054"/>
      <c r="O2054"/>
    </row>
    <row r="2055" spans="1:15" ht="14.45">
      <c r="A2055" s="2" t="str">
        <f t="shared" si="31"/>
        <v>POS_20200320_1939195</v>
      </c>
      <c r="B2055" s="2" t="s">
        <v>3213</v>
      </c>
      <c r="C2055" s="2" t="s">
        <v>30</v>
      </c>
      <c r="D2055" s="2" t="s">
        <v>54</v>
      </c>
      <c r="E2055" s="2" t="s">
        <v>70</v>
      </c>
      <c r="F2055" s="2" t="s">
        <v>331</v>
      </c>
      <c r="G2055" s="2" t="s">
        <v>57</v>
      </c>
      <c r="H2055" s="2" t="s">
        <v>3316</v>
      </c>
      <c r="I2055" s="2" t="s">
        <v>3636</v>
      </c>
      <c r="J2055" s="3">
        <v>0</v>
      </c>
      <c r="K2055" s="3">
        <v>0</v>
      </c>
      <c r="L2055" s="3">
        <v>0</v>
      </c>
      <c r="M2055"/>
      <c r="N2055"/>
      <c r="O2055"/>
    </row>
    <row r="2056" spans="1:15" ht="14.45">
      <c r="A2056" s="2" t="str">
        <f t="shared" si="31"/>
        <v>POS_20200320_1938756</v>
      </c>
      <c r="B2056" s="2" t="s">
        <v>3213</v>
      </c>
      <c r="C2056" s="2" t="s">
        <v>30</v>
      </c>
      <c r="D2056" s="2" t="s">
        <v>54</v>
      </c>
      <c r="E2056" s="2" t="s">
        <v>70</v>
      </c>
      <c r="F2056" s="2" t="s">
        <v>331</v>
      </c>
      <c r="G2056" s="2" t="s">
        <v>57</v>
      </c>
      <c r="H2056" s="2" t="s">
        <v>3334</v>
      </c>
      <c r="I2056" s="2" t="s">
        <v>3637</v>
      </c>
      <c r="J2056" s="3">
        <v>0</v>
      </c>
      <c r="K2056" s="3">
        <v>0</v>
      </c>
      <c r="L2056" s="3">
        <v>0</v>
      </c>
      <c r="M2056"/>
      <c r="N2056"/>
      <c r="O2056"/>
    </row>
    <row r="2057" spans="1:15" ht="14.45">
      <c r="A2057" s="2" t="str">
        <f t="shared" si="31"/>
        <v>POS_20200320_1938800</v>
      </c>
      <c r="B2057" s="2" t="s">
        <v>3213</v>
      </c>
      <c r="C2057" s="2" t="s">
        <v>30</v>
      </c>
      <c r="D2057" s="2" t="s">
        <v>54</v>
      </c>
      <c r="E2057" s="2" t="s">
        <v>70</v>
      </c>
      <c r="F2057" s="2" t="s">
        <v>331</v>
      </c>
      <c r="G2057" s="2" t="s">
        <v>57</v>
      </c>
      <c r="H2057" s="2" t="s">
        <v>3320</v>
      </c>
      <c r="I2057" s="2" t="s">
        <v>3638</v>
      </c>
      <c r="J2057" s="3">
        <v>0</v>
      </c>
      <c r="K2057" s="3">
        <v>0</v>
      </c>
      <c r="L2057" s="3">
        <v>0</v>
      </c>
      <c r="M2057"/>
      <c r="N2057"/>
      <c r="O2057"/>
    </row>
    <row r="2058" spans="1:15" ht="14.45">
      <c r="A2058" s="2" t="str">
        <f t="shared" si="31"/>
        <v>POS_20201217_2368286</v>
      </c>
      <c r="B2058" s="2" t="s">
        <v>3213</v>
      </c>
      <c r="C2058" s="2" t="s">
        <v>30</v>
      </c>
      <c r="D2058" s="2" t="s">
        <v>54</v>
      </c>
      <c r="E2058" s="2" t="s">
        <v>70</v>
      </c>
      <c r="F2058" s="2" t="s">
        <v>331</v>
      </c>
      <c r="G2058" s="2" t="s">
        <v>57</v>
      </c>
      <c r="H2058" s="2" t="s">
        <v>3639</v>
      </c>
      <c r="I2058" s="2" t="s">
        <v>3640</v>
      </c>
      <c r="J2058" s="3">
        <v>0</v>
      </c>
      <c r="K2058" s="3">
        <v>0</v>
      </c>
      <c r="L2058" s="3">
        <v>0</v>
      </c>
      <c r="M2058"/>
      <c r="N2058"/>
      <c r="O2058"/>
    </row>
    <row r="2059" spans="1:15" ht="14.45">
      <c r="A2059" s="2" t="str">
        <f t="shared" si="31"/>
        <v>POS_20200320_1938918</v>
      </c>
      <c r="B2059" s="2" t="s">
        <v>3213</v>
      </c>
      <c r="C2059" s="2" t="s">
        <v>30</v>
      </c>
      <c r="D2059" s="2" t="s">
        <v>54</v>
      </c>
      <c r="E2059" s="2" t="s">
        <v>70</v>
      </c>
      <c r="F2059" s="2" t="s">
        <v>331</v>
      </c>
      <c r="G2059" s="2" t="s">
        <v>57</v>
      </c>
      <c r="H2059" s="2" t="s">
        <v>3362</v>
      </c>
      <c r="I2059" s="2" t="s">
        <v>3641</v>
      </c>
      <c r="J2059" s="3">
        <v>0</v>
      </c>
      <c r="K2059" s="3">
        <v>0</v>
      </c>
      <c r="L2059" s="3">
        <v>0</v>
      </c>
      <c r="M2059"/>
      <c r="N2059"/>
      <c r="O2059"/>
    </row>
    <row r="2060" spans="1:15" ht="14.45">
      <c r="A2060" s="2" t="str">
        <f t="shared" si="31"/>
        <v>POS_20200320_1939104</v>
      </c>
      <c r="B2060" s="2" t="s">
        <v>3213</v>
      </c>
      <c r="C2060" s="2" t="s">
        <v>30</v>
      </c>
      <c r="D2060" s="2" t="s">
        <v>54</v>
      </c>
      <c r="E2060" s="2" t="s">
        <v>70</v>
      </c>
      <c r="F2060" s="2" t="s">
        <v>331</v>
      </c>
      <c r="G2060" s="2" t="s">
        <v>57</v>
      </c>
      <c r="H2060" s="2" t="s">
        <v>3249</v>
      </c>
      <c r="I2060" s="2" t="s">
        <v>3642</v>
      </c>
      <c r="J2060" s="3">
        <v>0</v>
      </c>
      <c r="K2060" s="3">
        <v>0</v>
      </c>
      <c r="L2060" s="3">
        <v>0</v>
      </c>
      <c r="M2060"/>
      <c r="N2060"/>
      <c r="O2060"/>
    </row>
    <row r="2061" spans="1:15" ht="14.45">
      <c r="A2061" s="2" t="str">
        <f t="shared" ref="A2061:A2124" si="32">I2061</f>
        <v>POS_20230518_3158843</v>
      </c>
      <c r="B2061" s="2" t="s">
        <v>3213</v>
      </c>
      <c r="C2061" s="2" t="s">
        <v>30</v>
      </c>
      <c r="D2061" s="2" t="s">
        <v>54</v>
      </c>
      <c r="E2061" s="2" t="s">
        <v>425</v>
      </c>
      <c r="F2061" s="2" t="s">
        <v>426</v>
      </c>
      <c r="G2061" s="2" t="s">
        <v>57</v>
      </c>
      <c r="H2061" s="2" t="s">
        <v>3263</v>
      </c>
      <c r="I2061" s="2" t="s">
        <v>3643</v>
      </c>
      <c r="J2061" s="3">
        <v>58660.45</v>
      </c>
      <c r="K2061" s="3">
        <v>41289.220000000008</v>
      </c>
      <c r="L2061" s="3">
        <v>9523.23</v>
      </c>
      <c r="M2061"/>
      <c r="N2061"/>
      <c r="O2061"/>
    </row>
    <row r="2062" spans="1:15" ht="14.45">
      <c r="A2062" s="2" t="str">
        <f t="shared" si="32"/>
        <v>POS_20230518_3158373</v>
      </c>
      <c r="B2062" s="2" t="s">
        <v>3213</v>
      </c>
      <c r="C2062" s="2" t="s">
        <v>30</v>
      </c>
      <c r="D2062" s="2" t="s">
        <v>54</v>
      </c>
      <c r="E2062" s="2" t="s">
        <v>425</v>
      </c>
      <c r="F2062" s="2" t="s">
        <v>426</v>
      </c>
      <c r="G2062" s="2" t="s">
        <v>57</v>
      </c>
      <c r="H2062" s="2" t="s">
        <v>3644</v>
      </c>
      <c r="I2062" s="2" t="s">
        <v>3645</v>
      </c>
      <c r="J2062" s="3">
        <v>58660.44999999999</v>
      </c>
      <c r="K2062" s="3">
        <v>41289.219999999994</v>
      </c>
      <c r="L2062" s="3">
        <v>9523.23</v>
      </c>
      <c r="M2062"/>
      <c r="N2062"/>
      <c r="O2062"/>
    </row>
    <row r="2063" spans="1:15" ht="14.45">
      <c r="A2063" s="2" t="str">
        <f t="shared" si="32"/>
        <v>POS_20230518_3158651</v>
      </c>
      <c r="B2063" s="2" t="s">
        <v>3213</v>
      </c>
      <c r="C2063" s="2" t="s">
        <v>30</v>
      </c>
      <c r="D2063" s="2" t="s">
        <v>54</v>
      </c>
      <c r="E2063" s="2" t="s">
        <v>425</v>
      </c>
      <c r="F2063" s="2" t="s">
        <v>426</v>
      </c>
      <c r="G2063" s="2" t="s">
        <v>57</v>
      </c>
      <c r="H2063" s="2" t="s">
        <v>3646</v>
      </c>
      <c r="I2063" s="2" t="s">
        <v>3647</v>
      </c>
      <c r="J2063" s="3">
        <v>58660.449999999983</v>
      </c>
      <c r="K2063" s="3">
        <v>41289.220000000016</v>
      </c>
      <c r="L2063" s="3">
        <v>9523.2299999999977</v>
      </c>
      <c r="M2063"/>
      <c r="N2063"/>
      <c r="O2063"/>
    </row>
    <row r="2064" spans="1:15" ht="14.45">
      <c r="A2064" s="2" t="str">
        <f t="shared" si="32"/>
        <v>POS_20230518_3158592</v>
      </c>
      <c r="B2064" s="2" t="s">
        <v>3213</v>
      </c>
      <c r="C2064" s="2" t="s">
        <v>30</v>
      </c>
      <c r="D2064" s="2" t="s">
        <v>54</v>
      </c>
      <c r="E2064" s="2" t="s">
        <v>425</v>
      </c>
      <c r="F2064" s="2" t="s">
        <v>426</v>
      </c>
      <c r="G2064" s="2" t="s">
        <v>57</v>
      </c>
      <c r="H2064" s="2" t="s">
        <v>3237</v>
      </c>
      <c r="I2064" s="2" t="s">
        <v>3648</v>
      </c>
      <c r="J2064" s="3">
        <v>58660.449999999983</v>
      </c>
      <c r="K2064" s="3">
        <v>41289.220000000008</v>
      </c>
      <c r="L2064" s="3">
        <v>9523.2299999999959</v>
      </c>
      <c r="M2064"/>
      <c r="N2064"/>
      <c r="O2064"/>
    </row>
    <row r="2065" spans="1:15" ht="14.45">
      <c r="A2065" s="2" t="str">
        <f t="shared" si="32"/>
        <v>POS_20230518_3158437</v>
      </c>
      <c r="B2065" s="2" t="s">
        <v>3213</v>
      </c>
      <c r="C2065" s="2" t="s">
        <v>30</v>
      </c>
      <c r="D2065" s="2" t="s">
        <v>54</v>
      </c>
      <c r="E2065" s="2" t="s">
        <v>425</v>
      </c>
      <c r="F2065" s="2" t="s">
        <v>426</v>
      </c>
      <c r="G2065" s="2" t="s">
        <v>57</v>
      </c>
      <c r="H2065" s="2" t="s">
        <v>3639</v>
      </c>
      <c r="I2065" s="2" t="s">
        <v>3649</v>
      </c>
      <c r="J2065" s="3">
        <v>58660.449999999983</v>
      </c>
      <c r="K2065" s="3">
        <v>41289.220000000008</v>
      </c>
      <c r="L2065" s="3">
        <v>9523.23</v>
      </c>
      <c r="M2065"/>
      <c r="N2065"/>
      <c r="O2065"/>
    </row>
    <row r="2066" spans="1:15" ht="14.45">
      <c r="A2066" s="2" t="str">
        <f t="shared" si="32"/>
        <v>POS_20230517_3157625</v>
      </c>
      <c r="B2066" s="2" t="s">
        <v>3213</v>
      </c>
      <c r="C2066" s="2" t="s">
        <v>30</v>
      </c>
      <c r="D2066" s="2" t="s">
        <v>54</v>
      </c>
      <c r="E2066" s="2" t="s">
        <v>425</v>
      </c>
      <c r="F2066" s="2" t="s">
        <v>432</v>
      </c>
      <c r="G2066" s="2" t="s">
        <v>67</v>
      </c>
      <c r="H2066" s="2" t="s">
        <v>3587</v>
      </c>
      <c r="I2066" s="2" t="s">
        <v>3650</v>
      </c>
      <c r="J2066" s="3">
        <v>13933.671869244492</v>
      </c>
      <c r="K2066" s="3">
        <v>43183.914730899305</v>
      </c>
      <c r="L2066" s="3">
        <v>36486.703859910063</v>
      </c>
      <c r="M2066"/>
      <c r="N2066"/>
      <c r="O2066"/>
    </row>
    <row r="2067" spans="1:15" ht="14.45">
      <c r="A2067" s="2" t="str">
        <f t="shared" si="32"/>
        <v>POS_20230517_3157504</v>
      </c>
      <c r="B2067" s="2" t="s">
        <v>3213</v>
      </c>
      <c r="C2067" s="2" t="s">
        <v>30</v>
      </c>
      <c r="D2067" s="2" t="s">
        <v>54</v>
      </c>
      <c r="E2067" s="2" t="s">
        <v>425</v>
      </c>
      <c r="F2067" s="2" t="s">
        <v>432</v>
      </c>
      <c r="G2067" s="2" t="s">
        <v>67</v>
      </c>
      <c r="H2067" s="2" t="s">
        <v>3651</v>
      </c>
      <c r="I2067" s="2" t="s">
        <v>3652</v>
      </c>
      <c r="J2067" s="3">
        <v>13933.671869244485</v>
      </c>
      <c r="K2067" s="3">
        <v>43183.914730899298</v>
      </c>
      <c r="L2067" s="3">
        <v>36486.703859910056</v>
      </c>
      <c r="M2067"/>
      <c r="N2067"/>
      <c r="O2067"/>
    </row>
    <row r="2068" spans="1:15" ht="14.45">
      <c r="A2068" s="2" t="str">
        <f t="shared" si="32"/>
        <v>POS_20211210_2720583</v>
      </c>
      <c r="B2068" s="2" t="s">
        <v>3213</v>
      </c>
      <c r="C2068" s="2" t="s">
        <v>443</v>
      </c>
      <c r="D2068" s="2" t="s">
        <v>444</v>
      </c>
      <c r="E2068" s="2" t="s">
        <v>444</v>
      </c>
      <c r="F2068" s="2" t="s">
        <v>45</v>
      </c>
      <c r="G2068" s="2" t="s">
        <v>445</v>
      </c>
      <c r="H2068" s="2" t="s">
        <v>3322</v>
      </c>
      <c r="I2068" s="2" t="s">
        <v>3653</v>
      </c>
      <c r="J2068" s="3">
        <v>85135.620000000024</v>
      </c>
      <c r="K2068" s="3">
        <v>69880.039999999994</v>
      </c>
      <c r="L2068" s="3">
        <v>74147.520000000019</v>
      </c>
      <c r="M2068"/>
      <c r="N2068"/>
      <c r="O2068"/>
    </row>
    <row r="2069" spans="1:15" ht="14.45">
      <c r="A2069" s="2" t="str">
        <f t="shared" si="32"/>
        <v>POS_20211210_2720448</v>
      </c>
      <c r="B2069" s="2" t="s">
        <v>3213</v>
      </c>
      <c r="C2069" s="2" t="s">
        <v>443</v>
      </c>
      <c r="D2069" s="2" t="s">
        <v>444</v>
      </c>
      <c r="E2069" s="2" t="s">
        <v>444</v>
      </c>
      <c r="F2069" s="2" t="s">
        <v>45</v>
      </c>
      <c r="G2069" s="2" t="s">
        <v>445</v>
      </c>
      <c r="H2069" s="2" t="s">
        <v>3227</v>
      </c>
      <c r="I2069" s="2" t="s">
        <v>3654</v>
      </c>
      <c r="J2069" s="3">
        <v>85135.62</v>
      </c>
      <c r="K2069" s="3">
        <v>69880.039999999994</v>
      </c>
      <c r="L2069" s="3">
        <v>74147.520000000004</v>
      </c>
      <c r="M2069"/>
      <c r="N2069"/>
      <c r="O2069"/>
    </row>
    <row r="2070" spans="1:15" ht="14.45">
      <c r="A2070" s="2" t="str">
        <f t="shared" si="32"/>
        <v>POS_20211210_2720582</v>
      </c>
      <c r="B2070" s="2" t="s">
        <v>3213</v>
      </c>
      <c r="C2070" s="2" t="s">
        <v>443</v>
      </c>
      <c r="D2070" s="2" t="s">
        <v>444</v>
      </c>
      <c r="E2070" s="2" t="s">
        <v>444</v>
      </c>
      <c r="F2070" s="2" t="s">
        <v>45</v>
      </c>
      <c r="G2070" s="2" t="s">
        <v>445</v>
      </c>
      <c r="H2070" s="2" t="s">
        <v>3655</v>
      </c>
      <c r="I2070" s="2" t="s">
        <v>3656</v>
      </c>
      <c r="J2070" s="3">
        <v>85135.619999999981</v>
      </c>
      <c r="K2070" s="3">
        <v>69880.040000000023</v>
      </c>
      <c r="L2070" s="3">
        <v>74147.51999999999</v>
      </c>
      <c r="M2070"/>
      <c r="N2070"/>
      <c r="O2070"/>
    </row>
    <row r="2071" spans="1:15" ht="14.45">
      <c r="A2071" s="2" t="str">
        <f t="shared" si="32"/>
        <v>POS_20211210_2720447</v>
      </c>
      <c r="B2071" s="2" t="s">
        <v>3213</v>
      </c>
      <c r="C2071" s="2" t="s">
        <v>443</v>
      </c>
      <c r="D2071" s="2" t="s">
        <v>444</v>
      </c>
      <c r="E2071" s="2" t="s">
        <v>444</v>
      </c>
      <c r="F2071" s="2" t="s">
        <v>45</v>
      </c>
      <c r="G2071" s="2" t="s">
        <v>445</v>
      </c>
      <c r="H2071" s="2" t="s">
        <v>3225</v>
      </c>
      <c r="I2071" s="2" t="s">
        <v>3657</v>
      </c>
      <c r="J2071" s="3">
        <v>85135.62000000001</v>
      </c>
      <c r="K2071" s="3">
        <v>69880.039999999994</v>
      </c>
      <c r="L2071" s="3">
        <v>74147.51999999999</v>
      </c>
      <c r="M2071"/>
      <c r="N2071"/>
      <c r="O2071"/>
    </row>
    <row r="2072" spans="1:15" ht="14.45">
      <c r="A2072" s="2" t="str">
        <f t="shared" si="32"/>
        <v>POS_20211210_2720577</v>
      </c>
      <c r="B2072" s="2" t="s">
        <v>3213</v>
      </c>
      <c r="C2072" s="2" t="s">
        <v>443</v>
      </c>
      <c r="D2072" s="2" t="s">
        <v>444</v>
      </c>
      <c r="E2072" s="2" t="s">
        <v>444</v>
      </c>
      <c r="F2072" s="2" t="s">
        <v>45</v>
      </c>
      <c r="G2072" s="2" t="s">
        <v>445</v>
      </c>
      <c r="H2072" s="2" t="s">
        <v>3222</v>
      </c>
      <c r="I2072" s="2" t="s">
        <v>3658</v>
      </c>
      <c r="J2072" s="3">
        <v>85135.619999999981</v>
      </c>
      <c r="K2072" s="3">
        <v>69880.040000000023</v>
      </c>
      <c r="L2072" s="3">
        <v>74147.520000000004</v>
      </c>
      <c r="M2072"/>
      <c r="N2072"/>
      <c r="O2072"/>
    </row>
    <row r="2073" spans="1:15" ht="14.45">
      <c r="A2073" s="2" t="str">
        <f t="shared" si="32"/>
        <v>POS_20200910_2261189</v>
      </c>
      <c r="B2073" s="2" t="s">
        <v>3213</v>
      </c>
      <c r="C2073" s="2" t="s">
        <v>443</v>
      </c>
      <c r="D2073" s="2" t="s">
        <v>444</v>
      </c>
      <c r="E2073" s="2" t="s">
        <v>444</v>
      </c>
      <c r="F2073" s="2" t="s">
        <v>2591</v>
      </c>
      <c r="G2073" s="2" t="s">
        <v>459</v>
      </c>
      <c r="H2073" s="2" t="s">
        <v>3659</v>
      </c>
      <c r="I2073" s="2" t="s">
        <v>3660</v>
      </c>
      <c r="J2073" s="3">
        <v>18998.88</v>
      </c>
      <c r="K2073" s="3">
        <v>8186.4400000000005</v>
      </c>
      <c r="L2073" s="3">
        <v>20129.979999999996</v>
      </c>
      <c r="M2073"/>
      <c r="N2073"/>
      <c r="O2073"/>
    </row>
    <row r="2074" spans="1:15" ht="14.45">
      <c r="A2074" s="2" t="str">
        <f t="shared" si="32"/>
        <v>POS_20160204_742060</v>
      </c>
      <c r="B2074" s="2" t="s">
        <v>3213</v>
      </c>
      <c r="C2074" s="2" t="s">
        <v>443</v>
      </c>
      <c r="D2074" s="2" t="s">
        <v>444</v>
      </c>
      <c r="E2074" s="2" t="s">
        <v>444</v>
      </c>
      <c r="F2074" s="2" t="s">
        <v>1323</v>
      </c>
      <c r="G2074" s="2" t="s">
        <v>1324</v>
      </c>
      <c r="H2074" s="2" t="s">
        <v>3218</v>
      </c>
      <c r="I2074" s="2" t="s">
        <v>3661</v>
      </c>
      <c r="J2074" s="3">
        <v>81513.389999999985</v>
      </c>
      <c r="K2074" s="3">
        <v>1070759.5592126553</v>
      </c>
      <c r="L2074" s="3">
        <v>1794930.9997177711</v>
      </c>
      <c r="M2074"/>
      <c r="N2074"/>
      <c r="O2074"/>
    </row>
    <row r="2075" spans="1:15" ht="14.45">
      <c r="A2075" s="2" t="str">
        <f t="shared" si="32"/>
        <v>POS_20221129_2903856</v>
      </c>
      <c r="B2075" s="2" t="s">
        <v>3213</v>
      </c>
      <c r="C2075" s="2" t="s">
        <v>443</v>
      </c>
      <c r="D2075" s="2" t="s">
        <v>453</v>
      </c>
      <c r="E2075" s="2" t="s">
        <v>453</v>
      </c>
      <c r="F2075" s="2" t="s">
        <v>45</v>
      </c>
      <c r="G2075" s="2" t="s">
        <v>1320</v>
      </c>
      <c r="H2075" s="2" t="s">
        <v>3662</v>
      </c>
      <c r="I2075" s="2" t="s">
        <v>3663</v>
      </c>
      <c r="J2075" s="3">
        <v>0</v>
      </c>
      <c r="K2075" s="3">
        <v>0</v>
      </c>
      <c r="L2075" s="3">
        <v>2578.6800000000003</v>
      </c>
      <c r="M2075"/>
      <c r="N2075"/>
      <c r="O2075"/>
    </row>
    <row r="2076" spans="1:15" ht="14.45">
      <c r="A2076" s="2" t="str">
        <f t="shared" si="32"/>
        <v>POS_20201102_2339592</v>
      </c>
      <c r="B2076" s="2" t="s">
        <v>3213</v>
      </c>
      <c r="C2076" s="2" t="s">
        <v>443</v>
      </c>
      <c r="D2076" s="2" t="s">
        <v>456</v>
      </c>
      <c r="E2076" s="2" t="s">
        <v>457</v>
      </c>
      <c r="F2076" s="2" t="s">
        <v>458</v>
      </c>
      <c r="G2076" s="2" t="s">
        <v>459</v>
      </c>
      <c r="H2076" s="2" t="s">
        <v>3439</v>
      </c>
      <c r="I2076" s="2" t="s">
        <v>3664</v>
      </c>
      <c r="J2076" s="3">
        <v>32428.43</v>
      </c>
      <c r="K2076" s="3">
        <v>2700.7200000000003</v>
      </c>
      <c r="L2076" s="3">
        <v>17167.82</v>
      </c>
      <c r="M2076"/>
      <c r="N2076"/>
      <c r="O2076"/>
    </row>
    <row r="2077" spans="1:15" ht="14.45">
      <c r="A2077" s="2" t="str">
        <f t="shared" si="32"/>
        <v>POS_20200804_2165125</v>
      </c>
      <c r="B2077" s="2" t="s">
        <v>3213</v>
      </c>
      <c r="C2077" s="2" t="s">
        <v>443</v>
      </c>
      <c r="D2077" s="2" t="s">
        <v>456</v>
      </c>
      <c r="E2077" s="2" t="s">
        <v>457</v>
      </c>
      <c r="F2077" s="2" t="s">
        <v>458</v>
      </c>
      <c r="G2077" s="2" t="s">
        <v>459</v>
      </c>
      <c r="H2077" s="2" t="s">
        <v>3665</v>
      </c>
      <c r="I2077" s="2" t="s">
        <v>3666</v>
      </c>
      <c r="J2077" s="3">
        <v>11085.99</v>
      </c>
      <c r="K2077" s="3">
        <v>1789.8999999999999</v>
      </c>
      <c r="L2077" s="3">
        <v>23914.84</v>
      </c>
      <c r="M2077"/>
      <c r="N2077"/>
      <c r="O2077"/>
    </row>
    <row r="2078" spans="1:15" ht="14.45">
      <c r="A2078" s="2" t="str">
        <f t="shared" si="32"/>
        <v>POS_20201204_2352023</v>
      </c>
      <c r="B2078" s="2" t="s">
        <v>3213</v>
      </c>
      <c r="C2078" s="2" t="s">
        <v>443</v>
      </c>
      <c r="D2078" s="2" t="s">
        <v>456</v>
      </c>
      <c r="E2078" s="2" t="s">
        <v>457</v>
      </c>
      <c r="F2078" s="2" t="s">
        <v>458</v>
      </c>
      <c r="G2078" s="2" t="s">
        <v>459</v>
      </c>
      <c r="H2078" s="2" t="s">
        <v>3233</v>
      </c>
      <c r="I2078" s="2" t="s">
        <v>3667</v>
      </c>
      <c r="J2078" s="3">
        <v>22039.339999999997</v>
      </c>
      <c r="K2078" s="3">
        <v>-1120.92</v>
      </c>
      <c r="L2078" s="3">
        <v>12934.970000000001</v>
      </c>
      <c r="M2078"/>
      <c r="N2078"/>
      <c r="O2078"/>
    </row>
    <row r="2079" spans="1:15" ht="14.45">
      <c r="A2079" s="2" t="str">
        <f t="shared" si="32"/>
        <v>POS_20160204_742222</v>
      </c>
      <c r="B2079" s="2" t="s">
        <v>3213</v>
      </c>
      <c r="C2079" s="2" t="s">
        <v>443</v>
      </c>
      <c r="D2079" s="2" t="s">
        <v>456</v>
      </c>
      <c r="E2079" s="2" t="s">
        <v>457</v>
      </c>
      <c r="F2079" s="2" t="s">
        <v>2610</v>
      </c>
      <c r="G2079" s="2" t="s">
        <v>454</v>
      </c>
      <c r="H2079" s="2" t="s">
        <v>3668</v>
      </c>
      <c r="I2079" s="2" t="s">
        <v>3669</v>
      </c>
      <c r="J2079" s="3">
        <v>29051.159999999996</v>
      </c>
      <c r="K2079" s="3">
        <v>3854.6200000000003</v>
      </c>
      <c r="L2079" s="3">
        <v>0</v>
      </c>
      <c r="M2079"/>
      <c r="N2079"/>
      <c r="O2079"/>
    </row>
    <row r="2080" spans="1:15" ht="14.45">
      <c r="A2080" s="2" t="str">
        <f t="shared" si="32"/>
        <v>POS_20160204_742123</v>
      </c>
      <c r="B2080" s="2" t="s">
        <v>3213</v>
      </c>
      <c r="C2080" s="2" t="s">
        <v>443</v>
      </c>
      <c r="D2080" s="2" t="s">
        <v>456</v>
      </c>
      <c r="E2080" s="2" t="s">
        <v>457</v>
      </c>
      <c r="F2080" s="2" t="s">
        <v>2610</v>
      </c>
      <c r="G2080" s="2" t="s">
        <v>454</v>
      </c>
      <c r="H2080" s="2" t="s">
        <v>3237</v>
      </c>
      <c r="I2080" s="2" t="s">
        <v>3670</v>
      </c>
      <c r="J2080" s="3">
        <v>2417.04</v>
      </c>
      <c r="K2080" s="3">
        <v>4834.08</v>
      </c>
      <c r="L2080" s="3">
        <v>0</v>
      </c>
      <c r="M2080"/>
      <c r="N2080"/>
      <c r="O2080"/>
    </row>
    <row r="2081" spans="1:15" ht="14.45">
      <c r="A2081" s="2" t="str">
        <f t="shared" si="32"/>
        <v>POS_20160304_782404</v>
      </c>
      <c r="B2081" s="2" t="s">
        <v>3213</v>
      </c>
      <c r="C2081" s="2" t="s">
        <v>443</v>
      </c>
      <c r="D2081" s="2" t="s">
        <v>456</v>
      </c>
      <c r="E2081" s="2" t="s">
        <v>468</v>
      </c>
      <c r="F2081" s="2" t="s">
        <v>45</v>
      </c>
      <c r="G2081" s="2" t="s">
        <v>454</v>
      </c>
      <c r="H2081" s="2" t="s">
        <v>3671</v>
      </c>
      <c r="I2081" s="2" t="s">
        <v>3672</v>
      </c>
      <c r="J2081" s="3">
        <v>4834.08</v>
      </c>
      <c r="K2081" s="3">
        <v>0</v>
      </c>
      <c r="L2081" s="3">
        <v>0</v>
      </c>
      <c r="M2081"/>
      <c r="N2081"/>
      <c r="O2081"/>
    </row>
    <row r="2082" spans="1:15" ht="14.45">
      <c r="A2082" s="2" t="str">
        <f t="shared" si="32"/>
        <v>POS_20190424_1782901</v>
      </c>
      <c r="B2082" s="2" t="s">
        <v>3213</v>
      </c>
      <c r="C2082" s="2" t="s">
        <v>443</v>
      </c>
      <c r="D2082" s="2" t="s">
        <v>456</v>
      </c>
      <c r="E2082" s="2" t="s">
        <v>468</v>
      </c>
      <c r="F2082" s="2" t="s">
        <v>45</v>
      </c>
      <c r="G2082" s="2" t="s">
        <v>747</v>
      </c>
      <c r="H2082" s="2" t="s">
        <v>3673</v>
      </c>
      <c r="I2082" s="2" t="s">
        <v>3674</v>
      </c>
      <c r="J2082" s="3">
        <v>7823.5999999999995</v>
      </c>
      <c r="K2082" s="3">
        <v>6906.84</v>
      </c>
      <c r="L2082" s="3">
        <v>30728.620000000003</v>
      </c>
      <c r="M2082"/>
      <c r="N2082"/>
      <c r="O2082"/>
    </row>
    <row r="2083" spans="1:15" ht="14.45">
      <c r="A2083" s="2" t="str">
        <f t="shared" si="32"/>
        <v>POS_20160218_771131</v>
      </c>
      <c r="B2083" s="2" t="s">
        <v>3213</v>
      </c>
      <c r="C2083" s="2" t="s">
        <v>443</v>
      </c>
      <c r="D2083" s="2" t="s">
        <v>456</v>
      </c>
      <c r="E2083" s="2" t="s">
        <v>468</v>
      </c>
      <c r="F2083" s="2" t="s">
        <v>45</v>
      </c>
      <c r="G2083" s="2" t="s">
        <v>747</v>
      </c>
      <c r="H2083" s="2" t="s">
        <v>3675</v>
      </c>
      <c r="I2083" s="2" t="s">
        <v>3676</v>
      </c>
      <c r="J2083" s="3">
        <v>1512.52</v>
      </c>
      <c r="K2083" s="3">
        <v>0</v>
      </c>
      <c r="L2083" s="3">
        <v>1289.28</v>
      </c>
      <c r="M2083"/>
      <c r="N2083"/>
      <c r="O2083"/>
    </row>
    <row r="2084" spans="1:15" ht="14.45">
      <c r="A2084" s="2" t="str">
        <f t="shared" si="32"/>
        <v>POS_20211210_2720661</v>
      </c>
      <c r="B2084" s="2" t="s">
        <v>3213</v>
      </c>
      <c r="C2084" s="2" t="s">
        <v>443</v>
      </c>
      <c r="D2084" s="2" t="s">
        <v>456</v>
      </c>
      <c r="E2084" s="2" t="s">
        <v>468</v>
      </c>
      <c r="F2084" s="2" t="s">
        <v>45</v>
      </c>
      <c r="G2084" s="2" t="s">
        <v>445</v>
      </c>
      <c r="H2084" s="2" t="s">
        <v>3677</v>
      </c>
      <c r="I2084" s="2" t="s">
        <v>3678</v>
      </c>
      <c r="J2084" s="3">
        <v>85135.620000000024</v>
      </c>
      <c r="K2084" s="3">
        <v>69880.040000000023</v>
      </c>
      <c r="L2084" s="3">
        <v>74147.520000000019</v>
      </c>
      <c r="M2084"/>
      <c r="N2084"/>
      <c r="O2084"/>
    </row>
    <row r="2085" spans="1:15" ht="14.45">
      <c r="A2085" s="2" t="str">
        <f t="shared" si="32"/>
        <v>POS_20211210_2720785</v>
      </c>
      <c r="B2085" s="2" t="s">
        <v>3213</v>
      </c>
      <c r="C2085" s="2" t="s">
        <v>443</v>
      </c>
      <c r="D2085" s="2" t="s">
        <v>456</v>
      </c>
      <c r="E2085" s="2" t="s">
        <v>468</v>
      </c>
      <c r="F2085" s="2" t="s">
        <v>45</v>
      </c>
      <c r="G2085" s="2" t="s">
        <v>445</v>
      </c>
      <c r="H2085" s="2" t="s">
        <v>3566</v>
      </c>
      <c r="I2085" s="2" t="s">
        <v>3679</v>
      </c>
      <c r="J2085" s="3">
        <v>85135.620000000024</v>
      </c>
      <c r="K2085" s="3">
        <v>69880.040000000037</v>
      </c>
      <c r="L2085" s="3">
        <v>74147.520000000004</v>
      </c>
      <c r="M2085"/>
      <c r="N2085"/>
      <c r="O2085"/>
    </row>
    <row r="2086" spans="1:15" ht="14.45">
      <c r="A2086" s="2" t="str">
        <f t="shared" si="32"/>
        <v>POS_20211210_2720673</v>
      </c>
      <c r="B2086" s="2" t="s">
        <v>3213</v>
      </c>
      <c r="C2086" s="2" t="s">
        <v>443</v>
      </c>
      <c r="D2086" s="2" t="s">
        <v>456</v>
      </c>
      <c r="E2086" s="2" t="s">
        <v>468</v>
      </c>
      <c r="F2086" s="2" t="s">
        <v>45</v>
      </c>
      <c r="G2086" s="2" t="s">
        <v>445</v>
      </c>
      <c r="H2086" s="2" t="s">
        <v>3680</v>
      </c>
      <c r="I2086" s="2" t="s">
        <v>3681</v>
      </c>
      <c r="J2086" s="3">
        <v>85135.62000000001</v>
      </c>
      <c r="K2086" s="3">
        <v>69880.040000000023</v>
      </c>
      <c r="L2086" s="3">
        <v>74147.520000000004</v>
      </c>
      <c r="M2086"/>
      <c r="N2086"/>
      <c r="O2086"/>
    </row>
    <row r="2087" spans="1:15" ht="14.45">
      <c r="A2087" s="2" t="str">
        <f t="shared" si="32"/>
        <v>POS_20211210_2720522</v>
      </c>
      <c r="B2087" s="2" t="s">
        <v>3213</v>
      </c>
      <c r="C2087" s="2" t="s">
        <v>443</v>
      </c>
      <c r="D2087" s="2" t="s">
        <v>456</v>
      </c>
      <c r="E2087" s="2" t="s">
        <v>468</v>
      </c>
      <c r="F2087" s="2" t="s">
        <v>45</v>
      </c>
      <c r="G2087" s="2" t="s">
        <v>445</v>
      </c>
      <c r="H2087" s="2" t="s">
        <v>3682</v>
      </c>
      <c r="I2087" s="2" t="s">
        <v>3683</v>
      </c>
      <c r="J2087" s="3">
        <v>85135.62000000001</v>
      </c>
      <c r="K2087" s="3">
        <v>69880.040000000023</v>
      </c>
      <c r="L2087" s="3">
        <v>74147.520000000019</v>
      </c>
      <c r="M2087"/>
      <c r="N2087"/>
      <c r="O2087"/>
    </row>
    <row r="2088" spans="1:15" ht="14.45">
      <c r="A2088" s="2" t="str">
        <f t="shared" si="32"/>
        <v>POS_20211210_2720790</v>
      </c>
      <c r="B2088" s="2" t="s">
        <v>3213</v>
      </c>
      <c r="C2088" s="2" t="s">
        <v>443</v>
      </c>
      <c r="D2088" s="2" t="s">
        <v>456</v>
      </c>
      <c r="E2088" s="2" t="s">
        <v>468</v>
      </c>
      <c r="F2088" s="2" t="s">
        <v>45</v>
      </c>
      <c r="G2088" s="2" t="s">
        <v>445</v>
      </c>
      <c r="H2088" s="2" t="s">
        <v>3347</v>
      </c>
      <c r="I2088" s="2" t="s">
        <v>3684</v>
      </c>
      <c r="J2088" s="3">
        <v>85135.62000000001</v>
      </c>
      <c r="K2088" s="3">
        <v>69880.040000000023</v>
      </c>
      <c r="L2088" s="3">
        <v>74147.520000000004</v>
      </c>
      <c r="M2088"/>
      <c r="N2088"/>
      <c r="O2088"/>
    </row>
    <row r="2089" spans="1:15" ht="14.45">
      <c r="A2089" s="2" t="str">
        <f t="shared" si="32"/>
        <v>POS_20211210_2720676</v>
      </c>
      <c r="B2089" s="2" t="s">
        <v>3213</v>
      </c>
      <c r="C2089" s="2" t="s">
        <v>443</v>
      </c>
      <c r="D2089" s="2" t="s">
        <v>456</v>
      </c>
      <c r="E2089" s="2" t="s">
        <v>468</v>
      </c>
      <c r="F2089" s="2" t="s">
        <v>45</v>
      </c>
      <c r="G2089" s="2" t="s">
        <v>445</v>
      </c>
      <c r="H2089" s="2" t="s">
        <v>3685</v>
      </c>
      <c r="I2089" s="2" t="s">
        <v>3686</v>
      </c>
      <c r="J2089" s="3">
        <v>85135.62000000001</v>
      </c>
      <c r="K2089" s="3">
        <v>69880.040000000023</v>
      </c>
      <c r="L2089" s="3">
        <v>74147.520000000004</v>
      </c>
      <c r="M2089"/>
      <c r="N2089"/>
      <c r="O2089"/>
    </row>
    <row r="2090" spans="1:15" ht="14.45">
      <c r="A2090" s="2" t="str">
        <f t="shared" si="32"/>
        <v>POS_20211210_2720657</v>
      </c>
      <c r="B2090" s="2" t="s">
        <v>3213</v>
      </c>
      <c r="C2090" s="2" t="s">
        <v>443</v>
      </c>
      <c r="D2090" s="2" t="s">
        <v>456</v>
      </c>
      <c r="E2090" s="2" t="s">
        <v>468</v>
      </c>
      <c r="F2090" s="2" t="s">
        <v>45</v>
      </c>
      <c r="G2090" s="2" t="s">
        <v>445</v>
      </c>
      <c r="H2090" s="2" t="s">
        <v>3687</v>
      </c>
      <c r="I2090" s="2" t="s">
        <v>3688</v>
      </c>
      <c r="J2090" s="3">
        <v>85135.619999999981</v>
      </c>
      <c r="K2090" s="3">
        <v>69880.040000000023</v>
      </c>
      <c r="L2090" s="3">
        <v>74147.520000000019</v>
      </c>
      <c r="M2090"/>
      <c r="N2090"/>
      <c r="O2090"/>
    </row>
    <row r="2091" spans="1:15" ht="14.45">
      <c r="A2091" s="2" t="str">
        <f t="shared" si="32"/>
        <v>POS_20211210_2720675</v>
      </c>
      <c r="B2091" s="2" t="s">
        <v>3213</v>
      </c>
      <c r="C2091" s="2" t="s">
        <v>443</v>
      </c>
      <c r="D2091" s="2" t="s">
        <v>456</v>
      </c>
      <c r="E2091" s="2" t="s">
        <v>468</v>
      </c>
      <c r="F2091" s="2" t="s">
        <v>45</v>
      </c>
      <c r="G2091" s="2" t="s">
        <v>445</v>
      </c>
      <c r="H2091" s="2" t="s">
        <v>3689</v>
      </c>
      <c r="I2091" s="2" t="s">
        <v>3690</v>
      </c>
      <c r="J2091" s="3">
        <v>85135.619999999981</v>
      </c>
      <c r="K2091" s="3">
        <v>69880.040000000023</v>
      </c>
      <c r="L2091" s="3">
        <v>74147.520000000019</v>
      </c>
      <c r="M2091"/>
      <c r="N2091"/>
      <c r="O2091"/>
    </row>
    <row r="2092" spans="1:15" ht="14.45">
      <c r="A2092" s="2" t="str">
        <f t="shared" si="32"/>
        <v>POS_20211210_2720674</v>
      </c>
      <c r="B2092" s="2" t="s">
        <v>3213</v>
      </c>
      <c r="C2092" s="2" t="s">
        <v>443</v>
      </c>
      <c r="D2092" s="2" t="s">
        <v>456</v>
      </c>
      <c r="E2092" s="2" t="s">
        <v>468</v>
      </c>
      <c r="F2092" s="2" t="s">
        <v>45</v>
      </c>
      <c r="G2092" s="2" t="s">
        <v>445</v>
      </c>
      <c r="H2092" s="2" t="s">
        <v>3691</v>
      </c>
      <c r="I2092" s="2" t="s">
        <v>3692</v>
      </c>
      <c r="J2092" s="3">
        <v>85135.62000000001</v>
      </c>
      <c r="K2092" s="3">
        <v>69880.040000000037</v>
      </c>
      <c r="L2092" s="3">
        <v>74147.520000000019</v>
      </c>
      <c r="M2092"/>
      <c r="N2092"/>
      <c r="O2092"/>
    </row>
    <row r="2093" spans="1:15" ht="14.45">
      <c r="A2093" s="2" t="str">
        <f t="shared" si="32"/>
        <v>POS_20211210_2720529</v>
      </c>
      <c r="B2093" s="2" t="s">
        <v>3213</v>
      </c>
      <c r="C2093" s="2" t="s">
        <v>443</v>
      </c>
      <c r="D2093" s="2" t="s">
        <v>456</v>
      </c>
      <c r="E2093" s="2" t="s">
        <v>468</v>
      </c>
      <c r="F2093" s="2" t="s">
        <v>45</v>
      </c>
      <c r="G2093" s="2" t="s">
        <v>445</v>
      </c>
      <c r="H2093" s="2" t="s">
        <v>3693</v>
      </c>
      <c r="I2093" s="2" t="s">
        <v>3694</v>
      </c>
      <c r="J2093" s="3">
        <v>85135.620000000039</v>
      </c>
      <c r="K2093" s="3">
        <v>69880.040000000008</v>
      </c>
      <c r="L2093" s="3">
        <v>74147.520000000004</v>
      </c>
      <c r="M2093"/>
      <c r="N2093"/>
      <c r="O2093"/>
    </row>
    <row r="2094" spans="1:15" ht="14.45">
      <c r="A2094" s="2" t="str">
        <f t="shared" si="32"/>
        <v>POS_20211210_2720527</v>
      </c>
      <c r="B2094" s="2" t="s">
        <v>3213</v>
      </c>
      <c r="C2094" s="2" t="s">
        <v>443</v>
      </c>
      <c r="D2094" s="2" t="s">
        <v>456</v>
      </c>
      <c r="E2094" s="2" t="s">
        <v>468</v>
      </c>
      <c r="F2094" s="2" t="s">
        <v>45</v>
      </c>
      <c r="G2094" s="2" t="s">
        <v>445</v>
      </c>
      <c r="H2094" s="2" t="s">
        <v>3310</v>
      </c>
      <c r="I2094" s="2" t="s">
        <v>3695</v>
      </c>
      <c r="J2094" s="3">
        <v>85135.62000000001</v>
      </c>
      <c r="K2094" s="3">
        <v>69880.040000000008</v>
      </c>
      <c r="L2094" s="3">
        <v>74147.520000000019</v>
      </c>
      <c r="M2094"/>
      <c r="N2094"/>
      <c r="O2094"/>
    </row>
    <row r="2095" spans="1:15" ht="14.45">
      <c r="A2095" s="2" t="str">
        <f t="shared" si="32"/>
        <v>POS_20211210_2720784</v>
      </c>
      <c r="B2095" s="2" t="s">
        <v>3213</v>
      </c>
      <c r="C2095" s="2" t="s">
        <v>443</v>
      </c>
      <c r="D2095" s="2" t="s">
        <v>456</v>
      </c>
      <c r="E2095" s="2" t="s">
        <v>468</v>
      </c>
      <c r="F2095" s="2" t="s">
        <v>45</v>
      </c>
      <c r="G2095" s="2" t="s">
        <v>445</v>
      </c>
      <c r="H2095" s="2" t="s">
        <v>3696</v>
      </c>
      <c r="I2095" s="2" t="s">
        <v>3697</v>
      </c>
      <c r="J2095" s="3">
        <v>85135.620000000039</v>
      </c>
      <c r="K2095" s="3">
        <v>69880.040000000023</v>
      </c>
      <c r="L2095" s="3">
        <v>74147.520000000004</v>
      </c>
      <c r="M2095"/>
      <c r="N2095"/>
      <c r="O2095"/>
    </row>
    <row r="2096" spans="1:15" ht="14.45">
      <c r="A2096" s="2" t="str">
        <f t="shared" si="32"/>
        <v>POS_20211210_2720517</v>
      </c>
      <c r="B2096" s="2" t="s">
        <v>3213</v>
      </c>
      <c r="C2096" s="2" t="s">
        <v>443</v>
      </c>
      <c r="D2096" s="2" t="s">
        <v>456</v>
      </c>
      <c r="E2096" s="2" t="s">
        <v>468</v>
      </c>
      <c r="F2096" s="2" t="s">
        <v>45</v>
      </c>
      <c r="G2096" s="2" t="s">
        <v>445</v>
      </c>
      <c r="H2096" s="2" t="s">
        <v>3698</v>
      </c>
      <c r="I2096" s="2" t="s">
        <v>3699</v>
      </c>
      <c r="J2096" s="3">
        <v>85135.62000000001</v>
      </c>
      <c r="K2096" s="3">
        <v>69880.040000000037</v>
      </c>
      <c r="L2096" s="3">
        <v>74147.51999999999</v>
      </c>
      <c r="M2096"/>
      <c r="N2096"/>
      <c r="O2096"/>
    </row>
    <row r="2097" spans="1:15" ht="14.45">
      <c r="A2097" s="2" t="str">
        <f t="shared" si="32"/>
        <v>POS_20211210_2720678</v>
      </c>
      <c r="B2097" s="2" t="s">
        <v>3213</v>
      </c>
      <c r="C2097" s="2" t="s">
        <v>443</v>
      </c>
      <c r="D2097" s="2" t="s">
        <v>456</v>
      </c>
      <c r="E2097" s="2" t="s">
        <v>468</v>
      </c>
      <c r="F2097" s="2" t="s">
        <v>45</v>
      </c>
      <c r="G2097" s="2" t="s">
        <v>445</v>
      </c>
      <c r="H2097" s="2" t="s">
        <v>3700</v>
      </c>
      <c r="I2097" s="2" t="s">
        <v>3701</v>
      </c>
      <c r="J2097" s="3">
        <v>85135.620000000054</v>
      </c>
      <c r="K2097" s="3">
        <v>69880.040000000023</v>
      </c>
      <c r="L2097" s="3">
        <v>74147.51999999999</v>
      </c>
      <c r="M2097"/>
      <c r="N2097"/>
      <c r="O2097"/>
    </row>
    <row r="2098" spans="1:15" ht="14.45">
      <c r="A2098" s="2" t="str">
        <f t="shared" si="32"/>
        <v>POS_20211210_2720518</v>
      </c>
      <c r="B2098" s="2" t="s">
        <v>3213</v>
      </c>
      <c r="C2098" s="2" t="s">
        <v>443</v>
      </c>
      <c r="D2098" s="2" t="s">
        <v>456</v>
      </c>
      <c r="E2098" s="2" t="s">
        <v>468</v>
      </c>
      <c r="F2098" s="2" t="s">
        <v>45</v>
      </c>
      <c r="G2098" s="2" t="s">
        <v>445</v>
      </c>
      <c r="H2098" s="2" t="s">
        <v>3261</v>
      </c>
      <c r="I2098" s="2" t="s">
        <v>3702</v>
      </c>
      <c r="J2098" s="3">
        <v>85135.62</v>
      </c>
      <c r="K2098" s="3">
        <v>69880.040000000023</v>
      </c>
      <c r="L2098" s="3">
        <v>74147.520000000004</v>
      </c>
      <c r="M2098"/>
      <c r="N2098"/>
      <c r="O2098"/>
    </row>
    <row r="2099" spans="1:15" ht="14.45">
      <c r="A2099" s="2" t="str">
        <f t="shared" si="32"/>
        <v>POS_20211210_2720524</v>
      </c>
      <c r="B2099" s="2" t="s">
        <v>3213</v>
      </c>
      <c r="C2099" s="2" t="s">
        <v>443</v>
      </c>
      <c r="D2099" s="2" t="s">
        <v>456</v>
      </c>
      <c r="E2099" s="2" t="s">
        <v>468</v>
      </c>
      <c r="F2099" s="2" t="s">
        <v>45</v>
      </c>
      <c r="G2099" s="2" t="s">
        <v>445</v>
      </c>
      <c r="H2099" s="2" t="s">
        <v>3703</v>
      </c>
      <c r="I2099" s="2" t="s">
        <v>3704</v>
      </c>
      <c r="J2099" s="3">
        <v>85135.62000000001</v>
      </c>
      <c r="K2099" s="3">
        <v>69880.040000000023</v>
      </c>
      <c r="L2099" s="3">
        <v>74147.520000000004</v>
      </c>
      <c r="M2099"/>
      <c r="N2099"/>
      <c r="O2099"/>
    </row>
    <row r="2100" spans="1:15" ht="14.45">
      <c r="A2100" s="2" t="str">
        <f t="shared" si="32"/>
        <v>POS_20211210_2720658</v>
      </c>
      <c r="B2100" s="2" t="s">
        <v>3213</v>
      </c>
      <c r="C2100" s="2" t="s">
        <v>443</v>
      </c>
      <c r="D2100" s="2" t="s">
        <v>456</v>
      </c>
      <c r="E2100" s="2" t="s">
        <v>468</v>
      </c>
      <c r="F2100" s="2" t="s">
        <v>45</v>
      </c>
      <c r="G2100" s="2" t="s">
        <v>445</v>
      </c>
      <c r="H2100" s="2" t="s">
        <v>3644</v>
      </c>
      <c r="I2100" s="2" t="s">
        <v>3705</v>
      </c>
      <c r="J2100" s="3">
        <v>85135.620000000024</v>
      </c>
      <c r="K2100" s="3">
        <v>69880.040000000008</v>
      </c>
      <c r="L2100" s="3">
        <v>74147.520000000019</v>
      </c>
      <c r="M2100"/>
      <c r="N2100"/>
      <c r="O2100"/>
    </row>
    <row r="2101" spans="1:15" ht="14.45">
      <c r="A2101" s="2" t="str">
        <f t="shared" si="32"/>
        <v>POS_20211210_2720520</v>
      </c>
      <c r="B2101" s="2" t="s">
        <v>3213</v>
      </c>
      <c r="C2101" s="2" t="s">
        <v>443</v>
      </c>
      <c r="D2101" s="2" t="s">
        <v>456</v>
      </c>
      <c r="E2101" s="2" t="s">
        <v>468</v>
      </c>
      <c r="F2101" s="2" t="s">
        <v>45</v>
      </c>
      <c r="G2101" s="2" t="s">
        <v>445</v>
      </c>
      <c r="H2101" s="2" t="s">
        <v>3706</v>
      </c>
      <c r="I2101" s="2" t="s">
        <v>3707</v>
      </c>
      <c r="J2101" s="3">
        <v>85135.62</v>
      </c>
      <c r="K2101" s="3">
        <v>69880.040000000052</v>
      </c>
      <c r="L2101" s="3">
        <v>74147.520000000004</v>
      </c>
      <c r="M2101"/>
      <c r="N2101"/>
      <c r="O2101"/>
    </row>
    <row r="2102" spans="1:15" ht="14.45">
      <c r="A2102" s="2" t="str">
        <f t="shared" si="32"/>
        <v>POS_20211210_2720621</v>
      </c>
      <c r="B2102" s="2" t="s">
        <v>3213</v>
      </c>
      <c r="C2102" s="2" t="s">
        <v>443</v>
      </c>
      <c r="D2102" s="2" t="s">
        <v>456</v>
      </c>
      <c r="E2102" s="2" t="s">
        <v>468</v>
      </c>
      <c r="F2102" s="2" t="s">
        <v>45</v>
      </c>
      <c r="G2102" s="2" t="s">
        <v>445</v>
      </c>
      <c r="H2102" s="2" t="s">
        <v>3708</v>
      </c>
      <c r="I2102" s="2" t="s">
        <v>3709</v>
      </c>
      <c r="J2102" s="3">
        <v>85135.620000000039</v>
      </c>
      <c r="K2102" s="3">
        <v>69880.040000000023</v>
      </c>
      <c r="L2102" s="3">
        <v>74147.520000000004</v>
      </c>
      <c r="M2102"/>
      <c r="N2102"/>
      <c r="O2102"/>
    </row>
    <row r="2103" spans="1:15" ht="14.45">
      <c r="A2103" s="2" t="str">
        <f t="shared" si="32"/>
        <v>POS_20211210_2720677</v>
      </c>
      <c r="B2103" s="2" t="s">
        <v>3213</v>
      </c>
      <c r="C2103" s="2" t="s">
        <v>443</v>
      </c>
      <c r="D2103" s="2" t="s">
        <v>456</v>
      </c>
      <c r="E2103" s="2" t="s">
        <v>468</v>
      </c>
      <c r="F2103" s="2" t="s">
        <v>45</v>
      </c>
      <c r="G2103" s="2" t="s">
        <v>445</v>
      </c>
      <c r="H2103" s="2" t="s">
        <v>3710</v>
      </c>
      <c r="I2103" s="2" t="s">
        <v>3711</v>
      </c>
      <c r="J2103" s="3">
        <v>85135.62000000001</v>
      </c>
      <c r="K2103" s="3">
        <v>69880.040000000008</v>
      </c>
      <c r="L2103" s="3">
        <v>74147.520000000004</v>
      </c>
      <c r="M2103"/>
      <c r="N2103"/>
      <c r="O2103"/>
    </row>
    <row r="2104" spans="1:15" ht="14.45">
      <c r="A2104" s="2" t="str">
        <f t="shared" si="32"/>
        <v>POS_20211210_2720788</v>
      </c>
      <c r="B2104" s="2" t="s">
        <v>3213</v>
      </c>
      <c r="C2104" s="2" t="s">
        <v>443</v>
      </c>
      <c r="D2104" s="2" t="s">
        <v>456</v>
      </c>
      <c r="E2104" s="2" t="s">
        <v>468</v>
      </c>
      <c r="F2104" s="2" t="s">
        <v>45</v>
      </c>
      <c r="G2104" s="2" t="s">
        <v>445</v>
      </c>
      <c r="H2104" s="2" t="s">
        <v>3712</v>
      </c>
      <c r="I2104" s="2" t="s">
        <v>3713</v>
      </c>
      <c r="J2104" s="3">
        <v>85135.620000000024</v>
      </c>
      <c r="K2104" s="3">
        <v>69880.040000000023</v>
      </c>
      <c r="L2104" s="3">
        <v>74147.520000000004</v>
      </c>
      <c r="M2104"/>
      <c r="N2104"/>
      <c r="O2104"/>
    </row>
    <row r="2105" spans="1:15" ht="14.45">
      <c r="A2105" s="2" t="str">
        <f t="shared" si="32"/>
        <v>POS_20211210_2720620</v>
      </c>
      <c r="B2105" s="2" t="s">
        <v>3213</v>
      </c>
      <c r="C2105" s="2" t="s">
        <v>443</v>
      </c>
      <c r="D2105" s="2" t="s">
        <v>456</v>
      </c>
      <c r="E2105" s="2" t="s">
        <v>468</v>
      </c>
      <c r="F2105" s="2" t="s">
        <v>45</v>
      </c>
      <c r="G2105" s="2" t="s">
        <v>445</v>
      </c>
      <c r="H2105" s="2" t="s">
        <v>3714</v>
      </c>
      <c r="I2105" s="2" t="s">
        <v>3715</v>
      </c>
      <c r="J2105" s="3">
        <v>85135.620000000024</v>
      </c>
      <c r="K2105" s="3">
        <v>69880.039999999994</v>
      </c>
      <c r="L2105" s="3">
        <v>74147.520000000004</v>
      </c>
      <c r="M2105"/>
      <c r="N2105"/>
      <c r="O2105"/>
    </row>
    <row r="2106" spans="1:15" ht="14.45">
      <c r="A2106" s="2" t="str">
        <f t="shared" si="32"/>
        <v>POS_20211210_2720679</v>
      </c>
      <c r="B2106" s="2" t="s">
        <v>3213</v>
      </c>
      <c r="C2106" s="2" t="s">
        <v>443</v>
      </c>
      <c r="D2106" s="2" t="s">
        <v>456</v>
      </c>
      <c r="E2106" s="2" t="s">
        <v>468</v>
      </c>
      <c r="F2106" s="2" t="s">
        <v>45</v>
      </c>
      <c r="G2106" s="2" t="s">
        <v>445</v>
      </c>
      <c r="H2106" s="2" t="s">
        <v>3716</v>
      </c>
      <c r="I2106" s="2" t="s">
        <v>3717</v>
      </c>
      <c r="J2106" s="3">
        <v>85135.620000000024</v>
      </c>
      <c r="K2106" s="3">
        <v>69880.040000000023</v>
      </c>
      <c r="L2106" s="3">
        <v>74147.51999999999</v>
      </c>
      <c r="M2106"/>
      <c r="N2106"/>
      <c r="O2106"/>
    </row>
    <row r="2107" spans="1:15" ht="14.45">
      <c r="A2107" s="2" t="str">
        <f t="shared" si="32"/>
        <v>POS_20211210_2720523</v>
      </c>
      <c r="B2107" s="2" t="s">
        <v>3213</v>
      </c>
      <c r="C2107" s="2" t="s">
        <v>443</v>
      </c>
      <c r="D2107" s="2" t="s">
        <v>456</v>
      </c>
      <c r="E2107" s="2" t="s">
        <v>468</v>
      </c>
      <c r="F2107" s="2" t="s">
        <v>45</v>
      </c>
      <c r="G2107" s="2" t="s">
        <v>445</v>
      </c>
      <c r="H2107" s="2" t="s">
        <v>3718</v>
      </c>
      <c r="I2107" s="2" t="s">
        <v>3719</v>
      </c>
      <c r="J2107" s="3">
        <v>85135.62</v>
      </c>
      <c r="K2107" s="3">
        <v>69880.040000000023</v>
      </c>
      <c r="L2107" s="3">
        <v>74147.520000000004</v>
      </c>
      <c r="M2107"/>
      <c r="N2107"/>
      <c r="O2107"/>
    </row>
    <row r="2108" spans="1:15" ht="14.45">
      <c r="A2108" s="2" t="str">
        <f t="shared" si="32"/>
        <v>POS_20211210_2720789</v>
      </c>
      <c r="B2108" s="2" t="s">
        <v>3213</v>
      </c>
      <c r="C2108" s="2" t="s">
        <v>443</v>
      </c>
      <c r="D2108" s="2" t="s">
        <v>456</v>
      </c>
      <c r="E2108" s="2" t="s">
        <v>468</v>
      </c>
      <c r="F2108" s="2" t="s">
        <v>45</v>
      </c>
      <c r="G2108" s="2" t="s">
        <v>445</v>
      </c>
      <c r="H2108" s="2" t="s">
        <v>3720</v>
      </c>
      <c r="I2108" s="2" t="s">
        <v>3721</v>
      </c>
      <c r="J2108" s="3">
        <v>85135.620000000024</v>
      </c>
      <c r="K2108" s="3">
        <v>69880.040000000008</v>
      </c>
      <c r="L2108" s="3">
        <v>74147.519999999975</v>
      </c>
      <c r="M2108"/>
      <c r="N2108"/>
      <c r="O2108"/>
    </row>
    <row r="2109" spans="1:15" ht="14.45">
      <c r="A2109" s="2" t="str">
        <f t="shared" si="32"/>
        <v>POS_20211210_2720680</v>
      </c>
      <c r="B2109" s="2" t="s">
        <v>3213</v>
      </c>
      <c r="C2109" s="2" t="s">
        <v>443</v>
      </c>
      <c r="D2109" s="2" t="s">
        <v>456</v>
      </c>
      <c r="E2109" s="2" t="s">
        <v>468</v>
      </c>
      <c r="F2109" s="2" t="s">
        <v>45</v>
      </c>
      <c r="G2109" s="2" t="s">
        <v>445</v>
      </c>
      <c r="H2109" s="2" t="s">
        <v>3722</v>
      </c>
      <c r="I2109" s="2" t="s">
        <v>3723</v>
      </c>
      <c r="J2109" s="3">
        <v>85135.619999999966</v>
      </c>
      <c r="K2109" s="3">
        <v>69880.040000000023</v>
      </c>
      <c r="L2109" s="3">
        <v>74147.520000000033</v>
      </c>
      <c r="M2109"/>
      <c r="N2109"/>
      <c r="O2109"/>
    </row>
    <row r="2110" spans="1:15" ht="14.45">
      <c r="A2110" s="2" t="str">
        <f t="shared" si="32"/>
        <v>POS_20211210_2720662</v>
      </c>
      <c r="B2110" s="2" t="s">
        <v>3213</v>
      </c>
      <c r="C2110" s="2" t="s">
        <v>443</v>
      </c>
      <c r="D2110" s="2" t="s">
        <v>456</v>
      </c>
      <c r="E2110" s="2" t="s">
        <v>468</v>
      </c>
      <c r="F2110" s="2" t="s">
        <v>45</v>
      </c>
      <c r="G2110" s="2" t="s">
        <v>445</v>
      </c>
      <c r="H2110" s="2" t="s">
        <v>3724</v>
      </c>
      <c r="I2110" s="2" t="s">
        <v>3725</v>
      </c>
      <c r="J2110" s="3">
        <v>85135.620000000024</v>
      </c>
      <c r="K2110" s="3">
        <v>69880.040000000008</v>
      </c>
      <c r="L2110" s="3">
        <v>74147.51999999999</v>
      </c>
      <c r="M2110"/>
      <c r="N2110"/>
      <c r="O2110"/>
    </row>
    <row r="2111" spans="1:15" ht="14.45">
      <c r="A2111" s="2" t="str">
        <f t="shared" si="32"/>
        <v>POS_20211210_2720681</v>
      </c>
      <c r="B2111" s="2" t="s">
        <v>3213</v>
      </c>
      <c r="C2111" s="2" t="s">
        <v>443</v>
      </c>
      <c r="D2111" s="2" t="s">
        <v>456</v>
      </c>
      <c r="E2111" s="2" t="s">
        <v>468</v>
      </c>
      <c r="F2111" s="2" t="s">
        <v>45</v>
      </c>
      <c r="G2111" s="2" t="s">
        <v>445</v>
      </c>
      <c r="H2111" s="2" t="s">
        <v>3726</v>
      </c>
      <c r="I2111" s="2" t="s">
        <v>3727</v>
      </c>
      <c r="J2111" s="3">
        <v>85135.619999999966</v>
      </c>
      <c r="K2111" s="3">
        <v>69880.040000000023</v>
      </c>
      <c r="L2111" s="3">
        <v>74147.520000000019</v>
      </c>
      <c r="M2111"/>
      <c r="N2111"/>
      <c r="O2111"/>
    </row>
    <row r="2112" spans="1:15" ht="14.45">
      <c r="A2112" s="2" t="str">
        <f t="shared" si="32"/>
        <v>POS_20211210_2720622</v>
      </c>
      <c r="B2112" s="2" t="s">
        <v>3213</v>
      </c>
      <c r="C2112" s="2" t="s">
        <v>443</v>
      </c>
      <c r="D2112" s="2" t="s">
        <v>456</v>
      </c>
      <c r="E2112" s="2" t="s">
        <v>468</v>
      </c>
      <c r="F2112" s="2" t="s">
        <v>45</v>
      </c>
      <c r="G2112" s="2" t="s">
        <v>445</v>
      </c>
      <c r="H2112" s="2" t="s">
        <v>3728</v>
      </c>
      <c r="I2112" s="2" t="s">
        <v>3729</v>
      </c>
      <c r="J2112" s="3">
        <v>85135.62</v>
      </c>
      <c r="K2112" s="3">
        <v>69880.040000000008</v>
      </c>
      <c r="L2112" s="3">
        <v>74147.520000000004</v>
      </c>
      <c r="M2112"/>
      <c r="N2112"/>
      <c r="O2112"/>
    </row>
    <row r="2113" spans="1:15" ht="14.45">
      <c r="A2113" s="2" t="str">
        <f t="shared" si="32"/>
        <v>POS_20211210_2720525</v>
      </c>
      <c r="B2113" s="2" t="s">
        <v>3213</v>
      </c>
      <c r="C2113" s="2" t="s">
        <v>443</v>
      </c>
      <c r="D2113" s="2" t="s">
        <v>456</v>
      </c>
      <c r="E2113" s="2" t="s">
        <v>468</v>
      </c>
      <c r="F2113" s="2" t="s">
        <v>45</v>
      </c>
      <c r="G2113" s="2" t="s">
        <v>445</v>
      </c>
      <c r="H2113" s="2" t="s">
        <v>3730</v>
      </c>
      <c r="I2113" s="2" t="s">
        <v>3731</v>
      </c>
      <c r="J2113" s="3">
        <v>85135.62</v>
      </c>
      <c r="K2113" s="3">
        <v>69880.040000000008</v>
      </c>
      <c r="L2113" s="3">
        <v>74147.520000000004</v>
      </c>
      <c r="M2113"/>
      <c r="N2113"/>
      <c r="O2113"/>
    </row>
    <row r="2114" spans="1:15" ht="14.45">
      <c r="A2114" s="2" t="str">
        <f t="shared" si="32"/>
        <v>POS_20211210_2720659</v>
      </c>
      <c r="B2114" s="2" t="s">
        <v>3213</v>
      </c>
      <c r="C2114" s="2" t="s">
        <v>443</v>
      </c>
      <c r="D2114" s="2" t="s">
        <v>456</v>
      </c>
      <c r="E2114" s="2" t="s">
        <v>468</v>
      </c>
      <c r="F2114" s="2" t="s">
        <v>45</v>
      </c>
      <c r="G2114" s="2" t="s">
        <v>445</v>
      </c>
      <c r="H2114" s="2" t="s">
        <v>3732</v>
      </c>
      <c r="I2114" s="2" t="s">
        <v>3733</v>
      </c>
      <c r="J2114" s="3">
        <v>85135.619999999966</v>
      </c>
      <c r="K2114" s="3">
        <v>69880.040000000023</v>
      </c>
      <c r="L2114" s="3">
        <v>74147.520000000004</v>
      </c>
      <c r="M2114"/>
      <c r="N2114"/>
      <c r="O2114"/>
    </row>
    <row r="2115" spans="1:15" ht="14.45">
      <c r="A2115" s="2" t="str">
        <f t="shared" si="32"/>
        <v>POS_20211210_2720783</v>
      </c>
      <c r="B2115" s="2" t="s">
        <v>3213</v>
      </c>
      <c r="C2115" s="2" t="s">
        <v>443</v>
      </c>
      <c r="D2115" s="2" t="s">
        <v>456</v>
      </c>
      <c r="E2115" s="2" t="s">
        <v>468</v>
      </c>
      <c r="F2115" s="2" t="s">
        <v>45</v>
      </c>
      <c r="G2115" s="2" t="s">
        <v>445</v>
      </c>
      <c r="H2115" s="2" t="s">
        <v>3734</v>
      </c>
      <c r="I2115" s="2" t="s">
        <v>3735</v>
      </c>
      <c r="J2115" s="3">
        <v>85135.619999999981</v>
      </c>
      <c r="K2115" s="3">
        <v>69880.040000000008</v>
      </c>
      <c r="L2115" s="3">
        <v>74147.520000000004</v>
      </c>
      <c r="M2115"/>
      <c r="N2115"/>
      <c r="O2115"/>
    </row>
    <row r="2116" spans="1:15" ht="14.45">
      <c r="A2116" s="2" t="str">
        <f t="shared" si="32"/>
        <v>POS_20211210_2720519</v>
      </c>
      <c r="B2116" s="2" t="s">
        <v>3213</v>
      </c>
      <c r="C2116" s="2" t="s">
        <v>443</v>
      </c>
      <c r="D2116" s="2" t="s">
        <v>456</v>
      </c>
      <c r="E2116" s="2" t="s">
        <v>468</v>
      </c>
      <c r="F2116" s="2" t="s">
        <v>45</v>
      </c>
      <c r="G2116" s="2" t="s">
        <v>445</v>
      </c>
      <c r="H2116" s="2" t="s">
        <v>3736</v>
      </c>
      <c r="I2116" s="2" t="s">
        <v>3737</v>
      </c>
      <c r="J2116" s="3">
        <v>85135.62000000001</v>
      </c>
      <c r="K2116" s="3">
        <v>69880.040000000008</v>
      </c>
      <c r="L2116" s="3">
        <v>74147.51999999999</v>
      </c>
      <c r="M2116"/>
      <c r="N2116"/>
      <c r="O2116"/>
    </row>
    <row r="2117" spans="1:15" ht="14.45">
      <c r="A2117" s="2" t="str">
        <f t="shared" si="32"/>
        <v>POS_20211210_2720528</v>
      </c>
      <c r="B2117" s="2" t="s">
        <v>3213</v>
      </c>
      <c r="C2117" s="2" t="s">
        <v>443</v>
      </c>
      <c r="D2117" s="2" t="s">
        <v>456</v>
      </c>
      <c r="E2117" s="2" t="s">
        <v>468</v>
      </c>
      <c r="F2117" s="2" t="s">
        <v>45</v>
      </c>
      <c r="G2117" s="2" t="s">
        <v>445</v>
      </c>
      <c r="H2117" s="2" t="s">
        <v>3738</v>
      </c>
      <c r="I2117" s="2" t="s">
        <v>3739</v>
      </c>
      <c r="J2117" s="3">
        <v>85135.62</v>
      </c>
      <c r="K2117" s="3">
        <v>69880.040000000008</v>
      </c>
      <c r="L2117" s="3">
        <v>74147.51999999999</v>
      </c>
      <c r="M2117"/>
      <c r="N2117"/>
      <c r="O2117"/>
    </row>
    <row r="2118" spans="1:15" ht="14.45">
      <c r="A2118" s="2" t="str">
        <f t="shared" si="32"/>
        <v>POS_20211210_2720787</v>
      </c>
      <c r="B2118" s="2" t="s">
        <v>3213</v>
      </c>
      <c r="C2118" s="2" t="s">
        <v>443</v>
      </c>
      <c r="D2118" s="2" t="s">
        <v>456</v>
      </c>
      <c r="E2118" s="2" t="s">
        <v>468</v>
      </c>
      <c r="F2118" s="2" t="s">
        <v>45</v>
      </c>
      <c r="G2118" s="2" t="s">
        <v>445</v>
      </c>
      <c r="H2118" s="2" t="s">
        <v>3740</v>
      </c>
      <c r="I2118" s="2" t="s">
        <v>3741</v>
      </c>
      <c r="J2118" s="3">
        <v>85135.62000000001</v>
      </c>
      <c r="K2118" s="3">
        <v>69880.040000000008</v>
      </c>
      <c r="L2118" s="3">
        <v>74147.520000000004</v>
      </c>
      <c r="M2118"/>
      <c r="N2118"/>
      <c r="O2118"/>
    </row>
    <row r="2119" spans="1:15" ht="14.45">
      <c r="A2119" s="2" t="str">
        <f t="shared" si="32"/>
        <v>POS_20211210_2720526</v>
      </c>
      <c r="B2119" s="2" t="s">
        <v>3213</v>
      </c>
      <c r="C2119" s="2" t="s">
        <v>443</v>
      </c>
      <c r="D2119" s="2" t="s">
        <v>456</v>
      </c>
      <c r="E2119" s="2" t="s">
        <v>468</v>
      </c>
      <c r="F2119" s="2" t="s">
        <v>45</v>
      </c>
      <c r="G2119" s="2" t="s">
        <v>445</v>
      </c>
      <c r="H2119" s="2" t="s">
        <v>3742</v>
      </c>
      <c r="I2119" s="2" t="s">
        <v>3743</v>
      </c>
      <c r="J2119" s="3">
        <v>85135.619999999981</v>
      </c>
      <c r="K2119" s="3">
        <v>69880.039999999994</v>
      </c>
      <c r="L2119" s="3">
        <v>74147.51999999999</v>
      </c>
      <c r="M2119"/>
      <c r="N2119"/>
      <c r="O2119"/>
    </row>
    <row r="2120" spans="1:15" ht="14.45">
      <c r="A2120" s="2" t="str">
        <f t="shared" si="32"/>
        <v>POS_20211210_2720623</v>
      </c>
      <c r="B2120" s="2" t="s">
        <v>3213</v>
      </c>
      <c r="C2120" s="2" t="s">
        <v>443</v>
      </c>
      <c r="D2120" s="2" t="s">
        <v>456</v>
      </c>
      <c r="E2120" s="2" t="s">
        <v>468</v>
      </c>
      <c r="F2120" s="2" t="s">
        <v>45</v>
      </c>
      <c r="G2120" s="2" t="s">
        <v>445</v>
      </c>
      <c r="H2120" s="2" t="s">
        <v>3744</v>
      </c>
      <c r="I2120" s="2" t="s">
        <v>3745</v>
      </c>
      <c r="J2120" s="3">
        <v>85135.619999999981</v>
      </c>
      <c r="K2120" s="3">
        <v>69880.039999999994</v>
      </c>
      <c r="L2120" s="3">
        <v>74147.51999999999</v>
      </c>
      <c r="M2120"/>
      <c r="N2120"/>
      <c r="O2120"/>
    </row>
    <row r="2121" spans="1:15" ht="14.45">
      <c r="A2121" s="2" t="str">
        <f t="shared" si="32"/>
        <v>POS_20211210_2720591</v>
      </c>
      <c r="B2121" s="2" t="s">
        <v>3213</v>
      </c>
      <c r="C2121" s="2" t="s">
        <v>443</v>
      </c>
      <c r="D2121" s="2" t="s">
        <v>456</v>
      </c>
      <c r="E2121" s="2" t="s">
        <v>468</v>
      </c>
      <c r="F2121" s="2" t="s">
        <v>45</v>
      </c>
      <c r="G2121" s="2" t="s">
        <v>445</v>
      </c>
      <c r="H2121" s="2" t="s">
        <v>3746</v>
      </c>
      <c r="I2121" s="2" t="s">
        <v>3747</v>
      </c>
      <c r="J2121" s="3">
        <v>85135.62</v>
      </c>
      <c r="K2121" s="3">
        <v>69880.039999999994</v>
      </c>
      <c r="L2121" s="3">
        <v>74147.520000000004</v>
      </c>
      <c r="M2121"/>
      <c r="N2121"/>
      <c r="O2121"/>
    </row>
    <row r="2122" spans="1:15" ht="14.45">
      <c r="A2122" s="2" t="str">
        <f t="shared" si="32"/>
        <v>POS_20211210_2720521</v>
      </c>
      <c r="B2122" s="2" t="s">
        <v>3213</v>
      </c>
      <c r="C2122" s="2" t="s">
        <v>443</v>
      </c>
      <c r="D2122" s="2" t="s">
        <v>456</v>
      </c>
      <c r="E2122" s="2" t="s">
        <v>468</v>
      </c>
      <c r="F2122" s="2" t="s">
        <v>45</v>
      </c>
      <c r="G2122" s="2" t="s">
        <v>445</v>
      </c>
      <c r="H2122" s="2" t="s">
        <v>3748</v>
      </c>
      <c r="I2122" s="2" t="s">
        <v>3749</v>
      </c>
      <c r="J2122" s="3">
        <v>85135.619999999981</v>
      </c>
      <c r="K2122" s="3">
        <v>69880.040000000023</v>
      </c>
      <c r="L2122" s="3">
        <v>74147.520000000004</v>
      </c>
      <c r="M2122"/>
      <c r="N2122"/>
      <c r="O2122"/>
    </row>
    <row r="2123" spans="1:15" ht="14.45">
      <c r="A2123" s="2" t="str">
        <f t="shared" si="32"/>
        <v>POS_20211210_2720590</v>
      </c>
      <c r="B2123" s="2" t="s">
        <v>3213</v>
      </c>
      <c r="C2123" s="2" t="s">
        <v>443</v>
      </c>
      <c r="D2123" s="2" t="s">
        <v>456</v>
      </c>
      <c r="E2123" s="2" t="s">
        <v>468</v>
      </c>
      <c r="F2123" s="2" t="s">
        <v>45</v>
      </c>
      <c r="G2123" s="2" t="s">
        <v>445</v>
      </c>
      <c r="H2123" s="2" t="s">
        <v>3750</v>
      </c>
      <c r="I2123" s="2" t="s">
        <v>3751</v>
      </c>
      <c r="J2123" s="3">
        <v>85135.62</v>
      </c>
      <c r="K2123" s="3">
        <v>69880.040000000023</v>
      </c>
      <c r="L2123" s="3">
        <v>74147.51999999999</v>
      </c>
      <c r="M2123"/>
      <c r="N2123"/>
      <c r="O2123"/>
    </row>
    <row r="2124" spans="1:15" ht="14.45">
      <c r="A2124" s="2" t="str">
        <f t="shared" si="32"/>
        <v>POS_20211210_2720791</v>
      </c>
      <c r="B2124" s="2" t="s">
        <v>3213</v>
      </c>
      <c r="C2124" s="2" t="s">
        <v>443</v>
      </c>
      <c r="D2124" s="2" t="s">
        <v>456</v>
      </c>
      <c r="E2124" s="2" t="s">
        <v>468</v>
      </c>
      <c r="F2124" s="2" t="s">
        <v>45</v>
      </c>
      <c r="G2124" s="2" t="s">
        <v>445</v>
      </c>
      <c r="H2124" s="2" t="s">
        <v>3752</v>
      </c>
      <c r="I2124" s="2" t="s">
        <v>3753</v>
      </c>
      <c r="J2124" s="3">
        <v>85135.62</v>
      </c>
      <c r="K2124" s="3">
        <v>69880.039999999994</v>
      </c>
      <c r="L2124" s="3">
        <v>74147.520000000004</v>
      </c>
      <c r="M2124"/>
      <c r="N2124"/>
      <c r="O2124"/>
    </row>
    <row r="2125" spans="1:15" ht="14.45">
      <c r="A2125" s="2" t="str">
        <f t="shared" ref="A2125:A2188" si="33">I2125</f>
        <v>POS_20211210_2720663</v>
      </c>
      <c r="B2125" s="2" t="s">
        <v>3213</v>
      </c>
      <c r="C2125" s="2" t="s">
        <v>443</v>
      </c>
      <c r="D2125" s="2" t="s">
        <v>456</v>
      </c>
      <c r="E2125" s="2" t="s">
        <v>468</v>
      </c>
      <c r="F2125" s="2" t="s">
        <v>45</v>
      </c>
      <c r="G2125" s="2" t="s">
        <v>445</v>
      </c>
      <c r="H2125" s="2" t="s">
        <v>3754</v>
      </c>
      <c r="I2125" s="2" t="s">
        <v>3755</v>
      </c>
      <c r="J2125" s="3">
        <v>85135.619999999952</v>
      </c>
      <c r="K2125" s="3">
        <v>69880.040000000037</v>
      </c>
      <c r="L2125" s="3">
        <v>74147.51999999999</v>
      </c>
      <c r="M2125"/>
      <c r="N2125"/>
      <c r="O2125"/>
    </row>
    <row r="2126" spans="1:15" ht="14.45">
      <c r="A2126" s="2" t="str">
        <f t="shared" si="33"/>
        <v>POS_20211210_2720656</v>
      </c>
      <c r="B2126" s="2" t="s">
        <v>3213</v>
      </c>
      <c r="C2126" s="2" t="s">
        <v>443</v>
      </c>
      <c r="D2126" s="2" t="s">
        <v>456</v>
      </c>
      <c r="E2126" s="2" t="s">
        <v>468</v>
      </c>
      <c r="F2126" s="2" t="s">
        <v>45</v>
      </c>
      <c r="G2126" s="2" t="s">
        <v>445</v>
      </c>
      <c r="H2126" s="2" t="s">
        <v>3756</v>
      </c>
      <c r="I2126" s="2" t="s">
        <v>3757</v>
      </c>
      <c r="J2126" s="3">
        <v>85135.62000000001</v>
      </c>
      <c r="K2126" s="3">
        <v>69880.040000000008</v>
      </c>
      <c r="L2126" s="3">
        <v>74147.520000000004</v>
      </c>
      <c r="M2126"/>
      <c r="N2126"/>
      <c r="O2126"/>
    </row>
    <row r="2127" spans="1:15" ht="14.45">
      <c r="A2127" s="2" t="str">
        <f t="shared" si="33"/>
        <v>POS_20211210_2720660</v>
      </c>
      <c r="B2127" s="2" t="s">
        <v>3213</v>
      </c>
      <c r="C2127" s="2" t="s">
        <v>443</v>
      </c>
      <c r="D2127" s="2" t="s">
        <v>456</v>
      </c>
      <c r="E2127" s="2" t="s">
        <v>468</v>
      </c>
      <c r="F2127" s="2" t="s">
        <v>45</v>
      </c>
      <c r="G2127" s="2" t="s">
        <v>445</v>
      </c>
      <c r="H2127" s="2" t="s">
        <v>3758</v>
      </c>
      <c r="I2127" s="2" t="s">
        <v>3759</v>
      </c>
      <c r="J2127" s="3">
        <v>85135.62</v>
      </c>
      <c r="K2127" s="3">
        <v>69880.040000000008</v>
      </c>
      <c r="L2127" s="3">
        <v>74147.51999999999</v>
      </c>
      <c r="M2127"/>
      <c r="N2127"/>
      <c r="O2127"/>
    </row>
    <row r="2128" spans="1:15" ht="14.45">
      <c r="A2128" s="2" t="str">
        <f t="shared" si="33"/>
        <v>POS_20211210_2720672</v>
      </c>
      <c r="B2128" s="2" t="s">
        <v>3213</v>
      </c>
      <c r="C2128" s="2" t="s">
        <v>443</v>
      </c>
      <c r="D2128" s="2" t="s">
        <v>456</v>
      </c>
      <c r="E2128" s="2" t="s">
        <v>468</v>
      </c>
      <c r="F2128" s="2" t="s">
        <v>45</v>
      </c>
      <c r="G2128" s="2" t="s">
        <v>445</v>
      </c>
      <c r="H2128" s="2" t="s">
        <v>3760</v>
      </c>
      <c r="I2128" s="2" t="s">
        <v>3761</v>
      </c>
      <c r="J2128" s="3">
        <v>85135.619999999981</v>
      </c>
      <c r="K2128" s="3">
        <v>69880.040000000008</v>
      </c>
      <c r="L2128" s="3">
        <v>74147.51999999999</v>
      </c>
      <c r="M2128"/>
      <c r="N2128"/>
      <c r="O2128"/>
    </row>
    <row r="2129" spans="1:15" ht="14.45">
      <c r="A2129" s="2" t="str">
        <f t="shared" si="33"/>
        <v>POS_20211210_2720516</v>
      </c>
      <c r="B2129" s="2" t="s">
        <v>3213</v>
      </c>
      <c r="C2129" s="2" t="s">
        <v>443</v>
      </c>
      <c r="D2129" s="2" t="s">
        <v>456</v>
      </c>
      <c r="E2129" s="2" t="s">
        <v>468</v>
      </c>
      <c r="F2129" s="2" t="s">
        <v>45</v>
      </c>
      <c r="G2129" s="2" t="s">
        <v>445</v>
      </c>
      <c r="H2129" s="2" t="s">
        <v>3433</v>
      </c>
      <c r="I2129" s="2" t="s">
        <v>3762</v>
      </c>
      <c r="J2129" s="3">
        <v>85135.619999999966</v>
      </c>
      <c r="K2129" s="3">
        <v>69880.039999999979</v>
      </c>
      <c r="L2129" s="3">
        <v>74147.520000000004</v>
      </c>
      <c r="M2129"/>
      <c r="N2129"/>
      <c r="O2129"/>
    </row>
    <row r="2130" spans="1:15" ht="14.45">
      <c r="A2130" s="2" t="str">
        <f t="shared" si="33"/>
        <v>POS_20211210_2720786</v>
      </c>
      <c r="B2130" s="2" t="s">
        <v>3213</v>
      </c>
      <c r="C2130" s="2" t="s">
        <v>443</v>
      </c>
      <c r="D2130" s="2" t="s">
        <v>456</v>
      </c>
      <c r="E2130" s="2" t="s">
        <v>468</v>
      </c>
      <c r="F2130" s="2" t="s">
        <v>45</v>
      </c>
      <c r="G2130" s="2" t="s">
        <v>445</v>
      </c>
      <c r="H2130" s="2" t="s">
        <v>3763</v>
      </c>
      <c r="I2130" s="2" t="s">
        <v>3764</v>
      </c>
      <c r="J2130" s="3">
        <v>85135.619999999966</v>
      </c>
      <c r="K2130" s="3">
        <v>69880.040000000008</v>
      </c>
      <c r="L2130" s="3">
        <v>74147.51999999999</v>
      </c>
      <c r="M2130"/>
      <c r="N2130"/>
      <c r="O2130"/>
    </row>
    <row r="2131" spans="1:15" ht="14.45">
      <c r="A2131" s="2" t="str">
        <f t="shared" si="33"/>
        <v>POS_20211210_2720683</v>
      </c>
      <c r="B2131" s="2" t="s">
        <v>3213</v>
      </c>
      <c r="C2131" s="2" t="s">
        <v>443</v>
      </c>
      <c r="D2131" s="2" t="s">
        <v>456</v>
      </c>
      <c r="E2131" s="2" t="s">
        <v>468</v>
      </c>
      <c r="F2131" s="2" t="s">
        <v>45</v>
      </c>
      <c r="G2131" s="2" t="s">
        <v>445</v>
      </c>
      <c r="H2131" s="2" t="s">
        <v>3765</v>
      </c>
      <c r="I2131" s="2" t="s">
        <v>3766</v>
      </c>
      <c r="J2131" s="3">
        <v>85135.619999999966</v>
      </c>
      <c r="K2131" s="3">
        <v>69880.040000000023</v>
      </c>
      <c r="L2131" s="3">
        <v>74147.51999999999</v>
      </c>
      <c r="M2131"/>
      <c r="N2131"/>
      <c r="O2131"/>
    </row>
    <row r="2132" spans="1:15" ht="14.45">
      <c r="A2132" s="2" t="str">
        <f t="shared" si="33"/>
        <v>POS_20211210_2720654</v>
      </c>
      <c r="B2132" s="2" t="s">
        <v>3213</v>
      </c>
      <c r="C2132" s="2" t="s">
        <v>443</v>
      </c>
      <c r="D2132" s="2" t="s">
        <v>456</v>
      </c>
      <c r="E2132" s="2" t="s">
        <v>468</v>
      </c>
      <c r="F2132" s="2" t="s">
        <v>45</v>
      </c>
      <c r="G2132" s="2" t="s">
        <v>445</v>
      </c>
      <c r="H2132" s="2" t="s">
        <v>3767</v>
      </c>
      <c r="I2132" s="2" t="s">
        <v>3768</v>
      </c>
      <c r="J2132" s="3">
        <v>85135.619999999966</v>
      </c>
      <c r="K2132" s="3">
        <v>69880.039999999994</v>
      </c>
      <c r="L2132" s="3">
        <v>74147.520000000004</v>
      </c>
      <c r="M2132"/>
      <c r="N2132"/>
      <c r="O2132"/>
    </row>
    <row r="2133" spans="1:15" ht="14.45">
      <c r="A2133" s="2" t="str">
        <f t="shared" si="33"/>
        <v>POS_20211210_2720655</v>
      </c>
      <c r="B2133" s="2" t="s">
        <v>3213</v>
      </c>
      <c r="C2133" s="2" t="s">
        <v>443</v>
      </c>
      <c r="D2133" s="2" t="s">
        <v>456</v>
      </c>
      <c r="E2133" s="2" t="s">
        <v>468</v>
      </c>
      <c r="F2133" s="2" t="s">
        <v>45</v>
      </c>
      <c r="G2133" s="2" t="s">
        <v>445</v>
      </c>
      <c r="H2133" s="2" t="s">
        <v>3769</v>
      </c>
      <c r="I2133" s="2" t="s">
        <v>3770</v>
      </c>
      <c r="J2133" s="3">
        <v>85135.619999999952</v>
      </c>
      <c r="K2133" s="3">
        <v>69880.040000000008</v>
      </c>
      <c r="L2133" s="3">
        <v>74147.519999999975</v>
      </c>
      <c r="M2133"/>
      <c r="N2133"/>
      <c r="O2133"/>
    </row>
    <row r="2134" spans="1:15" ht="14.45">
      <c r="A2134" s="2" t="str">
        <f t="shared" si="33"/>
        <v>POS_20230810_3209764</v>
      </c>
      <c r="B2134" s="2" t="s">
        <v>3213</v>
      </c>
      <c r="C2134" s="2" t="s">
        <v>443</v>
      </c>
      <c r="D2134" s="2" t="s">
        <v>456</v>
      </c>
      <c r="E2134" s="2" t="s">
        <v>468</v>
      </c>
      <c r="F2134" s="2" t="s">
        <v>45</v>
      </c>
      <c r="G2134" s="2" t="s">
        <v>1320</v>
      </c>
      <c r="H2134" s="2" t="s">
        <v>3771</v>
      </c>
      <c r="I2134" s="2" t="s">
        <v>3772</v>
      </c>
      <c r="J2134" s="3">
        <v>0</v>
      </c>
      <c r="K2134" s="3">
        <v>0</v>
      </c>
      <c r="L2134" s="3">
        <v>2578.6800000000003</v>
      </c>
      <c r="M2134"/>
      <c r="N2134"/>
      <c r="O2134"/>
    </row>
    <row r="2135" spans="1:15" ht="14.45">
      <c r="A2135" s="2" t="str">
        <f t="shared" si="33"/>
        <v>POS_20201223_2369233</v>
      </c>
      <c r="B2135" s="2" t="s">
        <v>3213</v>
      </c>
      <c r="C2135" s="2" t="s">
        <v>443</v>
      </c>
      <c r="D2135" s="2" t="s">
        <v>456</v>
      </c>
      <c r="E2135" s="2" t="s">
        <v>468</v>
      </c>
      <c r="F2135" s="2" t="s">
        <v>45</v>
      </c>
      <c r="G2135" s="2" t="s">
        <v>552</v>
      </c>
      <c r="H2135" s="2" t="s">
        <v>3773</v>
      </c>
      <c r="I2135" s="2" t="s">
        <v>3774</v>
      </c>
      <c r="J2135" s="3">
        <v>0</v>
      </c>
      <c r="K2135" s="3">
        <v>0</v>
      </c>
      <c r="L2135" s="3">
        <v>7736.0400000000009</v>
      </c>
      <c r="M2135"/>
      <c r="N2135"/>
      <c r="O2135"/>
    </row>
    <row r="2136" spans="1:15" ht="14.45">
      <c r="A2136" s="2" t="str">
        <f t="shared" si="33"/>
        <v>POS_20201223_2369232</v>
      </c>
      <c r="B2136" s="2" t="s">
        <v>3213</v>
      </c>
      <c r="C2136" s="2" t="s">
        <v>443</v>
      </c>
      <c r="D2136" s="2" t="s">
        <v>456</v>
      </c>
      <c r="E2136" s="2" t="s">
        <v>468</v>
      </c>
      <c r="F2136" s="2" t="s">
        <v>45</v>
      </c>
      <c r="G2136" s="2" t="s">
        <v>552</v>
      </c>
      <c r="H2136" s="2" t="s">
        <v>3775</v>
      </c>
      <c r="I2136" s="2" t="s">
        <v>3776</v>
      </c>
      <c r="J2136" s="3">
        <v>0</v>
      </c>
      <c r="K2136" s="3">
        <v>0</v>
      </c>
      <c r="L2136" s="3">
        <v>3768.84</v>
      </c>
      <c r="M2136"/>
      <c r="N2136"/>
      <c r="O2136"/>
    </row>
    <row r="2137" spans="1:15" ht="14.45">
      <c r="A2137" s="2" t="str">
        <f t="shared" si="33"/>
        <v>POS_20221011_2887206</v>
      </c>
      <c r="B2137" s="2" t="s">
        <v>3213</v>
      </c>
      <c r="C2137" s="2" t="s">
        <v>443</v>
      </c>
      <c r="D2137" s="2" t="s">
        <v>456</v>
      </c>
      <c r="E2137" s="2" t="s">
        <v>468</v>
      </c>
      <c r="F2137" s="2" t="s">
        <v>45</v>
      </c>
      <c r="G2137" s="2" t="s">
        <v>552</v>
      </c>
      <c r="H2137" s="2" t="s">
        <v>3777</v>
      </c>
      <c r="I2137" s="2" t="s">
        <v>3778</v>
      </c>
      <c r="J2137" s="3">
        <v>0</v>
      </c>
      <c r="K2137" s="3">
        <v>0</v>
      </c>
      <c r="L2137" s="3">
        <v>3768.84</v>
      </c>
      <c r="M2137"/>
      <c r="N2137"/>
      <c r="O2137"/>
    </row>
    <row r="2138" spans="1:15" ht="14.45">
      <c r="A2138" s="2" t="str">
        <f t="shared" si="33"/>
        <v>POS_20201223_2369231</v>
      </c>
      <c r="B2138" s="2" t="s">
        <v>3213</v>
      </c>
      <c r="C2138" s="2" t="s">
        <v>443</v>
      </c>
      <c r="D2138" s="2" t="s">
        <v>456</v>
      </c>
      <c r="E2138" s="2" t="s">
        <v>468</v>
      </c>
      <c r="F2138" s="2" t="s">
        <v>45</v>
      </c>
      <c r="G2138" s="2" t="s">
        <v>552</v>
      </c>
      <c r="H2138" s="2" t="s">
        <v>3779</v>
      </c>
      <c r="I2138" s="2" t="s">
        <v>3780</v>
      </c>
      <c r="J2138" s="3">
        <v>0</v>
      </c>
      <c r="K2138" s="3">
        <v>0</v>
      </c>
      <c r="L2138" s="3">
        <v>3768.84</v>
      </c>
      <c r="M2138"/>
      <c r="N2138"/>
      <c r="O2138"/>
    </row>
    <row r="2139" spans="1:15" ht="14.45">
      <c r="A2139" s="2" t="str">
        <f t="shared" si="33"/>
        <v>POS_20201120_2344162</v>
      </c>
      <c r="B2139" s="2" t="s">
        <v>3213</v>
      </c>
      <c r="C2139" s="2" t="s">
        <v>443</v>
      </c>
      <c r="D2139" s="2" t="s">
        <v>456</v>
      </c>
      <c r="E2139" s="2" t="s">
        <v>468</v>
      </c>
      <c r="F2139" s="2" t="s">
        <v>45</v>
      </c>
      <c r="G2139" s="2" t="s">
        <v>552</v>
      </c>
      <c r="H2139" s="2" t="s">
        <v>3239</v>
      </c>
      <c r="I2139" s="2" t="s">
        <v>3781</v>
      </c>
      <c r="J2139" s="3">
        <v>0</v>
      </c>
      <c r="K2139" s="3">
        <v>0</v>
      </c>
      <c r="L2139" s="3">
        <v>3112.8</v>
      </c>
      <c r="M2139"/>
      <c r="N2139"/>
      <c r="O2139"/>
    </row>
    <row r="2140" spans="1:15" ht="14.45">
      <c r="A2140" s="2" t="str">
        <f t="shared" si="33"/>
        <v>POS_20201106_2340943</v>
      </c>
      <c r="B2140" s="2" t="s">
        <v>3213</v>
      </c>
      <c r="C2140" s="2" t="s">
        <v>443</v>
      </c>
      <c r="D2140" s="2" t="s">
        <v>456</v>
      </c>
      <c r="E2140" s="2" t="s">
        <v>468</v>
      </c>
      <c r="F2140" s="2" t="s">
        <v>45</v>
      </c>
      <c r="G2140" s="2" t="s">
        <v>552</v>
      </c>
      <c r="H2140" s="2" t="s">
        <v>3782</v>
      </c>
      <c r="I2140" s="2" t="s">
        <v>3783</v>
      </c>
      <c r="J2140" s="3">
        <v>0</v>
      </c>
      <c r="K2140" s="3">
        <v>0</v>
      </c>
      <c r="L2140" s="3">
        <v>1785.2400000000002</v>
      </c>
      <c r="M2140"/>
      <c r="N2140"/>
      <c r="O2140"/>
    </row>
    <row r="2141" spans="1:15" ht="14.45">
      <c r="A2141" s="2" t="str">
        <f t="shared" si="33"/>
        <v>POS_20230525_3163865</v>
      </c>
      <c r="B2141" s="2" t="s">
        <v>3213</v>
      </c>
      <c r="C2141" s="2" t="s">
        <v>443</v>
      </c>
      <c r="D2141" s="2" t="s">
        <v>456</v>
      </c>
      <c r="E2141" s="2" t="s">
        <v>468</v>
      </c>
      <c r="F2141" s="2" t="s">
        <v>45</v>
      </c>
      <c r="G2141" s="2" t="s">
        <v>609</v>
      </c>
      <c r="H2141" s="2" t="s">
        <v>3784</v>
      </c>
      <c r="I2141" s="2" t="s">
        <v>3785</v>
      </c>
      <c r="J2141" s="3">
        <v>0</v>
      </c>
      <c r="K2141" s="3">
        <v>0</v>
      </c>
      <c r="L2141" s="3">
        <v>0</v>
      </c>
      <c r="M2141"/>
      <c r="N2141"/>
      <c r="O2141"/>
    </row>
    <row r="2142" spans="1:15" ht="14.45">
      <c r="A2142" s="2" t="str">
        <f t="shared" si="33"/>
        <v>POS_20230525_3163812</v>
      </c>
      <c r="B2142" s="2" t="s">
        <v>3213</v>
      </c>
      <c r="C2142" s="2" t="s">
        <v>443</v>
      </c>
      <c r="D2142" s="2" t="s">
        <v>456</v>
      </c>
      <c r="E2142" s="2" t="s">
        <v>468</v>
      </c>
      <c r="F2142" s="2" t="s">
        <v>45</v>
      </c>
      <c r="G2142" s="2" t="s">
        <v>609</v>
      </c>
      <c r="H2142" s="2" t="s">
        <v>3786</v>
      </c>
      <c r="I2142" s="2" t="s">
        <v>3787</v>
      </c>
      <c r="J2142" s="3">
        <v>0</v>
      </c>
      <c r="K2142" s="3">
        <v>0</v>
      </c>
      <c r="L2142" s="3">
        <v>0</v>
      </c>
      <c r="M2142"/>
      <c r="N2142"/>
      <c r="O2142"/>
    </row>
    <row r="2143" spans="1:15" ht="14.45">
      <c r="A2143" s="2" t="str">
        <f t="shared" si="33"/>
        <v>POS_20230525_3163832</v>
      </c>
      <c r="B2143" s="2" t="s">
        <v>3213</v>
      </c>
      <c r="C2143" s="2" t="s">
        <v>443</v>
      </c>
      <c r="D2143" s="2" t="s">
        <v>456</v>
      </c>
      <c r="E2143" s="2" t="s">
        <v>468</v>
      </c>
      <c r="F2143" s="2" t="s">
        <v>45</v>
      </c>
      <c r="G2143" s="2" t="s">
        <v>609</v>
      </c>
      <c r="H2143" s="2" t="s">
        <v>3788</v>
      </c>
      <c r="I2143" s="2" t="s">
        <v>3789</v>
      </c>
      <c r="J2143" s="3">
        <v>0</v>
      </c>
      <c r="K2143" s="3">
        <v>0</v>
      </c>
      <c r="L2143" s="3">
        <v>0</v>
      </c>
      <c r="M2143"/>
      <c r="N2143"/>
      <c r="O2143"/>
    </row>
    <row r="2144" spans="1:15" ht="14.45">
      <c r="A2144" s="2" t="str">
        <f t="shared" si="33"/>
        <v>POS_20230525_3163542</v>
      </c>
      <c r="B2144" s="2" t="s">
        <v>3213</v>
      </c>
      <c r="C2144" s="2" t="s">
        <v>443</v>
      </c>
      <c r="D2144" s="2" t="s">
        <v>456</v>
      </c>
      <c r="E2144" s="2" t="s">
        <v>468</v>
      </c>
      <c r="F2144" s="2" t="s">
        <v>45</v>
      </c>
      <c r="G2144" s="2" t="s">
        <v>609</v>
      </c>
      <c r="H2144" s="2" t="s">
        <v>3790</v>
      </c>
      <c r="I2144" s="2" t="s">
        <v>3791</v>
      </c>
      <c r="J2144" s="3">
        <v>0</v>
      </c>
      <c r="K2144" s="3">
        <v>0</v>
      </c>
      <c r="L2144" s="3">
        <v>0</v>
      </c>
      <c r="M2144"/>
      <c r="N2144"/>
      <c r="O2144"/>
    </row>
    <row r="2145" spans="1:15" ht="14.45">
      <c r="A2145" s="2" t="str">
        <f t="shared" si="33"/>
        <v>POS_20230525_3163860</v>
      </c>
      <c r="B2145" s="2" t="s">
        <v>3213</v>
      </c>
      <c r="C2145" s="2" t="s">
        <v>443</v>
      </c>
      <c r="D2145" s="2" t="s">
        <v>456</v>
      </c>
      <c r="E2145" s="2" t="s">
        <v>468</v>
      </c>
      <c r="F2145" s="2" t="s">
        <v>45</v>
      </c>
      <c r="G2145" s="2" t="s">
        <v>609</v>
      </c>
      <c r="H2145" s="2" t="s">
        <v>3792</v>
      </c>
      <c r="I2145" s="2" t="s">
        <v>3793</v>
      </c>
      <c r="J2145" s="3">
        <v>0</v>
      </c>
      <c r="K2145" s="3">
        <v>0</v>
      </c>
      <c r="L2145" s="3">
        <v>0</v>
      </c>
      <c r="M2145"/>
      <c r="N2145"/>
      <c r="O2145"/>
    </row>
    <row r="2146" spans="1:15" ht="14.45">
      <c r="A2146" s="2" t="str">
        <f t="shared" si="33"/>
        <v>POS_20230525_3163791</v>
      </c>
      <c r="B2146" s="2" t="s">
        <v>3213</v>
      </c>
      <c r="C2146" s="2" t="s">
        <v>443</v>
      </c>
      <c r="D2146" s="2" t="s">
        <v>456</v>
      </c>
      <c r="E2146" s="2" t="s">
        <v>468</v>
      </c>
      <c r="F2146" s="2" t="s">
        <v>45</v>
      </c>
      <c r="G2146" s="2" t="s">
        <v>609</v>
      </c>
      <c r="H2146" s="2" t="s">
        <v>3794</v>
      </c>
      <c r="I2146" s="2" t="s">
        <v>3795</v>
      </c>
      <c r="J2146" s="3">
        <v>0</v>
      </c>
      <c r="K2146" s="3">
        <v>0</v>
      </c>
      <c r="L2146" s="3">
        <v>0</v>
      </c>
      <c r="M2146"/>
      <c r="N2146"/>
      <c r="O2146"/>
    </row>
    <row r="2147" spans="1:15" ht="14.45">
      <c r="A2147" s="2" t="str">
        <f t="shared" si="33"/>
        <v>POS_20230525_3163546</v>
      </c>
      <c r="B2147" s="2" t="s">
        <v>3213</v>
      </c>
      <c r="C2147" s="2" t="s">
        <v>443</v>
      </c>
      <c r="D2147" s="2" t="s">
        <v>456</v>
      </c>
      <c r="E2147" s="2" t="s">
        <v>468</v>
      </c>
      <c r="F2147" s="2" t="s">
        <v>45</v>
      </c>
      <c r="G2147" s="2" t="s">
        <v>609</v>
      </c>
      <c r="H2147" s="2" t="s">
        <v>3796</v>
      </c>
      <c r="I2147" s="2" t="s">
        <v>3797</v>
      </c>
      <c r="J2147" s="3">
        <v>0</v>
      </c>
      <c r="K2147" s="3">
        <v>0</v>
      </c>
      <c r="L2147" s="3">
        <v>0</v>
      </c>
      <c r="M2147"/>
      <c r="N2147"/>
      <c r="O2147"/>
    </row>
    <row r="2148" spans="1:15" ht="14.45">
      <c r="A2148" s="2" t="str">
        <f t="shared" si="33"/>
        <v>POS_20230525_3163849</v>
      </c>
      <c r="B2148" s="2" t="s">
        <v>3213</v>
      </c>
      <c r="C2148" s="2" t="s">
        <v>443</v>
      </c>
      <c r="D2148" s="2" t="s">
        <v>456</v>
      </c>
      <c r="E2148" s="2" t="s">
        <v>468</v>
      </c>
      <c r="F2148" s="2" t="s">
        <v>45</v>
      </c>
      <c r="G2148" s="2" t="s">
        <v>609</v>
      </c>
      <c r="H2148" s="2" t="s">
        <v>3798</v>
      </c>
      <c r="I2148" s="2" t="s">
        <v>3799</v>
      </c>
      <c r="J2148" s="3">
        <v>0</v>
      </c>
      <c r="K2148" s="3">
        <v>0</v>
      </c>
      <c r="L2148" s="3">
        <v>0</v>
      </c>
      <c r="M2148"/>
      <c r="N2148"/>
      <c r="O2148"/>
    </row>
    <row r="2149" spans="1:15" ht="14.45">
      <c r="A2149" s="2" t="str">
        <f t="shared" si="33"/>
        <v>POS_20230525_3163543</v>
      </c>
      <c r="B2149" s="2" t="s">
        <v>3213</v>
      </c>
      <c r="C2149" s="2" t="s">
        <v>443</v>
      </c>
      <c r="D2149" s="2" t="s">
        <v>456</v>
      </c>
      <c r="E2149" s="2" t="s">
        <v>468</v>
      </c>
      <c r="F2149" s="2" t="s">
        <v>45</v>
      </c>
      <c r="G2149" s="2" t="s">
        <v>609</v>
      </c>
      <c r="H2149" s="2" t="s">
        <v>3800</v>
      </c>
      <c r="I2149" s="2" t="s">
        <v>3801</v>
      </c>
      <c r="J2149" s="3">
        <v>0</v>
      </c>
      <c r="K2149" s="3">
        <v>0</v>
      </c>
      <c r="L2149" s="3">
        <v>0</v>
      </c>
      <c r="M2149"/>
      <c r="N2149"/>
      <c r="O2149"/>
    </row>
    <row r="2150" spans="1:15" ht="14.45">
      <c r="A2150" s="2" t="str">
        <f t="shared" si="33"/>
        <v>POS_20230525_3163607</v>
      </c>
      <c r="B2150" s="2" t="s">
        <v>3213</v>
      </c>
      <c r="C2150" s="2" t="s">
        <v>443</v>
      </c>
      <c r="D2150" s="2" t="s">
        <v>456</v>
      </c>
      <c r="E2150" s="2" t="s">
        <v>468</v>
      </c>
      <c r="F2150" s="2" t="s">
        <v>45</v>
      </c>
      <c r="G2150" s="2" t="s">
        <v>609</v>
      </c>
      <c r="H2150" s="2" t="s">
        <v>3802</v>
      </c>
      <c r="I2150" s="2" t="s">
        <v>3803</v>
      </c>
      <c r="J2150" s="3">
        <v>0</v>
      </c>
      <c r="K2150" s="3">
        <v>0</v>
      </c>
      <c r="L2150" s="3">
        <v>0</v>
      </c>
      <c r="M2150"/>
      <c r="N2150"/>
      <c r="O2150"/>
    </row>
    <row r="2151" spans="1:15" ht="14.45">
      <c r="A2151" s="2" t="str">
        <f t="shared" si="33"/>
        <v>POS_20230525_3163692</v>
      </c>
      <c r="B2151" s="2" t="s">
        <v>3213</v>
      </c>
      <c r="C2151" s="2" t="s">
        <v>443</v>
      </c>
      <c r="D2151" s="2" t="s">
        <v>456</v>
      </c>
      <c r="E2151" s="2" t="s">
        <v>468</v>
      </c>
      <c r="F2151" s="2" t="s">
        <v>45</v>
      </c>
      <c r="G2151" s="2" t="s">
        <v>609</v>
      </c>
      <c r="H2151" s="2" t="s">
        <v>3804</v>
      </c>
      <c r="I2151" s="2" t="s">
        <v>3805</v>
      </c>
      <c r="J2151" s="3">
        <v>0</v>
      </c>
      <c r="K2151" s="3">
        <v>0</v>
      </c>
      <c r="L2151" s="3">
        <v>0</v>
      </c>
      <c r="M2151"/>
      <c r="N2151"/>
      <c r="O2151"/>
    </row>
    <row r="2152" spans="1:15" ht="14.45">
      <c r="A2152" s="2" t="str">
        <f t="shared" si="33"/>
        <v>POS_20230525_3163858</v>
      </c>
      <c r="B2152" s="2" t="s">
        <v>3213</v>
      </c>
      <c r="C2152" s="2" t="s">
        <v>443</v>
      </c>
      <c r="D2152" s="2" t="s">
        <v>456</v>
      </c>
      <c r="E2152" s="2" t="s">
        <v>468</v>
      </c>
      <c r="F2152" s="2" t="s">
        <v>45</v>
      </c>
      <c r="G2152" s="2" t="s">
        <v>609</v>
      </c>
      <c r="H2152" s="2" t="s">
        <v>3806</v>
      </c>
      <c r="I2152" s="2" t="s">
        <v>3807</v>
      </c>
      <c r="J2152" s="3">
        <v>0</v>
      </c>
      <c r="K2152" s="3">
        <v>0</v>
      </c>
      <c r="L2152" s="3">
        <v>0</v>
      </c>
      <c r="M2152"/>
      <c r="N2152"/>
      <c r="O2152"/>
    </row>
    <row r="2153" spans="1:15" ht="14.45">
      <c r="A2153" s="2" t="str">
        <f t="shared" si="33"/>
        <v>POS_20230525_3163566</v>
      </c>
      <c r="B2153" s="2" t="s">
        <v>3213</v>
      </c>
      <c r="C2153" s="2" t="s">
        <v>443</v>
      </c>
      <c r="D2153" s="2" t="s">
        <v>456</v>
      </c>
      <c r="E2153" s="2" t="s">
        <v>468</v>
      </c>
      <c r="F2153" s="2" t="s">
        <v>45</v>
      </c>
      <c r="G2153" s="2" t="s">
        <v>609</v>
      </c>
      <c r="H2153" s="2" t="s">
        <v>3808</v>
      </c>
      <c r="I2153" s="2" t="s">
        <v>3809</v>
      </c>
      <c r="J2153" s="3">
        <v>0</v>
      </c>
      <c r="K2153" s="3">
        <v>0</v>
      </c>
      <c r="L2153" s="3">
        <v>0</v>
      </c>
      <c r="M2153"/>
      <c r="N2153"/>
      <c r="O2153"/>
    </row>
    <row r="2154" spans="1:15" ht="14.45">
      <c r="A2154" s="2" t="str">
        <f t="shared" si="33"/>
        <v>POS_20230525_3163799</v>
      </c>
      <c r="B2154" s="2" t="s">
        <v>3213</v>
      </c>
      <c r="C2154" s="2" t="s">
        <v>443</v>
      </c>
      <c r="D2154" s="2" t="s">
        <v>456</v>
      </c>
      <c r="E2154" s="2" t="s">
        <v>468</v>
      </c>
      <c r="F2154" s="2" t="s">
        <v>45</v>
      </c>
      <c r="G2154" s="2" t="s">
        <v>609</v>
      </c>
      <c r="H2154" s="2" t="s">
        <v>3810</v>
      </c>
      <c r="I2154" s="2" t="s">
        <v>3811</v>
      </c>
      <c r="J2154" s="3">
        <v>0</v>
      </c>
      <c r="K2154" s="3">
        <v>0</v>
      </c>
      <c r="L2154" s="3">
        <v>0</v>
      </c>
      <c r="M2154"/>
      <c r="N2154"/>
      <c r="O2154"/>
    </row>
    <row r="2155" spans="1:15" ht="14.45">
      <c r="A2155" s="2" t="str">
        <f t="shared" si="33"/>
        <v>POS_20230525_3163563</v>
      </c>
      <c r="B2155" s="2" t="s">
        <v>3213</v>
      </c>
      <c r="C2155" s="2" t="s">
        <v>443</v>
      </c>
      <c r="D2155" s="2" t="s">
        <v>456</v>
      </c>
      <c r="E2155" s="2" t="s">
        <v>468</v>
      </c>
      <c r="F2155" s="2" t="s">
        <v>45</v>
      </c>
      <c r="G2155" s="2" t="s">
        <v>609</v>
      </c>
      <c r="H2155" s="2" t="s">
        <v>3812</v>
      </c>
      <c r="I2155" s="2" t="s">
        <v>3813</v>
      </c>
      <c r="J2155" s="3">
        <v>0</v>
      </c>
      <c r="K2155" s="3">
        <v>0</v>
      </c>
      <c r="L2155" s="3">
        <v>0</v>
      </c>
      <c r="M2155"/>
      <c r="N2155"/>
      <c r="O2155"/>
    </row>
    <row r="2156" spans="1:15" ht="14.45">
      <c r="A2156" s="2" t="str">
        <f t="shared" si="33"/>
        <v>POS_20230525_3163540</v>
      </c>
      <c r="B2156" s="2" t="s">
        <v>3213</v>
      </c>
      <c r="C2156" s="2" t="s">
        <v>443</v>
      </c>
      <c r="D2156" s="2" t="s">
        <v>456</v>
      </c>
      <c r="E2156" s="2" t="s">
        <v>468</v>
      </c>
      <c r="F2156" s="2" t="s">
        <v>45</v>
      </c>
      <c r="G2156" s="2" t="s">
        <v>609</v>
      </c>
      <c r="H2156" s="2" t="s">
        <v>3814</v>
      </c>
      <c r="I2156" s="2" t="s">
        <v>3815</v>
      </c>
      <c r="J2156" s="3">
        <v>0</v>
      </c>
      <c r="K2156" s="3">
        <v>0</v>
      </c>
      <c r="L2156" s="3">
        <v>0</v>
      </c>
      <c r="M2156"/>
      <c r="N2156"/>
      <c r="O2156"/>
    </row>
    <row r="2157" spans="1:15" ht="14.45">
      <c r="A2157" s="2" t="str">
        <f t="shared" si="33"/>
        <v>POS_20230525_3163559</v>
      </c>
      <c r="B2157" s="2" t="s">
        <v>3213</v>
      </c>
      <c r="C2157" s="2" t="s">
        <v>443</v>
      </c>
      <c r="D2157" s="2" t="s">
        <v>456</v>
      </c>
      <c r="E2157" s="2" t="s">
        <v>468</v>
      </c>
      <c r="F2157" s="2" t="s">
        <v>45</v>
      </c>
      <c r="G2157" s="2" t="s">
        <v>609</v>
      </c>
      <c r="H2157" s="2" t="s">
        <v>3816</v>
      </c>
      <c r="I2157" s="2" t="s">
        <v>3817</v>
      </c>
      <c r="J2157" s="3">
        <v>0</v>
      </c>
      <c r="K2157" s="3">
        <v>0</v>
      </c>
      <c r="L2157" s="3">
        <v>0</v>
      </c>
      <c r="M2157"/>
      <c r="N2157"/>
      <c r="O2157"/>
    </row>
    <row r="2158" spans="1:15" ht="14.45">
      <c r="A2158" s="2" t="str">
        <f t="shared" si="33"/>
        <v>POS_20230525_3163768</v>
      </c>
      <c r="B2158" s="2" t="s">
        <v>3213</v>
      </c>
      <c r="C2158" s="2" t="s">
        <v>443</v>
      </c>
      <c r="D2158" s="2" t="s">
        <v>456</v>
      </c>
      <c r="E2158" s="2" t="s">
        <v>468</v>
      </c>
      <c r="F2158" s="2" t="s">
        <v>45</v>
      </c>
      <c r="G2158" s="2" t="s">
        <v>609</v>
      </c>
      <c r="H2158" s="2" t="s">
        <v>3818</v>
      </c>
      <c r="I2158" s="2" t="s">
        <v>3819</v>
      </c>
      <c r="J2158" s="3">
        <v>0</v>
      </c>
      <c r="K2158" s="3">
        <v>0</v>
      </c>
      <c r="L2158" s="3">
        <v>0</v>
      </c>
      <c r="M2158"/>
      <c r="N2158"/>
      <c r="O2158"/>
    </row>
    <row r="2159" spans="1:15" ht="14.45">
      <c r="A2159" s="2" t="str">
        <f t="shared" si="33"/>
        <v>POS_20230525_3163534</v>
      </c>
      <c r="B2159" s="2" t="s">
        <v>3213</v>
      </c>
      <c r="C2159" s="2" t="s">
        <v>443</v>
      </c>
      <c r="D2159" s="2" t="s">
        <v>456</v>
      </c>
      <c r="E2159" s="2" t="s">
        <v>468</v>
      </c>
      <c r="F2159" s="2" t="s">
        <v>45</v>
      </c>
      <c r="G2159" s="2" t="s">
        <v>609</v>
      </c>
      <c r="H2159" s="2" t="s">
        <v>3820</v>
      </c>
      <c r="I2159" s="2" t="s">
        <v>3821</v>
      </c>
      <c r="J2159" s="3">
        <v>0</v>
      </c>
      <c r="K2159" s="3">
        <v>0</v>
      </c>
      <c r="L2159" s="3">
        <v>0</v>
      </c>
      <c r="M2159"/>
      <c r="N2159"/>
      <c r="O2159"/>
    </row>
    <row r="2160" spans="1:15" ht="14.45">
      <c r="A2160" s="2" t="str">
        <f t="shared" si="33"/>
        <v>POS_20230525_3163800</v>
      </c>
      <c r="B2160" s="2" t="s">
        <v>3213</v>
      </c>
      <c r="C2160" s="2" t="s">
        <v>443</v>
      </c>
      <c r="D2160" s="2" t="s">
        <v>456</v>
      </c>
      <c r="E2160" s="2" t="s">
        <v>468</v>
      </c>
      <c r="F2160" s="2" t="s">
        <v>45</v>
      </c>
      <c r="G2160" s="2" t="s">
        <v>609</v>
      </c>
      <c r="H2160" s="2" t="s">
        <v>3822</v>
      </c>
      <c r="I2160" s="2" t="s">
        <v>3823</v>
      </c>
      <c r="J2160" s="3">
        <v>0</v>
      </c>
      <c r="K2160" s="3">
        <v>0</v>
      </c>
      <c r="L2160" s="3">
        <v>0</v>
      </c>
      <c r="M2160"/>
      <c r="N2160"/>
      <c r="O2160"/>
    </row>
    <row r="2161" spans="1:15" ht="14.45">
      <c r="A2161" s="2" t="str">
        <f t="shared" si="33"/>
        <v>POS_20230525_3163575</v>
      </c>
      <c r="B2161" s="2" t="s">
        <v>3213</v>
      </c>
      <c r="C2161" s="2" t="s">
        <v>443</v>
      </c>
      <c r="D2161" s="2" t="s">
        <v>456</v>
      </c>
      <c r="E2161" s="2" t="s">
        <v>468</v>
      </c>
      <c r="F2161" s="2" t="s">
        <v>45</v>
      </c>
      <c r="G2161" s="2" t="s">
        <v>609</v>
      </c>
      <c r="H2161" s="2" t="s">
        <v>3824</v>
      </c>
      <c r="I2161" s="2" t="s">
        <v>3825</v>
      </c>
      <c r="J2161" s="3">
        <v>0</v>
      </c>
      <c r="K2161" s="3">
        <v>0</v>
      </c>
      <c r="L2161" s="3">
        <v>0</v>
      </c>
      <c r="M2161"/>
      <c r="N2161"/>
      <c r="O2161"/>
    </row>
    <row r="2162" spans="1:15" ht="14.45">
      <c r="A2162" s="2" t="str">
        <f t="shared" si="33"/>
        <v>POS_20230525_3163811</v>
      </c>
      <c r="B2162" s="2" t="s">
        <v>3213</v>
      </c>
      <c r="C2162" s="2" t="s">
        <v>443</v>
      </c>
      <c r="D2162" s="2" t="s">
        <v>456</v>
      </c>
      <c r="E2162" s="2" t="s">
        <v>468</v>
      </c>
      <c r="F2162" s="2" t="s">
        <v>45</v>
      </c>
      <c r="G2162" s="2" t="s">
        <v>609</v>
      </c>
      <c r="H2162" s="2" t="s">
        <v>3826</v>
      </c>
      <c r="I2162" s="2" t="s">
        <v>3827</v>
      </c>
      <c r="J2162" s="3">
        <v>0</v>
      </c>
      <c r="K2162" s="3">
        <v>0</v>
      </c>
      <c r="L2162" s="3">
        <v>0</v>
      </c>
      <c r="M2162"/>
      <c r="N2162"/>
      <c r="O2162"/>
    </row>
    <row r="2163" spans="1:15" ht="14.45">
      <c r="A2163" s="2" t="str">
        <f t="shared" si="33"/>
        <v>POS_20230525_3163538</v>
      </c>
      <c r="B2163" s="2" t="s">
        <v>3213</v>
      </c>
      <c r="C2163" s="2" t="s">
        <v>443</v>
      </c>
      <c r="D2163" s="2" t="s">
        <v>456</v>
      </c>
      <c r="E2163" s="2" t="s">
        <v>468</v>
      </c>
      <c r="F2163" s="2" t="s">
        <v>45</v>
      </c>
      <c r="G2163" s="2" t="s">
        <v>609</v>
      </c>
      <c r="H2163" s="2" t="s">
        <v>3828</v>
      </c>
      <c r="I2163" s="2" t="s">
        <v>3829</v>
      </c>
      <c r="J2163" s="3">
        <v>0</v>
      </c>
      <c r="K2163" s="3">
        <v>0</v>
      </c>
      <c r="L2163" s="3">
        <v>0</v>
      </c>
      <c r="M2163"/>
      <c r="N2163"/>
      <c r="O2163"/>
    </row>
    <row r="2164" spans="1:15" ht="14.45">
      <c r="A2164" s="2" t="str">
        <f t="shared" si="33"/>
        <v>POS_20230525_3163771</v>
      </c>
      <c r="B2164" s="2" t="s">
        <v>3213</v>
      </c>
      <c r="C2164" s="2" t="s">
        <v>443</v>
      </c>
      <c r="D2164" s="2" t="s">
        <v>456</v>
      </c>
      <c r="E2164" s="2" t="s">
        <v>468</v>
      </c>
      <c r="F2164" s="2" t="s">
        <v>45</v>
      </c>
      <c r="G2164" s="2" t="s">
        <v>609</v>
      </c>
      <c r="H2164" s="2" t="s">
        <v>3292</v>
      </c>
      <c r="I2164" s="2" t="s">
        <v>3830</v>
      </c>
      <c r="J2164" s="3">
        <v>0</v>
      </c>
      <c r="K2164" s="3">
        <v>0</v>
      </c>
      <c r="L2164" s="3">
        <v>0</v>
      </c>
      <c r="M2164"/>
      <c r="N2164"/>
      <c r="O2164"/>
    </row>
    <row r="2165" spans="1:15" ht="14.45">
      <c r="A2165" s="2" t="str">
        <f t="shared" si="33"/>
        <v>POS_20230525_3163866</v>
      </c>
      <c r="B2165" s="2" t="s">
        <v>3213</v>
      </c>
      <c r="C2165" s="2" t="s">
        <v>443</v>
      </c>
      <c r="D2165" s="2" t="s">
        <v>456</v>
      </c>
      <c r="E2165" s="2" t="s">
        <v>468</v>
      </c>
      <c r="F2165" s="2" t="s">
        <v>45</v>
      </c>
      <c r="G2165" s="2" t="s">
        <v>609</v>
      </c>
      <c r="H2165" s="2" t="s">
        <v>3831</v>
      </c>
      <c r="I2165" s="2" t="s">
        <v>3832</v>
      </c>
      <c r="J2165" s="3">
        <v>0</v>
      </c>
      <c r="K2165" s="3">
        <v>0</v>
      </c>
      <c r="L2165" s="3">
        <v>0</v>
      </c>
      <c r="M2165"/>
      <c r="N2165"/>
      <c r="O2165"/>
    </row>
    <row r="2166" spans="1:15" ht="14.45">
      <c r="A2166" s="2" t="str">
        <f t="shared" si="33"/>
        <v>POS_20230525_3163579</v>
      </c>
      <c r="B2166" s="2" t="s">
        <v>3213</v>
      </c>
      <c r="C2166" s="2" t="s">
        <v>443</v>
      </c>
      <c r="D2166" s="2" t="s">
        <v>456</v>
      </c>
      <c r="E2166" s="2" t="s">
        <v>468</v>
      </c>
      <c r="F2166" s="2" t="s">
        <v>45</v>
      </c>
      <c r="G2166" s="2" t="s">
        <v>609</v>
      </c>
      <c r="H2166" s="2" t="s">
        <v>3833</v>
      </c>
      <c r="I2166" s="2" t="s">
        <v>3834</v>
      </c>
      <c r="J2166" s="3">
        <v>0</v>
      </c>
      <c r="K2166" s="3">
        <v>0</v>
      </c>
      <c r="L2166" s="3">
        <v>0</v>
      </c>
      <c r="M2166"/>
      <c r="N2166"/>
      <c r="O2166"/>
    </row>
    <row r="2167" spans="1:15" ht="14.45">
      <c r="A2167" s="2" t="str">
        <f t="shared" si="33"/>
        <v>POS_20230525_3163557</v>
      </c>
      <c r="B2167" s="2" t="s">
        <v>3213</v>
      </c>
      <c r="C2167" s="2" t="s">
        <v>443</v>
      </c>
      <c r="D2167" s="2" t="s">
        <v>456</v>
      </c>
      <c r="E2167" s="2" t="s">
        <v>468</v>
      </c>
      <c r="F2167" s="2" t="s">
        <v>45</v>
      </c>
      <c r="G2167" s="2" t="s">
        <v>609</v>
      </c>
      <c r="H2167" s="2" t="s">
        <v>3835</v>
      </c>
      <c r="I2167" s="2" t="s">
        <v>3836</v>
      </c>
      <c r="J2167" s="3">
        <v>0</v>
      </c>
      <c r="K2167" s="3">
        <v>0</v>
      </c>
      <c r="L2167" s="3">
        <v>0</v>
      </c>
      <c r="M2167"/>
      <c r="N2167"/>
      <c r="O2167"/>
    </row>
    <row r="2168" spans="1:15" ht="14.45">
      <c r="A2168" s="2" t="str">
        <f t="shared" si="33"/>
        <v>POS_20230525_3163856</v>
      </c>
      <c r="B2168" s="2" t="s">
        <v>3213</v>
      </c>
      <c r="C2168" s="2" t="s">
        <v>443</v>
      </c>
      <c r="D2168" s="2" t="s">
        <v>456</v>
      </c>
      <c r="E2168" s="2" t="s">
        <v>468</v>
      </c>
      <c r="F2168" s="2" t="s">
        <v>45</v>
      </c>
      <c r="G2168" s="2" t="s">
        <v>609</v>
      </c>
      <c r="H2168" s="2" t="s">
        <v>3837</v>
      </c>
      <c r="I2168" s="2" t="s">
        <v>3838</v>
      </c>
      <c r="J2168" s="3">
        <v>0</v>
      </c>
      <c r="K2168" s="3">
        <v>0</v>
      </c>
      <c r="L2168" s="3">
        <v>0</v>
      </c>
      <c r="M2168"/>
      <c r="N2168"/>
      <c r="O2168"/>
    </row>
    <row r="2169" spans="1:15" ht="14.45">
      <c r="A2169" s="2" t="str">
        <f t="shared" si="33"/>
        <v>POS_20230525_3163867</v>
      </c>
      <c r="B2169" s="2" t="s">
        <v>3213</v>
      </c>
      <c r="C2169" s="2" t="s">
        <v>443</v>
      </c>
      <c r="D2169" s="2" t="s">
        <v>456</v>
      </c>
      <c r="E2169" s="2" t="s">
        <v>468</v>
      </c>
      <c r="F2169" s="2" t="s">
        <v>45</v>
      </c>
      <c r="G2169" s="2" t="s">
        <v>609</v>
      </c>
      <c r="H2169" s="2" t="s">
        <v>3839</v>
      </c>
      <c r="I2169" s="2" t="s">
        <v>3840</v>
      </c>
      <c r="J2169" s="3">
        <v>0</v>
      </c>
      <c r="K2169" s="3">
        <v>0</v>
      </c>
      <c r="L2169" s="3">
        <v>0</v>
      </c>
      <c r="M2169"/>
      <c r="N2169"/>
      <c r="O2169"/>
    </row>
    <row r="2170" spans="1:15" ht="14.45">
      <c r="A2170" s="2" t="str">
        <f t="shared" si="33"/>
        <v>POS_20230525_3163623</v>
      </c>
      <c r="B2170" s="2" t="s">
        <v>3213</v>
      </c>
      <c r="C2170" s="2" t="s">
        <v>443</v>
      </c>
      <c r="D2170" s="2" t="s">
        <v>456</v>
      </c>
      <c r="E2170" s="2" t="s">
        <v>468</v>
      </c>
      <c r="F2170" s="2" t="s">
        <v>45</v>
      </c>
      <c r="G2170" s="2" t="s">
        <v>609</v>
      </c>
      <c r="H2170" s="2" t="s">
        <v>3841</v>
      </c>
      <c r="I2170" s="2" t="s">
        <v>3842</v>
      </c>
      <c r="J2170" s="3">
        <v>0</v>
      </c>
      <c r="K2170" s="3">
        <v>0</v>
      </c>
      <c r="L2170" s="3">
        <v>0</v>
      </c>
      <c r="M2170"/>
      <c r="N2170"/>
      <c r="O2170"/>
    </row>
    <row r="2171" spans="1:15" ht="14.45">
      <c r="A2171" s="2" t="str">
        <f t="shared" si="33"/>
        <v>POS_20200124_1924535</v>
      </c>
      <c r="B2171" s="2" t="s">
        <v>3213</v>
      </c>
      <c r="C2171" s="2" t="s">
        <v>443</v>
      </c>
      <c r="D2171" s="2" t="s">
        <v>456</v>
      </c>
      <c r="E2171" s="2" t="s">
        <v>468</v>
      </c>
      <c r="F2171" s="2" t="s">
        <v>3073</v>
      </c>
      <c r="G2171" s="2" t="s">
        <v>1324</v>
      </c>
      <c r="H2171" s="2" t="s">
        <v>3843</v>
      </c>
      <c r="I2171" s="2" t="s">
        <v>3844</v>
      </c>
      <c r="J2171" s="3">
        <v>66868.160000000003</v>
      </c>
      <c r="K2171" s="3">
        <v>36669.839999999997</v>
      </c>
      <c r="L2171" s="3">
        <v>128879.45</v>
      </c>
      <c r="M2171"/>
      <c r="N2171"/>
      <c r="O2171"/>
    </row>
    <row r="2172" spans="1:15" ht="14.45">
      <c r="A2172" s="2" t="str">
        <f t="shared" si="33"/>
        <v>POS_20160225_780097</v>
      </c>
      <c r="B2172" s="2" t="s">
        <v>3213</v>
      </c>
      <c r="C2172" s="2" t="s">
        <v>443</v>
      </c>
      <c r="D2172" s="2" t="s">
        <v>456</v>
      </c>
      <c r="E2172" s="2" t="s">
        <v>468</v>
      </c>
      <c r="F2172" s="2" t="s">
        <v>752</v>
      </c>
      <c r="G2172" s="2" t="s">
        <v>747</v>
      </c>
      <c r="H2172" s="2" t="s">
        <v>3845</v>
      </c>
      <c r="I2172" s="2" t="s">
        <v>3846</v>
      </c>
      <c r="J2172" s="3">
        <v>19214.260000000002</v>
      </c>
      <c r="K2172" s="3">
        <v>38854.019999999997</v>
      </c>
      <c r="L2172" s="3">
        <v>21590.799999999999</v>
      </c>
      <c r="M2172"/>
      <c r="N2172"/>
      <c r="O2172"/>
    </row>
    <row r="2173" spans="1:15" ht="14.45">
      <c r="A2173" s="2" t="str">
        <f t="shared" si="33"/>
        <v>POS_20190829_1829121</v>
      </c>
      <c r="B2173" s="2" t="s">
        <v>3213</v>
      </c>
      <c r="C2173" s="2" t="s">
        <v>443</v>
      </c>
      <c r="D2173" s="2" t="s">
        <v>456</v>
      </c>
      <c r="E2173" s="2" t="s">
        <v>468</v>
      </c>
      <c r="F2173" s="2" t="s">
        <v>465</v>
      </c>
      <c r="G2173" s="2" t="s">
        <v>462</v>
      </c>
      <c r="H2173" s="2" t="s">
        <v>3847</v>
      </c>
      <c r="I2173" s="2" t="s">
        <v>3848</v>
      </c>
      <c r="J2173" s="3">
        <v>15522.66</v>
      </c>
      <c r="K2173" s="3">
        <v>0</v>
      </c>
      <c r="L2173" s="3">
        <v>40354.980000000003</v>
      </c>
      <c r="M2173"/>
      <c r="N2173"/>
      <c r="O2173"/>
    </row>
    <row r="2174" spans="1:15" ht="14.45">
      <c r="A2174" s="2" t="str">
        <f t="shared" si="33"/>
        <v>POS_20230328_3102549</v>
      </c>
      <c r="B2174" s="2" t="s">
        <v>3213</v>
      </c>
      <c r="C2174" s="2" t="s">
        <v>443</v>
      </c>
      <c r="D2174" s="2" t="s">
        <v>763</v>
      </c>
      <c r="E2174" s="2" t="s">
        <v>763</v>
      </c>
      <c r="F2174" s="2" t="s">
        <v>45</v>
      </c>
      <c r="G2174" s="2" t="s">
        <v>764</v>
      </c>
      <c r="H2174" s="2" t="s">
        <v>3849</v>
      </c>
      <c r="I2174" s="2" t="s">
        <v>3850</v>
      </c>
      <c r="J2174" s="3">
        <v>3308.8246789140476</v>
      </c>
      <c r="K2174" s="3">
        <v>357.71077609881598</v>
      </c>
      <c r="L2174" s="3">
        <v>4471.3847012351998</v>
      </c>
      <c r="M2174"/>
      <c r="N2174"/>
      <c r="O2174"/>
    </row>
    <row r="2175" spans="1:15" ht="14.45">
      <c r="A2175" s="2" t="str">
        <f t="shared" si="33"/>
        <v>POS_20230328_3102593</v>
      </c>
      <c r="B2175" s="2" t="s">
        <v>3213</v>
      </c>
      <c r="C2175" s="2" t="s">
        <v>443</v>
      </c>
      <c r="D2175" s="2" t="s">
        <v>763</v>
      </c>
      <c r="E2175" s="2" t="s">
        <v>763</v>
      </c>
      <c r="F2175" s="2" t="s">
        <v>45</v>
      </c>
      <c r="G2175" s="2" t="s">
        <v>764</v>
      </c>
      <c r="H2175" s="2" t="s">
        <v>3220</v>
      </c>
      <c r="I2175" s="2" t="s">
        <v>3851</v>
      </c>
      <c r="J2175" s="3">
        <v>3308.8246789140476</v>
      </c>
      <c r="K2175" s="3">
        <v>357.71077609881598</v>
      </c>
      <c r="L2175" s="3">
        <v>4471.3847012351998</v>
      </c>
      <c r="M2175"/>
      <c r="N2175"/>
      <c r="O2175"/>
    </row>
    <row r="2176" spans="1:15" ht="14.45">
      <c r="A2176" s="2" t="str">
        <f t="shared" si="33"/>
        <v>POS_20230328_3102474</v>
      </c>
      <c r="B2176" s="2" t="s">
        <v>3213</v>
      </c>
      <c r="C2176" s="2" t="s">
        <v>443</v>
      </c>
      <c r="D2176" s="2" t="s">
        <v>763</v>
      </c>
      <c r="E2176" s="2" t="s">
        <v>763</v>
      </c>
      <c r="F2176" s="2" t="s">
        <v>45</v>
      </c>
      <c r="G2176" s="2" t="s">
        <v>764</v>
      </c>
      <c r="H2176" s="2" t="s">
        <v>3852</v>
      </c>
      <c r="I2176" s="2" t="s">
        <v>3853</v>
      </c>
      <c r="J2176" s="3">
        <v>3308.8246789140476</v>
      </c>
      <c r="K2176" s="3">
        <v>357.71077609881598</v>
      </c>
      <c r="L2176" s="3">
        <v>4471.3847012351998</v>
      </c>
      <c r="M2176"/>
      <c r="N2176"/>
      <c r="O2176"/>
    </row>
    <row r="2177" spans="1:15" ht="14.45">
      <c r="A2177" s="2" t="str">
        <f t="shared" si="33"/>
        <v>POS_20230328_3102604</v>
      </c>
      <c r="B2177" s="2" t="s">
        <v>3213</v>
      </c>
      <c r="C2177" s="2" t="s">
        <v>443</v>
      </c>
      <c r="D2177" s="2" t="s">
        <v>763</v>
      </c>
      <c r="E2177" s="2" t="s">
        <v>763</v>
      </c>
      <c r="F2177" s="2" t="s">
        <v>45</v>
      </c>
      <c r="G2177" s="2" t="s">
        <v>764</v>
      </c>
      <c r="H2177" s="2" t="s">
        <v>3854</v>
      </c>
      <c r="I2177" s="2" t="s">
        <v>3855</v>
      </c>
      <c r="J2177" s="3">
        <v>3308.8246789140476</v>
      </c>
      <c r="K2177" s="3">
        <v>357.71077609881598</v>
      </c>
      <c r="L2177" s="3">
        <v>4471.3847012351998</v>
      </c>
      <c r="M2177"/>
      <c r="N2177"/>
      <c r="O2177"/>
    </row>
    <row r="2178" spans="1:15" ht="14.45">
      <c r="A2178" s="2" t="str">
        <f t="shared" si="33"/>
        <v>POS_20230328_3102511</v>
      </c>
      <c r="B2178" s="2" t="s">
        <v>3213</v>
      </c>
      <c r="C2178" s="2" t="s">
        <v>443</v>
      </c>
      <c r="D2178" s="2" t="s">
        <v>763</v>
      </c>
      <c r="E2178" s="2" t="s">
        <v>763</v>
      </c>
      <c r="F2178" s="2" t="s">
        <v>45</v>
      </c>
      <c r="G2178" s="2" t="s">
        <v>764</v>
      </c>
      <c r="H2178" s="2" t="s">
        <v>3856</v>
      </c>
      <c r="I2178" s="2" t="s">
        <v>3857</v>
      </c>
      <c r="J2178" s="3">
        <v>3308.8246789140476</v>
      </c>
      <c r="K2178" s="3">
        <v>357.71077609881598</v>
      </c>
      <c r="L2178" s="3">
        <v>4471.3847012351998</v>
      </c>
      <c r="M2178"/>
      <c r="N2178"/>
      <c r="O2178"/>
    </row>
    <row r="2179" spans="1:15" ht="14.45">
      <c r="A2179" s="2" t="str">
        <f t="shared" si="33"/>
        <v>POS_20230328_3102600</v>
      </c>
      <c r="B2179" s="2" t="s">
        <v>3213</v>
      </c>
      <c r="C2179" s="2" t="s">
        <v>443</v>
      </c>
      <c r="D2179" s="2" t="s">
        <v>763</v>
      </c>
      <c r="E2179" s="2" t="s">
        <v>763</v>
      </c>
      <c r="F2179" s="2" t="s">
        <v>45</v>
      </c>
      <c r="G2179" s="2" t="s">
        <v>764</v>
      </c>
      <c r="H2179" s="2" t="s">
        <v>3546</v>
      </c>
      <c r="I2179" s="2" t="s">
        <v>3858</v>
      </c>
      <c r="J2179" s="3">
        <v>3308.8246789140476</v>
      </c>
      <c r="K2179" s="3">
        <v>357.71077609881598</v>
      </c>
      <c r="L2179" s="3">
        <v>4471.3847012351998</v>
      </c>
      <c r="M2179"/>
      <c r="N2179"/>
      <c r="O2179"/>
    </row>
    <row r="2180" spans="1:15" ht="14.45">
      <c r="A2180" s="2" t="str">
        <f t="shared" si="33"/>
        <v>POS_20230328_3102529</v>
      </c>
      <c r="B2180" s="2" t="s">
        <v>3213</v>
      </c>
      <c r="C2180" s="2" t="s">
        <v>443</v>
      </c>
      <c r="D2180" s="2" t="s">
        <v>763</v>
      </c>
      <c r="E2180" s="2" t="s">
        <v>763</v>
      </c>
      <c r="F2180" s="2" t="s">
        <v>45</v>
      </c>
      <c r="G2180" s="2" t="s">
        <v>764</v>
      </c>
      <c r="H2180" s="2" t="s">
        <v>3859</v>
      </c>
      <c r="I2180" s="2" t="s">
        <v>3860</v>
      </c>
      <c r="J2180" s="3">
        <v>3308.8246789140476</v>
      </c>
      <c r="K2180" s="3">
        <v>357.71077609881598</v>
      </c>
      <c r="L2180" s="3">
        <v>4471.3847012351998</v>
      </c>
      <c r="M2180"/>
      <c r="N2180"/>
      <c r="O2180"/>
    </row>
    <row r="2181" spans="1:15" ht="14.45">
      <c r="A2181" s="2" t="str">
        <f t="shared" si="33"/>
        <v>POS_20230328_3102575</v>
      </c>
      <c r="B2181" s="2" t="s">
        <v>3213</v>
      </c>
      <c r="C2181" s="2" t="s">
        <v>443</v>
      </c>
      <c r="D2181" s="2" t="s">
        <v>763</v>
      </c>
      <c r="E2181" s="2" t="s">
        <v>763</v>
      </c>
      <c r="F2181" s="2" t="s">
        <v>45</v>
      </c>
      <c r="G2181" s="2" t="s">
        <v>764</v>
      </c>
      <c r="H2181" s="2" t="s">
        <v>3861</v>
      </c>
      <c r="I2181" s="2" t="s">
        <v>3862</v>
      </c>
      <c r="J2181" s="3">
        <v>3308.8246789140476</v>
      </c>
      <c r="K2181" s="3">
        <v>357.71077609881598</v>
      </c>
      <c r="L2181" s="3">
        <v>4471.3847012351998</v>
      </c>
      <c r="M2181"/>
      <c r="N2181"/>
      <c r="O2181"/>
    </row>
    <row r="2182" spans="1:15" ht="14.45">
      <c r="A2182" s="2" t="str">
        <f t="shared" si="33"/>
        <v>POS_20230328_3102486</v>
      </c>
      <c r="B2182" s="2" t="s">
        <v>3213</v>
      </c>
      <c r="C2182" s="2" t="s">
        <v>443</v>
      </c>
      <c r="D2182" s="2" t="s">
        <v>763</v>
      </c>
      <c r="E2182" s="2" t="s">
        <v>763</v>
      </c>
      <c r="F2182" s="2" t="s">
        <v>45</v>
      </c>
      <c r="G2182" s="2" t="s">
        <v>764</v>
      </c>
      <c r="H2182" s="2" t="s">
        <v>3863</v>
      </c>
      <c r="I2182" s="2" t="s">
        <v>3864</v>
      </c>
      <c r="J2182" s="3">
        <v>3308.8246789140476</v>
      </c>
      <c r="K2182" s="3">
        <v>357.71077609881598</v>
      </c>
      <c r="L2182" s="3">
        <v>4471.3847012351998</v>
      </c>
      <c r="M2182"/>
      <c r="N2182"/>
      <c r="O2182"/>
    </row>
    <row r="2183" spans="1:15" ht="14.45">
      <c r="A2183" s="2" t="str">
        <f t="shared" si="33"/>
        <v>POS_20230328_3102533</v>
      </c>
      <c r="B2183" s="2" t="s">
        <v>3213</v>
      </c>
      <c r="C2183" s="2" t="s">
        <v>443</v>
      </c>
      <c r="D2183" s="2" t="s">
        <v>763</v>
      </c>
      <c r="E2183" s="2" t="s">
        <v>763</v>
      </c>
      <c r="F2183" s="2" t="s">
        <v>45</v>
      </c>
      <c r="G2183" s="2" t="s">
        <v>764</v>
      </c>
      <c r="H2183" s="2" t="s">
        <v>3865</v>
      </c>
      <c r="I2183" s="2" t="s">
        <v>3866</v>
      </c>
      <c r="J2183" s="3">
        <v>3308.8246789140476</v>
      </c>
      <c r="K2183" s="3">
        <v>357.71077609881598</v>
      </c>
      <c r="L2183" s="3">
        <v>4471.3847012351998</v>
      </c>
      <c r="M2183"/>
      <c r="N2183"/>
      <c r="O2183"/>
    </row>
    <row r="2184" spans="1:15" ht="14.45">
      <c r="A2184" s="2" t="str">
        <f t="shared" si="33"/>
        <v>POS_20230328_3102580</v>
      </c>
      <c r="B2184" s="2" t="s">
        <v>3213</v>
      </c>
      <c r="C2184" s="2" t="s">
        <v>443</v>
      </c>
      <c r="D2184" s="2" t="s">
        <v>763</v>
      </c>
      <c r="E2184" s="2" t="s">
        <v>763</v>
      </c>
      <c r="F2184" s="2" t="s">
        <v>45</v>
      </c>
      <c r="G2184" s="2" t="s">
        <v>764</v>
      </c>
      <c r="H2184" s="2" t="s">
        <v>3368</v>
      </c>
      <c r="I2184" s="2" t="s">
        <v>3867</v>
      </c>
      <c r="J2184" s="3">
        <v>3308.8246789140476</v>
      </c>
      <c r="K2184" s="3">
        <v>357.71077609881598</v>
      </c>
      <c r="L2184" s="3">
        <v>4471.3847012351998</v>
      </c>
      <c r="M2184"/>
      <c r="N2184"/>
      <c r="O2184"/>
    </row>
    <row r="2185" spans="1:15" ht="14.45">
      <c r="A2185" s="2" t="str">
        <f t="shared" si="33"/>
        <v>POS_20230328_3102476</v>
      </c>
      <c r="B2185" s="2" t="s">
        <v>3213</v>
      </c>
      <c r="C2185" s="2" t="s">
        <v>443</v>
      </c>
      <c r="D2185" s="2" t="s">
        <v>763</v>
      </c>
      <c r="E2185" s="2" t="s">
        <v>763</v>
      </c>
      <c r="F2185" s="2" t="s">
        <v>45</v>
      </c>
      <c r="G2185" s="2" t="s">
        <v>764</v>
      </c>
      <c r="H2185" s="2" t="s">
        <v>3257</v>
      </c>
      <c r="I2185" s="2" t="s">
        <v>3868</v>
      </c>
      <c r="J2185" s="3">
        <v>3308.8246789140476</v>
      </c>
      <c r="K2185" s="3">
        <v>357.71077609881598</v>
      </c>
      <c r="L2185" s="3">
        <v>4471.3847012351998</v>
      </c>
      <c r="M2185"/>
      <c r="N2185"/>
      <c r="O2185"/>
    </row>
    <row r="2186" spans="1:15" ht="14.45">
      <c r="A2186" s="2" t="str">
        <f t="shared" si="33"/>
        <v>POS_20230328_3102577</v>
      </c>
      <c r="B2186" s="2" t="s">
        <v>3213</v>
      </c>
      <c r="C2186" s="2" t="s">
        <v>443</v>
      </c>
      <c r="D2186" s="2" t="s">
        <v>763</v>
      </c>
      <c r="E2186" s="2" t="s">
        <v>763</v>
      </c>
      <c r="F2186" s="2" t="s">
        <v>45</v>
      </c>
      <c r="G2186" s="2" t="s">
        <v>764</v>
      </c>
      <c r="H2186" s="2" t="s">
        <v>3869</v>
      </c>
      <c r="I2186" s="2" t="s">
        <v>3870</v>
      </c>
      <c r="J2186" s="3">
        <v>3308.8246789140476</v>
      </c>
      <c r="K2186" s="3">
        <v>357.71077609881598</v>
      </c>
      <c r="L2186" s="3">
        <v>4471.3847012351998</v>
      </c>
      <c r="M2186"/>
      <c r="N2186"/>
      <c r="O2186"/>
    </row>
    <row r="2187" spans="1:15" ht="14.45">
      <c r="A2187" s="2" t="str">
        <f t="shared" si="33"/>
        <v>POS_20230328_3102591</v>
      </c>
      <c r="B2187" s="2" t="s">
        <v>3213</v>
      </c>
      <c r="C2187" s="2" t="s">
        <v>443</v>
      </c>
      <c r="D2187" s="2" t="s">
        <v>763</v>
      </c>
      <c r="E2187" s="2" t="s">
        <v>763</v>
      </c>
      <c r="F2187" s="2" t="s">
        <v>45</v>
      </c>
      <c r="G2187" s="2" t="s">
        <v>764</v>
      </c>
      <c r="H2187" s="2" t="s">
        <v>3871</v>
      </c>
      <c r="I2187" s="2" t="s">
        <v>3872</v>
      </c>
      <c r="J2187" s="3">
        <v>3308.8246789140476</v>
      </c>
      <c r="K2187" s="3">
        <v>357.71077609881598</v>
      </c>
      <c r="L2187" s="3">
        <v>4471.3847012351998</v>
      </c>
      <c r="M2187"/>
      <c r="N2187"/>
      <c r="O2187"/>
    </row>
    <row r="2188" spans="1:15" ht="14.45">
      <c r="A2188" s="2" t="str">
        <f t="shared" si="33"/>
        <v>POS_20230328_3102477</v>
      </c>
      <c r="B2188" s="2" t="s">
        <v>3213</v>
      </c>
      <c r="C2188" s="2" t="s">
        <v>443</v>
      </c>
      <c r="D2188" s="2" t="s">
        <v>763</v>
      </c>
      <c r="E2188" s="2" t="s">
        <v>763</v>
      </c>
      <c r="F2188" s="2" t="s">
        <v>45</v>
      </c>
      <c r="G2188" s="2" t="s">
        <v>764</v>
      </c>
      <c r="H2188" s="2" t="s">
        <v>3873</v>
      </c>
      <c r="I2188" s="2" t="s">
        <v>3874</v>
      </c>
      <c r="J2188" s="3">
        <v>3308.8246789140476</v>
      </c>
      <c r="K2188" s="3">
        <v>357.71077609881598</v>
      </c>
      <c r="L2188" s="3">
        <v>4471.3847012351998</v>
      </c>
      <c r="M2188"/>
      <c r="N2188"/>
      <c r="O2188"/>
    </row>
    <row r="2189" spans="1:15" ht="14.45">
      <c r="A2189" s="2" t="str">
        <f t="shared" ref="A2189:A2252" si="34">I2189</f>
        <v>POS_20230328_3102565</v>
      </c>
      <c r="B2189" s="2" t="s">
        <v>3213</v>
      </c>
      <c r="C2189" s="2" t="s">
        <v>443</v>
      </c>
      <c r="D2189" s="2" t="s">
        <v>763</v>
      </c>
      <c r="E2189" s="2" t="s">
        <v>763</v>
      </c>
      <c r="F2189" s="2" t="s">
        <v>45</v>
      </c>
      <c r="G2189" s="2" t="s">
        <v>764</v>
      </c>
      <c r="H2189" s="2" t="s">
        <v>3494</v>
      </c>
      <c r="I2189" s="2" t="s">
        <v>3875</v>
      </c>
      <c r="J2189" s="3">
        <v>3308.8246789140476</v>
      </c>
      <c r="K2189" s="3">
        <v>357.71077609881598</v>
      </c>
      <c r="L2189" s="3">
        <v>4471.3847012351998</v>
      </c>
      <c r="M2189"/>
      <c r="N2189"/>
      <c r="O2189"/>
    </row>
    <row r="2190" spans="1:15" ht="14.45">
      <c r="A2190" s="2" t="str">
        <f t="shared" si="34"/>
        <v>POS_20230328_3102485</v>
      </c>
      <c r="B2190" s="2" t="s">
        <v>3213</v>
      </c>
      <c r="C2190" s="2" t="s">
        <v>443</v>
      </c>
      <c r="D2190" s="2" t="s">
        <v>763</v>
      </c>
      <c r="E2190" s="2" t="s">
        <v>763</v>
      </c>
      <c r="F2190" s="2" t="s">
        <v>45</v>
      </c>
      <c r="G2190" s="2" t="s">
        <v>764</v>
      </c>
      <c r="H2190" s="2" t="s">
        <v>3876</v>
      </c>
      <c r="I2190" s="2" t="s">
        <v>3877</v>
      </c>
      <c r="J2190" s="3">
        <v>3308.8246789140476</v>
      </c>
      <c r="K2190" s="3">
        <v>357.71077609881598</v>
      </c>
      <c r="L2190" s="3">
        <v>4471.3847012351998</v>
      </c>
      <c r="M2190"/>
      <c r="N2190"/>
      <c r="O2190"/>
    </row>
    <row r="2191" spans="1:15" ht="14.45">
      <c r="A2191" s="2" t="str">
        <f t="shared" si="34"/>
        <v>POS_20230328_3102537</v>
      </c>
      <c r="B2191" s="2" t="s">
        <v>3213</v>
      </c>
      <c r="C2191" s="2" t="s">
        <v>443</v>
      </c>
      <c r="D2191" s="2" t="s">
        <v>763</v>
      </c>
      <c r="E2191" s="2" t="s">
        <v>763</v>
      </c>
      <c r="F2191" s="2" t="s">
        <v>45</v>
      </c>
      <c r="G2191" s="2" t="s">
        <v>764</v>
      </c>
      <c r="H2191" s="2" t="s">
        <v>3878</v>
      </c>
      <c r="I2191" s="2" t="s">
        <v>3879</v>
      </c>
      <c r="J2191" s="3">
        <v>3308.8246789140476</v>
      </c>
      <c r="K2191" s="3">
        <v>357.71077609881598</v>
      </c>
      <c r="L2191" s="3">
        <v>4471.3847012351998</v>
      </c>
      <c r="M2191"/>
      <c r="N2191"/>
      <c r="O2191"/>
    </row>
    <row r="2192" spans="1:15" ht="14.45">
      <c r="A2192" s="2" t="str">
        <f t="shared" si="34"/>
        <v>POS_20230328_3102562</v>
      </c>
      <c r="B2192" s="2" t="s">
        <v>3213</v>
      </c>
      <c r="C2192" s="2" t="s">
        <v>443</v>
      </c>
      <c r="D2192" s="2" t="s">
        <v>763</v>
      </c>
      <c r="E2192" s="2" t="s">
        <v>763</v>
      </c>
      <c r="F2192" s="2" t="s">
        <v>45</v>
      </c>
      <c r="G2192" s="2" t="s">
        <v>764</v>
      </c>
      <c r="H2192" s="2" t="s">
        <v>3880</v>
      </c>
      <c r="I2192" s="2" t="s">
        <v>3881</v>
      </c>
      <c r="J2192" s="3">
        <v>3308.8246789140476</v>
      </c>
      <c r="K2192" s="3">
        <v>357.71077609881598</v>
      </c>
      <c r="L2192" s="3">
        <v>4471.3847012351998</v>
      </c>
      <c r="M2192"/>
      <c r="N2192"/>
      <c r="O2192"/>
    </row>
    <row r="2193" spans="1:15" ht="14.45">
      <c r="A2193" s="2" t="str">
        <f t="shared" si="34"/>
        <v>POS_20230328_3102499</v>
      </c>
      <c r="B2193" s="2" t="s">
        <v>3213</v>
      </c>
      <c r="C2193" s="2" t="s">
        <v>443</v>
      </c>
      <c r="D2193" s="2" t="s">
        <v>763</v>
      </c>
      <c r="E2193" s="2" t="s">
        <v>763</v>
      </c>
      <c r="F2193" s="2" t="s">
        <v>45</v>
      </c>
      <c r="G2193" s="2" t="s">
        <v>764</v>
      </c>
      <c r="H2193" s="2" t="s">
        <v>3882</v>
      </c>
      <c r="I2193" s="2" t="s">
        <v>3883</v>
      </c>
      <c r="J2193" s="3">
        <v>3308.8246789140476</v>
      </c>
      <c r="K2193" s="3">
        <v>357.71077609881598</v>
      </c>
      <c r="L2193" s="3">
        <v>4471.3847012351998</v>
      </c>
      <c r="M2193"/>
      <c r="N2193"/>
      <c r="O2193"/>
    </row>
    <row r="2194" spans="1:15" ht="14.45">
      <c r="A2194" s="2" t="str">
        <f t="shared" si="34"/>
        <v>POS_20230328_3102572</v>
      </c>
      <c r="B2194" s="2" t="s">
        <v>3213</v>
      </c>
      <c r="C2194" s="2" t="s">
        <v>443</v>
      </c>
      <c r="D2194" s="2" t="s">
        <v>763</v>
      </c>
      <c r="E2194" s="2" t="s">
        <v>763</v>
      </c>
      <c r="F2194" s="2" t="s">
        <v>45</v>
      </c>
      <c r="G2194" s="2" t="s">
        <v>764</v>
      </c>
      <c r="H2194" s="2" t="s">
        <v>3884</v>
      </c>
      <c r="I2194" s="2" t="s">
        <v>3885</v>
      </c>
      <c r="J2194" s="3">
        <v>3308.8246789140476</v>
      </c>
      <c r="K2194" s="3">
        <v>357.71077609881598</v>
      </c>
      <c r="L2194" s="3">
        <v>4471.3847012351998</v>
      </c>
      <c r="M2194"/>
      <c r="N2194"/>
      <c r="O2194"/>
    </row>
    <row r="2195" spans="1:15" ht="14.45">
      <c r="A2195" s="2" t="str">
        <f t="shared" si="34"/>
        <v>POS_20230328_3102581</v>
      </c>
      <c r="B2195" s="2" t="s">
        <v>3213</v>
      </c>
      <c r="C2195" s="2" t="s">
        <v>443</v>
      </c>
      <c r="D2195" s="2" t="s">
        <v>763</v>
      </c>
      <c r="E2195" s="2" t="s">
        <v>763</v>
      </c>
      <c r="F2195" s="2" t="s">
        <v>45</v>
      </c>
      <c r="G2195" s="2" t="s">
        <v>764</v>
      </c>
      <c r="H2195" s="2" t="s">
        <v>3886</v>
      </c>
      <c r="I2195" s="2" t="s">
        <v>3887</v>
      </c>
      <c r="J2195" s="3">
        <v>3308.8246789140476</v>
      </c>
      <c r="K2195" s="3">
        <v>357.71077609881598</v>
      </c>
      <c r="L2195" s="3">
        <v>4471.3847012351998</v>
      </c>
      <c r="M2195"/>
      <c r="N2195"/>
      <c r="O2195"/>
    </row>
    <row r="2196" spans="1:15" ht="14.45">
      <c r="A2196" s="2" t="str">
        <f t="shared" si="34"/>
        <v>POS_20230328_3102585</v>
      </c>
      <c r="B2196" s="2" t="s">
        <v>3213</v>
      </c>
      <c r="C2196" s="2" t="s">
        <v>443</v>
      </c>
      <c r="D2196" s="2" t="s">
        <v>763</v>
      </c>
      <c r="E2196" s="2" t="s">
        <v>763</v>
      </c>
      <c r="F2196" s="2" t="s">
        <v>45</v>
      </c>
      <c r="G2196" s="2" t="s">
        <v>764</v>
      </c>
      <c r="H2196" s="2" t="s">
        <v>3314</v>
      </c>
      <c r="I2196" s="2" t="s">
        <v>3888</v>
      </c>
      <c r="J2196" s="3">
        <v>3308.8246789140476</v>
      </c>
      <c r="K2196" s="3">
        <v>357.71077609881598</v>
      </c>
      <c r="L2196" s="3">
        <v>4471.3847012351998</v>
      </c>
      <c r="M2196"/>
      <c r="N2196"/>
      <c r="O2196"/>
    </row>
    <row r="2197" spans="1:15" ht="14.45">
      <c r="A2197" s="2" t="str">
        <f t="shared" si="34"/>
        <v>POS_20230328_3102473</v>
      </c>
      <c r="B2197" s="2" t="s">
        <v>3213</v>
      </c>
      <c r="C2197" s="2" t="s">
        <v>443</v>
      </c>
      <c r="D2197" s="2" t="s">
        <v>763</v>
      </c>
      <c r="E2197" s="2" t="s">
        <v>763</v>
      </c>
      <c r="F2197" s="2" t="s">
        <v>45</v>
      </c>
      <c r="G2197" s="2" t="s">
        <v>764</v>
      </c>
      <c r="H2197" s="2" t="s">
        <v>3889</v>
      </c>
      <c r="I2197" s="2" t="s">
        <v>3890</v>
      </c>
      <c r="J2197" s="3">
        <v>3308.8246789140476</v>
      </c>
      <c r="K2197" s="3">
        <v>357.71077609881598</v>
      </c>
      <c r="L2197" s="3">
        <v>4471.3847012351998</v>
      </c>
      <c r="M2197"/>
      <c r="N2197"/>
      <c r="O2197"/>
    </row>
    <row r="2198" spans="1:15" ht="14.45">
      <c r="A2198" s="2" t="str">
        <f t="shared" si="34"/>
        <v>POS_20230328_3102526</v>
      </c>
      <c r="B2198" s="2" t="s">
        <v>3213</v>
      </c>
      <c r="C2198" s="2" t="s">
        <v>443</v>
      </c>
      <c r="D2198" s="2" t="s">
        <v>763</v>
      </c>
      <c r="E2198" s="2" t="s">
        <v>763</v>
      </c>
      <c r="F2198" s="2" t="s">
        <v>45</v>
      </c>
      <c r="G2198" s="2" t="s">
        <v>764</v>
      </c>
      <c r="H2198" s="2" t="s">
        <v>3271</v>
      </c>
      <c r="I2198" s="2" t="s">
        <v>3891</v>
      </c>
      <c r="J2198" s="3">
        <v>3308.8246789140476</v>
      </c>
      <c r="K2198" s="3">
        <v>357.71077609881598</v>
      </c>
      <c r="L2198" s="3">
        <v>4471.3847012351989</v>
      </c>
      <c r="M2198"/>
      <c r="N2198"/>
      <c r="O2198"/>
    </row>
    <row r="2199" spans="1:15" ht="14.45">
      <c r="A2199" s="2" t="str">
        <f t="shared" si="34"/>
        <v>POS_20230328_3102519</v>
      </c>
      <c r="B2199" s="2" t="s">
        <v>3213</v>
      </c>
      <c r="C2199" s="2" t="s">
        <v>443</v>
      </c>
      <c r="D2199" s="2" t="s">
        <v>763</v>
      </c>
      <c r="E2199" s="2" t="s">
        <v>763</v>
      </c>
      <c r="F2199" s="2" t="s">
        <v>45</v>
      </c>
      <c r="G2199" s="2" t="s">
        <v>764</v>
      </c>
      <c r="H2199" s="2" t="s">
        <v>3775</v>
      </c>
      <c r="I2199" s="2" t="s">
        <v>3892</v>
      </c>
      <c r="J2199" s="3">
        <v>3308.8246789140476</v>
      </c>
      <c r="K2199" s="3">
        <v>357.71077609881598</v>
      </c>
      <c r="L2199" s="3">
        <v>4471.3847012351998</v>
      </c>
      <c r="M2199"/>
      <c r="N2199"/>
      <c r="O2199"/>
    </row>
    <row r="2200" spans="1:15" ht="14.45">
      <c r="A2200" s="2" t="str">
        <f t="shared" si="34"/>
        <v>POS_20230328_3102556</v>
      </c>
      <c r="B2200" s="2" t="s">
        <v>3213</v>
      </c>
      <c r="C2200" s="2" t="s">
        <v>443</v>
      </c>
      <c r="D2200" s="2" t="s">
        <v>763</v>
      </c>
      <c r="E2200" s="2" t="s">
        <v>763</v>
      </c>
      <c r="F2200" s="2" t="s">
        <v>45</v>
      </c>
      <c r="G2200" s="2" t="s">
        <v>764</v>
      </c>
      <c r="H2200" s="2" t="s">
        <v>3449</v>
      </c>
      <c r="I2200" s="2" t="s">
        <v>3893</v>
      </c>
      <c r="J2200" s="3">
        <v>3308.8246789140476</v>
      </c>
      <c r="K2200" s="3">
        <v>357.71077609881598</v>
      </c>
      <c r="L2200" s="3">
        <v>4471.3847012351998</v>
      </c>
      <c r="M2200"/>
      <c r="N2200"/>
      <c r="O2200"/>
    </row>
    <row r="2201" spans="1:15" ht="14.45">
      <c r="A2201" s="2" t="str">
        <f t="shared" si="34"/>
        <v>POS_20230328_3102504</v>
      </c>
      <c r="B2201" s="2" t="s">
        <v>3213</v>
      </c>
      <c r="C2201" s="2" t="s">
        <v>443</v>
      </c>
      <c r="D2201" s="2" t="s">
        <v>763</v>
      </c>
      <c r="E2201" s="2" t="s">
        <v>763</v>
      </c>
      <c r="F2201" s="2" t="s">
        <v>45</v>
      </c>
      <c r="G2201" s="2" t="s">
        <v>764</v>
      </c>
      <c r="H2201" s="2" t="s">
        <v>3814</v>
      </c>
      <c r="I2201" s="2" t="s">
        <v>3894</v>
      </c>
      <c r="J2201" s="3">
        <v>3308.8246789140476</v>
      </c>
      <c r="K2201" s="3">
        <v>357.71077609881598</v>
      </c>
      <c r="L2201" s="3">
        <v>4471.3847012351998</v>
      </c>
      <c r="M2201"/>
      <c r="N2201"/>
      <c r="O2201"/>
    </row>
    <row r="2202" spans="1:15" ht="14.45">
      <c r="A2202" s="2" t="str">
        <f t="shared" si="34"/>
        <v>POS_20230328_3102523</v>
      </c>
      <c r="B2202" s="2" t="s">
        <v>3213</v>
      </c>
      <c r="C2202" s="2" t="s">
        <v>443</v>
      </c>
      <c r="D2202" s="2" t="s">
        <v>763</v>
      </c>
      <c r="E2202" s="2" t="s">
        <v>763</v>
      </c>
      <c r="F2202" s="2" t="s">
        <v>45</v>
      </c>
      <c r="G2202" s="2" t="s">
        <v>764</v>
      </c>
      <c r="H2202" s="2" t="s">
        <v>3465</v>
      </c>
      <c r="I2202" s="2" t="s">
        <v>3895</v>
      </c>
      <c r="J2202" s="3">
        <v>3308.8246789140476</v>
      </c>
      <c r="K2202" s="3">
        <v>357.71077609881598</v>
      </c>
      <c r="L2202" s="3">
        <v>4471.3847012351998</v>
      </c>
      <c r="M2202"/>
      <c r="N2202"/>
      <c r="O2202"/>
    </row>
    <row r="2203" spans="1:15" ht="14.45">
      <c r="A2203" s="2" t="str">
        <f t="shared" si="34"/>
        <v>POS_20230328_3102561</v>
      </c>
      <c r="B2203" s="2" t="s">
        <v>3213</v>
      </c>
      <c r="C2203" s="2" t="s">
        <v>443</v>
      </c>
      <c r="D2203" s="2" t="s">
        <v>763</v>
      </c>
      <c r="E2203" s="2" t="s">
        <v>763</v>
      </c>
      <c r="F2203" s="2" t="s">
        <v>45</v>
      </c>
      <c r="G2203" s="2" t="s">
        <v>764</v>
      </c>
      <c r="H2203" s="2" t="s">
        <v>3896</v>
      </c>
      <c r="I2203" s="2" t="s">
        <v>3897</v>
      </c>
      <c r="J2203" s="3">
        <v>3308.8246789140476</v>
      </c>
      <c r="K2203" s="3">
        <v>357.71077609881598</v>
      </c>
      <c r="L2203" s="3">
        <v>4471.3847012351989</v>
      </c>
      <c r="M2203"/>
      <c r="N2203"/>
      <c r="O2203"/>
    </row>
    <row r="2204" spans="1:15" ht="14.45">
      <c r="A2204" s="2" t="str">
        <f t="shared" si="34"/>
        <v>POS_20230328_3102503</v>
      </c>
      <c r="B2204" s="2" t="s">
        <v>3213</v>
      </c>
      <c r="C2204" s="2" t="s">
        <v>443</v>
      </c>
      <c r="D2204" s="2" t="s">
        <v>763</v>
      </c>
      <c r="E2204" s="2" t="s">
        <v>763</v>
      </c>
      <c r="F2204" s="2" t="s">
        <v>45</v>
      </c>
      <c r="G2204" s="2" t="s">
        <v>764</v>
      </c>
      <c r="H2204" s="2" t="s">
        <v>3898</v>
      </c>
      <c r="I2204" s="2" t="s">
        <v>3899</v>
      </c>
      <c r="J2204" s="3">
        <v>3308.8246789140476</v>
      </c>
      <c r="K2204" s="3">
        <v>357.71077609881598</v>
      </c>
      <c r="L2204" s="3">
        <v>4471.3847012351989</v>
      </c>
      <c r="M2204"/>
      <c r="N2204"/>
      <c r="O2204"/>
    </row>
    <row r="2205" spans="1:15" ht="14.45">
      <c r="A2205" s="2" t="str">
        <f t="shared" si="34"/>
        <v>POS_20230328_3102587</v>
      </c>
      <c r="B2205" s="2" t="s">
        <v>3213</v>
      </c>
      <c r="C2205" s="2" t="s">
        <v>443</v>
      </c>
      <c r="D2205" s="2" t="s">
        <v>763</v>
      </c>
      <c r="E2205" s="2" t="s">
        <v>763</v>
      </c>
      <c r="F2205" s="2" t="s">
        <v>45</v>
      </c>
      <c r="G2205" s="2" t="s">
        <v>764</v>
      </c>
      <c r="H2205" s="2" t="s">
        <v>3740</v>
      </c>
      <c r="I2205" s="2" t="s">
        <v>3900</v>
      </c>
      <c r="J2205" s="3">
        <v>3308.8246789140476</v>
      </c>
      <c r="K2205" s="3">
        <v>357.71077609881598</v>
      </c>
      <c r="L2205" s="3">
        <v>4471.3847012351989</v>
      </c>
      <c r="M2205"/>
      <c r="N2205"/>
      <c r="O2205"/>
    </row>
    <row r="2206" spans="1:15" ht="14.45">
      <c r="A2206" s="2" t="str">
        <f t="shared" si="34"/>
        <v>POS_20211210_2720868</v>
      </c>
      <c r="B2206" s="2" t="s">
        <v>3213</v>
      </c>
      <c r="C2206" s="2" t="s">
        <v>443</v>
      </c>
      <c r="D2206" s="2" t="s">
        <v>763</v>
      </c>
      <c r="E2206" s="2" t="s">
        <v>763</v>
      </c>
      <c r="F2206" s="2" t="s">
        <v>45</v>
      </c>
      <c r="G2206" s="2" t="s">
        <v>827</v>
      </c>
      <c r="H2206" s="2" t="s">
        <v>3901</v>
      </c>
      <c r="I2206" s="2" t="s">
        <v>3902</v>
      </c>
      <c r="J2206" s="3">
        <v>85135.620000000024</v>
      </c>
      <c r="K2206" s="3">
        <v>69880.040000000023</v>
      </c>
      <c r="L2206" s="3">
        <v>74147.520000000019</v>
      </c>
      <c r="M2206"/>
      <c r="N2206"/>
      <c r="O2206"/>
    </row>
    <row r="2207" spans="1:15" ht="14.45">
      <c r="A2207" s="2" t="str">
        <f t="shared" si="34"/>
        <v>POS_20211210_2720867</v>
      </c>
      <c r="B2207" s="2" t="s">
        <v>3213</v>
      </c>
      <c r="C2207" s="2" t="s">
        <v>443</v>
      </c>
      <c r="D2207" s="2" t="s">
        <v>763</v>
      </c>
      <c r="E2207" s="2" t="s">
        <v>763</v>
      </c>
      <c r="F2207" s="2" t="s">
        <v>45</v>
      </c>
      <c r="G2207" s="2" t="s">
        <v>827</v>
      </c>
      <c r="H2207" s="2" t="s">
        <v>3871</v>
      </c>
      <c r="I2207" s="2" t="s">
        <v>3903</v>
      </c>
      <c r="J2207" s="3">
        <v>85135.62</v>
      </c>
      <c r="K2207" s="3">
        <v>69880.040000000037</v>
      </c>
      <c r="L2207" s="3">
        <v>74147.520000000019</v>
      </c>
      <c r="M2207"/>
      <c r="N2207"/>
      <c r="O2207"/>
    </row>
    <row r="2208" spans="1:15" ht="14.45">
      <c r="A2208" s="2" t="str">
        <f t="shared" si="34"/>
        <v>POS_20211210_2720871</v>
      </c>
      <c r="B2208" s="2" t="s">
        <v>3213</v>
      </c>
      <c r="C2208" s="2" t="s">
        <v>443</v>
      </c>
      <c r="D2208" s="2" t="s">
        <v>763</v>
      </c>
      <c r="E2208" s="2" t="s">
        <v>763</v>
      </c>
      <c r="F2208" s="2" t="s">
        <v>45</v>
      </c>
      <c r="G2208" s="2" t="s">
        <v>827</v>
      </c>
      <c r="H2208" s="2" t="s">
        <v>3461</v>
      </c>
      <c r="I2208" s="2" t="s">
        <v>3904</v>
      </c>
      <c r="J2208" s="3">
        <v>85135.62000000001</v>
      </c>
      <c r="K2208" s="3">
        <v>69880.040000000023</v>
      </c>
      <c r="L2208" s="3">
        <v>74147.520000000004</v>
      </c>
      <c r="M2208"/>
      <c r="N2208"/>
      <c r="O2208"/>
    </row>
    <row r="2209" spans="1:15" ht="14.45">
      <c r="A2209" s="2" t="str">
        <f t="shared" si="34"/>
        <v>POS_20211210_2720872</v>
      </c>
      <c r="B2209" s="2" t="s">
        <v>3213</v>
      </c>
      <c r="C2209" s="2" t="s">
        <v>443</v>
      </c>
      <c r="D2209" s="2" t="s">
        <v>763</v>
      </c>
      <c r="E2209" s="2" t="s">
        <v>763</v>
      </c>
      <c r="F2209" s="2" t="s">
        <v>45</v>
      </c>
      <c r="G2209" s="2" t="s">
        <v>827</v>
      </c>
      <c r="H2209" s="2" t="s">
        <v>3905</v>
      </c>
      <c r="I2209" s="2" t="s">
        <v>3906</v>
      </c>
      <c r="J2209" s="3">
        <v>85135.62</v>
      </c>
      <c r="K2209" s="3">
        <v>69880.040000000008</v>
      </c>
      <c r="L2209" s="3">
        <v>74147.51999999999</v>
      </c>
      <c r="M2209"/>
      <c r="N2209"/>
      <c r="O2209"/>
    </row>
    <row r="2210" spans="1:15" ht="14.45">
      <c r="A2210" s="2" t="str">
        <f t="shared" si="34"/>
        <v>POS_20211210_2720869</v>
      </c>
      <c r="B2210" s="2" t="s">
        <v>3213</v>
      </c>
      <c r="C2210" s="2" t="s">
        <v>443</v>
      </c>
      <c r="D2210" s="2" t="s">
        <v>763</v>
      </c>
      <c r="E2210" s="2" t="s">
        <v>763</v>
      </c>
      <c r="F2210" s="2" t="s">
        <v>45</v>
      </c>
      <c r="G2210" s="2" t="s">
        <v>827</v>
      </c>
      <c r="H2210" s="2" t="s">
        <v>3907</v>
      </c>
      <c r="I2210" s="2" t="s">
        <v>3908</v>
      </c>
      <c r="J2210" s="3">
        <v>85135.62000000001</v>
      </c>
      <c r="K2210" s="3">
        <v>69880.040000000023</v>
      </c>
      <c r="L2210" s="3">
        <v>74147.51999999999</v>
      </c>
      <c r="M2210"/>
      <c r="N2210"/>
      <c r="O2210"/>
    </row>
    <row r="2211" spans="1:15" ht="14.45">
      <c r="A2211" s="2" t="str">
        <f t="shared" si="34"/>
        <v>POS_20211210_2720870</v>
      </c>
      <c r="B2211" s="2" t="s">
        <v>3213</v>
      </c>
      <c r="C2211" s="2" t="s">
        <v>443</v>
      </c>
      <c r="D2211" s="2" t="s">
        <v>763</v>
      </c>
      <c r="E2211" s="2" t="s">
        <v>763</v>
      </c>
      <c r="F2211" s="2" t="s">
        <v>45</v>
      </c>
      <c r="G2211" s="2" t="s">
        <v>827</v>
      </c>
      <c r="H2211" s="2" t="s">
        <v>3494</v>
      </c>
      <c r="I2211" s="2" t="s">
        <v>3909</v>
      </c>
      <c r="J2211" s="3">
        <v>85135.62000000001</v>
      </c>
      <c r="K2211" s="3">
        <v>69880.040000000008</v>
      </c>
      <c r="L2211" s="3">
        <v>74147.51999999999</v>
      </c>
      <c r="M2211"/>
      <c r="N2211"/>
      <c r="O2211"/>
    </row>
    <row r="2212" spans="1:15" ht="14.45">
      <c r="A2212" s="2" t="str">
        <f t="shared" si="34"/>
        <v>POS_20211210_2720873</v>
      </c>
      <c r="B2212" s="2" t="s">
        <v>3213</v>
      </c>
      <c r="C2212" s="2" t="s">
        <v>443</v>
      </c>
      <c r="D2212" s="2" t="s">
        <v>763</v>
      </c>
      <c r="E2212" s="2" t="s">
        <v>763</v>
      </c>
      <c r="F2212" s="2" t="s">
        <v>45</v>
      </c>
      <c r="G2212" s="2" t="s">
        <v>827</v>
      </c>
      <c r="H2212" s="2" t="s">
        <v>3910</v>
      </c>
      <c r="I2212" s="2" t="s">
        <v>3911</v>
      </c>
      <c r="J2212" s="3">
        <v>50782.6</v>
      </c>
      <c r="K2212" s="3">
        <v>41682.820000000007</v>
      </c>
      <c r="L2212" s="3">
        <v>44228.380000000005</v>
      </c>
      <c r="M2212"/>
      <c r="N2212"/>
      <c r="O2212"/>
    </row>
    <row r="2213" spans="1:15" ht="14.45">
      <c r="A2213" s="2" t="str">
        <f t="shared" si="34"/>
        <v>POS_20220425_2804876</v>
      </c>
      <c r="B2213" s="2" t="s">
        <v>3213</v>
      </c>
      <c r="C2213" s="2" t="s">
        <v>443</v>
      </c>
      <c r="D2213" s="2" t="s">
        <v>763</v>
      </c>
      <c r="E2213" s="2" t="s">
        <v>763</v>
      </c>
      <c r="F2213" s="2" t="s">
        <v>45</v>
      </c>
      <c r="G2213" s="2" t="s">
        <v>854</v>
      </c>
      <c r="H2213" s="2" t="s">
        <v>3912</v>
      </c>
      <c r="I2213" s="2" t="s">
        <v>3913</v>
      </c>
      <c r="J2213" s="3">
        <v>3075.1873751500793</v>
      </c>
      <c r="K2213" s="3">
        <v>2594.6180039088194</v>
      </c>
      <c r="L2213" s="3">
        <v>4260.7380560970241</v>
      </c>
      <c r="M2213"/>
      <c r="N2213"/>
      <c r="O2213"/>
    </row>
    <row r="2214" spans="1:15" ht="14.45">
      <c r="A2214" s="2" t="str">
        <f t="shared" si="34"/>
        <v>POS_20220425_2805002</v>
      </c>
      <c r="B2214" s="2" t="s">
        <v>3213</v>
      </c>
      <c r="C2214" s="2" t="s">
        <v>443</v>
      </c>
      <c r="D2214" s="2" t="s">
        <v>763</v>
      </c>
      <c r="E2214" s="2" t="s">
        <v>763</v>
      </c>
      <c r="F2214" s="2" t="s">
        <v>45</v>
      </c>
      <c r="G2214" s="2" t="s">
        <v>854</v>
      </c>
      <c r="H2214" s="2" t="s">
        <v>3912</v>
      </c>
      <c r="I2214" s="2" t="s">
        <v>3914</v>
      </c>
      <c r="J2214" s="3">
        <v>3075.1873751500798</v>
      </c>
      <c r="K2214" s="3">
        <v>2594.6180039088194</v>
      </c>
      <c r="L2214" s="3">
        <v>4260.7380560970241</v>
      </c>
      <c r="M2214"/>
      <c r="N2214"/>
      <c r="O2214"/>
    </row>
    <row r="2215" spans="1:15" ht="14.45">
      <c r="A2215" s="2" t="str">
        <f t="shared" si="34"/>
        <v>POS_20220425_2804886</v>
      </c>
      <c r="B2215" s="2" t="s">
        <v>3213</v>
      </c>
      <c r="C2215" s="2" t="s">
        <v>443</v>
      </c>
      <c r="D2215" s="2" t="s">
        <v>763</v>
      </c>
      <c r="E2215" s="2" t="s">
        <v>763</v>
      </c>
      <c r="F2215" s="2" t="s">
        <v>45</v>
      </c>
      <c r="G2215" s="2" t="s">
        <v>854</v>
      </c>
      <c r="H2215" s="2" t="s">
        <v>3915</v>
      </c>
      <c r="I2215" s="2" t="s">
        <v>3916</v>
      </c>
      <c r="J2215" s="3">
        <v>3075.1873751500798</v>
      </c>
      <c r="K2215" s="3">
        <v>2594.6180039088194</v>
      </c>
      <c r="L2215" s="3">
        <v>4260.7380560970241</v>
      </c>
      <c r="M2215"/>
      <c r="N2215"/>
      <c r="O2215"/>
    </row>
    <row r="2216" spans="1:15" ht="14.45">
      <c r="A2216" s="2" t="str">
        <f t="shared" si="34"/>
        <v>POS_20220425_2805012</v>
      </c>
      <c r="B2216" s="2" t="s">
        <v>3213</v>
      </c>
      <c r="C2216" s="2" t="s">
        <v>443</v>
      </c>
      <c r="D2216" s="2" t="s">
        <v>763</v>
      </c>
      <c r="E2216" s="2" t="s">
        <v>763</v>
      </c>
      <c r="F2216" s="2" t="s">
        <v>45</v>
      </c>
      <c r="G2216" s="2" t="s">
        <v>854</v>
      </c>
      <c r="H2216" s="2" t="s">
        <v>3915</v>
      </c>
      <c r="I2216" s="2" t="s">
        <v>3917</v>
      </c>
      <c r="J2216" s="3">
        <v>3075.1873751500798</v>
      </c>
      <c r="K2216" s="3">
        <v>2594.6180039088194</v>
      </c>
      <c r="L2216" s="3">
        <v>4260.7380560970241</v>
      </c>
      <c r="M2216"/>
      <c r="N2216"/>
      <c r="O2216"/>
    </row>
    <row r="2217" spans="1:15" ht="14.45">
      <c r="A2217" s="2" t="str">
        <f t="shared" si="34"/>
        <v>POS_20220425_2804949</v>
      </c>
      <c r="B2217" s="2" t="s">
        <v>3213</v>
      </c>
      <c r="C2217" s="2" t="s">
        <v>443</v>
      </c>
      <c r="D2217" s="2" t="s">
        <v>763</v>
      </c>
      <c r="E2217" s="2" t="s">
        <v>763</v>
      </c>
      <c r="F2217" s="2" t="s">
        <v>45</v>
      </c>
      <c r="G2217" s="2" t="s">
        <v>854</v>
      </c>
      <c r="H2217" s="2" t="s">
        <v>3918</v>
      </c>
      <c r="I2217" s="2" t="s">
        <v>3919</v>
      </c>
      <c r="J2217" s="3">
        <v>3075.1873751500793</v>
      </c>
      <c r="K2217" s="3">
        <v>2594.6180039088194</v>
      </c>
      <c r="L2217" s="3">
        <v>4260.7380560970241</v>
      </c>
      <c r="M2217"/>
      <c r="N2217"/>
      <c r="O2217"/>
    </row>
    <row r="2218" spans="1:15" ht="14.45">
      <c r="A2218" s="2" t="str">
        <f t="shared" si="34"/>
        <v>POS_20220425_2805075</v>
      </c>
      <c r="B2218" s="2" t="s">
        <v>3213</v>
      </c>
      <c r="C2218" s="2" t="s">
        <v>443</v>
      </c>
      <c r="D2218" s="2" t="s">
        <v>763</v>
      </c>
      <c r="E2218" s="2" t="s">
        <v>763</v>
      </c>
      <c r="F2218" s="2" t="s">
        <v>45</v>
      </c>
      <c r="G2218" s="2" t="s">
        <v>854</v>
      </c>
      <c r="H2218" s="2" t="s">
        <v>3918</v>
      </c>
      <c r="I2218" s="2" t="s">
        <v>3920</v>
      </c>
      <c r="J2218" s="3">
        <v>3075.1873751500798</v>
      </c>
      <c r="K2218" s="3">
        <v>2594.6180039088194</v>
      </c>
      <c r="L2218" s="3">
        <v>4260.7380560970241</v>
      </c>
      <c r="M2218"/>
      <c r="N2218"/>
      <c r="O2218"/>
    </row>
    <row r="2219" spans="1:15" ht="14.45">
      <c r="A2219" s="2" t="str">
        <f t="shared" si="34"/>
        <v>POS_20220425_2804871</v>
      </c>
      <c r="B2219" s="2" t="s">
        <v>3213</v>
      </c>
      <c r="C2219" s="2" t="s">
        <v>443</v>
      </c>
      <c r="D2219" s="2" t="s">
        <v>763</v>
      </c>
      <c r="E2219" s="2" t="s">
        <v>763</v>
      </c>
      <c r="F2219" s="2" t="s">
        <v>45</v>
      </c>
      <c r="G2219" s="2" t="s">
        <v>854</v>
      </c>
      <c r="H2219" s="2" t="s">
        <v>3921</v>
      </c>
      <c r="I2219" s="2" t="s">
        <v>3922</v>
      </c>
      <c r="J2219" s="3">
        <v>3075.1873751500798</v>
      </c>
      <c r="K2219" s="3">
        <v>2594.6180039088194</v>
      </c>
      <c r="L2219" s="3">
        <v>4260.7380560970241</v>
      </c>
      <c r="M2219"/>
      <c r="N2219"/>
      <c r="O2219"/>
    </row>
    <row r="2220" spans="1:15" ht="14.45">
      <c r="A2220" s="2" t="str">
        <f t="shared" si="34"/>
        <v>POS_20220425_2804997</v>
      </c>
      <c r="B2220" s="2" t="s">
        <v>3213</v>
      </c>
      <c r="C2220" s="2" t="s">
        <v>443</v>
      </c>
      <c r="D2220" s="2" t="s">
        <v>763</v>
      </c>
      <c r="E2220" s="2" t="s">
        <v>763</v>
      </c>
      <c r="F2220" s="2" t="s">
        <v>45</v>
      </c>
      <c r="G2220" s="2" t="s">
        <v>854</v>
      </c>
      <c r="H2220" s="2" t="s">
        <v>3921</v>
      </c>
      <c r="I2220" s="2" t="s">
        <v>3923</v>
      </c>
      <c r="J2220" s="3">
        <v>3075.1873751500798</v>
      </c>
      <c r="K2220" s="3">
        <v>2594.6180039088194</v>
      </c>
      <c r="L2220" s="3">
        <v>4260.7380560970241</v>
      </c>
      <c r="M2220"/>
      <c r="N2220"/>
      <c r="O2220"/>
    </row>
    <row r="2221" spans="1:15" ht="14.45">
      <c r="A2221" s="2" t="str">
        <f t="shared" si="34"/>
        <v>POS_20220425_2804887</v>
      </c>
      <c r="B2221" s="2" t="s">
        <v>3213</v>
      </c>
      <c r="C2221" s="2" t="s">
        <v>443</v>
      </c>
      <c r="D2221" s="2" t="s">
        <v>763</v>
      </c>
      <c r="E2221" s="2" t="s">
        <v>763</v>
      </c>
      <c r="F2221" s="2" t="s">
        <v>45</v>
      </c>
      <c r="G2221" s="2" t="s">
        <v>854</v>
      </c>
      <c r="H2221" s="2" t="s">
        <v>3924</v>
      </c>
      <c r="I2221" s="2" t="s">
        <v>3925</v>
      </c>
      <c r="J2221" s="3">
        <v>3075.1873751500798</v>
      </c>
      <c r="K2221" s="3">
        <v>2594.6180039088194</v>
      </c>
      <c r="L2221" s="3">
        <v>4260.7380560970241</v>
      </c>
      <c r="M2221"/>
      <c r="N2221"/>
      <c r="O2221"/>
    </row>
    <row r="2222" spans="1:15" ht="14.45">
      <c r="A2222" s="2" t="str">
        <f t="shared" si="34"/>
        <v>POS_20220425_2805013</v>
      </c>
      <c r="B2222" s="2" t="s">
        <v>3213</v>
      </c>
      <c r="C2222" s="2" t="s">
        <v>443</v>
      </c>
      <c r="D2222" s="2" t="s">
        <v>763</v>
      </c>
      <c r="E2222" s="2" t="s">
        <v>763</v>
      </c>
      <c r="F2222" s="2" t="s">
        <v>45</v>
      </c>
      <c r="G2222" s="2" t="s">
        <v>854</v>
      </c>
      <c r="H2222" s="2" t="s">
        <v>3924</v>
      </c>
      <c r="I2222" s="2" t="s">
        <v>3926</v>
      </c>
      <c r="J2222" s="3">
        <v>3075.1873751500798</v>
      </c>
      <c r="K2222" s="3">
        <v>2594.6180039088194</v>
      </c>
      <c r="L2222" s="3">
        <v>4260.7380560970241</v>
      </c>
      <c r="M2222"/>
      <c r="N2222"/>
      <c r="O2222"/>
    </row>
    <row r="2223" spans="1:15" ht="14.45">
      <c r="A2223" s="2" t="str">
        <f t="shared" si="34"/>
        <v>POS_20220425_2804875</v>
      </c>
      <c r="B2223" s="2" t="s">
        <v>3213</v>
      </c>
      <c r="C2223" s="2" t="s">
        <v>443</v>
      </c>
      <c r="D2223" s="2" t="s">
        <v>763</v>
      </c>
      <c r="E2223" s="2" t="s">
        <v>763</v>
      </c>
      <c r="F2223" s="2" t="s">
        <v>45</v>
      </c>
      <c r="G2223" s="2" t="s">
        <v>854</v>
      </c>
      <c r="H2223" s="2" t="s">
        <v>3927</v>
      </c>
      <c r="I2223" s="2" t="s">
        <v>3928</v>
      </c>
      <c r="J2223" s="3">
        <v>3075.1873751500798</v>
      </c>
      <c r="K2223" s="3">
        <v>2594.6180039088194</v>
      </c>
      <c r="L2223" s="3">
        <v>4260.7380560970241</v>
      </c>
      <c r="M2223"/>
      <c r="N2223"/>
      <c r="O2223"/>
    </row>
    <row r="2224" spans="1:15" ht="14.45">
      <c r="A2224" s="2" t="str">
        <f t="shared" si="34"/>
        <v>POS_20220425_2805001</v>
      </c>
      <c r="B2224" s="2" t="s">
        <v>3213</v>
      </c>
      <c r="C2224" s="2" t="s">
        <v>443</v>
      </c>
      <c r="D2224" s="2" t="s">
        <v>763</v>
      </c>
      <c r="E2224" s="2" t="s">
        <v>763</v>
      </c>
      <c r="F2224" s="2" t="s">
        <v>45</v>
      </c>
      <c r="G2224" s="2" t="s">
        <v>854</v>
      </c>
      <c r="H2224" s="2" t="s">
        <v>3927</v>
      </c>
      <c r="I2224" s="2" t="s">
        <v>3929</v>
      </c>
      <c r="J2224" s="3">
        <v>3075.1873751500798</v>
      </c>
      <c r="K2224" s="3">
        <v>2594.6180039088194</v>
      </c>
      <c r="L2224" s="3">
        <v>4260.7380560970241</v>
      </c>
      <c r="M2224"/>
      <c r="N2224"/>
      <c r="O2224"/>
    </row>
    <row r="2225" spans="1:15" ht="14.45">
      <c r="A2225" s="2" t="str">
        <f t="shared" si="34"/>
        <v>POS_20220425_2804920</v>
      </c>
      <c r="B2225" s="2" t="s">
        <v>3213</v>
      </c>
      <c r="C2225" s="2" t="s">
        <v>443</v>
      </c>
      <c r="D2225" s="2" t="s">
        <v>763</v>
      </c>
      <c r="E2225" s="2" t="s">
        <v>763</v>
      </c>
      <c r="F2225" s="2" t="s">
        <v>45</v>
      </c>
      <c r="G2225" s="2" t="s">
        <v>854</v>
      </c>
      <c r="H2225" s="2" t="s">
        <v>3397</v>
      </c>
      <c r="I2225" s="2" t="s">
        <v>3930</v>
      </c>
      <c r="J2225" s="3">
        <v>3075.1873751500798</v>
      </c>
      <c r="K2225" s="3">
        <v>2594.6180039088194</v>
      </c>
      <c r="L2225" s="3">
        <v>4260.7380560970241</v>
      </c>
      <c r="M2225"/>
      <c r="N2225"/>
      <c r="O2225"/>
    </row>
    <row r="2226" spans="1:15" ht="14.45">
      <c r="A2226" s="2" t="str">
        <f t="shared" si="34"/>
        <v>POS_20220425_2805046</v>
      </c>
      <c r="B2226" s="2" t="s">
        <v>3213</v>
      </c>
      <c r="C2226" s="2" t="s">
        <v>443</v>
      </c>
      <c r="D2226" s="2" t="s">
        <v>763</v>
      </c>
      <c r="E2226" s="2" t="s">
        <v>763</v>
      </c>
      <c r="F2226" s="2" t="s">
        <v>45</v>
      </c>
      <c r="G2226" s="2" t="s">
        <v>854</v>
      </c>
      <c r="H2226" s="2" t="s">
        <v>3397</v>
      </c>
      <c r="I2226" s="2" t="s">
        <v>3931</v>
      </c>
      <c r="J2226" s="3">
        <v>3075.1873751500793</v>
      </c>
      <c r="K2226" s="3">
        <v>2594.6180039088194</v>
      </c>
      <c r="L2226" s="3">
        <v>4260.7380560970241</v>
      </c>
      <c r="M2226"/>
      <c r="N2226"/>
      <c r="O2226"/>
    </row>
    <row r="2227" spans="1:15" ht="14.45">
      <c r="A2227" s="2" t="str">
        <f t="shared" si="34"/>
        <v>POS_20220425_2804877</v>
      </c>
      <c r="B2227" s="2" t="s">
        <v>3213</v>
      </c>
      <c r="C2227" s="2" t="s">
        <v>443</v>
      </c>
      <c r="D2227" s="2" t="s">
        <v>763</v>
      </c>
      <c r="E2227" s="2" t="s">
        <v>763</v>
      </c>
      <c r="F2227" s="2" t="s">
        <v>45</v>
      </c>
      <c r="G2227" s="2" t="s">
        <v>854</v>
      </c>
      <c r="H2227" s="2" t="s">
        <v>3932</v>
      </c>
      <c r="I2227" s="2" t="s">
        <v>3933</v>
      </c>
      <c r="J2227" s="3">
        <v>3075.1873751500798</v>
      </c>
      <c r="K2227" s="3">
        <v>2594.6180039088194</v>
      </c>
      <c r="L2227" s="3">
        <v>4260.7380560970241</v>
      </c>
      <c r="M2227"/>
      <c r="N2227"/>
      <c r="O2227"/>
    </row>
    <row r="2228" spans="1:15" ht="14.45">
      <c r="A2228" s="2" t="str">
        <f t="shared" si="34"/>
        <v>POS_20220425_2805003</v>
      </c>
      <c r="B2228" s="2" t="s">
        <v>3213</v>
      </c>
      <c r="C2228" s="2" t="s">
        <v>443</v>
      </c>
      <c r="D2228" s="2" t="s">
        <v>763</v>
      </c>
      <c r="E2228" s="2" t="s">
        <v>763</v>
      </c>
      <c r="F2228" s="2" t="s">
        <v>45</v>
      </c>
      <c r="G2228" s="2" t="s">
        <v>854</v>
      </c>
      <c r="H2228" s="2" t="s">
        <v>3932</v>
      </c>
      <c r="I2228" s="2" t="s">
        <v>3934</v>
      </c>
      <c r="J2228" s="3">
        <v>3075.1873751500793</v>
      </c>
      <c r="K2228" s="3">
        <v>2594.6180039088194</v>
      </c>
      <c r="L2228" s="3">
        <v>4260.7380560970241</v>
      </c>
      <c r="M2228"/>
      <c r="N2228"/>
      <c r="O2228"/>
    </row>
    <row r="2229" spans="1:15" ht="14.45">
      <c r="A2229" s="2" t="str">
        <f t="shared" si="34"/>
        <v>POS_20220425_2804874</v>
      </c>
      <c r="B2229" s="2" t="s">
        <v>3213</v>
      </c>
      <c r="C2229" s="2" t="s">
        <v>443</v>
      </c>
      <c r="D2229" s="2" t="s">
        <v>763</v>
      </c>
      <c r="E2229" s="2" t="s">
        <v>763</v>
      </c>
      <c r="F2229" s="2" t="s">
        <v>45</v>
      </c>
      <c r="G2229" s="2" t="s">
        <v>854</v>
      </c>
      <c r="H2229" s="2" t="s">
        <v>3935</v>
      </c>
      <c r="I2229" s="2" t="s">
        <v>3936</v>
      </c>
      <c r="J2229" s="3">
        <v>3075.1873751500798</v>
      </c>
      <c r="K2229" s="3">
        <v>2594.6180039088194</v>
      </c>
      <c r="L2229" s="3">
        <v>4260.7380560970241</v>
      </c>
      <c r="M2229"/>
      <c r="N2229"/>
      <c r="O2229"/>
    </row>
    <row r="2230" spans="1:15" ht="14.45">
      <c r="A2230" s="2" t="str">
        <f t="shared" si="34"/>
        <v>POS_20220425_2805000</v>
      </c>
      <c r="B2230" s="2" t="s">
        <v>3213</v>
      </c>
      <c r="C2230" s="2" t="s">
        <v>443</v>
      </c>
      <c r="D2230" s="2" t="s">
        <v>763</v>
      </c>
      <c r="E2230" s="2" t="s">
        <v>763</v>
      </c>
      <c r="F2230" s="2" t="s">
        <v>45</v>
      </c>
      <c r="G2230" s="2" t="s">
        <v>854</v>
      </c>
      <c r="H2230" s="2" t="s">
        <v>3935</v>
      </c>
      <c r="I2230" s="2" t="s">
        <v>3937</v>
      </c>
      <c r="J2230" s="3">
        <v>3075.1873751500798</v>
      </c>
      <c r="K2230" s="3">
        <v>2594.6180039088194</v>
      </c>
      <c r="L2230" s="3">
        <v>4260.7380560970241</v>
      </c>
      <c r="M2230"/>
      <c r="N2230"/>
      <c r="O2230"/>
    </row>
    <row r="2231" spans="1:15" ht="14.45">
      <c r="A2231" s="2" t="str">
        <f t="shared" si="34"/>
        <v>POS_20220425_2804882</v>
      </c>
      <c r="B2231" s="2" t="s">
        <v>3213</v>
      </c>
      <c r="C2231" s="2" t="s">
        <v>443</v>
      </c>
      <c r="D2231" s="2" t="s">
        <v>763</v>
      </c>
      <c r="E2231" s="2" t="s">
        <v>763</v>
      </c>
      <c r="F2231" s="2" t="s">
        <v>45</v>
      </c>
      <c r="G2231" s="2" t="s">
        <v>854</v>
      </c>
      <c r="H2231" s="2" t="s">
        <v>3938</v>
      </c>
      <c r="I2231" s="2" t="s">
        <v>3939</v>
      </c>
      <c r="J2231" s="3">
        <v>3075.1873751500798</v>
      </c>
      <c r="K2231" s="3">
        <v>2594.6180039088194</v>
      </c>
      <c r="L2231" s="3">
        <v>4260.7380560970241</v>
      </c>
      <c r="M2231"/>
      <c r="N2231"/>
      <c r="O2231"/>
    </row>
    <row r="2232" spans="1:15" ht="14.45">
      <c r="A2232" s="2" t="str">
        <f t="shared" si="34"/>
        <v>POS_20220425_2805008</v>
      </c>
      <c r="B2232" s="2" t="s">
        <v>3213</v>
      </c>
      <c r="C2232" s="2" t="s">
        <v>443</v>
      </c>
      <c r="D2232" s="2" t="s">
        <v>763</v>
      </c>
      <c r="E2232" s="2" t="s">
        <v>763</v>
      </c>
      <c r="F2232" s="2" t="s">
        <v>45</v>
      </c>
      <c r="G2232" s="2" t="s">
        <v>854</v>
      </c>
      <c r="H2232" s="2" t="s">
        <v>3938</v>
      </c>
      <c r="I2232" s="2" t="s">
        <v>3940</v>
      </c>
      <c r="J2232" s="3">
        <v>3075.1873751500798</v>
      </c>
      <c r="K2232" s="3">
        <v>2594.6180039088194</v>
      </c>
      <c r="L2232" s="3">
        <v>4260.7380560970241</v>
      </c>
      <c r="M2232"/>
      <c r="N2232"/>
      <c r="O2232"/>
    </row>
    <row r="2233" spans="1:15" ht="14.45">
      <c r="A2233" s="2" t="str">
        <f t="shared" si="34"/>
        <v>POS_20220425_2804895</v>
      </c>
      <c r="B2233" s="2" t="s">
        <v>3213</v>
      </c>
      <c r="C2233" s="2" t="s">
        <v>443</v>
      </c>
      <c r="D2233" s="2" t="s">
        <v>763</v>
      </c>
      <c r="E2233" s="2" t="s">
        <v>763</v>
      </c>
      <c r="F2233" s="2" t="s">
        <v>45</v>
      </c>
      <c r="G2233" s="2" t="s">
        <v>854</v>
      </c>
      <c r="H2233" s="2" t="s">
        <v>3941</v>
      </c>
      <c r="I2233" s="2" t="s">
        <v>3942</v>
      </c>
      <c r="J2233" s="3">
        <v>3075.1873751500798</v>
      </c>
      <c r="K2233" s="3">
        <v>2594.6180039088194</v>
      </c>
      <c r="L2233" s="3">
        <v>4260.7380560970241</v>
      </c>
      <c r="M2233"/>
      <c r="N2233"/>
      <c r="O2233"/>
    </row>
    <row r="2234" spans="1:15" ht="14.45">
      <c r="A2234" s="2" t="str">
        <f t="shared" si="34"/>
        <v>POS_20220425_2805021</v>
      </c>
      <c r="B2234" s="2" t="s">
        <v>3213</v>
      </c>
      <c r="C2234" s="2" t="s">
        <v>443</v>
      </c>
      <c r="D2234" s="2" t="s">
        <v>763</v>
      </c>
      <c r="E2234" s="2" t="s">
        <v>763</v>
      </c>
      <c r="F2234" s="2" t="s">
        <v>45</v>
      </c>
      <c r="G2234" s="2" t="s">
        <v>854</v>
      </c>
      <c r="H2234" s="2" t="s">
        <v>3941</v>
      </c>
      <c r="I2234" s="2" t="s">
        <v>3943</v>
      </c>
      <c r="J2234" s="3">
        <v>3075.1873751500798</v>
      </c>
      <c r="K2234" s="3">
        <v>2594.6180039088194</v>
      </c>
      <c r="L2234" s="3">
        <v>4260.7380560970241</v>
      </c>
      <c r="M2234"/>
      <c r="N2234"/>
      <c r="O2234"/>
    </row>
    <row r="2235" spans="1:15" ht="14.45">
      <c r="A2235" s="2" t="str">
        <f t="shared" si="34"/>
        <v>POS_20220425_2804873</v>
      </c>
      <c r="B2235" s="2" t="s">
        <v>3213</v>
      </c>
      <c r="C2235" s="2" t="s">
        <v>443</v>
      </c>
      <c r="D2235" s="2" t="s">
        <v>763</v>
      </c>
      <c r="E2235" s="2" t="s">
        <v>763</v>
      </c>
      <c r="F2235" s="2" t="s">
        <v>45</v>
      </c>
      <c r="G2235" s="2" t="s">
        <v>854</v>
      </c>
      <c r="H2235" s="2" t="s">
        <v>3944</v>
      </c>
      <c r="I2235" s="2" t="s">
        <v>3945</v>
      </c>
      <c r="J2235" s="3">
        <v>3075.1873751500793</v>
      </c>
      <c r="K2235" s="3">
        <v>2594.6180039088194</v>
      </c>
      <c r="L2235" s="3">
        <v>4260.7380560970241</v>
      </c>
      <c r="M2235"/>
      <c r="N2235"/>
      <c r="O2235"/>
    </row>
    <row r="2236" spans="1:15" ht="14.45">
      <c r="A2236" s="2" t="str">
        <f t="shared" si="34"/>
        <v>POS_20220425_2804999</v>
      </c>
      <c r="B2236" s="2" t="s">
        <v>3213</v>
      </c>
      <c r="C2236" s="2" t="s">
        <v>443</v>
      </c>
      <c r="D2236" s="2" t="s">
        <v>763</v>
      </c>
      <c r="E2236" s="2" t="s">
        <v>763</v>
      </c>
      <c r="F2236" s="2" t="s">
        <v>45</v>
      </c>
      <c r="G2236" s="2" t="s">
        <v>854</v>
      </c>
      <c r="H2236" s="2" t="s">
        <v>3944</v>
      </c>
      <c r="I2236" s="2" t="s">
        <v>3946</v>
      </c>
      <c r="J2236" s="3">
        <v>3075.1873751500793</v>
      </c>
      <c r="K2236" s="3">
        <v>2594.6180039088194</v>
      </c>
      <c r="L2236" s="3">
        <v>4260.7380560970241</v>
      </c>
      <c r="M2236"/>
      <c r="N2236"/>
      <c r="O2236"/>
    </row>
    <row r="2237" spans="1:15" ht="14.45">
      <c r="A2237" s="2" t="str">
        <f t="shared" si="34"/>
        <v>POS_20220425_2804872</v>
      </c>
      <c r="B2237" s="2" t="s">
        <v>3213</v>
      </c>
      <c r="C2237" s="2" t="s">
        <v>443</v>
      </c>
      <c r="D2237" s="2" t="s">
        <v>763</v>
      </c>
      <c r="E2237" s="2" t="s">
        <v>763</v>
      </c>
      <c r="F2237" s="2" t="s">
        <v>45</v>
      </c>
      <c r="G2237" s="2" t="s">
        <v>854</v>
      </c>
      <c r="H2237" s="2" t="s">
        <v>3947</v>
      </c>
      <c r="I2237" s="2" t="s">
        <v>3948</v>
      </c>
      <c r="J2237" s="3">
        <v>3075.1873751500798</v>
      </c>
      <c r="K2237" s="3">
        <v>2594.6180039088194</v>
      </c>
      <c r="L2237" s="3">
        <v>4260.7380560970241</v>
      </c>
      <c r="M2237"/>
      <c r="N2237"/>
      <c r="O2237"/>
    </row>
    <row r="2238" spans="1:15" ht="14.45">
      <c r="A2238" s="2" t="str">
        <f t="shared" si="34"/>
        <v>POS_20220425_2804998</v>
      </c>
      <c r="B2238" s="2" t="s">
        <v>3213</v>
      </c>
      <c r="C2238" s="2" t="s">
        <v>443</v>
      </c>
      <c r="D2238" s="2" t="s">
        <v>763</v>
      </c>
      <c r="E2238" s="2" t="s">
        <v>763</v>
      </c>
      <c r="F2238" s="2" t="s">
        <v>45</v>
      </c>
      <c r="G2238" s="2" t="s">
        <v>854</v>
      </c>
      <c r="H2238" s="2" t="s">
        <v>3947</v>
      </c>
      <c r="I2238" s="2" t="s">
        <v>3949</v>
      </c>
      <c r="J2238" s="3">
        <v>3075.1873751500793</v>
      </c>
      <c r="K2238" s="3">
        <v>2594.6180039088194</v>
      </c>
      <c r="L2238" s="3">
        <v>4260.7380560970241</v>
      </c>
      <c r="M2238"/>
      <c r="N2238"/>
      <c r="O2238"/>
    </row>
    <row r="2239" spans="1:15" ht="14.45">
      <c r="A2239" s="2" t="str">
        <f t="shared" si="34"/>
        <v>POS_20220425_2804953</v>
      </c>
      <c r="B2239" s="2" t="s">
        <v>3213</v>
      </c>
      <c r="C2239" s="2" t="s">
        <v>443</v>
      </c>
      <c r="D2239" s="2" t="s">
        <v>763</v>
      </c>
      <c r="E2239" s="2" t="s">
        <v>763</v>
      </c>
      <c r="F2239" s="2" t="s">
        <v>45</v>
      </c>
      <c r="G2239" s="2" t="s">
        <v>854</v>
      </c>
      <c r="H2239" s="2" t="s">
        <v>3950</v>
      </c>
      <c r="I2239" s="2" t="s">
        <v>3951</v>
      </c>
      <c r="J2239" s="3">
        <v>3075.1873751500798</v>
      </c>
      <c r="K2239" s="3">
        <v>2594.6180039088194</v>
      </c>
      <c r="L2239" s="3">
        <v>4260.7380560970241</v>
      </c>
      <c r="M2239"/>
      <c r="N2239"/>
      <c r="O2239"/>
    </row>
    <row r="2240" spans="1:15" ht="14.45">
      <c r="A2240" s="2" t="str">
        <f t="shared" si="34"/>
        <v>POS_20220425_2804894</v>
      </c>
      <c r="B2240" s="2" t="s">
        <v>3213</v>
      </c>
      <c r="C2240" s="2" t="s">
        <v>443</v>
      </c>
      <c r="D2240" s="2" t="s">
        <v>763</v>
      </c>
      <c r="E2240" s="2" t="s">
        <v>763</v>
      </c>
      <c r="F2240" s="2" t="s">
        <v>45</v>
      </c>
      <c r="G2240" s="2" t="s">
        <v>854</v>
      </c>
      <c r="H2240" s="2" t="s">
        <v>3952</v>
      </c>
      <c r="I2240" s="2" t="s">
        <v>3953</v>
      </c>
      <c r="J2240" s="3">
        <v>3075.1873751500798</v>
      </c>
      <c r="K2240" s="3">
        <v>2594.6180039088194</v>
      </c>
      <c r="L2240" s="3">
        <v>4260.7380560970241</v>
      </c>
      <c r="M2240"/>
      <c r="N2240"/>
      <c r="O2240"/>
    </row>
    <row r="2241" spans="1:15" ht="14.45">
      <c r="A2241" s="2" t="str">
        <f t="shared" si="34"/>
        <v>POS_20220425_2804952</v>
      </c>
      <c r="B2241" s="2" t="s">
        <v>3213</v>
      </c>
      <c r="C2241" s="2" t="s">
        <v>443</v>
      </c>
      <c r="D2241" s="2" t="s">
        <v>763</v>
      </c>
      <c r="E2241" s="2" t="s">
        <v>763</v>
      </c>
      <c r="F2241" s="2" t="s">
        <v>45</v>
      </c>
      <c r="G2241" s="2" t="s">
        <v>854</v>
      </c>
      <c r="H2241" s="2" t="s">
        <v>3954</v>
      </c>
      <c r="I2241" s="2" t="s">
        <v>3955</v>
      </c>
      <c r="J2241" s="3">
        <v>3075.1873751500798</v>
      </c>
      <c r="K2241" s="3">
        <v>2594.6180039088194</v>
      </c>
      <c r="L2241" s="3">
        <v>4260.7380560970241</v>
      </c>
      <c r="M2241"/>
      <c r="N2241"/>
      <c r="O2241"/>
    </row>
    <row r="2242" spans="1:15" ht="14.45">
      <c r="A2242" s="2" t="str">
        <f t="shared" si="34"/>
        <v>POS_20220425_2805076</v>
      </c>
      <c r="B2242" s="2" t="s">
        <v>3213</v>
      </c>
      <c r="C2242" s="2" t="s">
        <v>443</v>
      </c>
      <c r="D2242" s="2" t="s">
        <v>763</v>
      </c>
      <c r="E2242" s="2" t="s">
        <v>763</v>
      </c>
      <c r="F2242" s="2" t="s">
        <v>45</v>
      </c>
      <c r="G2242" s="2" t="s">
        <v>854</v>
      </c>
      <c r="H2242" s="2" t="s">
        <v>3956</v>
      </c>
      <c r="I2242" s="2" t="s">
        <v>3957</v>
      </c>
      <c r="J2242" s="3">
        <v>3075.1873751500793</v>
      </c>
      <c r="K2242" s="3">
        <v>2594.6180039088194</v>
      </c>
      <c r="L2242" s="3">
        <v>4260.7380560970241</v>
      </c>
      <c r="M2242"/>
      <c r="N2242"/>
      <c r="O2242"/>
    </row>
    <row r="2243" spans="1:15" ht="14.45">
      <c r="A2243" s="2" t="str">
        <f t="shared" si="34"/>
        <v>POS_20220425_2804951</v>
      </c>
      <c r="B2243" s="2" t="s">
        <v>3213</v>
      </c>
      <c r="C2243" s="2" t="s">
        <v>443</v>
      </c>
      <c r="D2243" s="2" t="s">
        <v>763</v>
      </c>
      <c r="E2243" s="2" t="s">
        <v>763</v>
      </c>
      <c r="F2243" s="2" t="s">
        <v>45</v>
      </c>
      <c r="G2243" s="2" t="s">
        <v>854</v>
      </c>
      <c r="H2243" s="2" t="s">
        <v>3958</v>
      </c>
      <c r="I2243" s="2" t="s">
        <v>3959</v>
      </c>
      <c r="J2243" s="3">
        <v>3075.1873751500798</v>
      </c>
      <c r="K2243" s="3">
        <v>2594.6180039088194</v>
      </c>
      <c r="L2243" s="3">
        <v>4260.7380560970241</v>
      </c>
      <c r="M2243"/>
      <c r="N2243"/>
      <c r="O2243"/>
    </row>
    <row r="2244" spans="1:15" ht="14.45">
      <c r="A2244" s="2" t="str">
        <f t="shared" si="34"/>
        <v>POS_20220425_2805047</v>
      </c>
      <c r="B2244" s="2" t="s">
        <v>3213</v>
      </c>
      <c r="C2244" s="2" t="s">
        <v>443</v>
      </c>
      <c r="D2244" s="2" t="s">
        <v>763</v>
      </c>
      <c r="E2244" s="2" t="s">
        <v>763</v>
      </c>
      <c r="F2244" s="2" t="s">
        <v>45</v>
      </c>
      <c r="G2244" s="2" t="s">
        <v>854</v>
      </c>
      <c r="H2244" s="2" t="s">
        <v>3960</v>
      </c>
      <c r="I2244" s="2" t="s">
        <v>3961</v>
      </c>
      <c r="J2244" s="3">
        <v>3075.1873751500798</v>
      </c>
      <c r="K2244" s="3">
        <v>2594.6180039088194</v>
      </c>
      <c r="L2244" s="3">
        <v>4260.7380560970241</v>
      </c>
      <c r="M2244"/>
      <c r="N2244"/>
      <c r="O2244"/>
    </row>
    <row r="2245" spans="1:15" ht="14.45">
      <c r="A2245" s="2" t="str">
        <f t="shared" si="34"/>
        <v>POS_20220425_2805079</v>
      </c>
      <c r="B2245" s="2" t="s">
        <v>3213</v>
      </c>
      <c r="C2245" s="2" t="s">
        <v>443</v>
      </c>
      <c r="D2245" s="2" t="s">
        <v>763</v>
      </c>
      <c r="E2245" s="2" t="s">
        <v>763</v>
      </c>
      <c r="F2245" s="2" t="s">
        <v>45</v>
      </c>
      <c r="G2245" s="2" t="s">
        <v>854</v>
      </c>
      <c r="H2245" s="2" t="s">
        <v>3808</v>
      </c>
      <c r="I2245" s="2" t="s">
        <v>3962</v>
      </c>
      <c r="J2245" s="3">
        <v>3075.1873751500798</v>
      </c>
      <c r="K2245" s="3">
        <v>2594.6180039088194</v>
      </c>
      <c r="L2245" s="3">
        <v>4260.7380560970241</v>
      </c>
      <c r="M2245"/>
      <c r="N2245"/>
      <c r="O2245"/>
    </row>
    <row r="2246" spans="1:15" ht="14.45">
      <c r="A2246" s="2" t="str">
        <f t="shared" si="34"/>
        <v>POS_20220425_2804921</v>
      </c>
      <c r="B2246" s="2" t="s">
        <v>3213</v>
      </c>
      <c r="C2246" s="2" t="s">
        <v>443</v>
      </c>
      <c r="D2246" s="2" t="s">
        <v>763</v>
      </c>
      <c r="E2246" s="2" t="s">
        <v>763</v>
      </c>
      <c r="F2246" s="2" t="s">
        <v>45</v>
      </c>
      <c r="G2246" s="2" t="s">
        <v>854</v>
      </c>
      <c r="H2246" s="2" t="s">
        <v>3963</v>
      </c>
      <c r="I2246" s="2" t="s">
        <v>3964</v>
      </c>
      <c r="J2246" s="3">
        <v>3075.1873751500798</v>
      </c>
      <c r="K2246" s="3">
        <v>2594.6180039088194</v>
      </c>
      <c r="L2246" s="3">
        <v>4260.7380560970241</v>
      </c>
      <c r="M2246"/>
      <c r="N2246"/>
      <c r="O2246"/>
    </row>
    <row r="2247" spans="1:15" ht="14.45">
      <c r="A2247" s="2" t="str">
        <f t="shared" si="34"/>
        <v>POS_20220425_2805078</v>
      </c>
      <c r="B2247" s="2" t="s">
        <v>3213</v>
      </c>
      <c r="C2247" s="2" t="s">
        <v>443</v>
      </c>
      <c r="D2247" s="2" t="s">
        <v>763</v>
      </c>
      <c r="E2247" s="2" t="s">
        <v>763</v>
      </c>
      <c r="F2247" s="2" t="s">
        <v>45</v>
      </c>
      <c r="G2247" s="2" t="s">
        <v>854</v>
      </c>
      <c r="H2247" s="2" t="s">
        <v>3965</v>
      </c>
      <c r="I2247" s="2" t="s">
        <v>3966</v>
      </c>
      <c r="J2247" s="3">
        <v>3075.1873751500798</v>
      </c>
      <c r="K2247" s="3">
        <v>2594.6180039088194</v>
      </c>
      <c r="L2247" s="3">
        <v>4260.7380560970241</v>
      </c>
      <c r="M2247"/>
      <c r="N2247"/>
      <c r="O2247"/>
    </row>
    <row r="2248" spans="1:15" ht="14.45">
      <c r="A2248" s="2" t="str">
        <f t="shared" si="34"/>
        <v>POS_20220425_2805048</v>
      </c>
      <c r="B2248" s="2" t="s">
        <v>3213</v>
      </c>
      <c r="C2248" s="2" t="s">
        <v>443</v>
      </c>
      <c r="D2248" s="2" t="s">
        <v>763</v>
      </c>
      <c r="E2248" s="2" t="s">
        <v>763</v>
      </c>
      <c r="F2248" s="2" t="s">
        <v>45</v>
      </c>
      <c r="G2248" s="2" t="s">
        <v>854</v>
      </c>
      <c r="H2248" s="2" t="s">
        <v>3967</v>
      </c>
      <c r="I2248" s="2" t="s">
        <v>3968</v>
      </c>
      <c r="J2248" s="3">
        <v>3075.1873751500798</v>
      </c>
      <c r="K2248" s="3">
        <v>2594.6180039088194</v>
      </c>
      <c r="L2248" s="3">
        <v>4260.7380560970241</v>
      </c>
      <c r="M2248"/>
      <c r="N2248"/>
      <c r="O2248"/>
    </row>
    <row r="2249" spans="1:15" ht="14.45">
      <c r="A2249" s="2" t="str">
        <f t="shared" si="34"/>
        <v>POS_20220425_2805020</v>
      </c>
      <c r="B2249" s="2" t="s">
        <v>3213</v>
      </c>
      <c r="C2249" s="2" t="s">
        <v>443</v>
      </c>
      <c r="D2249" s="2" t="s">
        <v>763</v>
      </c>
      <c r="E2249" s="2" t="s">
        <v>763</v>
      </c>
      <c r="F2249" s="2" t="s">
        <v>45</v>
      </c>
      <c r="G2249" s="2" t="s">
        <v>854</v>
      </c>
      <c r="H2249" s="2" t="s">
        <v>3969</v>
      </c>
      <c r="I2249" s="2" t="s">
        <v>3970</v>
      </c>
      <c r="J2249" s="3">
        <v>3075.1873751500798</v>
      </c>
      <c r="K2249" s="3">
        <v>2594.6180039088194</v>
      </c>
      <c r="L2249" s="3">
        <v>4260.7380560970241</v>
      </c>
      <c r="M2249"/>
      <c r="N2249"/>
      <c r="O2249"/>
    </row>
    <row r="2250" spans="1:15" ht="14.45">
      <c r="A2250" s="2" t="str">
        <f t="shared" si="34"/>
        <v>POS_20220425_2804922</v>
      </c>
      <c r="B2250" s="2" t="s">
        <v>3213</v>
      </c>
      <c r="C2250" s="2" t="s">
        <v>443</v>
      </c>
      <c r="D2250" s="2" t="s">
        <v>763</v>
      </c>
      <c r="E2250" s="2" t="s">
        <v>763</v>
      </c>
      <c r="F2250" s="2" t="s">
        <v>45</v>
      </c>
      <c r="G2250" s="2" t="s">
        <v>854</v>
      </c>
      <c r="H2250" s="2" t="s">
        <v>3971</v>
      </c>
      <c r="I2250" s="2" t="s">
        <v>3972</v>
      </c>
      <c r="J2250" s="3">
        <v>3075.1873751500793</v>
      </c>
      <c r="K2250" s="3">
        <v>2594.6180039088194</v>
      </c>
      <c r="L2250" s="3">
        <v>4260.7380560970241</v>
      </c>
      <c r="M2250"/>
      <c r="N2250"/>
      <c r="O2250"/>
    </row>
    <row r="2251" spans="1:15" ht="14.45">
      <c r="A2251" s="2" t="str">
        <f t="shared" si="34"/>
        <v>POS_20230523_3159983</v>
      </c>
      <c r="B2251" s="2" t="s">
        <v>3973</v>
      </c>
      <c r="C2251" s="2" t="s">
        <v>30</v>
      </c>
      <c r="D2251" s="2" t="s">
        <v>934</v>
      </c>
      <c r="E2251" s="2" t="s">
        <v>935</v>
      </c>
      <c r="F2251" s="2" t="s">
        <v>45</v>
      </c>
      <c r="G2251" s="2" t="s">
        <v>936</v>
      </c>
      <c r="H2251" s="2" t="s">
        <v>3974</v>
      </c>
      <c r="I2251" s="2" t="s">
        <v>3975</v>
      </c>
      <c r="J2251" s="3">
        <v>507.27822171494398</v>
      </c>
      <c r="K2251" s="3">
        <v>0</v>
      </c>
      <c r="L2251" s="3">
        <v>0</v>
      </c>
      <c r="M2251"/>
      <c r="N2251"/>
      <c r="O2251"/>
    </row>
    <row r="2252" spans="1:15" ht="14.45">
      <c r="A2252" s="2" t="str">
        <f t="shared" si="34"/>
        <v>POS_20230523_3159954</v>
      </c>
      <c r="B2252" s="2" t="s">
        <v>3973</v>
      </c>
      <c r="C2252" s="2" t="s">
        <v>30</v>
      </c>
      <c r="D2252" s="2" t="s">
        <v>934</v>
      </c>
      <c r="E2252" s="2" t="s">
        <v>935</v>
      </c>
      <c r="F2252" s="2" t="s">
        <v>45</v>
      </c>
      <c r="G2252" s="2" t="s">
        <v>936</v>
      </c>
      <c r="H2252" s="2" t="s">
        <v>3976</v>
      </c>
      <c r="I2252" s="2" t="s">
        <v>3977</v>
      </c>
      <c r="J2252" s="3">
        <v>507.27822171494398</v>
      </c>
      <c r="K2252" s="3">
        <v>0</v>
      </c>
      <c r="L2252" s="3">
        <v>0</v>
      </c>
      <c r="M2252"/>
      <c r="N2252"/>
      <c r="O2252"/>
    </row>
    <row r="2253" spans="1:15" ht="14.45">
      <c r="A2253" s="2" t="str">
        <f t="shared" ref="A2253:A2316" si="35">I2253</f>
        <v>POS_20230523_3159984</v>
      </c>
      <c r="B2253" s="2" t="s">
        <v>3973</v>
      </c>
      <c r="C2253" s="2" t="s">
        <v>30</v>
      </c>
      <c r="D2253" s="2" t="s">
        <v>934</v>
      </c>
      <c r="E2253" s="2" t="s">
        <v>935</v>
      </c>
      <c r="F2253" s="2" t="s">
        <v>45</v>
      </c>
      <c r="G2253" s="2" t="s">
        <v>936</v>
      </c>
      <c r="H2253" s="2" t="s">
        <v>3978</v>
      </c>
      <c r="I2253" s="2" t="s">
        <v>3979</v>
      </c>
      <c r="J2253" s="3">
        <v>507.27822171494398</v>
      </c>
      <c r="K2253" s="3">
        <v>0</v>
      </c>
      <c r="L2253" s="3">
        <v>0</v>
      </c>
      <c r="M2253"/>
      <c r="N2253"/>
      <c r="O2253"/>
    </row>
    <row r="2254" spans="1:15" ht="14.45">
      <c r="A2254" s="2" t="str">
        <f t="shared" si="35"/>
        <v>POS_20230523_3159981</v>
      </c>
      <c r="B2254" s="2" t="s">
        <v>3973</v>
      </c>
      <c r="C2254" s="2" t="s">
        <v>30</v>
      </c>
      <c r="D2254" s="2" t="s">
        <v>934</v>
      </c>
      <c r="E2254" s="2" t="s">
        <v>935</v>
      </c>
      <c r="F2254" s="2" t="s">
        <v>45</v>
      </c>
      <c r="G2254" s="2" t="s">
        <v>936</v>
      </c>
      <c r="H2254" s="2" t="s">
        <v>3980</v>
      </c>
      <c r="I2254" s="2" t="s">
        <v>3981</v>
      </c>
      <c r="J2254" s="3">
        <v>507.27822171494392</v>
      </c>
      <c r="K2254" s="3">
        <v>0</v>
      </c>
      <c r="L2254" s="3">
        <v>0</v>
      </c>
      <c r="M2254"/>
      <c r="N2254"/>
      <c r="O2254"/>
    </row>
    <row r="2255" spans="1:15" ht="14.45">
      <c r="A2255" s="2" t="str">
        <f t="shared" si="35"/>
        <v>POS_20230523_3159982</v>
      </c>
      <c r="B2255" s="2" t="s">
        <v>3973</v>
      </c>
      <c r="C2255" s="2" t="s">
        <v>30</v>
      </c>
      <c r="D2255" s="2" t="s">
        <v>934</v>
      </c>
      <c r="E2255" s="2" t="s">
        <v>935</v>
      </c>
      <c r="F2255" s="2" t="s">
        <v>45</v>
      </c>
      <c r="G2255" s="2" t="s">
        <v>936</v>
      </c>
      <c r="H2255" s="2" t="s">
        <v>3982</v>
      </c>
      <c r="I2255" s="2" t="s">
        <v>3983</v>
      </c>
      <c r="J2255" s="3">
        <v>507.27822171494392</v>
      </c>
      <c r="K2255" s="3">
        <v>0</v>
      </c>
      <c r="L2255" s="3">
        <v>0</v>
      </c>
      <c r="M2255"/>
      <c r="N2255"/>
      <c r="O2255"/>
    </row>
    <row r="2256" spans="1:15" ht="14.45">
      <c r="A2256" s="2" t="str">
        <f t="shared" si="35"/>
        <v>POS_20220407_2800845</v>
      </c>
      <c r="B2256" s="2" t="s">
        <v>3973</v>
      </c>
      <c r="C2256" s="2" t="s">
        <v>30</v>
      </c>
      <c r="D2256" s="2" t="s">
        <v>31</v>
      </c>
      <c r="E2256" s="2" t="s">
        <v>1722</v>
      </c>
      <c r="F2256" s="2" t="s">
        <v>45</v>
      </c>
      <c r="G2256" s="2" t="s">
        <v>46</v>
      </c>
      <c r="H2256" s="2" t="s">
        <v>3984</v>
      </c>
      <c r="I2256" s="2" t="s">
        <v>3985</v>
      </c>
      <c r="J2256" s="3">
        <v>265588.71999999997</v>
      </c>
      <c r="K2256" s="3">
        <v>203517.86</v>
      </c>
      <c r="L2256" s="3">
        <v>386227.77999999991</v>
      </c>
      <c r="M2256"/>
      <c r="N2256"/>
      <c r="O2256"/>
    </row>
    <row r="2257" spans="1:15" ht="14.45">
      <c r="A2257" s="2" t="str">
        <f t="shared" si="35"/>
        <v>POS_20200218_1930174</v>
      </c>
      <c r="B2257" s="2" t="s">
        <v>3973</v>
      </c>
      <c r="C2257" s="2" t="s">
        <v>30</v>
      </c>
      <c r="D2257" s="2" t="s">
        <v>31</v>
      </c>
      <c r="E2257" s="2" t="s">
        <v>32</v>
      </c>
      <c r="F2257" s="2" t="s">
        <v>33</v>
      </c>
      <c r="G2257" s="2" t="s">
        <v>34</v>
      </c>
      <c r="H2257" s="2" t="s">
        <v>3974</v>
      </c>
      <c r="I2257" s="2" t="s">
        <v>3986</v>
      </c>
      <c r="J2257" s="3">
        <v>4735.8402007559889</v>
      </c>
      <c r="K2257" s="3">
        <v>51909.71</v>
      </c>
      <c r="L2257" s="3">
        <v>79748.876248415181</v>
      </c>
      <c r="M2257"/>
      <c r="N2257"/>
      <c r="O2257"/>
    </row>
    <row r="2258" spans="1:15" ht="14.45">
      <c r="A2258" s="2" t="str">
        <f t="shared" si="35"/>
        <v>POS_20160204_741831</v>
      </c>
      <c r="B2258" s="2" t="s">
        <v>3973</v>
      </c>
      <c r="C2258" s="2" t="s">
        <v>30</v>
      </c>
      <c r="D2258" s="2" t="s">
        <v>31</v>
      </c>
      <c r="E2258" s="2" t="s">
        <v>32</v>
      </c>
      <c r="F2258" s="2" t="s">
        <v>33</v>
      </c>
      <c r="G2258" s="2" t="s">
        <v>34</v>
      </c>
      <c r="H2258" s="2" t="s">
        <v>3987</v>
      </c>
      <c r="I2258" s="2" t="s">
        <v>3988</v>
      </c>
      <c r="J2258" s="3">
        <v>28784.56020075599</v>
      </c>
      <c r="K2258" s="3">
        <v>0</v>
      </c>
      <c r="L2258" s="3">
        <v>42242.376248415203</v>
      </c>
      <c r="M2258"/>
      <c r="N2258"/>
      <c r="O2258"/>
    </row>
    <row r="2259" spans="1:15" ht="14.45">
      <c r="A2259" s="2" t="str">
        <f t="shared" si="35"/>
        <v>POS_20160204_742000</v>
      </c>
      <c r="B2259" s="2" t="s">
        <v>3973</v>
      </c>
      <c r="C2259" s="2" t="s">
        <v>30</v>
      </c>
      <c r="D2259" s="2" t="s">
        <v>31</v>
      </c>
      <c r="E2259" s="2" t="s">
        <v>32</v>
      </c>
      <c r="F2259" s="2" t="s">
        <v>33</v>
      </c>
      <c r="G2259" s="2" t="s">
        <v>34</v>
      </c>
      <c r="H2259" s="2" t="s">
        <v>3989</v>
      </c>
      <c r="I2259" s="2" t="s">
        <v>3990</v>
      </c>
      <c r="J2259" s="3">
        <v>22928.22020075599</v>
      </c>
      <c r="K2259" s="3">
        <v>0</v>
      </c>
      <c r="L2259" s="3">
        <v>31531.556248415207</v>
      </c>
      <c r="M2259"/>
      <c r="N2259"/>
      <c r="O2259"/>
    </row>
    <row r="2260" spans="1:15" ht="14.45">
      <c r="A2260" s="2" t="str">
        <f t="shared" si="35"/>
        <v>POS_20200317_1936727</v>
      </c>
      <c r="B2260" s="2" t="s">
        <v>3973</v>
      </c>
      <c r="C2260" s="2" t="s">
        <v>30</v>
      </c>
      <c r="D2260" s="2" t="s">
        <v>31</v>
      </c>
      <c r="E2260" s="2" t="s">
        <v>32</v>
      </c>
      <c r="F2260" s="2" t="s">
        <v>33</v>
      </c>
      <c r="G2260" s="2" t="s">
        <v>34</v>
      </c>
      <c r="H2260" s="2" t="s">
        <v>3982</v>
      </c>
      <c r="I2260" s="2" t="s">
        <v>3991</v>
      </c>
      <c r="J2260" s="3">
        <v>4735.8402007559889</v>
      </c>
      <c r="K2260" s="3">
        <v>0</v>
      </c>
      <c r="L2260" s="3">
        <v>990.49624841520597</v>
      </c>
      <c r="M2260"/>
      <c r="N2260"/>
      <c r="O2260"/>
    </row>
    <row r="2261" spans="1:15" ht="14.45">
      <c r="A2261" s="2" t="str">
        <f t="shared" si="35"/>
        <v>POS_20221206_2905870</v>
      </c>
      <c r="B2261" s="2" t="s">
        <v>3973</v>
      </c>
      <c r="C2261" s="2" t="s">
        <v>30</v>
      </c>
      <c r="D2261" s="2" t="s">
        <v>31</v>
      </c>
      <c r="E2261" s="2" t="s">
        <v>32</v>
      </c>
      <c r="F2261" s="2" t="s">
        <v>45</v>
      </c>
      <c r="G2261" s="2" t="s">
        <v>46</v>
      </c>
      <c r="H2261" s="2" t="s">
        <v>3976</v>
      </c>
      <c r="I2261" s="2" t="s">
        <v>3992</v>
      </c>
      <c r="J2261" s="3">
        <v>332089.12</v>
      </c>
      <c r="K2261" s="3">
        <v>263456.14999999997</v>
      </c>
      <c r="L2261" s="3">
        <v>514926.24999999988</v>
      </c>
      <c r="M2261"/>
      <c r="N2261"/>
      <c r="O2261"/>
    </row>
    <row r="2262" spans="1:15" ht="14.45">
      <c r="A2262" s="2" t="str">
        <f t="shared" si="35"/>
        <v>POS_20230725_3202223</v>
      </c>
      <c r="B2262" s="2" t="s">
        <v>3973</v>
      </c>
      <c r="C2262" s="2" t="s">
        <v>30</v>
      </c>
      <c r="D2262" s="2" t="s">
        <v>31</v>
      </c>
      <c r="E2262" s="2" t="s">
        <v>32</v>
      </c>
      <c r="F2262" s="2" t="s">
        <v>45</v>
      </c>
      <c r="G2262" s="2" t="s">
        <v>46</v>
      </c>
      <c r="H2262" s="2" t="s">
        <v>3993</v>
      </c>
      <c r="I2262" s="2" t="s">
        <v>3994</v>
      </c>
      <c r="J2262" s="3">
        <v>0</v>
      </c>
      <c r="K2262" s="3">
        <v>557284.4</v>
      </c>
      <c r="L2262" s="3">
        <v>118846.43000000004</v>
      </c>
      <c r="M2262"/>
      <c r="N2262"/>
      <c r="O2262"/>
    </row>
    <row r="2263" spans="1:15" ht="14.45">
      <c r="A2263" s="2" t="str">
        <f t="shared" si="35"/>
        <v>POS_20230821_3212167</v>
      </c>
      <c r="B2263" s="2" t="s">
        <v>3973</v>
      </c>
      <c r="C2263" s="2" t="s">
        <v>30</v>
      </c>
      <c r="D2263" s="2" t="s">
        <v>31</v>
      </c>
      <c r="E2263" s="2" t="s">
        <v>32</v>
      </c>
      <c r="F2263" s="2" t="s">
        <v>45</v>
      </c>
      <c r="G2263" s="2" t="s">
        <v>46</v>
      </c>
      <c r="H2263" s="2" t="s">
        <v>3995</v>
      </c>
      <c r="I2263" s="2" t="s">
        <v>3996</v>
      </c>
      <c r="J2263" s="3">
        <v>0</v>
      </c>
      <c r="K2263" s="3">
        <v>0</v>
      </c>
      <c r="L2263" s="3">
        <v>534241.68000000017</v>
      </c>
      <c r="M2263"/>
      <c r="N2263"/>
      <c r="O2263"/>
    </row>
    <row r="2264" spans="1:15" ht="14.45">
      <c r="A2264" s="2" t="str">
        <f t="shared" si="35"/>
        <v>POS_20201224_2370072</v>
      </c>
      <c r="B2264" s="2" t="s">
        <v>3973</v>
      </c>
      <c r="C2264" s="2" t="s">
        <v>30</v>
      </c>
      <c r="D2264" s="2" t="s">
        <v>31</v>
      </c>
      <c r="E2264" s="2" t="s">
        <v>32</v>
      </c>
      <c r="F2264" s="2" t="s">
        <v>49</v>
      </c>
      <c r="G2264" s="2" t="s">
        <v>46</v>
      </c>
      <c r="H2264" s="2" t="s">
        <v>3997</v>
      </c>
      <c r="I2264" s="2" t="s">
        <v>3998</v>
      </c>
      <c r="J2264" s="3">
        <v>696189.61</v>
      </c>
      <c r="K2264" s="3">
        <v>515720.89999999997</v>
      </c>
      <c r="L2264" s="3">
        <v>846196.71999999974</v>
      </c>
      <c r="M2264"/>
      <c r="N2264"/>
      <c r="O2264"/>
    </row>
    <row r="2265" spans="1:15" ht="14.45">
      <c r="A2265" s="2" t="str">
        <f t="shared" si="35"/>
        <v>POS_20210824_2498144</v>
      </c>
      <c r="B2265" s="2" t="s">
        <v>3973</v>
      </c>
      <c r="C2265" s="2" t="s">
        <v>30</v>
      </c>
      <c r="D2265" s="2" t="s">
        <v>31</v>
      </c>
      <c r="E2265" s="2" t="s">
        <v>32</v>
      </c>
      <c r="F2265" s="2" t="s">
        <v>49</v>
      </c>
      <c r="G2265" s="2" t="s">
        <v>46</v>
      </c>
      <c r="H2265" s="2" t="s">
        <v>3999</v>
      </c>
      <c r="I2265" s="2" t="s">
        <v>4000</v>
      </c>
      <c r="J2265" s="3">
        <v>343990.80999999994</v>
      </c>
      <c r="K2265" s="3">
        <v>309702.21999999991</v>
      </c>
      <c r="L2265" s="3">
        <v>534488.88000000024</v>
      </c>
      <c r="M2265"/>
      <c r="N2265"/>
      <c r="O2265"/>
    </row>
    <row r="2266" spans="1:15" ht="14.45">
      <c r="A2266" s="2" t="str">
        <f t="shared" si="35"/>
        <v>POS_20230518_3158477</v>
      </c>
      <c r="B2266" s="2" t="s">
        <v>3973</v>
      </c>
      <c r="C2266" s="2" t="s">
        <v>30</v>
      </c>
      <c r="D2266" s="2" t="s">
        <v>54</v>
      </c>
      <c r="E2266" s="2" t="s">
        <v>55</v>
      </c>
      <c r="F2266" s="2" t="s">
        <v>56</v>
      </c>
      <c r="G2266" s="2" t="s">
        <v>57</v>
      </c>
      <c r="H2266" s="2" t="s">
        <v>4001</v>
      </c>
      <c r="I2266" s="2" t="s">
        <v>4002</v>
      </c>
      <c r="J2266" s="3">
        <v>58660.449999999975</v>
      </c>
      <c r="K2266" s="3">
        <v>41289.22</v>
      </c>
      <c r="L2266" s="3">
        <v>9523.2299999999977</v>
      </c>
      <c r="M2266"/>
      <c r="N2266"/>
      <c r="O2266"/>
    </row>
    <row r="2267" spans="1:15" ht="14.45">
      <c r="A2267" s="2" t="str">
        <f t="shared" si="35"/>
        <v>POS_20230518_3158841</v>
      </c>
      <c r="B2267" s="2" t="s">
        <v>3973</v>
      </c>
      <c r="C2267" s="2" t="s">
        <v>30</v>
      </c>
      <c r="D2267" s="2" t="s">
        <v>54</v>
      </c>
      <c r="E2267" s="2" t="s">
        <v>70</v>
      </c>
      <c r="F2267" s="2" t="s">
        <v>71</v>
      </c>
      <c r="G2267" s="2" t="s">
        <v>57</v>
      </c>
      <c r="H2267" s="2" t="s">
        <v>4003</v>
      </c>
      <c r="I2267" s="2" t="s">
        <v>4004</v>
      </c>
      <c r="J2267" s="3">
        <v>58660.450000000004</v>
      </c>
      <c r="K2267" s="3">
        <v>41289.220000000008</v>
      </c>
      <c r="L2267" s="3">
        <v>9523.2299999999959</v>
      </c>
      <c r="M2267"/>
      <c r="N2267"/>
      <c r="O2267"/>
    </row>
    <row r="2268" spans="1:15" ht="14.45">
      <c r="A2268" s="2" t="str">
        <f t="shared" si="35"/>
        <v>POS_20230518_3158925</v>
      </c>
      <c r="B2268" s="2" t="s">
        <v>3973</v>
      </c>
      <c r="C2268" s="2" t="s">
        <v>30</v>
      </c>
      <c r="D2268" s="2" t="s">
        <v>54</v>
      </c>
      <c r="E2268" s="2" t="s">
        <v>70</v>
      </c>
      <c r="F2268" s="2" t="s">
        <v>71</v>
      </c>
      <c r="G2268" s="2" t="s">
        <v>57</v>
      </c>
      <c r="H2268" s="2" t="s">
        <v>4003</v>
      </c>
      <c r="I2268" s="2" t="s">
        <v>4005</v>
      </c>
      <c r="J2268" s="3">
        <v>58660.44999999999</v>
      </c>
      <c r="K2268" s="3">
        <v>41289.220000000008</v>
      </c>
      <c r="L2268" s="3">
        <v>9523.2300000000014</v>
      </c>
      <c r="M2268"/>
      <c r="N2268"/>
      <c r="O2268"/>
    </row>
    <row r="2269" spans="1:15" ht="14.45">
      <c r="A2269" s="2" t="str">
        <f t="shared" si="35"/>
        <v>POS_20230518_3158710</v>
      </c>
      <c r="B2269" s="2" t="s">
        <v>3973</v>
      </c>
      <c r="C2269" s="2" t="s">
        <v>30</v>
      </c>
      <c r="D2269" s="2" t="s">
        <v>54</v>
      </c>
      <c r="E2269" s="2" t="s">
        <v>70</v>
      </c>
      <c r="F2269" s="2" t="s">
        <v>71</v>
      </c>
      <c r="G2269" s="2" t="s">
        <v>57</v>
      </c>
      <c r="H2269" s="2" t="s">
        <v>4006</v>
      </c>
      <c r="I2269" s="2" t="s">
        <v>4007</v>
      </c>
      <c r="J2269" s="3">
        <v>58660.45</v>
      </c>
      <c r="K2269" s="3">
        <v>41289.220000000008</v>
      </c>
      <c r="L2269" s="3">
        <v>9523.2299999999959</v>
      </c>
      <c r="M2269"/>
      <c r="N2269"/>
      <c r="O2269"/>
    </row>
    <row r="2270" spans="1:15" ht="14.45">
      <c r="A2270" s="2" t="str">
        <f t="shared" si="35"/>
        <v>POS_20230518_3158939</v>
      </c>
      <c r="B2270" s="2" t="s">
        <v>3973</v>
      </c>
      <c r="C2270" s="2" t="s">
        <v>30</v>
      </c>
      <c r="D2270" s="2" t="s">
        <v>54</v>
      </c>
      <c r="E2270" s="2" t="s">
        <v>70</v>
      </c>
      <c r="F2270" s="2" t="s">
        <v>71</v>
      </c>
      <c r="G2270" s="2" t="s">
        <v>57</v>
      </c>
      <c r="H2270" s="2" t="s">
        <v>4006</v>
      </c>
      <c r="I2270" s="2" t="s">
        <v>4008</v>
      </c>
      <c r="J2270" s="3">
        <v>58660.44999999999</v>
      </c>
      <c r="K2270" s="3">
        <v>41289.22</v>
      </c>
      <c r="L2270" s="3">
        <v>9523.23</v>
      </c>
      <c r="M2270"/>
      <c r="N2270"/>
      <c r="O2270"/>
    </row>
    <row r="2271" spans="1:15" ht="14.45">
      <c r="A2271" s="2" t="str">
        <f t="shared" si="35"/>
        <v>POS_20230518_3158824</v>
      </c>
      <c r="B2271" s="2" t="s">
        <v>3973</v>
      </c>
      <c r="C2271" s="2" t="s">
        <v>30</v>
      </c>
      <c r="D2271" s="2" t="s">
        <v>54</v>
      </c>
      <c r="E2271" s="2" t="s">
        <v>70</v>
      </c>
      <c r="F2271" s="2" t="s">
        <v>71</v>
      </c>
      <c r="G2271" s="2" t="s">
        <v>57</v>
      </c>
      <c r="H2271" s="2" t="s">
        <v>4009</v>
      </c>
      <c r="I2271" s="2" t="s">
        <v>4010</v>
      </c>
      <c r="J2271" s="3">
        <v>58660.450000000004</v>
      </c>
      <c r="K2271" s="3">
        <v>41289.220000000023</v>
      </c>
      <c r="L2271" s="3">
        <v>9523.2299999999959</v>
      </c>
      <c r="M2271"/>
      <c r="N2271"/>
      <c r="O2271"/>
    </row>
    <row r="2272" spans="1:15" ht="14.45">
      <c r="A2272" s="2" t="str">
        <f t="shared" si="35"/>
        <v>POS_20230518_3158803</v>
      </c>
      <c r="B2272" s="2" t="s">
        <v>3973</v>
      </c>
      <c r="C2272" s="2" t="s">
        <v>30</v>
      </c>
      <c r="D2272" s="2" t="s">
        <v>54</v>
      </c>
      <c r="E2272" s="2" t="s">
        <v>70</v>
      </c>
      <c r="F2272" s="2" t="s">
        <v>71</v>
      </c>
      <c r="G2272" s="2" t="s">
        <v>57</v>
      </c>
      <c r="H2272" s="2" t="s">
        <v>4011</v>
      </c>
      <c r="I2272" s="2" t="s">
        <v>4012</v>
      </c>
      <c r="J2272" s="3">
        <v>58660.450000000004</v>
      </c>
      <c r="K2272" s="3">
        <v>41289.220000000016</v>
      </c>
      <c r="L2272" s="3">
        <v>9523.23</v>
      </c>
      <c r="M2272"/>
      <c r="N2272"/>
      <c r="O2272"/>
    </row>
    <row r="2273" spans="1:15" ht="14.45">
      <c r="A2273" s="2" t="str">
        <f t="shared" si="35"/>
        <v>POS_20230518_3158576</v>
      </c>
      <c r="B2273" s="2" t="s">
        <v>3973</v>
      </c>
      <c r="C2273" s="2" t="s">
        <v>30</v>
      </c>
      <c r="D2273" s="2" t="s">
        <v>54</v>
      </c>
      <c r="E2273" s="2" t="s">
        <v>70</v>
      </c>
      <c r="F2273" s="2" t="s">
        <v>71</v>
      </c>
      <c r="G2273" s="2" t="s">
        <v>57</v>
      </c>
      <c r="H2273" s="2" t="s">
        <v>4013</v>
      </c>
      <c r="I2273" s="2" t="s">
        <v>4014</v>
      </c>
      <c r="J2273" s="3">
        <v>58660.450000000004</v>
      </c>
      <c r="K2273" s="3">
        <v>41289.220000000016</v>
      </c>
      <c r="L2273" s="3">
        <v>9523.2299999999977</v>
      </c>
      <c r="M2273"/>
      <c r="N2273"/>
      <c r="O2273"/>
    </row>
    <row r="2274" spans="1:15" ht="14.45">
      <c r="A2274" s="2" t="str">
        <f t="shared" si="35"/>
        <v>POS_20230518_3158854</v>
      </c>
      <c r="B2274" s="2" t="s">
        <v>3973</v>
      </c>
      <c r="C2274" s="2" t="s">
        <v>30</v>
      </c>
      <c r="D2274" s="2" t="s">
        <v>54</v>
      </c>
      <c r="E2274" s="2" t="s">
        <v>70</v>
      </c>
      <c r="F2274" s="2" t="s">
        <v>71</v>
      </c>
      <c r="G2274" s="2" t="s">
        <v>57</v>
      </c>
      <c r="H2274" s="2" t="s">
        <v>3997</v>
      </c>
      <c r="I2274" s="2" t="s">
        <v>4015</v>
      </c>
      <c r="J2274" s="3">
        <v>58660.450000000004</v>
      </c>
      <c r="K2274" s="3">
        <v>41289.220000000008</v>
      </c>
      <c r="L2274" s="3">
        <v>9523.23</v>
      </c>
      <c r="M2274"/>
      <c r="N2274"/>
      <c r="O2274"/>
    </row>
    <row r="2275" spans="1:15" ht="14.45">
      <c r="A2275" s="2" t="str">
        <f t="shared" si="35"/>
        <v>POS_20230518_3158897</v>
      </c>
      <c r="B2275" s="2" t="s">
        <v>3973</v>
      </c>
      <c r="C2275" s="2" t="s">
        <v>30</v>
      </c>
      <c r="D2275" s="2" t="s">
        <v>54</v>
      </c>
      <c r="E2275" s="2" t="s">
        <v>70</v>
      </c>
      <c r="F2275" s="2" t="s">
        <v>71</v>
      </c>
      <c r="G2275" s="2" t="s">
        <v>57</v>
      </c>
      <c r="H2275" s="2" t="s">
        <v>4016</v>
      </c>
      <c r="I2275" s="2" t="s">
        <v>4017</v>
      </c>
      <c r="J2275" s="3">
        <v>58660.450000000012</v>
      </c>
      <c r="K2275" s="3">
        <v>41289.220000000008</v>
      </c>
      <c r="L2275" s="3">
        <v>9523.2299999999977</v>
      </c>
      <c r="M2275"/>
      <c r="N2275"/>
      <c r="O2275"/>
    </row>
    <row r="2276" spans="1:15" ht="14.45">
      <c r="A2276" s="2" t="str">
        <f t="shared" si="35"/>
        <v>POS_20230518_3158452</v>
      </c>
      <c r="B2276" s="2" t="s">
        <v>3973</v>
      </c>
      <c r="C2276" s="2" t="s">
        <v>30</v>
      </c>
      <c r="D2276" s="2" t="s">
        <v>54</v>
      </c>
      <c r="E2276" s="2" t="s">
        <v>70</v>
      </c>
      <c r="F2276" s="2" t="s">
        <v>71</v>
      </c>
      <c r="G2276" s="2" t="s">
        <v>57</v>
      </c>
      <c r="H2276" s="2" t="s">
        <v>3974</v>
      </c>
      <c r="I2276" s="2" t="s">
        <v>4018</v>
      </c>
      <c r="J2276" s="3">
        <v>58660.45</v>
      </c>
      <c r="K2276" s="3">
        <v>41289.220000000008</v>
      </c>
      <c r="L2276" s="3">
        <v>9523.2300000000014</v>
      </c>
      <c r="M2276"/>
      <c r="N2276"/>
      <c r="O2276"/>
    </row>
    <row r="2277" spans="1:15" ht="14.45">
      <c r="A2277" s="2" t="str">
        <f t="shared" si="35"/>
        <v>POS_20230518_3158741</v>
      </c>
      <c r="B2277" s="2" t="s">
        <v>3973</v>
      </c>
      <c r="C2277" s="2" t="s">
        <v>30</v>
      </c>
      <c r="D2277" s="2" t="s">
        <v>54</v>
      </c>
      <c r="E2277" s="2" t="s">
        <v>70</v>
      </c>
      <c r="F2277" s="2" t="s">
        <v>71</v>
      </c>
      <c r="G2277" s="2" t="s">
        <v>57</v>
      </c>
      <c r="H2277" s="2" t="s">
        <v>4019</v>
      </c>
      <c r="I2277" s="2" t="s">
        <v>4020</v>
      </c>
      <c r="J2277" s="3">
        <v>58660.450000000004</v>
      </c>
      <c r="K2277" s="3">
        <v>41289.22</v>
      </c>
      <c r="L2277" s="3">
        <v>9523.23</v>
      </c>
      <c r="M2277"/>
      <c r="N2277"/>
      <c r="O2277"/>
    </row>
    <row r="2278" spans="1:15" ht="14.45">
      <c r="A2278" s="2" t="str">
        <f t="shared" si="35"/>
        <v>POS_20230518_3158575</v>
      </c>
      <c r="B2278" s="2" t="s">
        <v>3973</v>
      </c>
      <c r="C2278" s="2" t="s">
        <v>30</v>
      </c>
      <c r="D2278" s="2" t="s">
        <v>54</v>
      </c>
      <c r="E2278" s="2" t="s">
        <v>70</v>
      </c>
      <c r="F2278" s="2" t="s">
        <v>71</v>
      </c>
      <c r="G2278" s="2" t="s">
        <v>57</v>
      </c>
      <c r="H2278" s="2" t="s">
        <v>4021</v>
      </c>
      <c r="I2278" s="2" t="s">
        <v>4022</v>
      </c>
      <c r="J2278" s="3">
        <v>58660.45</v>
      </c>
      <c r="K2278" s="3">
        <v>41289.220000000016</v>
      </c>
      <c r="L2278" s="3">
        <v>9523.2299999999977</v>
      </c>
      <c r="M2278"/>
      <c r="N2278"/>
      <c r="O2278"/>
    </row>
    <row r="2279" spans="1:15" ht="14.45">
      <c r="A2279" s="2" t="str">
        <f t="shared" si="35"/>
        <v>POS_20230518_3158483</v>
      </c>
      <c r="B2279" s="2" t="s">
        <v>3973</v>
      </c>
      <c r="C2279" s="2" t="s">
        <v>30</v>
      </c>
      <c r="D2279" s="2" t="s">
        <v>54</v>
      </c>
      <c r="E2279" s="2" t="s">
        <v>70</v>
      </c>
      <c r="F2279" s="2" t="s">
        <v>71</v>
      </c>
      <c r="G2279" s="2" t="s">
        <v>57</v>
      </c>
      <c r="H2279" s="2" t="s">
        <v>4023</v>
      </c>
      <c r="I2279" s="2" t="s">
        <v>4024</v>
      </c>
      <c r="J2279" s="3">
        <v>58660.45</v>
      </c>
      <c r="K2279" s="3">
        <v>41289.220000000016</v>
      </c>
      <c r="L2279" s="3">
        <v>9523.2299999999977</v>
      </c>
      <c r="M2279"/>
      <c r="N2279"/>
      <c r="O2279"/>
    </row>
    <row r="2280" spans="1:15" ht="14.45">
      <c r="A2280" s="2" t="str">
        <f t="shared" si="35"/>
        <v>POS_20230518_3158517</v>
      </c>
      <c r="B2280" s="2" t="s">
        <v>3973</v>
      </c>
      <c r="C2280" s="2" t="s">
        <v>30</v>
      </c>
      <c r="D2280" s="2" t="s">
        <v>54</v>
      </c>
      <c r="E2280" s="2" t="s">
        <v>70</v>
      </c>
      <c r="F2280" s="2" t="s">
        <v>71</v>
      </c>
      <c r="G2280" s="2" t="s">
        <v>57</v>
      </c>
      <c r="H2280" s="2" t="s">
        <v>4025</v>
      </c>
      <c r="I2280" s="2" t="s">
        <v>4026</v>
      </c>
      <c r="J2280" s="3">
        <v>58660.450000000012</v>
      </c>
      <c r="K2280" s="3">
        <v>41289.220000000008</v>
      </c>
      <c r="L2280" s="3">
        <v>9523.23</v>
      </c>
      <c r="M2280"/>
      <c r="N2280"/>
      <c r="O2280"/>
    </row>
    <row r="2281" spans="1:15" ht="14.45">
      <c r="A2281" s="2" t="str">
        <f t="shared" si="35"/>
        <v>POS_20230518_3158908</v>
      </c>
      <c r="B2281" s="2" t="s">
        <v>3973</v>
      </c>
      <c r="C2281" s="2" t="s">
        <v>30</v>
      </c>
      <c r="D2281" s="2" t="s">
        <v>54</v>
      </c>
      <c r="E2281" s="2" t="s">
        <v>70</v>
      </c>
      <c r="F2281" s="2" t="s">
        <v>71</v>
      </c>
      <c r="G2281" s="2" t="s">
        <v>57</v>
      </c>
      <c r="H2281" s="2" t="s">
        <v>4027</v>
      </c>
      <c r="I2281" s="2" t="s">
        <v>4028</v>
      </c>
      <c r="J2281" s="3">
        <v>58660.450000000012</v>
      </c>
      <c r="K2281" s="3">
        <v>41289.22</v>
      </c>
      <c r="L2281" s="3">
        <v>9523.23</v>
      </c>
      <c r="M2281"/>
      <c r="N2281"/>
      <c r="O2281"/>
    </row>
    <row r="2282" spans="1:15" ht="14.45">
      <c r="A2282" s="2" t="str">
        <f t="shared" si="35"/>
        <v>POS_20230518_3158425</v>
      </c>
      <c r="B2282" s="2" t="s">
        <v>3973</v>
      </c>
      <c r="C2282" s="2" t="s">
        <v>30</v>
      </c>
      <c r="D2282" s="2" t="s">
        <v>54</v>
      </c>
      <c r="E2282" s="2" t="s">
        <v>70</v>
      </c>
      <c r="F2282" s="2" t="s">
        <v>71</v>
      </c>
      <c r="G2282" s="2" t="s">
        <v>57</v>
      </c>
      <c r="H2282" s="2" t="s">
        <v>4029</v>
      </c>
      <c r="I2282" s="2" t="s">
        <v>4030</v>
      </c>
      <c r="J2282" s="3">
        <v>58660.449999999975</v>
      </c>
      <c r="K2282" s="3">
        <v>41289.220000000016</v>
      </c>
      <c r="L2282" s="3">
        <v>9523.23</v>
      </c>
      <c r="M2282"/>
      <c r="N2282"/>
      <c r="O2282"/>
    </row>
    <row r="2283" spans="1:15" ht="14.45">
      <c r="A2283" s="2" t="str">
        <f t="shared" si="35"/>
        <v>POS_20230518_3158858</v>
      </c>
      <c r="B2283" s="2" t="s">
        <v>3973</v>
      </c>
      <c r="C2283" s="2" t="s">
        <v>30</v>
      </c>
      <c r="D2283" s="2" t="s">
        <v>54</v>
      </c>
      <c r="E2283" s="2" t="s">
        <v>70</v>
      </c>
      <c r="F2283" s="2" t="s">
        <v>71</v>
      </c>
      <c r="G2283" s="2" t="s">
        <v>57</v>
      </c>
      <c r="H2283" s="2" t="s">
        <v>4031</v>
      </c>
      <c r="I2283" s="2" t="s">
        <v>4032</v>
      </c>
      <c r="J2283" s="3">
        <v>58660.45</v>
      </c>
      <c r="K2283" s="3">
        <v>41289.22</v>
      </c>
      <c r="L2283" s="3">
        <v>9523.23</v>
      </c>
      <c r="M2283"/>
      <c r="N2283"/>
      <c r="O2283"/>
    </row>
    <row r="2284" spans="1:15" ht="14.45">
      <c r="A2284" s="2" t="str">
        <f t="shared" si="35"/>
        <v>POS_20230518_3158865</v>
      </c>
      <c r="B2284" s="2" t="s">
        <v>3973</v>
      </c>
      <c r="C2284" s="2" t="s">
        <v>30</v>
      </c>
      <c r="D2284" s="2" t="s">
        <v>54</v>
      </c>
      <c r="E2284" s="2" t="s">
        <v>70</v>
      </c>
      <c r="F2284" s="2" t="s">
        <v>71</v>
      </c>
      <c r="G2284" s="2" t="s">
        <v>57</v>
      </c>
      <c r="H2284" s="2" t="s">
        <v>4033</v>
      </c>
      <c r="I2284" s="2" t="s">
        <v>4034</v>
      </c>
      <c r="J2284" s="3">
        <v>58660.44999999999</v>
      </c>
      <c r="K2284" s="3">
        <v>41289.220000000008</v>
      </c>
      <c r="L2284" s="3">
        <v>9523.23</v>
      </c>
      <c r="M2284"/>
      <c r="N2284"/>
      <c r="O2284"/>
    </row>
    <row r="2285" spans="1:15" ht="14.45">
      <c r="A2285" s="2" t="str">
        <f t="shared" si="35"/>
        <v>POS_20230518_3158859</v>
      </c>
      <c r="B2285" s="2" t="s">
        <v>3973</v>
      </c>
      <c r="C2285" s="2" t="s">
        <v>30</v>
      </c>
      <c r="D2285" s="2" t="s">
        <v>54</v>
      </c>
      <c r="E2285" s="2" t="s">
        <v>70</v>
      </c>
      <c r="F2285" s="2" t="s">
        <v>71</v>
      </c>
      <c r="G2285" s="2" t="s">
        <v>57</v>
      </c>
      <c r="H2285" s="2" t="s">
        <v>4035</v>
      </c>
      <c r="I2285" s="2" t="s">
        <v>4036</v>
      </c>
      <c r="J2285" s="3">
        <v>58660.45</v>
      </c>
      <c r="K2285" s="3">
        <v>41289.22</v>
      </c>
      <c r="L2285" s="3">
        <v>9523.23</v>
      </c>
      <c r="M2285"/>
      <c r="N2285"/>
      <c r="O2285"/>
    </row>
    <row r="2286" spans="1:15" ht="14.45">
      <c r="A2286" s="2" t="str">
        <f t="shared" si="35"/>
        <v>POS_20230518_3158435</v>
      </c>
      <c r="B2286" s="2" t="s">
        <v>3973</v>
      </c>
      <c r="C2286" s="2" t="s">
        <v>30</v>
      </c>
      <c r="D2286" s="2" t="s">
        <v>54</v>
      </c>
      <c r="E2286" s="2" t="s">
        <v>70</v>
      </c>
      <c r="F2286" s="2" t="s">
        <v>71</v>
      </c>
      <c r="G2286" s="2" t="s">
        <v>57</v>
      </c>
      <c r="H2286" s="2" t="s">
        <v>3980</v>
      </c>
      <c r="I2286" s="2" t="s">
        <v>4037</v>
      </c>
      <c r="J2286" s="3">
        <v>58660.44999999999</v>
      </c>
      <c r="K2286" s="3">
        <v>41289.220000000008</v>
      </c>
      <c r="L2286" s="3">
        <v>9523.23</v>
      </c>
      <c r="M2286"/>
      <c r="N2286"/>
      <c r="O2286"/>
    </row>
    <row r="2287" spans="1:15" ht="14.45">
      <c r="A2287" s="2" t="str">
        <f t="shared" si="35"/>
        <v>POS_20230518_3158507</v>
      </c>
      <c r="B2287" s="2" t="s">
        <v>3973</v>
      </c>
      <c r="C2287" s="2" t="s">
        <v>30</v>
      </c>
      <c r="D2287" s="2" t="s">
        <v>54</v>
      </c>
      <c r="E2287" s="2" t="s">
        <v>70</v>
      </c>
      <c r="F2287" s="2" t="s">
        <v>71</v>
      </c>
      <c r="G2287" s="2" t="s">
        <v>57</v>
      </c>
      <c r="H2287" s="2" t="s">
        <v>4038</v>
      </c>
      <c r="I2287" s="2" t="s">
        <v>4039</v>
      </c>
      <c r="J2287" s="3">
        <v>58660.45</v>
      </c>
      <c r="K2287" s="3">
        <v>41289.22</v>
      </c>
      <c r="L2287" s="3">
        <v>9523.23</v>
      </c>
      <c r="M2287"/>
      <c r="N2287"/>
      <c r="O2287"/>
    </row>
    <row r="2288" spans="1:15" ht="14.45">
      <c r="A2288" s="2" t="str">
        <f t="shared" si="35"/>
        <v>POS_20230518_3158734</v>
      </c>
      <c r="B2288" s="2" t="s">
        <v>3973</v>
      </c>
      <c r="C2288" s="2" t="s">
        <v>30</v>
      </c>
      <c r="D2288" s="2" t="s">
        <v>54</v>
      </c>
      <c r="E2288" s="2" t="s">
        <v>70</v>
      </c>
      <c r="F2288" s="2" t="s">
        <v>71</v>
      </c>
      <c r="G2288" s="2" t="s">
        <v>57</v>
      </c>
      <c r="H2288" s="2" t="s">
        <v>4040</v>
      </c>
      <c r="I2288" s="2" t="s">
        <v>4041</v>
      </c>
      <c r="J2288" s="3">
        <v>58660.45</v>
      </c>
      <c r="K2288" s="3">
        <v>41289.22</v>
      </c>
      <c r="L2288" s="3">
        <v>9523.23</v>
      </c>
      <c r="M2288"/>
      <c r="N2288"/>
      <c r="O2288"/>
    </row>
    <row r="2289" spans="1:15" ht="14.45">
      <c r="A2289" s="2" t="str">
        <f t="shared" si="35"/>
        <v>POS_20230518_3158815</v>
      </c>
      <c r="B2289" s="2" t="s">
        <v>3973</v>
      </c>
      <c r="C2289" s="2" t="s">
        <v>30</v>
      </c>
      <c r="D2289" s="2" t="s">
        <v>54</v>
      </c>
      <c r="E2289" s="2" t="s">
        <v>70</v>
      </c>
      <c r="F2289" s="2" t="s">
        <v>71</v>
      </c>
      <c r="G2289" s="2" t="s">
        <v>57</v>
      </c>
      <c r="H2289" s="2" t="s">
        <v>4042</v>
      </c>
      <c r="I2289" s="2" t="s">
        <v>4043</v>
      </c>
      <c r="J2289" s="3">
        <v>58660.449999999983</v>
      </c>
      <c r="K2289" s="3">
        <v>41289.220000000008</v>
      </c>
      <c r="L2289" s="3">
        <v>9523.2299999999977</v>
      </c>
      <c r="M2289"/>
      <c r="N2289"/>
      <c r="O2289"/>
    </row>
    <row r="2290" spans="1:15" ht="14.45">
      <c r="A2290" s="2" t="str">
        <f t="shared" si="35"/>
        <v>POS_20230518_3158476</v>
      </c>
      <c r="B2290" s="2" t="s">
        <v>3973</v>
      </c>
      <c r="C2290" s="2" t="s">
        <v>30</v>
      </c>
      <c r="D2290" s="2" t="s">
        <v>54</v>
      </c>
      <c r="E2290" s="2" t="s">
        <v>70</v>
      </c>
      <c r="F2290" s="2" t="s">
        <v>71</v>
      </c>
      <c r="G2290" s="2" t="s">
        <v>57</v>
      </c>
      <c r="H2290" s="2" t="s">
        <v>4044</v>
      </c>
      <c r="I2290" s="2" t="s">
        <v>4045</v>
      </c>
      <c r="J2290" s="3">
        <v>58660.44999999999</v>
      </c>
      <c r="K2290" s="3">
        <v>41289.220000000008</v>
      </c>
      <c r="L2290" s="3">
        <v>9523.23</v>
      </c>
      <c r="M2290"/>
      <c r="N2290"/>
      <c r="O2290"/>
    </row>
    <row r="2291" spans="1:15" ht="14.45">
      <c r="A2291" s="2" t="str">
        <f t="shared" si="35"/>
        <v>POS_20230518_3158752</v>
      </c>
      <c r="B2291" s="2" t="s">
        <v>3973</v>
      </c>
      <c r="C2291" s="2" t="s">
        <v>30</v>
      </c>
      <c r="D2291" s="2" t="s">
        <v>54</v>
      </c>
      <c r="E2291" s="2" t="s">
        <v>70</v>
      </c>
      <c r="F2291" s="2" t="s">
        <v>71</v>
      </c>
      <c r="G2291" s="2" t="s">
        <v>57</v>
      </c>
      <c r="H2291" s="2" t="s">
        <v>4046</v>
      </c>
      <c r="I2291" s="2" t="s">
        <v>4047</v>
      </c>
      <c r="J2291" s="3">
        <v>58660.449999999975</v>
      </c>
      <c r="K2291" s="3">
        <v>41289.220000000008</v>
      </c>
      <c r="L2291" s="3">
        <v>9523.23</v>
      </c>
      <c r="M2291"/>
      <c r="N2291"/>
      <c r="O2291"/>
    </row>
    <row r="2292" spans="1:15" ht="14.45">
      <c r="A2292" s="2" t="str">
        <f t="shared" si="35"/>
        <v>POS_20230518_3158654</v>
      </c>
      <c r="B2292" s="2" t="s">
        <v>3973</v>
      </c>
      <c r="C2292" s="2" t="s">
        <v>30</v>
      </c>
      <c r="D2292" s="2" t="s">
        <v>54</v>
      </c>
      <c r="E2292" s="2" t="s">
        <v>70</v>
      </c>
      <c r="F2292" s="2" t="s">
        <v>71</v>
      </c>
      <c r="G2292" s="2" t="s">
        <v>57</v>
      </c>
      <c r="H2292" s="2" t="s">
        <v>4048</v>
      </c>
      <c r="I2292" s="2" t="s">
        <v>4049</v>
      </c>
      <c r="J2292" s="3">
        <v>58660.44999999999</v>
      </c>
      <c r="K2292" s="3">
        <v>41289.22</v>
      </c>
      <c r="L2292" s="3">
        <v>9523.23</v>
      </c>
      <c r="M2292"/>
      <c r="N2292"/>
      <c r="O2292"/>
    </row>
    <row r="2293" spans="1:15" ht="14.45">
      <c r="A2293" s="2" t="str">
        <f t="shared" si="35"/>
        <v>POS_20230518_3158380</v>
      </c>
      <c r="B2293" s="2" t="s">
        <v>3973</v>
      </c>
      <c r="C2293" s="2" t="s">
        <v>30</v>
      </c>
      <c r="D2293" s="2" t="s">
        <v>54</v>
      </c>
      <c r="E2293" s="2" t="s">
        <v>70</v>
      </c>
      <c r="F2293" s="2" t="s">
        <v>71</v>
      </c>
      <c r="G2293" s="2" t="s">
        <v>57</v>
      </c>
      <c r="H2293" s="2" t="s">
        <v>4050</v>
      </c>
      <c r="I2293" s="2" t="s">
        <v>4051</v>
      </c>
      <c r="J2293" s="3">
        <v>58660.45</v>
      </c>
      <c r="K2293" s="3">
        <v>41289.22</v>
      </c>
      <c r="L2293" s="3">
        <v>9523.2299999999977</v>
      </c>
      <c r="M2293"/>
      <c r="N2293"/>
      <c r="O2293"/>
    </row>
    <row r="2294" spans="1:15" ht="14.45">
      <c r="A2294" s="2" t="str">
        <f t="shared" si="35"/>
        <v>POS_20230518_3158733</v>
      </c>
      <c r="B2294" s="2" t="s">
        <v>3973</v>
      </c>
      <c r="C2294" s="2" t="s">
        <v>30</v>
      </c>
      <c r="D2294" s="2" t="s">
        <v>54</v>
      </c>
      <c r="E2294" s="2" t="s">
        <v>70</v>
      </c>
      <c r="F2294" s="2" t="s">
        <v>71</v>
      </c>
      <c r="G2294" s="2" t="s">
        <v>57</v>
      </c>
      <c r="H2294" s="2" t="s">
        <v>4052</v>
      </c>
      <c r="I2294" s="2" t="s">
        <v>4053</v>
      </c>
      <c r="J2294" s="3">
        <v>58660.44999999999</v>
      </c>
      <c r="K2294" s="3">
        <v>41289.22</v>
      </c>
      <c r="L2294" s="3">
        <v>9523.2299999999959</v>
      </c>
      <c r="M2294"/>
      <c r="N2294"/>
      <c r="O2294"/>
    </row>
    <row r="2295" spans="1:15" ht="14.45">
      <c r="A2295" s="2" t="str">
        <f t="shared" si="35"/>
        <v>POS_20230518_3158510</v>
      </c>
      <c r="B2295" s="2" t="s">
        <v>3973</v>
      </c>
      <c r="C2295" s="2" t="s">
        <v>30</v>
      </c>
      <c r="D2295" s="2" t="s">
        <v>54</v>
      </c>
      <c r="E2295" s="2" t="s">
        <v>70</v>
      </c>
      <c r="F2295" s="2" t="s">
        <v>71</v>
      </c>
      <c r="G2295" s="2" t="s">
        <v>57</v>
      </c>
      <c r="H2295" s="2" t="s">
        <v>4054</v>
      </c>
      <c r="I2295" s="2" t="s">
        <v>4055</v>
      </c>
      <c r="J2295" s="3">
        <v>58660.45</v>
      </c>
      <c r="K2295" s="3">
        <v>41289.22</v>
      </c>
      <c r="L2295" s="3">
        <v>9523.23</v>
      </c>
      <c r="M2295"/>
      <c r="N2295"/>
      <c r="O2295"/>
    </row>
    <row r="2296" spans="1:15" ht="14.45">
      <c r="A2296" s="2" t="str">
        <f t="shared" si="35"/>
        <v>POS_20230518_3158742</v>
      </c>
      <c r="B2296" s="2" t="s">
        <v>3973</v>
      </c>
      <c r="C2296" s="2" t="s">
        <v>30</v>
      </c>
      <c r="D2296" s="2" t="s">
        <v>54</v>
      </c>
      <c r="E2296" s="2" t="s">
        <v>70</v>
      </c>
      <c r="F2296" s="2" t="s">
        <v>71</v>
      </c>
      <c r="G2296" s="2" t="s">
        <v>57</v>
      </c>
      <c r="H2296" s="2" t="s">
        <v>4056</v>
      </c>
      <c r="I2296" s="2" t="s">
        <v>4057</v>
      </c>
      <c r="J2296" s="3">
        <v>58660.449999999983</v>
      </c>
      <c r="K2296" s="3">
        <v>41289.220000000008</v>
      </c>
      <c r="L2296" s="3">
        <v>9523.2299999999977</v>
      </c>
      <c r="M2296"/>
      <c r="N2296"/>
      <c r="O2296"/>
    </row>
    <row r="2297" spans="1:15" ht="14.45">
      <c r="A2297" s="2" t="str">
        <f t="shared" si="35"/>
        <v>POS_20230518_3158596</v>
      </c>
      <c r="B2297" s="2" t="s">
        <v>3973</v>
      </c>
      <c r="C2297" s="2" t="s">
        <v>30</v>
      </c>
      <c r="D2297" s="2" t="s">
        <v>54</v>
      </c>
      <c r="E2297" s="2" t="s">
        <v>70</v>
      </c>
      <c r="F2297" s="2" t="s">
        <v>71</v>
      </c>
      <c r="G2297" s="2" t="s">
        <v>57</v>
      </c>
      <c r="H2297" s="2" t="s">
        <v>4058</v>
      </c>
      <c r="I2297" s="2" t="s">
        <v>4059</v>
      </c>
      <c r="J2297" s="3">
        <v>58660.45</v>
      </c>
      <c r="K2297" s="3">
        <v>41289.22</v>
      </c>
      <c r="L2297" s="3">
        <v>9523.23</v>
      </c>
      <c r="M2297"/>
      <c r="N2297"/>
      <c r="O2297"/>
    </row>
    <row r="2298" spans="1:15" ht="14.45">
      <c r="A2298" s="2" t="str">
        <f t="shared" si="35"/>
        <v>POS_20230518_3158926</v>
      </c>
      <c r="B2298" s="2" t="s">
        <v>3973</v>
      </c>
      <c r="C2298" s="2" t="s">
        <v>30</v>
      </c>
      <c r="D2298" s="2" t="s">
        <v>54</v>
      </c>
      <c r="E2298" s="2" t="s">
        <v>70</v>
      </c>
      <c r="F2298" s="2" t="s">
        <v>71</v>
      </c>
      <c r="G2298" s="2" t="s">
        <v>57</v>
      </c>
      <c r="H2298" s="2" t="s">
        <v>4060</v>
      </c>
      <c r="I2298" s="2" t="s">
        <v>4061</v>
      </c>
      <c r="J2298" s="3">
        <v>58660.449999999983</v>
      </c>
      <c r="K2298" s="3">
        <v>41289.22</v>
      </c>
      <c r="L2298" s="3">
        <v>9523.23</v>
      </c>
      <c r="M2298"/>
      <c r="N2298"/>
      <c r="O2298"/>
    </row>
    <row r="2299" spans="1:15" ht="14.45">
      <c r="A2299" s="2" t="str">
        <f t="shared" si="35"/>
        <v>POS_20230518_3158826</v>
      </c>
      <c r="B2299" s="2" t="s">
        <v>3973</v>
      </c>
      <c r="C2299" s="2" t="s">
        <v>30</v>
      </c>
      <c r="D2299" s="2" t="s">
        <v>54</v>
      </c>
      <c r="E2299" s="2" t="s">
        <v>70</v>
      </c>
      <c r="F2299" s="2" t="s">
        <v>71</v>
      </c>
      <c r="G2299" s="2" t="s">
        <v>57</v>
      </c>
      <c r="H2299" s="2" t="s">
        <v>3976</v>
      </c>
      <c r="I2299" s="2" t="s">
        <v>4062</v>
      </c>
      <c r="J2299" s="3">
        <v>58660.449999999983</v>
      </c>
      <c r="K2299" s="3">
        <v>41289.22</v>
      </c>
      <c r="L2299" s="3">
        <v>9523.23</v>
      </c>
      <c r="M2299"/>
      <c r="N2299"/>
      <c r="O2299"/>
    </row>
    <row r="2300" spans="1:15" ht="14.45">
      <c r="A2300" s="2" t="str">
        <f t="shared" si="35"/>
        <v>POS_20230518_3158820</v>
      </c>
      <c r="B2300" s="2" t="s">
        <v>3973</v>
      </c>
      <c r="C2300" s="2" t="s">
        <v>30</v>
      </c>
      <c r="D2300" s="2" t="s">
        <v>54</v>
      </c>
      <c r="E2300" s="2" t="s">
        <v>70</v>
      </c>
      <c r="F2300" s="2" t="s">
        <v>71</v>
      </c>
      <c r="G2300" s="2" t="s">
        <v>57</v>
      </c>
      <c r="H2300" s="2" t="s">
        <v>4063</v>
      </c>
      <c r="I2300" s="2" t="s">
        <v>4064</v>
      </c>
      <c r="J2300" s="3">
        <v>58660.449999999983</v>
      </c>
      <c r="K2300" s="3">
        <v>41289.22</v>
      </c>
      <c r="L2300" s="3">
        <v>9523.2299999999977</v>
      </c>
      <c r="M2300"/>
      <c r="N2300"/>
      <c r="O2300"/>
    </row>
    <row r="2301" spans="1:15" ht="14.45">
      <c r="A2301" s="2" t="str">
        <f t="shared" si="35"/>
        <v>POS_20230518_3158797</v>
      </c>
      <c r="B2301" s="2" t="s">
        <v>3973</v>
      </c>
      <c r="C2301" s="2" t="s">
        <v>30</v>
      </c>
      <c r="D2301" s="2" t="s">
        <v>54</v>
      </c>
      <c r="E2301" s="2" t="s">
        <v>70</v>
      </c>
      <c r="F2301" s="2" t="s">
        <v>71</v>
      </c>
      <c r="G2301" s="2" t="s">
        <v>57</v>
      </c>
      <c r="H2301" s="2" t="s">
        <v>4065</v>
      </c>
      <c r="I2301" s="2" t="s">
        <v>4066</v>
      </c>
      <c r="J2301" s="3">
        <v>58660.449999999983</v>
      </c>
      <c r="K2301" s="3">
        <v>41289.219999999994</v>
      </c>
      <c r="L2301" s="3">
        <v>9523.23</v>
      </c>
      <c r="M2301"/>
      <c r="N2301"/>
      <c r="O2301"/>
    </row>
    <row r="2302" spans="1:15" ht="14.45">
      <c r="A2302" s="2" t="str">
        <f t="shared" si="35"/>
        <v>POS_20230518_3158896</v>
      </c>
      <c r="B2302" s="2" t="s">
        <v>3973</v>
      </c>
      <c r="C2302" s="2" t="s">
        <v>30</v>
      </c>
      <c r="D2302" s="2" t="s">
        <v>54</v>
      </c>
      <c r="E2302" s="2" t="s">
        <v>70</v>
      </c>
      <c r="F2302" s="2" t="s">
        <v>71</v>
      </c>
      <c r="G2302" s="2" t="s">
        <v>57</v>
      </c>
      <c r="H2302" s="2" t="s">
        <v>4067</v>
      </c>
      <c r="I2302" s="2" t="s">
        <v>4068</v>
      </c>
      <c r="J2302" s="3">
        <v>58660.449999999983</v>
      </c>
      <c r="K2302" s="3">
        <v>41289.22</v>
      </c>
      <c r="L2302" s="3">
        <v>9523.23</v>
      </c>
      <c r="M2302"/>
      <c r="N2302"/>
      <c r="O2302"/>
    </row>
    <row r="2303" spans="1:15" ht="14.45">
      <c r="A2303" s="2" t="str">
        <f t="shared" si="35"/>
        <v>POS_20230518_3158653</v>
      </c>
      <c r="B2303" s="2" t="s">
        <v>3973</v>
      </c>
      <c r="C2303" s="2" t="s">
        <v>30</v>
      </c>
      <c r="D2303" s="2" t="s">
        <v>54</v>
      </c>
      <c r="E2303" s="2" t="s">
        <v>70</v>
      </c>
      <c r="F2303" s="2" t="s">
        <v>71</v>
      </c>
      <c r="G2303" s="2" t="s">
        <v>57</v>
      </c>
      <c r="H2303" s="2" t="s">
        <v>4069</v>
      </c>
      <c r="I2303" s="2" t="s">
        <v>4070</v>
      </c>
      <c r="J2303" s="3">
        <v>58660.449999999975</v>
      </c>
      <c r="K2303" s="3">
        <v>41289.220000000008</v>
      </c>
      <c r="L2303" s="3">
        <v>9523.2299999999977</v>
      </c>
      <c r="M2303"/>
      <c r="N2303"/>
      <c r="O2303"/>
    </row>
    <row r="2304" spans="1:15" ht="14.45">
      <c r="A2304" s="2" t="str">
        <f t="shared" si="35"/>
        <v>POS_20230518_3158787</v>
      </c>
      <c r="B2304" s="2" t="s">
        <v>3973</v>
      </c>
      <c r="C2304" s="2" t="s">
        <v>30</v>
      </c>
      <c r="D2304" s="2" t="s">
        <v>54</v>
      </c>
      <c r="E2304" s="2" t="s">
        <v>70</v>
      </c>
      <c r="F2304" s="2" t="s">
        <v>71</v>
      </c>
      <c r="G2304" s="2" t="s">
        <v>57</v>
      </c>
      <c r="H2304" s="2" t="s">
        <v>4071</v>
      </c>
      <c r="I2304" s="2" t="s">
        <v>4072</v>
      </c>
      <c r="J2304" s="3">
        <v>58660.449999999975</v>
      </c>
      <c r="K2304" s="3">
        <v>41289.22</v>
      </c>
      <c r="L2304" s="3">
        <v>9523.2300000000014</v>
      </c>
      <c r="M2304"/>
      <c r="N2304"/>
      <c r="O2304"/>
    </row>
    <row r="2305" spans="1:15" ht="14.45">
      <c r="A2305" s="2" t="str">
        <f t="shared" si="35"/>
        <v>POS_20230518_3158603</v>
      </c>
      <c r="B2305" s="2" t="s">
        <v>3973</v>
      </c>
      <c r="C2305" s="2" t="s">
        <v>30</v>
      </c>
      <c r="D2305" s="2" t="s">
        <v>54</v>
      </c>
      <c r="E2305" s="2" t="s">
        <v>70</v>
      </c>
      <c r="F2305" s="2" t="s">
        <v>71</v>
      </c>
      <c r="G2305" s="2" t="s">
        <v>57</v>
      </c>
      <c r="H2305" s="2" t="s">
        <v>4073</v>
      </c>
      <c r="I2305" s="2" t="s">
        <v>4074</v>
      </c>
      <c r="J2305" s="3">
        <v>58660.45</v>
      </c>
      <c r="K2305" s="3">
        <v>41289.219999999994</v>
      </c>
      <c r="L2305" s="3">
        <v>9523.23</v>
      </c>
      <c r="M2305"/>
      <c r="N2305"/>
      <c r="O2305"/>
    </row>
    <row r="2306" spans="1:15" ht="14.45">
      <c r="A2306" s="2" t="str">
        <f t="shared" si="35"/>
        <v>POS_20230518_3158889</v>
      </c>
      <c r="B2306" s="2" t="s">
        <v>3973</v>
      </c>
      <c r="C2306" s="2" t="s">
        <v>30</v>
      </c>
      <c r="D2306" s="2" t="s">
        <v>54</v>
      </c>
      <c r="E2306" s="2" t="s">
        <v>70</v>
      </c>
      <c r="F2306" s="2" t="s">
        <v>71</v>
      </c>
      <c r="G2306" s="2" t="s">
        <v>57</v>
      </c>
      <c r="H2306" s="2" t="s">
        <v>4075</v>
      </c>
      <c r="I2306" s="2" t="s">
        <v>4076</v>
      </c>
      <c r="J2306" s="3">
        <v>58660.449999999968</v>
      </c>
      <c r="K2306" s="3">
        <v>41289.22</v>
      </c>
      <c r="L2306" s="3">
        <v>9523.2299999999977</v>
      </c>
      <c r="M2306"/>
      <c r="N2306"/>
      <c r="O2306"/>
    </row>
    <row r="2307" spans="1:15" ht="14.45">
      <c r="A2307" s="2" t="str">
        <f t="shared" si="35"/>
        <v>POS_20230518_3158795</v>
      </c>
      <c r="B2307" s="2" t="s">
        <v>3973</v>
      </c>
      <c r="C2307" s="2" t="s">
        <v>30</v>
      </c>
      <c r="D2307" s="2" t="s">
        <v>54</v>
      </c>
      <c r="E2307" s="2" t="s">
        <v>70</v>
      </c>
      <c r="F2307" s="2" t="s">
        <v>71</v>
      </c>
      <c r="G2307" s="2" t="s">
        <v>57</v>
      </c>
      <c r="H2307" s="2" t="s">
        <v>4077</v>
      </c>
      <c r="I2307" s="2" t="s">
        <v>4078</v>
      </c>
      <c r="J2307" s="3">
        <v>58660.449999999975</v>
      </c>
      <c r="K2307" s="3">
        <v>41289.22</v>
      </c>
      <c r="L2307" s="3">
        <v>9523.2299999999977</v>
      </c>
      <c r="M2307"/>
      <c r="N2307"/>
      <c r="O2307"/>
    </row>
    <row r="2308" spans="1:15" ht="14.45">
      <c r="A2308" s="2" t="str">
        <f t="shared" si="35"/>
        <v>POS_20230518_3158621</v>
      </c>
      <c r="B2308" s="2" t="s">
        <v>3973</v>
      </c>
      <c r="C2308" s="2" t="s">
        <v>30</v>
      </c>
      <c r="D2308" s="2" t="s">
        <v>54</v>
      </c>
      <c r="E2308" s="2" t="s">
        <v>70</v>
      </c>
      <c r="F2308" s="2" t="s">
        <v>71</v>
      </c>
      <c r="G2308" s="2" t="s">
        <v>57</v>
      </c>
      <c r="H2308" s="2" t="s">
        <v>4079</v>
      </c>
      <c r="I2308" s="2" t="s">
        <v>4080</v>
      </c>
      <c r="J2308" s="3">
        <v>58660.449999999968</v>
      </c>
      <c r="K2308" s="3">
        <v>41289.22</v>
      </c>
      <c r="L2308" s="3">
        <v>9523.23</v>
      </c>
      <c r="M2308"/>
      <c r="N2308"/>
      <c r="O2308"/>
    </row>
    <row r="2309" spans="1:15" ht="14.45">
      <c r="A2309" s="2" t="str">
        <f t="shared" si="35"/>
        <v>POS_20230518_3158760</v>
      </c>
      <c r="B2309" s="2" t="s">
        <v>3973</v>
      </c>
      <c r="C2309" s="2" t="s">
        <v>30</v>
      </c>
      <c r="D2309" s="2" t="s">
        <v>54</v>
      </c>
      <c r="E2309" s="2" t="s">
        <v>70</v>
      </c>
      <c r="F2309" s="2" t="s">
        <v>71</v>
      </c>
      <c r="G2309" s="2" t="s">
        <v>57</v>
      </c>
      <c r="H2309" s="2" t="s">
        <v>4081</v>
      </c>
      <c r="I2309" s="2" t="s">
        <v>4082</v>
      </c>
      <c r="J2309" s="3">
        <v>58660.449999999983</v>
      </c>
      <c r="K2309" s="3">
        <v>41289.219999999987</v>
      </c>
      <c r="L2309" s="3">
        <v>9523.2299999999977</v>
      </c>
      <c r="M2309"/>
      <c r="N2309"/>
      <c r="O2309"/>
    </row>
    <row r="2310" spans="1:15" ht="14.45">
      <c r="A2310" s="2" t="str">
        <f t="shared" si="35"/>
        <v>POS_20230518_3158481</v>
      </c>
      <c r="B2310" s="2" t="s">
        <v>3973</v>
      </c>
      <c r="C2310" s="2" t="s">
        <v>30</v>
      </c>
      <c r="D2310" s="2" t="s">
        <v>54</v>
      </c>
      <c r="E2310" s="2" t="s">
        <v>70</v>
      </c>
      <c r="F2310" s="2" t="s">
        <v>71</v>
      </c>
      <c r="G2310" s="2" t="s">
        <v>57</v>
      </c>
      <c r="H2310" s="2" t="s">
        <v>3989</v>
      </c>
      <c r="I2310" s="2" t="s">
        <v>4083</v>
      </c>
      <c r="J2310" s="3">
        <v>58660.449999999975</v>
      </c>
      <c r="K2310" s="3">
        <v>41289.22</v>
      </c>
      <c r="L2310" s="3">
        <v>9523.23</v>
      </c>
      <c r="M2310"/>
      <c r="N2310"/>
      <c r="O2310"/>
    </row>
    <row r="2311" spans="1:15" ht="14.45">
      <c r="A2311" s="2" t="str">
        <f t="shared" si="35"/>
        <v>POS_20230518_3158479</v>
      </c>
      <c r="B2311" s="2" t="s">
        <v>3973</v>
      </c>
      <c r="C2311" s="2" t="s">
        <v>30</v>
      </c>
      <c r="D2311" s="2" t="s">
        <v>54</v>
      </c>
      <c r="E2311" s="2" t="s">
        <v>70</v>
      </c>
      <c r="F2311" s="2" t="s">
        <v>71</v>
      </c>
      <c r="G2311" s="2" t="s">
        <v>57</v>
      </c>
      <c r="H2311" s="2" t="s">
        <v>4084</v>
      </c>
      <c r="I2311" s="2" t="s">
        <v>4085</v>
      </c>
      <c r="J2311" s="3">
        <v>58660.449999999968</v>
      </c>
      <c r="K2311" s="3">
        <v>41289.220000000008</v>
      </c>
      <c r="L2311" s="3">
        <v>9523.2299999999977</v>
      </c>
      <c r="M2311"/>
      <c r="N2311"/>
      <c r="O2311"/>
    </row>
    <row r="2312" spans="1:15" ht="14.45">
      <c r="A2312" s="2" t="str">
        <f t="shared" si="35"/>
        <v>POS_20230518_3158825</v>
      </c>
      <c r="B2312" s="2" t="s">
        <v>3973</v>
      </c>
      <c r="C2312" s="2" t="s">
        <v>30</v>
      </c>
      <c r="D2312" s="2" t="s">
        <v>54</v>
      </c>
      <c r="E2312" s="2" t="s">
        <v>70</v>
      </c>
      <c r="F2312" s="2" t="s">
        <v>71</v>
      </c>
      <c r="G2312" s="2" t="s">
        <v>57</v>
      </c>
      <c r="H2312" s="2" t="s">
        <v>4086</v>
      </c>
      <c r="I2312" s="2" t="s">
        <v>4087</v>
      </c>
      <c r="J2312" s="3">
        <v>58660.449999999975</v>
      </c>
      <c r="K2312" s="3">
        <v>41289.219999999994</v>
      </c>
      <c r="L2312" s="3">
        <v>9523.2299999999977</v>
      </c>
      <c r="M2312"/>
      <c r="N2312"/>
      <c r="O2312"/>
    </row>
    <row r="2313" spans="1:15" ht="14.45">
      <c r="A2313" s="2" t="str">
        <f t="shared" si="35"/>
        <v>POS_20230518_3158565</v>
      </c>
      <c r="B2313" s="2" t="s">
        <v>3973</v>
      </c>
      <c r="C2313" s="2" t="s">
        <v>30</v>
      </c>
      <c r="D2313" s="2" t="s">
        <v>54</v>
      </c>
      <c r="E2313" s="2" t="s">
        <v>70</v>
      </c>
      <c r="F2313" s="2" t="s">
        <v>71</v>
      </c>
      <c r="G2313" s="2" t="s">
        <v>57</v>
      </c>
      <c r="H2313" s="2" t="s">
        <v>4088</v>
      </c>
      <c r="I2313" s="2" t="s">
        <v>4089</v>
      </c>
      <c r="J2313" s="3">
        <v>58660.449999999983</v>
      </c>
      <c r="K2313" s="3">
        <v>41289.219999999994</v>
      </c>
      <c r="L2313" s="3">
        <v>9523.2299999999977</v>
      </c>
      <c r="M2313"/>
      <c r="N2313"/>
      <c r="O2313"/>
    </row>
    <row r="2314" spans="1:15" ht="14.45">
      <c r="A2314" s="2" t="str">
        <f t="shared" si="35"/>
        <v>POS_20230518_3158817</v>
      </c>
      <c r="B2314" s="2" t="s">
        <v>3973</v>
      </c>
      <c r="C2314" s="2" t="s">
        <v>30</v>
      </c>
      <c r="D2314" s="2" t="s">
        <v>54</v>
      </c>
      <c r="E2314" s="2" t="s">
        <v>70</v>
      </c>
      <c r="F2314" s="2" t="s">
        <v>71</v>
      </c>
      <c r="G2314" s="2" t="s">
        <v>57</v>
      </c>
      <c r="H2314" s="2" t="s">
        <v>4090</v>
      </c>
      <c r="I2314" s="2" t="s">
        <v>4091</v>
      </c>
      <c r="J2314" s="3">
        <v>58660.449999999968</v>
      </c>
      <c r="K2314" s="3">
        <v>41289.219999999987</v>
      </c>
      <c r="L2314" s="3">
        <v>9523.23</v>
      </c>
      <c r="M2314"/>
      <c r="N2314"/>
      <c r="O2314"/>
    </row>
    <row r="2315" spans="1:15" ht="14.45">
      <c r="A2315" s="2" t="str">
        <f t="shared" si="35"/>
        <v>POS_20230517_3157521</v>
      </c>
      <c r="B2315" s="2" t="s">
        <v>3973</v>
      </c>
      <c r="C2315" s="2" t="s">
        <v>30</v>
      </c>
      <c r="D2315" s="2" t="s">
        <v>54</v>
      </c>
      <c r="E2315" s="2" t="s">
        <v>70</v>
      </c>
      <c r="F2315" s="2" t="s">
        <v>202</v>
      </c>
      <c r="G2315" s="2" t="s">
        <v>67</v>
      </c>
      <c r="H2315" s="2" t="s">
        <v>4092</v>
      </c>
      <c r="I2315" s="2" t="s">
        <v>4093</v>
      </c>
      <c r="J2315" s="3">
        <v>13933.671869244488</v>
      </c>
      <c r="K2315" s="3">
        <v>43183.91473089932</v>
      </c>
      <c r="L2315" s="3">
        <v>36486.703859910063</v>
      </c>
      <c r="M2315"/>
      <c r="N2315"/>
      <c r="O2315"/>
    </row>
    <row r="2316" spans="1:15" ht="14.45">
      <c r="A2316" s="2" t="str">
        <f t="shared" si="35"/>
        <v>POS_20230517_3157751</v>
      </c>
      <c r="B2316" s="2" t="s">
        <v>3973</v>
      </c>
      <c r="C2316" s="2" t="s">
        <v>30</v>
      </c>
      <c r="D2316" s="2" t="s">
        <v>54</v>
      </c>
      <c r="E2316" s="2" t="s">
        <v>70</v>
      </c>
      <c r="F2316" s="2" t="s">
        <v>202</v>
      </c>
      <c r="G2316" s="2" t="s">
        <v>67</v>
      </c>
      <c r="H2316" s="2" t="s">
        <v>4094</v>
      </c>
      <c r="I2316" s="2" t="s">
        <v>4095</v>
      </c>
      <c r="J2316" s="3">
        <v>13933.671869244485</v>
      </c>
      <c r="K2316" s="3">
        <v>43183.914730899312</v>
      </c>
      <c r="L2316" s="3">
        <v>36486.703859910056</v>
      </c>
      <c r="M2316"/>
      <c r="N2316"/>
      <c r="O2316"/>
    </row>
    <row r="2317" spans="1:15" ht="14.45">
      <c r="A2317" s="2" t="str">
        <f t="shared" ref="A2317:A2380" si="36">I2317</f>
        <v>POS_20230517_3157715</v>
      </c>
      <c r="B2317" s="2" t="s">
        <v>3973</v>
      </c>
      <c r="C2317" s="2" t="s">
        <v>30</v>
      </c>
      <c r="D2317" s="2" t="s">
        <v>54</v>
      </c>
      <c r="E2317" s="2" t="s">
        <v>70</v>
      </c>
      <c r="F2317" s="2" t="s">
        <v>202</v>
      </c>
      <c r="G2317" s="2" t="s">
        <v>67</v>
      </c>
      <c r="H2317" s="2" t="s">
        <v>4096</v>
      </c>
      <c r="I2317" s="2" t="s">
        <v>4097</v>
      </c>
      <c r="J2317" s="3">
        <v>13933.67186924449</v>
      </c>
      <c r="K2317" s="3">
        <v>43183.914730899312</v>
      </c>
      <c r="L2317" s="3">
        <v>36486.703859910049</v>
      </c>
      <c r="M2317"/>
      <c r="N2317"/>
      <c r="O2317"/>
    </row>
    <row r="2318" spans="1:15" ht="14.45">
      <c r="A2318" s="2" t="str">
        <f t="shared" si="36"/>
        <v>POS_20230517_3157505</v>
      </c>
      <c r="B2318" s="2" t="s">
        <v>3973</v>
      </c>
      <c r="C2318" s="2" t="s">
        <v>30</v>
      </c>
      <c r="D2318" s="2" t="s">
        <v>54</v>
      </c>
      <c r="E2318" s="2" t="s">
        <v>70</v>
      </c>
      <c r="F2318" s="2" t="s">
        <v>202</v>
      </c>
      <c r="G2318" s="2" t="s">
        <v>67</v>
      </c>
      <c r="H2318" s="2" t="s">
        <v>4098</v>
      </c>
      <c r="I2318" s="2" t="s">
        <v>4099</v>
      </c>
      <c r="J2318" s="3">
        <v>13933.671869244485</v>
      </c>
      <c r="K2318" s="3">
        <v>43183.914730899305</v>
      </c>
      <c r="L2318" s="3">
        <v>36486.703859910063</v>
      </c>
      <c r="M2318"/>
      <c r="N2318"/>
      <c r="O2318"/>
    </row>
    <row r="2319" spans="1:15" ht="14.45">
      <c r="A2319" s="2" t="str">
        <f t="shared" si="36"/>
        <v>POS_20230517_3158066</v>
      </c>
      <c r="B2319" s="2" t="s">
        <v>3973</v>
      </c>
      <c r="C2319" s="2" t="s">
        <v>30</v>
      </c>
      <c r="D2319" s="2" t="s">
        <v>54</v>
      </c>
      <c r="E2319" s="2" t="s">
        <v>70</v>
      </c>
      <c r="F2319" s="2" t="s">
        <v>202</v>
      </c>
      <c r="G2319" s="2" t="s">
        <v>67</v>
      </c>
      <c r="H2319" s="2" t="s">
        <v>4100</v>
      </c>
      <c r="I2319" s="2" t="s">
        <v>4101</v>
      </c>
      <c r="J2319" s="3">
        <v>13933.671869244485</v>
      </c>
      <c r="K2319" s="3">
        <v>43183.914730899298</v>
      </c>
      <c r="L2319" s="3">
        <v>36486.703859910078</v>
      </c>
      <c r="M2319"/>
      <c r="N2319"/>
      <c r="O2319"/>
    </row>
    <row r="2320" spans="1:15" ht="14.45">
      <c r="A2320" s="2" t="str">
        <f t="shared" si="36"/>
        <v>POS_20230517_3157542</v>
      </c>
      <c r="B2320" s="2" t="s">
        <v>3973</v>
      </c>
      <c r="C2320" s="2" t="s">
        <v>30</v>
      </c>
      <c r="D2320" s="2" t="s">
        <v>54</v>
      </c>
      <c r="E2320" s="2" t="s">
        <v>70</v>
      </c>
      <c r="F2320" s="2" t="s">
        <v>202</v>
      </c>
      <c r="G2320" s="2" t="s">
        <v>67</v>
      </c>
      <c r="H2320" s="2" t="s">
        <v>4102</v>
      </c>
      <c r="I2320" s="2" t="s">
        <v>4103</v>
      </c>
      <c r="J2320" s="3">
        <v>13933.671869244485</v>
      </c>
      <c r="K2320" s="3">
        <v>43183.914730899312</v>
      </c>
      <c r="L2320" s="3">
        <v>36486.703859910056</v>
      </c>
      <c r="M2320"/>
      <c r="N2320"/>
      <c r="O2320"/>
    </row>
    <row r="2321" spans="1:15" ht="14.45">
      <c r="A2321" s="2" t="str">
        <f t="shared" si="36"/>
        <v>POS_20230517_3157804</v>
      </c>
      <c r="B2321" s="2" t="s">
        <v>3973</v>
      </c>
      <c r="C2321" s="2" t="s">
        <v>30</v>
      </c>
      <c r="D2321" s="2" t="s">
        <v>54</v>
      </c>
      <c r="E2321" s="2" t="s">
        <v>70</v>
      </c>
      <c r="F2321" s="2" t="s">
        <v>202</v>
      </c>
      <c r="G2321" s="2" t="s">
        <v>67</v>
      </c>
      <c r="H2321" s="2" t="s">
        <v>4104</v>
      </c>
      <c r="I2321" s="2" t="s">
        <v>4105</v>
      </c>
      <c r="J2321" s="3">
        <v>13933.671869244483</v>
      </c>
      <c r="K2321" s="3">
        <v>43183.914730899298</v>
      </c>
      <c r="L2321" s="3">
        <v>36486.703859910063</v>
      </c>
      <c r="M2321"/>
      <c r="N2321"/>
      <c r="O2321"/>
    </row>
    <row r="2322" spans="1:15" ht="14.45">
      <c r="A2322" s="2" t="str">
        <f t="shared" si="36"/>
        <v>POS_20230517_3157844</v>
      </c>
      <c r="B2322" s="2" t="s">
        <v>3973</v>
      </c>
      <c r="C2322" s="2" t="s">
        <v>30</v>
      </c>
      <c r="D2322" s="2" t="s">
        <v>54</v>
      </c>
      <c r="E2322" s="2" t="s">
        <v>70</v>
      </c>
      <c r="F2322" s="2" t="s">
        <v>202</v>
      </c>
      <c r="G2322" s="2" t="s">
        <v>67</v>
      </c>
      <c r="H2322" s="2" t="s">
        <v>4035</v>
      </c>
      <c r="I2322" s="2" t="s">
        <v>4106</v>
      </c>
      <c r="J2322" s="3">
        <v>13933.671869244487</v>
      </c>
      <c r="K2322" s="3">
        <v>43183.914730899312</v>
      </c>
      <c r="L2322" s="3">
        <v>36486.703859910049</v>
      </c>
      <c r="M2322"/>
      <c r="N2322"/>
      <c r="O2322"/>
    </row>
    <row r="2323" spans="1:15" ht="14.45">
      <c r="A2323" s="2" t="str">
        <f t="shared" si="36"/>
        <v>POS_20230517_3157612</v>
      </c>
      <c r="B2323" s="2" t="s">
        <v>3973</v>
      </c>
      <c r="C2323" s="2" t="s">
        <v>30</v>
      </c>
      <c r="D2323" s="2" t="s">
        <v>54</v>
      </c>
      <c r="E2323" s="2" t="s">
        <v>70</v>
      </c>
      <c r="F2323" s="2" t="s">
        <v>202</v>
      </c>
      <c r="G2323" s="2" t="s">
        <v>67</v>
      </c>
      <c r="H2323" s="2" t="s">
        <v>4107</v>
      </c>
      <c r="I2323" s="2" t="s">
        <v>4108</v>
      </c>
      <c r="J2323" s="3">
        <v>13933.671869244485</v>
      </c>
      <c r="K2323" s="3">
        <v>43183.914730899298</v>
      </c>
      <c r="L2323" s="3">
        <v>36486.703859910063</v>
      </c>
      <c r="M2323"/>
      <c r="N2323"/>
      <c r="O2323"/>
    </row>
    <row r="2324" spans="1:15" ht="14.45">
      <c r="A2324" s="2" t="str">
        <f t="shared" si="36"/>
        <v>POS_20230517_3157940</v>
      </c>
      <c r="B2324" s="2" t="s">
        <v>3973</v>
      </c>
      <c r="C2324" s="2" t="s">
        <v>30</v>
      </c>
      <c r="D2324" s="2" t="s">
        <v>54</v>
      </c>
      <c r="E2324" s="2" t="s">
        <v>70</v>
      </c>
      <c r="F2324" s="2" t="s">
        <v>202</v>
      </c>
      <c r="G2324" s="2" t="s">
        <v>67</v>
      </c>
      <c r="H2324" s="2" t="s">
        <v>4109</v>
      </c>
      <c r="I2324" s="2" t="s">
        <v>4110</v>
      </c>
      <c r="J2324" s="3">
        <v>13933.671869244483</v>
      </c>
      <c r="K2324" s="3">
        <v>43183.914730899312</v>
      </c>
      <c r="L2324" s="3">
        <v>36486.703859910049</v>
      </c>
      <c r="M2324"/>
      <c r="N2324"/>
      <c r="O2324"/>
    </row>
    <row r="2325" spans="1:15" ht="14.45">
      <c r="A2325" s="2" t="str">
        <f t="shared" si="36"/>
        <v>POS_20230517_3157887</v>
      </c>
      <c r="B2325" s="2" t="s">
        <v>3973</v>
      </c>
      <c r="C2325" s="2" t="s">
        <v>30</v>
      </c>
      <c r="D2325" s="2" t="s">
        <v>54</v>
      </c>
      <c r="E2325" s="2" t="s">
        <v>70</v>
      </c>
      <c r="F2325" s="2" t="s">
        <v>202</v>
      </c>
      <c r="G2325" s="2" t="s">
        <v>67</v>
      </c>
      <c r="H2325" s="2" t="s">
        <v>4111</v>
      </c>
      <c r="I2325" s="2" t="s">
        <v>4112</v>
      </c>
      <c r="J2325" s="3">
        <v>13933.671869244487</v>
      </c>
      <c r="K2325" s="3">
        <v>43183.914730899312</v>
      </c>
      <c r="L2325" s="3">
        <v>36486.703859910049</v>
      </c>
      <c r="M2325"/>
      <c r="N2325"/>
      <c r="O2325"/>
    </row>
    <row r="2326" spans="1:15" ht="14.45">
      <c r="A2326" s="2" t="str">
        <f t="shared" si="36"/>
        <v>POS_20230517_3157714</v>
      </c>
      <c r="B2326" s="2" t="s">
        <v>3973</v>
      </c>
      <c r="C2326" s="2" t="s">
        <v>30</v>
      </c>
      <c r="D2326" s="2" t="s">
        <v>54</v>
      </c>
      <c r="E2326" s="2" t="s">
        <v>70</v>
      </c>
      <c r="F2326" s="2" t="s">
        <v>202</v>
      </c>
      <c r="G2326" s="2" t="s">
        <v>67</v>
      </c>
      <c r="H2326" s="2" t="s">
        <v>4113</v>
      </c>
      <c r="I2326" s="2" t="s">
        <v>4114</v>
      </c>
      <c r="J2326" s="3">
        <v>13933.671869244481</v>
      </c>
      <c r="K2326" s="3">
        <v>43183.914730899298</v>
      </c>
      <c r="L2326" s="3">
        <v>36486.703859910063</v>
      </c>
      <c r="M2326"/>
      <c r="N2326"/>
      <c r="O2326"/>
    </row>
    <row r="2327" spans="1:15" ht="14.45">
      <c r="A2327" s="2" t="str">
        <f t="shared" si="36"/>
        <v>POS_20230517_3157803</v>
      </c>
      <c r="B2327" s="2" t="s">
        <v>3973</v>
      </c>
      <c r="C2327" s="2" t="s">
        <v>30</v>
      </c>
      <c r="D2327" s="2" t="s">
        <v>54</v>
      </c>
      <c r="E2327" s="2" t="s">
        <v>70</v>
      </c>
      <c r="F2327" s="2" t="s">
        <v>202</v>
      </c>
      <c r="G2327" s="2" t="s">
        <v>67</v>
      </c>
      <c r="H2327" s="2" t="s">
        <v>4115</v>
      </c>
      <c r="I2327" s="2" t="s">
        <v>4116</v>
      </c>
      <c r="J2327" s="3">
        <v>13933.671869244487</v>
      </c>
      <c r="K2327" s="3">
        <v>43183.914730899312</v>
      </c>
      <c r="L2327" s="3">
        <v>36486.703859910049</v>
      </c>
      <c r="M2327"/>
      <c r="N2327"/>
      <c r="O2327"/>
    </row>
    <row r="2328" spans="1:15" ht="14.45">
      <c r="A2328" s="2" t="str">
        <f t="shared" si="36"/>
        <v>POS_20230517_3157703</v>
      </c>
      <c r="B2328" s="2" t="s">
        <v>3973</v>
      </c>
      <c r="C2328" s="2" t="s">
        <v>30</v>
      </c>
      <c r="D2328" s="2" t="s">
        <v>54</v>
      </c>
      <c r="E2328" s="2" t="s">
        <v>70</v>
      </c>
      <c r="F2328" s="2" t="s">
        <v>202</v>
      </c>
      <c r="G2328" s="2" t="s">
        <v>67</v>
      </c>
      <c r="H2328" s="2" t="s">
        <v>4117</v>
      </c>
      <c r="I2328" s="2" t="s">
        <v>4118</v>
      </c>
      <c r="J2328" s="3">
        <v>13933.671869244487</v>
      </c>
      <c r="K2328" s="3">
        <v>43183.914730899305</v>
      </c>
      <c r="L2328" s="3">
        <v>36486.703859910056</v>
      </c>
      <c r="M2328"/>
      <c r="N2328"/>
      <c r="O2328"/>
    </row>
    <row r="2329" spans="1:15" ht="14.45">
      <c r="A2329" s="2" t="str">
        <f t="shared" si="36"/>
        <v>POS_20230517_3157628</v>
      </c>
      <c r="B2329" s="2" t="s">
        <v>3973</v>
      </c>
      <c r="C2329" s="2" t="s">
        <v>30</v>
      </c>
      <c r="D2329" s="2" t="s">
        <v>54</v>
      </c>
      <c r="E2329" s="2" t="s">
        <v>70</v>
      </c>
      <c r="F2329" s="2" t="s">
        <v>202</v>
      </c>
      <c r="G2329" s="2" t="s">
        <v>67</v>
      </c>
      <c r="H2329" s="2" t="s">
        <v>4119</v>
      </c>
      <c r="I2329" s="2" t="s">
        <v>4120</v>
      </c>
      <c r="J2329" s="3">
        <v>13933.671869244485</v>
      </c>
      <c r="K2329" s="3">
        <v>43183.914730899298</v>
      </c>
      <c r="L2329" s="3">
        <v>36486.703859910063</v>
      </c>
      <c r="M2329"/>
      <c r="N2329"/>
      <c r="O2329"/>
    </row>
    <row r="2330" spans="1:15" ht="14.45">
      <c r="A2330" s="2" t="str">
        <f t="shared" si="36"/>
        <v>POS_20230517_3157673</v>
      </c>
      <c r="B2330" s="2" t="s">
        <v>3973</v>
      </c>
      <c r="C2330" s="2" t="s">
        <v>30</v>
      </c>
      <c r="D2330" s="2" t="s">
        <v>54</v>
      </c>
      <c r="E2330" s="2" t="s">
        <v>70</v>
      </c>
      <c r="F2330" s="2" t="s">
        <v>202</v>
      </c>
      <c r="G2330" s="2" t="s">
        <v>67</v>
      </c>
      <c r="H2330" s="2" t="s">
        <v>4121</v>
      </c>
      <c r="I2330" s="2" t="s">
        <v>4122</v>
      </c>
      <c r="J2330" s="3">
        <v>13933.671869244485</v>
      </c>
      <c r="K2330" s="3">
        <v>43183.914730899298</v>
      </c>
      <c r="L2330" s="3">
        <v>36486.703859910049</v>
      </c>
      <c r="M2330"/>
      <c r="N2330"/>
      <c r="O2330"/>
    </row>
    <row r="2331" spans="1:15" ht="14.45">
      <c r="A2331" s="2" t="str">
        <f t="shared" si="36"/>
        <v>POS_20230517_3157761</v>
      </c>
      <c r="B2331" s="2" t="s">
        <v>3973</v>
      </c>
      <c r="C2331" s="2" t="s">
        <v>30</v>
      </c>
      <c r="D2331" s="2" t="s">
        <v>54</v>
      </c>
      <c r="E2331" s="2" t="s">
        <v>70</v>
      </c>
      <c r="F2331" s="2" t="s">
        <v>202</v>
      </c>
      <c r="G2331" s="2" t="s">
        <v>67</v>
      </c>
      <c r="H2331" s="2" t="s">
        <v>4123</v>
      </c>
      <c r="I2331" s="2" t="s">
        <v>4124</v>
      </c>
      <c r="J2331" s="3">
        <v>13933.671869244485</v>
      </c>
      <c r="K2331" s="3">
        <v>43183.914730899305</v>
      </c>
      <c r="L2331" s="3">
        <v>36486.703859910042</v>
      </c>
      <c r="M2331"/>
      <c r="N2331"/>
      <c r="O2331"/>
    </row>
    <row r="2332" spans="1:15" ht="14.45">
      <c r="A2332" s="2" t="str">
        <f t="shared" si="36"/>
        <v>POS_20230517_3157665</v>
      </c>
      <c r="B2332" s="2" t="s">
        <v>3973</v>
      </c>
      <c r="C2332" s="2" t="s">
        <v>30</v>
      </c>
      <c r="D2332" s="2" t="s">
        <v>54</v>
      </c>
      <c r="E2332" s="2" t="s">
        <v>70</v>
      </c>
      <c r="F2332" s="2" t="s">
        <v>202</v>
      </c>
      <c r="G2332" s="2" t="s">
        <v>67</v>
      </c>
      <c r="H2332" s="2" t="s">
        <v>4125</v>
      </c>
      <c r="I2332" s="2" t="s">
        <v>4126</v>
      </c>
      <c r="J2332" s="3">
        <v>13933.671869244485</v>
      </c>
      <c r="K2332" s="3">
        <v>43183.914730899305</v>
      </c>
      <c r="L2332" s="3">
        <v>36486.703859910049</v>
      </c>
      <c r="M2332"/>
      <c r="N2332"/>
      <c r="O2332"/>
    </row>
    <row r="2333" spans="1:15" ht="14.45">
      <c r="A2333" s="2" t="str">
        <f t="shared" si="36"/>
        <v>POS_20230517_3157626</v>
      </c>
      <c r="B2333" s="2" t="s">
        <v>3973</v>
      </c>
      <c r="C2333" s="2" t="s">
        <v>30</v>
      </c>
      <c r="D2333" s="2" t="s">
        <v>54</v>
      </c>
      <c r="E2333" s="2" t="s">
        <v>70</v>
      </c>
      <c r="F2333" s="2" t="s">
        <v>202</v>
      </c>
      <c r="G2333" s="2" t="s">
        <v>67</v>
      </c>
      <c r="H2333" s="2" t="s">
        <v>4127</v>
      </c>
      <c r="I2333" s="2" t="s">
        <v>4128</v>
      </c>
      <c r="J2333" s="3">
        <v>13933.671869244483</v>
      </c>
      <c r="K2333" s="3">
        <v>43183.914730899298</v>
      </c>
      <c r="L2333" s="3">
        <v>36486.703859910049</v>
      </c>
      <c r="M2333"/>
      <c r="N2333"/>
      <c r="O2333"/>
    </row>
    <row r="2334" spans="1:15" ht="14.45">
      <c r="A2334" s="2" t="str">
        <f t="shared" si="36"/>
        <v>POS_20230517_3157791</v>
      </c>
      <c r="B2334" s="2" t="s">
        <v>3973</v>
      </c>
      <c r="C2334" s="2" t="s">
        <v>30</v>
      </c>
      <c r="D2334" s="2" t="s">
        <v>54</v>
      </c>
      <c r="E2334" s="2" t="s">
        <v>70</v>
      </c>
      <c r="F2334" s="2" t="s">
        <v>202</v>
      </c>
      <c r="G2334" s="2" t="s">
        <v>67</v>
      </c>
      <c r="H2334" s="2" t="s">
        <v>4129</v>
      </c>
      <c r="I2334" s="2" t="s">
        <v>4130</v>
      </c>
      <c r="J2334" s="3">
        <v>13933.671869244487</v>
      </c>
      <c r="K2334" s="3">
        <v>43183.914730899298</v>
      </c>
      <c r="L2334" s="3">
        <v>36486.703859910056</v>
      </c>
      <c r="M2334"/>
      <c r="N2334"/>
      <c r="O2334"/>
    </row>
    <row r="2335" spans="1:15" ht="14.45">
      <c r="A2335" s="2" t="str">
        <f t="shared" si="36"/>
        <v>POS_20230517_3157637</v>
      </c>
      <c r="B2335" s="2" t="s">
        <v>3973</v>
      </c>
      <c r="C2335" s="2" t="s">
        <v>30</v>
      </c>
      <c r="D2335" s="2" t="s">
        <v>54</v>
      </c>
      <c r="E2335" s="2" t="s">
        <v>70</v>
      </c>
      <c r="F2335" s="2" t="s">
        <v>202</v>
      </c>
      <c r="G2335" s="2" t="s">
        <v>67</v>
      </c>
      <c r="H2335" s="2" t="s">
        <v>4131</v>
      </c>
      <c r="I2335" s="2" t="s">
        <v>4132</v>
      </c>
      <c r="J2335" s="3">
        <v>13933.671869244485</v>
      </c>
      <c r="K2335" s="3">
        <v>43183.914730899305</v>
      </c>
      <c r="L2335" s="3">
        <v>36486.703859910049</v>
      </c>
      <c r="M2335"/>
      <c r="N2335"/>
      <c r="O2335"/>
    </row>
    <row r="2336" spans="1:15" ht="14.45">
      <c r="A2336" s="2" t="str">
        <f t="shared" si="36"/>
        <v>POS_20230517_3157918</v>
      </c>
      <c r="B2336" s="2" t="s">
        <v>3973</v>
      </c>
      <c r="C2336" s="2" t="s">
        <v>30</v>
      </c>
      <c r="D2336" s="2" t="s">
        <v>54</v>
      </c>
      <c r="E2336" s="2" t="s">
        <v>70</v>
      </c>
      <c r="F2336" s="2" t="s">
        <v>202</v>
      </c>
      <c r="G2336" s="2" t="s">
        <v>67</v>
      </c>
      <c r="H2336" s="2" t="s">
        <v>4133</v>
      </c>
      <c r="I2336" s="2" t="s">
        <v>4134</v>
      </c>
      <c r="J2336" s="3">
        <v>13933.671869244483</v>
      </c>
      <c r="K2336" s="3">
        <v>43183.914730899291</v>
      </c>
      <c r="L2336" s="3">
        <v>36486.703859910049</v>
      </c>
      <c r="M2336"/>
      <c r="N2336"/>
      <c r="O2336"/>
    </row>
    <row r="2337" spans="1:15" ht="14.45">
      <c r="A2337" s="2" t="str">
        <f t="shared" si="36"/>
        <v>POS_20230517_3157646</v>
      </c>
      <c r="B2337" s="2" t="s">
        <v>3973</v>
      </c>
      <c r="C2337" s="2" t="s">
        <v>30</v>
      </c>
      <c r="D2337" s="2" t="s">
        <v>54</v>
      </c>
      <c r="E2337" s="2" t="s">
        <v>70</v>
      </c>
      <c r="F2337" s="2" t="s">
        <v>202</v>
      </c>
      <c r="G2337" s="2" t="s">
        <v>67</v>
      </c>
      <c r="H2337" s="2" t="s">
        <v>4135</v>
      </c>
      <c r="I2337" s="2" t="s">
        <v>4136</v>
      </c>
      <c r="J2337" s="3">
        <v>13933.671869244485</v>
      </c>
      <c r="K2337" s="3">
        <v>43183.914730899298</v>
      </c>
      <c r="L2337" s="3">
        <v>36486.703859910049</v>
      </c>
      <c r="M2337"/>
      <c r="N2337"/>
      <c r="O2337"/>
    </row>
    <row r="2338" spans="1:15" ht="14.45">
      <c r="A2338" s="2" t="str">
        <f t="shared" si="36"/>
        <v>POS_20230517_3157719</v>
      </c>
      <c r="B2338" s="2" t="s">
        <v>3973</v>
      </c>
      <c r="C2338" s="2" t="s">
        <v>30</v>
      </c>
      <c r="D2338" s="2" t="s">
        <v>54</v>
      </c>
      <c r="E2338" s="2" t="s">
        <v>70</v>
      </c>
      <c r="F2338" s="2" t="s">
        <v>202</v>
      </c>
      <c r="G2338" s="2" t="s">
        <v>67</v>
      </c>
      <c r="H2338" s="2" t="s">
        <v>4137</v>
      </c>
      <c r="I2338" s="2" t="s">
        <v>4138</v>
      </c>
      <c r="J2338" s="3">
        <v>13933.671869244485</v>
      </c>
      <c r="K2338" s="3">
        <v>43183.914730899291</v>
      </c>
      <c r="L2338" s="3">
        <v>36486.703859910049</v>
      </c>
      <c r="M2338"/>
      <c r="N2338"/>
      <c r="O2338"/>
    </row>
    <row r="2339" spans="1:15" ht="14.45">
      <c r="A2339" s="2" t="str">
        <f t="shared" si="36"/>
        <v>POS_20230517_3157995</v>
      </c>
      <c r="B2339" s="2" t="s">
        <v>3973</v>
      </c>
      <c r="C2339" s="2" t="s">
        <v>30</v>
      </c>
      <c r="D2339" s="2" t="s">
        <v>54</v>
      </c>
      <c r="E2339" s="2" t="s">
        <v>70</v>
      </c>
      <c r="F2339" s="2" t="s">
        <v>202</v>
      </c>
      <c r="G2339" s="2" t="s">
        <v>67</v>
      </c>
      <c r="H2339" s="2" t="s">
        <v>4139</v>
      </c>
      <c r="I2339" s="2" t="s">
        <v>4140</v>
      </c>
      <c r="J2339" s="3">
        <v>13933.671869244485</v>
      </c>
      <c r="K2339" s="3">
        <v>43183.914730899298</v>
      </c>
      <c r="L2339" s="3">
        <v>36486.703859910056</v>
      </c>
      <c r="M2339"/>
      <c r="N2339"/>
      <c r="O2339"/>
    </row>
    <row r="2340" spans="1:15" ht="14.45">
      <c r="A2340" s="2" t="str">
        <f t="shared" si="36"/>
        <v>POS_20230517_3158032</v>
      </c>
      <c r="B2340" s="2" t="s">
        <v>3973</v>
      </c>
      <c r="C2340" s="2" t="s">
        <v>30</v>
      </c>
      <c r="D2340" s="2" t="s">
        <v>54</v>
      </c>
      <c r="E2340" s="2" t="s">
        <v>70</v>
      </c>
      <c r="F2340" s="2" t="s">
        <v>202</v>
      </c>
      <c r="G2340" s="2" t="s">
        <v>67</v>
      </c>
      <c r="H2340" s="2" t="s">
        <v>4141</v>
      </c>
      <c r="I2340" s="2" t="s">
        <v>4142</v>
      </c>
      <c r="J2340" s="3">
        <v>13933.671869244485</v>
      </c>
      <c r="K2340" s="3">
        <v>43183.914730899298</v>
      </c>
      <c r="L2340" s="3">
        <v>36486.703859910049</v>
      </c>
      <c r="M2340"/>
      <c r="N2340"/>
      <c r="O2340"/>
    </row>
    <row r="2341" spans="1:15" ht="14.45">
      <c r="A2341" s="2" t="str">
        <f t="shared" si="36"/>
        <v>POS_20230517_3157593</v>
      </c>
      <c r="B2341" s="2" t="s">
        <v>3973</v>
      </c>
      <c r="C2341" s="2" t="s">
        <v>30</v>
      </c>
      <c r="D2341" s="2" t="s">
        <v>54</v>
      </c>
      <c r="E2341" s="2" t="s">
        <v>70</v>
      </c>
      <c r="F2341" s="2" t="s">
        <v>202</v>
      </c>
      <c r="G2341" s="2" t="s">
        <v>67</v>
      </c>
      <c r="H2341" s="2" t="s">
        <v>4143</v>
      </c>
      <c r="I2341" s="2" t="s">
        <v>4144</v>
      </c>
      <c r="J2341" s="3">
        <v>13933.671869244483</v>
      </c>
      <c r="K2341" s="3">
        <v>43183.914730899298</v>
      </c>
      <c r="L2341" s="3">
        <v>36486.703859910049</v>
      </c>
      <c r="M2341"/>
      <c r="N2341"/>
      <c r="O2341"/>
    </row>
    <row r="2342" spans="1:15" ht="14.45">
      <c r="A2342" s="2" t="str">
        <f t="shared" si="36"/>
        <v>POS_20230517_3157685</v>
      </c>
      <c r="B2342" s="2" t="s">
        <v>3973</v>
      </c>
      <c r="C2342" s="2" t="s">
        <v>30</v>
      </c>
      <c r="D2342" s="2" t="s">
        <v>54</v>
      </c>
      <c r="E2342" s="2" t="s">
        <v>70</v>
      </c>
      <c r="F2342" s="2" t="s">
        <v>202</v>
      </c>
      <c r="G2342" s="2" t="s">
        <v>67</v>
      </c>
      <c r="H2342" s="2" t="s">
        <v>4145</v>
      </c>
      <c r="I2342" s="2" t="s">
        <v>4146</v>
      </c>
      <c r="J2342" s="3">
        <v>13933.671869244487</v>
      </c>
      <c r="K2342" s="3">
        <v>43183.914730899298</v>
      </c>
      <c r="L2342" s="3">
        <v>36486.703859910049</v>
      </c>
      <c r="M2342"/>
      <c r="N2342"/>
      <c r="O2342"/>
    </row>
    <row r="2343" spans="1:15" ht="14.45">
      <c r="A2343" s="2" t="str">
        <f t="shared" si="36"/>
        <v>POS_20230517_3157842</v>
      </c>
      <c r="B2343" s="2" t="s">
        <v>3973</v>
      </c>
      <c r="C2343" s="2" t="s">
        <v>30</v>
      </c>
      <c r="D2343" s="2" t="s">
        <v>54</v>
      </c>
      <c r="E2343" s="2" t="s">
        <v>70</v>
      </c>
      <c r="F2343" s="2" t="s">
        <v>202</v>
      </c>
      <c r="G2343" s="2" t="s">
        <v>67</v>
      </c>
      <c r="H2343" s="2" t="s">
        <v>4147</v>
      </c>
      <c r="I2343" s="2" t="s">
        <v>4148</v>
      </c>
      <c r="J2343" s="3">
        <v>13933.671869244485</v>
      </c>
      <c r="K2343" s="3">
        <v>43183.914730899298</v>
      </c>
      <c r="L2343" s="3">
        <v>36486.703859910056</v>
      </c>
      <c r="M2343"/>
      <c r="N2343"/>
      <c r="O2343"/>
    </row>
    <row r="2344" spans="1:15" ht="14.45">
      <c r="A2344" s="2" t="str">
        <f t="shared" si="36"/>
        <v>POS_20230517_3158104</v>
      </c>
      <c r="B2344" s="2" t="s">
        <v>3973</v>
      </c>
      <c r="C2344" s="2" t="s">
        <v>30</v>
      </c>
      <c r="D2344" s="2" t="s">
        <v>54</v>
      </c>
      <c r="E2344" s="2" t="s">
        <v>70</v>
      </c>
      <c r="F2344" s="2" t="s">
        <v>202</v>
      </c>
      <c r="G2344" s="2" t="s">
        <v>67</v>
      </c>
      <c r="H2344" s="2" t="s">
        <v>4149</v>
      </c>
      <c r="I2344" s="2" t="s">
        <v>4150</v>
      </c>
      <c r="J2344" s="3">
        <v>13933.671869244485</v>
      </c>
      <c r="K2344" s="3">
        <v>43183.914730899298</v>
      </c>
      <c r="L2344" s="3">
        <v>36486.703859910056</v>
      </c>
      <c r="M2344"/>
      <c r="N2344"/>
      <c r="O2344"/>
    </row>
    <row r="2345" spans="1:15" ht="14.45">
      <c r="A2345" s="2" t="str">
        <f t="shared" si="36"/>
        <v>POS_20230517_3157643</v>
      </c>
      <c r="B2345" s="2" t="s">
        <v>3973</v>
      </c>
      <c r="C2345" s="2" t="s">
        <v>30</v>
      </c>
      <c r="D2345" s="2" t="s">
        <v>54</v>
      </c>
      <c r="E2345" s="2" t="s">
        <v>70</v>
      </c>
      <c r="F2345" s="2" t="s">
        <v>202</v>
      </c>
      <c r="G2345" s="2" t="s">
        <v>67</v>
      </c>
      <c r="H2345" s="2" t="s">
        <v>4151</v>
      </c>
      <c r="I2345" s="2" t="s">
        <v>4152</v>
      </c>
      <c r="J2345" s="3">
        <v>13933.671869244483</v>
      </c>
      <c r="K2345" s="3">
        <v>43183.914730899283</v>
      </c>
      <c r="L2345" s="3">
        <v>36486.703859910056</v>
      </c>
      <c r="M2345"/>
      <c r="N2345"/>
      <c r="O2345"/>
    </row>
    <row r="2346" spans="1:15" ht="14.45">
      <c r="A2346" s="2" t="str">
        <f t="shared" si="36"/>
        <v>POS_20230517_3157565</v>
      </c>
      <c r="B2346" s="2" t="s">
        <v>3973</v>
      </c>
      <c r="C2346" s="2" t="s">
        <v>30</v>
      </c>
      <c r="D2346" s="2" t="s">
        <v>54</v>
      </c>
      <c r="E2346" s="2" t="s">
        <v>70</v>
      </c>
      <c r="F2346" s="2" t="s">
        <v>202</v>
      </c>
      <c r="G2346" s="2" t="s">
        <v>67</v>
      </c>
      <c r="H2346" s="2" t="s">
        <v>4153</v>
      </c>
      <c r="I2346" s="2" t="s">
        <v>4154</v>
      </c>
      <c r="J2346" s="3">
        <v>13933.671869244487</v>
      </c>
      <c r="K2346" s="3">
        <v>43183.914730899305</v>
      </c>
      <c r="L2346" s="3">
        <v>36486.703859910049</v>
      </c>
      <c r="M2346"/>
      <c r="N2346"/>
      <c r="O2346"/>
    </row>
    <row r="2347" spans="1:15" ht="14.45">
      <c r="A2347" s="2" t="str">
        <f t="shared" si="36"/>
        <v>POS_20230517_3157697</v>
      </c>
      <c r="B2347" s="2" t="s">
        <v>3973</v>
      </c>
      <c r="C2347" s="2" t="s">
        <v>30</v>
      </c>
      <c r="D2347" s="2" t="s">
        <v>54</v>
      </c>
      <c r="E2347" s="2" t="s">
        <v>70</v>
      </c>
      <c r="F2347" s="2" t="s">
        <v>202</v>
      </c>
      <c r="G2347" s="2" t="s">
        <v>67</v>
      </c>
      <c r="H2347" s="2" t="s">
        <v>4155</v>
      </c>
      <c r="I2347" s="2" t="s">
        <v>4156</v>
      </c>
      <c r="J2347" s="3">
        <v>13933.671869244485</v>
      </c>
      <c r="K2347" s="3">
        <v>43183.914730899305</v>
      </c>
      <c r="L2347" s="3">
        <v>36486.703859910049</v>
      </c>
      <c r="M2347"/>
      <c r="N2347"/>
      <c r="O2347"/>
    </row>
    <row r="2348" spans="1:15" ht="14.45">
      <c r="A2348" s="2" t="str">
        <f t="shared" si="36"/>
        <v>POS_20230517_3157966</v>
      </c>
      <c r="B2348" s="2" t="s">
        <v>3973</v>
      </c>
      <c r="C2348" s="2" t="s">
        <v>30</v>
      </c>
      <c r="D2348" s="2" t="s">
        <v>54</v>
      </c>
      <c r="E2348" s="2" t="s">
        <v>70</v>
      </c>
      <c r="F2348" s="2" t="s">
        <v>202</v>
      </c>
      <c r="G2348" s="2" t="s">
        <v>67</v>
      </c>
      <c r="H2348" s="2" t="s">
        <v>4157</v>
      </c>
      <c r="I2348" s="2" t="s">
        <v>4158</v>
      </c>
      <c r="J2348" s="3">
        <v>13933.671869244485</v>
      </c>
      <c r="K2348" s="3">
        <v>43183.914730899298</v>
      </c>
      <c r="L2348" s="3">
        <v>36486.703859910056</v>
      </c>
      <c r="M2348"/>
      <c r="N2348"/>
      <c r="O2348"/>
    </row>
    <row r="2349" spans="1:15" ht="14.45">
      <c r="A2349" s="2" t="str">
        <f t="shared" si="36"/>
        <v>POS_20230517_3158090</v>
      </c>
      <c r="B2349" s="2" t="s">
        <v>3973</v>
      </c>
      <c r="C2349" s="2" t="s">
        <v>30</v>
      </c>
      <c r="D2349" s="2" t="s">
        <v>54</v>
      </c>
      <c r="E2349" s="2" t="s">
        <v>70</v>
      </c>
      <c r="F2349" s="2" t="s">
        <v>202</v>
      </c>
      <c r="G2349" s="2" t="s">
        <v>67</v>
      </c>
      <c r="H2349" s="2" t="s">
        <v>4159</v>
      </c>
      <c r="I2349" s="2" t="s">
        <v>4160</v>
      </c>
      <c r="J2349" s="3">
        <v>13933.671869244487</v>
      </c>
      <c r="K2349" s="3">
        <v>43183.914730899298</v>
      </c>
      <c r="L2349" s="3">
        <v>36486.703859910049</v>
      </c>
      <c r="M2349"/>
      <c r="N2349"/>
      <c r="O2349"/>
    </row>
    <row r="2350" spans="1:15" ht="14.45">
      <c r="A2350" s="2" t="str">
        <f t="shared" si="36"/>
        <v>POS_20230517_3157600</v>
      </c>
      <c r="B2350" s="2" t="s">
        <v>3973</v>
      </c>
      <c r="C2350" s="2" t="s">
        <v>30</v>
      </c>
      <c r="D2350" s="2" t="s">
        <v>54</v>
      </c>
      <c r="E2350" s="2" t="s">
        <v>70</v>
      </c>
      <c r="F2350" s="2" t="s">
        <v>202</v>
      </c>
      <c r="G2350" s="2" t="s">
        <v>67</v>
      </c>
      <c r="H2350" s="2" t="s">
        <v>4161</v>
      </c>
      <c r="I2350" s="2" t="s">
        <v>4162</v>
      </c>
      <c r="J2350" s="3">
        <v>13933.671869244485</v>
      </c>
      <c r="K2350" s="3">
        <v>43183.914730899298</v>
      </c>
      <c r="L2350" s="3">
        <v>36486.703859910056</v>
      </c>
      <c r="M2350"/>
      <c r="N2350"/>
      <c r="O2350"/>
    </row>
    <row r="2351" spans="1:15" ht="14.45">
      <c r="A2351" s="2" t="str">
        <f t="shared" si="36"/>
        <v>POS_20230517_3157651</v>
      </c>
      <c r="B2351" s="2" t="s">
        <v>3973</v>
      </c>
      <c r="C2351" s="2" t="s">
        <v>30</v>
      </c>
      <c r="D2351" s="2" t="s">
        <v>54</v>
      </c>
      <c r="E2351" s="2" t="s">
        <v>70</v>
      </c>
      <c r="F2351" s="2" t="s">
        <v>202</v>
      </c>
      <c r="G2351" s="2" t="s">
        <v>67</v>
      </c>
      <c r="H2351" s="2" t="s">
        <v>4163</v>
      </c>
      <c r="I2351" s="2" t="s">
        <v>4164</v>
      </c>
      <c r="J2351" s="3">
        <v>13933.671869244485</v>
      </c>
      <c r="K2351" s="3">
        <v>43183.914730899305</v>
      </c>
      <c r="L2351" s="3">
        <v>36486.703859910049</v>
      </c>
      <c r="M2351"/>
      <c r="N2351"/>
      <c r="O2351"/>
    </row>
    <row r="2352" spans="1:15" ht="14.45">
      <c r="A2352" s="2" t="str">
        <f t="shared" si="36"/>
        <v>POS_20230517_3158020</v>
      </c>
      <c r="B2352" s="2" t="s">
        <v>3973</v>
      </c>
      <c r="C2352" s="2" t="s">
        <v>30</v>
      </c>
      <c r="D2352" s="2" t="s">
        <v>54</v>
      </c>
      <c r="E2352" s="2" t="s">
        <v>70</v>
      </c>
      <c r="F2352" s="2" t="s">
        <v>202</v>
      </c>
      <c r="G2352" s="2" t="s">
        <v>67</v>
      </c>
      <c r="H2352" s="2" t="s">
        <v>4165</v>
      </c>
      <c r="I2352" s="2" t="s">
        <v>4166</v>
      </c>
      <c r="J2352" s="3">
        <v>13933.671869244485</v>
      </c>
      <c r="K2352" s="3">
        <v>43183.914730899298</v>
      </c>
      <c r="L2352" s="3">
        <v>36486.703859910049</v>
      </c>
      <c r="M2352"/>
      <c r="N2352"/>
      <c r="O2352"/>
    </row>
    <row r="2353" spans="1:15" ht="14.45">
      <c r="A2353" s="2" t="str">
        <f t="shared" si="36"/>
        <v>POS_20230517_3157879</v>
      </c>
      <c r="B2353" s="2" t="s">
        <v>3973</v>
      </c>
      <c r="C2353" s="2" t="s">
        <v>30</v>
      </c>
      <c r="D2353" s="2" t="s">
        <v>54</v>
      </c>
      <c r="E2353" s="2" t="s">
        <v>70</v>
      </c>
      <c r="F2353" s="2" t="s">
        <v>202</v>
      </c>
      <c r="G2353" s="2" t="s">
        <v>67</v>
      </c>
      <c r="H2353" s="2" t="s">
        <v>4167</v>
      </c>
      <c r="I2353" s="2" t="s">
        <v>4168</v>
      </c>
      <c r="J2353" s="3">
        <v>13933.671869244485</v>
      </c>
      <c r="K2353" s="3">
        <v>43183.914730899298</v>
      </c>
      <c r="L2353" s="3">
        <v>36486.703859910042</v>
      </c>
      <c r="M2353"/>
      <c r="N2353"/>
      <c r="O2353"/>
    </row>
    <row r="2354" spans="1:15" ht="14.45">
      <c r="A2354" s="2" t="str">
        <f t="shared" si="36"/>
        <v>POS_20230517_3158076</v>
      </c>
      <c r="B2354" s="2" t="s">
        <v>3973</v>
      </c>
      <c r="C2354" s="2" t="s">
        <v>30</v>
      </c>
      <c r="D2354" s="2" t="s">
        <v>54</v>
      </c>
      <c r="E2354" s="2" t="s">
        <v>70</v>
      </c>
      <c r="F2354" s="2" t="s">
        <v>202</v>
      </c>
      <c r="G2354" s="2" t="s">
        <v>67</v>
      </c>
      <c r="H2354" s="2" t="s">
        <v>4169</v>
      </c>
      <c r="I2354" s="2" t="s">
        <v>4170</v>
      </c>
      <c r="J2354" s="3">
        <v>13933.671869244483</v>
      </c>
      <c r="K2354" s="3">
        <v>43183.914730899291</v>
      </c>
      <c r="L2354" s="3">
        <v>36486.703859910056</v>
      </c>
      <c r="M2354"/>
      <c r="N2354"/>
      <c r="O2354"/>
    </row>
    <row r="2355" spans="1:15" ht="14.45">
      <c r="A2355" s="2" t="str">
        <f t="shared" si="36"/>
        <v>POS_20230517_3157892</v>
      </c>
      <c r="B2355" s="2" t="s">
        <v>3973</v>
      </c>
      <c r="C2355" s="2" t="s">
        <v>30</v>
      </c>
      <c r="D2355" s="2" t="s">
        <v>54</v>
      </c>
      <c r="E2355" s="2" t="s">
        <v>70</v>
      </c>
      <c r="F2355" s="2" t="s">
        <v>202</v>
      </c>
      <c r="G2355" s="2" t="s">
        <v>67</v>
      </c>
      <c r="H2355" s="2" t="s">
        <v>4171</v>
      </c>
      <c r="I2355" s="2" t="s">
        <v>4172</v>
      </c>
      <c r="J2355" s="3">
        <v>13933.671869244485</v>
      </c>
      <c r="K2355" s="3">
        <v>43183.914730899305</v>
      </c>
      <c r="L2355" s="3">
        <v>36486.703859910049</v>
      </c>
      <c r="M2355"/>
      <c r="N2355"/>
      <c r="O2355"/>
    </row>
    <row r="2356" spans="1:15" ht="14.45">
      <c r="A2356" s="2" t="str">
        <f t="shared" si="36"/>
        <v>POS_20230517_3157840</v>
      </c>
      <c r="B2356" s="2" t="s">
        <v>3973</v>
      </c>
      <c r="C2356" s="2" t="s">
        <v>30</v>
      </c>
      <c r="D2356" s="2" t="s">
        <v>54</v>
      </c>
      <c r="E2356" s="2" t="s">
        <v>70</v>
      </c>
      <c r="F2356" s="2" t="s">
        <v>202</v>
      </c>
      <c r="G2356" s="2" t="s">
        <v>67</v>
      </c>
      <c r="H2356" s="2" t="s">
        <v>4173</v>
      </c>
      <c r="I2356" s="2" t="s">
        <v>4174</v>
      </c>
      <c r="J2356" s="3">
        <v>13933.671869244487</v>
      </c>
      <c r="K2356" s="3">
        <v>43183.914730899291</v>
      </c>
      <c r="L2356" s="3">
        <v>36486.703859910063</v>
      </c>
      <c r="M2356"/>
      <c r="N2356"/>
      <c r="O2356"/>
    </row>
    <row r="2357" spans="1:15" ht="14.45">
      <c r="A2357" s="2" t="str">
        <f t="shared" si="36"/>
        <v>POS_20230517_3158007</v>
      </c>
      <c r="B2357" s="2" t="s">
        <v>3973</v>
      </c>
      <c r="C2357" s="2" t="s">
        <v>30</v>
      </c>
      <c r="D2357" s="2" t="s">
        <v>54</v>
      </c>
      <c r="E2357" s="2" t="s">
        <v>70</v>
      </c>
      <c r="F2357" s="2" t="s">
        <v>202</v>
      </c>
      <c r="G2357" s="2" t="s">
        <v>67</v>
      </c>
      <c r="H2357" s="2" t="s">
        <v>4175</v>
      </c>
      <c r="I2357" s="2" t="s">
        <v>4176</v>
      </c>
      <c r="J2357" s="3">
        <v>13933.671869244485</v>
      </c>
      <c r="K2357" s="3">
        <v>43183.914730899298</v>
      </c>
      <c r="L2357" s="3">
        <v>36486.703859910049</v>
      </c>
      <c r="M2357"/>
      <c r="N2357"/>
      <c r="O2357"/>
    </row>
    <row r="2358" spans="1:15" ht="14.45">
      <c r="A2358" s="2" t="str">
        <f t="shared" si="36"/>
        <v>POS_20230517_3157605</v>
      </c>
      <c r="B2358" s="2" t="s">
        <v>3973</v>
      </c>
      <c r="C2358" s="2" t="s">
        <v>30</v>
      </c>
      <c r="D2358" s="2" t="s">
        <v>54</v>
      </c>
      <c r="E2358" s="2" t="s">
        <v>70</v>
      </c>
      <c r="F2358" s="2" t="s">
        <v>202</v>
      </c>
      <c r="G2358" s="2" t="s">
        <v>67</v>
      </c>
      <c r="H2358" s="2" t="s">
        <v>4177</v>
      </c>
      <c r="I2358" s="2" t="s">
        <v>4178</v>
      </c>
      <c r="J2358" s="3">
        <v>13933.671869244483</v>
      </c>
      <c r="K2358" s="3">
        <v>43183.914730899298</v>
      </c>
      <c r="L2358" s="3">
        <v>36486.703859910049</v>
      </c>
      <c r="M2358"/>
      <c r="N2358"/>
      <c r="O2358"/>
    </row>
    <row r="2359" spans="1:15" ht="14.45">
      <c r="A2359" s="2" t="str">
        <f t="shared" si="36"/>
        <v>POS_20230517_3157982</v>
      </c>
      <c r="B2359" s="2" t="s">
        <v>3973</v>
      </c>
      <c r="C2359" s="2" t="s">
        <v>30</v>
      </c>
      <c r="D2359" s="2" t="s">
        <v>54</v>
      </c>
      <c r="E2359" s="2" t="s">
        <v>70</v>
      </c>
      <c r="F2359" s="2" t="s">
        <v>202</v>
      </c>
      <c r="G2359" s="2" t="s">
        <v>67</v>
      </c>
      <c r="H2359" s="2" t="s">
        <v>4179</v>
      </c>
      <c r="I2359" s="2" t="s">
        <v>4180</v>
      </c>
      <c r="J2359" s="3">
        <v>13933.671869244481</v>
      </c>
      <c r="K2359" s="3">
        <v>43183.914730899283</v>
      </c>
      <c r="L2359" s="3">
        <v>36486.703859910056</v>
      </c>
      <c r="M2359"/>
      <c r="N2359"/>
      <c r="O2359"/>
    </row>
    <row r="2360" spans="1:15" ht="14.45">
      <c r="A2360" s="2" t="str">
        <f t="shared" si="36"/>
        <v>POS_20230517_3157621</v>
      </c>
      <c r="B2360" s="2" t="s">
        <v>3973</v>
      </c>
      <c r="C2360" s="2" t="s">
        <v>30</v>
      </c>
      <c r="D2360" s="2" t="s">
        <v>54</v>
      </c>
      <c r="E2360" s="2" t="s">
        <v>70</v>
      </c>
      <c r="F2360" s="2" t="s">
        <v>202</v>
      </c>
      <c r="G2360" s="2" t="s">
        <v>67</v>
      </c>
      <c r="H2360" s="2" t="s">
        <v>3987</v>
      </c>
      <c r="I2360" s="2" t="s">
        <v>4181</v>
      </c>
      <c r="J2360" s="3">
        <v>13933.671869244487</v>
      </c>
      <c r="K2360" s="3">
        <v>43183.914730899298</v>
      </c>
      <c r="L2360" s="3">
        <v>36486.703859910049</v>
      </c>
      <c r="M2360"/>
      <c r="N2360"/>
      <c r="O2360"/>
    </row>
    <row r="2361" spans="1:15" ht="14.45">
      <c r="A2361" s="2" t="str">
        <f t="shared" si="36"/>
        <v>POS_20230517_3158016</v>
      </c>
      <c r="B2361" s="2" t="s">
        <v>3973</v>
      </c>
      <c r="C2361" s="2" t="s">
        <v>30</v>
      </c>
      <c r="D2361" s="2" t="s">
        <v>54</v>
      </c>
      <c r="E2361" s="2" t="s">
        <v>70</v>
      </c>
      <c r="F2361" s="2" t="s">
        <v>202</v>
      </c>
      <c r="G2361" s="2" t="s">
        <v>67</v>
      </c>
      <c r="H2361" s="2" t="s">
        <v>4182</v>
      </c>
      <c r="I2361" s="2" t="s">
        <v>4183</v>
      </c>
      <c r="J2361" s="3">
        <v>13933.671869244485</v>
      </c>
      <c r="K2361" s="3">
        <v>43183.914730899298</v>
      </c>
      <c r="L2361" s="3">
        <v>36486.703859910056</v>
      </c>
      <c r="M2361"/>
      <c r="N2361"/>
      <c r="O2361"/>
    </row>
    <row r="2362" spans="1:15" ht="14.45">
      <c r="A2362" s="2" t="str">
        <f t="shared" si="36"/>
        <v>POS_20230517_3157907</v>
      </c>
      <c r="B2362" s="2" t="s">
        <v>3973</v>
      </c>
      <c r="C2362" s="2" t="s">
        <v>30</v>
      </c>
      <c r="D2362" s="2" t="s">
        <v>54</v>
      </c>
      <c r="E2362" s="2" t="s">
        <v>70</v>
      </c>
      <c r="F2362" s="2" t="s">
        <v>202</v>
      </c>
      <c r="G2362" s="2" t="s">
        <v>67</v>
      </c>
      <c r="H2362" s="2" t="s">
        <v>4184</v>
      </c>
      <c r="I2362" s="2" t="s">
        <v>4185</v>
      </c>
      <c r="J2362" s="3">
        <v>13933.671869244487</v>
      </c>
      <c r="K2362" s="3">
        <v>43183.914730899291</v>
      </c>
      <c r="L2362" s="3">
        <v>36486.703859910063</v>
      </c>
      <c r="M2362"/>
      <c r="N2362"/>
      <c r="O2362"/>
    </row>
    <row r="2363" spans="1:15" ht="14.45">
      <c r="A2363" s="2" t="str">
        <f t="shared" si="36"/>
        <v>POS_20230517_3157543</v>
      </c>
      <c r="B2363" s="2" t="s">
        <v>3973</v>
      </c>
      <c r="C2363" s="2" t="s">
        <v>30</v>
      </c>
      <c r="D2363" s="2" t="s">
        <v>54</v>
      </c>
      <c r="E2363" s="2" t="s">
        <v>70</v>
      </c>
      <c r="F2363" s="2" t="s">
        <v>202</v>
      </c>
      <c r="G2363" s="2" t="s">
        <v>67</v>
      </c>
      <c r="H2363" s="2" t="s">
        <v>4186</v>
      </c>
      <c r="I2363" s="2" t="s">
        <v>4187</v>
      </c>
      <c r="J2363" s="3">
        <v>13933.671869244485</v>
      </c>
      <c r="K2363" s="3">
        <v>43183.914730899298</v>
      </c>
      <c r="L2363" s="3">
        <v>36486.703859910049</v>
      </c>
      <c r="M2363"/>
      <c r="N2363"/>
      <c r="O2363"/>
    </row>
    <row r="2364" spans="1:15" ht="14.45">
      <c r="A2364" s="2" t="str">
        <f t="shared" si="36"/>
        <v>POS_20230517_3157964</v>
      </c>
      <c r="B2364" s="2" t="s">
        <v>3973</v>
      </c>
      <c r="C2364" s="2" t="s">
        <v>30</v>
      </c>
      <c r="D2364" s="2" t="s">
        <v>54</v>
      </c>
      <c r="E2364" s="2" t="s">
        <v>70</v>
      </c>
      <c r="F2364" s="2" t="s">
        <v>202</v>
      </c>
      <c r="G2364" s="2" t="s">
        <v>67</v>
      </c>
      <c r="H2364" s="2" t="s">
        <v>4188</v>
      </c>
      <c r="I2364" s="2" t="s">
        <v>4189</v>
      </c>
      <c r="J2364" s="3">
        <v>13933.671869244485</v>
      </c>
      <c r="K2364" s="3">
        <v>43183.914730899291</v>
      </c>
      <c r="L2364" s="3">
        <v>36486.703859910056</v>
      </c>
      <c r="M2364"/>
      <c r="N2364"/>
      <c r="O2364"/>
    </row>
    <row r="2365" spans="1:15" ht="14.45">
      <c r="A2365" s="2" t="str">
        <f t="shared" si="36"/>
        <v>POS_20230517_3158022</v>
      </c>
      <c r="B2365" s="2" t="s">
        <v>3973</v>
      </c>
      <c r="C2365" s="2" t="s">
        <v>30</v>
      </c>
      <c r="D2365" s="2" t="s">
        <v>54</v>
      </c>
      <c r="E2365" s="2" t="s">
        <v>70</v>
      </c>
      <c r="F2365" s="2" t="s">
        <v>202</v>
      </c>
      <c r="G2365" s="2" t="s">
        <v>67</v>
      </c>
      <c r="H2365" s="2" t="s">
        <v>4190</v>
      </c>
      <c r="I2365" s="2" t="s">
        <v>4191</v>
      </c>
      <c r="J2365" s="3">
        <v>13933.671869244483</v>
      </c>
      <c r="K2365" s="3">
        <v>43183.914730899298</v>
      </c>
      <c r="L2365" s="3">
        <v>36486.703859910049</v>
      </c>
      <c r="M2365"/>
      <c r="N2365"/>
      <c r="O2365"/>
    </row>
    <row r="2366" spans="1:15" ht="14.45">
      <c r="A2366" s="2" t="str">
        <f t="shared" si="36"/>
        <v>POS_20230517_3157780</v>
      </c>
      <c r="B2366" s="2" t="s">
        <v>3973</v>
      </c>
      <c r="C2366" s="2" t="s">
        <v>30</v>
      </c>
      <c r="D2366" s="2" t="s">
        <v>54</v>
      </c>
      <c r="E2366" s="2" t="s">
        <v>70</v>
      </c>
      <c r="F2366" s="2" t="s">
        <v>202</v>
      </c>
      <c r="G2366" s="2" t="s">
        <v>67</v>
      </c>
      <c r="H2366" s="2" t="s">
        <v>4192</v>
      </c>
      <c r="I2366" s="2" t="s">
        <v>4193</v>
      </c>
      <c r="J2366" s="3">
        <v>13933.671869244488</v>
      </c>
      <c r="K2366" s="3">
        <v>43183.914730899298</v>
      </c>
      <c r="L2366" s="3">
        <v>36486.703859910042</v>
      </c>
      <c r="M2366"/>
      <c r="N2366"/>
      <c r="O2366"/>
    </row>
    <row r="2367" spans="1:15" ht="14.45">
      <c r="A2367" s="2" t="str">
        <f t="shared" si="36"/>
        <v>POS_20230517_3157894</v>
      </c>
      <c r="B2367" s="2" t="s">
        <v>3973</v>
      </c>
      <c r="C2367" s="2" t="s">
        <v>30</v>
      </c>
      <c r="D2367" s="2" t="s">
        <v>54</v>
      </c>
      <c r="E2367" s="2" t="s">
        <v>70</v>
      </c>
      <c r="F2367" s="2" t="s">
        <v>202</v>
      </c>
      <c r="G2367" s="2" t="s">
        <v>67</v>
      </c>
      <c r="H2367" s="2" t="s">
        <v>4194</v>
      </c>
      <c r="I2367" s="2" t="s">
        <v>4195</v>
      </c>
      <c r="J2367" s="3">
        <v>13933.671869244485</v>
      </c>
      <c r="K2367" s="3">
        <v>43183.914730899305</v>
      </c>
      <c r="L2367" s="3">
        <v>36486.703859910049</v>
      </c>
      <c r="M2367"/>
      <c r="N2367"/>
      <c r="O2367"/>
    </row>
    <row r="2368" spans="1:15" ht="14.45">
      <c r="A2368" s="2" t="str">
        <f t="shared" si="36"/>
        <v>POS_20230517_3158009</v>
      </c>
      <c r="B2368" s="2" t="s">
        <v>3973</v>
      </c>
      <c r="C2368" s="2" t="s">
        <v>30</v>
      </c>
      <c r="D2368" s="2" t="s">
        <v>54</v>
      </c>
      <c r="E2368" s="2" t="s">
        <v>70</v>
      </c>
      <c r="F2368" s="2" t="s">
        <v>202</v>
      </c>
      <c r="G2368" s="2" t="s">
        <v>67</v>
      </c>
      <c r="H2368" s="2" t="s">
        <v>4196</v>
      </c>
      <c r="I2368" s="2" t="s">
        <v>4197</v>
      </c>
      <c r="J2368" s="3">
        <v>13933.671869244487</v>
      </c>
      <c r="K2368" s="3">
        <v>43183.914730899298</v>
      </c>
      <c r="L2368" s="3">
        <v>36486.703859910049</v>
      </c>
      <c r="M2368"/>
      <c r="N2368"/>
      <c r="O2368"/>
    </row>
    <row r="2369" spans="1:15" ht="14.45">
      <c r="A2369" s="2" t="str">
        <f t="shared" si="36"/>
        <v>POS_20230517_3157627</v>
      </c>
      <c r="B2369" s="2" t="s">
        <v>3973</v>
      </c>
      <c r="C2369" s="2" t="s">
        <v>30</v>
      </c>
      <c r="D2369" s="2" t="s">
        <v>54</v>
      </c>
      <c r="E2369" s="2" t="s">
        <v>70</v>
      </c>
      <c r="F2369" s="2" t="s">
        <v>202</v>
      </c>
      <c r="G2369" s="2" t="s">
        <v>67</v>
      </c>
      <c r="H2369" s="2" t="s">
        <v>4198</v>
      </c>
      <c r="I2369" s="2" t="s">
        <v>4199</v>
      </c>
      <c r="J2369" s="3">
        <v>13933.671869244485</v>
      </c>
      <c r="K2369" s="3">
        <v>43183.914730899298</v>
      </c>
      <c r="L2369" s="3">
        <v>36486.703859910049</v>
      </c>
      <c r="M2369"/>
      <c r="N2369"/>
      <c r="O2369"/>
    </row>
    <row r="2370" spans="1:15" ht="14.45">
      <c r="A2370" s="2" t="str">
        <f t="shared" si="36"/>
        <v>POS_20230517_3158042</v>
      </c>
      <c r="B2370" s="2" t="s">
        <v>3973</v>
      </c>
      <c r="C2370" s="2" t="s">
        <v>30</v>
      </c>
      <c r="D2370" s="2" t="s">
        <v>54</v>
      </c>
      <c r="E2370" s="2" t="s">
        <v>70</v>
      </c>
      <c r="F2370" s="2" t="s">
        <v>202</v>
      </c>
      <c r="G2370" s="2" t="s">
        <v>67</v>
      </c>
      <c r="H2370" s="2" t="s">
        <v>4200</v>
      </c>
      <c r="I2370" s="2" t="s">
        <v>4201</v>
      </c>
      <c r="J2370" s="3">
        <v>13933.671869244488</v>
      </c>
      <c r="K2370" s="3">
        <v>43183.914730899298</v>
      </c>
      <c r="L2370" s="3">
        <v>36486.703859910049</v>
      </c>
      <c r="M2370"/>
      <c r="N2370"/>
      <c r="O2370"/>
    </row>
    <row r="2371" spans="1:15" ht="14.45">
      <c r="A2371" s="2" t="str">
        <f t="shared" si="36"/>
        <v>POS_20230517_3157980</v>
      </c>
      <c r="B2371" s="2" t="s">
        <v>3973</v>
      </c>
      <c r="C2371" s="2" t="s">
        <v>30</v>
      </c>
      <c r="D2371" s="2" t="s">
        <v>54</v>
      </c>
      <c r="E2371" s="2" t="s">
        <v>70</v>
      </c>
      <c r="F2371" s="2" t="s">
        <v>202</v>
      </c>
      <c r="G2371" s="2" t="s">
        <v>67</v>
      </c>
      <c r="H2371" s="2" t="s">
        <v>4202</v>
      </c>
      <c r="I2371" s="2" t="s">
        <v>4203</v>
      </c>
      <c r="J2371" s="3">
        <v>13933.671869244483</v>
      </c>
      <c r="K2371" s="3">
        <v>43183.914730899298</v>
      </c>
      <c r="L2371" s="3">
        <v>36486.703859910056</v>
      </c>
      <c r="M2371"/>
      <c r="N2371"/>
      <c r="O2371"/>
    </row>
    <row r="2372" spans="1:15" ht="14.45">
      <c r="A2372" s="2" t="str">
        <f t="shared" si="36"/>
        <v>POS_20230517_3158106</v>
      </c>
      <c r="B2372" s="2" t="s">
        <v>3973</v>
      </c>
      <c r="C2372" s="2" t="s">
        <v>30</v>
      </c>
      <c r="D2372" s="2" t="s">
        <v>54</v>
      </c>
      <c r="E2372" s="2" t="s">
        <v>70</v>
      </c>
      <c r="F2372" s="2" t="s">
        <v>202</v>
      </c>
      <c r="G2372" s="2" t="s">
        <v>67</v>
      </c>
      <c r="H2372" s="2" t="s">
        <v>4204</v>
      </c>
      <c r="I2372" s="2" t="s">
        <v>4205</v>
      </c>
      <c r="J2372" s="3">
        <v>13933.671869244485</v>
      </c>
      <c r="K2372" s="3">
        <v>43183.914730899298</v>
      </c>
      <c r="L2372" s="3">
        <v>36486.703859910056</v>
      </c>
      <c r="M2372"/>
      <c r="N2372"/>
      <c r="O2372"/>
    </row>
    <row r="2373" spans="1:15" ht="14.45">
      <c r="A2373" s="2" t="str">
        <f t="shared" si="36"/>
        <v>POS_20230517_3158091</v>
      </c>
      <c r="B2373" s="2" t="s">
        <v>3973</v>
      </c>
      <c r="C2373" s="2" t="s">
        <v>30</v>
      </c>
      <c r="D2373" s="2" t="s">
        <v>54</v>
      </c>
      <c r="E2373" s="2" t="s">
        <v>70</v>
      </c>
      <c r="F2373" s="2" t="s">
        <v>202</v>
      </c>
      <c r="G2373" s="2" t="s">
        <v>67</v>
      </c>
      <c r="H2373" s="2" t="s">
        <v>4206</v>
      </c>
      <c r="I2373" s="2" t="s">
        <v>4207</v>
      </c>
      <c r="J2373" s="3">
        <v>13933.671869244485</v>
      </c>
      <c r="K2373" s="3">
        <v>43183.914730899283</v>
      </c>
      <c r="L2373" s="3">
        <v>36486.703859910056</v>
      </c>
      <c r="M2373"/>
      <c r="N2373"/>
      <c r="O2373"/>
    </row>
    <row r="2374" spans="1:15" ht="14.45">
      <c r="A2374" s="2" t="str">
        <f t="shared" si="36"/>
        <v>POS_20230517_3158038</v>
      </c>
      <c r="B2374" s="2" t="s">
        <v>3973</v>
      </c>
      <c r="C2374" s="2" t="s">
        <v>30</v>
      </c>
      <c r="D2374" s="2" t="s">
        <v>54</v>
      </c>
      <c r="E2374" s="2" t="s">
        <v>70</v>
      </c>
      <c r="F2374" s="2" t="s">
        <v>202</v>
      </c>
      <c r="G2374" s="2" t="s">
        <v>67</v>
      </c>
      <c r="H2374" s="2" t="s">
        <v>4208</v>
      </c>
      <c r="I2374" s="2" t="s">
        <v>4209</v>
      </c>
      <c r="J2374" s="3">
        <v>13933.671869244488</v>
      </c>
      <c r="K2374" s="3">
        <v>43183.914730899283</v>
      </c>
      <c r="L2374" s="3">
        <v>36486.703859910049</v>
      </c>
      <c r="M2374"/>
      <c r="N2374"/>
      <c r="O2374"/>
    </row>
    <row r="2375" spans="1:15" ht="14.45">
      <c r="A2375" s="2" t="str">
        <f t="shared" si="36"/>
        <v>POS_20230517_3157642</v>
      </c>
      <c r="B2375" s="2" t="s">
        <v>3973</v>
      </c>
      <c r="C2375" s="2" t="s">
        <v>30</v>
      </c>
      <c r="D2375" s="2" t="s">
        <v>54</v>
      </c>
      <c r="E2375" s="2" t="s">
        <v>70</v>
      </c>
      <c r="F2375" s="2" t="s">
        <v>202</v>
      </c>
      <c r="G2375" s="2" t="s">
        <v>67</v>
      </c>
      <c r="H2375" s="2" t="s">
        <v>4210</v>
      </c>
      <c r="I2375" s="2" t="s">
        <v>4211</v>
      </c>
      <c r="J2375" s="3">
        <v>13933.671869244483</v>
      </c>
      <c r="K2375" s="3">
        <v>43183.914730899291</v>
      </c>
      <c r="L2375" s="3">
        <v>36486.703859910042</v>
      </c>
      <c r="M2375"/>
      <c r="N2375"/>
      <c r="O2375"/>
    </row>
    <row r="2376" spans="1:15" ht="14.45">
      <c r="A2376" s="2" t="str">
        <f t="shared" si="36"/>
        <v>POS_20230517_3157816</v>
      </c>
      <c r="B2376" s="2" t="s">
        <v>3973</v>
      </c>
      <c r="C2376" s="2" t="s">
        <v>30</v>
      </c>
      <c r="D2376" s="2" t="s">
        <v>54</v>
      </c>
      <c r="E2376" s="2" t="s">
        <v>70</v>
      </c>
      <c r="F2376" s="2" t="s">
        <v>202</v>
      </c>
      <c r="G2376" s="2" t="s">
        <v>67</v>
      </c>
      <c r="H2376" s="2" t="s">
        <v>4212</v>
      </c>
      <c r="I2376" s="2" t="s">
        <v>4213</v>
      </c>
      <c r="J2376" s="3">
        <v>13933.671869244487</v>
      </c>
      <c r="K2376" s="3">
        <v>43183.914730899269</v>
      </c>
      <c r="L2376" s="3">
        <v>36486.703859910049</v>
      </c>
      <c r="M2376"/>
      <c r="N2376"/>
      <c r="O2376"/>
    </row>
    <row r="2377" spans="1:15" ht="14.45">
      <c r="A2377" s="2" t="str">
        <f t="shared" si="36"/>
        <v>POS_20230517_3158027</v>
      </c>
      <c r="B2377" s="2" t="s">
        <v>3973</v>
      </c>
      <c r="C2377" s="2" t="s">
        <v>30</v>
      </c>
      <c r="D2377" s="2" t="s">
        <v>54</v>
      </c>
      <c r="E2377" s="2" t="s">
        <v>70</v>
      </c>
      <c r="F2377" s="2" t="s">
        <v>202</v>
      </c>
      <c r="G2377" s="2" t="s">
        <v>67</v>
      </c>
      <c r="H2377" s="2" t="s">
        <v>4214</v>
      </c>
      <c r="I2377" s="2" t="s">
        <v>4215</v>
      </c>
      <c r="J2377" s="3">
        <v>13933.671869244483</v>
      </c>
      <c r="K2377" s="3">
        <v>43183.914730899276</v>
      </c>
      <c r="L2377" s="3">
        <v>36486.703859910049</v>
      </c>
      <c r="M2377"/>
      <c r="N2377"/>
      <c r="O2377"/>
    </row>
    <row r="2378" spans="1:15" ht="14.45">
      <c r="A2378" s="2" t="str">
        <f t="shared" si="36"/>
        <v>POS_20200320_1938923</v>
      </c>
      <c r="B2378" s="2" t="s">
        <v>3973</v>
      </c>
      <c r="C2378" s="2" t="s">
        <v>30</v>
      </c>
      <c r="D2378" s="2" t="s">
        <v>54</v>
      </c>
      <c r="E2378" s="2" t="s">
        <v>70</v>
      </c>
      <c r="F2378" s="2" t="s">
        <v>331</v>
      </c>
      <c r="G2378" s="2" t="s">
        <v>57</v>
      </c>
      <c r="H2378" s="2" t="s">
        <v>4040</v>
      </c>
      <c r="I2378" s="2" t="s">
        <v>4216</v>
      </c>
      <c r="J2378" s="3">
        <v>0</v>
      </c>
      <c r="K2378" s="3">
        <v>0</v>
      </c>
      <c r="L2378" s="3">
        <v>0</v>
      </c>
      <c r="M2378"/>
      <c r="N2378"/>
      <c r="O2378"/>
    </row>
    <row r="2379" spans="1:15" ht="14.45">
      <c r="A2379" s="2" t="str">
        <f t="shared" si="36"/>
        <v>POS_20201217_2368281</v>
      </c>
      <c r="B2379" s="2" t="s">
        <v>3973</v>
      </c>
      <c r="C2379" s="2" t="s">
        <v>30</v>
      </c>
      <c r="D2379" s="2" t="s">
        <v>54</v>
      </c>
      <c r="E2379" s="2" t="s">
        <v>70</v>
      </c>
      <c r="F2379" s="2" t="s">
        <v>331</v>
      </c>
      <c r="G2379" s="2" t="s">
        <v>57</v>
      </c>
      <c r="H2379" s="2" t="s">
        <v>4042</v>
      </c>
      <c r="I2379" s="2" t="s">
        <v>4217</v>
      </c>
      <c r="J2379" s="3">
        <v>0</v>
      </c>
      <c r="K2379" s="3">
        <v>0</v>
      </c>
      <c r="L2379" s="3">
        <v>0</v>
      </c>
      <c r="M2379"/>
      <c r="N2379"/>
      <c r="O2379"/>
    </row>
    <row r="2380" spans="1:15" ht="14.45">
      <c r="A2380" s="2" t="str">
        <f t="shared" si="36"/>
        <v>POS_20200320_1938922</v>
      </c>
      <c r="B2380" s="2" t="s">
        <v>3973</v>
      </c>
      <c r="C2380" s="2" t="s">
        <v>30</v>
      </c>
      <c r="D2380" s="2" t="s">
        <v>54</v>
      </c>
      <c r="E2380" s="2" t="s">
        <v>70</v>
      </c>
      <c r="F2380" s="2" t="s">
        <v>331</v>
      </c>
      <c r="G2380" s="2" t="s">
        <v>57</v>
      </c>
      <c r="H2380" s="2" t="s">
        <v>4218</v>
      </c>
      <c r="I2380" s="2" t="s">
        <v>4219</v>
      </c>
      <c r="J2380" s="3">
        <v>0</v>
      </c>
      <c r="K2380" s="3">
        <v>0</v>
      </c>
      <c r="L2380" s="3">
        <v>0</v>
      </c>
      <c r="M2380"/>
      <c r="N2380"/>
      <c r="O2380"/>
    </row>
    <row r="2381" spans="1:15" ht="14.45">
      <c r="A2381" s="2" t="str">
        <f t="shared" ref="A2381:A2444" si="37">I2381</f>
        <v>POS_20200320_1938948</v>
      </c>
      <c r="B2381" s="2" t="s">
        <v>3973</v>
      </c>
      <c r="C2381" s="2" t="s">
        <v>30</v>
      </c>
      <c r="D2381" s="2" t="s">
        <v>54</v>
      </c>
      <c r="E2381" s="2" t="s">
        <v>70</v>
      </c>
      <c r="F2381" s="2" t="s">
        <v>331</v>
      </c>
      <c r="G2381" s="2" t="s">
        <v>57</v>
      </c>
      <c r="H2381" s="2" t="s">
        <v>4038</v>
      </c>
      <c r="I2381" s="2" t="s">
        <v>4220</v>
      </c>
      <c r="J2381" s="3">
        <v>0</v>
      </c>
      <c r="K2381" s="3">
        <v>0</v>
      </c>
      <c r="L2381" s="3">
        <v>0</v>
      </c>
      <c r="M2381"/>
      <c r="N2381"/>
      <c r="O2381"/>
    </row>
    <row r="2382" spans="1:15" ht="14.45">
      <c r="A2382" s="2" t="str">
        <f t="shared" si="37"/>
        <v>POS_20200320_1939089</v>
      </c>
      <c r="B2382" s="2" t="s">
        <v>3973</v>
      </c>
      <c r="C2382" s="2" t="s">
        <v>30</v>
      </c>
      <c r="D2382" s="2" t="s">
        <v>54</v>
      </c>
      <c r="E2382" s="2" t="s">
        <v>70</v>
      </c>
      <c r="F2382" s="2" t="s">
        <v>331</v>
      </c>
      <c r="G2382" s="2" t="s">
        <v>57</v>
      </c>
      <c r="H2382" s="2" t="s">
        <v>4221</v>
      </c>
      <c r="I2382" s="2" t="s">
        <v>4222</v>
      </c>
      <c r="J2382" s="3">
        <v>0</v>
      </c>
      <c r="K2382" s="3">
        <v>0</v>
      </c>
      <c r="L2382" s="3">
        <v>0</v>
      </c>
      <c r="M2382"/>
      <c r="N2382"/>
      <c r="O2382"/>
    </row>
    <row r="2383" spans="1:15" ht="14.45">
      <c r="A2383" s="2" t="str">
        <f t="shared" si="37"/>
        <v>POS_20200320_1939042</v>
      </c>
      <c r="B2383" s="2" t="s">
        <v>3973</v>
      </c>
      <c r="C2383" s="2" t="s">
        <v>30</v>
      </c>
      <c r="D2383" s="2" t="s">
        <v>54</v>
      </c>
      <c r="E2383" s="2" t="s">
        <v>70</v>
      </c>
      <c r="F2383" s="2" t="s">
        <v>331</v>
      </c>
      <c r="G2383" s="2" t="s">
        <v>57</v>
      </c>
      <c r="H2383" s="2" t="s">
        <v>4223</v>
      </c>
      <c r="I2383" s="2" t="s">
        <v>4224</v>
      </c>
      <c r="J2383" s="3">
        <v>0</v>
      </c>
      <c r="K2383" s="3">
        <v>0</v>
      </c>
      <c r="L2383" s="3">
        <v>0</v>
      </c>
      <c r="M2383"/>
      <c r="N2383"/>
      <c r="O2383"/>
    </row>
    <row r="2384" spans="1:15" ht="14.45">
      <c r="A2384" s="2" t="str">
        <f t="shared" si="37"/>
        <v>POS_20200320_1939112</v>
      </c>
      <c r="B2384" s="2" t="s">
        <v>3973</v>
      </c>
      <c r="C2384" s="2" t="s">
        <v>30</v>
      </c>
      <c r="D2384" s="2" t="s">
        <v>54</v>
      </c>
      <c r="E2384" s="2" t="s">
        <v>70</v>
      </c>
      <c r="F2384" s="2" t="s">
        <v>331</v>
      </c>
      <c r="G2384" s="2" t="s">
        <v>57</v>
      </c>
      <c r="H2384" s="2" t="s">
        <v>4001</v>
      </c>
      <c r="I2384" s="2" t="s">
        <v>4225</v>
      </c>
      <c r="J2384" s="3">
        <v>0</v>
      </c>
      <c r="K2384" s="3">
        <v>0</v>
      </c>
      <c r="L2384" s="3">
        <v>0</v>
      </c>
      <c r="M2384"/>
      <c r="N2384"/>
      <c r="O2384"/>
    </row>
    <row r="2385" spans="1:15" ht="14.45">
      <c r="A2385" s="2" t="str">
        <f t="shared" si="37"/>
        <v>POS_20200320_1938844</v>
      </c>
      <c r="B2385" s="2" t="s">
        <v>3973</v>
      </c>
      <c r="C2385" s="2" t="s">
        <v>30</v>
      </c>
      <c r="D2385" s="2" t="s">
        <v>54</v>
      </c>
      <c r="E2385" s="2" t="s">
        <v>70</v>
      </c>
      <c r="F2385" s="2" t="s">
        <v>331</v>
      </c>
      <c r="G2385" s="2" t="s">
        <v>57</v>
      </c>
      <c r="H2385" s="2" t="s">
        <v>4016</v>
      </c>
      <c r="I2385" s="2" t="s">
        <v>4226</v>
      </c>
      <c r="J2385" s="3">
        <v>0</v>
      </c>
      <c r="K2385" s="3">
        <v>0</v>
      </c>
      <c r="L2385" s="3">
        <v>0</v>
      </c>
      <c r="M2385"/>
      <c r="N2385"/>
      <c r="O2385"/>
    </row>
    <row r="2386" spans="1:15" ht="14.45">
      <c r="A2386" s="2" t="str">
        <f t="shared" si="37"/>
        <v>POS_20200320_1939005</v>
      </c>
      <c r="B2386" s="2" t="s">
        <v>3973</v>
      </c>
      <c r="C2386" s="2" t="s">
        <v>30</v>
      </c>
      <c r="D2386" s="2" t="s">
        <v>54</v>
      </c>
      <c r="E2386" s="2" t="s">
        <v>70</v>
      </c>
      <c r="F2386" s="2" t="s">
        <v>331</v>
      </c>
      <c r="G2386" s="2" t="s">
        <v>57</v>
      </c>
      <c r="H2386" s="2" t="s">
        <v>4227</v>
      </c>
      <c r="I2386" s="2" t="s">
        <v>4228</v>
      </c>
      <c r="J2386" s="3">
        <v>0</v>
      </c>
      <c r="K2386" s="3">
        <v>0</v>
      </c>
      <c r="L2386" s="3">
        <v>0</v>
      </c>
      <c r="M2386"/>
      <c r="N2386"/>
      <c r="O2386"/>
    </row>
    <row r="2387" spans="1:15" ht="14.45">
      <c r="A2387" s="2" t="str">
        <f t="shared" si="37"/>
        <v>POS_20201217_2368271</v>
      </c>
      <c r="B2387" s="2" t="s">
        <v>3973</v>
      </c>
      <c r="C2387" s="2" t="s">
        <v>30</v>
      </c>
      <c r="D2387" s="2" t="s">
        <v>54</v>
      </c>
      <c r="E2387" s="2" t="s">
        <v>70</v>
      </c>
      <c r="F2387" s="2" t="s">
        <v>331</v>
      </c>
      <c r="G2387" s="2" t="s">
        <v>57</v>
      </c>
      <c r="H2387" s="2" t="s">
        <v>4151</v>
      </c>
      <c r="I2387" s="2" t="s">
        <v>4229</v>
      </c>
      <c r="J2387" s="3">
        <v>0</v>
      </c>
      <c r="K2387" s="3">
        <v>0</v>
      </c>
      <c r="L2387" s="3">
        <v>0</v>
      </c>
      <c r="M2387"/>
      <c r="N2387"/>
      <c r="O2387"/>
    </row>
    <row r="2388" spans="1:15" ht="14.45">
      <c r="A2388" s="2" t="str">
        <f t="shared" si="37"/>
        <v>POS_20200320_1939021</v>
      </c>
      <c r="B2388" s="2" t="s">
        <v>3973</v>
      </c>
      <c r="C2388" s="2" t="s">
        <v>30</v>
      </c>
      <c r="D2388" s="2" t="s">
        <v>54</v>
      </c>
      <c r="E2388" s="2" t="s">
        <v>70</v>
      </c>
      <c r="F2388" s="2" t="s">
        <v>331</v>
      </c>
      <c r="G2388" s="2" t="s">
        <v>57</v>
      </c>
      <c r="H2388" s="2" t="s">
        <v>4230</v>
      </c>
      <c r="I2388" s="2" t="s">
        <v>4231</v>
      </c>
      <c r="J2388" s="3">
        <v>0</v>
      </c>
      <c r="K2388" s="3">
        <v>0</v>
      </c>
      <c r="L2388" s="3">
        <v>0</v>
      </c>
      <c r="M2388"/>
      <c r="N2388"/>
      <c r="O2388"/>
    </row>
    <row r="2389" spans="1:15" ht="14.45">
      <c r="A2389" s="2" t="str">
        <f t="shared" si="37"/>
        <v>POS_20200320_1939210</v>
      </c>
      <c r="B2389" s="2" t="s">
        <v>3973</v>
      </c>
      <c r="C2389" s="2" t="s">
        <v>30</v>
      </c>
      <c r="D2389" s="2" t="s">
        <v>54</v>
      </c>
      <c r="E2389" s="2" t="s">
        <v>70</v>
      </c>
      <c r="F2389" s="2" t="s">
        <v>331</v>
      </c>
      <c r="G2389" s="2" t="s">
        <v>57</v>
      </c>
      <c r="H2389" s="2" t="s">
        <v>3974</v>
      </c>
      <c r="I2389" s="2" t="s">
        <v>4232</v>
      </c>
      <c r="J2389" s="3">
        <v>0</v>
      </c>
      <c r="K2389" s="3">
        <v>0</v>
      </c>
      <c r="L2389" s="3">
        <v>0</v>
      </c>
      <c r="M2389"/>
      <c r="N2389"/>
      <c r="O2389"/>
    </row>
    <row r="2390" spans="1:15" ht="14.45">
      <c r="A2390" s="2" t="str">
        <f t="shared" si="37"/>
        <v>POS_20200320_1939091</v>
      </c>
      <c r="B2390" s="2" t="s">
        <v>3973</v>
      </c>
      <c r="C2390" s="2" t="s">
        <v>30</v>
      </c>
      <c r="D2390" s="2" t="s">
        <v>54</v>
      </c>
      <c r="E2390" s="2" t="s">
        <v>70</v>
      </c>
      <c r="F2390" s="2" t="s">
        <v>331</v>
      </c>
      <c r="G2390" s="2" t="s">
        <v>57</v>
      </c>
      <c r="H2390" s="2" t="s">
        <v>4021</v>
      </c>
      <c r="I2390" s="2" t="s">
        <v>4233</v>
      </c>
      <c r="J2390" s="3">
        <v>0</v>
      </c>
      <c r="K2390" s="3">
        <v>0</v>
      </c>
      <c r="L2390" s="3">
        <v>0</v>
      </c>
      <c r="M2390"/>
      <c r="N2390"/>
      <c r="O2390"/>
    </row>
    <row r="2391" spans="1:15" ht="14.45">
      <c r="A2391" s="2" t="str">
        <f t="shared" si="37"/>
        <v>POS_20201217_2368285</v>
      </c>
      <c r="B2391" s="2" t="s">
        <v>3973</v>
      </c>
      <c r="C2391" s="2" t="s">
        <v>30</v>
      </c>
      <c r="D2391" s="2" t="s">
        <v>54</v>
      </c>
      <c r="E2391" s="2" t="s">
        <v>70</v>
      </c>
      <c r="F2391" s="2" t="s">
        <v>331</v>
      </c>
      <c r="G2391" s="2" t="s">
        <v>57</v>
      </c>
      <c r="H2391" s="2" t="s">
        <v>4075</v>
      </c>
      <c r="I2391" s="2" t="s">
        <v>4234</v>
      </c>
      <c r="J2391" s="3">
        <v>0</v>
      </c>
      <c r="K2391" s="3">
        <v>0</v>
      </c>
      <c r="L2391" s="3">
        <v>0</v>
      </c>
      <c r="M2391"/>
      <c r="N2391"/>
      <c r="O2391"/>
    </row>
    <row r="2392" spans="1:15" ht="14.45">
      <c r="A2392" s="2" t="str">
        <f t="shared" si="37"/>
        <v>POS_20200320_1939178</v>
      </c>
      <c r="B2392" s="2" t="s">
        <v>3973</v>
      </c>
      <c r="C2392" s="2" t="s">
        <v>30</v>
      </c>
      <c r="D2392" s="2" t="s">
        <v>54</v>
      </c>
      <c r="E2392" s="2" t="s">
        <v>70</v>
      </c>
      <c r="F2392" s="2" t="s">
        <v>331</v>
      </c>
      <c r="G2392" s="2" t="s">
        <v>57</v>
      </c>
      <c r="H2392" s="2" t="s">
        <v>4235</v>
      </c>
      <c r="I2392" s="2" t="s">
        <v>4236</v>
      </c>
      <c r="J2392" s="3">
        <v>0</v>
      </c>
      <c r="K2392" s="3">
        <v>0</v>
      </c>
      <c r="L2392" s="3">
        <v>0</v>
      </c>
      <c r="M2392"/>
      <c r="N2392"/>
      <c r="O2392"/>
    </row>
    <row r="2393" spans="1:15" ht="14.45">
      <c r="A2393" s="2" t="str">
        <f t="shared" si="37"/>
        <v>POS_20201217_2368260</v>
      </c>
      <c r="B2393" s="2" t="s">
        <v>3973</v>
      </c>
      <c r="C2393" s="2" t="s">
        <v>30</v>
      </c>
      <c r="D2393" s="2" t="s">
        <v>54</v>
      </c>
      <c r="E2393" s="2" t="s">
        <v>70</v>
      </c>
      <c r="F2393" s="2" t="s">
        <v>331</v>
      </c>
      <c r="G2393" s="2" t="s">
        <v>57</v>
      </c>
      <c r="H2393" s="2" t="s">
        <v>4090</v>
      </c>
      <c r="I2393" s="2" t="s">
        <v>4237</v>
      </c>
      <c r="J2393" s="3">
        <v>0</v>
      </c>
      <c r="K2393" s="3">
        <v>0</v>
      </c>
      <c r="L2393" s="3">
        <v>0</v>
      </c>
      <c r="M2393"/>
      <c r="N2393"/>
      <c r="O2393"/>
    </row>
    <row r="2394" spans="1:15" ht="14.45">
      <c r="A2394" s="2" t="str">
        <f t="shared" si="37"/>
        <v>POS_20201217_2368256</v>
      </c>
      <c r="B2394" s="2" t="s">
        <v>3973</v>
      </c>
      <c r="C2394" s="2" t="s">
        <v>30</v>
      </c>
      <c r="D2394" s="2" t="s">
        <v>54</v>
      </c>
      <c r="E2394" s="2" t="s">
        <v>70</v>
      </c>
      <c r="F2394" s="2" t="s">
        <v>331</v>
      </c>
      <c r="G2394" s="2" t="s">
        <v>57</v>
      </c>
      <c r="H2394" s="2" t="s">
        <v>4088</v>
      </c>
      <c r="I2394" s="2" t="s">
        <v>4238</v>
      </c>
      <c r="J2394" s="3">
        <v>0</v>
      </c>
      <c r="K2394" s="3">
        <v>0</v>
      </c>
      <c r="L2394" s="3">
        <v>0</v>
      </c>
      <c r="M2394"/>
      <c r="N2394"/>
      <c r="O2394"/>
    </row>
    <row r="2395" spans="1:15" ht="14.45">
      <c r="A2395" s="2" t="str">
        <f t="shared" si="37"/>
        <v>POS_20200320_1939099</v>
      </c>
      <c r="B2395" s="2" t="s">
        <v>3973</v>
      </c>
      <c r="C2395" s="2" t="s">
        <v>30</v>
      </c>
      <c r="D2395" s="2" t="s">
        <v>54</v>
      </c>
      <c r="E2395" s="2" t="s">
        <v>70</v>
      </c>
      <c r="F2395" s="2" t="s">
        <v>331</v>
      </c>
      <c r="G2395" s="2" t="s">
        <v>57</v>
      </c>
      <c r="H2395" s="2" t="s">
        <v>3980</v>
      </c>
      <c r="I2395" s="2" t="s">
        <v>4239</v>
      </c>
      <c r="J2395" s="3">
        <v>0</v>
      </c>
      <c r="K2395" s="3">
        <v>0</v>
      </c>
      <c r="L2395" s="3">
        <v>0</v>
      </c>
      <c r="M2395"/>
      <c r="N2395"/>
      <c r="O2395"/>
    </row>
    <row r="2396" spans="1:15" ht="14.45">
      <c r="A2396" s="2" t="str">
        <f t="shared" si="37"/>
        <v>POS_20200320_1938939</v>
      </c>
      <c r="B2396" s="2" t="s">
        <v>3973</v>
      </c>
      <c r="C2396" s="2" t="s">
        <v>30</v>
      </c>
      <c r="D2396" s="2" t="s">
        <v>54</v>
      </c>
      <c r="E2396" s="2" t="s">
        <v>70</v>
      </c>
      <c r="F2396" s="2" t="s">
        <v>331</v>
      </c>
      <c r="G2396" s="2" t="s">
        <v>57</v>
      </c>
      <c r="H2396" s="2" t="s">
        <v>4240</v>
      </c>
      <c r="I2396" s="2" t="s">
        <v>4241</v>
      </c>
      <c r="J2396" s="3">
        <v>0</v>
      </c>
      <c r="K2396" s="3">
        <v>0</v>
      </c>
      <c r="L2396" s="3">
        <v>0</v>
      </c>
      <c r="M2396"/>
      <c r="N2396"/>
      <c r="O2396"/>
    </row>
    <row r="2397" spans="1:15" ht="14.45">
      <c r="A2397" s="2" t="str">
        <f t="shared" si="37"/>
        <v>POS_20200320_1938792</v>
      </c>
      <c r="B2397" s="2" t="s">
        <v>3973</v>
      </c>
      <c r="C2397" s="2" t="s">
        <v>30</v>
      </c>
      <c r="D2397" s="2" t="s">
        <v>54</v>
      </c>
      <c r="E2397" s="2" t="s">
        <v>70</v>
      </c>
      <c r="F2397" s="2" t="s">
        <v>331</v>
      </c>
      <c r="G2397" s="2" t="s">
        <v>57</v>
      </c>
      <c r="H2397" s="2" t="s">
        <v>4077</v>
      </c>
      <c r="I2397" s="2" t="s">
        <v>4242</v>
      </c>
      <c r="J2397" s="3">
        <v>0</v>
      </c>
      <c r="K2397" s="3">
        <v>0</v>
      </c>
      <c r="L2397" s="3">
        <v>0</v>
      </c>
      <c r="M2397"/>
      <c r="N2397"/>
      <c r="O2397"/>
    </row>
    <row r="2398" spans="1:15" ht="14.45">
      <c r="A2398" s="2" t="str">
        <f t="shared" si="37"/>
        <v>POS_20200320_1939050</v>
      </c>
      <c r="B2398" s="2" t="s">
        <v>3973</v>
      </c>
      <c r="C2398" s="2" t="s">
        <v>30</v>
      </c>
      <c r="D2398" s="2" t="s">
        <v>54</v>
      </c>
      <c r="E2398" s="2" t="s">
        <v>70</v>
      </c>
      <c r="F2398" s="2" t="s">
        <v>331</v>
      </c>
      <c r="G2398" s="2" t="s">
        <v>57</v>
      </c>
      <c r="H2398" s="2" t="s">
        <v>4243</v>
      </c>
      <c r="I2398" s="2" t="s">
        <v>4244</v>
      </c>
      <c r="J2398" s="3">
        <v>0</v>
      </c>
      <c r="K2398" s="3">
        <v>0</v>
      </c>
      <c r="L2398" s="3">
        <v>0</v>
      </c>
      <c r="M2398"/>
      <c r="N2398"/>
      <c r="O2398"/>
    </row>
    <row r="2399" spans="1:15" ht="14.45">
      <c r="A2399" s="2" t="str">
        <f t="shared" si="37"/>
        <v>POS_20200320_1939192</v>
      </c>
      <c r="B2399" s="2" t="s">
        <v>3973</v>
      </c>
      <c r="C2399" s="2" t="s">
        <v>30</v>
      </c>
      <c r="D2399" s="2" t="s">
        <v>54</v>
      </c>
      <c r="E2399" s="2" t="s">
        <v>70</v>
      </c>
      <c r="F2399" s="2" t="s">
        <v>331</v>
      </c>
      <c r="G2399" s="2" t="s">
        <v>57</v>
      </c>
      <c r="H2399" s="2" t="s">
        <v>4023</v>
      </c>
      <c r="I2399" s="2" t="s">
        <v>4245</v>
      </c>
      <c r="J2399" s="3">
        <v>0</v>
      </c>
      <c r="K2399" s="3">
        <v>0</v>
      </c>
      <c r="L2399" s="3">
        <v>0</v>
      </c>
      <c r="M2399"/>
      <c r="N2399"/>
      <c r="O2399"/>
    </row>
    <row r="2400" spans="1:15" ht="14.45">
      <c r="A2400" s="2" t="str">
        <f t="shared" si="37"/>
        <v>POS_20200320_1938954</v>
      </c>
      <c r="B2400" s="2" t="s">
        <v>3973</v>
      </c>
      <c r="C2400" s="2" t="s">
        <v>30</v>
      </c>
      <c r="D2400" s="2" t="s">
        <v>54</v>
      </c>
      <c r="E2400" s="2" t="s">
        <v>70</v>
      </c>
      <c r="F2400" s="2" t="s">
        <v>331</v>
      </c>
      <c r="G2400" s="2" t="s">
        <v>57</v>
      </c>
      <c r="H2400" s="2" t="s">
        <v>4246</v>
      </c>
      <c r="I2400" s="2" t="s">
        <v>4247</v>
      </c>
      <c r="J2400" s="3">
        <v>0</v>
      </c>
      <c r="K2400" s="3">
        <v>0</v>
      </c>
      <c r="L2400" s="3">
        <v>0</v>
      </c>
      <c r="M2400"/>
      <c r="N2400"/>
      <c r="O2400"/>
    </row>
    <row r="2401" spans="1:15" ht="14.45">
      <c r="A2401" s="2" t="str">
        <f t="shared" si="37"/>
        <v>POS_20200320_1939207</v>
      </c>
      <c r="B2401" s="2" t="s">
        <v>3973</v>
      </c>
      <c r="C2401" s="2" t="s">
        <v>30</v>
      </c>
      <c r="D2401" s="2" t="s">
        <v>54</v>
      </c>
      <c r="E2401" s="2" t="s">
        <v>70</v>
      </c>
      <c r="F2401" s="2" t="s">
        <v>331</v>
      </c>
      <c r="G2401" s="2" t="s">
        <v>57</v>
      </c>
      <c r="H2401" s="2" t="s">
        <v>4073</v>
      </c>
      <c r="I2401" s="2" t="s">
        <v>4248</v>
      </c>
      <c r="J2401" s="3">
        <v>0</v>
      </c>
      <c r="K2401" s="3">
        <v>0</v>
      </c>
      <c r="L2401" s="3">
        <v>0</v>
      </c>
      <c r="M2401"/>
      <c r="N2401"/>
      <c r="O2401"/>
    </row>
    <row r="2402" spans="1:15" ht="14.45">
      <c r="A2402" s="2" t="str">
        <f t="shared" si="37"/>
        <v>POS_20200320_1938895</v>
      </c>
      <c r="B2402" s="2" t="s">
        <v>3973</v>
      </c>
      <c r="C2402" s="2" t="s">
        <v>30</v>
      </c>
      <c r="D2402" s="2" t="s">
        <v>54</v>
      </c>
      <c r="E2402" s="2" t="s">
        <v>70</v>
      </c>
      <c r="F2402" s="2" t="s">
        <v>331</v>
      </c>
      <c r="G2402" s="2" t="s">
        <v>57</v>
      </c>
      <c r="H2402" s="2" t="s">
        <v>4029</v>
      </c>
      <c r="I2402" s="2" t="s">
        <v>4249</v>
      </c>
      <c r="J2402" s="3">
        <v>0</v>
      </c>
      <c r="K2402" s="3">
        <v>0</v>
      </c>
      <c r="L2402" s="3">
        <v>0</v>
      </c>
      <c r="M2402"/>
      <c r="N2402"/>
      <c r="O2402"/>
    </row>
    <row r="2403" spans="1:15" ht="14.45">
      <c r="A2403" s="2" t="str">
        <f t="shared" si="37"/>
        <v>POS_20201217_2368263</v>
      </c>
      <c r="B2403" s="2" t="s">
        <v>3973</v>
      </c>
      <c r="C2403" s="2" t="s">
        <v>30</v>
      </c>
      <c r="D2403" s="2" t="s">
        <v>54</v>
      </c>
      <c r="E2403" s="2" t="s">
        <v>70</v>
      </c>
      <c r="F2403" s="2" t="s">
        <v>331</v>
      </c>
      <c r="G2403" s="2" t="s">
        <v>57</v>
      </c>
      <c r="H2403" s="2" t="s">
        <v>3997</v>
      </c>
      <c r="I2403" s="2" t="s">
        <v>4250</v>
      </c>
      <c r="J2403" s="3">
        <v>0</v>
      </c>
      <c r="K2403" s="3">
        <v>0</v>
      </c>
      <c r="L2403" s="3">
        <v>0</v>
      </c>
      <c r="M2403"/>
      <c r="N2403"/>
      <c r="O2403"/>
    </row>
    <row r="2404" spans="1:15" ht="14.45">
      <c r="A2404" s="2" t="str">
        <f t="shared" si="37"/>
        <v>POS_20200320_1938850</v>
      </c>
      <c r="B2404" s="2" t="s">
        <v>3973</v>
      </c>
      <c r="C2404" s="2" t="s">
        <v>30</v>
      </c>
      <c r="D2404" s="2" t="s">
        <v>54</v>
      </c>
      <c r="E2404" s="2" t="s">
        <v>70</v>
      </c>
      <c r="F2404" s="2" t="s">
        <v>331</v>
      </c>
      <c r="G2404" s="2" t="s">
        <v>57</v>
      </c>
      <c r="H2404" s="2" t="s">
        <v>4084</v>
      </c>
      <c r="I2404" s="2" t="s">
        <v>4251</v>
      </c>
      <c r="J2404" s="3">
        <v>0</v>
      </c>
      <c r="K2404" s="3">
        <v>0</v>
      </c>
      <c r="L2404" s="3">
        <v>0</v>
      </c>
      <c r="M2404"/>
      <c r="N2404"/>
      <c r="O2404"/>
    </row>
    <row r="2405" spans="1:15" ht="14.45">
      <c r="A2405" s="2" t="str">
        <f t="shared" si="37"/>
        <v>POS_20200320_1939166</v>
      </c>
      <c r="B2405" s="2" t="s">
        <v>3973</v>
      </c>
      <c r="C2405" s="2" t="s">
        <v>30</v>
      </c>
      <c r="D2405" s="2" t="s">
        <v>54</v>
      </c>
      <c r="E2405" s="2" t="s">
        <v>70</v>
      </c>
      <c r="F2405" s="2" t="s">
        <v>331</v>
      </c>
      <c r="G2405" s="2" t="s">
        <v>57</v>
      </c>
      <c r="H2405" s="2" t="s">
        <v>4003</v>
      </c>
      <c r="I2405" s="2" t="s">
        <v>4252</v>
      </c>
      <c r="J2405" s="3">
        <v>0</v>
      </c>
      <c r="K2405" s="3">
        <v>0</v>
      </c>
      <c r="L2405" s="3">
        <v>0</v>
      </c>
      <c r="M2405"/>
      <c r="N2405"/>
      <c r="O2405"/>
    </row>
    <row r="2406" spans="1:15" ht="14.45">
      <c r="A2406" s="2" t="str">
        <f t="shared" si="37"/>
        <v>POS_20200320_1939170</v>
      </c>
      <c r="B2406" s="2" t="s">
        <v>3973</v>
      </c>
      <c r="C2406" s="2" t="s">
        <v>30</v>
      </c>
      <c r="D2406" s="2" t="s">
        <v>54</v>
      </c>
      <c r="E2406" s="2" t="s">
        <v>70</v>
      </c>
      <c r="F2406" s="2" t="s">
        <v>331</v>
      </c>
      <c r="G2406" s="2" t="s">
        <v>57</v>
      </c>
      <c r="H2406" s="2" t="s">
        <v>4025</v>
      </c>
      <c r="I2406" s="2" t="s">
        <v>4253</v>
      </c>
      <c r="J2406" s="3">
        <v>0</v>
      </c>
      <c r="K2406" s="3">
        <v>0</v>
      </c>
      <c r="L2406" s="3">
        <v>0</v>
      </c>
      <c r="M2406"/>
      <c r="N2406"/>
      <c r="O2406"/>
    </row>
    <row r="2407" spans="1:15" ht="14.45">
      <c r="A2407" s="2" t="str">
        <f t="shared" si="37"/>
        <v>POS_20201217_2368278</v>
      </c>
      <c r="B2407" s="2" t="s">
        <v>3973</v>
      </c>
      <c r="C2407" s="2" t="s">
        <v>30</v>
      </c>
      <c r="D2407" s="2" t="s">
        <v>54</v>
      </c>
      <c r="E2407" s="2" t="s">
        <v>70</v>
      </c>
      <c r="F2407" s="2" t="s">
        <v>331</v>
      </c>
      <c r="G2407" s="2" t="s">
        <v>57</v>
      </c>
      <c r="H2407" s="2" t="s">
        <v>4046</v>
      </c>
      <c r="I2407" s="2" t="s">
        <v>4254</v>
      </c>
      <c r="J2407" s="3">
        <v>0</v>
      </c>
      <c r="K2407" s="3">
        <v>0</v>
      </c>
      <c r="L2407" s="3">
        <v>0</v>
      </c>
      <c r="M2407"/>
      <c r="N2407"/>
      <c r="O2407"/>
    </row>
    <row r="2408" spans="1:15" ht="14.45">
      <c r="A2408" s="2" t="str">
        <f t="shared" si="37"/>
        <v>POS_20200320_1938937</v>
      </c>
      <c r="B2408" s="2" t="s">
        <v>3973</v>
      </c>
      <c r="C2408" s="2" t="s">
        <v>30</v>
      </c>
      <c r="D2408" s="2" t="s">
        <v>54</v>
      </c>
      <c r="E2408" s="2" t="s">
        <v>70</v>
      </c>
      <c r="F2408" s="2" t="s">
        <v>331</v>
      </c>
      <c r="G2408" s="2" t="s">
        <v>57</v>
      </c>
      <c r="H2408" s="2" t="s">
        <v>4027</v>
      </c>
      <c r="I2408" s="2" t="s">
        <v>4255</v>
      </c>
      <c r="J2408" s="3">
        <v>0</v>
      </c>
      <c r="K2408" s="3">
        <v>0</v>
      </c>
      <c r="L2408" s="3">
        <v>0</v>
      </c>
      <c r="M2408"/>
      <c r="N2408"/>
      <c r="O2408"/>
    </row>
    <row r="2409" spans="1:15" ht="14.45">
      <c r="A2409" s="2" t="str">
        <f t="shared" si="37"/>
        <v>POS_20201217_2368262</v>
      </c>
      <c r="B2409" s="2" t="s">
        <v>3973</v>
      </c>
      <c r="C2409" s="2" t="s">
        <v>30</v>
      </c>
      <c r="D2409" s="2" t="s">
        <v>54</v>
      </c>
      <c r="E2409" s="2" t="s">
        <v>70</v>
      </c>
      <c r="F2409" s="2" t="s">
        <v>331</v>
      </c>
      <c r="G2409" s="2" t="s">
        <v>57</v>
      </c>
      <c r="H2409" s="2" t="s">
        <v>4006</v>
      </c>
      <c r="I2409" s="2" t="s">
        <v>4256</v>
      </c>
      <c r="J2409" s="3">
        <v>0</v>
      </c>
      <c r="K2409" s="3">
        <v>0</v>
      </c>
      <c r="L2409" s="3">
        <v>0</v>
      </c>
      <c r="M2409"/>
      <c r="N2409"/>
      <c r="O2409"/>
    </row>
    <row r="2410" spans="1:15" ht="14.45">
      <c r="A2410" s="2" t="str">
        <f t="shared" si="37"/>
        <v>POS_20200320_1939230</v>
      </c>
      <c r="B2410" s="2" t="s">
        <v>3973</v>
      </c>
      <c r="C2410" s="2" t="s">
        <v>30</v>
      </c>
      <c r="D2410" s="2" t="s">
        <v>54</v>
      </c>
      <c r="E2410" s="2" t="s">
        <v>70</v>
      </c>
      <c r="F2410" s="2" t="s">
        <v>331</v>
      </c>
      <c r="G2410" s="2" t="s">
        <v>57</v>
      </c>
      <c r="H2410" s="2" t="s">
        <v>4019</v>
      </c>
      <c r="I2410" s="2" t="s">
        <v>4257</v>
      </c>
      <c r="J2410" s="3">
        <v>0</v>
      </c>
      <c r="K2410" s="3">
        <v>0</v>
      </c>
      <c r="L2410" s="3">
        <v>0</v>
      </c>
      <c r="M2410"/>
      <c r="N2410"/>
      <c r="O2410"/>
    </row>
    <row r="2411" spans="1:15" ht="14.45">
      <c r="A2411" s="2" t="str">
        <f t="shared" si="37"/>
        <v>POS_20200320_1939148</v>
      </c>
      <c r="B2411" s="2" t="s">
        <v>3973</v>
      </c>
      <c r="C2411" s="2" t="s">
        <v>30</v>
      </c>
      <c r="D2411" s="2" t="s">
        <v>54</v>
      </c>
      <c r="E2411" s="2" t="s">
        <v>70</v>
      </c>
      <c r="F2411" s="2" t="s">
        <v>331</v>
      </c>
      <c r="G2411" s="2" t="s">
        <v>57</v>
      </c>
      <c r="H2411" s="2" t="s">
        <v>4048</v>
      </c>
      <c r="I2411" s="2" t="s">
        <v>4258</v>
      </c>
      <c r="J2411" s="3">
        <v>0</v>
      </c>
      <c r="K2411" s="3">
        <v>0</v>
      </c>
      <c r="L2411" s="3">
        <v>0</v>
      </c>
      <c r="M2411"/>
      <c r="N2411"/>
      <c r="O2411"/>
    </row>
    <row r="2412" spans="1:15" ht="14.45">
      <c r="A2412" s="2" t="str">
        <f t="shared" si="37"/>
        <v>POS_20200320_1938906</v>
      </c>
      <c r="B2412" s="2" t="s">
        <v>3973</v>
      </c>
      <c r="C2412" s="2" t="s">
        <v>30</v>
      </c>
      <c r="D2412" s="2" t="s">
        <v>54</v>
      </c>
      <c r="E2412" s="2" t="s">
        <v>70</v>
      </c>
      <c r="F2412" s="2" t="s">
        <v>331</v>
      </c>
      <c r="G2412" s="2" t="s">
        <v>57</v>
      </c>
      <c r="H2412" s="2" t="s">
        <v>4086</v>
      </c>
      <c r="I2412" s="2" t="s">
        <v>4259</v>
      </c>
      <c r="J2412" s="3">
        <v>0</v>
      </c>
      <c r="K2412" s="3">
        <v>0</v>
      </c>
      <c r="L2412" s="3">
        <v>0</v>
      </c>
      <c r="M2412"/>
      <c r="N2412"/>
      <c r="O2412"/>
    </row>
    <row r="2413" spans="1:15" ht="14.45">
      <c r="A2413" s="2" t="str">
        <f t="shared" si="37"/>
        <v>POS_20200320_1939122</v>
      </c>
      <c r="B2413" s="2" t="s">
        <v>3973</v>
      </c>
      <c r="C2413" s="2" t="s">
        <v>30</v>
      </c>
      <c r="D2413" s="2" t="s">
        <v>54</v>
      </c>
      <c r="E2413" s="2" t="s">
        <v>70</v>
      </c>
      <c r="F2413" s="2" t="s">
        <v>331</v>
      </c>
      <c r="G2413" s="2" t="s">
        <v>57</v>
      </c>
      <c r="H2413" s="2" t="s">
        <v>4060</v>
      </c>
      <c r="I2413" s="2" t="s">
        <v>4260</v>
      </c>
      <c r="J2413" s="3">
        <v>0</v>
      </c>
      <c r="K2413" s="3">
        <v>0</v>
      </c>
      <c r="L2413" s="3">
        <v>0</v>
      </c>
      <c r="M2413"/>
      <c r="N2413"/>
      <c r="O2413"/>
    </row>
    <row r="2414" spans="1:15" ht="14.45">
      <c r="A2414" s="2" t="str">
        <f t="shared" si="37"/>
        <v>POS_20200320_1939052</v>
      </c>
      <c r="B2414" s="2" t="s">
        <v>3973</v>
      </c>
      <c r="C2414" s="2" t="s">
        <v>30</v>
      </c>
      <c r="D2414" s="2" t="s">
        <v>54</v>
      </c>
      <c r="E2414" s="2" t="s">
        <v>70</v>
      </c>
      <c r="F2414" s="2" t="s">
        <v>331</v>
      </c>
      <c r="G2414" s="2" t="s">
        <v>57</v>
      </c>
      <c r="H2414" s="2" t="s">
        <v>4067</v>
      </c>
      <c r="I2414" s="2" t="s">
        <v>4261</v>
      </c>
      <c r="J2414" s="3">
        <v>0</v>
      </c>
      <c r="K2414" s="3">
        <v>0</v>
      </c>
      <c r="L2414" s="3">
        <v>0</v>
      </c>
      <c r="M2414"/>
      <c r="N2414"/>
      <c r="O2414"/>
    </row>
    <row r="2415" spans="1:15" ht="14.45">
      <c r="A2415" s="2" t="str">
        <f t="shared" si="37"/>
        <v>POS_20200320_1939196</v>
      </c>
      <c r="B2415" s="2" t="s">
        <v>3973</v>
      </c>
      <c r="C2415" s="2" t="s">
        <v>30</v>
      </c>
      <c r="D2415" s="2" t="s">
        <v>54</v>
      </c>
      <c r="E2415" s="2" t="s">
        <v>70</v>
      </c>
      <c r="F2415" s="2" t="s">
        <v>331</v>
      </c>
      <c r="G2415" s="2" t="s">
        <v>57</v>
      </c>
      <c r="H2415" s="2" t="s">
        <v>4196</v>
      </c>
      <c r="I2415" s="2" t="s">
        <v>4262</v>
      </c>
      <c r="J2415" s="3">
        <v>0</v>
      </c>
      <c r="K2415" s="3">
        <v>0</v>
      </c>
      <c r="L2415" s="3">
        <v>0</v>
      </c>
      <c r="M2415"/>
      <c r="N2415"/>
      <c r="O2415"/>
    </row>
    <row r="2416" spans="1:15" ht="14.45">
      <c r="A2416" s="2" t="str">
        <f t="shared" si="37"/>
        <v>POS_20200320_1939223</v>
      </c>
      <c r="B2416" s="2" t="s">
        <v>3973</v>
      </c>
      <c r="C2416" s="2" t="s">
        <v>30</v>
      </c>
      <c r="D2416" s="2" t="s">
        <v>54</v>
      </c>
      <c r="E2416" s="2" t="s">
        <v>70</v>
      </c>
      <c r="F2416" s="2" t="s">
        <v>331</v>
      </c>
      <c r="G2416" s="2" t="s">
        <v>57</v>
      </c>
      <c r="H2416" s="2" t="s">
        <v>4263</v>
      </c>
      <c r="I2416" s="2" t="s">
        <v>4264</v>
      </c>
      <c r="J2416" s="3">
        <v>0</v>
      </c>
      <c r="K2416" s="3">
        <v>0</v>
      </c>
      <c r="L2416" s="3">
        <v>0</v>
      </c>
      <c r="M2416"/>
      <c r="N2416"/>
      <c r="O2416"/>
    </row>
    <row r="2417" spans="1:15" ht="14.45">
      <c r="A2417" s="2" t="str">
        <f t="shared" si="37"/>
        <v>POS_20200320_1939037</v>
      </c>
      <c r="B2417" s="2" t="s">
        <v>3973</v>
      </c>
      <c r="C2417" s="2" t="s">
        <v>30</v>
      </c>
      <c r="D2417" s="2" t="s">
        <v>54</v>
      </c>
      <c r="E2417" s="2" t="s">
        <v>70</v>
      </c>
      <c r="F2417" s="2" t="s">
        <v>331</v>
      </c>
      <c r="G2417" s="2" t="s">
        <v>57</v>
      </c>
      <c r="H2417" s="2" t="s">
        <v>4265</v>
      </c>
      <c r="I2417" s="2" t="s">
        <v>4266</v>
      </c>
      <c r="J2417" s="3">
        <v>0</v>
      </c>
      <c r="K2417" s="3">
        <v>0</v>
      </c>
      <c r="L2417" s="3">
        <v>0</v>
      </c>
      <c r="M2417"/>
      <c r="N2417"/>
      <c r="O2417"/>
    </row>
    <row r="2418" spans="1:15" ht="14.45">
      <c r="A2418" s="2" t="str">
        <f t="shared" si="37"/>
        <v>POS_20200320_1939163</v>
      </c>
      <c r="B2418" s="2" t="s">
        <v>3973</v>
      </c>
      <c r="C2418" s="2" t="s">
        <v>30</v>
      </c>
      <c r="D2418" s="2" t="s">
        <v>54</v>
      </c>
      <c r="E2418" s="2" t="s">
        <v>70</v>
      </c>
      <c r="F2418" s="2" t="s">
        <v>331</v>
      </c>
      <c r="G2418" s="2" t="s">
        <v>57</v>
      </c>
      <c r="H2418" s="2" t="s">
        <v>4267</v>
      </c>
      <c r="I2418" s="2" t="s">
        <v>4268</v>
      </c>
      <c r="J2418" s="3">
        <v>0</v>
      </c>
      <c r="K2418" s="3">
        <v>0</v>
      </c>
      <c r="L2418" s="3">
        <v>0</v>
      </c>
      <c r="M2418"/>
      <c r="N2418"/>
      <c r="O2418"/>
    </row>
    <row r="2419" spans="1:15" ht="14.45">
      <c r="A2419" s="2" t="str">
        <f t="shared" si="37"/>
        <v>POS_20200320_1939103</v>
      </c>
      <c r="B2419" s="2" t="s">
        <v>3973</v>
      </c>
      <c r="C2419" s="2" t="s">
        <v>30</v>
      </c>
      <c r="D2419" s="2" t="s">
        <v>54</v>
      </c>
      <c r="E2419" s="2" t="s">
        <v>70</v>
      </c>
      <c r="F2419" s="2" t="s">
        <v>331</v>
      </c>
      <c r="G2419" s="2" t="s">
        <v>57</v>
      </c>
      <c r="H2419" s="2" t="s">
        <v>4058</v>
      </c>
      <c r="I2419" s="2" t="s">
        <v>4269</v>
      </c>
      <c r="J2419" s="3">
        <v>0</v>
      </c>
      <c r="K2419" s="3">
        <v>0</v>
      </c>
      <c r="L2419" s="3">
        <v>0</v>
      </c>
      <c r="M2419"/>
      <c r="N2419"/>
      <c r="O2419"/>
    </row>
    <row r="2420" spans="1:15" ht="14.45">
      <c r="A2420" s="2" t="str">
        <f t="shared" si="37"/>
        <v>POS_20200320_1939127</v>
      </c>
      <c r="B2420" s="2" t="s">
        <v>3973</v>
      </c>
      <c r="C2420" s="2" t="s">
        <v>30</v>
      </c>
      <c r="D2420" s="2" t="s">
        <v>54</v>
      </c>
      <c r="E2420" s="2" t="s">
        <v>70</v>
      </c>
      <c r="F2420" s="2" t="s">
        <v>331</v>
      </c>
      <c r="G2420" s="2" t="s">
        <v>57</v>
      </c>
      <c r="H2420" s="2" t="s">
        <v>4035</v>
      </c>
      <c r="I2420" s="2" t="s">
        <v>4270</v>
      </c>
      <c r="J2420" s="3">
        <v>0</v>
      </c>
      <c r="K2420" s="3">
        <v>0</v>
      </c>
      <c r="L2420" s="3">
        <v>0</v>
      </c>
      <c r="M2420"/>
      <c r="N2420"/>
      <c r="O2420"/>
    </row>
    <row r="2421" spans="1:15" ht="14.45">
      <c r="A2421" s="2" t="str">
        <f t="shared" si="37"/>
        <v>POS_20230518_3158623</v>
      </c>
      <c r="B2421" s="2" t="s">
        <v>3973</v>
      </c>
      <c r="C2421" s="2" t="s">
        <v>30</v>
      </c>
      <c r="D2421" s="2" t="s">
        <v>54</v>
      </c>
      <c r="E2421" s="2" t="s">
        <v>425</v>
      </c>
      <c r="F2421" s="2" t="s">
        <v>426</v>
      </c>
      <c r="G2421" s="2" t="s">
        <v>57</v>
      </c>
      <c r="H2421" s="2" t="s">
        <v>4151</v>
      </c>
      <c r="I2421" s="2" t="s">
        <v>4271</v>
      </c>
      <c r="J2421" s="3">
        <v>58660.45</v>
      </c>
      <c r="K2421" s="3">
        <v>41289.220000000008</v>
      </c>
      <c r="L2421" s="3">
        <v>9523.2299999999977</v>
      </c>
      <c r="M2421"/>
      <c r="N2421"/>
      <c r="O2421"/>
    </row>
    <row r="2422" spans="1:15" ht="14.45">
      <c r="A2422" s="2" t="str">
        <f t="shared" si="37"/>
        <v>POS_20230518_3158629</v>
      </c>
      <c r="B2422" s="2" t="s">
        <v>3973</v>
      </c>
      <c r="C2422" s="2" t="s">
        <v>30</v>
      </c>
      <c r="D2422" s="2" t="s">
        <v>54</v>
      </c>
      <c r="E2422" s="2" t="s">
        <v>425</v>
      </c>
      <c r="F2422" s="2" t="s">
        <v>426</v>
      </c>
      <c r="G2422" s="2" t="s">
        <v>57</v>
      </c>
      <c r="H2422" s="2" t="s">
        <v>4263</v>
      </c>
      <c r="I2422" s="2" t="s">
        <v>4272</v>
      </c>
      <c r="J2422" s="3">
        <v>58660.449999999968</v>
      </c>
      <c r="K2422" s="3">
        <v>41289.22</v>
      </c>
      <c r="L2422" s="3">
        <v>9523.2299999999977</v>
      </c>
      <c r="M2422"/>
      <c r="N2422"/>
      <c r="O2422"/>
    </row>
    <row r="2423" spans="1:15" ht="14.45">
      <c r="A2423" s="2" t="str">
        <f t="shared" si="37"/>
        <v>POS_20230518_3158719</v>
      </c>
      <c r="B2423" s="2" t="s">
        <v>3973</v>
      </c>
      <c r="C2423" s="2" t="s">
        <v>30</v>
      </c>
      <c r="D2423" s="2" t="s">
        <v>54</v>
      </c>
      <c r="E2423" s="2" t="s">
        <v>425</v>
      </c>
      <c r="F2423" s="2" t="s">
        <v>426</v>
      </c>
      <c r="G2423" s="2" t="s">
        <v>57</v>
      </c>
      <c r="H2423" s="2" t="s">
        <v>4273</v>
      </c>
      <c r="I2423" s="2" t="s">
        <v>4274</v>
      </c>
      <c r="J2423" s="3">
        <v>58660.449999999968</v>
      </c>
      <c r="K2423" s="3">
        <v>41289.22</v>
      </c>
      <c r="L2423" s="3">
        <v>9523.2299999999977</v>
      </c>
      <c r="M2423"/>
      <c r="N2423"/>
      <c r="O2423"/>
    </row>
    <row r="2424" spans="1:15" ht="14.45">
      <c r="A2424" s="2" t="str">
        <f t="shared" si="37"/>
        <v>POS_20230517_3157501</v>
      </c>
      <c r="B2424" s="2" t="s">
        <v>3973</v>
      </c>
      <c r="C2424" s="2" t="s">
        <v>30</v>
      </c>
      <c r="D2424" s="2" t="s">
        <v>54</v>
      </c>
      <c r="E2424" s="2" t="s">
        <v>425</v>
      </c>
      <c r="F2424" s="2" t="s">
        <v>432</v>
      </c>
      <c r="G2424" s="2" t="s">
        <v>67</v>
      </c>
      <c r="H2424" s="2" t="s">
        <v>4275</v>
      </c>
      <c r="I2424" s="2" t="s">
        <v>4276</v>
      </c>
      <c r="J2424" s="3">
        <v>13933.671869244487</v>
      </c>
      <c r="K2424" s="3">
        <v>43183.914730899298</v>
      </c>
      <c r="L2424" s="3">
        <v>36486.703859910063</v>
      </c>
      <c r="M2424"/>
      <c r="N2424"/>
      <c r="O2424"/>
    </row>
    <row r="2425" spans="1:15" ht="14.45">
      <c r="A2425" s="2" t="str">
        <f t="shared" si="37"/>
        <v>POS_20211210_2720572</v>
      </c>
      <c r="B2425" s="2" t="s">
        <v>3973</v>
      </c>
      <c r="C2425" s="2" t="s">
        <v>443</v>
      </c>
      <c r="D2425" s="2" t="s">
        <v>444</v>
      </c>
      <c r="E2425" s="2" t="s">
        <v>444</v>
      </c>
      <c r="F2425" s="2" t="s">
        <v>45</v>
      </c>
      <c r="G2425" s="2" t="s">
        <v>445</v>
      </c>
      <c r="H2425" s="2" t="s">
        <v>4277</v>
      </c>
      <c r="I2425" s="2" t="s">
        <v>4278</v>
      </c>
      <c r="J2425" s="3">
        <v>85135.619999999981</v>
      </c>
      <c r="K2425" s="3">
        <v>69880.040000000023</v>
      </c>
      <c r="L2425" s="3">
        <v>74147.520000000019</v>
      </c>
      <c r="M2425"/>
      <c r="N2425"/>
      <c r="O2425"/>
    </row>
    <row r="2426" spans="1:15" ht="14.45">
      <c r="A2426" s="2" t="str">
        <f t="shared" si="37"/>
        <v>POS_20211210_2720571</v>
      </c>
      <c r="B2426" s="2" t="s">
        <v>3973</v>
      </c>
      <c r="C2426" s="2" t="s">
        <v>443</v>
      </c>
      <c r="D2426" s="2" t="s">
        <v>444</v>
      </c>
      <c r="E2426" s="2" t="s">
        <v>444</v>
      </c>
      <c r="F2426" s="2" t="s">
        <v>45</v>
      </c>
      <c r="G2426" s="2" t="s">
        <v>445</v>
      </c>
      <c r="H2426" s="2" t="s">
        <v>3989</v>
      </c>
      <c r="I2426" s="2" t="s">
        <v>4279</v>
      </c>
      <c r="J2426" s="3">
        <v>85135.620000000024</v>
      </c>
      <c r="K2426" s="3">
        <v>69880.040000000037</v>
      </c>
      <c r="L2426" s="3">
        <v>74147.51999999999</v>
      </c>
      <c r="M2426"/>
      <c r="N2426"/>
      <c r="O2426"/>
    </row>
    <row r="2427" spans="1:15" ht="14.45">
      <c r="A2427" s="2" t="str">
        <f t="shared" si="37"/>
        <v>POS_20211210_2720575</v>
      </c>
      <c r="B2427" s="2" t="s">
        <v>3973</v>
      </c>
      <c r="C2427" s="2" t="s">
        <v>443</v>
      </c>
      <c r="D2427" s="2" t="s">
        <v>444</v>
      </c>
      <c r="E2427" s="2" t="s">
        <v>444</v>
      </c>
      <c r="F2427" s="2" t="s">
        <v>45</v>
      </c>
      <c r="G2427" s="2" t="s">
        <v>445</v>
      </c>
      <c r="H2427" s="2" t="s">
        <v>4044</v>
      </c>
      <c r="I2427" s="2" t="s">
        <v>4280</v>
      </c>
      <c r="J2427" s="3">
        <v>85135.620000000039</v>
      </c>
      <c r="K2427" s="3">
        <v>69880.039999999994</v>
      </c>
      <c r="L2427" s="3">
        <v>74147.520000000004</v>
      </c>
      <c r="M2427"/>
      <c r="N2427"/>
      <c r="O2427"/>
    </row>
    <row r="2428" spans="1:15" ht="14.45">
      <c r="A2428" s="2" t="str">
        <f t="shared" si="37"/>
        <v>POS_20211210_2720576</v>
      </c>
      <c r="B2428" s="2" t="s">
        <v>3973</v>
      </c>
      <c r="C2428" s="2" t="s">
        <v>443</v>
      </c>
      <c r="D2428" s="2" t="s">
        <v>444</v>
      </c>
      <c r="E2428" s="2" t="s">
        <v>444</v>
      </c>
      <c r="F2428" s="2" t="s">
        <v>45</v>
      </c>
      <c r="G2428" s="2" t="s">
        <v>445</v>
      </c>
      <c r="H2428" s="2" t="s">
        <v>4119</v>
      </c>
      <c r="I2428" s="2" t="s">
        <v>4281</v>
      </c>
      <c r="J2428" s="3">
        <v>85135.62</v>
      </c>
      <c r="K2428" s="3">
        <v>69880.040000000008</v>
      </c>
      <c r="L2428" s="3">
        <v>74147.51999999999</v>
      </c>
      <c r="M2428"/>
      <c r="N2428"/>
      <c r="O2428"/>
    </row>
    <row r="2429" spans="1:15" ht="14.45">
      <c r="A2429" s="2" t="str">
        <f t="shared" si="37"/>
        <v>POS_20211210_2720443</v>
      </c>
      <c r="B2429" s="2" t="s">
        <v>3973</v>
      </c>
      <c r="C2429" s="2" t="s">
        <v>443</v>
      </c>
      <c r="D2429" s="2" t="s">
        <v>444</v>
      </c>
      <c r="E2429" s="2" t="s">
        <v>444</v>
      </c>
      <c r="F2429" s="2" t="s">
        <v>45</v>
      </c>
      <c r="G2429" s="2" t="s">
        <v>445</v>
      </c>
      <c r="H2429" s="2" t="s">
        <v>3980</v>
      </c>
      <c r="I2429" s="2" t="s">
        <v>4282</v>
      </c>
      <c r="J2429" s="3">
        <v>85135.619999999981</v>
      </c>
      <c r="K2429" s="3">
        <v>69880.039999999994</v>
      </c>
      <c r="L2429" s="3">
        <v>74147.520000000004</v>
      </c>
      <c r="M2429"/>
      <c r="N2429"/>
      <c r="O2429"/>
    </row>
    <row r="2430" spans="1:15" ht="14.45">
      <c r="A2430" s="2" t="str">
        <f t="shared" si="37"/>
        <v>POS_20211210_2720573</v>
      </c>
      <c r="B2430" s="2" t="s">
        <v>3973</v>
      </c>
      <c r="C2430" s="2" t="s">
        <v>443</v>
      </c>
      <c r="D2430" s="2" t="s">
        <v>444</v>
      </c>
      <c r="E2430" s="2" t="s">
        <v>444</v>
      </c>
      <c r="F2430" s="2" t="s">
        <v>45</v>
      </c>
      <c r="G2430" s="2" t="s">
        <v>445</v>
      </c>
      <c r="H2430" s="2" t="s">
        <v>3997</v>
      </c>
      <c r="I2430" s="2" t="s">
        <v>4283</v>
      </c>
      <c r="J2430" s="3">
        <v>85135.619999999981</v>
      </c>
      <c r="K2430" s="3">
        <v>69880.040000000037</v>
      </c>
      <c r="L2430" s="3">
        <v>74147.51999999999</v>
      </c>
      <c r="M2430"/>
      <c r="N2430"/>
      <c r="O2430"/>
    </row>
    <row r="2431" spans="1:15" ht="14.45">
      <c r="A2431" s="2" t="str">
        <f t="shared" si="37"/>
        <v>POS_20211210_2720574</v>
      </c>
      <c r="B2431" s="2" t="s">
        <v>3973</v>
      </c>
      <c r="C2431" s="2" t="s">
        <v>443</v>
      </c>
      <c r="D2431" s="2" t="s">
        <v>444</v>
      </c>
      <c r="E2431" s="2" t="s">
        <v>444</v>
      </c>
      <c r="F2431" s="2" t="s">
        <v>45</v>
      </c>
      <c r="G2431" s="2" t="s">
        <v>445</v>
      </c>
      <c r="H2431" s="2" t="s">
        <v>4284</v>
      </c>
      <c r="I2431" s="2" t="s">
        <v>4285</v>
      </c>
      <c r="J2431" s="3">
        <v>85135.619999999981</v>
      </c>
      <c r="K2431" s="3">
        <v>69880.040000000023</v>
      </c>
      <c r="L2431" s="3">
        <v>74147.51999999999</v>
      </c>
      <c r="M2431"/>
      <c r="N2431"/>
      <c r="O2431"/>
    </row>
    <row r="2432" spans="1:15" ht="14.45">
      <c r="A2432" s="2" t="str">
        <f t="shared" si="37"/>
        <v>POS_20230309_3099528</v>
      </c>
      <c r="B2432" s="2" t="s">
        <v>3973</v>
      </c>
      <c r="C2432" s="2" t="s">
        <v>443</v>
      </c>
      <c r="D2432" s="2" t="s">
        <v>453</v>
      </c>
      <c r="E2432" s="2" t="s">
        <v>453</v>
      </c>
      <c r="F2432" s="2" t="s">
        <v>45</v>
      </c>
      <c r="G2432" s="2" t="s">
        <v>454</v>
      </c>
      <c r="H2432" s="2" t="s">
        <v>4286</v>
      </c>
      <c r="I2432" s="2" t="s">
        <v>4287</v>
      </c>
      <c r="J2432" s="3">
        <v>2197.44</v>
      </c>
      <c r="K2432" s="3">
        <v>0</v>
      </c>
      <c r="L2432" s="3">
        <v>0</v>
      </c>
      <c r="M2432"/>
      <c r="N2432"/>
      <c r="O2432"/>
    </row>
    <row r="2433" spans="1:15" ht="14.45">
      <c r="A2433" s="2" t="str">
        <f t="shared" si="37"/>
        <v>POS_20230217_3095315</v>
      </c>
      <c r="B2433" s="2" t="s">
        <v>3973</v>
      </c>
      <c r="C2433" s="2" t="s">
        <v>443</v>
      </c>
      <c r="D2433" s="2" t="s">
        <v>453</v>
      </c>
      <c r="E2433" s="2" t="s">
        <v>453</v>
      </c>
      <c r="F2433" s="2" t="s">
        <v>45</v>
      </c>
      <c r="G2433" s="2" t="s">
        <v>454</v>
      </c>
      <c r="H2433" s="2" t="s">
        <v>4288</v>
      </c>
      <c r="I2433" s="2" t="s">
        <v>4289</v>
      </c>
      <c r="J2433" s="3">
        <v>2197.44</v>
      </c>
      <c r="K2433" s="3">
        <v>0</v>
      </c>
      <c r="L2433" s="3">
        <v>0</v>
      </c>
      <c r="M2433"/>
      <c r="N2433"/>
      <c r="O2433"/>
    </row>
    <row r="2434" spans="1:15" ht="14.45">
      <c r="A2434" s="2" t="str">
        <f t="shared" si="37"/>
        <v>POS_20230216_3095150</v>
      </c>
      <c r="B2434" s="2" t="s">
        <v>3973</v>
      </c>
      <c r="C2434" s="2" t="s">
        <v>443</v>
      </c>
      <c r="D2434" s="2" t="s">
        <v>453</v>
      </c>
      <c r="E2434" s="2" t="s">
        <v>453</v>
      </c>
      <c r="F2434" s="2" t="s">
        <v>45</v>
      </c>
      <c r="G2434" s="2" t="s">
        <v>454</v>
      </c>
      <c r="H2434" s="2" t="s">
        <v>4290</v>
      </c>
      <c r="I2434" s="2" t="s">
        <v>4291</v>
      </c>
      <c r="J2434" s="3">
        <v>2197.44</v>
      </c>
      <c r="K2434" s="3">
        <v>0</v>
      </c>
      <c r="L2434" s="3">
        <v>0</v>
      </c>
      <c r="M2434"/>
      <c r="N2434"/>
      <c r="O2434"/>
    </row>
    <row r="2435" spans="1:15" ht="14.45">
      <c r="A2435" s="2" t="str">
        <f t="shared" si="37"/>
        <v>POS_20230309_3099531</v>
      </c>
      <c r="B2435" s="2" t="s">
        <v>3973</v>
      </c>
      <c r="C2435" s="2" t="s">
        <v>443</v>
      </c>
      <c r="D2435" s="2" t="s">
        <v>453</v>
      </c>
      <c r="E2435" s="2" t="s">
        <v>453</v>
      </c>
      <c r="F2435" s="2" t="s">
        <v>45</v>
      </c>
      <c r="G2435" s="2" t="s">
        <v>454</v>
      </c>
      <c r="H2435" s="2" t="s">
        <v>4292</v>
      </c>
      <c r="I2435" s="2" t="s">
        <v>4293</v>
      </c>
      <c r="J2435" s="3">
        <v>1464.96</v>
      </c>
      <c r="K2435" s="3">
        <v>0</v>
      </c>
      <c r="L2435" s="3">
        <v>0</v>
      </c>
      <c r="M2435"/>
      <c r="N2435"/>
      <c r="O2435"/>
    </row>
    <row r="2436" spans="1:15" ht="14.45">
      <c r="A2436" s="2" t="str">
        <f t="shared" si="37"/>
        <v>POS_20160204_741895</v>
      </c>
      <c r="B2436" s="2" t="s">
        <v>3973</v>
      </c>
      <c r="C2436" s="2" t="s">
        <v>443</v>
      </c>
      <c r="D2436" s="2" t="s">
        <v>456</v>
      </c>
      <c r="E2436" s="2" t="s">
        <v>457</v>
      </c>
      <c r="F2436" s="2" t="s">
        <v>2613</v>
      </c>
      <c r="G2436" s="2" t="s">
        <v>462</v>
      </c>
      <c r="H2436" s="2" t="s">
        <v>4294</v>
      </c>
      <c r="I2436" s="2" t="s">
        <v>4295</v>
      </c>
      <c r="J2436" s="3">
        <v>63065.84</v>
      </c>
      <c r="K2436" s="3">
        <v>0</v>
      </c>
      <c r="L2436" s="3">
        <v>29760.620000000003</v>
      </c>
      <c r="M2436"/>
      <c r="N2436"/>
      <c r="O2436"/>
    </row>
    <row r="2437" spans="1:15" ht="14.45">
      <c r="A2437" s="2" t="str">
        <f t="shared" si="37"/>
        <v>POS_20211221_2723081</v>
      </c>
      <c r="B2437" s="2" t="s">
        <v>3973</v>
      </c>
      <c r="C2437" s="2" t="s">
        <v>443</v>
      </c>
      <c r="D2437" s="2" t="s">
        <v>456</v>
      </c>
      <c r="E2437" s="2" t="s">
        <v>468</v>
      </c>
      <c r="F2437" s="2" t="s">
        <v>45</v>
      </c>
      <c r="G2437" s="2" t="s">
        <v>747</v>
      </c>
      <c r="H2437" s="2" t="s">
        <v>4296</v>
      </c>
      <c r="I2437" s="2" t="s">
        <v>4297</v>
      </c>
      <c r="J2437" s="3">
        <v>26925.37</v>
      </c>
      <c r="K2437" s="3">
        <v>8860.93</v>
      </c>
      <c r="L2437" s="3">
        <v>12731.29</v>
      </c>
      <c r="M2437"/>
      <c r="N2437"/>
      <c r="O2437"/>
    </row>
    <row r="2438" spans="1:15" ht="14.45">
      <c r="A2438" s="2" t="str">
        <f t="shared" si="37"/>
        <v>POS_20200317_1936728</v>
      </c>
      <c r="B2438" s="2" t="s">
        <v>3973</v>
      </c>
      <c r="C2438" s="2" t="s">
        <v>443</v>
      </c>
      <c r="D2438" s="2" t="s">
        <v>456</v>
      </c>
      <c r="E2438" s="2" t="s">
        <v>468</v>
      </c>
      <c r="F2438" s="2" t="s">
        <v>45</v>
      </c>
      <c r="G2438" s="2" t="s">
        <v>747</v>
      </c>
      <c r="H2438" s="2" t="s">
        <v>4298</v>
      </c>
      <c r="I2438" s="2" t="s">
        <v>4299</v>
      </c>
      <c r="J2438" s="3">
        <v>13265.11</v>
      </c>
      <c r="K2438" s="3">
        <v>2483.5200000000004</v>
      </c>
      <c r="L2438" s="3">
        <v>12488.66</v>
      </c>
      <c r="M2438"/>
      <c r="N2438"/>
      <c r="O2438"/>
    </row>
    <row r="2439" spans="1:15" ht="14.45">
      <c r="A2439" s="2" t="str">
        <f t="shared" si="37"/>
        <v>POS_20211214_2721511</v>
      </c>
      <c r="B2439" s="2" t="s">
        <v>3973</v>
      </c>
      <c r="C2439" s="2" t="s">
        <v>443</v>
      </c>
      <c r="D2439" s="2" t="s">
        <v>456</v>
      </c>
      <c r="E2439" s="2" t="s">
        <v>468</v>
      </c>
      <c r="F2439" s="2" t="s">
        <v>45</v>
      </c>
      <c r="G2439" s="2" t="s">
        <v>747</v>
      </c>
      <c r="H2439" s="2" t="s">
        <v>3982</v>
      </c>
      <c r="I2439" s="2" t="s">
        <v>4300</v>
      </c>
      <c r="J2439" s="3">
        <v>8615.15</v>
      </c>
      <c r="K2439" s="3">
        <v>0</v>
      </c>
      <c r="L2439" s="3">
        <v>3557.8000000000006</v>
      </c>
      <c r="M2439"/>
      <c r="N2439"/>
      <c r="O2439"/>
    </row>
    <row r="2440" spans="1:15" ht="14.45">
      <c r="A2440" s="2" t="str">
        <f t="shared" si="37"/>
        <v>POS_20220111_2727601</v>
      </c>
      <c r="B2440" s="2" t="s">
        <v>3973</v>
      </c>
      <c r="C2440" s="2" t="s">
        <v>443</v>
      </c>
      <c r="D2440" s="2" t="s">
        <v>456</v>
      </c>
      <c r="E2440" s="2" t="s">
        <v>468</v>
      </c>
      <c r="F2440" s="2" t="s">
        <v>45</v>
      </c>
      <c r="G2440" s="2" t="s">
        <v>747</v>
      </c>
      <c r="H2440" s="2" t="s">
        <v>4301</v>
      </c>
      <c r="I2440" s="2" t="s">
        <v>4302</v>
      </c>
      <c r="J2440" s="3">
        <v>5716</v>
      </c>
      <c r="K2440" s="3">
        <v>0</v>
      </c>
      <c r="L2440" s="3">
        <v>4420.04</v>
      </c>
      <c r="M2440"/>
      <c r="N2440"/>
      <c r="O2440"/>
    </row>
    <row r="2441" spans="1:15" ht="14.45">
      <c r="A2441" s="2" t="str">
        <f t="shared" si="37"/>
        <v>POS_20220715_2839977</v>
      </c>
      <c r="B2441" s="2" t="s">
        <v>3973</v>
      </c>
      <c r="C2441" s="2" t="s">
        <v>443</v>
      </c>
      <c r="D2441" s="2" t="s">
        <v>456</v>
      </c>
      <c r="E2441" s="2" t="s">
        <v>468</v>
      </c>
      <c r="F2441" s="2" t="s">
        <v>45</v>
      </c>
      <c r="G2441" s="2" t="s">
        <v>747</v>
      </c>
      <c r="H2441" s="2" t="s">
        <v>4303</v>
      </c>
      <c r="I2441" s="2" t="s">
        <v>4304</v>
      </c>
      <c r="J2441" s="3">
        <v>0</v>
      </c>
      <c r="K2441" s="3">
        <v>0</v>
      </c>
      <c r="L2441" s="3">
        <v>2759.4400000000005</v>
      </c>
      <c r="M2441"/>
      <c r="N2441"/>
      <c r="O2441"/>
    </row>
    <row r="2442" spans="1:15" ht="14.45">
      <c r="A2442" s="2" t="str">
        <f t="shared" si="37"/>
        <v>POS_20210204_2383673</v>
      </c>
      <c r="B2442" s="2" t="s">
        <v>3973</v>
      </c>
      <c r="C2442" s="2" t="s">
        <v>443</v>
      </c>
      <c r="D2442" s="2" t="s">
        <v>456</v>
      </c>
      <c r="E2442" s="2" t="s">
        <v>468</v>
      </c>
      <c r="F2442" s="2" t="s">
        <v>45</v>
      </c>
      <c r="G2442" s="2" t="s">
        <v>747</v>
      </c>
      <c r="H2442" s="2" t="s">
        <v>4305</v>
      </c>
      <c r="I2442" s="2" t="s">
        <v>4306</v>
      </c>
      <c r="J2442" s="3">
        <v>0</v>
      </c>
      <c r="K2442" s="3">
        <v>0</v>
      </c>
      <c r="L2442" s="3">
        <v>798.36</v>
      </c>
      <c r="M2442"/>
      <c r="N2442"/>
      <c r="O2442"/>
    </row>
    <row r="2443" spans="1:15" ht="14.45">
      <c r="A2443" s="2" t="str">
        <f t="shared" si="37"/>
        <v>POS_20211210_2720469</v>
      </c>
      <c r="B2443" s="2" t="s">
        <v>3973</v>
      </c>
      <c r="C2443" s="2" t="s">
        <v>443</v>
      </c>
      <c r="D2443" s="2" t="s">
        <v>456</v>
      </c>
      <c r="E2443" s="2" t="s">
        <v>468</v>
      </c>
      <c r="F2443" s="2" t="s">
        <v>45</v>
      </c>
      <c r="G2443" s="2" t="s">
        <v>445</v>
      </c>
      <c r="H2443" s="2" t="s">
        <v>4307</v>
      </c>
      <c r="I2443" s="2" t="s">
        <v>4308</v>
      </c>
      <c r="J2443" s="3">
        <v>85135.620000000024</v>
      </c>
      <c r="K2443" s="3">
        <v>69880.040000000037</v>
      </c>
      <c r="L2443" s="3">
        <v>74147.520000000019</v>
      </c>
      <c r="M2443"/>
      <c r="N2443"/>
      <c r="O2443"/>
    </row>
    <row r="2444" spans="1:15" ht="14.45">
      <c r="A2444" s="2" t="str">
        <f t="shared" si="37"/>
        <v>POS_20211210_2720558</v>
      </c>
      <c r="B2444" s="2" t="s">
        <v>3973</v>
      </c>
      <c r="C2444" s="2" t="s">
        <v>443</v>
      </c>
      <c r="D2444" s="2" t="s">
        <v>456</v>
      </c>
      <c r="E2444" s="2" t="s">
        <v>468</v>
      </c>
      <c r="F2444" s="2" t="s">
        <v>45</v>
      </c>
      <c r="G2444" s="2" t="s">
        <v>445</v>
      </c>
      <c r="H2444" s="2" t="s">
        <v>4309</v>
      </c>
      <c r="I2444" s="2" t="s">
        <v>4310</v>
      </c>
      <c r="J2444" s="3">
        <v>85135.62000000001</v>
      </c>
      <c r="K2444" s="3">
        <v>69880.040000000008</v>
      </c>
      <c r="L2444" s="3">
        <v>74147.520000000019</v>
      </c>
      <c r="M2444"/>
      <c r="N2444"/>
      <c r="O2444"/>
    </row>
    <row r="2445" spans="1:15" ht="14.45">
      <c r="A2445" s="2" t="str">
        <f t="shared" ref="A2445:A2508" si="38">I2445</f>
        <v>POS_20211210_2720460</v>
      </c>
      <c r="B2445" s="2" t="s">
        <v>3973</v>
      </c>
      <c r="C2445" s="2" t="s">
        <v>443</v>
      </c>
      <c r="D2445" s="2" t="s">
        <v>456</v>
      </c>
      <c r="E2445" s="2" t="s">
        <v>468</v>
      </c>
      <c r="F2445" s="2" t="s">
        <v>45</v>
      </c>
      <c r="G2445" s="2" t="s">
        <v>445</v>
      </c>
      <c r="H2445" s="2" t="s">
        <v>4311</v>
      </c>
      <c r="I2445" s="2" t="s">
        <v>4312</v>
      </c>
      <c r="J2445" s="3">
        <v>85135.62</v>
      </c>
      <c r="K2445" s="3">
        <v>69880.040000000037</v>
      </c>
      <c r="L2445" s="3">
        <v>74147.520000000004</v>
      </c>
      <c r="M2445"/>
      <c r="N2445"/>
      <c r="O2445"/>
    </row>
    <row r="2446" spans="1:15" ht="14.45">
      <c r="A2446" s="2" t="str">
        <f t="shared" si="38"/>
        <v>POS_20211210_2720640</v>
      </c>
      <c r="B2446" s="2" t="s">
        <v>3973</v>
      </c>
      <c r="C2446" s="2" t="s">
        <v>443</v>
      </c>
      <c r="D2446" s="2" t="s">
        <v>456</v>
      </c>
      <c r="E2446" s="2" t="s">
        <v>468</v>
      </c>
      <c r="F2446" s="2" t="s">
        <v>45</v>
      </c>
      <c r="G2446" s="2" t="s">
        <v>445</v>
      </c>
      <c r="H2446" s="2" t="s">
        <v>4069</v>
      </c>
      <c r="I2446" s="2" t="s">
        <v>4313</v>
      </c>
      <c r="J2446" s="3">
        <v>85135.620000000024</v>
      </c>
      <c r="K2446" s="3">
        <v>69880.040000000023</v>
      </c>
      <c r="L2446" s="3">
        <v>74147.520000000004</v>
      </c>
      <c r="M2446"/>
      <c r="N2446"/>
      <c r="O2446"/>
    </row>
    <row r="2447" spans="1:15" ht="14.45">
      <c r="A2447" s="2" t="str">
        <f t="shared" si="38"/>
        <v>POS_20211210_2720682</v>
      </c>
      <c r="B2447" s="2" t="s">
        <v>3973</v>
      </c>
      <c r="C2447" s="2" t="s">
        <v>443</v>
      </c>
      <c r="D2447" s="2" t="s">
        <v>456</v>
      </c>
      <c r="E2447" s="2" t="s">
        <v>468</v>
      </c>
      <c r="F2447" s="2" t="s">
        <v>45</v>
      </c>
      <c r="G2447" s="2" t="s">
        <v>445</v>
      </c>
      <c r="H2447" s="2" t="s">
        <v>4314</v>
      </c>
      <c r="I2447" s="2" t="s">
        <v>4315</v>
      </c>
      <c r="J2447" s="3">
        <v>85135.62000000001</v>
      </c>
      <c r="K2447" s="3">
        <v>69880.040000000023</v>
      </c>
      <c r="L2447" s="3">
        <v>74147.520000000004</v>
      </c>
      <c r="M2447"/>
      <c r="N2447"/>
      <c r="O2447"/>
    </row>
    <row r="2448" spans="1:15" ht="14.45">
      <c r="A2448" s="2" t="str">
        <f t="shared" si="38"/>
        <v>POS_20211210_2720758</v>
      </c>
      <c r="B2448" s="2" t="s">
        <v>3973</v>
      </c>
      <c r="C2448" s="2" t="s">
        <v>443</v>
      </c>
      <c r="D2448" s="2" t="s">
        <v>456</v>
      </c>
      <c r="E2448" s="2" t="s">
        <v>468</v>
      </c>
      <c r="F2448" s="2" t="s">
        <v>45</v>
      </c>
      <c r="G2448" s="2" t="s">
        <v>445</v>
      </c>
      <c r="H2448" s="2" t="s">
        <v>4316</v>
      </c>
      <c r="I2448" s="2" t="s">
        <v>4317</v>
      </c>
      <c r="J2448" s="3">
        <v>85135.62000000001</v>
      </c>
      <c r="K2448" s="3">
        <v>69880.040000000037</v>
      </c>
      <c r="L2448" s="3">
        <v>74147.520000000004</v>
      </c>
      <c r="M2448"/>
      <c r="N2448"/>
      <c r="O2448"/>
    </row>
    <row r="2449" spans="1:15" ht="14.45">
      <c r="A2449" s="2" t="str">
        <f t="shared" si="38"/>
        <v>POS_20211210_2720470</v>
      </c>
      <c r="B2449" s="2" t="s">
        <v>3973</v>
      </c>
      <c r="C2449" s="2" t="s">
        <v>443</v>
      </c>
      <c r="D2449" s="2" t="s">
        <v>456</v>
      </c>
      <c r="E2449" s="2" t="s">
        <v>468</v>
      </c>
      <c r="F2449" s="2" t="s">
        <v>45</v>
      </c>
      <c r="G2449" s="2" t="s">
        <v>445</v>
      </c>
      <c r="H2449" s="2" t="s">
        <v>4318</v>
      </c>
      <c r="I2449" s="2" t="s">
        <v>4319</v>
      </c>
      <c r="J2449" s="3">
        <v>85135.620000000039</v>
      </c>
      <c r="K2449" s="3">
        <v>69880.040000000008</v>
      </c>
      <c r="L2449" s="3">
        <v>74147.520000000019</v>
      </c>
      <c r="M2449"/>
      <c r="N2449"/>
      <c r="O2449"/>
    </row>
    <row r="2450" spans="1:15" ht="14.45">
      <c r="A2450" s="2" t="str">
        <f t="shared" si="38"/>
        <v>POS_20211210_2720464</v>
      </c>
      <c r="B2450" s="2" t="s">
        <v>3973</v>
      </c>
      <c r="C2450" s="2" t="s">
        <v>443</v>
      </c>
      <c r="D2450" s="2" t="s">
        <v>456</v>
      </c>
      <c r="E2450" s="2" t="s">
        <v>468</v>
      </c>
      <c r="F2450" s="2" t="s">
        <v>45</v>
      </c>
      <c r="G2450" s="2" t="s">
        <v>445</v>
      </c>
      <c r="H2450" s="2" t="s">
        <v>4320</v>
      </c>
      <c r="I2450" s="2" t="s">
        <v>4321</v>
      </c>
      <c r="J2450" s="3">
        <v>85135.62000000001</v>
      </c>
      <c r="K2450" s="3">
        <v>69880.040000000023</v>
      </c>
      <c r="L2450" s="3">
        <v>74147.520000000019</v>
      </c>
      <c r="M2450"/>
      <c r="N2450"/>
      <c r="O2450"/>
    </row>
    <row r="2451" spans="1:15" ht="14.45">
      <c r="A2451" s="2" t="str">
        <f t="shared" si="38"/>
        <v>POS_20211210_2720463</v>
      </c>
      <c r="B2451" s="2" t="s">
        <v>3973</v>
      </c>
      <c r="C2451" s="2" t="s">
        <v>443</v>
      </c>
      <c r="D2451" s="2" t="s">
        <v>456</v>
      </c>
      <c r="E2451" s="2" t="s">
        <v>468</v>
      </c>
      <c r="F2451" s="2" t="s">
        <v>45</v>
      </c>
      <c r="G2451" s="2" t="s">
        <v>445</v>
      </c>
      <c r="H2451" s="2" t="s">
        <v>4322</v>
      </c>
      <c r="I2451" s="2" t="s">
        <v>4323</v>
      </c>
      <c r="J2451" s="3">
        <v>85135.62000000001</v>
      </c>
      <c r="K2451" s="3">
        <v>69880.040000000037</v>
      </c>
      <c r="L2451" s="3">
        <v>74147.520000000004</v>
      </c>
      <c r="M2451"/>
      <c r="N2451"/>
      <c r="O2451"/>
    </row>
    <row r="2452" spans="1:15" ht="14.45">
      <c r="A2452" s="2" t="str">
        <f t="shared" si="38"/>
        <v>POS_20211210_2720459</v>
      </c>
      <c r="B2452" s="2" t="s">
        <v>3973</v>
      </c>
      <c r="C2452" s="2" t="s">
        <v>443</v>
      </c>
      <c r="D2452" s="2" t="s">
        <v>456</v>
      </c>
      <c r="E2452" s="2" t="s">
        <v>468</v>
      </c>
      <c r="F2452" s="2" t="s">
        <v>45</v>
      </c>
      <c r="G2452" s="2" t="s">
        <v>445</v>
      </c>
      <c r="H2452" s="2" t="s">
        <v>4324</v>
      </c>
      <c r="I2452" s="2" t="s">
        <v>4325</v>
      </c>
      <c r="J2452" s="3">
        <v>85135.62000000001</v>
      </c>
      <c r="K2452" s="3">
        <v>69880.040000000037</v>
      </c>
      <c r="L2452" s="3">
        <v>74147.520000000019</v>
      </c>
      <c r="M2452"/>
      <c r="N2452"/>
      <c r="O2452"/>
    </row>
    <row r="2453" spans="1:15" ht="14.45">
      <c r="A2453" s="2" t="str">
        <f t="shared" si="38"/>
        <v>POS_20211210_2720559</v>
      </c>
      <c r="B2453" s="2" t="s">
        <v>3973</v>
      </c>
      <c r="C2453" s="2" t="s">
        <v>443</v>
      </c>
      <c r="D2453" s="2" t="s">
        <v>456</v>
      </c>
      <c r="E2453" s="2" t="s">
        <v>468</v>
      </c>
      <c r="F2453" s="2" t="s">
        <v>45</v>
      </c>
      <c r="G2453" s="2" t="s">
        <v>445</v>
      </c>
      <c r="H2453" s="2" t="s">
        <v>4326</v>
      </c>
      <c r="I2453" s="2" t="s">
        <v>4327</v>
      </c>
      <c r="J2453" s="3">
        <v>85135.619999999966</v>
      </c>
      <c r="K2453" s="3">
        <v>69880.040000000037</v>
      </c>
      <c r="L2453" s="3">
        <v>74147.520000000019</v>
      </c>
      <c r="M2453"/>
      <c r="N2453"/>
      <c r="O2453"/>
    </row>
    <row r="2454" spans="1:15" ht="14.45">
      <c r="A2454" s="2" t="str">
        <f t="shared" si="38"/>
        <v>POS_20211210_2720465</v>
      </c>
      <c r="B2454" s="2" t="s">
        <v>3973</v>
      </c>
      <c r="C2454" s="2" t="s">
        <v>443</v>
      </c>
      <c r="D2454" s="2" t="s">
        <v>456</v>
      </c>
      <c r="E2454" s="2" t="s">
        <v>468</v>
      </c>
      <c r="F2454" s="2" t="s">
        <v>45</v>
      </c>
      <c r="G2454" s="2" t="s">
        <v>445</v>
      </c>
      <c r="H2454" s="2" t="s">
        <v>4328</v>
      </c>
      <c r="I2454" s="2" t="s">
        <v>4329</v>
      </c>
      <c r="J2454" s="3">
        <v>85135.62</v>
      </c>
      <c r="K2454" s="3">
        <v>69880.040000000023</v>
      </c>
      <c r="L2454" s="3">
        <v>74147.520000000004</v>
      </c>
      <c r="M2454"/>
      <c r="N2454"/>
      <c r="O2454"/>
    </row>
    <row r="2455" spans="1:15" ht="14.45">
      <c r="A2455" s="2" t="str">
        <f t="shared" si="38"/>
        <v>POS_20211210_2720761</v>
      </c>
      <c r="B2455" s="2" t="s">
        <v>3973</v>
      </c>
      <c r="C2455" s="2" t="s">
        <v>443</v>
      </c>
      <c r="D2455" s="2" t="s">
        <v>456</v>
      </c>
      <c r="E2455" s="2" t="s">
        <v>468</v>
      </c>
      <c r="F2455" s="2" t="s">
        <v>45</v>
      </c>
      <c r="G2455" s="2" t="s">
        <v>445</v>
      </c>
      <c r="H2455" s="2" t="s">
        <v>4330</v>
      </c>
      <c r="I2455" s="2" t="s">
        <v>4331</v>
      </c>
      <c r="J2455" s="3">
        <v>85135.62</v>
      </c>
      <c r="K2455" s="3">
        <v>69880.040000000023</v>
      </c>
      <c r="L2455" s="3">
        <v>74147.520000000004</v>
      </c>
      <c r="M2455"/>
      <c r="N2455"/>
      <c r="O2455"/>
    </row>
    <row r="2456" spans="1:15" ht="14.45">
      <c r="A2456" s="2" t="str">
        <f t="shared" si="38"/>
        <v>POS_20211210_2720643</v>
      </c>
      <c r="B2456" s="2" t="s">
        <v>3973</v>
      </c>
      <c r="C2456" s="2" t="s">
        <v>443</v>
      </c>
      <c r="D2456" s="2" t="s">
        <v>456</v>
      </c>
      <c r="E2456" s="2" t="s">
        <v>468</v>
      </c>
      <c r="F2456" s="2" t="s">
        <v>45</v>
      </c>
      <c r="G2456" s="2" t="s">
        <v>445</v>
      </c>
      <c r="H2456" s="2" t="s">
        <v>4023</v>
      </c>
      <c r="I2456" s="2" t="s">
        <v>4332</v>
      </c>
      <c r="J2456" s="3">
        <v>85135.619999999981</v>
      </c>
      <c r="K2456" s="3">
        <v>69880.040000000052</v>
      </c>
      <c r="L2456" s="3">
        <v>74147.51999999999</v>
      </c>
      <c r="M2456"/>
      <c r="N2456"/>
      <c r="O2456"/>
    </row>
    <row r="2457" spans="1:15" ht="14.45">
      <c r="A2457" s="2" t="str">
        <f t="shared" si="38"/>
        <v>POS_20211210_2720764</v>
      </c>
      <c r="B2457" s="2" t="s">
        <v>3973</v>
      </c>
      <c r="C2457" s="2" t="s">
        <v>443</v>
      </c>
      <c r="D2457" s="2" t="s">
        <v>456</v>
      </c>
      <c r="E2457" s="2" t="s">
        <v>468</v>
      </c>
      <c r="F2457" s="2" t="s">
        <v>45</v>
      </c>
      <c r="G2457" s="2" t="s">
        <v>445</v>
      </c>
      <c r="H2457" s="2" t="s">
        <v>4333</v>
      </c>
      <c r="I2457" s="2" t="s">
        <v>4334</v>
      </c>
      <c r="J2457" s="3">
        <v>85135.62000000001</v>
      </c>
      <c r="K2457" s="3">
        <v>69880.040000000023</v>
      </c>
      <c r="L2457" s="3">
        <v>74147.51999999999</v>
      </c>
      <c r="M2457"/>
      <c r="N2457"/>
      <c r="O2457"/>
    </row>
    <row r="2458" spans="1:15" ht="14.45">
      <c r="A2458" s="2" t="str">
        <f t="shared" si="38"/>
        <v>POS_20211210_2720763</v>
      </c>
      <c r="B2458" s="2" t="s">
        <v>3973</v>
      </c>
      <c r="C2458" s="2" t="s">
        <v>443</v>
      </c>
      <c r="D2458" s="2" t="s">
        <v>456</v>
      </c>
      <c r="E2458" s="2" t="s">
        <v>468</v>
      </c>
      <c r="F2458" s="2" t="s">
        <v>45</v>
      </c>
      <c r="G2458" s="2" t="s">
        <v>445</v>
      </c>
      <c r="H2458" s="2" t="s">
        <v>4335</v>
      </c>
      <c r="I2458" s="2" t="s">
        <v>4336</v>
      </c>
      <c r="J2458" s="3">
        <v>85135.62</v>
      </c>
      <c r="K2458" s="3">
        <v>69880.040000000008</v>
      </c>
      <c r="L2458" s="3">
        <v>74147.520000000019</v>
      </c>
      <c r="M2458"/>
      <c r="N2458"/>
      <c r="O2458"/>
    </row>
    <row r="2459" spans="1:15" ht="14.45">
      <c r="A2459" s="2" t="str">
        <f t="shared" si="38"/>
        <v>POS_20211210_2720604</v>
      </c>
      <c r="B2459" s="2" t="s">
        <v>3973</v>
      </c>
      <c r="C2459" s="2" t="s">
        <v>443</v>
      </c>
      <c r="D2459" s="2" t="s">
        <v>456</v>
      </c>
      <c r="E2459" s="2" t="s">
        <v>468</v>
      </c>
      <c r="F2459" s="2" t="s">
        <v>45</v>
      </c>
      <c r="G2459" s="2" t="s">
        <v>445</v>
      </c>
      <c r="H2459" s="2" t="s">
        <v>4337</v>
      </c>
      <c r="I2459" s="2" t="s">
        <v>4338</v>
      </c>
      <c r="J2459" s="3">
        <v>85135.619999999966</v>
      </c>
      <c r="K2459" s="3">
        <v>69880.040000000023</v>
      </c>
      <c r="L2459" s="3">
        <v>74147.520000000019</v>
      </c>
      <c r="M2459"/>
      <c r="N2459"/>
      <c r="O2459"/>
    </row>
    <row r="2460" spans="1:15" ht="14.45">
      <c r="A2460" s="2" t="str">
        <f t="shared" si="38"/>
        <v>POS_20211210_2720701</v>
      </c>
      <c r="B2460" s="2" t="s">
        <v>3973</v>
      </c>
      <c r="C2460" s="2" t="s">
        <v>443</v>
      </c>
      <c r="D2460" s="2" t="s">
        <v>456</v>
      </c>
      <c r="E2460" s="2" t="s">
        <v>468</v>
      </c>
      <c r="F2460" s="2" t="s">
        <v>45</v>
      </c>
      <c r="G2460" s="2" t="s">
        <v>445</v>
      </c>
      <c r="H2460" s="2" t="s">
        <v>4339</v>
      </c>
      <c r="I2460" s="2" t="s">
        <v>4340</v>
      </c>
      <c r="J2460" s="3">
        <v>85135.62</v>
      </c>
      <c r="K2460" s="3">
        <v>69880.040000000008</v>
      </c>
      <c r="L2460" s="3">
        <v>74147.520000000019</v>
      </c>
      <c r="M2460"/>
      <c r="N2460"/>
      <c r="O2460"/>
    </row>
    <row r="2461" spans="1:15" ht="14.45">
      <c r="A2461" s="2" t="str">
        <f t="shared" si="38"/>
        <v>POS_20211210_2720639</v>
      </c>
      <c r="B2461" s="2" t="s">
        <v>3973</v>
      </c>
      <c r="C2461" s="2" t="s">
        <v>443</v>
      </c>
      <c r="D2461" s="2" t="s">
        <v>456</v>
      </c>
      <c r="E2461" s="2" t="s">
        <v>468</v>
      </c>
      <c r="F2461" s="2" t="s">
        <v>45</v>
      </c>
      <c r="G2461" s="2" t="s">
        <v>445</v>
      </c>
      <c r="H2461" s="2" t="s">
        <v>4052</v>
      </c>
      <c r="I2461" s="2" t="s">
        <v>4341</v>
      </c>
      <c r="J2461" s="3">
        <v>85135.620000000039</v>
      </c>
      <c r="K2461" s="3">
        <v>69880.040000000008</v>
      </c>
      <c r="L2461" s="3">
        <v>74147.51999999999</v>
      </c>
      <c r="M2461"/>
      <c r="N2461"/>
      <c r="O2461"/>
    </row>
    <row r="2462" spans="1:15" ht="14.45">
      <c r="A2462" s="2" t="str">
        <f t="shared" si="38"/>
        <v>POS_20211210_2720759</v>
      </c>
      <c r="B2462" s="2" t="s">
        <v>3973</v>
      </c>
      <c r="C2462" s="2" t="s">
        <v>443</v>
      </c>
      <c r="D2462" s="2" t="s">
        <v>456</v>
      </c>
      <c r="E2462" s="2" t="s">
        <v>468</v>
      </c>
      <c r="F2462" s="2" t="s">
        <v>45</v>
      </c>
      <c r="G2462" s="2" t="s">
        <v>445</v>
      </c>
      <c r="H2462" s="2" t="s">
        <v>4342</v>
      </c>
      <c r="I2462" s="2" t="s">
        <v>4343</v>
      </c>
      <c r="J2462" s="3">
        <v>85135.620000000024</v>
      </c>
      <c r="K2462" s="3">
        <v>69880.039999999994</v>
      </c>
      <c r="L2462" s="3">
        <v>74147.520000000004</v>
      </c>
      <c r="M2462"/>
      <c r="N2462"/>
      <c r="O2462"/>
    </row>
    <row r="2463" spans="1:15" ht="14.45">
      <c r="A2463" s="2" t="str">
        <f t="shared" si="38"/>
        <v>POS_20211210_2720466</v>
      </c>
      <c r="B2463" s="2" t="s">
        <v>3973</v>
      </c>
      <c r="C2463" s="2" t="s">
        <v>443</v>
      </c>
      <c r="D2463" s="2" t="s">
        <v>456</v>
      </c>
      <c r="E2463" s="2" t="s">
        <v>468</v>
      </c>
      <c r="F2463" s="2" t="s">
        <v>45</v>
      </c>
      <c r="G2463" s="2" t="s">
        <v>445</v>
      </c>
      <c r="H2463" s="2" t="s">
        <v>4344</v>
      </c>
      <c r="I2463" s="2" t="s">
        <v>4345</v>
      </c>
      <c r="J2463" s="3">
        <v>85135.62</v>
      </c>
      <c r="K2463" s="3">
        <v>69880.040000000008</v>
      </c>
      <c r="L2463" s="3">
        <v>74147.51999999999</v>
      </c>
      <c r="M2463"/>
      <c r="N2463"/>
      <c r="O2463"/>
    </row>
    <row r="2464" spans="1:15" ht="14.45">
      <c r="A2464" s="2" t="str">
        <f t="shared" si="38"/>
        <v>POS_20211210_2720637</v>
      </c>
      <c r="B2464" s="2" t="s">
        <v>3973</v>
      </c>
      <c r="C2464" s="2" t="s">
        <v>443</v>
      </c>
      <c r="D2464" s="2" t="s">
        <v>456</v>
      </c>
      <c r="E2464" s="2" t="s">
        <v>468</v>
      </c>
      <c r="F2464" s="2" t="s">
        <v>45</v>
      </c>
      <c r="G2464" s="2" t="s">
        <v>445</v>
      </c>
      <c r="H2464" s="2" t="s">
        <v>4346</v>
      </c>
      <c r="I2464" s="2" t="s">
        <v>4347</v>
      </c>
      <c r="J2464" s="3">
        <v>85135.619999999981</v>
      </c>
      <c r="K2464" s="3">
        <v>69880.040000000023</v>
      </c>
      <c r="L2464" s="3">
        <v>74147.51999999999</v>
      </c>
      <c r="M2464"/>
      <c r="N2464"/>
      <c r="O2464"/>
    </row>
    <row r="2465" spans="1:15" ht="14.45">
      <c r="A2465" s="2" t="str">
        <f t="shared" si="38"/>
        <v>POS_20211210_2720765</v>
      </c>
      <c r="B2465" s="2" t="s">
        <v>3973</v>
      </c>
      <c r="C2465" s="2" t="s">
        <v>443</v>
      </c>
      <c r="D2465" s="2" t="s">
        <v>456</v>
      </c>
      <c r="E2465" s="2" t="s">
        <v>468</v>
      </c>
      <c r="F2465" s="2" t="s">
        <v>45</v>
      </c>
      <c r="G2465" s="2" t="s">
        <v>445</v>
      </c>
      <c r="H2465" s="2" t="s">
        <v>4348</v>
      </c>
      <c r="I2465" s="2" t="s">
        <v>4349</v>
      </c>
      <c r="J2465" s="3">
        <v>85135.619999999966</v>
      </c>
      <c r="K2465" s="3">
        <v>69880.040000000037</v>
      </c>
      <c r="L2465" s="3">
        <v>74147.519999999975</v>
      </c>
      <c r="M2465"/>
      <c r="N2465"/>
      <c r="O2465"/>
    </row>
    <row r="2466" spans="1:15" ht="14.45">
      <c r="A2466" s="2" t="str">
        <f t="shared" si="38"/>
        <v>POS_20211210_2720603</v>
      </c>
      <c r="B2466" s="2" t="s">
        <v>3973</v>
      </c>
      <c r="C2466" s="2" t="s">
        <v>443</v>
      </c>
      <c r="D2466" s="2" t="s">
        <v>456</v>
      </c>
      <c r="E2466" s="2" t="s">
        <v>468</v>
      </c>
      <c r="F2466" s="2" t="s">
        <v>45</v>
      </c>
      <c r="G2466" s="2" t="s">
        <v>445</v>
      </c>
      <c r="H2466" s="2" t="s">
        <v>4350</v>
      </c>
      <c r="I2466" s="2" t="s">
        <v>4351</v>
      </c>
      <c r="J2466" s="3">
        <v>85135.62</v>
      </c>
      <c r="K2466" s="3">
        <v>69880.040000000008</v>
      </c>
      <c r="L2466" s="3">
        <v>74147.51999999999</v>
      </c>
      <c r="M2466"/>
      <c r="N2466"/>
      <c r="O2466"/>
    </row>
    <row r="2467" spans="1:15" ht="14.45">
      <c r="A2467" s="2" t="str">
        <f t="shared" si="38"/>
        <v>POS_20211210_2720642</v>
      </c>
      <c r="B2467" s="2" t="s">
        <v>3973</v>
      </c>
      <c r="C2467" s="2" t="s">
        <v>443</v>
      </c>
      <c r="D2467" s="2" t="s">
        <v>456</v>
      </c>
      <c r="E2467" s="2" t="s">
        <v>468</v>
      </c>
      <c r="F2467" s="2" t="s">
        <v>45</v>
      </c>
      <c r="G2467" s="2" t="s">
        <v>445</v>
      </c>
      <c r="H2467" s="2" t="s">
        <v>4352</v>
      </c>
      <c r="I2467" s="2" t="s">
        <v>4353</v>
      </c>
      <c r="J2467" s="3">
        <v>85135.619999999966</v>
      </c>
      <c r="K2467" s="3">
        <v>69880.040000000037</v>
      </c>
      <c r="L2467" s="3">
        <v>74147.51999999999</v>
      </c>
      <c r="M2467"/>
      <c r="N2467"/>
      <c r="O2467"/>
    </row>
    <row r="2468" spans="1:15" ht="14.45">
      <c r="A2468" s="2" t="str">
        <f t="shared" si="38"/>
        <v>POS_20211210_2720606</v>
      </c>
      <c r="B2468" s="2" t="s">
        <v>3973</v>
      </c>
      <c r="C2468" s="2" t="s">
        <v>443</v>
      </c>
      <c r="D2468" s="2" t="s">
        <v>456</v>
      </c>
      <c r="E2468" s="2" t="s">
        <v>468</v>
      </c>
      <c r="F2468" s="2" t="s">
        <v>45</v>
      </c>
      <c r="G2468" s="2" t="s">
        <v>445</v>
      </c>
      <c r="H2468" s="2" t="s">
        <v>4354</v>
      </c>
      <c r="I2468" s="2" t="s">
        <v>4355</v>
      </c>
      <c r="J2468" s="3">
        <v>85135.619999999981</v>
      </c>
      <c r="K2468" s="3">
        <v>69880.040000000023</v>
      </c>
      <c r="L2468" s="3">
        <v>74147.519999999975</v>
      </c>
      <c r="M2468"/>
      <c r="N2468"/>
      <c r="O2468"/>
    </row>
    <row r="2469" spans="1:15" ht="14.45">
      <c r="A2469" s="2" t="str">
        <f t="shared" si="38"/>
        <v>POS_20211210_2720638</v>
      </c>
      <c r="B2469" s="2" t="s">
        <v>3973</v>
      </c>
      <c r="C2469" s="2" t="s">
        <v>443</v>
      </c>
      <c r="D2469" s="2" t="s">
        <v>456</v>
      </c>
      <c r="E2469" s="2" t="s">
        <v>468</v>
      </c>
      <c r="F2469" s="2" t="s">
        <v>45</v>
      </c>
      <c r="G2469" s="2" t="s">
        <v>445</v>
      </c>
      <c r="H2469" s="2" t="s">
        <v>4081</v>
      </c>
      <c r="I2469" s="2" t="s">
        <v>4356</v>
      </c>
      <c r="J2469" s="3">
        <v>85135.62</v>
      </c>
      <c r="K2469" s="3">
        <v>69880.040000000008</v>
      </c>
      <c r="L2469" s="3">
        <v>74147.520000000004</v>
      </c>
      <c r="M2469"/>
      <c r="N2469"/>
      <c r="O2469"/>
    </row>
    <row r="2470" spans="1:15" ht="14.45">
      <c r="A2470" s="2" t="str">
        <f t="shared" si="38"/>
        <v>POS_20211210_2720462</v>
      </c>
      <c r="B2470" s="2" t="s">
        <v>3973</v>
      </c>
      <c r="C2470" s="2" t="s">
        <v>443</v>
      </c>
      <c r="D2470" s="2" t="s">
        <v>456</v>
      </c>
      <c r="E2470" s="2" t="s">
        <v>468</v>
      </c>
      <c r="F2470" s="2" t="s">
        <v>45</v>
      </c>
      <c r="G2470" s="2" t="s">
        <v>445</v>
      </c>
      <c r="H2470" s="2" t="s">
        <v>4357</v>
      </c>
      <c r="I2470" s="2" t="s">
        <v>4358</v>
      </c>
      <c r="J2470" s="3">
        <v>85135.62</v>
      </c>
      <c r="K2470" s="3">
        <v>69880.040000000008</v>
      </c>
      <c r="L2470" s="3">
        <v>74147.519999999975</v>
      </c>
      <c r="M2470"/>
      <c r="N2470"/>
      <c r="O2470"/>
    </row>
    <row r="2471" spans="1:15" ht="14.45">
      <c r="A2471" s="2" t="str">
        <f t="shared" si="38"/>
        <v>POS_20211210_2720467</v>
      </c>
      <c r="B2471" s="2" t="s">
        <v>3973</v>
      </c>
      <c r="C2471" s="2" t="s">
        <v>443</v>
      </c>
      <c r="D2471" s="2" t="s">
        <v>456</v>
      </c>
      <c r="E2471" s="2" t="s">
        <v>468</v>
      </c>
      <c r="F2471" s="2" t="s">
        <v>45</v>
      </c>
      <c r="G2471" s="2" t="s">
        <v>445</v>
      </c>
      <c r="H2471" s="2" t="s">
        <v>4359</v>
      </c>
      <c r="I2471" s="2" t="s">
        <v>4360</v>
      </c>
      <c r="J2471" s="3">
        <v>85135.62</v>
      </c>
      <c r="K2471" s="3">
        <v>69880.040000000008</v>
      </c>
      <c r="L2471" s="3">
        <v>74147.51999999999</v>
      </c>
      <c r="M2471"/>
      <c r="N2471"/>
      <c r="O2471"/>
    </row>
    <row r="2472" spans="1:15" ht="14.45">
      <c r="A2472" s="2" t="str">
        <f t="shared" si="38"/>
        <v>POS_20211210_2720471</v>
      </c>
      <c r="B2472" s="2" t="s">
        <v>3973</v>
      </c>
      <c r="C2472" s="2" t="s">
        <v>443</v>
      </c>
      <c r="D2472" s="2" t="s">
        <v>456</v>
      </c>
      <c r="E2472" s="2" t="s">
        <v>468</v>
      </c>
      <c r="F2472" s="2" t="s">
        <v>45</v>
      </c>
      <c r="G2472" s="2" t="s">
        <v>445</v>
      </c>
      <c r="H2472" s="2" t="s">
        <v>4361</v>
      </c>
      <c r="I2472" s="2" t="s">
        <v>4362</v>
      </c>
      <c r="J2472" s="3">
        <v>85135.62000000001</v>
      </c>
      <c r="K2472" s="3">
        <v>69880.040000000023</v>
      </c>
      <c r="L2472" s="3">
        <v>74147.51999999999</v>
      </c>
      <c r="M2472"/>
      <c r="N2472"/>
      <c r="O2472"/>
    </row>
    <row r="2473" spans="1:15" ht="14.45">
      <c r="A2473" s="2" t="str">
        <f t="shared" si="38"/>
        <v>POS_20211210_2720704</v>
      </c>
      <c r="B2473" s="2" t="s">
        <v>3973</v>
      </c>
      <c r="C2473" s="2" t="s">
        <v>443</v>
      </c>
      <c r="D2473" s="2" t="s">
        <v>456</v>
      </c>
      <c r="E2473" s="2" t="s">
        <v>468</v>
      </c>
      <c r="F2473" s="2" t="s">
        <v>45</v>
      </c>
      <c r="G2473" s="2" t="s">
        <v>445</v>
      </c>
      <c r="H2473" s="2" t="s">
        <v>4363</v>
      </c>
      <c r="I2473" s="2" t="s">
        <v>4364</v>
      </c>
      <c r="J2473" s="3">
        <v>85135.62000000001</v>
      </c>
      <c r="K2473" s="3">
        <v>69880.040000000023</v>
      </c>
      <c r="L2473" s="3">
        <v>74147.51999999999</v>
      </c>
      <c r="M2473"/>
      <c r="N2473"/>
      <c r="O2473"/>
    </row>
    <row r="2474" spans="1:15" ht="14.45">
      <c r="A2474" s="2" t="str">
        <f t="shared" si="38"/>
        <v>POS_20211210_2720458</v>
      </c>
      <c r="B2474" s="2" t="s">
        <v>3973</v>
      </c>
      <c r="C2474" s="2" t="s">
        <v>443</v>
      </c>
      <c r="D2474" s="2" t="s">
        <v>456</v>
      </c>
      <c r="E2474" s="2" t="s">
        <v>468</v>
      </c>
      <c r="F2474" s="2" t="s">
        <v>45</v>
      </c>
      <c r="G2474" s="2" t="s">
        <v>445</v>
      </c>
      <c r="H2474" s="2" t="s">
        <v>4210</v>
      </c>
      <c r="I2474" s="2" t="s">
        <v>4365</v>
      </c>
      <c r="J2474" s="3">
        <v>85135.62</v>
      </c>
      <c r="K2474" s="3">
        <v>69880.040000000023</v>
      </c>
      <c r="L2474" s="3">
        <v>74147.51999999999</v>
      </c>
      <c r="M2474"/>
      <c r="N2474"/>
      <c r="O2474"/>
    </row>
    <row r="2475" spans="1:15" ht="14.45">
      <c r="A2475" s="2" t="str">
        <f t="shared" si="38"/>
        <v>POS_20211210_2720766</v>
      </c>
      <c r="B2475" s="2" t="s">
        <v>3973</v>
      </c>
      <c r="C2475" s="2" t="s">
        <v>443</v>
      </c>
      <c r="D2475" s="2" t="s">
        <v>456</v>
      </c>
      <c r="E2475" s="2" t="s">
        <v>468</v>
      </c>
      <c r="F2475" s="2" t="s">
        <v>45</v>
      </c>
      <c r="G2475" s="2" t="s">
        <v>445</v>
      </c>
      <c r="H2475" s="2" t="s">
        <v>4366</v>
      </c>
      <c r="I2475" s="2" t="s">
        <v>4367</v>
      </c>
      <c r="J2475" s="3">
        <v>85135.619999999981</v>
      </c>
      <c r="K2475" s="3">
        <v>69880.040000000023</v>
      </c>
      <c r="L2475" s="3">
        <v>74147.51999999999</v>
      </c>
      <c r="M2475"/>
      <c r="N2475"/>
      <c r="O2475"/>
    </row>
    <row r="2476" spans="1:15" ht="14.45">
      <c r="A2476" s="2" t="str">
        <f t="shared" si="38"/>
        <v>POS_20211210_2720760</v>
      </c>
      <c r="B2476" s="2" t="s">
        <v>3973</v>
      </c>
      <c r="C2476" s="2" t="s">
        <v>443</v>
      </c>
      <c r="D2476" s="2" t="s">
        <v>456</v>
      </c>
      <c r="E2476" s="2" t="s">
        <v>468</v>
      </c>
      <c r="F2476" s="2" t="s">
        <v>45</v>
      </c>
      <c r="G2476" s="2" t="s">
        <v>445</v>
      </c>
      <c r="H2476" s="2" t="s">
        <v>4368</v>
      </c>
      <c r="I2476" s="2" t="s">
        <v>4369</v>
      </c>
      <c r="J2476" s="3">
        <v>85135.62000000001</v>
      </c>
      <c r="K2476" s="3">
        <v>69880.039999999994</v>
      </c>
      <c r="L2476" s="3">
        <v>74147.51999999999</v>
      </c>
      <c r="M2476"/>
      <c r="N2476"/>
      <c r="O2476"/>
    </row>
    <row r="2477" spans="1:15" ht="14.45">
      <c r="A2477" s="2" t="str">
        <f t="shared" si="38"/>
        <v>POS_20211210_2720641</v>
      </c>
      <c r="B2477" s="2" t="s">
        <v>3973</v>
      </c>
      <c r="C2477" s="2" t="s">
        <v>443</v>
      </c>
      <c r="D2477" s="2" t="s">
        <v>456</v>
      </c>
      <c r="E2477" s="2" t="s">
        <v>468</v>
      </c>
      <c r="F2477" s="2" t="s">
        <v>45</v>
      </c>
      <c r="G2477" s="2" t="s">
        <v>445</v>
      </c>
      <c r="H2477" s="2" t="s">
        <v>4370</v>
      </c>
      <c r="I2477" s="2" t="s">
        <v>4371</v>
      </c>
      <c r="J2477" s="3">
        <v>85135.62</v>
      </c>
      <c r="K2477" s="3">
        <v>69880.039999999994</v>
      </c>
      <c r="L2477" s="3">
        <v>74147.520000000004</v>
      </c>
      <c r="M2477"/>
      <c r="N2477"/>
      <c r="O2477"/>
    </row>
    <row r="2478" spans="1:15" ht="14.45">
      <c r="A2478" s="2" t="str">
        <f t="shared" si="38"/>
        <v>POS_20211210_2720702</v>
      </c>
      <c r="B2478" s="2" t="s">
        <v>3973</v>
      </c>
      <c r="C2478" s="2" t="s">
        <v>443</v>
      </c>
      <c r="D2478" s="2" t="s">
        <v>456</v>
      </c>
      <c r="E2478" s="2" t="s">
        <v>468</v>
      </c>
      <c r="F2478" s="2" t="s">
        <v>45</v>
      </c>
      <c r="G2478" s="2" t="s">
        <v>445</v>
      </c>
      <c r="H2478" s="2" t="s">
        <v>4372</v>
      </c>
      <c r="I2478" s="2" t="s">
        <v>4373</v>
      </c>
      <c r="J2478" s="3">
        <v>85135.62000000001</v>
      </c>
      <c r="K2478" s="3">
        <v>69880.040000000023</v>
      </c>
      <c r="L2478" s="3">
        <v>74147.519999999975</v>
      </c>
      <c r="M2478"/>
      <c r="N2478"/>
      <c r="O2478"/>
    </row>
    <row r="2479" spans="1:15" ht="14.45">
      <c r="A2479" s="2" t="str">
        <f t="shared" si="38"/>
        <v>POS_20211210_2720767</v>
      </c>
      <c r="B2479" s="2" t="s">
        <v>3973</v>
      </c>
      <c r="C2479" s="2" t="s">
        <v>443</v>
      </c>
      <c r="D2479" s="2" t="s">
        <v>456</v>
      </c>
      <c r="E2479" s="2" t="s">
        <v>468</v>
      </c>
      <c r="F2479" s="2" t="s">
        <v>45</v>
      </c>
      <c r="G2479" s="2" t="s">
        <v>445</v>
      </c>
      <c r="H2479" s="2" t="s">
        <v>4374</v>
      </c>
      <c r="I2479" s="2" t="s">
        <v>4375</v>
      </c>
      <c r="J2479" s="3">
        <v>85135.62000000001</v>
      </c>
      <c r="K2479" s="3">
        <v>69880.040000000008</v>
      </c>
      <c r="L2479" s="3">
        <v>74147.51999999999</v>
      </c>
      <c r="M2479"/>
      <c r="N2479"/>
      <c r="O2479"/>
    </row>
    <row r="2480" spans="1:15" ht="14.45">
      <c r="A2480" s="2" t="str">
        <f t="shared" si="38"/>
        <v>POS_20211210_2720605</v>
      </c>
      <c r="B2480" s="2" t="s">
        <v>3973</v>
      </c>
      <c r="C2480" s="2" t="s">
        <v>443</v>
      </c>
      <c r="D2480" s="2" t="s">
        <v>456</v>
      </c>
      <c r="E2480" s="2" t="s">
        <v>468</v>
      </c>
      <c r="F2480" s="2" t="s">
        <v>45</v>
      </c>
      <c r="G2480" s="2" t="s">
        <v>445</v>
      </c>
      <c r="H2480" s="2" t="s">
        <v>4137</v>
      </c>
      <c r="I2480" s="2" t="s">
        <v>4376</v>
      </c>
      <c r="J2480" s="3">
        <v>85135.619999999966</v>
      </c>
      <c r="K2480" s="3">
        <v>69880.040000000037</v>
      </c>
      <c r="L2480" s="3">
        <v>74147.51999999999</v>
      </c>
      <c r="M2480"/>
      <c r="N2480"/>
      <c r="O2480"/>
    </row>
    <row r="2481" spans="1:15" ht="14.45">
      <c r="A2481" s="2" t="str">
        <f t="shared" si="38"/>
        <v>POS_20211210_2720461</v>
      </c>
      <c r="B2481" s="2" t="s">
        <v>3973</v>
      </c>
      <c r="C2481" s="2" t="s">
        <v>443</v>
      </c>
      <c r="D2481" s="2" t="s">
        <v>456</v>
      </c>
      <c r="E2481" s="2" t="s">
        <v>468</v>
      </c>
      <c r="F2481" s="2" t="s">
        <v>45</v>
      </c>
      <c r="G2481" s="2" t="s">
        <v>445</v>
      </c>
      <c r="H2481" s="2" t="s">
        <v>4377</v>
      </c>
      <c r="I2481" s="2" t="s">
        <v>4378</v>
      </c>
      <c r="J2481" s="3">
        <v>85135.62000000001</v>
      </c>
      <c r="K2481" s="3">
        <v>69880.040000000008</v>
      </c>
      <c r="L2481" s="3">
        <v>74147.51999999999</v>
      </c>
      <c r="M2481"/>
      <c r="N2481"/>
      <c r="O2481"/>
    </row>
    <row r="2482" spans="1:15" ht="14.45">
      <c r="A2482" s="2" t="str">
        <f t="shared" si="38"/>
        <v>POS_20211210_2720703</v>
      </c>
      <c r="B2482" s="2" t="s">
        <v>3973</v>
      </c>
      <c r="C2482" s="2" t="s">
        <v>443</v>
      </c>
      <c r="D2482" s="2" t="s">
        <v>456</v>
      </c>
      <c r="E2482" s="2" t="s">
        <v>468</v>
      </c>
      <c r="F2482" s="2" t="s">
        <v>45</v>
      </c>
      <c r="G2482" s="2" t="s">
        <v>445</v>
      </c>
      <c r="H2482" s="2" t="s">
        <v>4071</v>
      </c>
      <c r="I2482" s="2" t="s">
        <v>4379</v>
      </c>
      <c r="J2482" s="3">
        <v>85135.62</v>
      </c>
      <c r="K2482" s="3">
        <v>69880.040000000008</v>
      </c>
      <c r="L2482" s="3">
        <v>74147.520000000004</v>
      </c>
      <c r="M2482"/>
      <c r="N2482"/>
      <c r="O2482"/>
    </row>
    <row r="2483" spans="1:15" ht="14.45">
      <c r="A2483" s="2" t="str">
        <f t="shared" si="38"/>
        <v>POS_20211210_2720700</v>
      </c>
      <c r="B2483" s="2" t="s">
        <v>3973</v>
      </c>
      <c r="C2483" s="2" t="s">
        <v>443</v>
      </c>
      <c r="D2483" s="2" t="s">
        <v>456</v>
      </c>
      <c r="E2483" s="2" t="s">
        <v>468</v>
      </c>
      <c r="F2483" s="2" t="s">
        <v>45</v>
      </c>
      <c r="G2483" s="2" t="s">
        <v>445</v>
      </c>
      <c r="H2483" s="2" t="s">
        <v>4380</v>
      </c>
      <c r="I2483" s="2" t="s">
        <v>4381</v>
      </c>
      <c r="J2483" s="3">
        <v>85135.619999999966</v>
      </c>
      <c r="K2483" s="3">
        <v>69880.040000000008</v>
      </c>
      <c r="L2483" s="3">
        <v>74147.51999999999</v>
      </c>
      <c r="M2483"/>
      <c r="N2483"/>
      <c r="O2483"/>
    </row>
    <row r="2484" spans="1:15" ht="14.45">
      <c r="A2484" s="2" t="str">
        <f t="shared" si="38"/>
        <v>POS_20211210_2720762</v>
      </c>
      <c r="B2484" s="2" t="s">
        <v>3973</v>
      </c>
      <c r="C2484" s="2" t="s">
        <v>443</v>
      </c>
      <c r="D2484" s="2" t="s">
        <v>456</v>
      </c>
      <c r="E2484" s="2" t="s">
        <v>468</v>
      </c>
      <c r="F2484" s="2" t="s">
        <v>45</v>
      </c>
      <c r="G2484" s="2" t="s">
        <v>445</v>
      </c>
      <c r="H2484" s="2" t="s">
        <v>4382</v>
      </c>
      <c r="I2484" s="2" t="s">
        <v>4383</v>
      </c>
      <c r="J2484" s="3">
        <v>85135.619999999981</v>
      </c>
      <c r="K2484" s="3">
        <v>69880.040000000008</v>
      </c>
      <c r="L2484" s="3">
        <v>74147.51999999999</v>
      </c>
      <c r="M2484"/>
      <c r="N2484"/>
      <c r="O2484"/>
    </row>
    <row r="2485" spans="1:15" ht="14.45">
      <c r="A2485" s="2" t="str">
        <f t="shared" si="38"/>
        <v>POS_20211210_2720757</v>
      </c>
      <c r="B2485" s="2" t="s">
        <v>3973</v>
      </c>
      <c r="C2485" s="2" t="s">
        <v>443</v>
      </c>
      <c r="D2485" s="2" t="s">
        <v>456</v>
      </c>
      <c r="E2485" s="2" t="s">
        <v>468</v>
      </c>
      <c r="F2485" s="2" t="s">
        <v>45</v>
      </c>
      <c r="G2485" s="2" t="s">
        <v>445</v>
      </c>
      <c r="H2485" s="2" t="s">
        <v>4384</v>
      </c>
      <c r="I2485" s="2" t="s">
        <v>4385</v>
      </c>
      <c r="J2485" s="3">
        <v>85135.619999999966</v>
      </c>
      <c r="K2485" s="3">
        <v>69880.040000000008</v>
      </c>
      <c r="L2485" s="3">
        <v>74147.519999999975</v>
      </c>
      <c r="M2485"/>
      <c r="N2485"/>
      <c r="O2485"/>
    </row>
    <row r="2486" spans="1:15" ht="14.45">
      <c r="A2486" s="2" t="str">
        <f t="shared" si="38"/>
        <v>POS_20211210_2720468</v>
      </c>
      <c r="B2486" s="2" t="s">
        <v>3973</v>
      </c>
      <c r="C2486" s="2" t="s">
        <v>443</v>
      </c>
      <c r="D2486" s="2" t="s">
        <v>456</v>
      </c>
      <c r="E2486" s="2" t="s">
        <v>468</v>
      </c>
      <c r="F2486" s="2" t="s">
        <v>45</v>
      </c>
      <c r="G2486" s="2" t="s">
        <v>445</v>
      </c>
      <c r="H2486" s="2" t="s">
        <v>4386</v>
      </c>
      <c r="I2486" s="2" t="s">
        <v>4387</v>
      </c>
      <c r="J2486" s="3">
        <v>85135.619999999966</v>
      </c>
      <c r="K2486" s="3">
        <v>69880.040000000023</v>
      </c>
      <c r="L2486" s="3">
        <v>74147.51999999999</v>
      </c>
      <c r="M2486"/>
      <c r="N2486"/>
      <c r="O2486"/>
    </row>
    <row r="2487" spans="1:15" ht="14.45">
      <c r="A2487" s="2" t="str">
        <f t="shared" si="38"/>
        <v>POS_20200903_2241960</v>
      </c>
      <c r="B2487" s="2" t="s">
        <v>3973</v>
      </c>
      <c r="C2487" s="2" t="s">
        <v>443</v>
      </c>
      <c r="D2487" s="2" t="s">
        <v>456</v>
      </c>
      <c r="E2487" s="2" t="s">
        <v>468</v>
      </c>
      <c r="F2487" s="2" t="s">
        <v>45</v>
      </c>
      <c r="G2487" s="2" t="s">
        <v>552</v>
      </c>
      <c r="H2487" s="2" t="s">
        <v>4388</v>
      </c>
      <c r="I2487" s="2" t="s">
        <v>4389</v>
      </c>
      <c r="J2487" s="3">
        <v>0</v>
      </c>
      <c r="K2487" s="3">
        <v>0</v>
      </c>
      <c r="L2487" s="3">
        <v>9399.36</v>
      </c>
      <c r="M2487"/>
      <c r="N2487"/>
      <c r="O2487"/>
    </row>
    <row r="2488" spans="1:15" ht="14.45">
      <c r="A2488" s="2" t="str">
        <f t="shared" si="38"/>
        <v>POS_20230216_3095137</v>
      </c>
      <c r="B2488" s="2" t="s">
        <v>3973</v>
      </c>
      <c r="C2488" s="2" t="s">
        <v>443</v>
      </c>
      <c r="D2488" s="2" t="s">
        <v>456</v>
      </c>
      <c r="E2488" s="2" t="s">
        <v>468</v>
      </c>
      <c r="F2488" s="2" t="s">
        <v>45</v>
      </c>
      <c r="G2488" s="2" t="s">
        <v>552</v>
      </c>
      <c r="H2488" s="2" t="s">
        <v>4390</v>
      </c>
      <c r="I2488" s="2" t="s">
        <v>4391</v>
      </c>
      <c r="J2488" s="3">
        <v>0</v>
      </c>
      <c r="K2488" s="3">
        <v>0</v>
      </c>
      <c r="L2488" s="3">
        <v>8163.72</v>
      </c>
      <c r="M2488"/>
      <c r="N2488"/>
      <c r="O2488"/>
    </row>
    <row r="2489" spans="1:15" ht="14.45">
      <c r="A2489" s="2" t="str">
        <f t="shared" si="38"/>
        <v>POS_20210505_2440467</v>
      </c>
      <c r="B2489" s="2" t="s">
        <v>3973</v>
      </c>
      <c r="C2489" s="2" t="s">
        <v>443</v>
      </c>
      <c r="D2489" s="2" t="s">
        <v>456</v>
      </c>
      <c r="E2489" s="2" t="s">
        <v>468</v>
      </c>
      <c r="F2489" s="2" t="s">
        <v>45</v>
      </c>
      <c r="G2489" s="2" t="s">
        <v>552</v>
      </c>
      <c r="H2489" s="2" t="s">
        <v>4392</v>
      </c>
      <c r="I2489" s="2" t="s">
        <v>4393</v>
      </c>
      <c r="J2489" s="3">
        <v>0</v>
      </c>
      <c r="K2489" s="3">
        <v>0</v>
      </c>
      <c r="L2489" s="3">
        <v>7934.4000000000005</v>
      </c>
      <c r="M2489"/>
      <c r="N2489"/>
      <c r="O2489"/>
    </row>
    <row r="2490" spans="1:15" ht="14.45">
      <c r="A2490" s="2" t="str">
        <f t="shared" si="38"/>
        <v>POS_20200820_2238541</v>
      </c>
      <c r="B2490" s="2" t="s">
        <v>3973</v>
      </c>
      <c r="C2490" s="2" t="s">
        <v>443</v>
      </c>
      <c r="D2490" s="2" t="s">
        <v>456</v>
      </c>
      <c r="E2490" s="2" t="s">
        <v>468</v>
      </c>
      <c r="F2490" s="2" t="s">
        <v>45</v>
      </c>
      <c r="G2490" s="2" t="s">
        <v>552</v>
      </c>
      <c r="H2490" s="2" t="s">
        <v>4394</v>
      </c>
      <c r="I2490" s="2" t="s">
        <v>4395</v>
      </c>
      <c r="J2490" s="3">
        <v>0</v>
      </c>
      <c r="K2490" s="3">
        <v>0</v>
      </c>
      <c r="L2490" s="3">
        <v>7934.4000000000005</v>
      </c>
      <c r="M2490"/>
      <c r="N2490"/>
      <c r="O2490"/>
    </row>
    <row r="2491" spans="1:15" ht="14.45">
      <c r="A2491" s="2" t="str">
        <f t="shared" si="38"/>
        <v>POS_20200903_2241956</v>
      </c>
      <c r="B2491" s="2" t="s">
        <v>3973</v>
      </c>
      <c r="C2491" s="2" t="s">
        <v>443</v>
      </c>
      <c r="D2491" s="2" t="s">
        <v>456</v>
      </c>
      <c r="E2491" s="2" t="s">
        <v>468</v>
      </c>
      <c r="F2491" s="2" t="s">
        <v>45</v>
      </c>
      <c r="G2491" s="2" t="s">
        <v>552</v>
      </c>
      <c r="H2491" s="2" t="s">
        <v>4073</v>
      </c>
      <c r="I2491" s="2" t="s">
        <v>4396</v>
      </c>
      <c r="J2491" s="3">
        <v>1983.6000000000001</v>
      </c>
      <c r="K2491" s="3">
        <v>0</v>
      </c>
      <c r="L2491" s="3">
        <v>5233.8</v>
      </c>
      <c r="M2491"/>
      <c r="N2491"/>
      <c r="O2491"/>
    </row>
    <row r="2492" spans="1:15" ht="14.45">
      <c r="A2492" s="2" t="str">
        <f t="shared" si="38"/>
        <v>POS_20201106_2340942</v>
      </c>
      <c r="B2492" s="2" t="s">
        <v>3973</v>
      </c>
      <c r="C2492" s="2" t="s">
        <v>443</v>
      </c>
      <c r="D2492" s="2" t="s">
        <v>456</v>
      </c>
      <c r="E2492" s="2" t="s">
        <v>468</v>
      </c>
      <c r="F2492" s="2" t="s">
        <v>45</v>
      </c>
      <c r="G2492" s="2" t="s">
        <v>552</v>
      </c>
      <c r="H2492" s="2" t="s">
        <v>3999</v>
      </c>
      <c r="I2492" s="2" t="s">
        <v>4397</v>
      </c>
      <c r="J2492" s="3">
        <v>2777.0400000000004</v>
      </c>
      <c r="K2492" s="3">
        <v>0</v>
      </c>
      <c r="L2492" s="3">
        <v>3768.8400000000006</v>
      </c>
      <c r="M2492"/>
      <c r="N2492"/>
      <c r="O2492"/>
    </row>
    <row r="2493" spans="1:15" ht="14.45">
      <c r="A2493" s="2" t="str">
        <f t="shared" si="38"/>
        <v>POS_20230223_3097228</v>
      </c>
      <c r="B2493" s="2" t="s">
        <v>3973</v>
      </c>
      <c r="C2493" s="2" t="s">
        <v>443</v>
      </c>
      <c r="D2493" s="2" t="s">
        <v>456</v>
      </c>
      <c r="E2493" s="2" t="s">
        <v>468</v>
      </c>
      <c r="F2493" s="2" t="s">
        <v>45</v>
      </c>
      <c r="G2493" s="2" t="s">
        <v>552</v>
      </c>
      <c r="H2493" s="2" t="s">
        <v>4398</v>
      </c>
      <c r="I2493" s="2" t="s">
        <v>4399</v>
      </c>
      <c r="J2493" s="3">
        <v>0</v>
      </c>
      <c r="K2493" s="3">
        <v>0</v>
      </c>
      <c r="L2493" s="3">
        <v>5966.2800000000007</v>
      </c>
      <c r="M2493"/>
      <c r="N2493"/>
      <c r="O2493"/>
    </row>
    <row r="2494" spans="1:15" ht="14.45">
      <c r="A2494" s="2" t="str">
        <f t="shared" si="38"/>
        <v>POS_20220623_2833482</v>
      </c>
      <c r="B2494" s="2" t="s">
        <v>3973</v>
      </c>
      <c r="C2494" s="2" t="s">
        <v>443</v>
      </c>
      <c r="D2494" s="2" t="s">
        <v>456</v>
      </c>
      <c r="E2494" s="2" t="s">
        <v>468</v>
      </c>
      <c r="F2494" s="2" t="s">
        <v>45</v>
      </c>
      <c r="G2494" s="2" t="s">
        <v>552</v>
      </c>
      <c r="H2494" s="2" t="s">
        <v>4363</v>
      </c>
      <c r="I2494" s="2" t="s">
        <v>4400</v>
      </c>
      <c r="J2494" s="3">
        <v>2777.0400000000004</v>
      </c>
      <c r="K2494" s="3">
        <v>0</v>
      </c>
      <c r="L2494" s="3">
        <v>1785.2400000000002</v>
      </c>
      <c r="M2494"/>
      <c r="N2494"/>
      <c r="O2494"/>
    </row>
    <row r="2495" spans="1:15" ht="14.45">
      <c r="A2495" s="2" t="str">
        <f t="shared" si="38"/>
        <v>POS_20201223_2369172</v>
      </c>
      <c r="B2495" s="2" t="s">
        <v>3973</v>
      </c>
      <c r="C2495" s="2" t="s">
        <v>443</v>
      </c>
      <c r="D2495" s="2" t="s">
        <v>456</v>
      </c>
      <c r="E2495" s="2" t="s">
        <v>468</v>
      </c>
      <c r="F2495" s="2" t="s">
        <v>45</v>
      </c>
      <c r="G2495" s="2" t="s">
        <v>552</v>
      </c>
      <c r="H2495" s="2" t="s">
        <v>4021</v>
      </c>
      <c r="I2495" s="2" t="s">
        <v>4401</v>
      </c>
      <c r="J2495" s="3">
        <v>0</v>
      </c>
      <c r="K2495" s="3">
        <v>0</v>
      </c>
      <c r="L2495" s="3">
        <v>4107.8</v>
      </c>
      <c r="M2495"/>
      <c r="N2495"/>
      <c r="O2495"/>
    </row>
    <row r="2496" spans="1:15" ht="14.45">
      <c r="A2496" s="2" t="str">
        <f t="shared" si="38"/>
        <v>POS_20201223_2369162</v>
      </c>
      <c r="B2496" s="2" t="s">
        <v>3973</v>
      </c>
      <c r="C2496" s="2" t="s">
        <v>443</v>
      </c>
      <c r="D2496" s="2" t="s">
        <v>456</v>
      </c>
      <c r="E2496" s="2" t="s">
        <v>468</v>
      </c>
      <c r="F2496" s="2" t="s">
        <v>45</v>
      </c>
      <c r="G2496" s="2" t="s">
        <v>552</v>
      </c>
      <c r="H2496" s="2" t="s">
        <v>4402</v>
      </c>
      <c r="I2496" s="2" t="s">
        <v>4403</v>
      </c>
      <c r="J2496" s="3">
        <v>0</v>
      </c>
      <c r="K2496" s="3">
        <v>0</v>
      </c>
      <c r="L2496" s="3">
        <v>3768.8400000000006</v>
      </c>
      <c r="M2496"/>
      <c r="N2496"/>
      <c r="O2496"/>
    </row>
    <row r="2497" spans="1:15" ht="14.45">
      <c r="A2497" s="2" t="str">
        <f t="shared" si="38"/>
        <v>POS_20201223_2369173</v>
      </c>
      <c r="B2497" s="2" t="s">
        <v>3973</v>
      </c>
      <c r="C2497" s="2" t="s">
        <v>443</v>
      </c>
      <c r="D2497" s="2" t="s">
        <v>456</v>
      </c>
      <c r="E2497" s="2" t="s">
        <v>468</v>
      </c>
      <c r="F2497" s="2" t="s">
        <v>45</v>
      </c>
      <c r="G2497" s="2" t="s">
        <v>552</v>
      </c>
      <c r="H2497" s="2" t="s">
        <v>4404</v>
      </c>
      <c r="I2497" s="2" t="s">
        <v>4405</v>
      </c>
      <c r="J2497" s="3">
        <v>0</v>
      </c>
      <c r="K2497" s="3">
        <v>0</v>
      </c>
      <c r="L2497" s="3">
        <v>3768.8400000000006</v>
      </c>
      <c r="M2497"/>
      <c r="N2497"/>
      <c r="O2497"/>
    </row>
    <row r="2498" spans="1:15" ht="14.45">
      <c r="A2498" s="2" t="str">
        <f t="shared" si="38"/>
        <v>POS_20211224_2724321</v>
      </c>
      <c r="B2498" s="2" t="s">
        <v>3973</v>
      </c>
      <c r="C2498" s="2" t="s">
        <v>443</v>
      </c>
      <c r="D2498" s="2" t="s">
        <v>456</v>
      </c>
      <c r="E2498" s="2" t="s">
        <v>468</v>
      </c>
      <c r="F2498" s="2" t="s">
        <v>45</v>
      </c>
      <c r="G2498" s="2" t="s">
        <v>552</v>
      </c>
      <c r="H2498" s="2" t="s">
        <v>4406</v>
      </c>
      <c r="I2498" s="2" t="s">
        <v>4407</v>
      </c>
      <c r="J2498" s="3">
        <v>0</v>
      </c>
      <c r="K2498" s="3">
        <v>0</v>
      </c>
      <c r="L2498" s="3">
        <v>3768.8400000000006</v>
      </c>
      <c r="M2498"/>
      <c r="N2498"/>
      <c r="O2498"/>
    </row>
    <row r="2499" spans="1:15" ht="14.45">
      <c r="A2499" s="2" t="str">
        <f t="shared" si="38"/>
        <v>POS_20201119_2343699</v>
      </c>
      <c r="B2499" s="2" t="s">
        <v>3973</v>
      </c>
      <c r="C2499" s="2" t="s">
        <v>443</v>
      </c>
      <c r="D2499" s="2" t="s">
        <v>456</v>
      </c>
      <c r="E2499" s="2" t="s">
        <v>468</v>
      </c>
      <c r="F2499" s="2" t="s">
        <v>45</v>
      </c>
      <c r="G2499" s="2" t="s">
        <v>552</v>
      </c>
      <c r="H2499" s="2" t="s">
        <v>4408</v>
      </c>
      <c r="I2499" s="2" t="s">
        <v>4409</v>
      </c>
      <c r="J2499" s="3">
        <v>0</v>
      </c>
      <c r="K2499" s="3">
        <v>0</v>
      </c>
      <c r="L2499" s="3">
        <v>3768.8400000000006</v>
      </c>
      <c r="M2499"/>
      <c r="N2499"/>
      <c r="O2499"/>
    </row>
    <row r="2500" spans="1:15" ht="14.45">
      <c r="A2500" s="2" t="str">
        <f t="shared" si="38"/>
        <v>POS_20200820_2238543</v>
      </c>
      <c r="B2500" s="2" t="s">
        <v>3973</v>
      </c>
      <c r="C2500" s="2" t="s">
        <v>443</v>
      </c>
      <c r="D2500" s="2" t="s">
        <v>456</v>
      </c>
      <c r="E2500" s="2" t="s">
        <v>468</v>
      </c>
      <c r="F2500" s="2" t="s">
        <v>45</v>
      </c>
      <c r="G2500" s="2" t="s">
        <v>552</v>
      </c>
      <c r="H2500" s="2" t="s">
        <v>4410</v>
      </c>
      <c r="I2500" s="2" t="s">
        <v>4411</v>
      </c>
      <c r="J2500" s="3">
        <v>0</v>
      </c>
      <c r="K2500" s="3">
        <v>0</v>
      </c>
      <c r="L2500" s="3">
        <v>3768.84</v>
      </c>
      <c r="M2500"/>
      <c r="N2500"/>
      <c r="O2500"/>
    </row>
    <row r="2501" spans="1:15" ht="14.45">
      <c r="A2501" s="2" t="str">
        <f t="shared" si="38"/>
        <v>POS_20201223_2369229</v>
      </c>
      <c r="B2501" s="2" t="s">
        <v>3973</v>
      </c>
      <c r="C2501" s="2" t="s">
        <v>443</v>
      </c>
      <c r="D2501" s="2" t="s">
        <v>456</v>
      </c>
      <c r="E2501" s="2" t="s">
        <v>468</v>
      </c>
      <c r="F2501" s="2" t="s">
        <v>45</v>
      </c>
      <c r="G2501" s="2" t="s">
        <v>552</v>
      </c>
      <c r="H2501" s="2" t="s">
        <v>4060</v>
      </c>
      <c r="I2501" s="2" t="s">
        <v>4412</v>
      </c>
      <c r="J2501" s="3">
        <v>0</v>
      </c>
      <c r="K2501" s="3">
        <v>0</v>
      </c>
      <c r="L2501" s="3">
        <v>3768.84</v>
      </c>
      <c r="M2501"/>
      <c r="N2501"/>
      <c r="O2501"/>
    </row>
    <row r="2502" spans="1:15" ht="14.45">
      <c r="A2502" s="2" t="str">
        <f t="shared" si="38"/>
        <v>POS_20201223_2369175</v>
      </c>
      <c r="B2502" s="2" t="s">
        <v>3973</v>
      </c>
      <c r="C2502" s="2" t="s">
        <v>443</v>
      </c>
      <c r="D2502" s="2" t="s">
        <v>456</v>
      </c>
      <c r="E2502" s="2" t="s">
        <v>468</v>
      </c>
      <c r="F2502" s="2" t="s">
        <v>45</v>
      </c>
      <c r="G2502" s="2" t="s">
        <v>552</v>
      </c>
      <c r="H2502" s="2" t="s">
        <v>4413</v>
      </c>
      <c r="I2502" s="2" t="s">
        <v>4414</v>
      </c>
      <c r="J2502" s="3">
        <v>0</v>
      </c>
      <c r="K2502" s="3">
        <v>0</v>
      </c>
      <c r="L2502" s="3">
        <v>2777.0400000000004</v>
      </c>
      <c r="M2502"/>
      <c r="N2502"/>
      <c r="O2502"/>
    </row>
    <row r="2503" spans="1:15" ht="14.45">
      <c r="A2503" s="2" t="str">
        <f t="shared" si="38"/>
        <v>POS_20210130_2381824</v>
      </c>
      <c r="B2503" s="2" t="s">
        <v>3973</v>
      </c>
      <c r="C2503" s="2" t="s">
        <v>443</v>
      </c>
      <c r="D2503" s="2" t="s">
        <v>456</v>
      </c>
      <c r="E2503" s="2" t="s">
        <v>468</v>
      </c>
      <c r="F2503" s="2" t="s">
        <v>45</v>
      </c>
      <c r="G2503" s="2" t="s">
        <v>552</v>
      </c>
      <c r="H2503" s="2" t="s">
        <v>4415</v>
      </c>
      <c r="I2503" s="2" t="s">
        <v>4416</v>
      </c>
      <c r="J2503" s="3">
        <v>2777.0400000000004</v>
      </c>
      <c r="K2503" s="3">
        <v>0</v>
      </c>
      <c r="L2503" s="3">
        <v>0</v>
      </c>
      <c r="M2503"/>
      <c r="N2503"/>
      <c r="O2503"/>
    </row>
    <row r="2504" spans="1:15" ht="14.45">
      <c r="A2504" s="2" t="str">
        <f t="shared" si="38"/>
        <v>POS_20200903_2241973</v>
      </c>
      <c r="B2504" s="2" t="s">
        <v>3973</v>
      </c>
      <c r="C2504" s="2" t="s">
        <v>443</v>
      </c>
      <c r="D2504" s="2" t="s">
        <v>456</v>
      </c>
      <c r="E2504" s="2" t="s">
        <v>468</v>
      </c>
      <c r="F2504" s="2" t="s">
        <v>45</v>
      </c>
      <c r="G2504" s="2" t="s">
        <v>552</v>
      </c>
      <c r="H2504" s="2" t="s">
        <v>4417</v>
      </c>
      <c r="I2504" s="2" t="s">
        <v>4418</v>
      </c>
      <c r="J2504" s="3">
        <v>0</v>
      </c>
      <c r="K2504" s="3">
        <v>0</v>
      </c>
      <c r="L2504" s="3">
        <v>1884.4200000000003</v>
      </c>
      <c r="M2504"/>
      <c r="N2504"/>
      <c r="O2504"/>
    </row>
    <row r="2505" spans="1:15" ht="14.45">
      <c r="A2505" s="2" t="str">
        <f t="shared" si="38"/>
        <v>POS_20230525_3163778</v>
      </c>
      <c r="B2505" s="2" t="s">
        <v>3973</v>
      </c>
      <c r="C2505" s="2" t="s">
        <v>443</v>
      </c>
      <c r="D2505" s="2" t="s">
        <v>456</v>
      </c>
      <c r="E2505" s="2" t="s">
        <v>468</v>
      </c>
      <c r="F2505" s="2" t="s">
        <v>45</v>
      </c>
      <c r="G2505" s="2" t="s">
        <v>609</v>
      </c>
      <c r="H2505" s="2" t="s">
        <v>4419</v>
      </c>
      <c r="I2505" s="2" t="s">
        <v>4420</v>
      </c>
      <c r="J2505" s="3">
        <v>0</v>
      </c>
      <c r="K2505" s="3">
        <v>0</v>
      </c>
      <c r="L2505" s="3">
        <v>0</v>
      </c>
      <c r="M2505"/>
      <c r="N2505"/>
      <c r="O2505"/>
    </row>
    <row r="2506" spans="1:15" ht="14.45">
      <c r="A2506" s="2" t="str">
        <f t="shared" si="38"/>
        <v>POS_20230525_3163785</v>
      </c>
      <c r="B2506" s="2" t="s">
        <v>3973</v>
      </c>
      <c r="C2506" s="2" t="s">
        <v>443</v>
      </c>
      <c r="D2506" s="2" t="s">
        <v>456</v>
      </c>
      <c r="E2506" s="2" t="s">
        <v>468</v>
      </c>
      <c r="F2506" s="2" t="s">
        <v>45</v>
      </c>
      <c r="G2506" s="2" t="s">
        <v>609</v>
      </c>
      <c r="H2506" s="2" t="s">
        <v>4421</v>
      </c>
      <c r="I2506" s="2" t="s">
        <v>4422</v>
      </c>
      <c r="J2506" s="3">
        <v>0</v>
      </c>
      <c r="K2506" s="3">
        <v>0</v>
      </c>
      <c r="L2506" s="3">
        <v>0</v>
      </c>
      <c r="M2506"/>
      <c r="N2506"/>
      <c r="O2506"/>
    </row>
    <row r="2507" spans="1:15" ht="14.45">
      <c r="A2507" s="2" t="str">
        <f t="shared" si="38"/>
        <v>POS_20230525_3163695</v>
      </c>
      <c r="B2507" s="2" t="s">
        <v>3973</v>
      </c>
      <c r="C2507" s="2" t="s">
        <v>443</v>
      </c>
      <c r="D2507" s="2" t="s">
        <v>456</v>
      </c>
      <c r="E2507" s="2" t="s">
        <v>468</v>
      </c>
      <c r="F2507" s="2" t="s">
        <v>45</v>
      </c>
      <c r="G2507" s="2" t="s">
        <v>609</v>
      </c>
      <c r="H2507" s="2" t="s">
        <v>4423</v>
      </c>
      <c r="I2507" s="2" t="s">
        <v>4424</v>
      </c>
      <c r="J2507" s="3">
        <v>0</v>
      </c>
      <c r="K2507" s="3">
        <v>0</v>
      </c>
      <c r="L2507" s="3">
        <v>0</v>
      </c>
      <c r="M2507"/>
      <c r="N2507"/>
      <c r="O2507"/>
    </row>
    <row r="2508" spans="1:15" ht="14.45">
      <c r="A2508" s="2" t="str">
        <f t="shared" si="38"/>
        <v>POS_20230525_3163602</v>
      </c>
      <c r="B2508" s="2" t="s">
        <v>3973</v>
      </c>
      <c r="C2508" s="2" t="s">
        <v>443</v>
      </c>
      <c r="D2508" s="2" t="s">
        <v>456</v>
      </c>
      <c r="E2508" s="2" t="s">
        <v>468</v>
      </c>
      <c r="F2508" s="2" t="s">
        <v>45</v>
      </c>
      <c r="G2508" s="2" t="s">
        <v>609</v>
      </c>
      <c r="H2508" s="2" t="s">
        <v>4109</v>
      </c>
      <c r="I2508" s="2" t="s">
        <v>4425</v>
      </c>
      <c r="J2508" s="3">
        <v>0</v>
      </c>
      <c r="K2508" s="3">
        <v>0</v>
      </c>
      <c r="L2508" s="3">
        <v>0</v>
      </c>
      <c r="M2508"/>
      <c r="N2508"/>
      <c r="O2508"/>
    </row>
    <row r="2509" spans="1:15" ht="14.45">
      <c r="A2509" s="2" t="str">
        <f t="shared" ref="A2509:A2572" si="39">I2509</f>
        <v>POS_20230525_3163647</v>
      </c>
      <c r="B2509" s="2" t="s">
        <v>3973</v>
      </c>
      <c r="C2509" s="2" t="s">
        <v>443</v>
      </c>
      <c r="D2509" s="2" t="s">
        <v>456</v>
      </c>
      <c r="E2509" s="2" t="s">
        <v>468</v>
      </c>
      <c r="F2509" s="2" t="s">
        <v>45</v>
      </c>
      <c r="G2509" s="2" t="s">
        <v>609</v>
      </c>
      <c r="H2509" s="2" t="s">
        <v>4426</v>
      </c>
      <c r="I2509" s="2" t="s">
        <v>4427</v>
      </c>
      <c r="J2509" s="3">
        <v>0</v>
      </c>
      <c r="K2509" s="3">
        <v>0</v>
      </c>
      <c r="L2509" s="3">
        <v>0</v>
      </c>
      <c r="M2509"/>
      <c r="N2509"/>
      <c r="O2509"/>
    </row>
    <row r="2510" spans="1:15" ht="14.45">
      <c r="A2510" s="2" t="str">
        <f t="shared" si="39"/>
        <v>POS_20230525_3163583</v>
      </c>
      <c r="B2510" s="2" t="s">
        <v>3973</v>
      </c>
      <c r="C2510" s="2" t="s">
        <v>443</v>
      </c>
      <c r="D2510" s="2" t="s">
        <v>456</v>
      </c>
      <c r="E2510" s="2" t="s">
        <v>468</v>
      </c>
      <c r="F2510" s="2" t="s">
        <v>45</v>
      </c>
      <c r="G2510" s="2" t="s">
        <v>609</v>
      </c>
      <c r="H2510" s="2" t="s">
        <v>4428</v>
      </c>
      <c r="I2510" s="2" t="s">
        <v>4429</v>
      </c>
      <c r="J2510" s="3">
        <v>0</v>
      </c>
      <c r="K2510" s="3">
        <v>0</v>
      </c>
      <c r="L2510" s="3">
        <v>0</v>
      </c>
      <c r="M2510"/>
      <c r="N2510"/>
      <c r="O2510"/>
    </row>
    <row r="2511" spans="1:15" ht="14.45">
      <c r="A2511" s="2" t="str">
        <f t="shared" si="39"/>
        <v>POS_20230525_3163857</v>
      </c>
      <c r="B2511" s="2" t="s">
        <v>3973</v>
      </c>
      <c r="C2511" s="2" t="s">
        <v>443</v>
      </c>
      <c r="D2511" s="2" t="s">
        <v>456</v>
      </c>
      <c r="E2511" s="2" t="s">
        <v>468</v>
      </c>
      <c r="F2511" s="2" t="s">
        <v>45</v>
      </c>
      <c r="G2511" s="2" t="s">
        <v>609</v>
      </c>
      <c r="H2511" s="2" t="s">
        <v>4430</v>
      </c>
      <c r="I2511" s="2" t="s">
        <v>4431</v>
      </c>
      <c r="J2511" s="3">
        <v>0</v>
      </c>
      <c r="K2511" s="3">
        <v>0</v>
      </c>
      <c r="L2511" s="3">
        <v>0</v>
      </c>
      <c r="M2511"/>
      <c r="N2511"/>
      <c r="O2511"/>
    </row>
    <row r="2512" spans="1:15" ht="14.45">
      <c r="A2512" s="2" t="str">
        <f t="shared" si="39"/>
        <v>POS_20230525_3163852</v>
      </c>
      <c r="B2512" s="2" t="s">
        <v>3973</v>
      </c>
      <c r="C2512" s="2" t="s">
        <v>443</v>
      </c>
      <c r="D2512" s="2" t="s">
        <v>456</v>
      </c>
      <c r="E2512" s="2" t="s">
        <v>468</v>
      </c>
      <c r="F2512" s="2" t="s">
        <v>45</v>
      </c>
      <c r="G2512" s="2" t="s">
        <v>609</v>
      </c>
      <c r="H2512" s="2" t="s">
        <v>4432</v>
      </c>
      <c r="I2512" s="2" t="s">
        <v>4433</v>
      </c>
      <c r="J2512" s="3">
        <v>0</v>
      </c>
      <c r="K2512" s="3">
        <v>0</v>
      </c>
      <c r="L2512" s="3">
        <v>0</v>
      </c>
      <c r="M2512"/>
      <c r="N2512"/>
      <c r="O2512"/>
    </row>
    <row r="2513" spans="1:15" ht="14.45">
      <c r="A2513" s="2" t="str">
        <f t="shared" si="39"/>
        <v>POS_20230525_3163684</v>
      </c>
      <c r="B2513" s="2" t="s">
        <v>3973</v>
      </c>
      <c r="C2513" s="2" t="s">
        <v>443</v>
      </c>
      <c r="D2513" s="2" t="s">
        <v>456</v>
      </c>
      <c r="E2513" s="2" t="s">
        <v>468</v>
      </c>
      <c r="F2513" s="2" t="s">
        <v>45</v>
      </c>
      <c r="G2513" s="2" t="s">
        <v>609</v>
      </c>
      <c r="H2513" s="2" t="s">
        <v>4434</v>
      </c>
      <c r="I2513" s="2" t="s">
        <v>4435</v>
      </c>
      <c r="J2513" s="3">
        <v>0</v>
      </c>
      <c r="K2513" s="3">
        <v>0</v>
      </c>
      <c r="L2513" s="3">
        <v>0</v>
      </c>
      <c r="M2513"/>
      <c r="N2513"/>
      <c r="O2513"/>
    </row>
    <row r="2514" spans="1:15" ht="14.45">
      <c r="A2514" s="2" t="str">
        <f t="shared" si="39"/>
        <v>POS_20230525_3163859</v>
      </c>
      <c r="B2514" s="2" t="s">
        <v>3973</v>
      </c>
      <c r="C2514" s="2" t="s">
        <v>443</v>
      </c>
      <c r="D2514" s="2" t="s">
        <v>456</v>
      </c>
      <c r="E2514" s="2" t="s">
        <v>468</v>
      </c>
      <c r="F2514" s="2" t="s">
        <v>45</v>
      </c>
      <c r="G2514" s="2" t="s">
        <v>609</v>
      </c>
      <c r="H2514" s="2" t="s">
        <v>4436</v>
      </c>
      <c r="I2514" s="2" t="s">
        <v>4437</v>
      </c>
      <c r="J2514" s="3">
        <v>0</v>
      </c>
      <c r="K2514" s="3">
        <v>0</v>
      </c>
      <c r="L2514" s="3">
        <v>0</v>
      </c>
      <c r="M2514"/>
      <c r="N2514"/>
      <c r="O2514"/>
    </row>
    <row r="2515" spans="1:15" ht="14.45">
      <c r="A2515" s="2" t="str">
        <f t="shared" si="39"/>
        <v>POS_20230525_3163593</v>
      </c>
      <c r="B2515" s="2" t="s">
        <v>3973</v>
      </c>
      <c r="C2515" s="2" t="s">
        <v>443</v>
      </c>
      <c r="D2515" s="2" t="s">
        <v>456</v>
      </c>
      <c r="E2515" s="2" t="s">
        <v>468</v>
      </c>
      <c r="F2515" s="2" t="s">
        <v>45</v>
      </c>
      <c r="G2515" s="2" t="s">
        <v>609</v>
      </c>
      <c r="H2515" s="2" t="s">
        <v>4027</v>
      </c>
      <c r="I2515" s="2" t="s">
        <v>4438</v>
      </c>
      <c r="J2515" s="3">
        <v>0</v>
      </c>
      <c r="K2515" s="3">
        <v>0</v>
      </c>
      <c r="L2515" s="3">
        <v>0</v>
      </c>
      <c r="M2515"/>
      <c r="N2515"/>
      <c r="O2515"/>
    </row>
    <row r="2516" spans="1:15" ht="14.45">
      <c r="A2516" s="2" t="str">
        <f t="shared" si="39"/>
        <v>POS_20230525_3163562</v>
      </c>
      <c r="B2516" s="2" t="s">
        <v>3973</v>
      </c>
      <c r="C2516" s="2" t="s">
        <v>443</v>
      </c>
      <c r="D2516" s="2" t="s">
        <v>456</v>
      </c>
      <c r="E2516" s="2" t="s">
        <v>468</v>
      </c>
      <c r="F2516" s="2" t="s">
        <v>45</v>
      </c>
      <c r="G2516" s="2" t="s">
        <v>609</v>
      </c>
      <c r="H2516" s="2" t="s">
        <v>4439</v>
      </c>
      <c r="I2516" s="2" t="s">
        <v>4440</v>
      </c>
      <c r="J2516" s="3">
        <v>0</v>
      </c>
      <c r="K2516" s="3">
        <v>0</v>
      </c>
      <c r="L2516" s="3">
        <v>0</v>
      </c>
      <c r="M2516"/>
      <c r="N2516"/>
      <c r="O2516"/>
    </row>
    <row r="2517" spans="1:15" ht="14.45">
      <c r="A2517" s="2" t="str">
        <f t="shared" si="39"/>
        <v>POS_20230525_3163719</v>
      </c>
      <c r="B2517" s="2" t="s">
        <v>3973</v>
      </c>
      <c r="C2517" s="2" t="s">
        <v>443</v>
      </c>
      <c r="D2517" s="2" t="s">
        <v>456</v>
      </c>
      <c r="E2517" s="2" t="s">
        <v>468</v>
      </c>
      <c r="F2517" s="2" t="s">
        <v>45</v>
      </c>
      <c r="G2517" s="2" t="s">
        <v>609</v>
      </c>
      <c r="H2517" s="2" t="s">
        <v>4441</v>
      </c>
      <c r="I2517" s="2" t="s">
        <v>4442</v>
      </c>
      <c r="J2517" s="3">
        <v>0</v>
      </c>
      <c r="K2517" s="3">
        <v>0</v>
      </c>
      <c r="L2517" s="3">
        <v>0</v>
      </c>
      <c r="M2517"/>
      <c r="N2517"/>
      <c r="O2517"/>
    </row>
    <row r="2518" spans="1:15" ht="14.45">
      <c r="A2518" s="2" t="str">
        <f t="shared" si="39"/>
        <v>POS_20230525_3163861</v>
      </c>
      <c r="B2518" s="2" t="s">
        <v>3973</v>
      </c>
      <c r="C2518" s="2" t="s">
        <v>443</v>
      </c>
      <c r="D2518" s="2" t="s">
        <v>456</v>
      </c>
      <c r="E2518" s="2" t="s">
        <v>468</v>
      </c>
      <c r="F2518" s="2" t="s">
        <v>45</v>
      </c>
      <c r="G2518" s="2" t="s">
        <v>609</v>
      </c>
      <c r="H2518" s="2" t="s">
        <v>4443</v>
      </c>
      <c r="I2518" s="2" t="s">
        <v>4444</v>
      </c>
      <c r="J2518" s="3">
        <v>0</v>
      </c>
      <c r="K2518" s="3">
        <v>0</v>
      </c>
      <c r="L2518" s="3">
        <v>0</v>
      </c>
      <c r="M2518"/>
      <c r="N2518"/>
      <c r="O2518"/>
    </row>
    <row r="2519" spans="1:15" ht="14.45">
      <c r="A2519" s="2" t="str">
        <f t="shared" si="39"/>
        <v>POS_20230525_3163594</v>
      </c>
      <c r="B2519" s="2" t="s">
        <v>3973</v>
      </c>
      <c r="C2519" s="2" t="s">
        <v>443</v>
      </c>
      <c r="D2519" s="2" t="s">
        <v>456</v>
      </c>
      <c r="E2519" s="2" t="s">
        <v>468</v>
      </c>
      <c r="F2519" s="2" t="s">
        <v>45</v>
      </c>
      <c r="G2519" s="2" t="s">
        <v>609</v>
      </c>
      <c r="H2519" s="2" t="s">
        <v>4445</v>
      </c>
      <c r="I2519" s="2" t="s">
        <v>4446</v>
      </c>
      <c r="J2519" s="3">
        <v>0</v>
      </c>
      <c r="K2519" s="3">
        <v>0</v>
      </c>
      <c r="L2519" s="3">
        <v>0</v>
      </c>
      <c r="M2519"/>
      <c r="N2519"/>
      <c r="O2519"/>
    </row>
    <row r="2520" spans="1:15" ht="14.45">
      <c r="A2520" s="2" t="str">
        <f t="shared" si="39"/>
        <v>POS_20230525_3163833</v>
      </c>
      <c r="B2520" s="2" t="s">
        <v>3973</v>
      </c>
      <c r="C2520" s="2" t="s">
        <v>443</v>
      </c>
      <c r="D2520" s="2" t="s">
        <v>456</v>
      </c>
      <c r="E2520" s="2" t="s">
        <v>468</v>
      </c>
      <c r="F2520" s="2" t="s">
        <v>45</v>
      </c>
      <c r="G2520" s="2" t="s">
        <v>609</v>
      </c>
      <c r="H2520" s="2" t="s">
        <v>4447</v>
      </c>
      <c r="I2520" s="2" t="s">
        <v>4448</v>
      </c>
      <c r="J2520" s="3">
        <v>0</v>
      </c>
      <c r="K2520" s="3">
        <v>0</v>
      </c>
      <c r="L2520" s="3">
        <v>0</v>
      </c>
      <c r="M2520"/>
      <c r="N2520"/>
      <c r="O2520"/>
    </row>
    <row r="2521" spans="1:15" ht="14.45">
      <c r="A2521" s="2" t="str">
        <f t="shared" si="39"/>
        <v>POS_20230525_3163776</v>
      </c>
      <c r="B2521" s="2" t="s">
        <v>3973</v>
      </c>
      <c r="C2521" s="2" t="s">
        <v>443</v>
      </c>
      <c r="D2521" s="2" t="s">
        <v>456</v>
      </c>
      <c r="E2521" s="2" t="s">
        <v>468</v>
      </c>
      <c r="F2521" s="2" t="s">
        <v>45</v>
      </c>
      <c r="G2521" s="2" t="s">
        <v>609</v>
      </c>
      <c r="H2521" s="2" t="s">
        <v>4449</v>
      </c>
      <c r="I2521" s="2" t="s">
        <v>4450</v>
      </c>
      <c r="J2521" s="3">
        <v>0</v>
      </c>
      <c r="K2521" s="3">
        <v>0</v>
      </c>
      <c r="L2521" s="3">
        <v>0</v>
      </c>
      <c r="M2521"/>
      <c r="N2521"/>
      <c r="O2521"/>
    </row>
    <row r="2522" spans="1:15" ht="14.45">
      <c r="A2522" s="2" t="str">
        <f t="shared" si="39"/>
        <v>POS_20230525_3163796</v>
      </c>
      <c r="B2522" s="2" t="s">
        <v>3973</v>
      </c>
      <c r="C2522" s="2" t="s">
        <v>443</v>
      </c>
      <c r="D2522" s="2" t="s">
        <v>456</v>
      </c>
      <c r="E2522" s="2" t="s">
        <v>468</v>
      </c>
      <c r="F2522" s="2" t="s">
        <v>45</v>
      </c>
      <c r="G2522" s="2" t="s">
        <v>609</v>
      </c>
      <c r="H2522" s="2" t="s">
        <v>4451</v>
      </c>
      <c r="I2522" s="2" t="s">
        <v>4452</v>
      </c>
      <c r="J2522" s="3">
        <v>0</v>
      </c>
      <c r="K2522" s="3">
        <v>0</v>
      </c>
      <c r="L2522" s="3">
        <v>0</v>
      </c>
      <c r="M2522"/>
      <c r="N2522"/>
      <c r="O2522"/>
    </row>
    <row r="2523" spans="1:15" ht="14.45">
      <c r="A2523" s="2" t="str">
        <f t="shared" si="39"/>
        <v>POS_20230525_3163751</v>
      </c>
      <c r="B2523" s="2" t="s">
        <v>3973</v>
      </c>
      <c r="C2523" s="2" t="s">
        <v>443</v>
      </c>
      <c r="D2523" s="2" t="s">
        <v>456</v>
      </c>
      <c r="E2523" s="2" t="s">
        <v>468</v>
      </c>
      <c r="F2523" s="2" t="s">
        <v>45</v>
      </c>
      <c r="G2523" s="2" t="s">
        <v>609</v>
      </c>
      <c r="H2523" s="2" t="s">
        <v>4453</v>
      </c>
      <c r="I2523" s="2" t="s">
        <v>4454</v>
      </c>
      <c r="J2523" s="3">
        <v>0</v>
      </c>
      <c r="K2523" s="3">
        <v>0</v>
      </c>
      <c r="L2523" s="3">
        <v>0</v>
      </c>
      <c r="M2523"/>
      <c r="N2523"/>
      <c r="O2523"/>
    </row>
    <row r="2524" spans="1:15" ht="14.45">
      <c r="A2524" s="2" t="str">
        <f t="shared" si="39"/>
        <v>POS_20230525_3163737</v>
      </c>
      <c r="B2524" s="2" t="s">
        <v>3973</v>
      </c>
      <c r="C2524" s="2" t="s">
        <v>443</v>
      </c>
      <c r="D2524" s="2" t="s">
        <v>456</v>
      </c>
      <c r="E2524" s="2" t="s">
        <v>468</v>
      </c>
      <c r="F2524" s="2" t="s">
        <v>45</v>
      </c>
      <c r="G2524" s="2" t="s">
        <v>609</v>
      </c>
      <c r="H2524" s="2" t="s">
        <v>4200</v>
      </c>
      <c r="I2524" s="2" t="s">
        <v>4455</v>
      </c>
      <c r="J2524" s="3">
        <v>0</v>
      </c>
      <c r="K2524" s="3">
        <v>0</v>
      </c>
      <c r="L2524" s="3">
        <v>0</v>
      </c>
      <c r="M2524"/>
      <c r="N2524"/>
      <c r="O2524"/>
    </row>
    <row r="2525" spans="1:15" ht="14.45">
      <c r="A2525" s="2" t="str">
        <f t="shared" si="39"/>
        <v>POS_20230525_3163798</v>
      </c>
      <c r="B2525" s="2" t="s">
        <v>3973</v>
      </c>
      <c r="C2525" s="2" t="s">
        <v>443</v>
      </c>
      <c r="D2525" s="2" t="s">
        <v>456</v>
      </c>
      <c r="E2525" s="2" t="s">
        <v>468</v>
      </c>
      <c r="F2525" s="2" t="s">
        <v>45</v>
      </c>
      <c r="G2525" s="2" t="s">
        <v>609</v>
      </c>
      <c r="H2525" s="2" t="s">
        <v>4456</v>
      </c>
      <c r="I2525" s="2" t="s">
        <v>4457</v>
      </c>
      <c r="J2525" s="3">
        <v>0</v>
      </c>
      <c r="K2525" s="3">
        <v>0</v>
      </c>
      <c r="L2525" s="3">
        <v>0</v>
      </c>
      <c r="M2525"/>
      <c r="N2525"/>
      <c r="O2525"/>
    </row>
    <row r="2526" spans="1:15" ht="14.45">
      <c r="A2526" s="2" t="str">
        <f t="shared" si="39"/>
        <v>POS_20230525_3163721</v>
      </c>
      <c r="B2526" s="2" t="s">
        <v>3973</v>
      </c>
      <c r="C2526" s="2" t="s">
        <v>443</v>
      </c>
      <c r="D2526" s="2" t="s">
        <v>456</v>
      </c>
      <c r="E2526" s="2" t="s">
        <v>468</v>
      </c>
      <c r="F2526" s="2" t="s">
        <v>45</v>
      </c>
      <c r="G2526" s="2" t="s">
        <v>609</v>
      </c>
      <c r="H2526" s="2" t="s">
        <v>4458</v>
      </c>
      <c r="I2526" s="2" t="s">
        <v>4459</v>
      </c>
      <c r="J2526" s="3">
        <v>0</v>
      </c>
      <c r="K2526" s="3">
        <v>0</v>
      </c>
      <c r="L2526" s="3">
        <v>0</v>
      </c>
      <c r="M2526"/>
      <c r="N2526"/>
      <c r="O2526"/>
    </row>
    <row r="2527" spans="1:15" ht="14.45">
      <c r="A2527" s="2" t="str">
        <f t="shared" si="39"/>
        <v>POS_20230525_3163580</v>
      </c>
      <c r="B2527" s="2" t="s">
        <v>3973</v>
      </c>
      <c r="C2527" s="2" t="s">
        <v>443</v>
      </c>
      <c r="D2527" s="2" t="s">
        <v>456</v>
      </c>
      <c r="E2527" s="2" t="s">
        <v>468</v>
      </c>
      <c r="F2527" s="2" t="s">
        <v>45</v>
      </c>
      <c r="G2527" s="2" t="s">
        <v>609</v>
      </c>
      <c r="H2527" s="2" t="s">
        <v>4102</v>
      </c>
      <c r="I2527" s="2" t="s">
        <v>4460</v>
      </c>
      <c r="J2527" s="3">
        <v>0</v>
      </c>
      <c r="K2527" s="3">
        <v>0</v>
      </c>
      <c r="L2527" s="3">
        <v>0</v>
      </c>
      <c r="M2527"/>
      <c r="N2527"/>
      <c r="O2527"/>
    </row>
    <row r="2528" spans="1:15" ht="14.45">
      <c r="A2528" s="2" t="str">
        <f t="shared" si="39"/>
        <v>POS_20230525_3163855</v>
      </c>
      <c r="B2528" s="2" t="s">
        <v>3973</v>
      </c>
      <c r="C2528" s="2" t="s">
        <v>443</v>
      </c>
      <c r="D2528" s="2" t="s">
        <v>456</v>
      </c>
      <c r="E2528" s="2" t="s">
        <v>468</v>
      </c>
      <c r="F2528" s="2" t="s">
        <v>45</v>
      </c>
      <c r="G2528" s="2" t="s">
        <v>609</v>
      </c>
      <c r="H2528" s="2" t="s">
        <v>4461</v>
      </c>
      <c r="I2528" s="2" t="s">
        <v>4462</v>
      </c>
      <c r="J2528" s="3">
        <v>0</v>
      </c>
      <c r="K2528" s="3">
        <v>0</v>
      </c>
      <c r="L2528" s="3">
        <v>0</v>
      </c>
      <c r="M2528"/>
      <c r="N2528"/>
      <c r="O2528"/>
    </row>
    <row r="2529" spans="1:15" ht="14.45">
      <c r="A2529" s="2" t="str">
        <f t="shared" si="39"/>
        <v>POS_20230525_3163547</v>
      </c>
      <c r="B2529" s="2" t="s">
        <v>3973</v>
      </c>
      <c r="C2529" s="2" t="s">
        <v>443</v>
      </c>
      <c r="D2529" s="2" t="s">
        <v>456</v>
      </c>
      <c r="E2529" s="2" t="s">
        <v>468</v>
      </c>
      <c r="F2529" s="2" t="s">
        <v>45</v>
      </c>
      <c r="G2529" s="2" t="s">
        <v>609</v>
      </c>
      <c r="H2529" s="2" t="s">
        <v>4463</v>
      </c>
      <c r="I2529" s="2" t="s">
        <v>4464</v>
      </c>
      <c r="J2529" s="3">
        <v>0</v>
      </c>
      <c r="K2529" s="3">
        <v>0</v>
      </c>
      <c r="L2529" s="3">
        <v>0</v>
      </c>
      <c r="M2529"/>
      <c r="N2529"/>
      <c r="O2529"/>
    </row>
    <row r="2530" spans="1:15" ht="14.45">
      <c r="A2530" s="2" t="str">
        <f t="shared" si="39"/>
        <v>POS_20230525_3163717</v>
      </c>
      <c r="B2530" s="2" t="s">
        <v>3973</v>
      </c>
      <c r="C2530" s="2" t="s">
        <v>443</v>
      </c>
      <c r="D2530" s="2" t="s">
        <v>456</v>
      </c>
      <c r="E2530" s="2" t="s">
        <v>468</v>
      </c>
      <c r="F2530" s="2" t="s">
        <v>45</v>
      </c>
      <c r="G2530" s="2" t="s">
        <v>609</v>
      </c>
      <c r="H2530" s="2" t="s">
        <v>4465</v>
      </c>
      <c r="I2530" s="2" t="s">
        <v>4466</v>
      </c>
      <c r="J2530" s="3">
        <v>0</v>
      </c>
      <c r="K2530" s="3">
        <v>0</v>
      </c>
      <c r="L2530" s="3">
        <v>0</v>
      </c>
      <c r="M2530"/>
      <c r="N2530"/>
      <c r="O2530"/>
    </row>
    <row r="2531" spans="1:15" ht="14.45">
      <c r="A2531" s="2" t="str">
        <f t="shared" si="39"/>
        <v>POS_20230525_3163784</v>
      </c>
      <c r="B2531" s="2" t="s">
        <v>3973</v>
      </c>
      <c r="C2531" s="2" t="s">
        <v>443</v>
      </c>
      <c r="D2531" s="2" t="s">
        <v>456</v>
      </c>
      <c r="E2531" s="2" t="s">
        <v>468</v>
      </c>
      <c r="F2531" s="2" t="s">
        <v>45</v>
      </c>
      <c r="G2531" s="2" t="s">
        <v>609</v>
      </c>
      <c r="H2531" s="2" t="s">
        <v>4467</v>
      </c>
      <c r="I2531" s="2" t="s">
        <v>4468</v>
      </c>
      <c r="J2531" s="3">
        <v>0</v>
      </c>
      <c r="K2531" s="3">
        <v>0</v>
      </c>
      <c r="L2531" s="3">
        <v>0</v>
      </c>
      <c r="M2531"/>
      <c r="N2531"/>
      <c r="O2531"/>
    </row>
    <row r="2532" spans="1:15" ht="14.45">
      <c r="A2532" s="2" t="str">
        <f t="shared" si="39"/>
        <v>POS_20230525_3163522</v>
      </c>
      <c r="B2532" s="2" t="s">
        <v>3973</v>
      </c>
      <c r="C2532" s="2" t="s">
        <v>443</v>
      </c>
      <c r="D2532" s="2" t="s">
        <v>456</v>
      </c>
      <c r="E2532" s="2" t="s">
        <v>468</v>
      </c>
      <c r="F2532" s="2" t="s">
        <v>45</v>
      </c>
      <c r="G2532" s="2" t="s">
        <v>609</v>
      </c>
      <c r="H2532" s="2" t="s">
        <v>4469</v>
      </c>
      <c r="I2532" s="2" t="s">
        <v>4470</v>
      </c>
      <c r="J2532" s="3">
        <v>0</v>
      </c>
      <c r="K2532" s="3">
        <v>0</v>
      </c>
      <c r="L2532" s="3">
        <v>0</v>
      </c>
      <c r="M2532"/>
      <c r="N2532"/>
      <c r="O2532"/>
    </row>
    <row r="2533" spans="1:15" ht="14.45">
      <c r="A2533" s="2" t="str">
        <f t="shared" si="39"/>
        <v>POS_20230525_3163683</v>
      </c>
      <c r="B2533" s="2" t="s">
        <v>3973</v>
      </c>
      <c r="C2533" s="2" t="s">
        <v>443</v>
      </c>
      <c r="D2533" s="2" t="s">
        <v>456</v>
      </c>
      <c r="E2533" s="2" t="s">
        <v>468</v>
      </c>
      <c r="F2533" s="2" t="s">
        <v>45</v>
      </c>
      <c r="G2533" s="2" t="s">
        <v>609</v>
      </c>
      <c r="H2533" s="2" t="s">
        <v>4198</v>
      </c>
      <c r="I2533" s="2" t="s">
        <v>4471</v>
      </c>
      <c r="J2533" s="3">
        <v>0</v>
      </c>
      <c r="K2533" s="3">
        <v>0</v>
      </c>
      <c r="L2533" s="3">
        <v>0</v>
      </c>
      <c r="M2533"/>
      <c r="N2533"/>
      <c r="O2533"/>
    </row>
    <row r="2534" spans="1:15" ht="14.45">
      <c r="A2534" s="2" t="str">
        <f t="shared" si="39"/>
        <v>POS_20230525_3163848</v>
      </c>
      <c r="B2534" s="2" t="s">
        <v>3973</v>
      </c>
      <c r="C2534" s="2" t="s">
        <v>443</v>
      </c>
      <c r="D2534" s="2" t="s">
        <v>456</v>
      </c>
      <c r="E2534" s="2" t="s">
        <v>468</v>
      </c>
      <c r="F2534" s="2" t="s">
        <v>45</v>
      </c>
      <c r="G2534" s="2" t="s">
        <v>609</v>
      </c>
      <c r="H2534" s="2" t="s">
        <v>4472</v>
      </c>
      <c r="I2534" s="2" t="s">
        <v>4473</v>
      </c>
      <c r="J2534" s="3">
        <v>0</v>
      </c>
      <c r="K2534" s="3">
        <v>0</v>
      </c>
      <c r="L2534" s="3">
        <v>0</v>
      </c>
      <c r="M2534"/>
      <c r="N2534"/>
      <c r="O2534"/>
    </row>
    <row r="2535" spans="1:15" ht="14.45">
      <c r="A2535" s="2" t="str">
        <f t="shared" si="39"/>
        <v>POS_20230525_3163706</v>
      </c>
      <c r="B2535" s="2" t="s">
        <v>3973</v>
      </c>
      <c r="C2535" s="2" t="s">
        <v>443</v>
      </c>
      <c r="D2535" s="2" t="s">
        <v>456</v>
      </c>
      <c r="E2535" s="2" t="s">
        <v>468</v>
      </c>
      <c r="F2535" s="2" t="s">
        <v>45</v>
      </c>
      <c r="G2535" s="2" t="s">
        <v>609</v>
      </c>
      <c r="H2535" s="2" t="s">
        <v>4474</v>
      </c>
      <c r="I2535" s="2" t="s">
        <v>4475</v>
      </c>
      <c r="J2535" s="3">
        <v>0</v>
      </c>
      <c r="K2535" s="3">
        <v>0</v>
      </c>
      <c r="L2535" s="3">
        <v>0</v>
      </c>
      <c r="M2535"/>
      <c r="N2535"/>
      <c r="O2535"/>
    </row>
    <row r="2536" spans="1:15" ht="14.45">
      <c r="A2536" s="2" t="str">
        <f t="shared" si="39"/>
        <v>POS_20230525_3163837</v>
      </c>
      <c r="B2536" s="2" t="s">
        <v>3973</v>
      </c>
      <c r="C2536" s="2" t="s">
        <v>443</v>
      </c>
      <c r="D2536" s="2" t="s">
        <v>456</v>
      </c>
      <c r="E2536" s="2" t="s">
        <v>468</v>
      </c>
      <c r="F2536" s="2" t="s">
        <v>45</v>
      </c>
      <c r="G2536" s="2" t="s">
        <v>609</v>
      </c>
      <c r="H2536" s="2" t="s">
        <v>4476</v>
      </c>
      <c r="I2536" s="2" t="s">
        <v>4477</v>
      </c>
      <c r="J2536" s="3">
        <v>0</v>
      </c>
      <c r="K2536" s="3">
        <v>0</v>
      </c>
      <c r="L2536" s="3">
        <v>0</v>
      </c>
      <c r="M2536"/>
      <c r="N2536"/>
      <c r="O2536"/>
    </row>
    <row r="2537" spans="1:15" ht="14.45">
      <c r="A2537" s="2" t="str">
        <f t="shared" si="39"/>
        <v>POS_20230525_3163862</v>
      </c>
      <c r="B2537" s="2" t="s">
        <v>3973</v>
      </c>
      <c r="C2537" s="2" t="s">
        <v>443</v>
      </c>
      <c r="D2537" s="2" t="s">
        <v>456</v>
      </c>
      <c r="E2537" s="2" t="s">
        <v>468</v>
      </c>
      <c r="F2537" s="2" t="s">
        <v>45</v>
      </c>
      <c r="G2537" s="2" t="s">
        <v>609</v>
      </c>
      <c r="H2537" s="2" t="s">
        <v>4478</v>
      </c>
      <c r="I2537" s="2" t="s">
        <v>4479</v>
      </c>
      <c r="J2537" s="3">
        <v>0</v>
      </c>
      <c r="K2537" s="3">
        <v>0</v>
      </c>
      <c r="L2537" s="3">
        <v>0</v>
      </c>
      <c r="M2537"/>
      <c r="N2537"/>
      <c r="O2537"/>
    </row>
    <row r="2538" spans="1:15" ht="14.45">
      <c r="A2538" s="2" t="str">
        <f t="shared" si="39"/>
        <v>POS_20230525_3163841</v>
      </c>
      <c r="B2538" s="2" t="s">
        <v>3973</v>
      </c>
      <c r="C2538" s="2" t="s">
        <v>443</v>
      </c>
      <c r="D2538" s="2" t="s">
        <v>456</v>
      </c>
      <c r="E2538" s="2" t="s">
        <v>468</v>
      </c>
      <c r="F2538" s="2" t="s">
        <v>45</v>
      </c>
      <c r="G2538" s="2" t="s">
        <v>609</v>
      </c>
      <c r="H2538" s="2" t="s">
        <v>4480</v>
      </c>
      <c r="I2538" s="2" t="s">
        <v>4481</v>
      </c>
      <c r="J2538" s="3">
        <v>0</v>
      </c>
      <c r="K2538" s="3">
        <v>0</v>
      </c>
      <c r="L2538" s="3">
        <v>0</v>
      </c>
      <c r="M2538"/>
      <c r="N2538"/>
      <c r="O2538"/>
    </row>
    <row r="2539" spans="1:15" ht="14.45">
      <c r="A2539" s="2" t="str">
        <f t="shared" si="39"/>
        <v>POS_20200117_1922014</v>
      </c>
      <c r="B2539" s="2" t="s">
        <v>3973</v>
      </c>
      <c r="C2539" s="2" t="s">
        <v>443</v>
      </c>
      <c r="D2539" s="2" t="s">
        <v>456</v>
      </c>
      <c r="E2539" s="2" t="s">
        <v>468</v>
      </c>
      <c r="F2539" s="2" t="s">
        <v>458</v>
      </c>
      <c r="G2539" s="2" t="s">
        <v>459</v>
      </c>
      <c r="H2539" s="2" t="s">
        <v>3974</v>
      </c>
      <c r="I2539" s="2" t="s">
        <v>4482</v>
      </c>
      <c r="J2539" s="3">
        <v>69088.13</v>
      </c>
      <c r="K2539" s="3">
        <v>12430.080000000002</v>
      </c>
      <c r="L2539" s="3">
        <v>31672.84</v>
      </c>
      <c r="M2539"/>
      <c r="N2539"/>
      <c r="O2539"/>
    </row>
    <row r="2540" spans="1:15" ht="14.45">
      <c r="A2540" s="2" t="str">
        <f t="shared" si="39"/>
        <v>POS_20191106_1844915</v>
      </c>
      <c r="B2540" s="2" t="s">
        <v>3973</v>
      </c>
      <c r="C2540" s="2" t="s">
        <v>443</v>
      </c>
      <c r="D2540" s="2" t="s">
        <v>456</v>
      </c>
      <c r="E2540" s="2" t="s">
        <v>468</v>
      </c>
      <c r="F2540" s="2" t="s">
        <v>3073</v>
      </c>
      <c r="G2540" s="2" t="s">
        <v>1324</v>
      </c>
      <c r="H2540" s="2" t="s">
        <v>4483</v>
      </c>
      <c r="I2540" s="2" t="s">
        <v>4484</v>
      </c>
      <c r="J2540" s="3">
        <v>110134.23999999999</v>
      </c>
      <c r="K2540" s="3">
        <v>72107.429999999993</v>
      </c>
      <c r="L2540" s="3">
        <v>142515.09999999998</v>
      </c>
      <c r="M2540"/>
      <c r="N2540"/>
      <c r="O2540"/>
    </row>
    <row r="2541" spans="1:15" ht="14.45">
      <c r="A2541" s="2" t="str">
        <f t="shared" si="39"/>
        <v>POS_20211214_2721510</v>
      </c>
      <c r="B2541" s="2" t="s">
        <v>3973</v>
      </c>
      <c r="C2541" s="2" t="s">
        <v>443</v>
      </c>
      <c r="D2541" s="2" t="s">
        <v>456</v>
      </c>
      <c r="E2541" s="2" t="s">
        <v>468</v>
      </c>
      <c r="F2541" s="2" t="s">
        <v>746</v>
      </c>
      <c r="G2541" s="2" t="s">
        <v>747</v>
      </c>
      <c r="H2541" s="2" t="s">
        <v>4127</v>
      </c>
      <c r="I2541" s="2" t="s">
        <v>4485</v>
      </c>
      <c r="J2541" s="3">
        <v>7646.0499999999993</v>
      </c>
      <c r="K2541" s="3">
        <v>5681.53</v>
      </c>
      <c r="L2541" s="3">
        <v>7501.11</v>
      </c>
      <c r="M2541"/>
      <c r="N2541"/>
      <c r="O2541"/>
    </row>
    <row r="2542" spans="1:15" ht="14.45">
      <c r="A2542" s="2" t="str">
        <f t="shared" si="39"/>
        <v>POS_20220111_2727600</v>
      </c>
      <c r="B2542" s="2" t="s">
        <v>3973</v>
      </c>
      <c r="C2542" s="2" t="s">
        <v>443</v>
      </c>
      <c r="D2542" s="2" t="s">
        <v>456</v>
      </c>
      <c r="E2542" s="2" t="s">
        <v>468</v>
      </c>
      <c r="F2542" s="2" t="s">
        <v>752</v>
      </c>
      <c r="G2542" s="2" t="s">
        <v>747</v>
      </c>
      <c r="H2542" s="2" t="s">
        <v>4143</v>
      </c>
      <c r="I2542" s="2" t="s">
        <v>4486</v>
      </c>
      <c r="J2542" s="3">
        <v>21619.18</v>
      </c>
      <c r="K2542" s="3">
        <v>9826.7200000000012</v>
      </c>
      <c r="L2542" s="3">
        <v>29330.97</v>
      </c>
      <c r="M2542"/>
      <c r="N2542"/>
      <c r="O2542"/>
    </row>
    <row r="2543" spans="1:15" ht="14.45">
      <c r="A2543" s="2" t="str">
        <f t="shared" si="39"/>
        <v>POS_20211130_2715735</v>
      </c>
      <c r="B2543" s="2" t="s">
        <v>3973</v>
      </c>
      <c r="C2543" s="2" t="s">
        <v>443</v>
      </c>
      <c r="D2543" s="2" t="s">
        <v>456</v>
      </c>
      <c r="E2543" s="2" t="s">
        <v>468</v>
      </c>
      <c r="F2543" s="2" t="s">
        <v>752</v>
      </c>
      <c r="G2543" s="2" t="s">
        <v>747</v>
      </c>
      <c r="H2543" s="2" t="s">
        <v>3984</v>
      </c>
      <c r="I2543" s="2" t="s">
        <v>4487</v>
      </c>
      <c r="J2543" s="3">
        <v>6286.9299999999994</v>
      </c>
      <c r="K2543" s="3">
        <v>3288.8199999999997</v>
      </c>
      <c r="L2543" s="3">
        <v>3973</v>
      </c>
      <c r="M2543"/>
      <c r="N2543"/>
      <c r="O2543"/>
    </row>
    <row r="2544" spans="1:15" ht="14.45">
      <c r="A2544" s="2" t="str">
        <f t="shared" si="39"/>
        <v>POS_20190301_1757448</v>
      </c>
      <c r="B2544" s="2" t="s">
        <v>3973</v>
      </c>
      <c r="C2544" s="2" t="s">
        <v>443</v>
      </c>
      <c r="D2544" s="2" t="s">
        <v>456</v>
      </c>
      <c r="E2544" s="2" t="s">
        <v>468</v>
      </c>
      <c r="F2544" s="2" t="s">
        <v>465</v>
      </c>
      <c r="G2544" s="2" t="s">
        <v>462</v>
      </c>
      <c r="H2544" s="2" t="s">
        <v>4488</v>
      </c>
      <c r="I2544" s="2" t="s">
        <v>4489</v>
      </c>
      <c r="J2544" s="3">
        <v>38010.94</v>
      </c>
      <c r="K2544" s="3">
        <v>0</v>
      </c>
      <c r="L2544" s="3">
        <v>25727.100000000002</v>
      </c>
      <c r="M2544"/>
      <c r="N2544"/>
      <c r="O2544"/>
    </row>
    <row r="2545" spans="1:15" ht="14.45">
      <c r="A2545" s="2" t="str">
        <f t="shared" si="39"/>
        <v>POS_20230613_3183244</v>
      </c>
      <c r="B2545" s="2" t="s">
        <v>3973</v>
      </c>
      <c r="C2545" s="2" t="s">
        <v>443</v>
      </c>
      <c r="D2545" s="2" t="s">
        <v>757</v>
      </c>
      <c r="E2545" s="2" t="s">
        <v>757</v>
      </c>
      <c r="F2545" s="2" t="s">
        <v>45</v>
      </c>
      <c r="G2545" s="2" t="s">
        <v>45</v>
      </c>
      <c r="H2545" s="2" t="s">
        <v>3984</v>
      </c>
      <c r="I2545" s="2" t="s">
        <v>4490</v>
      </c>
      <c r="J2545" s="3">
        <v>567627.49</v>
      </c>
      <c r="K2545" s="3">
        <v>0</v>
      </c>
      <c r="L2545" s="3">
        <v>0</v>
      </c>
      <c r="M2545"/>
      <c r="N2545"/>
      <c r="O2545"/>
    </row>
    <row r="2546" spans="1:15" ht="14.45">
      <c r="A2546" s="2" t="str">
        <f t="shared" si="39"/>
        <v>POS_20230328_3102588</v>
      </c>
      <c r="B2546" s="2" t="s">
        <v>3973</v>
      </c>
      <c r="C2546" s="2" t="s">
        <v>443</v>
      </c>
      <c r="D2546" s="2" t="s">
        <v>763</v>
      </c>
      <c r="E2546" s="2" t="s">
        <v>763</v>
      </c>
      <c r="F2546" s="2" t="s">
        <v>45</v>
      </c>
      <c r="G2546" s="2" t="s">
        <v>764</v>
      </c>
      <c r="H2546" s="2" t="s">
        <v>4113</v>
      </c>
      <c r="I2546" s="2" t="s">
        <v>4491</v>
      </c>
      <c r="J2546" s="3">
        <v>3308.8246789140476</v>
      </c>
      <c r="K2546" s="3">
        <v>357.71077609881598</v>
      </c>
      <c r="L2546" s="3">
        <v>4471.3847012351998</v>
      </c>
      <c r="M2546"/>
      <c r="N2546"/>
      <c r="O2546"/>
    </row>
    <row r="2547" spans="1:15" ht="14.45">
      <c r="A2547" s="2" t="str">
        <f t="shared" si="39"/>
        <v>POS_20230328_3102494</v>
      </c>
      <c r="B2547" s="2" t="s">
        <v>3973</v>
      </c>
      <c r="C2547" s="2" t="s">
        <v>443</v>
      </c>
      <c r="D2547" s="2" t="s">
        <v>763</v>
      </c>
      <c r="E2547" s="2" t="s">
        <v>763</v>
      </c>
      <c r="F2547" s="2" t="s">
        <v>45</v>
      </c>
      <c r="G2547" s="2" t="s">
        <v>764</v>
      </c>
      <c r="H2547" s="2" t="s">
        <v>4492</v>
      </c>
      <c r="I2547" s="2" t="s">
        <v>4493</v>
      </c>
      <c r="J2547" s="3">
        <v>3308.8246789140476</v>
      </c>
      <c r="K2547" s="3">
        <v>357.71077609881598</v>
      </c>
      <c r="L2547" s="3">
        <v>4471.3847012351998</v>
      </c>
      <c r="M2547"/>
      <c r="N2547"/>
      <c r="O2547"/>
    </row>
    <row r="2548" spans="1:15" ht="14.45">
      <c r="A2548" s="2" t="str">
        <f t="shared" si="39"/>
        <v>POS_20230328_3102541</v>
      </c>
      <c r="B2548" s="2" t="s">
        <v>3973</v>
      </c>
      <c r="C2548" s="2" t="s">
        <v>443</v>
      </c>
      <c r="D2548" s="2" t="s">
        <v>763</v>
      </c>
      <c r="E2548" s="2" t="s">
        <v>763</v>
      </c>
      <c r="F2548" s="2" t="s">
        <v>45</v>
      </c>
      <c r="G2548" s="2" t="s">
        <v>764</v>
      </c>
      <c r="H2548" s="2" t="s">
        <v>4129</v>
      </c>
      <c r="I2548" s="2" t="s">
        <v>4494</v>
      </c>
      <c r="J2548" s="3">
        <v>3308.8246789140476</v>
      </c>
      <c r="K2548" s="3">
        <v>357.71077609881598</v>
      </c>
      <c r="L2548" s="3">
        <v>4471.3847012351998</v>
      </c>
      <c r="M2548"/>
      <c r="N2548"/>
      <c r="O2548"/>
    </row>
    <row r="2549" spans="1:15" ht="14.45">
      <c r="A2549" s="2" t="str">
        <f t="shared" si="39"/>
        <v>POS_20230328_3102583</v>
      </c>
      <c r="B2549" s="2" t="s">
        <v>3973</v>
      </c>
      <c r="C2549" s="2" t="s">
        <v>443</v>
      </c>
      <c r="D2549" s="2" t="s">
        <v>763</v>
      </c>
      <c r="E2549" s="2" t="s">
        <v>763</v>
      </c>
      <c r="F2549" s="2" t="s">
        <v>45</v>
      </c>
      <c r="G2549" s="2" t="s">
        <v>764</v>
      </c>
      <c r="H2549" s="2" t="s">
        <v>4495</v>
      </c>
      <c r="I2549" s="2" t="s">
        <v>4496</v>
      </c>
      <c r="J2549" s="3">
        <v>3308.8246789140476</v>
      </c>
      <c r="K2549" s="3">
        <v>357.71077609881598</v>
      </c>
      <c r="L2549" s="3">
        <v>4471.3847012351998</v>
      </c>
      <c r="M2549"/>
      <c r="N2549"/>
      <c r="O2549"/>
    </row>
    <row r="2550" spans="1:15" ht="14.45">
      <c r="A2550" s="2" t="str">
        <f t="shared" si="39"/>
        <v>POS_20230328_3102576</v>
      </c>
      <c r="B2550" s="2" t="s">
        <v>3973</v>
      </c>
      <c r="C2550" s="2" t="s">
        <v>443</v>
      </c>
      <c r="D2550" s="2" t="s">
        <v>763</v>
      </c>
      <c r="E2550" s="2" t="s">
        <v>763</v>
      </c>
      <c r="F2550" s="2" t="s">
        <v>45</v>
      </c>
      <c r="G2550" s="2" t="s">
        <v>764</v>
      </c>
      <c r="H2550" s="2" t="s">
        <v>4497</v>
      </c>
      <c r="I2550" s="2" t="s">
        <v>4498</v>
      </c>
      <c r="J2550" s="3">
        <v>3308.8246789140476</v>
      </c>
      <c r="K2550" s="3">
        <v>357.71077609881598</v>
      </c>
      <c r="L2550" s="3">
        <v>4471.3847012351998</v>
      </c>
      <c r="M2550"/>
      <c r="N2550"/>
      <c r="O2550"/>
    </row>
    <row r="2551" spans="1:15" ht="14.45">
      <c r="A2551" s="2" t="str">
        <f t="shared" si="39"/>
        <v>POS_20230328_3102602</v>
      </c>
      <c r="B2551" s="2" t="s">
        <v>3973</v>
      </c>
      <c r="C2551" s="2" t="s">
        <v>443</v>
      </c>
      <c r="D2551" s="2" t="s">
        <v>763</v>
      </c>
      <c r="E2551" s="2" t="s">
        <v>763</v>
      </c>
      <c r="F2551" s="2" t="s">
        <v>45</v>
      </c>
      <c r="G2551" s="2" t="s">
        <v>764</v>
      </c>
      <c r="H2551" s="2" t="s">
        <v>4499</v>
      </c>
      <c r="I2551" s="2" t="s">
        <v>4500</v>
      </c>
      <c r="J2551" s="3">
        <v>3308.8246789140476</v>
      </c>
      <c r="K2551" s="3">
        <v>357.71077609881598</v>
      </c>
      <c r="L2551" s="3">
        <v>4471.3847012351989</v>
      </c>
      <c r="M2551"/>
      <c r="N2551"/>
      <c r="O2551"/>
    </row>
    <row r="2552" spans="1:15" ht="14.45">
      <c r="A2552" s="2" t="str">
        <f t="shared" si="39"/>
        <v>POS_20230328_3102544</v>
      </c>
      <c r="B2552" s="2" t="s">
        <v>3973</v>
      </c>
      <c r="C2552" s="2" t="s">
        <v>443</v>
      </c>
      <c r="D2552" s="2" t="s">
        <v>763</v>
      </c>
      <c r="E2552" s="2" t="s">
        <v>763</v>
      </c>
      <c r="F2552" s="2" t="s">
        <v>45</v>
      </c>
      <c r="G2552" s="2" t="s">
        <v>764</v>
      </c>
      <c r="H2552" s="2" t="s">
        <v>4501</v>
      </c>
      <c r="I2552" s="2" t="s">
        <v>4502</v>
      </c>
      <c r="J2552" s="3">
        <v>3308.8246789140476</v>
      </c>
      <c r="K2552" s="3">
        <v>357.71077609881598</v>
      </c>
      <c r="L2552" s="3">
        <v>4471.3847012351998</v>
      </c>
      <c r="M2552"/>
      <c r="N2552"/>
      <c r="O2552"/>
    </row>
    <row r="2553" spans="1:15" ht="14.45">
      <c r="A2553" s="2" t="str">
        <f t="shared" si="39"/>
        <v>POS_20230328_3102548</v>
      </c>
      <c r="B2553" s="2" t="s">
        <v>3973</v>
      </c>
      <c r="C2553" s="2" t="s">
        <v>443</v>
      </c>
      <c r="D2553" s="2" t="s">
        <v>763</v>
      </c>
      <c r="E2553" s="2" t="s">
        <v>763</v>
      </c>
      <c r="F2553" s="2" t="s">
        <v>45</v>
      </c>
      <c r="G2553" s="2" t="s">
        <v>764</v>
      </c>
      <c r="H2553" s="2" t="s">
        <v>4503</v>
      </c>
      <c r="I2553" s="2" t="s">
        <v>4504</v>
      </c>
      <c r="J2553" s="3">
        <v>3308.8246789140476</v>
      </c>
      <c r="K2553" s="3">
        <v>357.71077609881598</v>
      </c>
      <c r="L2553" s="3">
        <v>4471.3847012351989</v>
      </c>
      <c r="M2553"/>
      <c r="N2553"/>
      <c r="O2553"/>
    </row>
    <row r="2554" spans="1:15" ht="14.45">
      <c r="A2554" s="2" t="str">
        <f t="shared" si="39"/>
        <v>POS_20230328_3102534</v>
      </c>
      <c r="B2554" s="2" t="s">
        <v>3973</v>
      </c>
      <c r="C2554" s="2" t="s">
        <v>443</v>
      </c>
      <c r="D2554" s="2" t="s">
        <v>763</v>
      </c>
      <c r="E2554" s="2" t="s">
        <v>763</v>
      </c>
      <c r="F2554" s="2" t="s">
        <v>45</v>
      </c>
      <c r="G2554" s="2" t="s">
        <v>764</v>
      </c>
      <c r="H2554" s="2" t="s">
        <v>4029</v>
      </c>
      <c r="I2554" s="2" t="s">
        <v>4505</v>
      </c>
      <c r="J2554" s="3">
        <v>3308.8246789140476</v>
      </c>
      <c r="K2554" s="3">
        <v>357.71077609881598</v>
      </c>
      <c r="L2554" s="3">
        <v>4471.3847012351998</v>
      </c>
      <c r="M2554"/>
      <c r="N2554"/>
      <c r="O2554"/>
    </row>
    <row r="2555" spans="1:15" ht="14.45">
      <c r="A2555" s="2" t="str">
        <f t="shared" si="39"/>
        <v>POS_20230328_3102613</v>
      </c>
      <c r="B2555" s="2" t="s">
        <v>3973</v>
      </c>
      <c r="C2555" s="2" t="s">
        <v>443</v>
      </c>
      <c r="D2555" s="2" t="s">
        <v>763</v>
      </c>
      <c r="E2555" s="2" t="s">
        <v>763</v>
      </c>
      <c r="F2555" s="2" t="s">
        <v>45</v>
      </c>
      <c r="G2555" s="2" t="s">
        <v>764</v>
      </c>
      <c r="H2555" s="2" t="s">
        <v>4023</v>
      </c>
      <c r="I2555" s="2" t="s">
        <v>4506</v>
      </c>
      <c r="J2555" s="3">
        <v>3308.8246789140476</v>
      </c>
      <c r="K2555" s="3">
        <v>357.71077609881598</v>
      </c>
      <c r="L2555" s="3">
        <v>4471.3847012351998</v>
      </c>
      <c r="M2555"/>
      <c r="N2555"/>
      <c r="O2555"/>
    </row>
    <row r="2556" spans="1:15" ht="14.45">
      <c r="A2556" s="2" t="str">
        <f t="shared" si="39"/>
        <v>POS_20230328_3102560</v>
      </c>
      <c r="B2556" s="2" t="s">
        <v>3973</v>
      </c>
      <c r="C2556" s="2" t="s">
        <v>443</v>
      </c>
      <c r="D2556" s="2" t="s">
        <v>763</v>
      </c>
      <c r="E2556" s="2" t="s">
        <v>763</v>
      </c>
      <c r="F2556" s="2" t="s">
        <v>45</v>
      </c>
      <c r="G2556" s="2" t="s">
        <v>764</v>
      </c>
      <c r="H2556" s="2" t="s">
        <v>4507</v>
      </c>
      <c r="I2556" s="2" t="s">
        <v>4508</v>
      </c>
      <c r="J2556" s="3">
        <v>3308.8246789140476</v>
      </c>
      <c r="K2556" s="3">
        <v>357.71077609881598</v>
      </c>
      <c r="L2556" s="3">
        <v>4471.3847012351998</v>
      </c>
      <c r="M2556"/>
      <c r="N2556"/>
      <c r="O2556"/>
    </row>
    <row r="2557" spans="1:15" ht="14.45">
      <c r="A2557" s="2" t="str">
        <f t="shared" si="39"/>
        <v>POS_20230328_3102510</v>
      </c>
      <c r="B2557" s="2" t="s">
        <v>3973</v>
      </c>
      <c r="C2557" s="2" t="s">
        <v>443</v>
      </c>
      <c r="D2557" s="2" t="s">
        <v>763</v>
      </c>
      <c r="E2557" s="2" t="s">
        <v>763</v>
      </c>
      <c r="F2557" s="2" t="s">
        <v>45</v>
      </c>
      <c r="G2557" s="2" t="s">
        <v>764</v>
      </c>
      <c r="H2557" s="2" t="s">
        <v>4509</v>
      </c>
      <c r="I2557" s="2" t="s">
        <v>4510</v>
      </c>
      <c r="J2557" s="3">
        <v>3308.8246789140476</v>
      </c>
      <c r="K2557" s="3">
        <v>357.71077609881598</v>
      </c>
      <c r="L2557" s="3">
        <v>4471.3847012351998</v>
      </c>
      <c r="M2557"/>
      <c r="N2557"/>
      <c r="O2557"/>
    </row>
    <row r="2558" spans="1:15" ht="14.45">
      <c r="A2558" s="2" t="str">
        <f t="shared" si="39"/>
        <v>POS_20230328_3102595</v>
      </c>
      <c r="B2558" s="2" t="s">
        <v>3973</v>
      </c>
      <c r="C2558" s="2" t="s">
        <v>443</v>
      </c>
      <c r="D2558" s="2" t="s">
        <v>763</v>
      </c>
      <c r="E2558" s="2" t="s">
        <v>763</v>
      </c>
      <c r="F2558" s="2" t="s">
        <v>45</v>
      </c>
      <c r="G2558" s="2" t="s">
        <v>764</v>
      </c>
      <c r="H2558" s="2" t="s">
        <v>4511</v>
      </c>
      <c r="I2558" s="2" t="s">
        <v>4512</v>
      </c>
      <c r="J2558" s="3">
        <v>3308.8246789140476</v>
      </c>
      <c r="K2558" s="3">
        <v>357.71077609881598</v>
      </c>
      <c r="L2558" s="3">
        <v>4471.3847012351998</v>
      </c>
      <c r="M2558"/>
      <c r="N2558"/>
      <c r="O2558"/>
    </row>
    <row r="2559" spans="1:15" ht="14.45">
      <c r="A2559" s="2" t="str">
        <f t="shared" si="39"/>
        <v>POS_20230328_3102531</v>
      </c>
      <c r="B2559" s="2" t="s">
        <v>3973</v>
      </c>
      <c r="C2559" s="2" t="s">
        <v>443</v>
      </c>
      <c r="D2559" s="2" t="s">
        <v>763</v>
      </c>
      <c r="E2559" s="2" t="s">
        <v>763</v>
      </c>
      <c r="F2559" s="2" t="s">
        <v>45</v>
      </c>
      <c r="G2559" s="2" t="s">
        <v>764</v>
      </c>
      <c r="H2559" s="2" t="s">
        <v>4513</v>
      </c>
      <c r="I2559" s="2" t="s">
        <v>4514</v>
      </c>
      <c r="J2559" s="3">
        <v>3308.8246789140476</v>
      </c>
      <c r="K2559" s="3">
        <v>357.71077609881598</v>
      </c>
      <c r="L2559" s="3">
        <v>4471.3847012351998</v>
      </c>
      <c r="M2559"/>
      <c r="N2559"/>
      <c r="O2559"/>
    </row>
    <row r="2560" spans="1:15" ht="14.45">
      <c r="A2560" s="2" t="str">
        <f t="shared" si="39"/>
        <v>POS_20230328_3102568</v>
      </c>
      <c r="B2560" s="2" t="s">
        <v>3973</v>
      </c>
      <c r="C2560" s="2" t="s">
        <v>443</v>
      </c>
      <c r="D2560" s="2" t="s">
        <v>763</v>
      </c>
      <c r="E2560" s="2" t="s">
        <v>763</v>
      </c>
      <c r="F2560" s="2" t="s">
        <v>45</v>
      </c>
      <c r="G2560" s="2" t="s">
        <v>764</v>
      </c>
      <c r="H2560" s="2" t="s">
        <v>4052</v>
      </c>
      <c r="I2560" s="2" t="s">
        <v>4515</v>
      </c>
      <c r="J2560" s="3">
        <v>3308.8246789140476</v>
      </c>
      <c r="K2560" s="3">
        <v>357.71077609881598</v>
      </c>
      <c r="L2560" s="3">
        <v>4471.3847012351989</v>
      </c>
      <c r="M2560"/>
      <c r="N2560"/>
      <c r="O2560"/>
    </row>
    <row r="2561" spans="1:15" ht="14.45">
      <c r="A2561" s="2" t="str">
        <f t="shared" si="39"/>
        <v>POS_20230328_3102552</v>
      </c>
      <c r="B2561" s="2" t="s">
        <v>3973</v>
      </c>
      <c r="C2561" s="2" t="s">
        <v>443</v>
      </c>
      <c r="D2561" s="2" t="s">
        <v>763</v>
      </c>
      <c r="E2561" s="2" t="s">
        <v>763</v>
      </c>
      <c r="F2561" s="2" t="s">
        <v>45</v>
      </c>
      <c r="G2561" s="2" t="s">
        <v>764</v>
      </c>
      <c r="H2561" s="2" t="s">
        <v>4151</v>
      </c>
      <c r="I2561" s="2" t="s">
        <v>4516</v>
      </c>
      <c r="J2561" s="3">
        <v>3308.8246789140476</v>
      </c>
      <c r="K2561" s="3">
        <v>357.71077609881598</v>
      </c>
      <c r="L2561" s="3">
        <v>4471.3847012351989</v>
      </c>
      <c r="M2561"/>
      <c r="N2561"/>
      <c r="O2561"/>
    </row>
    <row r="2562" spans="1:15" ht="14.45">
      <c r="A2562" s="2" t="str">
        <f t="shared" si="39"/>
        <v>POS_20211210_2720858</v>
      </c>
      <c r="B2562" s="2" t="s">
        <v>3973</v>
      </c>
      <c r="C2562" s="2" t="s">
        <v>443</v>
      </c>
      <c r="D2562" s="2" t="s">
        <v>763</v>
      </c>
      <c r="E2562" s="2" t="s">
        <v>763</v>
      </c>
      <c r="F2562" s="2" t="s">
        <v>45</v>
      </c>
      <c r="G2562" s="2" t="s">
        <v>827</v>
      </c>
      <c r="H2562" s="2" t="s">
        <v>4019</v>
      </c>
      <c r="I2562" s="2" t="s">
        <v>4517</v>
      </c>
      <c r="J2562" s="3">
        <v>85135.62000000001</v>
      </c>
      <c r="K2562" s="3">
        <v>69880.040000000023</v>
      </c>
      <c r="L2562" s="3">
        <v>74147.520000000019</v>
      </c>
      <c r="M2562"/>
      <c r="N2562"/>
      <c r="O2562"/>
    </row>
    <row r="2563" spans="1:15" ht="14.45">
      <c r="A2563" s="2" t="str">
        <f t="shared" si="39"/>
        <v>POS_20211210_2720859</v>
      </c>
      <c r="B2563" s="2" t="s">
        <v>3973</v>
      </c>
      <c r="C2563" s="2" t="s">
        <v>443</v>
      </c>
      <c r="D2563" s="2" t="s">
        <v>763</v>
      </c>
      <c r="E2563" s="2" t="s">
        <v>763</v>
      </c>
      <c r="F2563" s="2" t="s">
        <v>45</v>
      </c>
      <c r="G2563" s="2" t="s">
        <v>827</v>
      </c>
      <c r="H2563" s="2" t="s">
        <v>4518</v>
      </c>
      <c r="I2563" s="2" t="s">
        <v>4519</v>
      </c>
      <c r="J2563" s="3">
        <v>85135.619999999952</v>
      </c>
      <c r="K2563" s="3">
        <v>69880.040000000008</v>
      </c>
      <c r="L2563" s="3">
        <v>74147.520000000019</v>
      </c>
      <c r="M2563"/>
      <c r="N2563"/>
      <c r="O2563"/>
    </row>
    <row r="2564" spans="1:15" ht="14.45">
      <c r="A2564" s="2" t="str">
        <f t="shared" si="39"/>
        <v>POS_20211210_2720860</v>
      </c>
      <c r="B2564" s="2" t="s">
        <v>3973</v>
      </c>
      <c r="C2564" s="2" t="s">
        <v>443</v>
      </c>
      <c r="D2564" s="2" t="s">
        <v>763</v>
      </c>
      <c r="E2564" s="2" t="s">
        <v>763</v>
      </c>
      <c r="F2564" s="2" t="s">
        <v>45</v>
      </c>
      <c r="G2564" s="2" t="s">
        <v>827</v>
      </c>
      <c r="H2564" s="2" t="s">
        <v>4520</v>
      </c>
      <c r="I2564" s="2" t="s">
        <v>4521</v>
      </c>
      <c r="J2564" s="3">
        <v>85135.62000000001</v>
      </c>
      <c r="K2564" s="3">
        <v>69880.040000000023</v>
      </c>
      <c r="L2564" s="3">
        <v>74147.51999999999</v>
      </c>
      <c r="M2564"/>
      <c r="N2564"/>
      <c r="O2564"/>
    </row>
    <row r="2565" spans="1:15" ht="14.45">
      <c r="A2565" s="2" t="str">
        <f t="shared" si="39"/>
        <v>POS_20211210_2720857</v>
      </c>
      <c r="B2565" s="2" t="s">
        <v>3973</v>
      </c>
      <c r="C2565" s="2" t="s">
        <v>443</v>
      </c>
      <c r="D2565" s="2" t="s">
        <v>763</v>
      </c>
      <c r="E2565" s="2" t="s">
        <v>763</v>
      </c>
      <c r="F2565" s="2" t="s">
        <v>45</v>
      </c>
      <c r="G2565" s="2" t="s">
        <v>827</v>
      </c>
      <c r="H2565" s="2" t="s">
        <v>4006</v>
      </c>
      <c r="I2565" s="2" t="s">
        <v>4522</v>
      </c>
      <c r="J2565" s="3">
        <v>85135.62000000001</v>
      </c>
      <c r="K2565" s="3">
        <v>69880.040000000023</v>
      </c>
      <c r="L2565" s="3">
        <v>74147.51999999999</v>
      </c>
      <c r="M2565"/>
      <c r="N2565"/>
      <c r="O2565"/>
    </row>
    <row r="2566" spans="1:15" ht="14.45">
      <c r="A2566" s="2" t="str">
        <f t="shared" si="39"/>
        <v>POS_20220425_2804939</v>
      </c>
      <c r="B2566" s="2" t="s">
        <v>3973</v>
      </c>
      <c r="C2566" s="2" t="s">
        <v>443</v>
      </c>
      <c r="D2566" s="2" t="s">
        <v>763</v>
      </c>
      <c r="E2566" s="2" t="s">
        <v>763</v>
      </c>
      <c r="F2566" s="2" t="s">
        <v>45</v>
      </c>
      <c r="G2566" s="2" t="s">
        <v>854</v>
      </c>
      <c r="H2566" s="2" t="s">
        <v>4523</v>
      </c>
      <c r="I2566" s="2" t="s">
        <v>4524</v>
      </c>
      <c r="J2566" s="3">
        <v>3075.1873751500798</v>
      </c>
      <c r="K2566" s="3">
        <v>2594.6180039088194</v>
      </c>
      <c r="L2566" s="3">
        <v>4260.7380560970241</v>
      </c>
      <c r="M2566"/>
      <c r="N2566"/>
      <c r="O2566"/>
    </row>
    <row r="2567" spans="1:15" ht="14.45">
      <c r="A2567" s="2" t="str">
        <f t="shared" si="39"/>
        <v>POS_20220425_2805065</v>
      </c>
      <c r="B2567" s="2" t="s">
        <v>3973</v>
      </c>
      <c r="C2567" s="2" t="s">
        <v>443</v>
      </c>
      <c r="D2567" s="2" t="s">
        <v>763</v>
      </c>
      <c r="E2567" s="2" t="s">
        <v>763</v>
      </c>
      <c r="F2567" s="2" t="s">
        <v>45</v>
      </c>
      <c r="G2567" s="2" t="s">
        <v>854</v>
      </c>
      <c r="H2567" s="2" t="s">
        <v>4523</v>
      </c>
      <c r="I2567" s="2" t="s">
        <v>4525</v>
      </c>
      <c r="J2567" s="3">
        <v>3075.1873751500798</v>
      </c>
      <c r="K2567" s="3">
        <v>2594.6180039088194</v>
      </c>
      <c r="L2567" s="3">
        <v>4260.7380560970241</v>
      </c>
      <c r="M2567"/>
      <c r="N2567"/>
      <c r="O2567"/>
    </row>
    <row r="2568" spans="1:15" ht="14.45">
      <c r="A2568" s="2" t="str">
        <f t="shared" si="39"/>
        <v>POS_20220425_2804880</v>
      </c>
      <c r="B2568" s="2" t="s">
        <v>3973</v>
      </c>
      <c r="C2568" s="2" t="s">
        <v>443</v>
      </c>
      <c r="D2568" s="2" t="s">
        <v>763</v>
      </c>
      <c r="E2568" s="2" t="s">
        <v>763</v>
      </c>
      <c r="F2568" s="2" t="s">
        <v>45</v>
      </c>
      <c r="G2568" s="2" t="s">
        <v>854</v>
      </c>
      <c r="H2568" s="2" t="s">
        <v>4526</v>
      </c>
      <c r="I2568" s="2" t="s">
        <v>4527</v>
      </c>
      <c r="J2568" s="3">
        <v>3075.1873751500798</v>
      </c>
      <c r="K2568" s="3">
        <v>2594.6180039088194</v>
      </c>
      <c r="L2568" s="3">
        <v>4260.7380560970241</v>
      </c>
      <c r="M2568"/>
      <c r="N2568"/>
      <c r="O2568"/>
    </row>
    <row r="2569" spans="1:15" ht="14.45">
      <c r="A2569" s="2" t="str">
        <f t="shared" si="39"/>
        <v>POS_20220425_2805006</v>
      </c>
      <c r="B2569" s="2" t="s">
        <v>3973</v>
      </c>
      <c r="C2569" s="2" t="s">
        <v>443</v>
      </c>
      <c r="D2569" s="2" t="s">
        <v>763</v>
      </c>
      <c r="E2569" s="2" t="s">
        <v>763</v>
      </c>
      <c r="F2569" s="2" t="s">
        <v>45</v>
      </c>
      <c r="G2569" s="2" t="s">
        <v>854</v>
      </c>
      <c r="H2569" s="2" t="s">
        <v>4526</v>
      </c>
      <c r="I2569" s="2" t="s">
        <v>4528</v>
      </c>
      <c r="J2569" s="3">
        <v>3075.1873751500798</v>
      </c>
      <c r="K2569" s="3">
        <v>2594.6180039088194</v>
      </c>
      <c r="L2569" s="3">
        <v>4260.7380560970241</v>
      </c>
      <c r="M2569"/>
      <c r="N2569"/>
      <c r="O2569"/>
    </row>
    <row r="2570" spans="1:15" ht="14.45">
      <c r="A2570" s="2" t="str">
        <f t="shared" si="39"/>
        <v>POS_20220425_2804955</v>
      </c>
      <c r="B2570" s="2" t="s">
        <v>3973</v>
      </c>
      <c r="C2570" s="2" t="s">
        <v>443</v>
      </c>
      <c r="D2570" s="2" t="s">
        <v>763</v>
      </c>
      <c r="E2570" s="2" t="s">
        <v>763</v>
      </c>
      <c r="F2570" s="2" t="s">
        <v>45</v>
      </c>
      <c r="G2570" s="2" t="s">
        <v>854</v>
      </c>
      <c r="H2570" s="2" t="s">
        <v>4529</v>
      </c>
      <c r="I2570" s="2" t="s">
        <v>4530</v>
      </c>
      <c r="J2570" s="3">
        <v>3075.1873751500798</v>
      </c>
      <c r="K2570" s="3">
        <v>2594.6180039088194</v>
      </c>
      <c r="L2570" s="3">
        <v>4260.7380560970241</v>
      </c>
      <c r="M2570"/>
      <c r="N2570"/>
      <c r="O2570"/>
    </row>
    <row r="2571" spans="1:15" ht="14.45">
      <c r="A2571" s="2" t="str">
        <f t="shared" si="39"/>
        <v>POS_20220425_2805081</v>
      </c>
      <c r="B2571" s="2" t="s">
        <v>3973</v>
      </c>
      <c r="C2571" s="2" t="s">
        <v>443</v>
      </c>
      <c r="D2571" s="2" t="s">
        <v>763</v>
      </c>
      <c r="E2571" s="2" t="s">
        <v>763</v>
      </c>
      <c r="F2571" s="2" t="s">
        <v>45</v>
      </c>
      <c r="G2571" s="2" t="s">
        <v>854</v>
      </c>
      <c r="H2571" s="2" t="s">
        <v>4529</v>
      </c>
      <c r="I2571" s="2" t="s">
        <v>4531</v>
      </c>
      <c r="J2571" s="3">
        <v>3075.1873751500793</v>
      </c>
      <c r="K2571" s="3">
        <v>2594.6180039088194</v>
      </c>
      <c r="L2571" s="3">
        <v>4260.7380560970241</v>
      </c>
      <c r="M2571"/>
      <c r="N2571"/>
      <c r="O2571"/>
    </row>
    <row r="2572" spans="1:15" ht="14.45">
      <c r="A2572" s="2" t="str">
        <f t="shared" si="39"/>
        <v>POS_20220425_2804878</v>
      </c>
      <c r="B2572" s="2" t="s">
        <v>3973</v>
      </c>
      <c r="C2572" s="2" t="s">
        <v>443</v>
      </c>
      <c r="D2572" s="2" t="s">
        <v>763</v>
      </c>
      <c r="E2572" s="2" t="s">
        <v>763</v>
      </c>
      <c r="F2572" s="2" t="s">
        <v>45</v>
      </c>
      <c r="G2572" s="2" t="s">
        <v>854</v>
      </c>
      <c r="H2572" s="2" t="s">
        <v>4532</v>
      </c>
      <c r="I2572" s="2" t="s">
        <v>4533</v>
      </c>
      <c r="J2572" s="3">
        <v>3075.1873751500798</v>
      </c>
      <c r="K2572" s="3">
        <v>2594.6180039088194</v>
      </c>
      <c r="L2572" s="3">
        <v>4260.7380560970241</v>
      </c>
      <c r="M2572"/>
      <c r="N2572"/>
      <c r="O2572"/>
    </row>
    <row r="2573" spans="1:15" ht="14.45">
      <c r="A2573" s="2" t="str">
        <f t="shared" ref="A2573:A2636" si="40">I2573</f>
        <v>POS_20220425_2805004</v>
      </c>
      <c r="B2573" s="2" t="s">
        <v>3973</v>
      </c>
      <c r="C2573" s="2" t="s">
        <v>443</v>
      </c>
      <c r="D2573" s="2" t="s">
        <v>763</v>
      </c>
      <c r="E2573" s="2" t="s">
        <v>763</v>
      </c>
      <c r="F2573" s="2" t="s">
        <v>45</v>
      </c>
      <c r="G2573" s="2" t="s">
        <v>854</v>
      </c>
      <c r="H2573" s="2" t="s">
        <v>4532</v>
      </c>
      <c r="I2573" s="2" t="s">
        <v>4534</v>
      </c>
      <c r="J2573" s="3">
        <v>3075.1873751500798</v>
      </c>
      <c r="K2573" s="3">
        <v>2594.6180039088194</v>
      </c>
      <c r="L2573" s="3">
        <v>4260.7380560970241</v>
      </c>
      <c r="M2573"/>
      <c r="N2573"/>
      <c r="O2573"/>
    </row>
    <row r="2574" spans="1:15" ht="14.45">
      <c r="A2574" s="2" t="str">
        <f t="shared" si="40"/>
        <v>POS_20220425_2804867</v>
      </c>
      <c r="B2574" s="2" t="s">
        <v>3973</v>
      </c>
      <c r="C2574" s="2" t="s">
        <v>443</v>
      </c>
      <c r="D2574" s="2" t="s">
        <v>763</v>
      </c>
      <c r="E2574" s="2" t="s">
        <v>763</v>
      </c>
      <c r="F2574" s="2" t="s">
        <v>45</v>
      </c>
      <c r="G2574" s="2" t="s">
        <v>854</v>
      </c>
      <c r="H2574" s="2" t="s">
        <v>4535</v>
      </c>
      <c r="I2574" s="2" t="s">
        <v>4536</v>
      </c>
      <c r="J2574" s="3">
        <v>3075.1873751500798</v>
      </c>
      <c r="K2574" s="3">
        <v>2594.6180039088194</v>
      </c>
      <c r="L2574" s="3">
        <v>4260.7380560970241</v>
      </c>
      <c r="M2574"/>
      <c r="N2574"/>
      <c r="O2574"/>
    </row>
    <row r="2575" spans="1:15" ht="14.45">
      <c r="A2575" s="2" t="str">
        <f t="shared" si="40"/>
        <v>POS_20220425_2804993</v>
      </c>
      <c r="B2575" s="2" t="s">
        <v>3973</v>
      </c>
      <c r="C2575" s="2" t="s">
        <v>443</v>
      </c>
      <c r="D2575" s="2" t="s">
        <v>763</v>
      </c>
      <c r="E2575" s="2" t="s">
        <v>763</v>
      </c>
      <c r="F2575" s="2" t="s">
        <v>45</v>
      </c>
      <c r="G2575" s="2" t="s">
        <v>854</v>
      </c>
      <c r="H2575" s="2" t="s">
        <v>4535</v>
      </c>
      <c r="I2575" s="2" t="s">
        <v>4537</v>
      </c>
      <c r="J2575" s="3">
        <v>3075.1873751500798</v>
      </c>
      <c r="K2575" s="3">
        <v>2594.6180039088194</v>
      </c>
      <c r="L2575" s="3">
        <v>4260.7380560970241</v>
      </c>
      <c r="M2575"/>
      <c r="N2575"/>
      <c r="O2575"/>
    </row>
    <row r="2576" spans="1:15" ht="14.45">
      <c r="A2576" s="2" t="str">
        <f t="shared" si="40"/>
        <v>POS_20220425_2804881</v>
      </c>
      <c r="B2576" s="2" t="s">
        <v>3973</v>
      </c>
      <c r="C2576" s="2" t="s">
        <v>443</v>
      </c>
      <c r="D2576" s="2" t="s">
        <v>763</v>
      </c>
      <c r="E2576" s="2" t="s">
        <v>763</v>
      </c>
      <c r="F2576" s="2" t="s">
        <v>45</v>
      </c>
      <c r="G2576" s="2" t="s">
        <v>854</v>
      </c>
      <c r="H2576" s="2" t="s">
        <v>4538</v>
      </c>
      <c r="I2576" s="2" t="s">
        <v>4539</v>
      </c>
      <c r="J2576" s="3">
        <v>3075.1873751500798</v>
      </c>
      <c r="K2576" s="3">
        <v>2594.6180039088194</v>
      </c>
      <c r="L2576" s="3">
        <v>4260.7380560970241</v>
      </c>
      <c r="M2576"/>
      <c r="N2576"/>
      <c r="O2576"/>
    </row>
    <row r="2577" spans="1:15" ht="14.45">
      <c r="A2577" s="2" t="str">
        <f t="shared" si="40"/>
        <v>POS_20220425_2805007</v>
      </c>
      <c r="B2577" s="2" t="s">
        <v>3973</v>
      </c>
      <c r="C2577" s="2" t="s">
        <v>443</v>
      </c>
      <c r="D2577" s="2" t="s">
        <v>763</v>
      </c>
      <c r="E2577" s="2" t="s">
        <v>763</v>
      </c>
      <c r="F2577" s="2" t="s">
        <v>45</v>
      </c>
      <c r="G2577" s="2" t="s">
        <v>854</v>
      </c>
      <c r="H2577" s="2" t="s">
        <v>4538</v>
      </c>
      <c r="I2577" s="2" t="s">
        <v>4540</v>
      </c>
      <c r="J2577" s="3">
        <v>3075.1873751500798</v>
      </c>
      <c r="K2577" s="3">
        <v>2594.6180039088194</v>
      </c>
      <c r="L2577" s="3">
        <v>4260.7380560970241</v>
      </c>
      <c r="M2577"/>
      <c r="N2577"/>
      <c r="O2577"/>
    </row>
    <row r="2578" spans="1:15" ht="14.45">
      <c r="A2578" s="2" t="str">
        <f t="shared" si="40"/>
        <v>POS_20220425_2804928</v>
      </c>
      <c r="B2578" s="2" t="s">
        <v>3973</v>
      </c>
      <c r="C2578" s="2" t="s">
        <v>443</v>
      </c>
      <c r="D2578" s="2" t="s">
        <v>763</v>
      </c>
      <c r="E2578" s="2" t="s">
        <v>763</v>
      </c>
      <c r="F2578" s="2" t="s">
        <v>45</v>
      </c>
      <c r="G2578" s="2" t="s">
        <v>854</v>
      </c>
      <c r="H2578" s="2" t="s">
        <v>4541</v>
      </c>
      <c r="I2578" s="2" t="s">
        <v>4542</v>
      </c>
      <c r="J2578" s="3">
        <v>3075.1873751500793</v>
      </c>
      <c r="K2578" s="3">
        <v>2594.6180039088194</v>
      </c>
      <c r="L2578" s="3">
        <v>4260.7380560970241</v>
      </c>
      <c r="M2578"/>
      <c r="N2578"/>
      <c r="O2578"/>
    </row>
    <row r="2579" spans="1:15" ht="14.45">
      <c r="A2579" s="2" t="str">
        <f t="shared" si="40"/>
        <v>POS_20220425_2805054</v>
      </c>
      <c r="B2579" s="2" t="s">
        <v>3973</v>
      </c>
      <c r="C2579" s="2" t="s">
        <v>443</v>
      </c>
      <c r="D2579" s="2" t="s">
        <v>763</v>
      </c>
      <c r="E2579" s="2" t="s">
        <v>763</v>
      </c>
      <c r="F2579" s="2" t="s">
        <v>45</v>
      </c>
      <c r="G2579" s="2" t="s">
        <v>854</v>
      </c>
      <c r="H2579" s="2" t="s">
        <v>4541</v>
      </c>
      <c r="I2579" s="2" t="s">
        <v>4543</v>
      </c>
      <c r="J2579" s="3">
        <v>3075.1873751500798</v>
      </c>
      <c r="K2579" s="3">
        <v>2594.6180039088194</v>
      </c>
      <c r="L2579" s="3">
        <v>4260.7380560970241</v>
      </c>
      <c r="M2579"/>
      <c r="N2579"/>
      <c r="O2579"/>
    </row>
    <row r="2580" spans="1:15" ht="14.45">
      <c r="A2580" s="2" t="str">
        <f t="shared" si="40"/>
        <v>POS_20220425_2805080</v>
      </c>
      <c r="B2580" s="2" t="s">
        <v>3973</v>
      </c>
      <c r="C2580" s="2" t="s">
        <v>443</v>
      </c>
      <c r="D2580" s="2" t="s">
        <v>763</v>
      </c>
      <c r="E2580" s="2" t="s">
        <v>763</v>
      </c>
      <c r="F2580" s="2" t="s">
        <v>45</v>
      </c>
      <c r="G2580" s="2" t="s">
        <v>854</v>
      </c>
      <c r="H2580" s="2" t="s">
        <v>4544</v>
      </c>
      <c r="I2580" s="2" t="s">
        <v>4545</v>
      </c>
      <c r="J2580" s="3">
        <v>3075.1873751500798</v>
      </c>
      <c r="K2580" s="3">
        <v>2594.6180039088194</v>
      </c>
      <c r="L2580" s="3">
        <v>4260.7380560970241</v>
      </c>
      <c r="M2580"/>
      <c r="N2580"/>
      <c r="O2580"/>
    </row>
    <row r="2581" spans="1:15" ht="14.45">
      <c r="A2581" s="2" t="str">
        <f t="shared" si="40"/>
        <v>POS_20220425_2804962</v>
      </c>
      <c r="B2581" s="2" t="s">
        <v>3973</v>
      </c>
      <c r="C2581" s="2" t="s">
        <v>443</v>
      </c>
      <c r="D2581" s="2" t="s">
        <v>763</v>
      </c>
      <c r="E2581" s="2" t="s">
        <v>763</v>
      </c>
      <c r="F2581" s="2" t="s">
        <v>45</v>
      </c>
      <c r="G2581" s="2" t="s">
        <v>854</v>
      </c>
      <c r="H2581" s="2" t="s">
        <v>4546</v>
      </c>
      <c r="I2581" s="2" t="s">
        <v>4547</v>
      </c>
      <c r="J2581" s="3">
        <v>3075.1873751500798</v>
      </c>
      <c r="K2581" s="3">
        <v>2594.6180039088194</v>
      </c>
      <c r="L2581" s="3">
        <v>4260.7380560970241</v>
      </c>
      <c r="M2581"/>
      <c r="N2581"/>
      <c r="O2581"/>
    </row>
    <row r="2582" spans="1:15" ht="14.45">
      <c r="A2582" s="2" t="str">
        <f t="shared" si="40"/>
        <v>POS_20220425_2805083</v>
      </c>
      <c r="B2582" s="2" t="s">
        <v>3973</v>
      </c>
      <c r="C2582" s="2" t="s">
        <v>443</v>
      </c>
      <c r="D2582" s="2" t="s">
        <v>763</v>
      </c>
      <c r="E2582" s="2" t="s">
        <v>763</v>
      </c>
      <c r="F2582" s="2" t="s">
        <v>45</v>
      </c>
      <c r="G2582" s="2" t="s">
        <v>854</v>
      </c>
      <c r="H2582" s="2" t="s">
        <v>4548</v>
      </c>
      <c r="I2582" s="2" t="s">
        <v>4549</v>
      </c>
      <c r="J2582" s="3">
        <v>3075.1873751500798</v>
      </c>
      <c r="K2582" s="3">
        <v>2594.6180039088194</v>
      </c>
      <c r="L2582" s="3">
        <v>4260.7380560970241</v>
      </c>
      <c r="M2582"/>
      <c r="N2582"/>
      <c r="O2582"/>
    </row>
    <row r="2583" spans="1:15" ht="14.45">
      <c r="A2583" s="2" t="str">
        <f t="shared" si="40"/>
        <v>POS_20220425_2804903</v>
      </c>
      <c r="B2583" s="2" t="s">
        <v>3973</v>
      </c>
      <c r="C2583" s="2" t="s">
        <v>443</v>
      </c>
      <c r="D2583" s="2" t="s">
        <v>763</v>
      </c>
      <c r="E2583" s="2" t="s">
        <v>763</v>
      </c>
      <c r="F2583" s="2" t="s">
        <v>45</v>
      </c>
      <c r="G2583" s="2" t="s">
        <v>854</v>
      </c>
      <c r="H2583" s="2" t="s">
        <v>4550</v>
      </c>
      <c r="I2583" s="2" t="s">
        <v>4551</v>
      </c>
      <c r="J2583" s="3">
        <v>3075.1873751500798</v>
      </c>
      <c r="K2583" s="3">
        <v>2594.6180039088194</v>
      </c>
      <c r="L2583" s="3">
        <v>4260.7380560970241</v>
      </c>
      <c r="M2583"/>
      <c r="N2583"/>
      <c r="O2583"/>
    </row>
    <row r="2584" spans="1:15" ht="14.45">
      <c r="A2584" s="2" t="str">
        <f t="shared" si="40"/>
        <v>POS_20220425_2804954</v>
      </c>
      <c r="B2584" s="2" t="s">
        <v>3973</v>
      </c>
      <c r="C2584" s="2" t="s">
        <v>443</v>
      </c>
      <c r="D2584" s="2" t="s">
        <v>763</v>
      </c>
      <c r="E2584" s="2" t="s">
        <v>763</v>
      </c>
      <c r="F2584" s="2" t="s">
        <v>45</v>
      </c>
      <c r="G2584" s="2" t="s">
        <v>854</v>
      </c>
      <c r="H2584" s="2" t="s">
        <v>4552</v>
      </c>
      <c r="I2584" s="2" t="s">
        <v>4553</v>
      </c>
      <c r="J2584" s="3">
        <v>3075.1873751500798</v>
      </c>
      <c r="K2584" s="3">
        <v>2594.6180039088194</v>
      </c>
      <c r="L2584" s="3">
        <v>4260.7380560970241</v>
      </c>
      <c r="M2584"/>
      <c r="N2584"/>
      <c r="O2584"/>
    </row>
    <row r="2585" spans="1:15" ht="14.45">
      <c r="A2585" s="2" t="str">
        <f t="shared" si="40"/>
        <v>POS_20220425_2805088</v>
      </c>
      <c r="B2585" s="2" t="s">
        <v>3973</v>
      </c>
      <c r="C2585" s="2" t="s">
        <v>443</v>
      </c>
      <c r="D2585" s="2" t="s">
        <v>763</v>
      </c>
      <c r="E2585" s="2" t="s">
        <v>763</v>
      </c>
      <c r="F2585" s="2" t="s">
        <v>45</v>
      </c>
      <c r="G2585" s="2" t="s">
        <v>854</v>
      </c>
      <c r="H2585" s="2" t="s">
        <v>4554</v>
      </c>
      <c r="I2585" s="2" t="s">
        <v>4555</v>
      </c>
      <c r="J2585" s="3">
        <v>3075.1873751500798</v>
      </c>
      <c r="K2585" s="3">
        <v>2594.6180039088194</v>
      </c>
      <c r="L2585" s="3">
        <v>4260.7380560970241</v>
      </c>
      <c r="M2585"/>
      <c r="N2585"/>
      <c r="O2585"/>
    </row>
    <row r="2586" spans="1:15" ht="14.45">
      <c r="A2586" s="2" t="str">
        <f t="shared" si="40"/>
        <v>POS_20220425_2805005</v>
      </c>
      <c r="B2586" s="2" t="s">
        <v>3973</v>
      </c>
      <c r="C2586" s="2" t="s">
        <v>443</v>
      </c>
      <c r="D2586" s="2" t="s">
        <v>763</v>
      </c>
      <c r="E2586" s="2" t="s">
        <v>763</v>
      </c>
      <c r="F2586" s="2" t="s">
        <v>45</v>
      </c>
      <c r="G2586" s="2" t="s">
        <v>854</v>
      </c>
      <c r="H2586" s="2" t="s">
        <v>4556</v>
      </c>
      <c r="I2586" s="2" t="s">
        <v>4557</v>
      </c>
      <c r="J2586" s="3">
        <v>3075.1873751500798</v>
      </c>
      <c r="K2586" s="3">
        <v>2594.6180039088194</v>
      </c>
      <c r="L2586" s="3">
        <v>4260.7380560970241</v>
      </c>
      <c r="M2586"/>
      <c r="N2586"/>
      <c r="O2586"/>
    </row>
    <row r="2587" spans="1:15" ht="14.45">
      <c r="A2587" s="2" t="str">
        <f t="shared" si="40"/>
        <v>POS_20220425_2804926</v>
      </c>
      <c r="B2587" s="2" t="s">
        <v>3973</v>
      </c>
      <c r="C2587" s="2" t="s">
        <v>443</v>
      </c>
      <c r="D2587" s="2" t="s">
        <v>763</v>
      </c>
      <c r="E2587" s="2" t="s">
        <v>763</v>
      </c>
      <c r="F2587" s="2" t="s">
        <v>45</v>
      </c>
      <c r="G2587" s="2" t="s">
        <v>854</v>
      </c>
      <c r="H2587" s="2" t="s">
        <v>4558</v>
      </c>
      <c r="I2587" s="2" t="s">
        <v>4559</v>
      </c>
      <c r="J2587" s="3">
        <v>3075.1873751500793</v>
      </c>
      <c r="K2587" s="3">
        <v>2594.6180039088194</v>
      </c>
      <c r="L2587" s="3">
        <v>4260.7380560970241</v>
      </c>
      <c r="M2587"/>
      <c r="N2587"/>
      <c r="O2587"/>
    </row>
    <row r="2588" spans="1:15" ht="14.45">
      <c r="A2588" s="2" t="str">
        <f t="shared" si="40"/>
        <v>POS_20220425_2804957</v>
      </c>
      <c r="B2588" s="2" t="s">
        <v>3973</v>
      </c>
      <c r="C2588" s="2" t="s">
        <v>443</v>
      </c>
      <c r="D2588" s="2" t="s">
        <v>763</v>
      </c>
      <c r="E2588" s="2" t="s">
        <v>763</v>
      </c>
      <c r="F2588" s="2" t="s">
        <v>45</v>
      </c>
      <c r="G2588" s="2" t="s">
        <v>854</v>
      </c>
      <c r="H2588" s="2" t="s">
        <v>4560</v>
      </c>
      <c r="I2588" s="2" t="s">
        <v>4561</v>
      </c>
      <c r="J2588" s="3">
        <v>3075.1873751500798</v>
      </c>
      <c r="K2588" s="3">
        <v>2594.6180039088194</v>
      </c>
      <c r="L2588" s="3">
        <v>4260.7380560970241</v>
      </c>
      <c r="M2588"/>
      <c r="N2588"/>
      <c r="O2588"/>
    </row>
    <row r="2589" spans="1:15" ht="14.45">
      <c r="A2589" s="2" t="str">
        <f t="shared" si="40"/>
        <v>POS_20220425_2805028</v>
      </c>
      <c r="B2589" s="2" t="s">
        <v>3973</v>
      </c>
      <c r="C2589" s="2" t="s">
        <v>443</v>
      </c>
      <c r="D2589" s="2" t="s">
        <v>763</v>
      </c>
      <c r="E2589" s="2" t="s">
        <v>763</v>
      </c>
      <c r="F2589" s="2" t="s">
        <v>45</v>
      </c>
      <c r="G2589" s="2" t="s">
        <v>854</v>
      </c>
      <c r="H2589" s="2" t="s">
        <v>4562</v>
      </c>
      <c r="I2589" s="2" t="s">
        <v>4563</v>
      </c>
      <c r="J2589" s="3">
        <v>3075.1873751500798</v>
      </c>
      <c r="K2589" s="3">
        <v>2594.6180039088194</v>
      </c>
      <c r="L2589" s="3">
        <v>4260.7380560970241</v>
      </c>
      <c r="M2589"/>
      <c r="N2589"/>
      <c r="O2589"/>
    </row>
    <row r="2590" spans="1:15" ht="14.45">
      <c r="A2590" s="2" t="str">
        <f t="shared" si="40"/>
        <v>POS_20220425_2804902</v>
      </c>
      <c r="B2590" s="2" t="s">
        <v>3973</v>
      </c>
      <c r="C2590" s="2" t="s">
        <v>443</v>
      </c>
      <c r="D2590" s="2" t="s">
        <v>763</v>
      </c>
      <c r="E2590" s="2" t="s">
        <v>763</v>
      </c>
      <c r="F2590" s="2" t="s">
        <v>45</v>
      </c>
      <c r="G2590" s="2" t="s">
        <v>854</v>
      </c>
      <c r="H2590" s="2" t="s">
        <v>4564</v>
      </c>
      <c r="I2590" s="2" t="s">
        <v>4565</v>
      </c>
      <c r="J2590" s="3">
        <v>3075.1873751500793</v>
      </c>
      <c r="K2590" s="3">
        <v>2594.6180039088194</v>
      </c>
      <c r="L2590" s="3">
        <v>4260.7380560970241</v>
      </c>
      <c r="M2590"/>
      <c r="N2590"/>
      <c r="O2590"/>
    </row>
    <row r="2591" spans="1:15" ht="14.45">
      <c r="A2591" s="2" t="str">
        <f t="shared" si="40"/>
        <v>POS_20220425_2804879</v>
      </c>
      <c r="B2591" s="2" t="s">
        <v>3973</v>
      </c>
      <c r="C2591" s="2" t="s">
        <v>443</v>
      </c>
      <c r="D2591" s="2" t="s">
        <v>763</v>
      </c>
      <c r="E2591" s="2" t="s">
        <v>763</v>
      </c>
      <c r="F2591" s="2" t="s">
        <v>45</v>
      </c>
      <c r="G2591" s="2" t="s">
        <v>854</v>
      </c>
      <c r="H2591" s="2" t="s">
        <v>4566</v>
      </c>
      <c r="I2591" s="2" t="s">
        <v>4567</v>
      </c>
      <c r="J2591" s="3">
        <v>3075.1873751500798</v>
      </c>
      <c r="K2591" s="3">
        <v>2594.6180039088194</v>
      </c>
      <c r="L2591" s="3">
        <v>4260.7380560970241</v>
      </c>
      <c r="M2591"/>
      <c r="N2591"/>
      <c r="O2591"/>
    </row>
    <row r="2592" spans="1:15" ht="14.45">
      <c r="A2592" s="2" t="str">
        <f t="shared" si="40"/>
        <v>POS_20220425_2805052</v>
      </c>
      <c r="B2592" s="2" t="s">
        <v>3973</v>
      </c>
      <c r="C2592" s="2" t="s">
        <v>443</v>
      </c>
      <c r="D2592" s="2" t="s">
        <v>763</v>
      </c>
      <c r="E2592" s="2" t="s">
        <v>763</v>
      </c>
      <c r="F2592" s="2" t="s">
        <v>45</v>
      </c>
      <c r="G2592" s="2" t="s">
        <v>854</v>
      </c>
      <c r="H2592" s="2" t="s">
        <v>4568</v>
      </c>
      <c r="I2592" s="2" t="s">
        <v>4569</v>
      </c>
      <c r="J2592" s="3">
        <v>3075.1873751500798</v>
      </c>
      <c r="K2592" s="3">
        <v>2594.6180039088194</v>
      </c>
      <c r="L2592" s="3">
        <v>4260.7380560970241</v>
      </c>
      <c r="M2592"/>
      <c r="N2592"/>
      <c r="O2592"/>
    </row>
    <row r="2593" spans="1:15" ht="14.45">
      <c r="A2593" s="2" t="str">
        <f t="shared" si="40"/>
        <v>POS_20230814_3210178</v>
      </c>
      <c r="B2593" s="2" t="s">
        <v>4570</v>
      </c>
      <c r="C2593" s="2" t="s">
        <v>1661</v>
      </c>
      <c r="D2593" s="2" t="s">
        <v>1661</v>
      </c>
      <c r="E2593" s="2" t="s">
        <v>1661</v>
      </c>
      <c r="F2593" s="2" t="s">
        <v>45</v>
      </c>
      <c r="G2593" s="2" t="s">
        <v>45</v>
      </c>
      <c r="H2593" s="2" t="s">
        <v>4571</v>
      </c>
      <c r="I2593" s="2" t="s">
        <v>4572</v>
      </c>
      <c r="J2593" s="3">
        <v>0</v>
      </c>
      <c r="K2593" s="3">
        <v>0</v>
      </c>
      <c r="L2593" s="3">
        <v>3866.6699999999996</v>
      </c>
      <c r="M2593"/>
      <c r="N2593"/>
      <c r="O2593"/>
    </row>
    <row r="2594" spans="1:15" ht="14.45">
      <c r="A2594" s="2" t="str">
        <f t="shared" si="40"/>
        <v>POS_20230510_3151947</v>
      </c>
      <c r="B2594" s="2" t="s">
        <v>4570</v>
      </c>
      <c r="C2594" s="2" t="s">
        <v>1661</v>
      </c>
      <c r="D2594" s="2" t="s">
        <v>1661</v>
      </c>
      <c r="E2594" s="2" t="s">
        <v>1661</v>
      </c>
      <c r="F2594" s="2" t="s">
        <v>45</v>
      </c>
      <c r="G2594" s="2" t="s">
        <v>45</v>
      </c>
      <c r="H2594" s="2" t="s">
        <v>4573</v>
      </c>
      <c r="I2594" s="2" t="s">
        <v>4574</v>
      </c>
      <c r="J2594" s="3">
        <v>367.95749999999998</v>
      </c>
      <c r="K2594" s="3">
        <v>0</v>
      </c>
      <c r="L2594" s="3">
        <v>0</v>
      </c>
      <c r="M2594"/>
      <c r="N2594"/>
      <c r="O2594"/>
    </row>
    <row r="2595" spans="1:15" ht="14.45">
      <c r="A2595" s="2" t="str">
        <f t="shared" si="40"/>
        <v>POS_20230510_3151948</v>
      </c>
      <c r="B2595" s="2" t="s">
        <v>4570</v>
      </c>
      <c r="C2595" s="2" t="s">
        <v>1661</v>
      </c>
      <c r="D2595" s="2" t="s">
        <v>1661</v>
      </c>
      <c r="E2595" s="2" t="s">
        <v>1661</v>
      </c>
      <c r="F2595" s="2" t="s">
        <v>45</v>
      </c>
      <c r="G2595" s="2" t="s">
        <v>45</v>
      </c>
      <c r="H2595" s="2" t="s">
        <v>4573</v>
      </c>
      <c r="I2595" s="2" t="s">
        <v>4575</v>
      </c>
      <c r="J2595" s="3">
        <v>367.95749999999998</v>
      </c>
      <c r="K2595" s="3">
        <v>0</v>
      </c>
      <c r="L2595" s="3">
        <v>0</v>
      </c>
      <c r="M2595"/>
      <c r="N2595"/>
      <c r="O2595"/>
    </row>
    <row r="2596" spans="1:15" ht="14.45">
      <c r="A2596" s="2" t="str">
        <f t="shared" si="40"/>
        <v>POS_20230510_3151949</v>
      </c>
      <c r="B2596" s="2" t="s">
        <v>4570</v>
      </c>
      <c r="C2596" s="2" t="s">
        <v>1661</v>
      </c>
      <c r="D2596" s="2" t="s">
        <v>1661</v>
      </c>
      <c r="E2596" s="2" t="s">
        <v>1661</v>
      </c>
      <c r="F2596" s="2" t="s">
        <v>45</v>
      </c>
      <c r="G2596" s="2" t="s">
        <v>45</v>
      </c>
      <c r="H2596" s="2" t="s">
        <v>4573</v>
      </c>
      <c r="I2596" s="2" t="s">
        <v>4576</v>
      </c>
      <c r="J2596" s="3">
        <v>367.95749999999998</v>
      </c>
      <c r="K2596" s="3">
        <v>0</v>
      </c>
      <c r="L2596" s="3">
        <v>0</v>
      </c>
      <c r="M2596"/>
      <c r="N2596"/>
      <c r="O2596"/>
    </row>
    <row r="2597" spans="1:15" ht="14.45">
      <c r="A2597" s="2" t="str">
        <f t="shared" si="40"/>
        <v>POS_20230510_3151950</v>
      </c>
      <c r="B2597" s="2" t="s">
        <v>4570</v>
      </c>
      <c r="C2597" s="2" t="s">
        <v>1661</v>
      </c>
      <c r="D2597" s="2" t="s">
        <v>1661</v>
      </c>
      <c r="E2597" s="2" t="s">
        <v>1661</v>
      </c>
      <c r="F2597" s="2" t="s">
        <v>45</v>
      </c>
      <c r="G2597" s="2" t="s">
        <v>45</v>
      </c>
      <c r="H2597" s="2" t="s">
        <v>4573</v>
      </c>
      <c r="I2597" s="2" t="s">
        <v>4577</v>
      </c>
      <c r="J2597" s="3">
        <v>367.95749999999998</v>
      </c>
      <c r="K2597" s="3">
        <v>0</v>
      </c>
      <c r="L2597" s="3">
        <v>0</v>
      </c>
      <c r="M2597"/>
      <c r="N2597"/>
      <c r="O2597"/>
    </row>
    <row r="2598" spans="1:15" ht="14.45">
      <c r="A2598" s="2" t="str">
        <f t="shared" si="40"/>
        <v>POS_20230510_3151951</v>
      </c>
      <c r="B2598" s="2" t="s">
        <v>4570</v>
      </c>
      <c r="C2598" s="2" t="s">
        <v>1661</v>
      </c>
      <c r="D2598" s="2" t="s">
        <v>1661</v>
      </c>
      <c r="E2598" s="2" t="s">
        <v>1661</v>
      </c>
      <c r="F2598" s="2" t="s">
        <v>45</v>
      </c>
      <c r="G2598" s="2" t="s">
        <v>45</v>
      </c>
      <c r="H2598" s="2" t="s">
        <v>4573</v>
      </c>
      <c r="I2598" s="2" t="s">
        <v>4578</v>
      </c>
      <c r="J2598" s="3">
        <v>367.95749999999998</v>
      </c>
      <c r="K2598" s="3">
        <v>0</v>
      </c>
      <c r="L2598" s="3">
        <v>0</v>
      </c>
      <c r="M2598"/>
      <c r="N2598"/>
      <c r="O2598"/>
    </row>
    <row r="2599" spans="1:15" ht="14.45">
      <c r="A2599" s="2" t="str">
        <f t="shared" si="40"/>
        <v>POS_20230510_3151952</v>
      </c>
      <c r="B2599" s="2" t="s">
        <v>4570</v>
      </c>
      <c r="C2599" s="2" t="s">
        <v>1661</v>
      </c>
      <c r="D2599" s="2" t="s">
        <v>1661</v>
      </c>
      <c r="E2599" s="2" t="s">
        <v>1661</v>
      </c>
      <c r="F2599" s="2" t="s">
        <v>45</v>
      </c>
      <c r="G2599" s="2" t="s">
        <v>45</v>
      </c>
      <c r="H2599" s="2" t="s">
        <v>4573</v>
      </c>
      <c r="I2599" s="2" t="s">
        <v>4579</v>
      </c>
      <c r="J2599" s="3">
        <v>367.95749999999998</v>
      </c>
      <c r="K2599" s="3">
        <v>0</v>
      </c>
      <c r="L2599" s="3">
        <v>0</v>
      </c>
      <c r="M2599"/>
      <c r="N2599"/>
      <c r="O2599"/>
    </row>
    <row r="2600" spans="1:15" ht="14.45">
      <c r="A2600" s="2" t="str">
        <f t="shared" si="40"/>
        <v>POS_20230510_3151954</v>
      </c>
      <c r="B2600" s="2" t="s">
        <v>4570</v>
      </c>
      <c r="C2600" s="2" t="s">
        <v>1661</v>
      </c>
      <c r="D2600" s="2" t="s">
        <v>1661</v>
      </c>
      <c r="E2600" s="2" t="s">
        <v>1661</v>
      </c>
      <c r="F2600" s="2" t="s">
        <v>45</v>
      </c>
      <c r="G2600" s="2" t="s">
        <v>45</v>
      </c>
      <c r="H2600" s="2" t="s">
        <v>4573</v>
      </c>
      <c r="I2600" s="2" t="s">
        <v>4580</v>
      </c>
      <c r="J2600" s="3">
        <v>367.95749999999998</v>
      </c>
      <c r="K2600" s="3">
        <v>0</v>
      </c>
      <c r="L2600" s="3">
        <v>0</v>
      </c>
      <c r="M2600"/>
      <c r="N2600"/>
      <c r="O2600"/>
    </row>
    <row r="2601" spans="1:15" ht="14.45">
      <c r="A2601" s="2" t="str">
        <f t="shared" si="40"/>
        <v>POS_20230703_3192955</v>
      </c>
      <c r="B2601" s="2" t="s">
        <v>4570</v>
      </c>
      <c r="C2601" s="2" t="s">
        <v>1661</v>
      </c>
      <c r="D2601" s="2" t="s">
        <v>1661</v>
      </c>
      <c r="E2601" s="2" t="s">
        <v>1661</v>
      </c>
      <c r="F2601" s="2" t="s">
        <v>45</v>
      </c>
      <c r="G2601" s="2" t="s">
        <v>45</v>
      </c>
      <c r="H2601" s="2" t="s">
        <v>4581</v>
      </c>
      <c r="I2601" s="2" t="s">
        <v>4582</v>
      </c>
      <c r="J2601" s="3">
        <v>2557.2600000000002</v>
      </c>
      <c r="K2601" s="3">
        <v>-365.88</v>
      </c>
      <c r="L2601" s="3">
        <v>0</v>
      </c>
      <c r="M2601"/>
      <c r="N2601"/>
      <c r="O2601"/>
    </row>
    <row r="2602" spans="1:15" ht="14.45">
      <c r="A2602" s="2" t="str">
        <f t="shared" si="40"/>
        <v>POS_20230510_3151953</v>
      </c>
      <c r="B2602" s="2" t="s">
        <v>4570</v>
      </c>
      <c r="C2602" s="2" t="s">
        <v>1661</v>
      </c>
      <c r="D2602" s="2" t="s">
        <v>1661</v>
      </c>
      <c r="E2602" s="2" t="s">
        <v>1661</v>
      </c>
      <c r="F2602" s="2" t="s">
        <v>45</v>
      </c>
      <c r="G2602" s="2" t="s">
        <v>45</v>
      </c>
      <c r="H2602" s="2" t="s">
        <v>4583</v>
      </c>
      <c r="I2602" s="2" t="s">
        <v>4584</v>
      </c>
      <c r="J2602" s="3">
        <v>367.95749999999998</v>
      </c>
      <c r="K2602" s="3">
        <v>0</v>
      </c>
      <c r="L2602" s="3">
        <v>0</v>
      </c>
      <c r="M2602"/>
      <c r="N2602"/>
      <c r="O2602"/>
    </row>
    <row r="2603" spans="1:15" ht="14.45">
      <c r="A2603" s="2" t="str">
        <f t="shared" si="40"/>
        <v>POS_20230425_3147806</v>
      </c>
      <c r="B2603" s="2" t="s">
        <v>4570</v>
      </c>
      <c r="C2603" s="2" t="s">
        <v>1661</v>
      </c>
      <c r="D2603" s="2" t="s">
        <v>1661</v>
      </c>
      <c r="E2603" s="2" t="s">
        <v>1661</v>
      </c>
      <c r="F2603" s="2" t="s">
        <v>45</v>
      </c>
      <c r="G2603" s="2" t="s">
        <v>45</v>
      </c>
      <c r="H2603" s="2" t="s">
        <v>4585</v>
      </c>
      <c r="I2603" s="2" t="s">
        <v>4586</v>
      </c>
      <c r="J2603" s="3">
        <v>-5.6843418860808015E-14</v>
      </c>
      <c r="K2603" s="3">
        <v>0</v>
      </c>
      <c r="L2603" s="3">
        <v>0</v>
      </c>
      <c r="M2603"/>
      <c r="N2603"/>
      <c r="O2603"/>
    </row>
    <row r="2604" spans="1:15" ht="14.45">
      <c r="A2604" s="2" t="str">
        <f t="shared" si="40"/>
        <v>POS_20220705_2836937</v>
      </c>
      <c r="B2604" s="2" t="s">
        <v>4570</v>
      </c>
      <c r="C2604" s="2" t="s">
        <v>1661</v>
      </c>
      <c r="D2604" s="2" t="s">
        <v>1661</v>
      </c>
      <c r="E2604" s="2" t="s">
        <v>1661</v>
      </c>
      <c r="F2604" s="2" t="s">
        <v>45</v>
      </c>
      <c r="G2604" s="2" t="s">
        <v>4587</v>
      </c>
      <c r="H2604" s="2" t="s">
        <v>4588</v>
      </c>
      <c r="I2604" s="2" t="s">
        <v>4589</v>
      </c>
      <c r="J2604" s="3">
        <v>4500.54</v>
      </c>
      <c r="K2604" s="3">
        <v>4375.3600000000006</v>
      </c>
      <c r="L2604" s="3">
        <v>1810.55</v>
      </c>
      <c r="M2604"/>
      <c r="N2604"/>
      <c r="O2604"/>
    </row>
    <row r="2605" spans="1:15" ht="14.45">
      <c r="A2605" s="2" t="str">
        <f t="shared" si="40"/>
        <v>POS_20161012_895674</v>
      </c>
      <c r="B2605" s="2" t="s">
        <v>4570</v>
      </c>
      <c r="C2605" s="2" t="s">
        <v>1676</v>
      </c>
      <c r="D2605" s="2" t="s">
        <v>1677</v>
      </c>
      <c r="E2605" s="2" t="s">
        <v>1678</v>
      </c>
      <c r="F2605" s="2" t="s">
        <v>45</v>
      </c>
      <c r="G2605" s="2" t="s">
        <v>45</v>
      </c>
      <c r="H2605" s="2" t="s">
        <v>4590</v>
      </c>
      <c r="I2605" s="2" t="s">
        <v>4591</v>
      </c>
      <c r="J2605" s="3">
        <v>76574.819999999978</v>
      </c>
      <c r="K2605" s="3">
        <v>-182.94</v>
      </c>
      <c r="L2605" s="3">
        <v>0</v>
      </c>
      <c r="M2605"/>
      <c r="N2605"/>
      <c r="O2605"/>
    </row>
    <row r="2606" spans="1:15" ht="14.45">
      <c r="A2606" s="2" t="str">
        <f t="shared" si="40"/>
        <v>POS_20181003_1706464</v>
      </c>
      <c r="B2606" s="2" t="s">
        <v>4570</v>
      </c>
      <c r="C2606" s="2" t="s">
        <v>1676</v>
      </c>
      <c r="D2606" s="2" t="s">
        <v>1677</v>
      </c>
      <c r="E2606" s="2" t="s">
        <v>1678</v>
      </c>
      <c r="F2606" s="2" t="s">
        <v>45</v>
      </c>
      <c r="G2606" s="2" t="s">
        <v>1679</v>
      </c>
      <c r="H2606" s="2" t="s">
        <v>4592</v>
      </c>
      <c r="I2606" s="2" t="s">
        <v>4593</v>
      </c>
      <c r="J2606" s="3">
        <v>4017175.7300000004</v>
      </c>
      <c r="K2606" s="3">
        <v>0</v>
      </c>
      <c r="L2606" s="3">
        <v>0</v>
      </c>
      <c r="M2606"/>
      <c r="N2606"/>
      <c r="O2606"/>
    </row>
    <row r="2607" spans="1:15" ht="14.45">
      <c r="A2607" s="2" t="str">
        <f t="shared" si="40"/>
        <v>POS_20160802_865542</v>
      </c>
      <c r="B2607" s="2" t="s">
        <v>4570</v>
      </c>
      <c r="C2607" s="2" t="s">
        <v>1676</v>
      </c>
      <c r="D2607" s="2" t="s">
        <v>1677</v>
      </c>
      <c r="E2607" s="2" t="s">
        <v>1678</v>
      </c>
      <c r="F2607" s="2" t="s">
        <v>45</v>
      </c>
      <c r="G2607" s="2" t="s">
        <v>1679</v>
      </c>
      <c r="H2607" s="2" t="s">
        <v>4594</v>
      </c>
      <c r="I2607" s="2" t="s">
        <v>4595</v>
      </c>
      <c r="J2607" s="3">
        <v>1115333.6000000001</v>
      </c>
      <c r="K2607" s="3">
        <v>507517.76999999996</v>
      </c>
      <c r="L2607" s="3">
        <v>178963.90000000002</v>
      </c>
      <c r="M2607"/>
      <c r="N2607"/>
      <c r="O2607"/>
    </row>
    <row r="2608" spans="1:15" ht="14.45">
      <c r="A2608" s="2" t="str">
        <f t="shared" si="40"/>
        <v>POS_20220912_2855400</v>
      </c>
      <c r="B2608" s="2" t="s">
        <v>4570</v>
      </c>
      <c r="C2608" s="2" t="s">
        <v>1676</v>
      </c>
      <c r="D2608" s="2" t="s">
        <v>1677</v>
      </c>
      <c r="E2608" s="2" t="s">
        <v>1678</v>
      </c>
      <c r="F2608" s="2" t="s">
        <v>45</v>
      </c>
      <c r="G2608" s="2" t="s">
        <v>1679</v>
      </c>
      <c r="H2608" s="2" t="s">
        <v>4596</v>
      </c>
      <c r="I2608" s="2" t="s">
        <v>4597</v>
      </c>
      <c r="J2608" s="3">
        <v>1768829.33</v>
      </c>
      <c r="K2608" s="3">
        <v>0</v>
      </c>
      <c r="L2608" s="3">
        <v>0</v>
      </c>
      <c r="M2608"/>
      <c r="N2608"/>
      <c r="O2608"/>
    </row>
    <row r="2609" spans="1:15" ht="14.45">
      <c r="A2609" s="2" t="str">
        <f t="shared" si="40"/>
        <v>POS_20230523_3159987</v>
      </c>
      <c r="B2609" s="2" t="s">
        <v>4570</v>
      </c>
      <c r="C2609" s="2" t="s">
        <v>30</v>
      </c>
      <c r="D2609" s="2" t="s">
        <v>934</v>
      </c>
      <c r="E2609" s="2" t="s">
        <v>935</v>
      </c>
      <c r="F2609" s="2" t="s">
        <v>45</v>
      </c>
      <c r="G2609" s="2" t="s">
        <v>936</v>
      </c>
      <c r="H2609" s="2" t="s">
        <v>4598</v>
      </c>
      <c r="I2609" s="2" t="s">
        <v>4599</v>
      </c>
      <c r="J2609" s="3">
        <v>507.27822171494404</v>
      </c>
      <c r="K2609" s="3">
        <v>0</v>
      </c>
      <c r="L2609" s="3">
        <v>0</v>
      </c>
      <c r="M2609"/>
      <c r="N2609"/>
      <c r="O2609"/>
    </row>
    <row r="2610" spans="1:15" ht="14.45">
      <c r="A2610" s="2" t="str">
        <f t="shared" si="40"/>
        <v>POS_20230523_3159989</v>
      </c>
      <c r="B2610" s="2" t="s">
        <v>4570</v>
      </c>
      <c r="C2610" s="2" t="s">
        <v>30</v>
      </c>
      <c r="D2610" s="2" t="s">
        <v>934</v>
      </c>
      <c r="E2610" s="2" t="s">
        <v>935</v>
      </c>
      <c r="F2610" s="2" t="s">
        <v>45</v>
      </c>
      <c r="G2610" s="2" t="s">
        <v>936</v>
      </c>
      <c r="H2610" s="2" t="s">
        <v>4600</v>
      </c>
      <c r="I2610" s="2" t="s">
        <v>4601</v>
      </c>
      <c r="J2610" s="3">
        <v>507.27822171494404</v>
      </c>
      <c r="K2610" s="3">
        <v>0</v>
      </c>
      <c r="L2610" s="3">
        <v>0</v>
      </c>
      <c r="M2610"/>
      <c r="N2610"/>
      <c r="O2610"/>
    </row>
    <row r="2611" spans="1:15" ht="14.45">
      <c r="A2611" s="2" t="str">
        <f t="shared" si="40"/>
        <v>POS_20230523_3159977</v>
      </c>
      <c r="B2611" s="2" t="s">
        <v>4570</v>
      </c>
      <c r="C2611" s="2" t="s">
        <v>30</v>
      </c>
      <c r="D2611" s="2" t="s">
        <v>934</v>
      </c>
      <c r="E2611" s="2" t="s">
        <v>935</v>
      </c>
      <c r="F2611" s="2" t="s">
        <v>45</v>
      </c>
      <c r="G2611" s="2" t="s">
        <v>936</v>
      </c>
      <c r="H2611" s="2" t="s">
        <v>4602</v>
      </c>
      <c r="I2611" s="2" t="s">
        <v>4603</v>
      </c>
      <c r="J2611" s="3">
        <v>507.27822171494404</v>
      </c>
      <c r="K2611" s="3">
        <v>0</v>
      </c>
      <c r="L2611" s="3">
        <v>0</v>
      </c>
      <c r="M2611"/>
      <c r="N2611"/>
      <c r="O2611"/>
    </row>
    <row r="2612" spans="1:15" ht="14.45">
      <c r="A2612" s="2" t="str">
        <f t="shared" si="40"/>
        <v>POS_20230523_3159976</v>
      </c>
      <c r="B2612" s="2" t="s">
        <v>4570</v>
      </c>
      <c r="C2612" s="2" t="s">
        <v>30</v>
      </c>
      <c r="D2612" s="2" t="s">
        <v>934</v>
      </c>
      <c r="E2612" s="2" t="s">
        <v>935</v>
      </c>
      <c r="F2612" s="2" t="s">
        <v>45</v>
      </c>
      <c r="G2612" s="2" t="s">
        <v>936</v>
      </c>
      <c r="H2612" s="2" t="s">
        <v>4604</v>
      </c>
      <c r="I2612" s="2" t="s">
        <v>4605</v>
      </c>
      <c r="J2612" s="3">
        <v>507.27822171494404</v>
      </c>
      <c r="K2612" s="3">
        <v>0</v>
      </c>
      <c r="L2612" s="3">
        <v>0</v>
      </c>
      <c r="M2612"/>
      <c r="N2612"/>
      <c r="O2612"/>
    </row>
    <row r="2613" spans="1:15" ht="14.45">
      <c r="A2613" s="2" t="str">
        <f t="shared" si="40"/>
        <v>POS_20230523_3159995</v>
      </c>
      <c r="B2613" s="2" t="s">
        <v>4570</v>
      </c>
      <c r="C2613" s="2" t="s">
        <v>30</v>
      </c>
      <c r="D2613" s="2" t="s">
        <v>934</v>
      </c>
      <c r="E2613" s="2" t="s">
        <v>935</v>
      </c>
      <c r="F2613" s="2" t="s">
        <v>45</v>
      </c>
      <c r="G2613" s="2" t="s">
        <v>936</v>
      </c>
      <c r="H2613" s="2" t="s">
        <v>4606</v>
      </c>
      <c r="I2613" s="2" t="s">
        <v>4607</v>
      </c>
      <c r="J2613" s="3">
        <v>507.27822171494398</v>
      </c>
      <c r="K2613" s="3">
        <v>0</v>
      </c>
      <c r="L2613" s="3">
        <v>0</v>
      </c>
      <c r="M2613"/>
      <c r="N2613"/>
      <c r="O2613"/>
    </row>
    <row r="2614" spans="1:15" ht="14.45">
      <c r="A2614" s="2" t="str">
        <f t="shared" si="40"/>
        <v>POS_20230523_3159974</v>
      </c>
      <c r="B2614" s="2" t="s">
        <v>4570</v>
      </c>
      <c r="C2614" s="2" t="s">
        <v>30</v>
      </c>
      <c r="D2614" s="2" t="s">
        <v>934</v>
      </c>
      <c r="E2614" s="2" t="s">
        <v>935</v>
      </c>
      <c r="F2614" s="2" t="s">
        <v>45</v>
      </c>
      <c r="G2614" s="2" t="s">
        <v>936</v>
      </c>
      <c r="H2614" s="2" t="s">
        <v>4608</v>
      </c>
      <c r="I2614" s="2" t="s">
        <v>4609</v>
      </c>
      <c r="J2614" s="3">
        <v>507.27822171494398</v>
      </c>
      <c r="K2614" s="3">
        <v>0</v>
      </c>
      <c r="L2614" s="3">
        <v>0</v>
      </c>
      <c r="M2614"/>
      <c r="N2614"/>
      <c r="O2614"/>
    </row>
    <row r="2615" spans="1:15" ht="14.45">
      <c r="A2615" s="2" t="str">
        <f t="shared" si="40"/>
        <v>POS_20230523_3159973</v>
      </c>
      <c r="B2615" s="2" t="s">
        <v>4570</v>
      </c>
      <c r="C2615" s="2" t="s">
        <v>30</v>
      </c>
      <c r="D2615" s="2" t="s">
        <v>934</v>
      </c>
      <c r="E2615" s="2" t="s">
        <v>935</v>
      </c>
      <c r="F2615" s="2" t="s">
        <v>45</v>
      </c>
      <c r="G2615" s="2" t="s">
        <v>936</v>
      </c>
      <c r="H2615" s="2" t="s">
        <v>4610</v>
      </c>
      <c r="I2615" s="2" t="s">
        <v>4611</v>
      </c>
      <c r="J2615" s="3">
        <v>507.27822171494392</v>
      </c>
      <c r="K2615" s="3">
        <v>0</v>
      </c>
      <c r="L2615" s="3">
        <v>0</v>
      </c>
      <c r="M2615"/>
      <c r="N2615"/>
      <c r="O2615"/>
    </row>
    <row r="2616" spans="1:15" ht="14.45">
      <c r="A2616" s="2" t="str">
        <f t="shared" si="40"/>
        <v>POS_20230523_3159956</v>
      </c>
      <c r="B2616" s="2" t="s">
        <v>4570</v>
      </c>
      <c r="C2616" s="2" t="s">
        <v>30</v>
      </c>
      <c r="D2616" s="2" t="s">
        <v>934</v>
      </c>
      <c r="E2616" s="2" t="s">
        <v>935</v>
      </c>
      <c r="F2616" s="2" t="s">
        <v>45</v>
      </c>
      <c r="G2616" s="2" t="s">
        <v>936</v>
      </c>
      <c r="H2616" s="2" t="s">
        <v>4612</v>
      </c>
      <c r="I2616" s="2" t="s">
        <v>4613</v>
      </c>
      <c r="J2616" s="3">
        <v>507.27822171494392</v>
      </c>
      <c r="K2616" s="3">
        <v>0</v>
      </c>
      <c r="L2616" s="3">
        <v>0</v>
      </c>
      <c r="M2616"/>
      <c r="N2616"/>
      <c r="O2616"/>
    </row>
    <row r="2617" spans="1:15" ht="14.45">
      <c r="A2617" s="2" t="str">
        <f t="shared" si="40"/>
        <v>POS_20230523_3159957</v>
      </c>
      <c r="B2617" s="2" t="s">
        <v>4570</v>
      </c>
      <c r="C2617" s="2" t="s">
        <v>30</v>
      </c>
      <c r="D2617" s="2" t="s">
        <v>934</v>
      </c>
      <c r="E2617" s="2" t="s">
        <v>935</v>
      </c>
      <c r="F2617" s="2" t="s">
        <v>45</v>
      </c>
      <c r="G2617" s="2" t="s">
        <v>936</v>
      </c>
      <c r="H2617" s="2" t="s">
        <v>4614</v>
      </c>
      <c r="I2617" s="2" t="s">
        <v>4615</v>
      </c>
      <c r="J2617" s="3">
        <v>507.27822171494392</v>
      </c>
      <c r="K2617" s="3">
        <v>0</v>
      </c>
      <c r="L2617" s="3">
        <v>0</v>
      </c>
      <c r="M2617"/>
      <c r="N2617"/>
      <c r="O2617"/>
    </row>
    <row r="2618" spans="1:15" ht="14.45">
      <c r="A2618" s="2" t="str">
        <f t="shared" si="40"/>
        <v>POS_20230515_3157177</v>
      </c>
      <c r="B2618" s="2" t="s">
        <v>4570</v>
      </c>
      <c r="C2618" s="2" t="s">
        <v>30</v>
      </c>
      <c r="D2618" s="2" t="s">
        <v>934</v>
      </c>
      <c r="E2618" s="2" t="s">
        <v>935</v>
      </c>
      <c r="F2618" s="2" t="s">
        <v>45</v>
      </c>
      <c r="G2618" s="2" t="s">
        <v>936</v>
      </c>
      <c r="H2618" s="2" t="s">
        <v>4616</v>
      </c>
      <c r="I2618" s="2" t="s">
        <v>4617</v>
      </c>
      <c r="J2618" s="3">
        <v>1.8189894035458565E-12</v>
      </c>
      <c r="K2618" s="3">
        <v>0</v>
      </c>
      <c r="L2618" s="3">
        <v>0</v>
      </c>
      <c r="M2618"/>
      <c r="N2618"/>
      <c r="O2618"/>
    </row>
    <row r="2619" spans="1:15" ht="14.45">
      <c r="A2619" s="2" t="str">
        <f t="shared" si="40"/>
        <v>POS_20160218_771086</v>
      </c>
      <c r="B2619" s="2" t="s">
        <v>4570</v>
      </c>
      <c r="C2619" s="2" t="s">
        <v>30</v>
      </c>
      <c r="D2619" s="2" t="s">
        <v>934</v>
      </c>
      <c r="E2619" s="2" t="s">
        <v>935</v>
      </c>
      <c r="F2619" s="2" t="s">
        <v>45</v>
      </c>
      <c r="G2619" s="2" t="s">
        <v>45</v>
      </c>
      <c r="H2619" s="2" t="s">
        <v>4618</v>
      </c>
      <c r="I2619" s="2" t="s">
        <v>4619</v>
      </c>
      <c r="J2619" s="3">
        <v>0</v>
      </c>
      <c r="K2619" s="3">
        <v>14807.4</v>
      </c>
      <c r="L2619" s="3">
        <v>16394.22</v>
      </c>
      <c r="M2619"/>
      <c r="N2619"/>
      <c r="O2619"/>
    </row>
    <row r="2620" spans="1:15" ht="14.45">
      <c r="A2620" s="2" t="str">
        <f t="shared" si="40"/>
        <v>POS_20160204_741798</v>
      </c>
      <c r="B2620" s="2" t="s">
        <v>4570</v>
      </c>
      <c r="C2620" s="2" t="s">
        <v>30</v>
      </c>
      <c r="D2620" s="2" t="s">
        <v>934</v>
      </c>
      <c r="E2620" s="2" t="s">
        <v>935</v>
      </c>
      <c r="F2620" s="2" t="s">
        <v>45</v>
      </c>
      <c r="G2620" s="2" t="s">
        <v>45</v>
      </c>
      <c r="H2620" s="2" t="s">
        <v>4620</v>
      </c>
      <c r="I2620" s="2" t="s">
        <v>4621</v>
      </c>
      <c r="J2620" s="3">
        <v>0</v>
      </c>
      <c r="K2620" s="3">
        <v>0</v>
      </c>
      <c r="L2620" s="3">
        <v>4062.72</v>
      </c>
      <c r="M2620"/>
      <c r="N2620"/>
      <c r="O2620"/>
    </row>
    <row r="2621" spans="1:15" ht="14.45">
      <c r="A2621" s="2" t="str">
        <f t="shared" si="40"/>
        <v>POS_20190329_1768308</v>
      </c>
      <c r="B2621" s="2" t="s">
        <v>4570</v>
      </c>
      <c r="C2621" s="2" t="s">
        <v>30</v>
      </c>
      <c r="D2621" s="2" t="s">
        <v>31</v>
      </c>
      <c r="E2621" s="2" t="s">
        <v>1722</v>
      </c>
      <c r="F2621" s="2" t="s">
        <v>49</v>
      </c>
      <c r="G2621" s="2" t="s">
        <v>46</v>
      </c>
      <c r="H2621" s="2" t="s">
        <v>4622</v>
      </c>
      <c r="I2621" s="2" t="s">
        <v>4623</v>
      </c>
      <c r="J2621" s="3">
        <v>1902464.73</v>
      </c>
      <c r="K2621" s="3">
        <v>1137521.3900000001</v>
      </c>
      <c r="L2621" s="3">
        <v>1631670.290000001</v>
      </c>
      <c r="M2621"/>
      <c r="N2621"/>
      <c r="O2621"/>
    </row>
    <row r="2622" spans="1:15" ht="14.45">
      <c r="A2622" s="2" t="str">
        <f t="shared" si="40"/>
        <v>POS_20190216_1754443</v>
      </c>
      <c r="B2622" s="2" t="s">
        <v>4570</v>
      </c>
      <c r="C2622" s="2" t="s">
        <v>30</v>
      </c>
      <c r="D2622" s="2" t="s">
        <v>31</v>
      </c>
      <c r="E2622" s="2" t="s">
        <v>1722</v>
      </c>
      <c r="F2622" s="2" t="s">
        <v>49</v>
      </c>
      <c r="G2622" s="2" t="s">
        <v>46</v>
      </c>
      <c r="H2622" s="2" t="s">
        <v>4624</v>
      </c>
      <c r="I2622" s="2" t="s">
        <v>4625</v>
      </c>
      <c r="J2622" s="3">
        <v>1343432.1700000002</v>
      </c>
      <c r="K2622" s="3">
        <v>730084.14000000013</v>
      </c>
      <c r="L2622" s="3">
        <v>1134141.1599999995</v>
      </c>
      <c r="M2622"/>
      <c r="N2622"/>
      <c r="O2622"/>
    </row>
    <row r="2623" spans="1:15" ht="14.45">
      <c r="A2623" s="2" t="str">
        <f t="shared" si="40"/>
        <v>POS_20160204_742067</v>
      </c>
      <c r="B2623" s="2" t="s">
        <v>4570</v>
      </c>
      <c r="C2623" s="2" t="s">
        <v>30</v>
      </c>
      <c r="D2623" s="2" t="s">
        <v>31</v>
      </c>
      <c r="E2623" s="2" t="s">
        <v>32</v>
      </c>
      <c r="F2623" s="2" t="s">
        <v>33</v>
      </c>
      <c r="G2623" s="2" t="s">
        <v>34</v>
      </c>
      <c r="H2623" s="2" t="s">
        <v>4626</v>
      </c>
      <c r="I2623" s="2" t="s">
        <v>4627</v>
      </c>
      <c r="J2623" s="3">
        <v>81814.510200755991</v>
      </c>
      <c r="K2623" s="3">
        <v>-1288.8899999999999</v>
      </c>
      <c r="L2623" s="3">
        <v>117682.49624841521</v>
      </c>
      <c r="M2623"/>
      <c r="N2623"/>
      <c r="O2623"/>
    </row>
    <row r="2624" spans="1:15" ht="14.45">
      <c r="A2624" s="2" t="str">
        <f t="shared" si="40"/>
        <v>POS_20160615_846342</v>
      </c>
      <c r="B2624" s="2" t="s">
        <v>4570</v>
      </c>
      <c r="C2624" s="2" t="s">
        <v>30</v>
      </c>
      <c r="D2624" s="2" t="s">
        <v>31</v>
      </c>
      <c r="E2624" s="2" t="s">
        <v>32</v>
      </c>
      <c r="F2624" s="2" t="s">
        <v>33</v>
      </c>
      <c r="G2624" s="2" t="s">
        <v>34</v>
      </c>
      <c r="H2624" s="2" t="s">
        <v>4628</v>
      </c>
      <c r="I2624" s="2" t="s">
        <v>4629</v>
      </c>
      <c r="J2624" s="3">
        <v>55325.300200755984</v>
      </c>
      <c r="K2624" s="3">
        <v>0</v>
      </c>
      <c r="L2624" s="3">
        <v>49340.576248415207</v>
      </c>
      <c r="M2624"/>
      <c r="N2624"/>
      <c r="O2624"/>
    </row>
    <row r="2625" spans="1:15" ht="14.45">
      <c r="A2625" s="2" t="str">
        <f t="shared" si="40"/>
        <v>POS_20160204_741977</v>
      </c>
      <c r="B2625" s="2" t="s">
        <v>4570</v>
      </c>
      <c r="C2625" s="2" t="s">
        <v>30</v>
      </c>
      <c r="D2625" s="2" t="s">
        <v>31</v>
      </c>
      <c r="E2625" s="2" t="s">
        <v>32</v>
      </c>
      <c r="F2625" s="2" t="s">
        <v>33</v>
      </c>
      <c r="G2625" s="2" t="s">
        <v>34</v>
      </c>
      <c r="H2625" s="2" t="s">
        <v>4630</v>
      </c>
      <c r="I2625" s="2" t="s">
        <v>4631</v>
      </c>
      <c r="J2625" s="3">
        <v>21325.450200755989</v>
      </c>
      <c r="K2625" s="3">
        <v>0</v>
      </c>
      <c r="L2625" s="3">
        <v>67960.096248415197</v>
      </c>
      <c r="M2625"/>
      <c r="N2625"/>
      <c r="O2625"/>
    </row>
    <row r="2626" spans="1:15" ht="14.45">
      <c r="A2626" s="2" t="str">
        <f t="shared" si="40"/>
        <v>POS_20191217_1893643</v>
      </c>
      <c r="B2626" s="2" t="s">
        <v>4570</v>
      </c>
      <c r="C2626" s="2" t="s">
        <v>30</v>
      </c>
      <c r="D2626" s="2" t="s">
        <v>31</v>
      </c>
      <c r="E2626" s="2" t="s">
        <v>32</v>
      </c>
      <c r="F2626" s="2" t="s">
        <v>33</v>
      </c>
      <c r="G2626" s="2" t="s">
        <v>34</v>
      </c>
      <c r="H2626" s="2" t="s">
        <v>4632</v>
      </c>
      <c r="I2626" s="2" t="s">
        <v>4633</v>
      </c>
      <c r="J2626" s="3">
        <v>4735.8402007559898</v>
      </c>
      <c r="K2626" s="3">
        <v>0</v>
      </c>
      <c r="L2626" s="3">
        <v>990.49624841520597</v>
      </c>
      <c r="M2626"/>
      <c r="N2626"/>
      <c r="O2626"/>
    </row>
    <row r="2627" spans="1:15" ht="14.45">
      <c r="A2627" s="2" t="str">
        <f t="shared" si="40"/>
        <v>POS_20180404_1630019</v>
      </c>
      <c r="B2627" s="2" t="s">
        <v>4570</v>
      </c>
      <c r="C2627" s="2" t="s">
        <v>30</v>
      </c>
      <c r="D2627" s="2" t="s">
        <v>31</v>
      </c>
      <c r="E2627" s="2" t="s">
        <v>32</v>
      </c>
      <c r="F2627" s="2" t="s">
        <v>33</v>
      </c>
      <c r="G2627" s="2" t="s">
        <v>34</v>
      </c>
      <c r="H2627" s="2" t="s">
        <v>4634</v>
      </c>
      <c r="I2627" s="2" t="s">
        <v>4635</v>
      </c>
      <c r="J2627" s="3">
        <v>4735.8402007559889</v>
      </c>
      <c r="K2627" s="3">
        <v>0</v>
      </c>
      <c r="L2627" s="3">
        <v>990.49624841520597</v>
      </c>
      <c r="M2627"/>
      <c r="N2627"/>
      <c r="O2627"/>
    </row>
    <row r="2628" spans="1:15" ht="14.45">
      <c r="A2628" s="2" t="str">
        <f t="shared" si="40"/>
        <v>POS_20181208_1730400</v>
      </c>
      <c r="B2628" s="2" t="s">
        <v>4570</v>
      </c>
      <c r="C2628" s="2" t="s">
        <v>30</v>
      </c>
      <c r="D2628" s="2" t="s">
        <v>31</v>
      </c>
      <c r="E2628" s="2" t="s">
        <v>32</v>
      </c>
      <c r="F2628" s="2" t="s">
        <v>33</v>
      </c>
      <c r="G2628" s="2" t="s">
        <v>34</v>
      </c>
      <c r="H2628" s="2" t="s">
        <v>4608</v>
      </c>
      <c r="I2628" s="2" t="s">
        <v>4636</v>
      </c>
      <c r="J2628" s="3">
        <v>4735.8402007559889</v>
      </c>
      <c r="K2628" s="3">
        <v>0</v>
      </c>
      <c r="L2628" s="3">
        <v>990.49624841520597</v>
      </c>
      <c r="M2628"/>
      <c r="N2628"/>
      <c r="O2628"/>
    </row>
    <row r="2629" spans="1:15" ht="14.45">
      <c r="A2629" s="2" t="str">
        <f t="shared" si="40"/>
        <v>POS_20171025_1533390</v>
      </c>
      <c r="B2629" s="2" t="s">
        <v>4570</v>
      </c>
      <c r="C2629" s="2" t="s">
        <v>30</v>
      </c>
      <c r="D2629" s="2" t="s">
        <v>31</v>
      </c>
      <c r="E2629" s="2" t="s">
        <v>32</v>
      </c>
      <c r="F2629" s="2" t="s">
        <v>33</v>
      </c>
      <c r="G2629" s="2" t="s">
        <v>34</v>
      </c>
      <c r="H2629" s="2" t="s">
        <v>4637</v>
      </c>
      <c r="I2629" s="2" t="s">
        <v>4638</v>
      </c>
      <c r="J2629" s="3">
        <v>4735.840200755988</v>
      </c>
      <c r="K2629" s="3">
        <v>0</v>
      </c>
      <c r="L2629" s="3">
        <v>990.49624841520597</v>
      </c>
      <c r="M2629"/>
      <c r="N2629"/>
      <c r="O2629"/>
    </row>
    <row r="2630" spans="1:15" ht="14.45">
      <c r="A2630" s="2" t="str">
        <f t="shared" si="40"/>
        <v>POS_20191125_1866133</v>
      </c>
      <c r="B2630" s="2" t="s">
        <v>4570</v>
      </c>
      <c r="C2630" s="2" t="s">
        <v>30</v>
      </c>
      <c r="D2630" s="2" t="s">
        <v>31</v>
      </c>
      <c r="E2630" s="2" t="s">
        <v>32</v>
      </c>
      <c r="F2630" s="2" t="s">
        <v>49</v>
      </c>
      <c r="G2630" s="2" t="s">
        <v>46</v>
      </c>
      <c r="H2630" s="2" t="s">
        <v>4639</v>
      </c>
      <c r="I2630" s="2" t="s">
        <v>4640</v>
      </c>
      <c r="J2630" s="3">
        <v>582849.68999999994</v>
      </c>
      <c r="K2630" s="3">
        <v>464038.11999999988</v>
      </c>
      <c r="L2630" s="3">
        <v>924552.12</v>
      </c>
      <c r="M2630"/>
      <c r="N2630"/>
      <c r="O2630"/>
    </row>
    <row r="2631" spans="1:15" ht="14.45">
      <c r="A2631" s="2" t="str">
        <f t="shared" si="40"/>
        <v>POS_20210907_2515920</v>
      </c>
      <c r="B2631" s="2" t="s">
        <v>4570</v>
      </c>
      <c r="C2631" s="2" t="s">
        <v>30</v>
      </c>
      <c r="D2631" s="2" t="s">
        <v>31</v>
      </c>
      <c r="E2631" s="2" t="s">
        <v>32</v>
      </c>
      <c r="F2631" s="2" t="s">
        <v>49</v>
      </c>
      <c r="G2631" s="2" t="s">
        <v>46</v>
      </c>
      <c r="H2631" s="2" t="s">
        <v>4641</v>
      </c>
      <c r="I2631" s="2" t="s">
        <v>4642</v>
      </c>
      <c r="J2631" s="3">
        <v>482311.54999999993</v>
      </c>
      <c r="K2631" s="3">
        <v>525785.32999999996</v>
      </c>
      <c r="L2631" s="3">
        <v>856629.9300000004</v>
      </c>
      <c r="M2631"/>
      <c r="N2631"/>
      <c r="O2631"/>
    </row>
    <row r="2632" spans="1:15" ht="14.45">
      <c r="A2632" s="2" t="str">
        <f t="shared" si="40"/>
        <v>POS_20230518_3158436</v>
      </c>
      <c r="B2632" s="2" t="s">
        <v>4570</v>
      </c>
      <c r="C2632" s="2" t="s">
        <v>30</v>
      </c>
      <c r="D2632" s="2" t="s">
        <v>54</v>
      </c>
      <c r="E2632" s="2" t="s">
        <v>55</v>
      </c>
      <c r="F2632" s="2" t="s">
        <v>56</v>
      </c>
      <c r="G2632" s="2" t="s">
        <v>57</v>
      </c>
      <c r="H2632" s="2" t="s">
        <v>4643</v>
      </c>
      <c r="I2632" s="2" t="s">
        <v>4644</v>
      </c>
      <c r="J2632" s="3">
        <v>58660.450000000004</v>
      </c>
      <c r="K2632" s="3">
        <v>41289.220000000008</v>
      </c>
      <c r="L2632" s="3">
        <v>9523.2299999999977</v>
      </c>
      <c r="M2632"/>
      <c r="N2632"/>
      <c r="O2632"/>
    </row>
    <row r="2633" spans="1:15" ht="14.45">
      <c r="A2633" s="2" t="str">
        <f t="shared" si="40"/>
        <v>POS_20230518_3158371</v>
      </c>
      <c r="B2633" s="2" t="s">
        <v>4570</v>
      </c>
      <c r="C2633" s="2" t="s">
        <v>30</v>
      </c>
      <c r="D2633" s="2" t="s">
        <v>54</v>
      </c>
      <c r="E2633" s="2" t="s">
        <v>55</v>
      </c>
      <c r="F2633" s="2" t="s">
        <v>56</v>
      </c>
      <c r="G2633" s="2" t="s">
        <v>57</v>
      </c>
      <c r="H2633" s="2" t="s">
        <v>4645</v>
      </c>
      <c r="I2633" s="2" t="s">
        <v>4646</v>
      </c>
      <c r="J2633" s="3">
        <v>58660.45</v>
      </c>
      <c r="K2633" s="3">
        <v>41289.220000000008</v>
      </c>
      <c r="L2633" s="3">
        <v>9523.2299999999977</v>
      </c>
      <c r="M2633"/>
      <c r="N2633"/>
      <c r="O2633"/>
    </row>
    <row r="2634" spans="1:15" ht="14.45">
      <c r="A2634" s="2" t="str">
        <f t="shared" si="40"/>
        <v>POS_20230518_3158377</v>
      </c>
      <c r="B2634" s="2" t="s">
        <v>4570</v>
      </c>
      <c r="C2634" s="2" t="s">
        <v>30</v>
      </c>
      <c r="D2634" s="2" t="s">
        <v>54</v>
      </c>
      <c r="E2634" s="2" t="s">
        <v>55</v>
      </c>
      <c r="F2634" s="2" t="s">
        <v>56</v>
      </c>
      <c r="G2634" s="2" t="s">
        <v>57</v>
      </c>
      <c r="H2634" s="2" t="s">
        <v>4647</v>
      </c>
      <c r="I2634" s="2" t="s">
        <v>4648</v>
      </c>
      <c r="J2634" s="3">
        <v>58660.44999999999</v>
      </c>
      <c r="K2634" s="3">
        <v>41289.22</v>
      </c>
      <c r="L2634" s="3">
        <v>9523.2299999999977</v>
      </c>
      <c r="M2634"/>
      <c r="N2634"/>
      <c r="O2634"/>
    </row>
    <row r="2635" spans="1:15" ht="14.45">
      <c r="A2635" s="2" t="str">
        <f t="shared" si="40"/>
        <v>POS_20230518_3158557</v>
      </c>
      <c r="B2635" s="2" t="s">
        <v>4570</v>
      </c>
      <c r="C2635" s="2" t="s">
        <v>30</v>
      </c>
      <c r="D2635" s="2" t="s">
        <v>54</v>
      </c>
      <c r="E2635" s="2" t="s">
        <v>55</v>
      </c>
      <c r="F2635" s="2" t="s">
        <v>56</v>
      </c>
      <c r="G2635" s="2" t="s">
        <v>57</v>
      </c>
      <c r="H2635" s="2" t="s">
        <v>4649</v>
      </c>
      <c r="I2635" s="2" t="s">
        <v>4650</v>
      </c>
      <c r="J2635" s="3">
        <v>58660.449999999983</v>
      </c>
      <c r="K2635" s="3">
        <v>41289.220000000008</v>
      </c>
      <c r="L2635" s="3">
        <v>9523.23</v>
      </c>
      <c r="M2635"/>
      <c r="N2635"/>
      <c r="O2635"/>
    </row>
    <row r="2636" spans="1:15" ht="14.45">
      <c r="A2636" s="2" t="str">
        <f t="shared" si="40"/>
        <v>POS_20230518_3158449</v>
      </c>
      <c r="B2636" s="2" t="s">
        <v>4570</v>
      </c>
      <c r="C2636" s="2" t="s">
        <v>30</v>
      </c>
      <c r="D2636" s="2" t="s">
        <v>54</v>
      </c>
      <c r="E2636" s="2" t="s">
        <v>55</v>
      </c>
      <c r="F2636" s="2" t="s">
        <v>56</v>
      </c>
      <c r="G2636" s="2" t="s">
        <v>57</v>
      </c>
      <c r="H2636" s="2" t="s">
        <v>4651</v>
      </c>
      <c r="I2636" s="2" t="s">
        <v>4652</v>
      </c>
      <c r="J2636" s="3">
        <v>58660.449999999983</v>
      </c>
      <c r="K2636" s="3">
        <v>41289.220000000008</v>
      </c>
      <c r="L2636" s="3">
        <v>9523.2299999999959</v>
      </c>
      <c r="M2636"/>
      <c r="N2636"/>
      <c r="O2636"/>
    </row>
    <row r="2637" spans="1:15" ht="14.45">
      <c r="A2637" s="2" t="str">
        <f t="shared" ref="A2637:A2700" si="41">I2637</f>
        <v>POS_20230517_3157573</v>
      </c>
      <c r="B2637" s="2" t="s">
        <v>4570</v>
      </c>
      <c r="C2637" s="2" t="s">
        <v>30</v>
      </c>
      <c r="D2637" s="2" t="s">
        <v>54</v>
      </c>
      <c r="E2637" s="2" t="s">
        <v>55</v>
      </c>
      <c r="F2637" s="2" t="s">
        <v>66</v>
      </c>
      <c r="G2637" s="2" t="s">
        <v>67</v>
      </c>
      <c r="H2637" s="2" t="s">
        <v>4653</v>
      </c>
      <c r="I2637" s="2" t="s">
        <v>4654</v>
      </c>
      <c r="J2637" s="3">
        <v>13933.671869244485</v>
      </c>
      <c r="K2637" s="3">
        <v>43183.91473089932</v>
      </c>
      <c r="L2637" s="3">
        <v>36486.703859910049</v>
      </c>
      <c r="M2637"/>
      <c r="N2637"/>
      <c r="O2637"/>
    </row>
    <row r="2638" spans="1:15" ht="14.45">
      <c r="A2638" s="2" t="str">
        <f t="shared" si="41"/>
        <v>POS_20230517_3157529</v>
      </c>
      <c r="B2638" s="2" t="s">
        <v>4570</v>
      </c>
      <c r="C2638" s="2" t="s">
        <v>30</v>
      </c>
      <c r="D2638" s="2" t="s">
        <v>54</v>
      </c>
      <c r="E2638" s="2" t="s">
        <v>55</v>
      </c>
      <c r="F2638" s="2" t="s">
        <v>66</v>
      </c>
      <c r="G2638" s="2" t="s">
        <v>67</v>
      </c>
      <c r="H2638" s="2" t="s">
        <v>4655</v>
      </c>
      <c r="I2638" s="2" t="s">
        <v>4656</v>
      </c>
      <c r="J2638" s="3">
        <v>13933.671869244485</v>
      </c>
      <c r="K2638" s="3">
        <v>43183.914730899298</v>
      </c>
      <c r="L2638" s="3">
        <v>36486.703859910049</v>
      </c>
      <c r="M2638"/>
      <c r="N2638"/>
      <c r="O2638"/>
    </row>
    <row r="2639" spans="1:15" ht="14.45">
      <c r="A2639" s="2" t="str">
        <f t="shared" si="41"/>
        <v>POS_20230518_3158561</v>
      </c>
      <c r="B2639" s="2" t="s">
        <v>4570</v>
      </c>
      <c r="C2639" s="2" t="s">
        <v>30</v>
      </c>
      <c r="D2639" s="2" t="s">
        <v>54</v>
      </c>
      <c r="E2639" s="2" t="s">
        <v>70</v>
      </c>
      <c r="F2639" s="2" t="s">
        <v>71</v>
      </c>
      <c r="G2639" s="2" t="s">
        <v>57</v>
      </c>
      <c r="H2639" s="2" t="s">
        <v>4657</v>
      </c>
      <c r="I2639" s="2" t="s">
        <v>4658</v>
      </c>
      <c r="J2639" s="3">
        <v>58660.450000000004</v>
      </c>
      <c r="K2639" s="3">
        <v>41289.220000000008</v>
      </c>
      <c r="L2639" s="3">
        <v>9523.23</v>
      </c>
      <c r="M2639"/>
      <c r="N2639"/>
      <c r="O2639"/>
    </row>
    <row r="2640" spans="1:15" ht="14.45">
      <c r="A2640" s="2" t="str">
        <f t="shared" si="41"/>
        <v>POS_20230518_3158494</v>
      </c>
      <c r="B2640" s="2" t="s">
        <v>4570</v>
      </c>
      <c r="C2640" s="2" t="s">
        <v>30</v>
      </c>
      <c r="D2640" s="2" t="s">
        <v>54</v>
      </c>
      <c r="E2640" s="2" t="s">
        <v>70</v>
      </c>
      <c r="F2640" s="2" t="s">
        <v>71</v>
      </c>
      <c r="G2640" s="2" t="s">
        <v>57</v>
      </c>
      <c r="H2640" s="2" t="s">
        <v>4659</v>
      </c>
      <c r="I2640" s="2" t="s">
        <v>4660</v>
      </c>
      <c r="J2640" s="3">
        <v>58660.45</v>
      </c>
      <c r="K2640" s="3">
        <v>41289.220000000016</v>
      </c>
      <c r="L2640" s="3">
        <v>9523.23</v>
      </c>
      <c r="M2640"/>
      <c r="N2640"/>
      <c r="O2640"/>
    </row>
    <row r="2641" spans="1:15" ht="14.45">
      <c r="A2641" s="2" t="str">
        <f t="shared" si="41"/>
        <v>POS_20230518_3158463</v>
      </c>
      <c r="B2641" s="2" t="s">
        <v>4570</v>
      </c>
      <c r="C2641" s="2" t="s">
        <v>30</v>
      </c>
      <c r="D2641" s="2" t="s">
        <v>54</v>
      </c>
      <c r="E2641" s="2" t="s">
        <v>70</v>
      </c>
      <c r="F2641" s="2" t="s">
        <v>71</v>
      </c>
      <c r="G2641" s="2" t="s">
        <v>57</v>
      </c>
      <c r="H2641" s="2" t="s">
        <v>4661</v>
      </c>
      <c r="I2641" s="2" t="s">
        <v>4662</v>
      </c>
      <c r="J2641" s="3">
        <v>58660.45</v>
      </c>
      <c r="K2641" s="3">
        <v>41289.220000000008</v>
      </c>
      <c r="L2641" s="3">
        <v>9523.23</v>
      </c>
      <c r="M2641"/>
      <c r="N2641"/>
      <c r="O2641"/>
    </row>
    <row r="2642" spans="1:15" ht="14.45">
      <c r="A2642" s="2" t="str">
        <f t="shared" si="41"/>
        <v>POS_20230518_3158428</v>
      </c>
      <c r="B2642" s="2" t="s">
        <v>4570</v>
      </c>
      <c r="C2642" s="2" t="s">
        <v>30</v>
      </c>
      <c r="D2642" s="2" t="s">
        <v>54</v>
      </c>
      <c r="E2642" s="2" t="s">
        <v>70</v>
      </c>
      <c r="F2642" s="2" t="s">
        <v>71</v>
      </c>
      <c r="G2642" s="2" t="s">
        <v>57</v>
      </c>
      <c r="H2642" s="2" t="s">
        <v>4663</v>
      </c>
      <c r="I2642" s="2" t="s">
        <v>4664</v>
      </c>
      <c r="J2642" s="3">
        <v>58660.450000000004</v>
      </c>
      <c r="K2642" s="3">
        <v>41289.220000000008</v>
      </c>
      <c r="L2642" s="3">
        <v>9523.2299999999977</v>
      </c>
      <c r="M2642"/>
      <c r="N2642"/>
      <c r="O2642"/>
    </row>
    <row r="2643" spans="1:15" ht="14.45">
      <c r="A2643" s="2" t="str">
        <f t="shared" si="41"/>
        <v>POS_20230518_3158857</v>
      </c>
      <c r="B2643" s="2" t="s">
        <v>4570</v>
      </c>
      <c r="C2643" s="2" t="s">
        <v>30</v>
      </c>
      <c r="D2643" s="2" t="s">
        <v>54</v>
      </c>
      <c r="E2643" s="2" t="s">
        <v>70</v>
      </c>
      <c r="F2643" s="2" t="s">
        <v>71</v>
      </c>
      <c r="G2643" s="2" t="s">
        <v>57</v>
      </c>
      <c r="H2643" s="2" t="s">
        <v>4665</v>
      </c>
      <c r="I2643" s="2" t="s">
        <v>4666</v>
      </c>
      <c r="J2643" s="3">
        <v>58660.45</v>
      </c>
      <c r="K2643" s="3">
        <v>41289.220000000016</v>
      </c>
      <c r="L2643" s="3">
        <v>9523.2299999999977</v>
      </c>
      <c r="M2643"/>
      <c r="N2643"/>
      <c r="O2643"/>
    </row>
    <row r="2644" spans="1:15" ht="14.45">
      <c r="A2644" s="2" t="str">
        <f t="shared" si="41"/>
        <v>POS_20230518_3158914</v>
      </c>
      <c r="B2644" s="2" t="s">
        <v>4570</v>
      </c>
      <c r="C2644" s="2" t="s">
        <v>30</v>
      </c>
      <c r="D2644" s="2" t="s">
        <v>54</v>
      </c>
      <c r="E2644" s="2" t="s">
        <v>70</v>
      </c>
      <c r="F2644" s="2" t="s">
        <v>71</v>
      </c>
      <c r="G2644" s="2" t="s">
        <v>57</v>
      </c>
      <c r="H2644" s="2" t="s">
        <v>4667</v>
      </c>
      <c r="I2644" s="2" t="s">
        <v>4668</v>
      </c>
      <c r="J2644" s="3">
        <v>58660.450000000012</v>
      </c>
      <c r="K2644" s="3">
        <v>41289.22</v>
      </c>
      <c r="L2644" s="3">
        <v>9523.2299999999959</v>
      </c>
      <c r="M2644"/>
      <c r="N2644"/>
      <c r="O2644"/>
    </row>
    <row r="2645" spans="1:15" ht="14.45">
      <c r="A2645" s="2" t="str">
        <f t="shared" si="41"/>
        <v>POS_20230518_3158551</v>
      </c>
      <c r="B2645" s="2" t="s">
        <v>4570</v>
      </c>
      <c r="C2645" s="2" t="s">
        <v>30</v>
      </c>
      <c r="D2645" s="2" t="s">
        <v>54</v>
      </c>
      <c r="E2645" s="2" t="s">
        <v>70</v>
      </c>
      <c r="F2645" s="2" t="s">
        <v>71</v>
      </c>
      <c r="G2645" s="2" t="s">
        <v>57</v>
      </c>
      <c r="H2645" s="2" t="s">
        <v>4669</v>
      </c>
      <c r="I2645" s="2" t="s">
        <v>4670</v>
      </c>
      <c r="J2645" s="3">
        <v>58660.44999999999</v>
      </c>
      <c r="K2645" s="3">
        <v>41289.220000000016</v>
      </c>
      <c r="L2645" s="3">
        <v>9523.23</v>
      </c>
      <c r="M2645"/>
      <c r="N2645"/>
      <c r="O2645"/>
    </row>
    <row r="2646" spans="1:15" ht="14.45">
      <c r="A2646" s="2" t="str">
        <f t="shared" si="41"/>
        <v>POS_20230518_3158470</v>
      </c>
      <c r="B2646" s="2" t="s">
        <v>4570</v>
      </c>
      <c r="C2646" s="2" t="s">
        <v>30</v>
      </c>
      <c r="D2646" s="2" t="s">
        <v>54</v>
      </c>
      <c r="E2646" s="2" t="s">
        <v>70</v>
      </c>
      <c r="F2646" s="2" t="s">
        <v>71</v>
      </c>
      <c r="G2646" s="2" t="s">
        <v>57</v>
      </c>
      <c r="H2646" s="2" t="s">
        <v>4671</v>
      </c>
      <c r="I2646" s="2" t="s">
        <v>4672</v>
      </c>
      <c r="J2646" s="3">
        <v>58660.45</v>
      </c>
      <c r="K2646" s="3">
        <v>41289.220000000008</v>
      </c>
      <c r="L2646" s="3">
        <v>9523.2300000000014</v>
      </c>
      <c r="M2646"/>
      <c r="N2646"/>
      <c r="O2646"/>
    </row>
    <row r="2647" spans="1:15" ht="14.45">
      <c r="A2647" s="2" t="str">
        <f t="shared" si="41"/>
        <v>POS_20230518_3158720</v>
      </c>
      <c r="B2647" s="2" t="s">
        <v>4570</v>
      </c>
      <c r="C2647" s="2" t="s">
        <v>30</v>
      </c>
      <c r="D2647" s="2" t="s">
        <v>54</v>
      </c>
      <c r="E2647" s="2" t="s">
        <v>70</v>
      </c>
      <c r="F2647" s="2" t="s">
        <v>71</v>
      </c>
      <c r="G2647" s="2" t="s">
        <v>57</v>
      </c>
      <c r="H2647" s="2" t="s">
        <v>4673</v>
      </c>
      <c r="I2647" s="2" t="s">
        <v>4674</v>
      </c>
      <c r="J2647" s="3">
        <v>58660.45</v>
      </c>
      <c r="K2647" s="3">
        <v>41289.22</v>
      </c>
      <c r="L2647" s="3">
        <v>9523.2300000000014</v>
      </c>
      <c r="M2647"/>
      <c r="N2647"/>
      <c r="O2647"/>
    </row>
    <row r="2648" spans="1:15" ht="14.45">
      <c r="A2648" s="2" t="str">
        <f t="shared" si="41"/>
        <v>POS_20230518_3158809</v>
      </c>
      <c r="B2648" s="2" t="s">
        <v>4570</v>
      </c>
      <c r="C2648" s="2" t="s">
        <v>30</v>
      </c>
      <c r="D2648" s="2" t="s">
        <v>54</v>
      </c>
      <c r="E2648" s="2" t="s">
        <v>70</v>
      </c>
      <c r="F2648" s="2" t="s">
        <v>71</v>
      </c>
      <c r="G2648" s="2" t="s">
        <v>57</v>
      </c>
      <c r="H2648" s="2" t="s">
        <v>4675</v>
      </c>
      <c r="I2648" s="2" t="s">
        <v>4676</v>
      </c>
      <c r="J2648" s="3">
        <v>58660.44999999999</v>
      </c>
      <c r="K2648" s="3">
        <v>41289.22</v>
      </c>
      <c r="L2648" s="3">
        <v>9523.2299999999977</v>
      </c>
      <c r="M2648"/>
      <c r="N2648"/>
      <c r="O2648"/>
    </row>
    <row r="2649" spans="1:15" ht="14.45">
      <c r="A2649" s="2" t="str">
        <f t="shared" si="41"/>
        <v>POS_20230518_3158678</v>
      </c>
      <c r="B2649" s="2" t="s">
        <v>4570</v>
      </c>
      <c r="C2649" s="2" t="s">
        <v>30</v>
      </c>
      <c r="D2649" s="2" t="s">
        <v>54</v>
      </c>
      <c r="E2649" s="2" t="s">
        <v>70</v>
      </c>
      <c r="F2649" s="2" t="s">
        <v>71</v>
      </c>
      <c r="G2649" s="2" t="s">
        <v>57</v>
      </c>
      <c r="H2649" s="2" t="s">
        <v>4677</v>
      </c>
      <c r="I2649" s="2" t="s">
        <v>4678</v>
      </c>
      <c r="J2649" s="3">
        <v>58660.45</v>
      </c>
      <c r="K2649" s="3">
        <v>41289.22</v>
      </c>
      <c r="L2649" s="3">
        <v>9523.2299999999977</v>
      </c>
      <c r="M2649"/>
      <c r="N2649"/>
      <c r="O2649"/>
    </row>
    <row r="2650" spans="1:15" ht="14.45">
      <c r="A2650" s="2" t="str">
        <f t="shared" si="41"/>
        <v>POS_20230518_3158934</v>
      </c>
      <c r="B2650" s="2" t="s">
        <v>4570</v>
      </c>
      <c r="C2650" s="2" t="s">
        <v>30</v>
      </c>
      <c r="D2650" s="2" t="s">
        <v>54</v>
      </c>
      <c r="E2650" s="2" t="s">
        <v>70</v>
      </c>
      <c r="F2650" s="2" t="s">
        <v>71</v>
      </c>
      <c r="G2650" s="2" t="s">
        <v>57</v>
      </c>
      <c r="H2650" s="2" t="s">
        <v>4679</v>
      </c>
      <c r="I2650" s="2" t="s">
        <v>4680</v>
      </c>
      <c r="J2650" s="3">
        <v>58660.449999999983</v>
      </c>
      <c r="K2650" s="3">
        <v>41289.220000000008</v>
      </c>
      <c r="L2650" s="3">
        <v>9523.2299999999977</v>
      </c>
      <c r="M2650"/>
      <c r="N2650"/>
      <c r="O2650"/>
    </row>
    <row r="2651" spans="1:15" ht="14.45">
      <c r="A2651" s="2" t="str">
        <f t="shared" si="41"/>
        <v>POS_20230518_3158780</v>
      </c>
      <c r="B2651" s="2" t="s">
        <v>4570</v>
      </c>
      <c r="C2651" s="2" t="s">
        <v>30</v>
      </c>
      <c r="D2651" s="2" t="s">
        <v>54</v>
      </c>
      <c r="E2651" s="2" t="s">
        <v>70</v>
      </c>
      <c r="F2651" s="2" t="s">
        <v>71</v>
      </c>
      <c r="G2651" s="2" t="s">
        <v>57</v>
      </c>
      <c r="H2651" s="2" t="s">
        <v>4681</v>
      </c>
      <c r="I2651" s="2" t="s">
        <v>4682</v>
      </c>
      <c r="J2651" s="3">
        <v>58660.44999999999</v>
      </c>
      <c r="K2651" s="3">
        <v>41289.220000000016</v>
      </c>
      <c r="L2651" s="3">
        <v>9523.23</v>
      </c>
      <c r="M2651"/>
      <c r="N2651"/>
      <c r="O2651"/>
    </row>
    <row r="2652" spans="1:15" ht="14.45">
      <c r="A2652" s="2" t="str">
        <f t="shared" si="41"/>
        <v>POS_20230518_3158877</v>
      </c>
      <c r="B2652" s="2" t="s">
        <v>4570</v>
      </c>
      <c r="C2652" s="2" t="s">
        <v>30</v>
      </c>
      <c r="D2652" s="2" t="s">
        <v>54</v>
      </c>
      <c r="E2652" s="2" t="s">
        <v>70</v>
      </c>
      <c r="F2652" s="2" t="s">
        <v>71</v>
      </c>
      <c r="G2652" s="2" t="s">
        <v>57</v>
      </c>
      <c r="H2652" s="2" t="s">
        <v>4683</v>
      </c>
      <c r="I2652" s="2" t="s">
        <v>4684</v>
      </c>
      <c r="J2652" s="3">
        <v>58660.44999999999</v>
      </c>
      <c r="K2652" s="3">
        <v>41289.220000000008</v>
      </c>
      <c r="L2652" s="3">
        <v>9523.2299999999977</v>
      </c>
      <c r="M2652"/>
      <c r="N2652"/>
      <c r="O2652"/>
    </row>
    <row r="2653" spans="1:15" ht="14.45">
      <c r="A2653" s="2" t="str">
        <f t="shared" si="41"/>
        <v>POS_20230518_3158764</v>
      </c>
      <c r="B2653" s="2" t="s">
        <v>4570</v>
      </c>
      <c r="C2653" s="2" t="s">
        <v>30</v>
      </c>
      <c r="D2653" s="2" t="s">
        <v>54</v>
      </c>
      <c r="E2653" s="2" t="s">
        <v>70</v>
      </c>
      <c r="F2653" s="2" t="s">
        <v>71</v>
      </c>
      <c r="G2653" s="2" t="s">
        <v>57</v>
      </c>
      <c r="H2653" s="2" t="s">
        <v>4685</v>
      </c>
      <c r="I2653" s="2" t="s">
        <v>4686</v>
      </c>
      <c r="J2653" s="3">
        <v>58660.44999999999</v>
      </c>
      <c r="K2653" s="3">
        <v>41289.220000000008</v>
      </c>
      <c r="L2653" s="3">
        <v>9523.2299999999941</v>
      </c>
      <c r="M2653"/>
      <c r="N2653"/>
      <c r="O2653"/>
    </row>
    <row r="2654" spans="1:15" ht="14.45">
      <c r="A2654" s="2" t="str">
        <f t="shared" si="41"/>
        <v>POS_20230518_3158712</v>
      </c>
      <c r="B2654" s="2" t="s">
        <v>4570</v>
      </c>
      <c r="C2654" s="2" t="s">
        <v>30</v>
      </c>
      <c r="D2654" s="2" t="s">
        <v>54</v>
      </c>
      <c r="E2654" s="2" t="s">
        <v>70</v>
      </c>
      <c r="F2654" s="2" t="s">
        <v>71</v>
      </c>
      <c r="G2654" s="2" t="s">
        <v>57</v>
      </c>
      <c r="H2654" s="2" t="s">
        <v>4687</v>
      </c>
      <c r="I2654" s="2" t="s">
        <v>4688</v>
      </c>
      <c r="J2654" s="3">
        <v>58660.45</v>
      </c>
      <c r="K2654" s="3">
        <v>41289.22</v>
      </c>
      <c r="L2654" s="3">
        <v>9523.2299999999977</v>
      </c>
      <c r="M2654"/>
      <c r="N2654"/>
      <c r="O2654"/>
    </row>
    <row r="2655" spans="1:15" ht="14.45">
      <c r="A2655" s="2" t="str">
        <f t="shared" si="41"/>
        <v>POS_20230518_3158444</v>
      </c>
      <c r="B2655" s="2" t="s">
        <v>4570</v>
      </c>
      <c r="C2655" s="2" t="s">
        <v>30</v>
      </c>
      <c r="D2655" s="2" t="s">
        <v>54</v>
      </c>
      <c r="E2655" s="2" t="s">
        <v>70</v>
      </c>
      <c r="F2655" s="2" t="s">
        <v>71</v>
      </c>
      <c r="G2655" s="2" t="s">
        <v>57</v>
      </c>
      <c r="H2655" s="2" t="s">
        <v>4689</v>
      </c>
      <c r="I2655" s="2" t="s">
        <v>4690</v>
      </c>
      <c r="J2655" s="3">
        <v>58660.45</v>
      </c>
      <c r="K2655" s="3">
        <v>41289.22</v>
      </c>
      <c r="L2655" s="3">
        <v>9523.2299999999977</v>
      </c>
      <c r="M2655"/>
      <c r="N2655"/>
      <c r="O2655"/>
    </row>
    <row r="2656" spans="1:15" ht="14.45">
      <c r="A2656" s="2" t="str">
        <f t="shared" si="41"/>
        <v>POS_20230518_3158502</v>
      </c>
      <c r="B2656" s="2" t="s">
        <v>4570</v>
      </c>
      <c r="C2656" s="2" t="s">
        <v>30</v>
      </c>
      <c r="D2656" s="2" t="s">
        <v>54</v>
      </c>
      <c r="E2656" s="2" t="s">
        <v>70</v>
      </c>
      <c r="F2656" s="2" t="s">
        <v>71</v>
      </c>
      <c r="G2656" s="2" t="s">
        <v>57</v>
      </c>
      <c r="H2656" s="2" t="s">
        <v>4691</v>
      </c>
      <c r="I2656" s="2" t="s">
        <v>4692</v>
      </c>
      <c r="J2656" s="3">
        <v>58660.45</v>
      </c>
      <c r="K2656" s="3">
        <v>41289.219999999994</v>
      </c>
      <c r="L2656" s="3">
        <v>9523.23</v>
      </c>
      <c r="M2656"/>
      <c r="N2656"/>
      <c r="O2656"/>
    </row>
    <row r="2657" spans="1:15" ht="14.45">
      <c r="A2657" s="2" t="str">
        <f t="shared" si="41"/>
        <v>POS_20230518_3158451</v>
      </c>
      <c r="B2657" s="2" t="s">
        <v>4570</v>
      </c>
      <c r="C2657" s="2" t="s">
        <v>30</v>
      </c>
      <c r="D2657" s="2" t="s">
        <v>54</v>
      </c>
      <c r="E2657" s="2" t="s">
        <v>70</v>
      </c>
      <c r="F2657" s="2" t="s">
        <v>71</v>
      </c>
      <c r="G2657" s="2" t="s">
        <v>57</v>
      </c>
      <c r="H2657" s="2" t="s">
        <v>4693</v>
      </c>
      <c r="I2657" s="2" t="s">
        <v>4694</v>
      </c>
      <c r="J2657" s="3">
        <v>58660.44999999999</v>
      </c>
      <c r="K2657" s="3">
        <v>41289.220000000008</v>
      </c>
      <c r="L2657" s="3">
        <v>9523.23</v>
      </c>
      <c r="M2657"/>
      <c r="N2657"/>
      <c r="O2657"/>
    </row>
    <row r="2658" spans="1:15" ht="14.45">
      <c r="A2658" s="2" t="str">
        <f t="shared" si="41"/>
        <v>POS_20230518_3158430</v>
      </c>
      <c r="B2658" s="2" t="s">
        <v>4570</v>
      </c>
      <c r="C2658" s="2" t="s">
        <v>30</v>
      </c>
      <c r="D2658" s="2" t="s">
        <v>54</v>
      </c>
      <c r="E2658" s="2" t="s">
        <v>70</v>
      </c>
      <c r="F2658" s="2" t="s">
        <v>71</v>
      </c>
      <c r="G2658" s="2" t="s">
        <v>57</v>
      </c>
      <c r="H2658" s="2" t="s">
        <v>4695</v>
      </c>
      <c r="I2658" s="2" t="s">
        <v>4696</v>
      </c>
      <c r="J2658" s="3">
        <v>58660.44999999999</v>
      </c>
      <c r="K2658" s="3">
        <v>41289.220000000016</v>
      </c>
      <c r="L2658" s="3">
        <v>9523.2299999999977</v>
      </c>
      <c r="M2658"/>
      <c r="N2658"/>
      <c r="O2658"/>
    </row>
    <row r="2659" spans="1:15" ht="14.45">
      <c r="A2659" s="2" t="str">
        <f t="shared" si="41"/>
        <v>POS_20230518_3158591</v>
      </c>
      <c r="B2659" s="2" t="s">
        <v>4570</v>
      </c>
      <c r="C2659" s="2" t="s">
        <v>30</v>
      </c>
      <c r="D2659" s="2" t="s">
        <v>54</v>
      </c>
      <c r="E2659" s="2" t="s">
        <v>70</v>
      </c>
      <c r="F2659" s="2" t="s">
        <v>71</v>
      </c>
      <c r="G2659" s="2" t="s">
        <v>57</v>
      </c>
      <c r="H2659" s="2" t="s">
        <v>4697</v>
      </c>
      <c r="I2659" s="2" t="s">
        <v>4698</v>
      </c>
      <c r="J2659" s="3">
        <v>58660.44999999999</v>
      </c>
      <c r="K2659" s="3">
        <v>41289.22</v>
      </c>
      <c r="L2659" s="3">
        <v>9523.23</v>
      </c>
      <c r="M2659"/>
      <c r="N2659"/>
      <c r="O2659"/>
    </row>
    <row r="2660" spans="1:15" ht="14.45">
      <c r="A2660" s="2" t="str">
        <f t="shared" si="41"/>
        <v>POS_20230518_3158529</v>
      </c>
      <c r="B2660" s="2" t="s">
        <v>4570</v>
      </c>
      <c r="C2660" s="2" t="s">
        <v>30</v>
      </c>
      <c r="D2660" s="2" t="s">
        <v>54</v>
      </c>
      <c r="E2660" s="2" t="s">
        <v>70</v>
      </c>
      <c r="F2660" s="2" t="s">
        <v>71</v>
      </c>
      <c r="G2660" s="2" t="s">
        <v>57</v>
      </c>
      <c r="H2660" s="2" t="s">
        <v>4699</v>
      </c>
      <c r="I2660" s="2" t="s">
        <v>4700</v>
      </c>
      <c r="J2660" s="3">
        <v>58660.45</v>
      </c>
      <c r="K2660" s="3">
        <v>41289.22</v>
      </c>
      <c r="L2660" s="3">
        <v>9523.23</v>
      </c>
      <c r="M2660"/>
      <c r="N2660"/>
      <c r="O2660"/>
    </row>
    <row r="2661" spans="1:15" ht="14.45">
      <c r="A2661" s="2" t="str">
        <f t="shared" si="41"/>
        <v>POS_20230518_3158536</v>
      </c>
      <c r="B2661" s="2" t="s">
        <v>4570</v>
      </c>
      <c r="C2661" s="2" t="s">
        <v>30</v>
      </c>
      <c r="D2661" s="2" t="s">
        <v>54</v>
      </c>
      <c r="E2661" s="2" t="s">
        <v>70</v>
      </c>
      <c r="F2661" s="2" t="s">
        <v>71</v>
      </c>
      <c r="G2661" s="2" t="s">
        <v>57</v>
      </c>
      <c r="H2661" s="2" t="s">
        <v>4701</v>
      </c>
      <c r="I2661" s="2" t="s">
        <v>4702</v>
      </c>
      <c r="J2661" s="3">
        <v>58660.44999999999</v>
      </c>
      <c r="K2661" s="3">
        <v>41289.22</v>
      </c>
      <c r="L2661" s="3">
        <v>9523.23</v>
      </c>
      <c r="M2661"/>
      <c r="N2661"/>
      <c r="O2661"/>
    </row>
    <row r="2662" spans="1:15" ht="14.45">
      <c r="A2662" s="2" t="str">
        <f t="shared" si="41"/>
        <v>POS_20230518_3158409</v>
      </c>
      <c r="B2662" s="2" t="s">
        <v>4570</v>
      </c>
      <c r="C2662" s="2" t="s">
        <v>30</v>
      </c>
      <c r="D2662" s="2" t="s">
        <v>54</v>
      </c>
      <c r="E2662" s="2" t="s">
        <v>70</v>
      </c>
      <c r="F2662" s="2" t="s">
        <v>71</v>
      </c>
      <c r="G2662" s="2" t="s">
        <v>57</v>
      </c>
      <c r="H2662" s="2" t="s">
        <v>4703</v>
      </c>
      <c r="I2662" s="2" t="s">
        <v>4704</v>
      </c>
      <c r="J2662" s="3">
        <v>58660.45</v>
      </c>
      <c r="K2662" s="3">
        <v>41289.22</v>
      </c>
      <c r="L2662" s="3">
        <v>9523.23</v>
      </c>
      <c r="M2662"/>
      <c r="N2662"/>
      <c r="O2662"/>
    </row>
    <row r="2663" spans="1:15" ht="14.45">
      <c r="A2663" s="2" t="str">
        <f t="shared" si="41"/>
        <v>POS_20230518_3158790</v>
      </c>
      <c r="B2663" s="2" t="s">
        <v>4570</v>
      </c>
      <c r="C2663" s="2" t="s">
        <v>30</v>
      </c>
      <c r="D2663" s="2" t="s">
        <v>54</v>
      </c>
      <c r="E2663" s="2" t="s">
        <v>70</v>
      </c>
      <c r="F2663" s="2" t="s">
        <v>71</v>
      </c>
      <c r="G2663" s="2" t="s">
        <v>57</v>
      </c>
      <c r="H2663" s="2" t="s">
        <v>4705</v>
      </c>
      <c r="I2663" s="2" t="s">
        <v>4706</v>
      </c>
      <c r="J2663" s="3">
        <v>58660.44999999999</v>
      </c>
      <c r="K2663" s="3">
        <v>41289.219999999994</v>
      </c>
      <c r="L2663" s="3">
        <v>9523.23</v>
      </c>
      <c r="M2663"/>
      <c r="N2663"/>
      <c r="O2663"/>
    </row>
    <row r="2664" spans="1:15" ht="14.45">
      <c r="A2664" s="2" t="str">
        <f t="shared" si="41"/>
        <v>POS_20230518_3158455</v>
      </c>
      <c r="B2664" s="2" t="s">
        <v>4570</v>
      </c>
      <c r="C2664" s="2" t="s">
        <v>30</v>
      </c>
      <c r="D2664" s="2" t="s">
        <v>54</v>
      </c>
      <c r="E2664" s="2" t="s">
        <v>70</v>
      </c>
      <c r="F2664" s="2" t="s">
        <v>71</v>
      </c>
      <c r="G2664" s="2" t="s">
        <v>57</v>
      </c>
      <c r="H2664" s="2" t="s">
        <v>4707</v>
      </c>
      <c r="I2664" s="2" t="s">
        <v>4708</v>
      </c>
      <c r="J2664" s="3">
        <v>58660.449999999983</v>
      </c>
      <c r="K2664" s="3">
        <v>41289.220000000008</v>
      </c>
      <c r="L2664" s="3">
        <v>9523.2299999999959</v>
      </c>
      <c r="M2664"/>
      <c r="N2664"/>
      <c r="O2664"/>
    </row>
    <row r="2665" spans="1:15" ht="14.45">
      <c r="A2665" s="2" t="str">
        <f t="shared" si="41"/>
        <v>POS_20230518_3158422</v>
      </c>
      <c r="B2665" s="2" t="s">
        <v>4570</v>
      </c>
      <c r="C2665" s="2" t="s">
        <v>30</v>
      </c>
      <c r="D2665" s="2" t="s">
        <v>54</v>
      </c>
      <c r="E2665" s="2" t="s">
        <v>70</v>
      </c>
      <c r="F2665" s="2" t="s">
        <v>71</v>
      </c>
      <c r="G2665" s="2" t="s">
        <v>57</v>
      </c>
      <c r="H2665" s="2" t="s">
        <v>4709</v>
      </c>
      <c r="I2665" s="2" t="s">
        <v>4710</v>
      </c>
      <c r="J2665" s="3">
        <v>58660.44999999999</v>
      </c>
      <c r="K2665" s="3">
        <v>41289.22</v>
      </c>
      <c r="L2665" s="3">
        <v>9523.2299999999977</v>
      </c>
      <c r="M2665"/>
      <c r="N2665"/>
      <c r="O2665"/>
    </row>
    <row r="2666" spans="1:15" ht="14.45">
      <c r="A2666" s="2" t="str">
        <f t="shared" si="41"/>
        <v>POS_20230518_3158806</v>
      </c>
      <c r="B2666" s="2" t="s">
        <v>4570</v>
      </c>
      <c r="C2666" s="2" t="s">
        <v>30</v>
      </c>
      <c r="D2666" s="2" t="s">
        <v>54</v>
      </c>
      <c r="E2666" s="2" t="s">
        <v>70</v>
      </c>
      <c r="F2666" s="2" t="s">
        <v>71</v>
      </c>
      <c r="G2666" s="2" t="s">
        <v>57</v>
      </c>
      <c r="H2666" s="2" t="s">
        <v>4711</v>
      </c>
      <c r="I2666" s="2" t="s">
        <v>4712</v>
      </c>
      <c r="J2666" s="3">
        <v>58660.45</v>
      </c>
      <c r="K2666" s="3">
        <v>41289.219999999994</v>
      </c>
      <c r="L2666" s="3">
        <v>9523.2299999999977</v>
      </c>
      <c r="M2666"/>
      <c r="N2666"/>
      <c r="O2666"/>
    </row>
    <row r="2667" spans="1:15" ht="14.45">
      <c r="A2667" s="2" t="str">
        <f t="shared" si="41"/>
        <v>POS_20230518_3158781</v>
      </c>
      <c r="B2667" s="2" t="s">
        <v>4570</v>
      </c>
      <c r="C2667" s="2" t="s">
        <v>30</v>
      </c>
      <c r="D2667" s="2" t="s">
        <v>54</v>
      </c>
      <c r="E2667" s="2" t="s">
        <v>70</v>
      </c>
      <c r="F2667" s="2" t="s">
        <v>71</v>
      </c>
      <c r="G2667" s="2" t="s">
        <v>57</v>
      </c>
      <c r="H2667" s="2" t="s">
        <v>4713</v>
      </c>
      <c r="I2667" s="2" t="s">
        <v>4714</v>
      </c>
      <c r="J2667" s="3">
        <v>58660.44999999999</v>
      </c>
      <c r="K2667" s="3">
        <v>41289.219999999994</v>
      </c>
      <c r="L2667" s="3">
        <v>9523.23</v>
      </c>
      <c r="M2667"/>
      <c r="N2667"/>
      <c r="O2667"/>
    </row>
    <row r="2668" spans="1:15" ht="14.45">
      <c r="A2668" s="2" t="str">
        <f t="shared" si="41"/>
        <v>POS_20230518_3158367</v>
      </c>
      <c r="B2668" s="2" t="s">
        <v>4570</v>
      </c>
      <c r="C2668" s="2" t="s">
        <v>30</v>
      </c>
      <c r="D2668" s="2" t="s">
        <v>54</v>
      </c>
      <c r="E2668" s="2" t="s">
        <v>70</v>
      </c>
      <c r="F2668" s="2" t="s">
        <v>71</v>
      </c>
      <c r="G2668" s="2" t="s">
        <v>57</v>
      </c>
      <c r="H2668" s="2" t="s">
        <v>4715</v>
      </c>
      <c r="I2668" s="2" t="s">
        <v>4716</v>
      </c>
      <c r="J2668" s="3">
        <v>58660.44999999999</v>
      </c>
      <c r="K2668" s="3">
        <v>41289.22</v>
      </c>
      <c r="L2668" s="3">
        <v>9523.23</v>
      </c>
      <c r="M2668"/>
      <c r="N2668"/>
      <c r="O2668"/>
    </row>
    <row r="2669" spans="1:15" ht="14.45">
      <c r="A2669" s="2" t="str">
        <f t="shared" si="41"/>
        <v>POS_20230518_3158645</v>
      </c>
      <c r="B2669" s="2" t="s">
        <v>4570</v>
      </c>
      <c r="C2669" s="2" t="s">
        <v>30</v>
      </c>
      <c r="D2669" s="2" t="s">
        <v>54</v>
      </c>
      <c r="E2669" s="2" t="s">
        <v>70</v>
      </c>
      <c r="F2669" s="2" t="s">
        <v>71</v>
      </c>
      <c r="G2669" s="2" t="s">
        <v>57</v>
      </c>
      <c r="H2669" s="2" t="s">
        <v>4717</v>
      </c>
      <c r="I2669" s="2" t="s">
        <v>4718</v>
      </c>
      <c r="J2669" s="3">
        <v>58660.44999999999</v>
      </c>
      <c r="K2669" s="3">
        <v>41289.22</v>
      </c>
      <c r="L2669" s="3">
        <v>9523.2299999999977</v>
      </c>
      <c r="M2669"/>
      <c r="N2669"/>
      <c r="O2669"/>
    </row>
    <row r="2670" spans="1:15" ht="14.45">
      <c r="A2670" s="2" t="str">
        <f t="shared" si="41"/>
        <v>POS_20230518_3158796</v>
      </c>
      <c r="B2670" s="2" t="s">
        <v>4570</v>
      </c>
      <c r="C2670" s="2" t="s">
        <v>30</v>
      </c>
      <c r="D2670" s="2" t="s">
        <v>54</v>
      </c>
      <c r="E2670" s="2" t="s">
        <v>70</v>
      </c>
      <c r="F2670" s="2" t="s">
        <v>71</v>
      </c>
      <c r="G2670" s="2" t="s">
        <v>57</v>
      </c>
      <c r="H2670" s="2" t="s">
        <v>4719</v>
      </c>
      <c r="I2670" s="2" t="s">
        <v>4720</v>
      </c>
      <c r="J2670" s="3">
        <v>58660.44999999999</v>
      </c>
      <c r="K2670" s="3">
        <v>41289.220000000016</v>
      </c>
      <c r="L2670" s="3">
        <v>9523.2299999999959</v>
      </c>
      <c r="M2670"/>
      <c r="N2670"/>
      <c r="O2670"/>
    </row>
    <row r="2671" spans="1:15" ht="14.45">
      <c r="A2671" s="2" t="str">
        <f t="shared" si="41"/>
        <v>POS_20230518_3158404</v>
      </c>
      <c r="B2671" s="2" t="s">
        <v>4570</v>
      </c>
      <c r="C2671" s="2" t="s">
        <v>30</v>
      </c>
      <c r="D2671" s="2" t="s">
        <v>54</v>
      </c>
      <c r="E2671" s="2" t="s">
        <v>70</v>
      </c>
      <c r="F2671" s="2" t="s">
        <v>71</v>
      </c>
      <c r="G2671" s="2" t="s">
        <v>57</v>
      </c>
      <c r="H2671" s="2" t="s">
        <v>4721</v>
      </c>
      <c r="I2671" s="2" t="s">
        <v>4722</v>
      </c>
      <c r="J2671" s="3">
        <v>58660.45</v>
      </c>
      <c r="K2671" s="3">
        <v>41289.22</v>
      </c>
      <c r="L2671" s="3">
        <v>9523.23</v>
      </c>
      <c r="M2671"/>
      <c r="N2671"/>
      <c r="O2671"/>
    </row>
    <row r="2672" spans="1:15" ht="14.45">
      <c r="A2672" s="2" t="str">
        <f t="shared" si="41"/>
        <v>POS_20230518_3158534</v>
      </c>
      <c r="B2672" s="2" t="s">
        <v>4570</v>
      </c>
      <c r="C2672" s="2" t="s">
        <v>30</v>
      </c>
      <c r="D2672" s="2" t="s">
        <v>54</v>
      </c>
      <c r="E2672" s="2" t="s">
        <v>70</v>
      </c>
      <c r="F2672" s="2" t="s">
        <v>71</v>
      </c>
      <c r="G2672" s="2" t="s">
        <v>57</v>
      </c>
      <c r="H2672" s="2" t="s">
        <v>4723</v>
      </c>
      <c r="I2672" s="2" t="s">
        <v>4724</v>
      </c>
      <c r="J2672" s="3">
        <v>58660.449999999983</v>
      </c>
      <c r="K2672" s="3">
        <v>41289.220000000008</v>
      </c>
      <c r="L2672" s="3">
        <v>9523.23</v>
      </c>
      <c r="M2672"/>
      <c r="N2672"/>
      <c r="O2672"/>
    </row>
    <row r="2673" spans="1:15" ht="14.45">
      <c r="A2673" s="2" t="str">
        <f t="shared" si="41"/>
        <v>POS_20230518_3158402</v>
      </c>
      <c r="B2673" s="2" t="s">
        <v>4570</v>
      </c>
      <c r="C2673" s="2" t="s">
        <v>30</v>
      </c>
      <c r="D2673" s="2" t="s">
        <v>54</v>
      </c>
      <c r="E2673" s="2" t="s">
        <v>70</v>
      </c>
      <c r="F2673" s="2" t="s">
        <v>71</v>
      </c>
      <c r="G2673" s="2" t="s">
        <v>57</v>
      </c>
      <c r="H2673" s="2" t="s">
        <v>4725</v>
      </c>
      <c r="I2673" s="2" t="s">
        <v>4726</v>
      </c>
      <c r="J2673" s="3">
        <v>58660.45</v>
      </c>
      <c r="K2673" s="3">
        <v>41289.22</v>
      </c>
      <c r="L2673" s="3">
        <v>9523.2299999999977</v>
      </c>
      <c r="M2673"/>
      <c r="N2673"/>
      <c r="O2673"/>
    </row>
    <row r="2674" spans="1:15" ht="14.45">
      <c r="A2674" s="2" t="str">
        <f t="shared" si="41"/>
        <v>POS_20230518_3158630</v>
      </c>
      <c r="B2674" s="2" t="s">
        <v>4570</v>
      </c>
      <c r="C2674" s="2" t="s">
        <v>30</v>
      </c>
      <c r="D2674" s="2" t="s">
        <v>54</v>
      </c>
      <c r="E2674" s="2" t="s">
        <v>70</v>
      </c>
      <c r="F2674" s="2" t="s">
        <v>71</v>
      </c>
      <c r="G2674" s="2" t="s">
        <v>57</v>
      </c>
      <c r="H2674" s="2" t="s">
        <v>4727</v>
      </c>
      <c r="I2674" s="2" t="s">
        <v>4728</v>
      </c>
      <c r="J2674" s="3">
        <v>58660.449999999983</v>
      </c>
      <c r="K2674" s="3">
        <v>41289.22</v>
      </c>
      <c r="L2674" s="3">
        <v>9523.23</v>
      </c>
      <c r="M2674"/>
      <c r="N2674"/>
      <c r="O2674"/>
    </row>
    <row r="2675" spans="1:15" ht="14.45">
      <c r="A2675" s="2" t="str">
        <f t="shared" si="41"/>
        <v>POS_20230518_3158378</v>
      </c>
      <c r="B2675" s="2" t="s">
        <v>4570</v>
      </c>
      <c r="C2675" s="2" t="s">
        <v>30</v>
      </c>
      <c r="D2675" s="2" t="s">
        <v>54</v>
      </c>
      <c r="E2675" s="2" t="s">
        <v>70</v>
      </c>
      <c r="F2675" s="2" t="s">
        <v>71</v>
      </c>
      <c r="G2675" s="2" t="s">
        <v>57</v>
      </c>
      <c r="H2675" s="2" t="s">
        <v>4729</v>
      </c>
      <c r="I2675" s="2" t="s">
        <v>4730</v>
      </c>
      <c r="J2675" s="3">
        <v>58660.449999999983</v>
      </c>
      <c r="K2675" s="3">
        <v>41289.22</v>
      </c>
      <c r="L2675" s="3">
        <v>9523.23</v>
      </c>
      <c r="M2675"/>
      <c r="N2675"/>
      <c r="O2675"/>
    </row>
    <row r="2676" spans="1:15" ht="14.45">
      <c r="A2676" s="2" t="str">
        <f t="shared" si="41"/>
        <v>POS_20230518_3158893</v>
      </c>
      <c r="B2676" s="2" t="s">
        <v>4570</v>
      </c>
      <c r="C2676" s="2" t="s">
        <v>30</v>
      </c>
      <c r="D2676" s="2" t="s">
        <v>54</v>
      </c>
      <c r="E2676" s="2" t="s">
        <v>70</v>
      </c>
      <c r="F2676" s="2" t="s">
        <v>71</v>
      </c>
      <c r="G2676" s="2" t="s">
        <v>57</v>
      </c>
      <c r="H2676" s="2" t="s">
        <v>4731</v>
      </c>
      <c r="I2676" s="2" t="s">
        <v>4732</v>
      </c>
      <c r="J2676" s="3">
        <v>58660.449999999968</v>
      </c>
      <c r="K2676" s="3">
        <v>41289.220000000016</v>
      </c>
      <c r="L2676" s="3">
        <v>9523.23</v>
      </c>
      <c r="M2676"/>
      <c r="N2676"/>
      <c r="O2676"/>
    </row>
    <row r="2677" spans="1:15" ht="14.45">
      <c r="A2677" s="2" t="str">
        <f t="shared" si="41"/>
        <v>POS_20230518_3158546</v>
      </c>
      <c r="B2677" s="2" t="s">
        <v>4570</v>
      </c>
      <c r="C2677" s="2" t="s">
        <v>30</v>
      </c>
      <c r="D2677" s="2" t="s">
        <v>54</v>
      </c>
      <c r="E2677" s="2" t="s">
        <v>70</v>
      </c>
      <c r="F2677" s="2" t="s">
        <v>71</v>
      </c>
      <c r="G2677" s="2" t="s">
        <v>57</v>
      </c>
      <c r="H2677" s="2" t="s">
        <v>4733</v>
      </c>
      <c r="I2677" s="2" t="s">
        <v>4734</v>
      </c>
      <c r="J2677" s="3">
        <v>58660.449999999983</v>
      </c>
      <c r="K2677" s="3">
        <v>41289.22</v>
      </c>
      <c r="L2677" s="3">
        <v>9523.23</v>
      </c>
      <c r="M2677"/>
      <c r="N2677"/>
      <c r="O2677"/>
    </row>
    <row r="2678" spans="1:15" ht="14.45">
      <c r="A2678" s="2" t="str">
        <f t="shared" si="41"/>
        <v>POS_20230518_3158570</v>
      </c>
      <c r="B2678" s="2" t="s">
        <v>4570</v>
      </c>
      <c r="C2678" s="2" t="s">
        <v>30</v>
      </c>
      <c r="D2678" s="2" t="s">
        <v>54</v>
      </c>
      <c r="E2678" s="2" t="s">
        <v>70</v>
      </c>
      <c r="F2678" s="2" t="s">
        <v>71</v>
      </c>
      <c r="G2678" s="2" t="s">
        <v>57</v>
      </c>
      <c r="H2678" s="2" t="s">
        <v>4735</v>
      </c>
      <c r="I2678" s="2" t="s">
        <v>4736</v>
      </c>
      <c r="J2678" s="3">
        <v>58660.449999999983</v>
      </c>
      <c r="K2678" s="3">
        <v>41289.22</v>
      </c>
      <c r="L2678" s="3">
        <v>9523.23</v>
      </c>
      <c r="M2678"/>
      <c r="N2678"/>
      <c r="O2678"/>
    </row>
    <row r="2679" spans="1:15" ht="14.45">
      <c r="A2679" s="2" t="str">
        <f t="shared" si="41"/>
        <v>POS_20230518_3158464</v>
      </c>
      <c r="B2679" s="2" t="s">
        <v>4570</v>
      </c>
      <c r="C2679" s="2" t="s">
        <v>30</v>
      </c>
      <c r="D2679" s="2" t="s">
        <v>54</v>
      </c>
      <c r="E2679" s="2" t="s">
        <v>70</v>
      </c>
      <c r="F2679" s="2" t="s">
        <v>71</v>
      </c>
      <c r="G2679" s="2" t="s">
        <v>57</v>
      </c>
      <c r="H2679" s="2" t="s">
        <v>4737</v>
      </c>
      <c r="I2679" s="2" t="s">
        <v>4738</v>
      </c>
      <c r="J2679" s="3">
        <v>58660.449999999983</v>
      </c>
      <c r="K2679" s="3">
        <v>41289.22</v>
      </c>
      <c r="L2679" s="3">
        <v>9523.23</v>
      </c>
      <c r="M2679"/>
      <c r="N2679"/>
      <c r="O2679"/>
    </row>
    <row r="2680" spans="1:15" ht="14.45">
      <c r="A2680" s="2" t="str">
        <f t="shared" si="41"/>
        <v>POS_20230518_3158522</v>
      </c>
      <c r="B2680" s="2" t="s">
        <v>4570</v>
      </c>
      <c r="C2680" s="2" t="s">
        <v>30</v>
      </c>
      <c r="D2680" s="2" t="s">
        <v>54</v>
      </c>
      <c r="E2680" s="2" t="s">
        <v>70</v>
      </c>
      <c r="F2680" s="2" t="s">
        <v>71</v>
      </c>
      <c r="G2680" s="2" t="s">
        <v>57</v>
      </c>
      <c r="H2680" s="2" t="s">
        <v>4739</v>
      </c>
      <c r="I2680" s="2" t="s">
        <v>4740</v>
      </c>
      <c r="J2680" s="3">
        <v>58660.449999999983</v>
      </c>
      <c r="K2680" s="3">
        <v>41289.22</v>
      </c>
      <c r="L2680" s="3">
        <v>9523.2299999999977</v>
      </c>
      <c r="M2680"/>
      <c r="N2680"/>
      <c r="O2680"/>
    </row>
    <row r="2681" spans="1:15" ht="14.45">
      <c r="A2681" s="2" t="str">
        <f t="shared" si="41"/>
        <v>POS_20230518_3158420</v>
      </c>
      <c r="B2681" s="2" t="s">
        <v>4570</v>
      </c>
      <c r="C2681" s="2" t="s">
        <v>30</v>
      </c>
      <c r="D2681" s="2" t="s">
        <v>54</v>
      </c>
      <c r="E2681" s="2" t="s">
        <v>70</v>
      </c>
      <c r="F2681" s="2" t="s">
        <v>71</v>
      </c>
      <c r="G2681" s="2" t="s">
        <v>57</v>
      </c>
      <c r="H2681" s="2" t="s">
        <v>4741</v>
      </c>
      <c r="I2681" s="2" t="s">
        <v>4742</v>
      </c>
      <c r="J2681" s="3">
        <v>58660.449999999975</v>
      </c>
      <c r="K2681" s="3">
        <v>41289.22</v>
      </c>
      <c r="L2681" s="3">
        <v>9523.2299999999977</v>
      </c>
      <c r="M2681"/>
      <c r="N2681"/>
      <c r="O2681"/>
    </row>
    <row r="2682" spans="1:15" ht="14.45">
      <c r="A2682" s="2" t="str">
        <f t="shared" si="41"/>
        <v>POS_20230518_3158588</v>
      </c>
      <c r="B2682" s="2" t="s">
        <v>4570</v>
      </c>
      <c r="C2682" s="2" t="s">
        <v>30</v>
      </c>
      <c r="D2682" s="2" t="s">
        <v>54</v>
      </c>
      <c r="E2682" s="2" t="s">
        <v>70</v>
      </c>
      <c r="F2682" s="2" t="s">
        <v>71</v>
      </c>
      <c r="G2682" s="2" t="s">
        <v>57</v>
      </c>
      <c r="H2682" s="2" t="s">
        <v>4743</v>
      </c>
      <c r="I2682" s="2" t="s">
        <v>4744</v>
      </c>
      <c r="J2682" s="3">
        <v>58660.449999999983</v>
      </c>
      <c r="K2682" s="3">
        <v>41289.22</v>
      </c>
      <c r="L2682" s="3">
        <v>9523.23</v>
      </c>
      <c r="M2682"/>
      <c r="N2682"/>
      <c r="O2682"/>
    </row>
    <row r="2683" spans="1:15" ht="14.45">
      <c r="A2683" s="2" t="str">
        <f t="shared" si="41"/>
        <v>POS_20230518_3158585</v>
      </c>
      <c r="B2683" s="2" t="s">
        <v>4570</v>
      </c>
      <c r="C2683" s="2" t="s">
        <v>30</v>
      </c>
      <c r="D2683" s="2" t="s">
        <v>54</v>
      </c>
      <c r="E2683" s="2" t="s">
        <v>70</v>
      </c>
      <c r="F2683" s="2" t="s">
        <v>71</v>
      </c>
      <c r="G2683" s="2" t="s">
        <v>57</v>
      </c>
      <c r="H2683" s="2" t="s">
        <v>4745</v>
      </c>
      <c r="I2683" s="2" t="s">
        <v>4746</v>
      </c>
      <c r="J2683" s="3">
        <v>58660.449999999983</v>
      </c>
      <c r="K2683" s="3">
        <v>41289.22</v>
      </c>
      <c r="L2683" s="3">
        <v>9523.2299999999977</v>
      </c>
      <c r="M2683"/>
      <c r="N2683"/>
      <c r="O2683"/>
    </row>
    <row r="2684" spans="1:15" ht="14.45">
      <c r="A2684" s="2" t="str">
        <f t="shared" si="41"/>
        <v>POS_20230518_3158643</v>
      </c>
      <c r="B2684" s="2" t="s">
        <v>4570</v>
      </c>
      <c r="C2684" s="2" t="s">
        <v>30</v>
      </c>
      <c r="D2684" s="2" t="s">
        <v>54</v>
      </c>
      <c r="E2684" s="2" t="s">
        <v>70</v>
      </c>
      <c r="F2684" s="2" t="s">
        <v>71</v>
      </c>
      <c r="G2684" s="2" t="s">
        <v>57</v>
      </c>
      <c r="H2684" s="2" t="s">
        <v>4747</v>
      </c>
      <c r="I2684" s="2" t="s">
        <v>4748</v>
      </c>
      <c r="J2684" s="3">
        <v>58660.449999999983</v>
      </c>
      <c r="K2684" s="3">
        <v>41289.22</v>
      </c>
      <c r="L2684" s="3">
        <v>9523.2299999999959</v>
      </c>
      <c r="M2684"/>
      <c r="N2684"/>
      <c r="O2684"/>
    </row>
    <row r="2685" spans="1:15" ht="14.45">
      <c r="A2685" s="2" t="str">
        <f t="shared" si="41"/>
        <v>POS_20230518_3158376</v>
      </c>
      <c r="B2685" s="2" t="s">
        <v>4570</v>
      </c>
      <c r="C2685" s="2" t="s">
        <v>30</v>
      </c>
      <c r="D2685" s="2" t="s">
        <v>54</v>
      </c>
      <c r="E2685" s="2" t="s">
        <v>70</v>
      </c>
      <c r="F2685" s="2" t="s">
        <v>71</v>
      </c>
      <c r="G2685" s="2" t="s">
        <v>57</v>
      </c>
      <c r="H2685" s="2" t="s">
        <v>4749</v>
      </c>
      <c r="I2685" s="2" t="s">
        <v>4750</v>
      </c>
      <c r="J2685" s="3">
        <v>58660.44999999999</v>
      </c>
      <c r="K2685" s="3">
        <v>41289.22</v>
      </c>
      <c r="L2685" s="3">
        <v>9523.23</v>
      </c>
      <c r="M2685"/>
      <c r="N2685"/>
      <c r="O2685"/>
    </row>
    <row r="2686" spans="1:15" ht="14.45">
      <c r="A2686" s="2" t="str">
        <f t="shared" si="41"/>
        <v>POS_20230518_3158467</v>
      </c>
      <c r="B2686" s="2" t="s">
        <v>4570</v>
      </c>
      <c r="C2686" s="2" t="s">
        <v>30</v>
      </c>
      <c r="D2686" s="2" t="s">
        <v>54</v>
      </c>
      <c r="E2686" s="2" t="s">
        <v>70</v>
      </c>
      <c r="F2686" s="2" t="s">
        <v>71</v>
      </c>
      <c r="G2686" s="2" t="s">
        <v>57</v>
      </c>
      <c r="H2686" s="2" t="s">
        <v>4751</v>
      </c>
      <c r="I2686" s="2" t="s">
        <v>4752</v>
      </c>
      <c r="J2686" s="3">
        <v>58660.449999999983</v>
      </c>
      <c r="K2686" s="3">
        <v>41289.22</v>
      </c>
      <c r="L2686" s="3">
        <v>9523.2299999999959</v>
      </c>
      <c r="M2686"/>
      <c r="N2686"/>
      <c r="O2686"/>
    </row>
    <row r="2687" spans="1:15" ht="14.45">
      <c r="A2687" s="2" t="str">
        <f t="shared" si="41"/>
        <v>POS_20230518_3158508</v>
      </c>
      <c r="B2687" s="2" t="s">
        <v>4570</v>
      </c>
      <c r="C2687" s="2" t="s">
        <v>30</v>
      </c>
      <c r="D2687" s="2" t="s">
        <v>54</v>
      </c>
      <c r="E2687" s="2" t="s">
        <v>70</v>
      </c>
      <c r="F2687" s="2" t="s">
        <v>71</v>
      </c>
      <c r="G2687" s="2" t="s">
        <v>57</v>
      </c>
      <c r="H2687" s="2" t="s">
        <v>4753</v>
      </c>
      <c r="I2687" s="2" t="s">
        <v>4754</v>
      </c>
      <c r="J2687" s="3">
        <v>58660.449999999983</v>
      </c>
      <c r="K2687" s="3">
        <v>41289.22</v>
      </c>
      <c r="L2687" s="3">
        <v>9523.23</v>
      </c>
      <c r="M2687"/>
      <c r="N2687"/>
      <c r="O2687"/>
    </row>
    <row r="2688" spans="1:15" ht="14.45">
      <c r="A2688" s="2" t="str">
        <f t="shared" si="41"/>
        <v>POS_20230518_3158465</v>
      </c>
      <c r="B2688" s="2" t="s">
        <v>4570</v>
      </c>
      <c r="C2688" s="2" t="s">
        <v>30</v>
      </c>
      <c r="D2688" s="2" t="s">
        <v>54</v>
      </c>
      <c r="E2688" s="2" t="s">
        <v>70</v>
      </c>
      <c r="F2688" s="2" t="s">
        <v>71</v>
      </c>
      <c r="G2688" s="2" t="s">
        <v>57</v>
      </c>
      <c r="H2688" s="2" t="s">
        <v>4755</v>
      </c>
      <c r="I2688" s="2" t="s">
        <v>4756</v>
      </c>
      <c r="J2688" s="3">
        <v>58660.450000000004</v>
      </c>
      <c r="K2688" s="3">
        <v>41289.219999999987</v>
      </c>
      <c r="L2688" s="3">
        <v>9523.23</v>
      </c>
      <c r="M2688"/>
      <c r="N2688"/>
      <c r="O2688"/>
    </row>
    <row r="2689" spans="1:15" ht="14.45">
      <c r="A2689" s="2" t="str">
        <f t="shared" si="41"/>
        <v>POS_20230518_3158442</v>
      </c>
      <c r="B2689" s="2" t="s">
        <v>4570</v>
      </c>
      <c r="C2689" s="2" t="s">
        <v>30</v>
      </c>
      <c r="D2689" s="2" t="s">
        <v>54</v>
      </c>
      <c r="E2689" s="2" t="s">
        <v>70</v>
      </c>
      <c r="F2689" s="2" t="s">
        <v>71</v>
      </c>
      <c r="G2689" s="2" t="s">
        <v>57</v>
      </c>
      <c r="H2689" s="2" t="s">
        <v>4757</v>
      </c>
      <c r="I2689" s="2" t="s">
        <v>4758</v>
      </c>
      <c r="J2689" s="3">
        <v>58660.44999999999</v>
      </c>
      <c r="K2689" s="3">
        <v>41289.22</v>
      </c>
      <c r="L2689" s="3">
        <v>9523.2299999999959</v>
      </c>
      <c r="M2689"/>
      <c r="N2689"/>
      <c r="O2689"/>
    </row>
    <row r="2690" spans="1:15" ht="14.45">
      <c r="A2690" s="2" t="str">
        <f t="shared" si="41"/>
        <v>POS_20230518_3158769</v>
      </c>
      <c r="B2690" s="2" t="s">
        <v>4570</v>
      </c>
      <c r="C2690" s="2" t="s">
        <v>30</v>
      </c>
      <c r="D2690" s="2" t="s">
        <v>54</v>
      </c>
      <c r="E2690" s="2" t="s">
        <v>70</v>
      </c>
      <c r="F2690" s="2" t="s">
        <v>71</v>
      </c>
      <c r="G2690" s="2" t="s">
        <v>57</v>
      </c>
      <c r="H2690" s="2" t="s">
        <v>4759</v>
      </c>
      <c r="I2690" s="2" t="s">
        <v>4760</v>
      </c>
      <c r="J2690" s="3">
        <v>58660.449999999983</v>
      </c>
      <c r="K2690" s="3">
        <v>41289.219999999994</v>
      </c>
      <c r="L2690" s="3">
        <v>9523.23</v>
      </c>
      <c r="M2690"/>
      <c r="N2690"/>
      <c r="O2690"/>
    </row>
    <row r="2691" spans="1:15" ht="14.45">
      <c r="A2691" s="2" t="str">
        <f t="shared" si="41"/>
        <v>POS_20230518_3158618</v>
      </c>
      <c r="B2691" s="2" t="s">
        <v>4570</v>
      </c>
      <c r="C2691" s="2" t="s">
        <v>30</v>
      </c>
      <c r="D2691" s="2" t="s">
        <v>54</v>
      </c>
      <c r="E2691" s="2" t="s">
        <v>70</v>
      </c>
      <c r="F2691" s="2" t="s">
        <v>71</v>
      </c>
      <c r="G2691" s="2" t="s">
        <v>57</v>
      </c>
      <c r="H2691" s="2" t="s">
        <v>4761</v>
      </c>
      <c r="I2691" s="2" t="s">
        <v>4762</v>
      </c>
      <c r="J2691" s="3">
        <v>58660.449999999968</v>
      </c>
      <c r="K2691" s="3">
        <v>41289.220000000008</v>
      </c>
      <c r="L2691" s="3">
        <v>9523.23</v>
      </c>
      <c r="M2691"/>
      <c r="N2691"/>
      <c r="O2691"/>
    </row>
    <row r="2692" spans="1:15" ht="14.45">
      <c r="A2692" s="2" t="str">
        <f t="shared" si="41"/>
        <v>POS_20230518_3158447</v>
      </c>
      <c r="B2692" s="2" t="s">
        <v>4570</v>
      </c>
      <c r="C2692" s="2" t="s">
        <v>30</v>
      </c>
      <c r="D2692" s="2" t="s">
        <v>54</v>
      </c>
      <c r="E2692" s="2" t="s">
        <v>70</v>
      </c>
      <c r="F2692" s="2" t="s">
        <v>71</v>
      </c>
      <c r="G2692" s="2" t="s">
        <v>57</v>
      </c>
      <c r="H2692" s="2" t="s">
        <v>4763</v>
      </c>
      <c r="I2692" s="2" t="s">
        <v>4764</v>
      </c>
      <c r="J2692" s="3">
        <v>58660.44999999999</v>
      </c>
      <c r="K2692" s="3">
        <v>41289.22</v>
      </c>
      <c r="L2692" s="3">
        <v>9523.23</v>
      </c>
      <c r="M2692"/>
      <c r="N2692"/>
      <c r="O2692"/>
    </row>
    <row r="2693" spans="1:15" ht="14.45">
      <c r="A2693" s="2" t="str">
        <f t="shared" si="41"/>
        <v>POS_20230518_3158446</v>
      </c>
      <c r="B2693" s="2" t="s">
        <v>4570</v>
      </c>
      <c r="C2693" s="2" t="s">
        <v>30</v>
      </c>
      <c r="D2693" s="2" t="s">
        <v>54</v>
      </c>
      <c r="E2693" s="2" t="s">
        <v>70</v>
      </c>
      <c r="F2693" s="2" t="s">
        <v>71</v>
      </c>
      <c r="G2693" s="2" t="s">
        <v>57</v>
      </c>
      <c r="H2693" s="2" t="s">
        <v>4765</v>
      </c>
      <c r="I2693" s="2" t="s">
        <v>4766</v>
      </c>
      <c r="J2693" s="3">
        <v>58660.449999999975</v>
      </c>
      <c r="K2693" s="3">
        <v>41289.22</v>
      </c>
      <c r="L2693" s="3">
        <v>9523.2299999999977</v>
      </c>
      <c r="M2693"/>
      <c r="N2693"/>
      <c r="O2693"/>
    </row>
    <row r="2694" spans="1:15" ht="14.45">
      <c r="A2694" s="2" t="str">
        <f t="shared" si="41"/>
        <v>POS_20230518_3158512</v>
      </c>
      <c r="B2694" s="2" t="s">
        <v>4570</v>
      </c>
      <c r="C2694" s="2" t="s">
        <v>30</v>
      </c>
      <c r="D2694" s="2" t="s">
        <v>54</v>
      </c>
      <c r="E2694" s="2" t="s">
        <v>70</v>
      </c>
      <c r="F2694" s="2" t="s">
        <v>71</v>
      </c>
      <c r="G2694" s="2" t="s">
        <v>57</v>
      </c>
      <c r="H2694" s="2" t="s">
        <v>4767</v>
      </c>
      <c r="I2694" s="2" t="s">
        <v>4768</v>
      </c>
      <c r="J2694" s="3">
        <v>58660.449999999961</v>
      </c>
      <c r="K2694" s="3">
        <v>41289.219999999994</v>
      </c>
      <c r="L2694" s="3">
        <v>9523.2300000000014</v>
      </c>
      <c r="M2694"/>
      <c r="N2694"/>
      <c r="O2694"/>
    </row>
    <row r="2695" spans="1:15" ht="14.45">
      <c r="A2695" s="2" t="str">
        <f t="shared" si="41"/>
        <v>POS_20230518_3158853</v>
      </c>
      <c r="B2695" s="2" t="s">
        <v>4570</v>
      </c>
      <c r="C2695" s="2" t="s">
        <v>30</v>
      </c>
      <c r="D2695" s="2" t="s">
        <v>54</v>
      </c>
      <c r="E2695" s="2" t="s">
        <v>70</v>
      </c>
      <c r="F2695" s="2" t="s">
        <v>71</v>
      </c>
      <c r="G2695" s="2" t="s">
        <v>57</v>
      </c>
      <c r="H2695" s="2" t="s">
        <v>4769</v>
      </c>
      <c r="I2695" s="2" t="s">
        <v>4770</v>
      </c>
      <c r="J2695" s="3">
        <v>58660.449999999975</v>
      </c>
      <c r="K2695" s="3">
        <v>41289.22</v>
      </c>
      <c r="L2695" s="3">
        <v>9523.23</v>
      </c>
      <c r="M2695"/>
      <c r="N2695"/>
      <c r="O2695"/>
    </row>
    <row r="2696" spans="1:15" ht="14.45">
      <c r="A2696" s="2" t="str">
        <f t="shared" si="41"/>
        <v>POS_20230518_3158804</v>
      </c>
      <c r="B2696" s="2" t="s">
        <v>4570</v>
      </c>
      <c r="C2696" s="2" t="s">
        <v>30</v>
      </c>
      <c r="D2696" s="2" t="s">
        <v>54</v>
      </c>
      <c r="E2696" s="2" t="s">
        <v>70</v>
      </c>
      <c r="F2696" s="2" t="s">
        <v>71</v>
      </c>
      <c r="G2696" s="2" t="s">
        <v>57</v>
      </c>
      <c r="H2696" s="2" t="s">
        <v>4771</v>
      </c>
      <c r="I2696" s="2" t="s">
        <v>4772</v>
      </c>
      <c r="J2696" s="3">
        <v>58660.449999999968</v>
      </c>
      <c r="K2696" s="3">
        <v>41289.22</v>
      </c>
      <c r="L2696" s="3">
        <v>9523.2299999999977</v>
      </c>
      <c r="M2696"/>
      <c r="N2696"/>
      <c r="O2696"/>
    </row>
    <row r="2697" spans="1:15" ht="14.45">
      <c r="A2697" s="2" t="str">
        <f t="shared" si="41"/>
        <v>POS_20230518_3158410</v>
      </c>
      <c r="B2697" s="2" t="s">
        <v>4570</v>
      </c>
      <c r="C2697" s="2" t="s">
        <v>30</v>
      </c>
      <c r="D2697" s="2" t="s">
        <v>54</v>
      </c>
      <c r="E2697" s="2" t="s">
        <v>70</v>
      </c>
      <c r="F2697" s="2" t="s">
        <v>71</v>
      </c>
      <c r="G2697" s="2" t="s">
        <v>57</v>
      </c>
      <c r="H2697" s="2" t="s">
        <v>4773</v>
      </c>
      <c r="I2697" s="2" t="s">
        <v>4774</v>
      </c>
      <c r="J2697" s="3">
        <v>58660.449999999968</v>
      </c>
      <c r="K2697" s="3">
        <v>41289.22</v>
      </c>
      <c r="L2697" s="3">
        <v>9523.23</v>
      </c>
      <c r="M2697"/>
      <c r="N2697"/>
      <c r="O2697"/>
    </row>
    <row r="2698" spans="1:15" ht="14.45">
      <c r="A2698" s="2" t="str">
        <f t="shared" si="41"/>
        <v>POS_20230518_3158567</v>
      </c>
      <c r="B2698" s="2" t="s">
        <v>4570</v>
      </c>
      <c r="C2698" s="2" t="s">
        <v>30</v>
      </c>
      <c r="D2698" s="2" t="s">
        <v>54</v>
      </c>
      <c r="E2698" s="2" t="s">
        <v>70</v>
      </c>
      <c r="F2698" s="2" t="s">
        <v>71</v>
      </c>
      <c r="G2698" s="2" t="s">
        <v>57</v>
      </c>
      <c r="H2698" s="2" t="s">
        <v>4775</v>
      </c>
      <c r="I2698" s="2" t="s">
        <v>4776</v>
      </c>
      <c r="J2698" s="3">
        <v>58660.449999999975</v>
      </c>
      <c r="K2698" s="3">
        <v>41289.219999999994</v>
      </c>
      <c r="L2698" s="3">
        <v>9523.23</v>
      </c>
      <c r="M2698"/>
      <c r="N2698"/>
      <c r="O2698"/>
    </row>
    <row r="2699" spans="1:15" ht="14.45">
      <c r="A2699" s="2" t="str">
        <f t="shared" si="41"/>
        <v>POS_20230518_3158802</v>
      </c>
      <c r="B2699" s="2" t="s">
        <v>4570</v>
      </c>
      <c r="C2699" s="2" t="s">
        <v>30</v>
      </c>
      <c r="D2699" s="2" t="s">
        <v>54</v>
      </c>
      <c r="E2699" s="2" t="s">
        <v>70</v>
      </c>
      <c r="F2699" s="2" t="s">
        <v>71</v>
      </c>
      <c r="G2699" s="2" t="s">
        <v>57</v>
      </c>
      <c r="H2699" s="2" t="s">
        <v>4777</v>
      </c>
      <c r="I2699" s="2" t="s">
        <v>4778</v>
      </c>
      <c r="J2699" s="3">
        <v>58660.449999999975</v>
      </c>
      <c r="K2699" s="3">
        <v>41289.219999999994</v>
      </c>
      <c r="L2699" s="3">
        <v>9523.2299999999977</v>
      </c>
      <c r="M2699"/>
      <c r="N2699"/>
      <c r="O2699"/>
    </row>
    <row r="2700" spans="1:15" ht="14.45">
      <c r="A2700" s="2" t="str">
        <f t="shared" si="41"/>
        <v>POS_20230518_3158370</v>
      </c>
      <c r="B2700" s="2" t="s">
        <v>4570</v>
      </c>
      <c r="C2700" s="2" t="s">
        <v>30</v>
      </c>
      <c r="D2700" s="2" t="s">
        <v>54</v>
      </c>
      <c r="E2700" s="2" t="s">
        <v>70</v>
      </c>
      <c r="F2700" s="2" t="s">
        <v>71</v>
      </c>
      <c r="G2700" s="2" t="s">
        <v>57</v>
      </c>
      <c r="H2700" s="2" t="s">
        <v>4779</v>
      </c>
      <c r="I2700" s="2" t="s">
        <v>4780</v>
      </c>
      <c r="J2700" s="3">
        <v>58660.449999999968</v>
      </c>
      <c r="K2700" s="3">
        <v>41289.22</v>
      </c>
      <c r="L2700" s="3">
        <v>9523.2299999999959</v>
      </c>
      <c r="M2700"/>
      <c r="N2700"/>
      <c r="O2700"/>
    </row>
    <row r="2701" spans="1:15" ht="14.45">
      <c r="A2701" s="2" t="str">
        <f t="shared" ref="A2701:A2764" si="42">I2701</f>
        <v>POS_20230517_3157552</v>
      </c>
      <c r="B2701" s="2" t="s">
        <v>4570</v>
      </c>
      <c r="C2701" s="2" t="s">
        <v>30</v>
      </c>
      <c r="D2701" s="2" t="s">
        <v>54</v>
      </c>
      <c r="E2701" s="2" t="s">
        <v>70</v>
      </c>
      <c r="F2701" s="2" t="s">
        <v>202</v>
      </c>
      <c r="G2701" s="2" t="s">
        <v>67</v>
      </c>
      <c r="H2701" s="2" t="s">
        <v>4781</v>
      </c>
      <c r="I2701" s="2" t="s">
        <v>4782</v>
      </c>
      <c r="J2701" s="3">
        <v>13933.671869244485</v>
      </c>
      <c r="K2701" s="3">
        <v>43183.914730899291</v>
      </c>
      <c r="L2701" s="3">
        <v>36486.703859910063</v>
      </c>
      <c r="M2701"/>
      <c r="N2701"/>
      <c r="O2701"/>
    </row>
    <row r="2702" spans="1:15" ht="14.45">
      <c r="A2702" s="2" t="str">
        <f t="shared" si="42"/>
        <v>POS_20230517_3157690</v>
      </c>
      <c r="B2702" s="2" t="s">
        <v>4570</v>
      </c>
      <c r="C2702" s="2" t="s">
        <v>30</v>
      </c>
      <c r="D2702" s="2" t="s">
        <v>54</v>
      </c>
      <c r="E2702" s="2" t="s">
        <v>70</v>
      </c>
      <c r="F2702" s="2" t="s">
        <v>202</v>
      </c>
      <c r="G2702" s="2" t="s">
        <v>67</v>
      </c>
      <c r="H2702" s="2" t="s">
        <v>4781</v>
      </c>
      <c r="I2702" s="2" t="s">
        <v>4783</v>
      </c>
      <c r="J2702" s="3">
        <v>13933.671869244481</v>
      </c>
      <c r="K2702" s="3">
        <v>43183.914730899305</v>
      </c>
      <c r="L2702" s="3">
        <v>36486.703859910071</v>
      </c>
      <c r="M2702"/>
      <c r="N2702"/>
      <c r="O2702"/>
    </row>
    <row r="2703" spans="1:15" ht="14.45">
      <c r="A2703" s="2" t="str">
        <f t="shared" si="42"/>
        <v>POS_20230517_3157516</v>
      </c>
      <c r="B2703" s="2" t="s">
        <v>4570</v>
      </c>
      <c r="C2703" s="2" t="s">
        <v>30</v>
      </c>
      <c r="D2703" s="2" t="s">
        <v>54</v>
      </c>
      <c r="E2703" s="2" t="s">
        <v>70</v>
      </c>
      <c r="F2703" s="2" t="s">
        <v>202</v>
      </c>
      <c r="G2703" s="2" t="s">
        <v>67</v>
      </c>
      <c r="H2703" s="2" t="s">
        <v>4632</v>
      </c>
      <c r="I2703" s="2" t="s">
        <v>4784</v>
      </c>
      <c r="J2703" s="3">
        <v>13933.671869244483</v>
      </c>
      <c r="K2703" s="3">
        <v>43183.914730899334</v>
      </c>
      <c r="L2703" s="3">
        <v>36486.703859910056</v>
      </c>
      <c r="M2703"/>
      <c r="N2703"/>
      <c r="O2703"/>
    </row>
    <row r="2704" spans="1:15" ht="14.45">
      <c r="A2704" s="2" t="str">
        <f t="shared" si="42"/>
        <v>POS_20230517_3157932</v>
      </c>
      <c r="B2704" s="2" t="s">
        <v>4570</v>
      </c>
      <c r="C2704" s="2" t="s">
        <v>30</v>
      </c>
      <c r="D2704" s="2" t="s">
        <v>54</v>
      </c>
      <c r="E2704" s="2" t="s">
        <v>70</v>
      </c>
      <c r="F2704" s="2" t="s">
        <v>202</v>
      </c>
      <c r="G2704" s="2" t="s">
        <v>67</v>
      </c>
      <c r="H2704" s="2" t="s">
        <v>4785</v>
      </c>
      <c r="I2704" s="2" t="s">
        <v>4786</v>
      </c>
      <c r="J2704" s="3">
        <v>13933.671869244485</v>
      </c>
      <c r="K2704" s="3">
        <v>43183.914730899327</v>
      </c>
      <c r="L2704" s="3">
        <v>36486.703859910056</v>
      </c>
      <c r="M2704"/>
      <c r="N2704"/>
      <c r="O2704"/>
    </row>
    <row r="2705" spans="1:15" ht="14.45">
      <c r="A2705" s="2" t="str">
        <f t="shared" si="42"/>
        <v>POS_20230517_3157959</v>
      </c>
      <c r="B2705" s="2" t="s">
        <v>4570</v>
      </c>
      <c r="C2705" s="2" t="s">
        <v>30</v>
      </c>
      <c r="D2705" s="2" t="s">
        <v>54</v>
      </c>
      <c r="E2705" s="2" t="s">
        <v>70</v>
      </c>
      <c r="F2705" s="2" t="s">
        <v>202</v>
      </c>
      <c r="G2705" s="2" t="s">
        <v>67</v>
      </c>
      <c r="H2705" s="2" t="s">
        <v>4787</v>
      </c>
      <c r="I2705" s="2" t="s">
        <v>4788</v>
      </c>
      <c r="J2705" s="3">
        <v>13933.671869244485</v>
      </c>
      <c r="K2705" s="3">
        <v>43183.914730899305</v>
      </c>
      <c r="L2705" s="3">
        <v>36486.703859910063</v>
      </c>
      <c r="M2705"/>
      <c r="N2705"/>
      <c r="O2705"/>
    </row>
    <row r="2706" spans="1:15" ht="14.45">
      <c r="A2706" s="2" t="str">
        <f t="shared" si="42"/>
        <v>POS_20230517_3157587</v>
      </c>
      <c r="B2706" s="2" t="s">
        <v>4570</v>
      </c>
      <c r="C2706" s="2" t="s">
        <v>30</v>
      </c>
      <c r="D2706" s="2" t="s">
        <v>54</v>
      </c>
      <c r="E2706" s="2" t="s">
        <v>70</v>
      </c>
      <c r="F2706" s="2" t="s">
        <v>202</v>
      </c>
      <c r="G2706" s="2" t="s">
        <v>67</v>
      </c>
      <c r="H2706" s="2" t="s">
        <v>4789</v>
      </c>
      <c r="I2706" s="2" t="s">
        <v>4790</v>
      </c>
      <c r="J2706" s="3">
        <v>13933.671869244487</v>
      </c>
      <c r="K2706" s="3">
        <v>43183.914730899327</v>
      </c>
      <c r="L2706" s="3">
        <v>36486.703859910056</v>
      </c>
      <c r="M2706"/>
      <c r="N2706"/>
      <c r="O2706"/>
    </row>
    <row r="2707" spans="1:15" ht="14.45">
      <c r="A2707" s="2" t="str">
        <f t="shared" si="42"/>
        <v>POS_20230517_3157601</v>
      </c>
      <c r="B2707" s="2" t="s">
        <v>4570</v>
      </c>
      <c r="C2707" s="2" t="s">
        <v>30</v>
      </c>
      <c r="D2707" s="2" t="s">
        <v>54</v>
      </c>
      <c r="E2707" s="2" t="s">
        <v>70</v>
      </c>
      <c r="F2707" s="2" t="s">
        <v>202</v>
      </c>
      <c r="G2707" s="2" t="s">
        <v>67</v>
      </c>
      <c r="H2707" s="2" t="s">
        <v>4791</v>
      </c>
      <c r="I2707" s="2" t="s">
        <v>4792</v>
      </c>
      <c r="J2707" s="3">
        <v>13933.671869244485</v>
      </c>
      <c r="K2707" s="3">
        <v>43183.91473089932</v>
      </c>
      <c r="L2707" s="3">
        <v>36486.703859910056</v>
      </c>
      <c r="M2707"/>
      <c r="N2707"/>
      <c r="O2707"/>
    </row>
    <row r="2708" spans="1:15" ht="14.45">
      <c r="A2708" s="2" t="str">
        <f t="shared" si="42"/>
        <v>POS_20230517_3157634</v>
      </c>
      <c r="B2708" s="2" t="s">
        <v>4570</v>
      </c>
      <c r="C2708" s="2" t="s">
        <v>30</v>
      </c>
      <c r="D2708" s="2" t="s">
        <v>54</v>
      </c>
      <c r="E2708" s="2" t="s">
        <v>70</v>
      </c>
      <c r="F2708" s="2" t="s">
        <v>202</v>
      </c>
      <c r="G2708" s="2" t="s">
        <v>67</v>
      </c>
      <c r="H2708" s="2" t="s">
        <v>4793</v>
      </c>
      <c r="I2708" s="2" t="s">
        <v>4794</v>
      </c>
      <c r="J2708" s="3">
        <v>13933.671869244487</v>
      </c>
      <c r="K2708" s="3">
        <v>43183.91473089932</v>
      </c>
      <c r="L2708" s="3">
        <v>36486.703859910056</v>
      </c>
      <c r="M2708"/>
      <c r="N2708"/>
      <c r="O2708"/>
    </row>
    <row r="2709" spans="1:15" ht="14.45">
      <c r="A2709" s="2" t="str">
        <f t="shared" si="42"/>
        <v>POS_20230517_3157746</v>
      </c>
      <c r="B2709" s="2" t="s">
        <v>4570</v>
      </c>
      <c r="C2709" s="2" t="s">
        <v>30</v>
      </c>
      <c r="D2709" s="2" t="s">
        <v>54</v>
      </c>
      <c r="E2709" s="2" t="s">
        <v>70</v>
      </c>
      <c r="F2709" s="2" t="s">
        <v>202</v>
      </c>
      <c r="G2709" s="2" t="s">
        <v>67</v>
      </c>
      <c r="H2709" s="2" t="s">
        <v>4795</v>
      </c>
      <c r="I2709" s="2" t="s">
        <v>4796</v>
      </c>
      <c r="J2709" s="3">
        <v>13933.671869244487</v>
      </c>
      <c r="K2709" s="3">
        <v>43183.914730899312</v>
      </c>
      <c r="L2709" s="3">
        <v>36486.703859910063</v>
      </c>
      <c r="M2709"/>
      <c r="N2709"/>
      <c r="O2709"/>
    </row>
    <row r="2710" spans="1:15" ht="14.45">
      <c r="A2710" s="2" t="str">
        <f t="shared" si="42"/>
        <v>POS_20230517_3157764</v>
      </c>
      <c r="B2710" s="2" t="s">
        <v>4570</v>
      </c>
      <c r="C2710" s="2" t="s">
        <v>30</v>
      </c>
      <c r="D2710" s="2" t="s">
        <v>54</v>
      </c>
      <c r="E2710" s="2" t="s">
        <v>70</v>
      </c>
      <c r="F2710" s="2" t="s">
        <v>202</v>
      </c>
      <c r="G2710" s="2" t="s">
        <v>67</v>
      </c>
      <c r="H2710" s="2" t="s">
        <v>4797</v>
      </c>
      <c r="I2710" s="2" t="s">
        <v>4798</v>
      </c>
      <c r="J2710" s="3">
        <v>13933.671869244487</v>
      </c>
      <c r="K2710" s="3">
        <v>43183.914730899312</v>
      </c>
      <c r="L2710" s="3">
        <v>36486.703859910056</v>
      </c>
      <c r="M2710"/>
      <c r="N2710"/>
      <c r="O2710"/>
    </row>
    <row r="2711" spans="1:15" ht="14.45">
      <c r="A2711" s="2" t="str">
        <f t="shared" si="42"/>
        <v>POS_20230517_3157723</v>
      </c>
      <c r="B2711" s="2" t="s">
        <v>4570</v>
      </c>
      <c r="C2711" s="2" t="s">
        <v>30</v>
      </c>
      <c r="D2711" s="2" t="s">
        <v>54</v>
      </c>
      <c r="E2711" s="2" t="s">
        <v>70</v>
      </c>
      <c r="F2711" s="2" t="s">
        <v>202</v>
      </c>
      <c r="G2711" s="2" t="s">
        <v>67</v>
      </c>
      <c r="H2711" s="2" t="s">
        <v>4799</v>
      </c>
      <c r="I2711" s="2" t="s">
        <v>4800</v>
      </c>
      <c r="J2711" s="3">
        <v>13933.671869244487</v>
      </c>
      <c r="K2711" s="3">
        <v>43183.914730899312</v>
      </c>
      <c r="L2711" s="3">
        <v>36486.703859910049</v>
      </c>
      <c r="M2711"/>
      <c r="N2711"/>
      <c r="O2711"/>
    </row>
    <row r="2712" spans="1:15" ht="14.45">
      <c r="A2712" s="2" t="str">
        <f t="shared" si="42"/>
        <v>POS_20230517_3158093</v>
      </c>
      <c r="B2712" s="2" t="s">
        <v>4570</v>
      </c>
      <c r="C2712" s="2" t="s">
        <v>30</v>
      </c>
      <c r="D2712" s="2" t="s">
        <v>54</v>
      </c>
      <c r="E2712" s="2" t="s">
        <v>70</v>
      </c>
      <c r="F2712" s="2" t="s">
        <v>202</v>
      </c>
      <c r="G2712" s="2" t="s">
        <v>67</v>
      </c>
      <c r="H2712" s="2" t="s">
        <v>4801</v>
      </c>
      <c r="I2712" s="2" t="s">
        <v>4802</v>
      </c>
      <c r="J2712" s="3">
        <v>13933.671869244487</v>
      </c>
      <c r="K2712" s="3">
        <v>43183.914730899305</v>
      </c>
      <c r="L2712" s="3">
        <v>36486.703859910056</v>
      </c>
      <c r="M2712"/>
      <c r="N2712"/>
      <c r="O2712"/>
    </row>
    <row r="2713" spans="1:15" ht="14.45">
      <c r="A2713" s="2" t="str">
        <f t="shared" si="42"/>
        <v>POS_20230517_3157888</v>
      </c>
      <c r="B2713" s="2" t="s">
        <v>4570</v>
      </c>
      <c r="C2713" s="2" t="s">
        <v>30</v>
      </c>
      <c r="D2713" s="2" t="s">
        <v>54</v>
      </c>
      <c r="E2713" s="2" t="s">
        <v>70</v>
      </c>
      <c r="F2713" s="2" t="s">
        <v>202</v>
      </c>
      <c r="G2713" s="2" t="s">
        <v>67</v>
      </c>
      <c r="H2713" s="2" t="s">
        <v>4803</v>
      </c>
      <c r="I2713" s="2" t="s">
        <v>4804</v>
      </c>
      <c r="J2713" s="3">
        <v>13933.671869244483</v>
      </c>
      <c r="K2713" s="3">
        <v>43183.914730899312</v>
      </c>
      <c r="L2713" s="3">
        <v>36486.703859910049</v>
      </c>
      <c r="M2713"/>
      <c r="N2713"/>
      <c r="O2713"/>
    </row>
    <row r="2714" spans="1:15" ht="14.45">
      <c r="A2714" s="2" t="str">
        <f t="shared" si="42"/>
        <v>POS_20230517_3157989</v>
      </c>
      <c r="B2714" s="2" t="s">
        <v>4570</v>
      </c>
      <c r="C2714" s="2" t="s">
        <v>30</v>
      </c>
      <c r="D2714" s="2" t="s">
        <v>54</v>
      </c>
      <c r="E2714" s="2" t="s">
        <v>70</v>
      </c>
      <c r="F2714" s="2" t="s">
        <v>202</v>
      </c>
      <c r="G2714" s="2" t="s">
        <v>67</v>
      </c>
      <c r="H2714" s="2" t="s">
        <v>4805</v>
      </c>
      <c r="I2714" s="2" t="s">
        <v>4806</v>
      </c>
      <c r="J2714" s="3">
        <v>13933.671869244483</v>
      </c>
      <c r="K2714" s="3">
        <v>43183.914730899298</v>
      </c>
      <c r="L2714" s="3">
        <v>36486.703859910063</v>
      </c>
      <c r="M2714"/>
      <c r="N2714"/>
      <c r="O2714"/>
    </row>
    <row r="2715" spans="1:15" ht="14.45">
      <c r="A2715" s="2" t="str">
        <f t="shared" si="42"/>
        <v>POS_20230517_3157562</v>
      </c>
      <c r="B2715" s="2" t="s">
        <v>4570</v>
      </c>
      <c r="C2715" s="2" t="s">
        <v>30</v>
      </c>
      <c r="D2715" s="2" t="s">
        <v>54</v>
      </c>
      <c r="E2715" s="2" t="s">
        <v>70</v>
      </c>
      <c r="F2715" s="2" t="s">
        <v>202</v>
      </c>
      <c r="G2715" s="2" t="s">
        <v>67</v>
      </c>
      <c r="H2715" s="2" t="s">
        <v>4807</v>
      </c>
      <c r="I2715" s="2" t="s">
        <v>4808</v>
      </c>
      <c r="J2715" s="3">
        <v>13933.671869244487</v>
      </c>
      <c r="K2715" s="3">
        <v>43183.914730899298</v>
      </c>
      <c r="L2715" s="3">
        <v>36486.703859910063</v>
      </c>
      <c r="M2715"/>
      <c r="N2715"/>
      <c r="O2715"/>
    </row>
    <row r="2716" spans="1:15" ht="14.45">
      <c r="A2716" s="2" t="str">
        <f t="shared" si="42"/>
        <v>POS_20230517_3157882</v>
      </c>
      <c r="B2716" s="2" t="s">
        <v>4570</v>
      </c>
      <c r="C2716" s="2" t="s">
        <v>30</v>
      </c>
      <c r="D2716" s="2" t="s">
        <v>54</v>
      </c>
      <c r="E2716" s="2" t="s">
        <v>70</v>
      </c>
      <c r="F2716" s="2" t="s">
        <v>202</v>
      </c>
      <c r="G2716" s="2" t="s">
        <v>67</v>
      </c>
      <c r="H2716" s="2" t="s">
        <v>4809</v>
      </c>
      <c r="I2716" s="2" t="s">
        <v>4810</v>
      </c>
      <c r="J2716" s="3">
        <v>13933.671869244481</v>
      </c>
      <c r="K2716" s="3">
        <v>43183.914730899312</v>
      </c>
      <c r="L2716" s="3">
        <v>36486.703859910049</v>
      </c>
      <c r="M2716"/>
      <c r="N2716"/>
      <c r="O2716"/>
    </row>
    <row r="2717" spans="1:15" ht="14.45">
      <c r="A2717" s="2" t="str">
        <f t="shared" si="42"/>
        <v>POS_20230517_3157537</v>
      </c>
      <c r="B2717" s="2" t="s">
        <v>4570</v>
      </c>
      <c r="C2717" s="2" t="s">
        <v>30</v>
      </c>
      <c r="D2717" s="2" t="s">
        <v>54</v>
      </c>
      <c r="E2717" s="2" t="s">
        <v>70</v>
      </c>
      <c r="F2717" s="2" t="s">
        <v>202</v>
      </c>
      <c r="G2717" s="2" t="s">
        <v>67</v>
      </c>
      <c r="H2717" s="2" t="s">
        <v>4811</v>
      </c>
      <c r="I2717" s="2" t="s">
        <v>4812</v>
      </c>
      <c r="J2717" s="3">
        <v>13933.671869244485</v>
      </c>
      <c r="K2717" s="3">
        <v>43183.914730899305</v>
      </c>
      <c r="L2717" s="3">
        <v>36486.703859910056</v>
      </c>
      <c r="M2717"/>
      <c r="N2717"/>
      <c r="O2717"/>
    </row>
    <row r="2718" spans="1:15" ht="14.45">
      <c r="A2718" s="2" t="str">
        <f t="shared" si="42"/>
        <v>POS_20230517_3158024</v>
      </c>
      <c r="B2718" s="2" t="s">
        <v>4570</v>
      </c>
      <c r="C2718" s="2" t="s">
        <v>30</v>
      </c>
      <c r="D2718" s="2" t="s">
        <v>54</v>
      </c>
      <c r="E2718" s="2" t="s">
        <v>70</v>
      </c>
      <c r="F2718" s="2" t="s">
        <v>202</v>
      </c>
      <c r="G2718" s="2" t="s">
        <v>67</v>
      </c>
      <c r="H2718" s="2" t="s">
        <v>4673</v>
      </c>
      <c r="I2718" s="2" t="s">
        <v>4813</v>
      </c>
      <c r="J2718" s="3">
        <v>13933.671869244483</v>
      </c>
      <c r="K2718" s="3">
        <v>43183.914730899298</v>
      </c>
      <c r="L2718" s="3">
        <v>36486.703859910063</v>
      </c>
      <c r="M2718"/>
      <c r="N2718"/>
      <c r="O2718"/>
    </row>
    <row r="2719" spans="1:15" ht="14.45">
      <c r="A2719" s="2" t="str">
        <f t="shared" si="42"/>
        <v>POS_20230517_3158057</v>
      </c>
      <c r="B2719" s="2" t="s">
        <v>4570</v>
      </c>
      <c r="C2719" s="2" t="s">
        <v>30</v>
      </c>
      <c r="D2719" s="2" t="s">
        <v>54</v>
      </c>
      <c r="E2719" s="2" t="s">
        <v>70</v>
      </c>
      <c r="F2719" s="2" t="s">
        <v>202</v>
      </c>
      <c r="G2719" s="2" t="s">
        <v>67</v>
      </c>
      <c r="H2719" s="2" t="s">
        <v>4814</v>
      </c>
      <c r="I2719" s="2" t="s">
        <v>4815</v>
      </c>
      <c r="J2719" s="3">
        <v>13933.671869244485</v>
      </c>
      <c r="K2719" s="3">
        <v>43183.914730899305</v>
      </c>
      <c r="L2719" s="3">
        <v>36486.703859910056</v>
      </c>
      <c r="M2719"/>
      <c r="N2719"/>
      <c r="O2719"/>
    </row>
    <row r="2720" spans="1:15" ht="14.45">
      <c r="A2720" s="2" t="str">
        <f t="shared" si="42"/>
        <v>POS_20230517_3157664</v>
      </c>
      <c r="B2720" s="2" t="s">
        <v>4570</v>
      </c>
      <c r="C2720" s="2" t="s">
        <v>30</v>
      </c>
      <c r="D2720" s="2" t="s">
        <v>54</v>
      </c>
      <c r="E2720" s="2" t="s">
        <v>70</v>
      </c>
      <c r="F2720" s="2" t="s">
        <v>202</v>
      </c>
      <c r="G2720" s="2" t="s">
        <v>67</v>
      </c>
      <c r="H2720" s="2" t="s">
        <v>4816</v>
      </c>
      <c r="I2720" s="2" t="s">
        <v>4817</v>
      </c>
      <c r="J2720" s="3">
        <v>13933.671869244488</v>
      </c>
      <c r="K2720" s="3">
        <v>43183.914730899312</v>
      </c>
      <c r="L2720" s="3">
        <v>36486.703859910049</v>
      </c>
      <c r="M2720"/>
      <c r="N2720"/>
      <c r="O2720"/>
    </row>
    <row r="2721" spans="1:15" ht="14.45">
      <c r="A2721" s="2" t="str">
        <f t="shared" si="42"/>
        <v>POS_20230517_3157660</v>
      </c>
      <c r="B2721" s="2" t="s">
        <v>4570</v>
      </c>
      <c r="C2721" s="2" t="s">
        <v>30</v>
      </c>
      <c r="D2721" s="2" t="s">
        <v>54</v>
      </c>
      <c r="E2721" s="2" t="s">
        <v>70</v>
      </c>
      <c r="F2721" s="2" t="s">
        <v>202</v>
      </c>
      <c r="G2721" s="2" t="s">
        <v>67</v>
      </c>
      <c r="H2721" s="2" t="s">
        <v>4818</v>
      </c>
      <c r="I2721" s="2" t="s">
        <v>4819</v>
      </c>
      <c r="J2721" s="3">
        <v>13933.671869244485</v>
      </c>
      <c r="K2721" s="3">
        <v>43183.914730899305</v>
      </c>
      <c r="L2721" s="3">
        <v>36486.703859910056</v>
      </c>
      <c r="M2721"/>
      <c r="N2721"/>
      <c r="O2721"/>
    </row>
    <row r="2722" spans="1:15" ht="14.45">
      <c r="A2722" s="2" t="str">
        <f t="shared" si="42"/>
        <v>POS_20230517_3157770</v>
      </c>
      <c r="B2722" s="2" t="s">
        <v>4570</v>
      </c>
      <c r="C2722" s="2" t="s">
        <v>30</v>
      </c>
      <c r="D2722" s="2" t="s">
        <v>54</v>
      </c>
      <c r="E2722" s="2" t="s">
        <v>70</v>
      </c>
      <c r="F2722" s="2" t="s">
        <v>202</v>
      </c>
      <c r="G2722" s="2" t="s">
        <v>67</v>
      </c>
      <c r="H2722" s="2" t="s">
        <v>4612</v>
      </c>
      <c r="I2722" s="2" t="s">
        <v>4820</v>
      </c>
      <c r="J2722" s="3">
        <v>13933.671869244487</v>
      </c>
      <c r="K2722" s="3">
        <v>43183.914730899312</v>
      </c>
      <c r="L2722" s="3">
        <v>36486.703859910049</v>
      </c>
      <c r="M2722"/>
      <c r="N2722"/>
      <c r="O2722"/>
    </row>
    <row r="2723" spans="1:15" ht="14.45">
      <c r="A2723" s="2" t="str">
        <f t="shared" si="42"/>
        <v>POS_20230517_3157721</v>
      </c>
      <c r="B2723" s="2" t="s">
        <v>4570</v>
      </c>
      <c r="C2723" s="2" t="s">
        <v>30</v>
      </c>
      <c r="D2723" s="2" t="s">
        <v>54</v>
      </c>
      <c r="E2723" s="2" t="s">
        <v>70</v>
      </c>
      <c r="F2723" s="2" t="s">
        <v>202</v>
      </c>
      <c r="G2723" s="2" t="s">
        <v>67</v>
      </c>
      <c r="H2723" s="2" t="s">
        <v>4821</v>
      </c>
      <c r="I2723" s="2" t="s">
        <v>4822</v>
      </c>
      <c r="J2723" s="3">
        <v>13933.671869244488</v>
      </c>
      <c r="K2723" s="3">
        <v>43183.914730899312</v>
      </c>
      <c r="L2723" s="3">
        <v>36486.703859910049</v>
      </c>
      <c r="M2723"/>
      <c r="N2723"/>
      <c r="O2723"/>
    </row>
    <row r="2724" spans="1:15" ht="14.45">
      <c r="A2724" s="2" t="str">
        <f t="shared" si="42"/>
        <v>POS_20230517_3158048</v>
      </c>
      <c r="B2724" s="2" t="s">
        <v>4570</v>
      </c>
      <c r="C2724" s="2" t="s">
        <v>30</v>
      </c>
      <c r="D2724" s="2" t="s">
        <v>54</v>
      </c>
      <c r="E2724" s="2" t="s">
        <v>70</v>
      </c>
      <c r="F2724" s="2" t="s">
        <v>202</v>
      </c>
      <c r="G2724" s="2" t="s">
        <v>67</v>
      </c>
      <c r="H2724" s="2" t="s">
        <v>4823</v>
      </c>
      <c r="I2724" s="2" t="s">
        <v>4824</v>
      </c>
      <c r="J2724" s="3">
        <v>13933.671869244487</v>
      </c>
      <c r="K2724" s="3">
        <v>43183.914730899305</v>
      </c>
      <c r="L2724" s="3">
        <v>36486.703859910056</v>
      </c>
      <c r="M2724"/>
      <c r="N2724"/>
      <c r="O2724"/>
    </row>
    <row r="2725" spans="1:15" ht="14.45">
      <c r="A2725" s="2" t="str">
        <f t="shared" si="42"/>
        <v>POS_20230517_3157951</v>
      </c>
      <c r="B2725" s="2" t="s">
        <v>4570</v>
      </c>
      <c r="C2725" s="2" t="s">
        <v>30</v>
      </c>
      <c r="D2725" s="2" t="s">
        <v>54</v>
      </c>
      <c r="E2725" s="2" t="s">
        <v>70</v>
      </c>
      <c r="F2725" s="2" t="s">
        <v>202</v>
      </c>
      <c r="G2725" s="2" t="s">
        <v>67</v>
      </c>
      <c r="H2725" s="2" t="s">
        <v>4825</v>
      </c>
      <c r="I2725" s="2" t="s">
        <v>4826</v>
      </c>
      <c r="J2725" s="3">
        <v>13933.671869244492</v>
      </c>
      <c r="K2725" s="3">
        <v>43183.914730899298</v>
      </c>
      <c r="L2725" s="3">
        <v>36486.703859910056</v>
      </c>
      <c r="M2725"/>
      <c r="N2725"/>
      <c r="O2725"/>
    </row>
    <row r="2726" spans="1:15" ht="14.45">
      <c r="A2726" s="2" t="str">
        <f t="shared" si="42"/>
        <v>POS_20230517_3157654</v>
      </c>
      <c r="B2726" s="2" t="s">
        <v>4570</v>
      </c>
      <c r="C2726" s="2" t="s">
        <v>30</v>
      </c>
      <c r="D2726" s="2" t="s">
        <v>54</v>
      </c>
      <c r="E2726" s="2" t="s">
        <v>70</v>
      </c>
      <c r="F2726" s="2" t="s">
        <v>202</v>
      </c>
      <c r="G2726" s="2" t="s">
        <v>67</v>
      </c>
      <c r="H2726" s="2" t="s">
        <v>4827</v>
      </c>
      <c r="I2726" s="2" t="s">
        <v>4828</v>
      </c>
      <c r="J2726" s="3">
        <v>13933.671869244487</v>
      </c>
      <c r="K2726" s="3">
        <v>43183.914730899298</v>
      </c>
      <c r="L2726" s="3">
        <v>36486.703859910042</v>
      </c>
      <c r="M2726"/>
      <c r="N2726"/>
      <c r="O2726"/>
    </row>
    <row r="2727" spans="1:15" ht="14.45">
      <c r="A2727" s="2" t="str">
        <f t="shared" si="42"/>
        <v>POS_20230517_3157653</v>
      </c>
      <c r="B2727" s="2" t="s">
        <v>4570</v>
      </c>
      <c r="C2727" s="2" t="s">
        <v>30</v>
      </c>
      <c r="D2727" s="2" t="s">
        <v>54</v>
      </c>
      <c r="E2727" s="2" t="s">
        <v>70</v>
      </c>
      <c r="F2727" s="2" t="s">
        <v>202</v>
      </c>
      <c r="G2727" s="2" t="s">
        <v>67</v>
      </c>
      <c r="H2727" s="2" t="s">
        <v>4829</v>
      </c>
      <c r="I2727" s="2" t="s">
        <v>4830</v>
      </c>
      <c r="J2727" s="3">
        <v>13933.671869244485</v>
      </c>
      <c r="K2727" s="3">
        <v>43183.914730899298</v>
      </c>
      <c r="L2727" s="3">
        <v>36486.703859910056</v>
      </c>
      <c r="M2727"/>
      <c r="N2727"/>
      <c r="O2727"/>
    </row>
    <row r="2728" spans="1:15" ht="14.45">
      <c r="A2728" s="2" t="str">
        <f t="shared" si="42"/>
        <v>POS_20230517_3158094</v>
      </c>
      <c r="B2728" s="2" t="s">
        <v>4570</v>
      </c>
      <c r="C2728" s="2" t="s">
        <v>30</v>
      </c>
      <c r="D2728" s="2" t="s">
        <v>54</v>
      </c>
      <c r="E2728" s="2" t="s">
        <v>70</v>
      </c>
      <c r="F2728" s="2" t="s">
        <v>202</v>
      </c>
      <c r="G2728" s="2" t="s">
        <v>67</v>
      </c>
      <c r="H2728" s="2" t="s">
        <v>4831</v>
      </c>
      <c r="I2728" s="2" t="s">
        <v>4832</v>
      </c>
      <c r="J2728" s="3">
        <v>13933.671869244485</v>
      </c>
      <c r="K2728" s="3">
        <v>43183.914730899298</v>
      </c>
      <c r="L2728" s="3">
        <v>36486.703859910049</v>
      </c>
      <c r="M2728"/>
      <c r="N2728"/>
      <c r="O2728"/>
    </row>
    <row r="2729" spans="1:15" ht="14.45">
      <c r="A2729" s="2" t="str">
        <f t="shared" si="42"/>
        <v>POS_20230517_3157772</v>
      </c>
      <c r="B2729" s="2" t="s">
        <v>4570</v>
      </c>
      <c r="C2729" s="2" t="s">
        <v>30</v>
      </c>
      <c r="D2729" s="2" t="s">
        <v>54</v>
      </c>
      <c r="E2729" s="2" t="s">
        <v>70</v>
      </c>
      <c r="F2729" s="2" t="s">
        <v>202</v>
      </c>
      <c r="G2729" s="2" t="s">
        <v>67</v>
      </c>
      <c r="H2729" s="2" t="s">
        <v>4833</v>
      </c>
      <c r="I2729" s="2" t="s">
        <v>4834</v>
      </c>
      <c r="J2729" s="3">
        <v>13933.671869244485</v>
      </c>
      <c r="K2729" s="3">
        <v>43183.914730899291</v>
      </c>
      <c r="L2729" s="3">
        <v>36486.703859910049</v>
      </c>
      <c r="M2729"/>
      <c r="N2729"/>
      <c r="O2729"/>
    </row>
    <row r="2730" spans="1:15" ht="14.45">
      <c r="A2730" s="2" t="str">
        <f t="shared" si="42"/>
        <v>POS_20230517_3157766</v>
      </c>
      <c r="B2730" s="2" t="s">
        <v>4570</v>
      </c>
      <c r="C2730" s="2" t="s">
        <v>30</v>
      </c>
      <c r="D2730" s="2" t="s">
        <v>54</v>
      </c>
      <c r="E2730" s="2" t="s">
        <v>70</v>
      </c>
      <c r="F2730" s="2" t="s">
        <v>202</v>
      </c>
      <c r="G2730" s="2" t="s">
        <v>67</v>
      </c>
      <c r="H2730" s="2" t="s">
        <v>4835</v>
      </c>
      <c r="I2730" s="2" t="s">
        <v>4836</v>
      </c>
      <c r="J2730" s="3">
        <v>13933.671869244481</v>
      </c>
      <c r="K2730" s="3">
        <v>43183.914730899298</v>
      </c>
      <c r="L2730" s="3">
        <v>36486.703859910049</v>
      </c>
      <c r="M2730"/>
      <c r="N2730"/>
      <c r="O2730"/>
    </row>
    <row r="2731" spans="1:15" ht="14.45">
      <c r="A2731" s="2" t="str">
        <f t="shared" si="42"/>
        <v>POS_20230517_3157950</v>
      </c>
      <c r="B2731" s="2" t="s">
        <v>4570</v>
      </c>
      <c r="C2731" s="2" t="s">
        <v>30</v>
      </c>
      <c r="D2731" s="2" t="s">
        <v>54</v>
      </c>
      <c r="E2731" s="2" t="s">
        <v>70</v>
      </c>
      <c r="F2731" s="2" t="s">
        <v>202</v>
      </c>
      <c r="G2731" s="2" t="s">
        <v>67</v>
      </c>
      <c r="H2731" s="2" t="s">
        <v>4837</v>
      </c>
      <c r="I2731" s="2" t="s">
        <v>4838</v>
      </c>
      <c r="J2731" s="3">
        <v>13933.671869244485</v>
      </c>
      <c r="K2731" s="3">
        <v>43183.914730899291</v>
      </c>
      <c r="L2731" s="3">
        <v>36486.703859910056</v>
      </c>
      <c r="M2731"/>
      <c r="N2731"/>
      <c r="O2731"/>
    </row>
    <row r="2732" spans="1:15" ht="14.45">
      <c r="A2732" s="2" t="str">
        <f t="shared" si="42"/>
        <v>POS_20230517_3158102</v>
      </c>
      <c r="B2732" s="2" t="s">
        <v>4570</v>
      </c>
      <c r="C2732" s="2" t="s">
        <v>30</v>
      </c>
      <c r="D2732" s="2" t="s">
        <v>54</v>
      </c>
      <c r="E2732" s="2" t="s">
        <v>70</v>
      </c>
      <c r="F2732" s="2" t="s">
        <v>202</v>
      </c>
      <c r="G2732" s="2" t="s">
        <v>67</v>
      </c>
      <c r="H2732" s="2" t="s">
        <v>4839</v>
      </c>
      <c r="I2732" s="2" t="s">
        <v>4840</v>
      </c>
      <c r="J2732" s="3">
        <v>13933.671869244487</v>
      </c>
      <c r="K2732" s="3">
        <v>43183.914730899305</v>
      </c>
      <c r="L2732" s="3">
        <v>36486.703859910049</v>
      </c>
      <c r="M2732"/>
      <c r="N2732"/>
      <c r="O2732"/>
    </row>
    <row r="2733" spans="1:15" ht="14.45">
      <c r="A2733" s="2" t="str">
        <f t="shared" si="42"/>
        <v>POS_20230517_3157826</v>
      </c>
      <c r="B2733" s="2" t="s">
        <v>4570</v>
      </c>
      <c r="C2733" s="2" t="s">
        <v>30</v>
      </c>
      <c r="D2733" s="2" t="s">
        <v>54</v>
      </c>
      <c r="E2733" s="2" t="s">
        <v>70</v>
      </c>
      <c r="F2733" s="2" t="s">
        <v>202</v>
      </c>
      <c r="G2733" s="2" t="s">
        <v>67</v>
      </c>
      <c r="H2733" s="2" t="s">
        <v>4649</v>
      </c>
      <c r="I2733" s="2" t="s">
        <v>4841</v>
      </c>
      <c r="J2733" s="3">
        <v>13933.671869244487</v>
      </c>
      <c r="K2733" s="3">
        <v>43183.914730899305</v>
      </c>
      <c r="L2733" s="3">
        <v>36486.703859910049</v>
      </c>
      <c r="M2733"/>
      <c r="N2733"/>
      <c r="O2733"/>
    </row>
    <row r="2734" spans="1:15" ht="14.45">
      <c r="A2734" s="2" t="str">
        <f t="shared" si="42"/>
        <v>POS_20230517_3157514</v>
      </c>
      <c r="B2734" s="2" t="s">
        <v>4570</v>
      </c>
      <c r="C2734" s="2" t="s">
        <v>30</v>
      </c>
      <c r="D2734" s="2" t="s">
        <v>54</v>
      </c>
      <c r="E2734" s="2" t="s">
        <v>70</v>
      </c>
      <c r="F2734" s="2" t="s">
        <v>202</v>
      </c>
      <c r="G2734" s="2" t="s">
        <v>67</v>
      </c>
      <c r="H2734" s="2" t="s">
        <v>4637</v>
      </c>
      <c r="I2734" s="2" t="s">
        <v>4842</v>
      </c>
      <c r="J2734" s="3">
        <v>13933.671869244483</v>
      </c>
      <c r="K2734" s="3">
        <v>43183.914730899305</v>
      </c>
      <c r="L2734" s="3">
        <v>36486.703859910049</v>
      </c>
      <c r="M2734"/>
      <c r="N2734"/>
      <c r="O2734"/>
    </row>
    <row r="2735" spans="1:15" ht="14.45">
      <c r="A2735" s="2" t="str">
        <f t="shared" si="42"/>
        <v>POS_20230517_3157795</v>
      </c>
      <c r="B2735" s="2" t="s">
        <v>4570</v>
      </c>
      <c r="C2735" s="2" t="s">
        <v>30</v>
      </c>
      <c r="D2735" s="2" t="s">
        <v>54</v>
      </c>
      <c r="E2735" s="2" t="s">
        <v>70</v>
      </c>
      <c r="F2735" s="2" t="s">
        <v>202</v>
      </c>
      <c r="G2735" s="2" t="s">
        <v>67</v>
      </c>
      <c r="H2735" s="2" t="s">
        <v>4843</v>
      </c>
      <c r="I2735" s="2" t="s">
        <v>4844</v>
      </c>
      <c r="J2735" s="3">
        <v>13933.671869244483</v>
      </c>
      <c r="K2735" s="3">
        <v>43183.914730899305</v>
      </c>
      <c r="L2735" s="3">
        <v>36486.703859910049</v>
      </c>
      <c r="M2735"/>
      <c r="N2735"/>
      <c r="O2735"/>
    </row>
    <row r="2736" spans="1:15" ht="14.45">
      <c r="A2736" s="2" t="str">
        <f t="shared" si="42"/>
        <v>POS_20230517_3157777</v>
      </c>
      <c r="B2736" s="2" t="s">
        <v>4570</v>
      </c>
      <c r="C2736" s="2" t="s">
        <v>30</v>
      </c>
      <c r="D2736" s="2" t="s">
        <v>54</v>
      </c>
      <c r="E2736" s="2" t="s">
        <v>70</v>
      </c>
      <c r="F2736" s="2" t="s">
        <v>202</v>
      </c>
      <c r="G2736" s="2" t="s">
        <v>67</v>
      </c>
      <c r="H2736" s="2" t="s">
        <v>4845</v>
      </c>
      <c r="I2736" s="2" t="s">
        <v>4846</v>
      </c>
      <c r="J2736" s="3">
        <v>13933.671869244481</v>
      </c>
      <c r="K2736" s="3">
        <v>43183.914730899298</v>
      </c>
      <c r="L2736" s="3">
        <v>36486.703859910056</v>
      </c>
      <c r="M2736"/>
      <c r="N2736"/>
      <c r="O2736"/>
    </row>
    <row r="2737" spans="1:15" ht="14.45">
      <c r="A2737" s="2" t="str">
        <f t="shared" si="42"/>
        <v>POS_20230517_3157759</v>
      </c>
      <c r="B2737" s="2" t="s">
        <v>4570</v>
      </c>
      <c r="C2737" s="2" t="s">
        <v>30</v>
      </c>
      <c r="D2737" s="2" t="s">
        <v>54</v>
      </c>
      <c r="E2737" s="2" t="s">
        <v>70</v>
      </c>
      <c r="F2737" s="2" t="s">
        <v>202</v>
      </c>
      <c r="G2737" s="2" t="s">
        <v>67</v>
      </c>
      <c r="H2737" s="2" t="s">
        <v>4847</v>
      </c>
      <c r="I2737" s="2" t="s">
        <v>4848</v>
      </c>
      <c r="J2737" s="3">
        <v>13933.671869244487</v>
      </c>
      <c r="K2737" s="3">
        <v>43183.914730899291</v>
      </c>
      <c r="L2737" s="3">
        <v>36486.703859910063</v>
      </c>
      <c r="M2737"/>
      <c r="N2737"/>
      <c r="O2737"/>
    </row>
    <row r="2738" spans="1:15" ht="14.45">
      <c r="A2738" s="2" t="str">
        <f t="shared" si="42"/>
        <v>POS_20230517_3157748</v>
      </c>
      <c r="B2738" s="2" t="s">
        <v>4570</v>
      </c>
      <c r="C2738" s="2" t="s">
        <v>30</v>
      </c>
      <c r="D2738" s="2" t="s">
        <v>54</v>
      </c>
      <c r="E2738" s="2" t="s">
        <v>70</v>
      </c>
      <c r="F2738" s="2" t="s">
        <v>202</v>
      </c>
      <c r="G2738" s="2" t="s">
        <v>67</v>
      </c>
      <c r="H2738" s="2" t="s">
        <v>4849</v>
      </c>
      <c r="I2738" s="2" t="s">
        <v>4850</v>
      </c>
      <c r="J2738" s="3">
        <v>13933.671869244485</v>
      </c>
      <c r="K2738" s="3">
        <v>43183.914730899298</v>
      </c>
      <c r="L2738" s="3">
        <v>36486.703859910049</v>
      </c>
      <c r="M2738"/>
      <c r="N2738"/>
      <c r="O2738"/>
    </row>
    <row r="2739" spans="1:15" ht="14.45">
      <c r="A2739" s="2" t="str">
        <f t="shared" si="42"/>
        <v>POS_20230517_3157647</v>
      </c>
      <c r="B2739" s="2" t="s">
        <v>4570</v>
      </c>
      <c r="C2739" s="2" t="s">
        <v>30</v>
      </c>
      <c r="D2739" s="2" t="s">
        <v>54</v>
      </c>
      <c r="E2739" s="2" t="s">
        <v>70</v>
      </c>
      <c r="F2739" s="2" t="s">
        <v>202</v>
      </c>
      <c r="G2739" s="2" t="s">
        <v>67</v>
      </c>
      <c r="H2739" s="2" t="s">
        <v>4851</v>
      </c>
      <c r="I2739" s="2" t="s">
        <v>4852</v>
      </c>
      <c r="J2739" s="3">
        <v>13933.671869244483</v>
      </c>
      <c r="K2739" s="3">
        <v>43183.914730899298</v>
      </c>
      <c r="L2739" s="3">
        <v>36486.703859910056</v>
      </c>
      <c r="M2739"/>
      <c r="N2739"/>
      <c r="O2739"/>
    </row>
    <row r="2740" spans="1:15" ht="14.45">
      <c r="A2740" s="2" t="str">
        <f t="shared" si="42"/>
        <v>POS_20230517_3157555</v>
      </c>
      <c r="B2740" s="2" t="s">
        <v>4570</v>
      </c>
      <c r="C2740" s="2" t="s">
        <v>30</v>
      </c>
      <c r="D2740" s="2" t="s">
        <v>54</v>
      </c>
      <c r="E2740" s="2" t="s">
        <v>70</v>
      </c>
      <c r="F2740" s="2" t="s">
        <v>202</v>
      </c>
      <c r="G2740" s="2" t="s">
        <v>67</v>
      </c>
      <c r="H2740" s="2" t="s">
        <v>4853</v>
      </c>
      <c r="I2740" s="2" t="s">
        <v>4854</v>
      </c>
      <c r="J2740" s="3">
        <v>13933.671869244485</v>
      </c>
      <c r="K2740" s="3">
        <v>43183.914730899298</v>
      </c>
      <c r="L2740" s="3">
        <v>36486.703859910049</v>
      </c>
      <c r="M2740"/>
      <c r="N2740"/>
      <c r="O2740"/>
    </row>
    <row r="2741" spans="1:15" ht="14.45">
      <c r="A2741" s="2" t="str">
        <f t="shared" si="42"/>
        <v>POS_20230517_3157702</v>
      </c>
      <c r="B2741" s="2" t="s">
        <v>4570</v>
      </c>
      <c r="C2741" s="2" t="s">
        <v>30</v>
      </c>
      <c r="D2741" s="2" t="s">
        <v>54</v>
      </c>
      <c r="E2741" s="2" t="s">
        <v>70</v>
      </c>
      <c r="F2741" s="2" t="s">
        <v>202</v>
      </c>
      <c r="G2741" s="2" t="s">
        <v>67</v>
      </c>
      <c r="H2741" s="2" t="s">
        <v>4855</v>
      </c>
      <c r="I2741" s="2" t="s">
        <v>4856</v>
      </c>
      <c r="J2741" s="3">
        <v>13933.671869244485</v>
      </c>
      <c r="K2741" s="3">
        <v>43183.914730899298</v>
      </c>
      <c r="L2741" s="3">
        <v>36486.703859910056</v>
      </c>
      <c r="M2741"/>
      <c r="N2741"/>
      <c r="O2741"/>
    </row>
    <row r="2742" spans="1:15" ht="14.45">
      <c r="A2742" s="2" t="str">
        <f t="shared" si="42"/>
        <v>POS_20230517_3157569</v>
      </c>
      <c r="B2742" s="2" t="s">
        <v>4570</v>
      </c>
      <c r="C2742" s="2" t="s">
        <v>30</v>
      </c>
      <c r="D2742" s="2" t="s">
        <v>54</v>
      </c>
      <c r="E2742" s="2" t="s">
        <v>70</v>
      </c>
      <c r="F2742" s="2" t="s">
        <v>202</v>
      </c>
      <c r="G2742" s="2" t="s">
        <v>67</v>
      </c>
      <c r="H2742" s="2" t="s">
        <v>4857</v>
      </c>
      <c r="I2742" s="2" t="s">
        <v>4858</v>
      </c>
      <c r="J2742" s="3">
        <v>13933.671869244487</v>
      </c>
      <c r="K2742" s="3">
        <v>43183.914730899291</v>
      </c>
      <c r="L2742" s="3">
        <v>36486.703859910056</v>
      </c>
      <c r="M2742"/>
      <c r="N2742"/>
      <c r="O2742"/>
    </row>
    <row r="2743" spans="1:15" ht="14.45">
      <c r="A2743" s="2" t="str">
        <f t="shared" si="42"/>
        <v>POS_20230517_3157736</v>
      </c>
      <c r="B2743" s="2" t="s">
        <v>4570</v>
      </c>
      <c r="C2743" s="2" t="s">
        <v>30</v>
      </c>
      <c r="D2743" s="2" t="s">
        <v>54</v>
      </c>
      <c r="E2743" s="2" t="s">
        <v>70</v>
      </c>
      <c r="F2743" s="2" t="s">
        <v>202</v>
      </c>
      <c r="G2743" s="2" t="s">
        <v>67</v>
      </c>
      <c r="H2743" s="2" t="s">
        <v>4859</v>
      </c>
      <c r="I2743" s="2" t="s">
        <v>4860</v>
      </c>
      <c r="J2743" s="3">
        <v>13933.671869244483</v>
      </c>
      <c r="K2743" s="3">
        <v>43183.914730899298</v>
      </c>
      <c r="L2743" s="3">
        <v>36486.703859910056</v>
      </c>
      <c r="M2743"/>
      <c r="N2743"/>
      <c r="O2743"/>
    </row>
    <row r="2744" spans="1:15" ht="14.45">
      <c r="A2744" s="2" t="str">
        <f t="shared" si="42"/>
        <v>POS_20230517_3158089</v>
      </c>
      <c r="B2744" s="2" t="s">
        <v>4570</v>
      </c>
      <c r="C2744" s="2" t="s">
        <v>30</v>
      </c>
      <c r="D2744" s="2" t="s">
        <v>54</v>
      </c>
      <c r="E2744" s="2" t="s">
        <v>70</v>
      </c>
      <c r="F2744" s="2" t="s">
        <v>202</v>
      </c>
      <c r="G2744" s="2" t="s">
        <v>67</v>
      </c>
      <c r="H2744" s="2" t="s">
        <v>4861</v>
      </c>
      <c r="I2744" s="2" t="s">
        <v>4862</v>
      </c>
      <c r="J2744" s="3">
        <v>13933.671869244487</v>
      </c>
      <c r="K2744" s="3">
        <v>43183.914730899298</v>
      </c>
      <c r="L2744" s="3">
        <v>36486.703859910049</v>
      </c>
      <c r="M2744"/>
      <c r="N2744"/>
      <c r="O2744"/>
    </row>
    <row r="2745" spans="1:15" ht="14.45">
      <c r="A2745" s="2" t="str">
        <f t="shared" si="42"/>
        <v>POS_20230517_3157713</v>
      </c>
      <c r="B2745" s="2" t="s">
        <v>4570</v>
      </c>
      <c r="C2745" s="2" t="s">
        <v>30</v>
      </c>
      <c r="D2745" s="2" t="s">
        <v>54</v>
      </c>
      <c r="E2745" s="2" t="s">
        <v>70</v>
      </c>
      <c r="F2745" s="2" t="s">
        <v>202</v>
      </c>
      <c r="G2745" s="2" t="s">
        <v>67</v>
      </c>
      <c r="H2745" s="2" t="s">
        <v>4863</v>
      </c>
      <c r="I2745" s="2" t="s">
        <v>4864</v>
      </c>
      <c r="J2745" s="3">
        <v>13933.671869244485</v>
      </c>
      <c r="K2745" s="3">
        <v>43183.914730899298</v>
      </c>
      <c r="L2745" s="3">
        <v>36486.703859910056</v>
      </c>
      <c r="M2745"/>
      <c r="N2745"/>
      <c r="O2745"/>
    </row>
    <row r="2746" spans="1:15" ht="14.45">
      <c r="A2746" s="2" t="str">
        <f t="shared" si="42"/>
        <v>POS_20230517_3158062</v>
      </c>
      <c r="B2746" s="2" t="s">
        <v>4570</v>
      </c>
      <c r="C2746" s="2" t="s">
        <v>30</v>
      </c>
      <c r="D2746" s="2" t="s">
        <v>54</v>
      </c>
      <c r="E2746" s="2" t="s">
        <v>70</v>
      </c>
      <c r="F2746" s="2" t="s">
        <v>202</v>
      </c>
      <c r="G2746" s="2" t="s">
        <v>67</v>
      </c>
      <c r="H2746" s="2" t="s">
        <v>4865</v>
      </c>
      <c r="I2746" s="2" t="s">
        <v>4866</v>
      </c>
      <c r="J2746" s="3">
        <v>13933.671869244492</v>
      </c>
      <c r="K2746" s="3">
        <v>43183.914730899298</v>
      </c>
      <c r="L2746" s="3">
        <v>36486.703859910042</v>
      </c>
      <c r="M2746"/>
      <c r="N2746"/>
      <c r="O2746"/>
    </row>
    <row r="2747" spans="1:15" ht="14.45">
      <c r="A2747" s="2" t="str">
        <f t="shared" si="42"/>
        <v>POS_20230517_3157949</v>
      </c>
      <c r="B2747" s="2" t="s">
        <v>4570</v>
      </c>
      <c r="C2747" s="2" t="s">
        <v>30</v>
      </c>
      <c r="D2747" s="2" t="s">
        <v>54</v>
      </c>
      <c r="E2747" s="2" t="s">
        <v>70</v>
      </c>
      <c r="F2747" s="2" t="s">
        <v>202</v>
      </c>
      <c r="G2747" s="2" t="s">
        <v>67</v>
      </c>
      <c r="H2747" s="2" t="s">
        <v>4867</v>
      </c>
      <c r="I2747" s="2" t="s">
        <v>4868</v>
      </c>
      <c r="J2747" s="3">
        <v>13933.671869244485</v>
      </c>
      <c r="K2747" s="3">
        <v>43183.914730899291</v>
      </c>
      <c r="L2747" s="3">
        <v>36486.703859910056</v>
      </c>
      <c r="M2747"/>
      <c r="N2747"/>
      <c r="O2747"/>
    </row>
    <row r="2748" spans="1:15" ht="14.45">
      <c r="A2748" s="2" t="str">
        <f t="shared" si="42"/>
        <v>POS_20230517_3157769</v>
      </c>
      <c r="B2748" s="2" t="s">
        <v>4570</v>
      </c>
      <c r="C2748" s="2" t="s">
        <v>30</v>
      </c>
      <c r="D2748" s="2" t="s">
        <v>54</v>
      </c>
      <c r="E2748" s="2" t="s">
        <v>70</v>
      </c>
      <c r="F2748" s="2" t="s">
        <v>202</v>
      </c>
      <c r="G2748" s="2" t="s">
        <v>67</v>
      </c>
      <c r="H2748" s="2" t="s">
        <v>4869</v>
      </c>
      <c r="I2748" s="2" t="s">
        <v>4870</v>
      </c>
      <c r="J2748" s="3">
        <v>13933.671869244485</v>
      </c>
      <c r="K2748" s="3">
        <v>43183.914730899298</v>
      </c>
      <c r="L2748" s="3">
        <v>36486.703859910056</v>
      </c>
      <c r="M2748"/>
      <c r="N2748"/>
      <c r="O2748"/>
    </row>
    <row r="2749" spans="1:15" ht="14.45">
      <c r="A2749" s="2" t="str">
        <f t="shared" si="42"/>
        <v>POS_20230517_3157735</v>
      </c>
      <c r="B2749" s="2" t="s">
        <v>4570</v>
      </c>
      <c r="C2749" s="2" t="s">
        <v>30</v>
      </c>
      <c r="D2749" s="2" t="s">
        <v>54</v>
      </c>
      <c r="E2749" s="2" t="s">
        <v>70</v>
      </c>
      <c r="F2749" s="2" t="s">
        <v>202</v>
      </c>
      <c r="G2749" s="2" t="s">
        <v>67</v>
      </c>
      <c r="H2749" s="2" t="s">
        <v>4871</v>
      </c>
      <c r="I2749" s="2" t="s">
        <v>4872</v>
      </c>
      <c r="J2749" s="3">
        <v>13933.671869244485</v>
      </c>
      <c r="K2749" s="3">
        <v>43183.914730899305</v>
      </c>
      <c r="L2749" s="3">
        <v>36486.703859910049</v>
      </c>
      <c r="M2749"/>
      <c r="N2749"/>
      <c r="O2749"/>
    </row>
    <row r="2750" spans="1:15" ht="14.45">
      <c r="A2750" s="2" t="str">
        <f t="shared" si="42"/>
        <v>POS_20230517_3157990</v>
      </c>
      <c r="B2750" s="2" t="s">
        <v>4570</v>
      </c>
      <c r="C2750" s="2" t="s">
        <v>30</v>
      </c>
      <c r="D2750" s="2" t="s">
        <v>54</v>
      </c>
      <c r="E2750" s="2" t="s">
        <v>70</v>
      </c>
      <c r="F2750" s="2" t="s">
        <v>202</v>
      </c>
      <c r="G2750" s="2" t="s">
        <v>67</v>
      </c>
      <c r="H2750" s="2" t="s">
        <v>4873</v>
      </c>
      <c r="I2750" s="2" t="s">
        <v>4874</v>
      </c>
      <c r="J2750" s="3">
        <v>13933.671869244485</v>
      </c>
      <c r="K2750" s="3">
        <v>43183.914730899298</v>
      </c>
      <c r="L2750" s="3">
        <v>36486.703859910056</v>
      </c>
      <c r="M2750"/>
      <c r="N2750"/>
      <c r="O2750"/>
    </row>
    <row r="2751" spans="1:15" ht="14.45">
      <c r="A2751" s="2" t="str">
        <f t="shared" si="42"/>
        <v>POS_20230517_3157712</v>
      </c>
      <c r="B2751" s="2" t="s">
        <v>4570</v>
      </c>
      <c r="C2751" s="2" t="s">
        <v>30</v>
      </c>
      <c r="D2751" s="2" t="s">
        <v>54</v>
      </c>
      <c r="E2751" s="2" t="s">
        <v>70</v>
      </c>
      <c r="F2751" s="2" t="s">
        <v>202</v>
      </c>
      <c r="G2751" s="2" t="s">
        <v>67</v>
      </c>
      <c r="H2751" s="2" t="s">
        <v>4875</v>
      </c>
      <c r="I2751" s="2" t="s">
        <v>4876</v>
      </c>
      <c r="J2751" s="3">
        <v>13933.671869244483</v>
      </c>
      <c r="K2751" s="3">
        <v>43183.914730899298</v>
      </c>
      <c r="L2751" s="3">
        <v>36486.703859910056</v>
      </c>
      <c r="M2751"/>
      <c r="N2751"/>
      <c r="O2751"/>
    </row>
    <row r="2752" spans="1:15" ht="14.45">
      <c r="A2752" s="2" t="str">
        <f t="shared" si="42"/>
        <v>POS_20230517_3157767</v>
      </c>
      <c r="B2752" s="2" t="s">
        <v>4570</v>
      </c>
      <c r="C2752" s="2" t="s">
        <v>30</v>
      </c>
      <c r="D2752" s="2" t="s">
        <v>54</v>
      </c>
      <c r="E2752" s="2" t="s">
        <v>70</v>
      </c>
      <c r="F2752" s="2" t="s">
        <v>202</v>
      </c>
      <c r="G2752" s="2" t="s">
        <v>67</v>
      </c>
      <c r="H2752" s="2" t="s">
        <v>4877</v>
      </c>
      <c r="I2752" s="2" t="s">
        <v>4878</v>
      </c>
      <c r="J2752" s="3">
        <v>13933.671869244481</v>
      </c>
      <c r="K2752" s="3">
        <v>43183.914730899291</v>
      </c>
      <c r="L2752" s="3">
        <v>36486.703859910049</v>
      </c>
      <c r="M2752"/>
      <c r="N2752"/>
      <c r="O2752"/>
    </row>
    <row r="2753" spans="1:15" ht="14.45">
      <c r="A2753" s="2" t="str">
        <f t="shared" si="42"/>
        <v>POS_20230517_3157708</v>
      </c>
      <c r="B2753" s="2" t="s">
        <v>4570</v>
      </c>
      <c r="C2753" s="2" t="s">
        <v>30</v>
      </c>
      <c r="D2753" s="2" t="s">
        <v>54</v>
      </c>
      <c r="E2753" s="2" t="s">
        <v>70</v>
      </c>
      <c r="F2753" s="2" t="s">
        <v>202</v>
      </c>
      <c r="G2753" s="2" t="s">
        <v>67</v>
      </c>
      <c r="H2753" s="2" t="s">
        <v>4879</v>
      </c>
      <c r="I2753" s="2" t="s">
        <v>4880</v>
      </c>
      <c r="J2753" s="3">
        <v>13933.671869244487</v>
      </c>
      <c r="K2753" s="3">
        <v>43183.914730899291</v>
      </c>
      <c r="L2753" s="3">
        <v>36486.703859910056</v>
      </c>
      <c r="M2753"/>
      <c r="N2753"/>
      <c r="O2753"/>
    </row>
    <row r="2754" spans="1:15" ht="14.45">
      <c r="A2754" s="2" t="str">
        <f t="shared" si="42"/>
        <v>POS_20230517_3157968</v>
      </c>
      <c r="B2754" s="2" t="s">
        <v>4570</v>
      </c>
      <c r="C2754" s="2" t="s">
        <v>30</v>
      </c>
      <c r="D2754" s="2" t="s">
        <v>54</v>
      </c>
      <c r="E2754" s="2" t="s">
        <v>70</v>
      </c>
      <c r="F2754" s="2" t="s">
        <v>202</v>
      </c>
      <c r="G2754" s="2" t="s">
        <v>67</v>
      </c>
      <c r="H2754" s="2" t="s">
        <v>4881</v>
      </c>
      <c r="I2754" s="2" t="s">
        <v>4882</v>
      </c>
      <c r="J2754" s="3">
        <v>13933.671869244485</v>
      </c>
      <c r="K2754" s="3">
        <v>43183.914730899298</v>
      </c>
      <c r="L2754" s="3">
        <v>36486.703859910049</v>
      </c>
      <c r="M2754"/>
      <c r="N2754"/>
      <c r="O2754"/>
    </row>
    <row r="2755" spans="1:15" ht="14.45">
      <c r="A2755" s="2" t="str">
        <f t="shared" si="42"/>
        <v>POS_20230517_3157946</v>
      </c>
      <c r="B2755" s="2" t="s">
        <v>4570</v>
      </c>
      <c r="C2755" s="2" t="s">
        <v>30</v>
      </c>
      <c r="D2755" s="2" t="s">
        <v>54</v>
      </c>
      <c r="E2755" s="2" t="s">
        <v>70</v>
      </c>
      <c r="F2755" s="2" t="s">
        <v>202</v>
      </c>
      <c r="G2755" s="2" t="s">
        <v>67</v>
      </c>
      <c r="H2755" s="2" t="s">
        <v>4883</v>
      </c>
      <c r="I2755" s="2" t="s">
        <v>4884</v>
      </c>
      <c r="J2755" s="3">
        <v>13933.671869244481</v>
      </c>
      <c r="K2755" s="3">
        <v>43183.914730899298</v>
      </c>
      <c r="L2755" s="3">
        <v>36486.703859910056</v>
      </c>
      <c r="M2755"/>
      <c r="N2755"/>
      <c r="O2755"/>
    </row>
    <row r="2756" spans="1:15" ht="14.45">
      <c r="A2756" s="2" t="str">
        <f t="shared" si="42"/>
        <v>POS_20230517_3157700</v>
      </c>
      <c r="B2756" s="2" t="s">
        <v>4570</v>
      </c>
      <c r="C2756" s="2" t="s">
        <v>30</v>
      </c>
      <c r="D2756" s="2" t="s">
        <v>54</v>
      </c>
      <c r="E2756" s="2" t="s">
        <v>70</v>
      </c>
      <c r="F2756" s="2" t="s">
        <v>202</v>
      </c>
      <c r="G2756" s="2" t="s">
        <v>67</v>
      </c>
      <c r="H2756" s="2" t="s">
        <v>4885</v>
      </c>
      <c r="I2756" s="2" t="s">
        <v>4886</v>
      </c>
      <c r="J2756" s="3">
        <v>13933.671869244485</v>
      </c>
      <c r="K2756" s="3">
        <v>43183.914730899298</v>
      </c>
      <c r="L2756" s="3">
        <v>36486.703859910049</v>
      </c>
      <c r="M2756"/>
      <c r="N2756"/>
      <c r="O2756"/>
    </row>
    <row r="2757" spans="1:15" ht="14.45">
      <c r="A2757" s="2" t="str">
        <f t="shared" si="42"/>
        <v>POS_20230517_3158018</v>
      </c>
      <c r="B2757" s="2" t="s">
        <v>4570</v>
      </c>
      <c r="C2757" s="2" t="s">
        <v>30</v>
      </c>
      <c r="D2757" s="2" t="s">
        <v>54</v>
      </c>
      <c r="E2757" s="2" t="s">
        <v>70</v>
      </c>
      <c r="F2757" s="2" t="s">
        <v>202</v>
      </c>
      <c r="G2757" s="2" t="s">
        <v>67</v>
      </c>
      <c r="H2757" s="2" t="s">
        <v>4887</v>
      </c>
      <c r="I2757" s="2" t="s">
        <v>4888</v>
      </c>
      <c r="J2757" s="3">
        <v>13933.671869244485</v>
      </c>
      <c r="K2757" s="3">
        <v>43183.914730899298</v>
      </c>
      <c r="L2757" s="3">
        <v>36486.703859910049</v>
      </c>
      <c r="M2757"/>
      <c r="N2757"/>
      <c r="O2757"/>
    </row>
    <row r="2758" spans="1:15" ht="14.45">
      <c r="A2758" s="2" t="str">
        <f t="shared" si="42"/>
        <v>POS_20230517_3157827</v>
      </c>
      <c r="B2758" s="2" t="s">
        <v>4570</v>
      </c>
      <c r="C2758" s="2" t="s">
        <v>30</v>
      </c>
      <c r="D2758" s="2" t="s">
        <v>54</v>
      </c>
      <c r="E2758" s="2" t="s">
        <v>70</v>
      </c>
      <c r="F2758" s="2" t="s">
        <v>202</v>
      </c>
      <c r="G2758" s="2" t="s">
        <v>67</v>
      </c>
      <c r="H2758" s="2" t="s">
        <v>4889</v>
      </c>
      <c r="I2758" s="2" t="s">
        <v>4890</v>
      </c>
      <c r="J2758" s="3">
        <v>13933.671869244483</v>
      </c>
      <c r="K2758" s="3">
        <v>43183.914730899291</v>
      </c>
      <c r="L2758" s="3">
        <v>36486.703859910056</v>
      </c>
      <c r="M2758"/>
      <c r="N2758"/>
      <c r="O2758"/>
    </row>
    <row r="2759" spans="1:15" ht="14.45">
      <c r="A2759" s="2" t="str">
        <f t="shared" si="42"/>
        <v>POS_20230517_3158014</v>
      </c>
      <c r="B2759" s="2" t="s">
        <v>4570</v>
      </c>
      <c r="C2759" s="2" t="s">
        <v>30</v>
      </c>
      <c r="D2759" s="2" t="s">
        <v>54</v>
      </c>
      <c r="E2759" s="2" t="s">
        <v>70</v>
      </c>
      <c r="F2759" s="2" t="s">
        <v>202</v>
      </c>
      <c r="G2759" s="2" t="s">
        <v>67</v>
      </c>
      <c r="H2759" s="2" t="s">
        <v>4891</v>
      </c>
      <c r="I2759" s="2" t="s">
        <v>4892</v>
      </c>
      <c r="J2759" s="3">
        <v>13933.671869244485</v>
      </c>
      <c r="K2759" s="3">
        <v>43183.914730899298</v>
      </c>
      <c r="L2759" s="3">
        <v>36486.703859910056</v>
      </c>
      <c r="M2759"/>
      <c r="N2759"/>
      <c r="O2759"/>
    </row>
    <row r="2760" spans="1:15" ht="14.45">
      <c r="A2760" s="2" t="str">
        <f t="shared" si="42"/>
        <v>POS_20230517_3157694</v>
      </c>
      <c r="B2760" s="2" t="s">
        <v>4570</v>
      </c>
      <c r="C2760" s="2" t="s">
        <v>30</v>
      </c>
      <c r="D2760" s="2" t="s">
        <v>54</v>
      </c>
      <c r="E2760" s="2" t="s">
        <v>70</v>
      </c>
      <c r="F2760" s="2" t="s">
        <v>202</v>
      </c>
      <c r="G2760" s="2" t="s">
        <v>67</v>
      </c>
      <c r="H2760" s="2" t="s">
        <v>4893</v>
      </c>
      <c r="I2760" s="2" t="s">
        <v>4894</v>
      </c>
      <c r="J2760" s="3">
        <v>13933.671869244485</v>
      </c>
      <c r="K2760" s="3">
        <v>43183.914730899298</v>
      </c>
      <c r="L2760" s="3">
        <v>36486.703859910049</v>
      </c>
      <c r="M2760"/>
      <c r="N2760"/>
      <c r="O2760"/>
    </row>
    <row r="2761" spans="1:15" ht="14.45">
      <c r="A2761" s="2" t="str">
        <f t="shared" si="42"/>
        <v>POS_20230517_3157720</v>
      </c>
      <c r="B2761" s="2" t="s">
        <v>4570</v>
      </c>
      <c r="C2761" s="2" t="s">
        <v>30</v>
      </c>
      <c r="D2761" s="2" t="s">
        <v>54</v>
      </c>
      <c r="E2761" s="2" t="s">
        <v>70</v>
      </c>
      <c r="F2761" s="2" t="s">
        <v>202</v>
      </c>
      <c r="G2761" s="2" t="s">
        <v>67</v>
      </c>
      <c r="H2761" s="2" t="s">
        <v>4895</v>
      </c>
      <c r="I2761" s="2" t="s">
        <v>4896</v>
      </c>
      <c r="J2761" s="3">
        <v>13933.671869244483</v>
      </c>
      <c r="K2761" s="3">
        <v>43183.914730899298</v>
      </c>
      <c r="L2761" s="3">
        <v>36486.703859910049</v>
      </c>
      <c r="M2761"/>
      <c r="N2761"/>
      <c r="O2761"/>
    </row>
    <row r="2762" spans="1:15" ht="14.45">
      <c r="A2762" s="2" t="str">
        <f t="shared" si="42"/>
        <v>POS_20230517_3157554</v>
      </c>
      <c r="B2762" s="2" t="s">
        <v>4570</v>
      </c>
      <c r="C2762" s="2" t="s">
        <v>30</v>
      </c>
      <c r="D2762" s="2" t="s">
        <v>54</v>
      </c>
      <c r="E2762" s="2" t="s">
        <v>70</v>
      </c>
      <c r="F2762" s="2" t="s">
        <v>202</v>
      </c>
      <c r="G2762" s="2" t="s">
        <v>67</v>
      </c>
      <c r="H2762" s="2" t="s">
        <v>4897</v>
      </c>
      <c r="I2762" s="2" t="s">
        <v>4898</v>
      </c>
      <c r="J2762" s="3">
        <v>13933.671869244487</v>
      </c>
      <c r="K2762" s="3">
        <v>43183.914730899305</v>
      </c>
      <c r="L2762" s="3">
        <v>36486.703859910049</v>
      </c>
      <c r="M2762"/>
      <c r="N2762"/>
      <c r="O2762"/>
    </row>
    <row r="2763" spans="1:15" ht="14.45">
      <c r="A2763" s="2" t="str">
        <f t="shared" si="42"/>
        <v>POS_20230517_3158049</v>
      </c>
      <c r="B2763" s="2" t="s">
        <v>4570</v>
      </c>
      <c r="C2763" s="2" t="s">
        <v>30</v>
      </c>
      <c r="D2763" s="2" t="s">
        <v>54</v>
      </c>
      <c r="E2763" s="2" t="s">
        <v>70</v>
      </c>
      <c r="F2763" s="2" t="s">
        <v>202</v>
      </c>
      <c r="G2763" s="2" t="s">
        <v>67</v>
      </c>
      <c r="H2763" s="2" t="s">
        <v>4899</v>
      </c>
      <c r="I2763" s="2" t="s">
        <v>4900</v>
      </c>
      <c r="J2763" s="3">
        <v>13933.671869244487</v>
      </c>
      <c r="K2763" s="3">
        <v>43183.914730899298</v>
      </c>
      <c r="L2763" s="3">
        <v>36486.703859910049</v>
      </c>
      <c r="M2763"/>
      <c r="N2763"/>
      <c r="O2763"/>
    </row>
    <row r="2764" spans="1:15" ht="14.45">
      <c r="A2764" s="2" t="str">
        <f t="shared" si="42"/>
        <v>POS_20230517_3157902</v>
      </c>
      <c r="B2764" s="2" t="s">
        <v>4570</v>
      </c>
      <c r="C2764" s="2" t="s">
        <v>30</v>
      </c>
      <c r="D2764" s="2" t="s">
        <v>54</v>
      </c>
      <c r="E2764" s="2" t="s">
        <v>70</v>
      </c>
      <c r="F2764" s="2" t="s">
        <v>202</v>
      </c>
      <c r="G2764" s="2" t="s">
        <v>67</v>
      </c>
      <c r="H2764" s="2" t="s">
        <v>4901</v>
      </c>
      <c r="I2764" s="2" t="s">
        <v>4902</v>
      </c>
      <c r="J2764" s="3">
        <v>13933.671869244483</v>
      </c>
      <c r="K2764" s="3">
        <v>43183.914730899291</v>
      </c>
      <c r="L2764" s="3">
        <v>36486.703859910049</v>
      </c>
      <c r="M2764"/>
      <c r="N2764"/>
      <c r="O2764"/>
    </row>
    <row r="2765" spans="1:15" ht="14.45">
      <c r="A2765" s="2" t="str">
        <f t="shared" ref="A2765:A2828" si="43">I2765</f>
        <v>POS_20230517_3157776</v>
      </c>
      <c r="B2765" s="2" t="s">
        <v>4570</v>
      </c>
      <c r="C2765" s="2" t="s">
        <v>30</v>
      </c>
      <c r="D2765" s="2" t="s">
        <v>54</v>
      </c>
      <c r="E2765" s="2" t="s">
        <v>70</v>
      </c>
      <c r="F2765" s="2" t="s">
        <v>202</v>
      </c>
      <c r="G2765" s="2" t="s">
        <v>67</v>
      </c>
      <c r="H2765" s="2" t="s">
        <v>4903</v>
      </c>
      <c r="I2765" s="2" t="s">
        <v>4904</v>
      </c>
      <c r="J2765" s="3">
        <v>13933.671869244494</v>
      </c>
      <c r="K2765" s="3">
        <v>43183.914730899305</v>
      </c>
      <c r="L2765" s="3">
        <v>36486.703859910042</v>
      </c>
      <c r="M2765"/>
      <c r="N2765"/>
      <c r="O2765"/>
    </row>
    <row r="2766" spans="1:15" ht="14.45">
      <c r="A2766" s="2" t="str">
        <f t="shared" si="43"/>
        <v>POS_20230517_3157800</v>
      </c>
      <c r="B2766" s="2" t="s">
        <v>4570</v>
      </c>
      <c r="C2766" s="2" t="s">
        <v>30</v>
      </c>
      <c r="D2766" s="2" t="s">
        <v>54</v>
      </c>
      <c r="E2766" s="2" t="s">
        <v>70</v>
      </c>
      <c r="F2766" s="2" t="s">
        <v>202</v>
      </c>
      <c r="G2766" s="2" t="s">
        <v>67</v>
      </c>
      <c r="H2766" s="2" t="s">
        <v>4905</v>
      </c>
      <c r="I2766" s="2" t="s">
        <v>4906</v>
      </c>
      <c r="J2766" s="3">
        <v>13933.671869244485</v>
      </c>
      <c r="K2766" s="3">
        <v>43183.914730899291</v>
      </c>
      <c r="L2766" s="3">
        <v>36486.703859910049</v>
      </c>
      <c r="M2766"/>
      <c r="N2766"/>
      <c r="O2766"/>
    </row>
    <row r="2767" spans="1:15" ht="14.45">
      <c r="A2767" s="2" t="str">
        <f t="shared" si="43"/>
        <v>POS_20230517_3157659</v>
      </c>
      <c r="B2767" s="2" t="s">
        <v>4570</v>
      </c>
      <c r="C2767" s="2" t="s">
        <v>30</v>
      </c>
      <c r="D2767" s="2" t="s">
        <v>54</v>
      </c>
      <c r="E2767" s="2" t="s">
        <v>70</v>
      </c>
      <c r="F2767" s="2" t="s">
        <v>202</v>
      </c>
      <c r="G2767" s="2" t="s">
        <v>67</v>
      </c>
      <c r="H2767" s="2" t="s">
        <v>4907</v>
      </c>
      <c r="I2767" s="2" t="s">
        <v>4908</v>
      </c>
      <c r="J2767" s="3">
        <v>13933.671869244485</v>
      </c>
      <c r="K2767" s="3">
        <v>43183.914730899298</v>
      </c>
      <c r="L2767" s="3">
        <v>36486.703859910049</v>
      </c>
      <c r="M2767"/>
      <c r="N2767"/>
      <c r="O2767"/>
    </row>
    <row r="2768" spans="1:15" ht="14.45">
      <c r="A2768" s="2" t="str">
        <f t="shared" si="43"/>
        <v>POS_20230517_3158101</v>
      </c>
      <c r="B2768" s="2" t="s">
        <v>4570</v>
      </c>
      <c r="C2768" s="2" t="s">
        <v>30</v>
      </c>
      <c r="D2768" s="2" t="s">
        <v>54</v>
      </c>
      <c r="E2768" s="2" t="s">
        <v>70</v>
      </c>
      <c r="F2768" s="2" t="s">
        <v>202</v>
      </c>
      <c r="G2768" s="2" t="s">
        <v>67</v>
      </c>
      <c r="H2768" s="2" t="s">
        <v>4909</v>
      </c>
      <c r="I2768" s="2" t="s">
        <v>4910</v>
      </c>
      <c r="J2768" s="3">
        <v>13933.671869244488</v>
      </c>
      <c r="K2768" s="3">
        <v>43183.914730899298</v>
      </c>
      <c r="L2768" s="3">
        <v>36486.703859910049</v>
      </c>
      <c r="M2768"/>
      <c r="N2768"/>
      <c r="O2768"/>
    </row>
    <row r="2769" spans="1:15" ht="14.45">
      <c r="A2769" s="2" t="str">
        <f t="shared" si="43"/>
        <v>POS_20230517_3157925</v>
      </c>
      <c r="B2769" s="2" t="s">
        <v>4570</v>
      </c>
      <c r="C2769" s="2" t="s">
        <v>30</v>
      </c>
      <c r="D2769" s="2" t="s">
        <v>54</v>
      </c>
      <c r="E2769" s="2" t="s">
        <v>70</v>
      </c>
      <c r="F2769" s="2" t="s">
        <v>202</v>
      </c>
      <c r="G2769" s="2" t="s">
        <v>67</v>
      </c>
      <c r="H2769" s="2" t="s">
        <v>4911</v>
      </c>
      <c r="I2769" s="2" t="s">
        <v>4912</v>
      </c>
      <c r="J2769" s="3">
        <v>13933.671869244483</v>
      </c>
      <c r="K2769" s="3">
        <v>43183.914730899298</v>
      </c>
      <c r="L2769" s="3">
        <v>36486.703859910056</v>
      </c>
      <c r="M2769"/>
      <c r="N2769"/>
      <c r="O2769"/>
    </row>
    <row r="2770" spans="1:15" ht="14.45">
      <c r="A2770" s="2" t="str">
        <f t="shared" si="43"/>
        <v>POS_20230517_3157786</v>
      </c>
      <c r="B2770" s="2" t="s">
        <v>4570</v>
      </c>
      <c r="C2770" s="2" t="s">
        <v>30</v>
      </c>
      <c r="D2770" s="2" t="s">
        <v>54</v>
      </c>
      <c r="E2770" s="2" t="s">
        <v>70</v>
      </c>
      <c r="F2770" s="2" t="s">
        <v>202</v>
      </c>
      <c r="G2770" s="2" t="s">
        <v>67</v>
      </c>
      <c r="H2770" s="2" t="s">
        <v>4913</v>
      </c>
      <c r="I2770" s="2" t="s">
        <v>4914</v>
      </c>
      <c r="J2770" s="3">
        <v>13933.671869244488</v>
      </c>
      <c r="K2770" s="3">
        <v>43183.914730899298</v>
      </c>
      <c r="L2770" s="3">
        <v>36486.703859910049</v>
      </c>
      <c r="M2770"/>
      <c r="N2770"/>
      <c r="O2770"/>
    </row>
    <row r="2771" spans="1:15" ht="14.45">
      <c r="A2771" s="2" t="str">
        <f t="shared" si="43"/>
        <v>POS_20230517_3157741</v>
      </c>
      <c r="B2771" s="2" t="s">
        <v>4570</v>
      </c>
      <c r="C2771" s="2" t="s">
        <v>30</v>
      </c>
      <c r="D2771" s="2" t="s">
        <v>54</v>
      </c>
      <c r="E2771" s="2" t="s">
        <v>70</v>
      </c>
      <c r="F2771" s="2" t="s">
        <v>202</v>
      </c>
      <c r="G2771" s="2" t="s">
        <v>67</v>
      </c>
      <c r="H2771" s="2" t="s">
        <v>4915</v>
      </c>
      <c r="I2771" s="2" t="s">
        <v>4916</v>
      </c>
      <c r="J2771" s="3">
        <v>13933.671869244485</v>
      </c>
      <c r="K2771" s="3">
        <v>43183.914730899298</v>
      </c>
      <c r="L2771" s="3">
        <v>36486.703859910049</v>
      </c>
      <c r="M2771"/>
      <c r="N2771"/>
      <c r="O2771"/>
    </row>
    <row r="2772" spans="1:15" ht="14.45">
      <c r="A2772" s="2" t="str">
        <f t="shared" si="43"/>
        <v>POS_20230517_3157793</v>
      </c>
      <c r="B2772" s="2" t="s">
        <v>4570</v>
      </c>
      <c r="C2772" s="2" t="s">
        <v>30</v>
      </c>
      <c r="D2772" s="2" t="s">
        <v>54</v>
      </c>
      <c r="E2772" s="2" t="s">
        <v>70</v>
      </c>
      <c r="F2772" s="2" t="s">
        <v>202</v>
      </c>
      <c r="G2772" s="2" t="s">
        <v>67</v>
      </c>
      <c r="H2772" s="2" t="s">
        <v>4917</v>
      </c>
      <c r="I2772" s="2" t="s">
        <v>4918</v>
      </c>
      <c r="J2772" s="3">
        <v>13933.67186924449</v>
      </c>
      <c r="K2772" s="3">
        <v>43183.914730899291</v>
      </c>
      <c r="L2772" s="3">
        <v>36486.703859910063</v>
      </c>
      <c r="M2772"/>
      <c r="N2772"/>
      <c r="O2772"/>
    </row>
    <row r="2773" spans="1:15" ht="14.45">
      <c r="A2773" s="2" t="str">
        <f t="shared" si="43"/>
        <v>POS_20230517_3157568</v>
      </c>
      <c r="B2773" s="2" t="s">
        <v>4570</v>
      </c>
      <c r="C2773" s="2" t="s">
        <v>30</v>
      </c>
      <c r="D2773" s="2" t="s">
        <v>54</v>
      </c>
      <c r="E2773" s="2" t="s">
        <v>70</v>
      </c>
      <c r="F2773" s="2" t="s">
        <v>202</v>
      </c>
      <c r="G2773" s="2" t="s">
        <v>67</v>
      </c>
      <c r="H2773" s="2" t="s">
        <v>4919</v>
      </c>
      <c r="I2773" s="2" t="s">
        <v>4920</v>
      </c>
      <c r="J2773" s="3">
        <v>13933.671869244485</v>
      </c>
      <c r="K2773" s="3">
        <v>43183.914730899298</v>
      </c>
      <c r="L2773" s="3">
        <v>36486.703859910049</v>
      </c>
      <c r="M2773"/>
      <c r="N2773"/>
      <c r="O2773"/>
    </row>
    <row r="2774" spans="1:15" ht="14.45">
      <c r="A2774" s="2" t="str">
        <f t="shared" si="43"/>
        <v>POS_20230517_3157595</v>
      </c>
      <c r="B2774" s="2" t="s">
        <v>4570</v>
      </c>
      <c r="C2774" s="2" t="s">
        <v>30</v>
      </c>
      <c r="D2774" s="2" t="s">
        <v>54</v>
      </c>
      <c r="E2774" s="2" t="s">
        <v>70</v>
      </c>
      <c r="F2774" s="2" t="s">
        <v>202</v>
      </c>
      <c r="G2774" s="2" t="s">
        <v>67</v>
      </c>
      <c r="H2774" s="2" t="s">
        <v>4921</v>
      </c>
      <c r="I2774" s="2" t="s">
        <v>4922</v>
      </c>
      <c r="J2774" s="3">
        <v>13933.671869244487</v>
      </c>
      <c r="K2774" s="3">
        <v>43183.914730899291</v>
      </c>
      <c r="L2774" s="3">
        <v>36486.703859910049</v>
      </c>
      <c r="M2774"/>
      <c r="N2774"/>
      <c r="O2774"/>
    </row>
    <row r="2775" spans="1:15" ht="14.45">
      <c r="A2775" s="2" t="str">
        <f t="shared" si="43"/>
        <v>POS_20230517_3157924</v>
      </c>
      <c r="B2775" s="2" t="s">
        <v>4570</v>
      </c>
      <c r="C2775" s="2" t="s">
        <v>30</v>
      </c>
      <c r="D2775" s="2" t="s">
        <v>54</v>
      </c>
      <c r="E2775" s="2" t="s">
        <v>70</v>
      </c>
      <c r="F2775" s="2" t="s">
        <v>202</v>
      </c>
      <c r="G2775" s="2" t="s">
        <v>67</v>
      </c>
      <c r="H2775" s="2" t="s">
        <v>4608</v>
      </c>
      <c r="I2775" s="2" t="s">
        <v>4923</v>
      </c>
      <c r="J2775" s="3">
        <v>13933.671869244488</v>
      </c>
      <c r="K2775" s="3">
        <v>43183.914730899298</v>
      </c>
      <c r="L2775" s="3">
        <v>36486.703859910049</v>
      </c>
      <c r="M2775"/>
      <c r="N2775"/>
      <c r="O2775"/>
    </row>
    <row r="2776" spans="1:15" ht="14.45">
      <c r="A2776" s="2" t="str">
        <f t="shared" si="43"/>
        <v>POS_20230517_3157832</v>
      </c>
      <c r="B2776" s="2" t="s">
        <v>4570</v>
      </c>
      <c r="C2776" s="2" t="s">
        <v>30</v>
      </c>
      <c r="D2776" s="2" t="s">
        <v>54</v>
      </c>
      <c r="E2776" s="2" t="s">
        <v>70</v>
      </c>
      <c r="F2776" s="2" t="s">
        <v>202</v>
      </c>
      <c r="G2776" s="2" t="s">
        <v>67</v>
      </c>
      <c r="H2776" s="2" t="s">
        <v>4924</v>
      </c>
      <c r="I2776" s="2" t="s">
        <v>4925</v>
      </c>
      <c r="J2776" s="3">
        <v>13933.671869244483</v>
      </c>
      <c r="K2776" s="3">
        <v>43183.914730899291</v>
      </c>
      <c r="L2776" s="3">
        <v>36486.703859910049</v>
      </c>
      <c r="M2776"/>
      <c r="N2776"/>
      <c r="O2776"/>
    </row>
    <row r="2777" spans="1:15" ht="14.45">
      <c r="A2777" s="2" t="str">
        <f t="shared" si="43"/>
        <v>POS_20230517_3157945</v>
      </c>
      <c r="B2777" s="2" t="s">
        <v>4570</v>
      </c>
      <c r="C2777" s="2" t="s">
        <v>30</v>
      </c>
      <c r="D2777" s="2" t="s">
        <v>54</v>
      </c>
      <c r="E2777" s="2" t="s">
        <v>70</v>
      </c>
      <c r="F2777" s="2" t="s">
        <v>202</v>
      </c>
      <c r="G2777" s="2" t="s">
        <v>67</v>
      </c>
      <c r="H2777" s="2" t="s">
        <v>4926</v>
      </c>
      <c r="I2777" s="2" t="s">
        <v>4927</v>
      </c>
      <c r="J2777" s="3">
        <v>13933.671869244487</v>
      </c>
      <c r="K2777" s="3">
        <v>43183.914730899298</v>
      </c>
      <c r="L2777" s="3">
        <v>36486.703859910049</v>
      </c>
      <c r="M2777"/>
      <c r="N2777"/>
      <c r="O2777"/>
    </row>
    <row r="2778" spans="1:15" ht="14.45">
      <c r="A2778" s="2" t="str">
        <f t="shared" si="43"/>
        <v>POS_20230517_3157789</v>
      </c>
      <c r="B2778" s="2" t="s">
        <v>4570</v>
      </c>
      <c r="C2778" s="2" t="s">
        <v>30</v>
      </c>
      <c r="D2778" s="2" t="s">
        <v>54</v>
      </c>
      <c r="E2778" s="2" t="s">
        <v>70</v>
      </c>
      <c r="F2778" s="2" t="s">
        <v>202</v>
      </c>
      <c r="G2778" s="2" t="s">
        <v>67</v>
      </c>
      <c r="H2778" s="2" t="s">
        <v>4928</v>
      </c>
      <c r="I2778" s="2" t="s">
        <v>4929</v>
      </c>
      <c r="J2778" s="3">
        <v>13933.671869244485</v>
      </c>
      <c r="K2778" s="3">
        <v>43183.914730899298</v>
      </c>
      <c r="L2778" s="3">
        <v>36486.703859910049</v>
      </c>
      <c r="M2778"/>
      <c r="N2778"/>
      <c r="O2778"/>
    </row>
    <row r="2779" spans="1:15" ht="14.45">
      <c r="A2779" s="2" t="str">
        <f t="shared" si="43"/>
        <v>POS_20230517_3157835</v>
      </c>
      <c r="B2779" s="2" t="s">
        <v>4570</v>
      </c>
      <c r="C2779" s="2" t="s">
        <v>30</v>
      </c>
      <c r="D2779" s="2" t="s">
        <v>54</v>
      </c>
      <c r="E2779" s="2" t="s">
        <v>70</v>
      </c>
      <c r="F2779" s="2" t="s">
        <v>202</v>
      </c>
      <c r="G2779" s="2" t="s">
        <v>67</v>
      </c>
      <c r="H2779" s="2" t="s">
        <v>4930</v>
      </c>
      <c r="I2779" s="2" t="s">
        <v>4931</v>
      </c>
      <c r="J2779" s="3">
        <v>13933.67186924449</v>
      </c>
      <c r="K2779" s="3">
        <v>43183.914730899283</v>
      </c>
      <c r="L2779" s="3">
        <v>36486.703859910056</v>
      </c>
      <c r="M2779"/>
      <c r="N2779"/>
      <c r="O2779"/>
    </row>
    <row r="2780" spans="1:15" ht="14.45">
      <c r="A2780" s="2" t="str">
        <f t="shared" si="43"/>
        <v>POS_20230517_3157650</v>
      </c>
      <c r="B2780" s="2" t="s">
        <v>4570</v>
      </c>
      <c r="C2780" s="2" t="s">
        <v>30</v>
      </c>
      <c r="D2780" s="2" t="s">
        <v>54</v>
      </c>
      <c r="E2780" s="2" t="s">
        <v>70</v>
      </c>
      <c r="F2780" s="2" t="s">
        <v>202</v>
      </c>
      <c r="G2780" s="2" t="s">
        <v>67</v>
      </c>
      <c r="H2780" s="2" t="s">
        <v>4932</v>
      </c>
      <c r="I2780" s="2" t="s">
        <v>4933</v>
      </c>
      <c r="J2780" s="3">
        <v>13933.671869244483</v>
      </c>
      <c r="K2780" s="3">
        <v>43183.914730899298</v>
      </c>
      <c r="L2780" s="3">
        <v>36486.703859910049</v>
      </c>
      <c r="M2780"/>
      <c r="N2780"/>
      <c r="O2780"/>
    </row>
    <row r="2781" spans="1:15" ht="14.45">
      <c r="A2781" s="2" t="str">
        <f t="shared" si="43"/>
        <v>POS_20230517_3158005</v>
      </c>
      <c r="B2781" s="2" t="s">
        <v>4570</v>
      </c>
      <c r="C2781" s="2" t="s">
        <v>30</v>
      </c>
      <c r="D2781" s="2" t="s">
        <v>54</v>
      </c>
      <c r="E2781" s="2" t="s">
        <v>70</v>
      </c>
      <c r="F2781" s="2" t="s">
        <v>202</v>
      </c>
      <c r="G2781" s="2" t="s">
        <v>67</v>
      </c>
      <c r="H2781" s="2" t="s">
        <v>4934</v>
      </c>
      <c r="I2781" s="2" t="s">
        <v>4935</v>
      </c>
      <c r="J2781" s="3">
        <v>13933.671869244487</v>
      </c>
      <c r="K2781" s="3">
        <v>43183.914730899298</v>
      </c>
      <c r="L2781" s="3">
        <v>36486.703859910056</v>
      </c>
      <c r="M2781"/>
      <c r="N2781"/>
      <c r="O2781"/>
    </row>
    <row r="2782" spans="1:15" ht="14.45">
      <c r="A2782" s="2" t="str">
        <f t="shared" si="43"/>
        <v>POS_20230517_3158068</v>
      </c>
      <c r="B2782" s="2" t="s">
        <v>4570</v>
      </c>
      <c r="C2782" s="2" t="s">
        <v>30</v>
      </c>
      <c r="D2782" s="2" t="s">
        <v>54</v>
      </c>
      <c r="E2782" s="2" t="s">
        <v>70</v>
      </c>
      <c r="F2782" s="2" t="s">
        <v>202</v>
      </c>
      <c r="G2782" s="2" t="s">
        <v>67</v>
      </c>
      <c r="H2782" s="2" t="s">
        <v>4936</v>
      </c>
      <c r="I2782" s="2" t="s">
        <v>4937</v>
      </c>
      <c r="J2782" s="3">
        <v>13933.671869244483</v>
      </c>
      <c r="K2782" s="3">
        <v>43183.914730899298</v>
      </c>
      <c r="L2782" s="3">
        <v>36486.703859910049</v>
      </c>
      <c r="M2782"/>
      <c r="N2782"/>
      <c r="O2782"/>
    </row>
    <row r="2783" spans="1:15" ht="14.45">
      <c r="A2783" s="2" t="str">
        <f t="shared" si="43"/>
        <v>POS_20230517_3157802</v>
      </c>
      <c r="B2783" s="2" t="s">
        <v>4570</v>
      </c>
      <c r="C2783" s="2" t="s">
        <v>30</v>
      </c>
      <c r="D2783" s="2" t="s">
        <v>54</v>
      </c>
      <c r="E2783" s="2" t="s">
        <v>70</v>
      </c>
      <c r="F2783" s="2" t="s">
        <v>202</v>
      </c>
      <c r="G2783" s="2" t="s">
        <v>67</v>
      </c>
      <c r="H2783" s="2" t="s">
        <v>4938</v>
      </c>
      <c r="I2783" s="2" t="s">
        <v>4939</v>
      </c>
      <c r="J2783" s="3">
        <v>13933.671869244487</v>
      </c>
      <c r="K2783" s="3">
        <v>43183.914730899305</v>
      </c>
      <c r="L2783" s="3">
        <v>36486.703859910049</v>
      </c>
      <c r="M2783"/>
      <c r="N2783"/>
      <c r="O2783"/>
    </row>
    <row r="2784" spans="1:15" ht="14.45">
      <c r="A2784" s="2" t="str">
        <f t="shared" si="43"/>
        <v>POS_20230517_3157649</v>
      </c>
      <c r="B2784" s="2" t="s">
        <v>4570</v>
      </c>
      <c r="C2784" s="2" t="s">
        <v>30</v>
      </c>
      <c r="D2784" s="2" t="s">
        <v>54</v>
      </c>
      <c r="E2784" s="2" t="s">
        <v>70</v>
      </c>
      <c r="F2784" s="2" t="s">
        <v>202</v>
      </c>
      <c r="G2784" s="2" t="s">
        <v>67</v>
      </c>
      <c r="H2784" s="2" t="s">
        <v>4940</v>
      </c>
      <c r="I2784" s="2" t="s">
        <v>4941</v>
      </c>
      <c r="J2784" s="3">
        <v>13933.671869244488</v>
      </c>
      <c r="K2784" s="3">
        <v>43183.914730899305</v>
      </c>
      <c r="L2784" s="3">
        <v>36486.703859910049</v>
      </c>
      <c r="M2784"/>
      <c r="N2784"/>
      <c r="O2784"/>
    </row>
    <row r="2785" spans="1:15" ht="14.45">
      <c r="A2785" s="2" t="str">
        <f t="shared" si="43"/>
        <v>POS_20230517_3157574</v>
      </c>
      <c r="B2785" s="2" t="s">
        <v>4570</v>
      </c>
      <c r="C2785" s="2" t="s">
        <v>30</v>
      </c>
      <c r="D2785" s="2" t="s">
        <v>54</v>
      </c>
      <c r="E2785" s="2" t="s">
        <v>70</v>
      </c>
      <c r="F2785" s="2" t="s">
        <v>202</v>
      </c>
      <c r="G2785" s="2" t="s">
        <v>67</v>
      </c>
      <c r="H2785" s="2" t="s">
        <v>4942</v>
      </c>
      <c r="I2785" s="2" t="s">
        <v>4943</v>
      </c>
      <c r="J2785" s="3">
        <v>13933.671869244487</v>
      </c>
      <c r="K2785" s="3">
        <v>43183.914730899291</v>
      </c>
      <c r="L2785" s="3">
        <v>36486.703859910042</v>
      </c>
      <c r="M2785"/>
      <c r="N2785"/>
      <c r="O2785"/>
    </row>
    <row r="2786" spans="1:15" ht="14.45">
      <c r="A2786" s="2" t="str">
        <f t="shared" si="43"/>
        <v>POS_20230517_3157874</v>
      </c>
      <c r="B2786" s="2" t="s">
        <v>4570</v>
      </c>
      <c r="C2786" s="2" t="s">
        <v>30</v>
      </c>
      <c r="D2786" s="2" t="s">
        <v>54</v>
      </c>
      <c r="E2786" s="2" t="s">
        <v>70</v>
      </c>
      <c r="F2786" s="2" t="s">
        <v>202</v>
      </c>
      <c r="G2786" s="2" t="s">
        <v>67</v>
      </c>
      <c r="H2786" s="2" t="s">
        <v>4944</v>
      </c>
      <c r="I2786" s="2" t="s">
        <v>4945</v>
      </c>
      <c r="J2786" s="3">
        <v>13933.671869244485</v>
      </c>
      <c r="K2786" s="3">
        <v>43183.914730899276</v>
      </c>
      <c r="L2786" s="3">
        <v>36486.703859910056</v>
      </c>
      <c r="M2786"/>
      <c r="N2786"/>
      <c r="O2786"/>
    </row>
    <row r="2787" spans="1:15" ht="14.45">
      <c r="A2787" s="2" t="str">
        <f t="shared" si="43"/>
        <v>POS_20230517_3157737</v>
      </c>
      <c r="B2787" s="2" t="s">
        <v>4570</v>
      </c>
      <c r="C2787" s="2" t="s">
        <v>30</v>
      </c>
      <c r="D2787" s="2" t="s">
        <v>54</v>
      </c>
      <c r="E2787" s="2" t="s">
        <v>70</v>
      </c>
      <c r="F2787" s="2" t="s">
        <v>202</v>
      </c>
      <c r="G2787" s="2" t="s">
        <v>67</v>
      </c>
      <c r="H2787" s="2" t="s">
        <v>4946</v>
      </c>
      <c r="I2787" s="2" t="s">
        <v>4947</v>
      </c>
      <c r="J2787" s="3">
        <v>13933.671869244488</v>
      </c>
      <c r="K2787" s="3">
        <v>43183.914730899291</v>
      </c>
      <c r="L2787" s="3">
        <v>36486.703859910042</v>
      </c>
      <c r="M2787"/>
      <c r="N2787"/>
      <c r="O2787"/>
    </row>
    <row r="2788" spans="1:15" ht="14.45">
      <c r="A2788" s="2" t="str">
        <f t="shared" si="43"/>
        <v>POS_20230517_3157996</v>
      </c>
      <c r="B2788" s="2" t="s">
        <v>4570</v>
      </c>
      <c r="C2788" s="2" t="s">
        <v>30</v>
      </c>
      <c r="D2788" s="2" t="s">
        <v>54</v>
      </c>
      <c r="E2788" s="2" t="s">
        <v>70</v>
      </c>
      <c r="F2788" s="2" t="s">
        <v>202</v>
      </c>
      <c r="G2788" s="2" t="s">
        <v>67</v>
      </c>
      <c r="H2788" s="2" t="s">
        <v>4948</v>
      </c>
      <c r="I2788" s="2" t="s">
        <v>4949</v>
      </c>
      <c r="J2788" s="3">
        <v>13933.671869244481</v>
      </c>
      <c r="K2788" s="3">
        <v>43183.914730899291</v>
      </c>
      <c r="L2788" s="3">
        <v>36486.703859910049</v>
      </c>
      <c r="M2788"/>
      <c r="N2788"/>
      <c r="O2788"/>
    </row>
    <row r="2789" spans="1:15" ht="14.45">
      <c r="A2789" s="2" t="str">
        <f t="shared" si="43"/>
        <v>POS_20230517_3158017</v>
      </c>
      <c r="B2789" s="2" t="s">
        <v>4570</v>
      </c>
      <c r="C2789" s="2" t="s">
        <v>30</v>
      </c>
      <c r="D2789" s="2" t="s">
        <v>54</v>
      </c>
      <c r="E2789" s="2" t="s">
        <v>70</v>
      </c>
      <c r="F2789" s="2" t="s">
        <v>202</v>
      </c>
      <c r="G2789" s="2" t="s">
        <v>67</v>
      </c>
      <c r="H2789" s="2" t="s">
        <v>4950</v>
      </c>
      <c r="I2789" s="2" t="s">
        <v>4951</v>
      </c>
      <c r="J2789" s="3">
        <v>13933.671869244483</v>
      </c>
      <c r="K2789" s="3">
        <v>43183.914730899283</v>
      </c>
      <c r="L2789" s="3">
        <v>36486.703859910049</v>
      </c>
      <c r="M2789"/>
      <c r="N2789"/>
      <c r="O2789"/>
    </row>
    <row r="2790" spans="1:15" ht="14.45">
      <c r="A2790" s="2" t="str">
        <f t="shared" si="43"/>
        <v>POS_20230517_3157836</v>
      </c>
      <c r="B2790" s="2" t="s">
        <v>4570</v>
      </c>
      <c r="C2790" s="2" t="s">
        <v>30</v>
      </c>
      <c r="D2790" s="2" t="s">
        <v>54</v>
      </c>
      <c r="E2790" s="2" t="s">
        <v>70</v>
      </c>
      <c r="F2790" s="2" t="s">
        <v>202</v>
      </c>
      <c r="G2790" s="2" t="s">
        <v>67</v>
      </c>
      <c r="H2790" s="2" t="s">
        <v>4952</v>
      </c>
      <c r="I2790" s="2" t="s">
        <v>4953</v>
      </c>
      <c r="J2790" s="3">
        <v>13933.671869244485</v>
      </c>
      <c r="K2790" s="3">
        <v>43183.914730899283</v>
      </c>
      <c r="L2790" s="3">
        <v>36486.703859910049</v>
      </c>
      <c r="M2790"/>
      <c r="N2790"/>
      <c r="O2790"/>
    </row>
    <row r="2791" spans="1:15" ht="14.45">
      <c r="A2791" s="2" t="str">
        <f t="shared" si="43"/>
        <v>POS_20230517_3157641</v>
      </c>
      <c r="B2791" s="2" t="s">
        <v>4570</v>
      </c>
      <c r="C2791" s="2" t="s">
        <v>30</v>
      </c>
      <c r="D2791" s="2" t="s">
        <v>54</v>
      </c>
      <c r="E2791" s="2" t="s">
        <v>70</v>
      </c>
      <c r="F2791" s="2" t="s">
        <v>202</v>
      </c>
      <c r="G2791" s="2" t="s">
        <v>67</v>
      </c>
      <c r="H2791" s="2" t="s">
        <v>4954</v>
      </c>
      <c r="I2791" s="2" t="s">
        <v>4955</v>
      </c>
      <c r="J2791" s="3">
        <v>13933.671869244485</v>
      </c>
      <c r="K2791" s="3">
        <v>43183.914730899283</v>
      </c>
      <c r="L2791" s="3">
        <v>36486.703859910049</v>
      </c>
      <c r="M2791"/>
      <c r="N2791"/>
      <c r="O2791"/>
    </row>
    <row r="2792" spans="1:15" ht="14.45">
      <c r="A2792" s="2" t="str">
        <f t="shared" si="43"/>
        <v>POS_20200320_1939102</v>
      </c>
      <c r="B2792" s="2" t="s">
        <v>4570</v>
      </c>
      <c r="C2792" s="2" t="s">
        <v>30</v>
      </c>
      <c r="D2792" s="2" t="s">
        <v>54</v>
      </c>
      <c r="E2792" s="2" t="s">
        <v>70</v>
      </c>
      <c r="F2792" s="2" t="s">
        <v>331</v>
      </c>
      <c r="G2792" s="2" t="s">
        <v>57</v>
      </c>
      <c r="H2792" s="2" t="s">
        <v>4721</v>
      </c>
      <c r="I2792" s="2" t="s">
        <v>4956</v>
      </c>
      <c r="J2792" s="3">
        <v>0</v>
      </c>
      <c r="K2792" s="3">
        <v>0</v>
      </c>
      <c r="L2792" s="3">
        <v>0</v>
      </c>
      <c r="M2792"/>
      <c r="N2792"/>
      <c r="O2792"/>
    </row>
    <row r="2793" spans="1:15" ht="14.45">
      <c r="A2793" s="2" t="str">
        <f t="shared" si="43"/>
        <v>POS_20200320_1939153</v>
      </c>
      <c r="B2793" s="2" t="s">
        <v>4570</v>
      </c>
      <c r="C2793" s="2" t="s">
        <v>30</v>
      </c>
      <c r="D2793" s="2" t="s">
        <v>54</v>
      </c>
      <c r="E2793" s="2" t="s">
        <v>70</v>
      </c>
      <c r="F2793" s="2" t="s">
        <v>331</v>
      </c>
      <c r="G2793" s="2" t="s">
        <v>57</v>
      </c>
      <c r="H2793" s="2" t="s">
        <v>4749</v>
      </c>
      <c r="I2793" s="2" t="s">
        <v>4957</v>
      </c>
      <c r="J2793" s="3">
        <v>0</v>
      </c>
      <c r="K2793" s="3">
        <v>0</v>
      </c>
      <c r="L2793" s="3">
        <v>0</v>
      </c>
      <c r="M2793"/>
      <c r="N2793"/>
      <c r="O2793"/>
    </row>
    <row r="2794" spans="1:15" ht="14.45">
      <c r="A2794" s="2" t="str">
        <f t="shared" si="43"/>
        <v>POS_20200320_1938765</v>
      </c>
      <c r="B2794" s="2" t="s">
        <v>4570</v>
      </c>
      <c r="C2794" s="2" t="s">
        <v>30</v>
      </c>
      <c r="D2794" s="2" t="s">
        <v>54</v>
      </c>
      <c r="E2794" s="2" t="s">
        <v>70</v>
      </c>
      <c r="F2794" s="2" t="s">
        <v>331</v>
      </c>
      <c r="G2794" s="2" t="s">
        <v>57</v>
      </c>
      <c r="H2794" s="2" t="s">
        <v>4673</v>
      </c>
      <c r="I2794" s="2" t="s">
        <v>4958</v>
      </c>
      <c r="J2794" s="3">
        <v>0</v>
      </c>
      <c r="K2794" s="3">
        <v>0</v>
      </c>
      <c r="L2794" s="3">
        <v>0</v>
      </c>
      <c r="M2794"/>
      <c r="N2794"/>
      <c r="O2794"/>
    </row>
    <row r="2795" spans="1:15" ht="14.45">
      <c r="A2795" s="2" t="str">
        <f t="shared" si="43"/>
        <v>POS_20200320_1939016</v>
      </c>
      <c r="B2795" s="2" t="s">
        <v>4570</v>
      </c>
      <c r="C2795" s="2" t="s">
        <v>30</v>
      </c>
      <c r="D2795" s="2" t="s">
        <v>54</v>
      </c>
      <c r="E2795" s="2" t="s">
        <v>70</v>
      </c>
      <c r="F2795" s="2" t="s">
        <v>331</v>
      </c>
      <c r="G2795" s="2" t="s">
        <v>57</v>
      </c>
      <c r="H2795" s="2" t="s">
        <v>4663</v>
      </c>
      <c r="I2795" s="2" t="s">
        <v>4959</v>
      </c>
      <c r="J2795" s="3">
        <v>0</v>
      </c>
      <c r="K2795" s="3">
        <v>0</v>
      </c>
      <c r="L2795" s="3">
        <v>0</v>
      </c>
      <c r="M2795"/>
      <c r="N2795"/>
      <c r="O2795"/>
    </row>
    <row r="2796" spans="1:15" ht="14.45">
      <c r="A2796" s="2" t="str">
        <f t="shared" si="43"/>
        <v>POS_20200320_1939146</v>
      </c>
      <c r="B2796" s="2" t="s">
        <v>4570</v>
      </c>
      <c r="C2796" s="2" t="s">
        <v>30</v>
      </c>
      <c r="D2796" s="2" t="s">
        <v>54</v>
      </c>
      <c r="E2796" s="2" t="s">
        <v>70</v>
      </c>
      <c r="F2796" s="2" t="s">
        <v>331</v>
      </c>
      <c r="G2796" s="2" t="s">
        <v>57</v>
      </c>
      <c r="H2796" s="2" t="s">
        <v>4751</v>
      </c>
      <c r="I2796" s="2" t="s">
        <v>4960</v>
      </c>
      <c r="J2796" s="3">
        <v>0</v>
      </c>
      <c r="K2796" s="3">
        <v>0</v>
      </c>
      <c r="L2796" s="3">
        <v>0</v>
      </c>
      <c r="M2796"/>
      <c r="N2796"/>
      <c r="O2796"/>
    </row>
    <row r="2797" spans="1:15" ht="14.45">
      <c r="A2797" s="2" t="str">
        <f t="shared" si="43"/>
        <v>POS_20200320_1938808</v>
      </c>
      <c r="B2797" s="2" t="s">
        <v>4570</v>
      </c>
      <c r="C2797" s="2" t="s">
        <v>30</v>
      </c>
      <c r="D2797" s="2" t="s">
        <v>54</v>
      </c>
      <c r="E2797" s="2" t="s">
        <v>70</v>
      </c>
      <c r="F2797" s="2" t="s">
        <v>331</v>
      </c>
      <c r="G2797" s="2" t="s">
        <v>57</v>
      </c>
      <c r="H2797" s="2" t="s">
        <v>4961</v>
      </c>
      <c r="I2797" s="2" t="s">
        <v>4962</v>
      </c>
      <c r="J2797" s="3">
        <v>0</v>
      </c>
      <c r="K2797" s="3">
        <v>0</v>
      </c>
      <c r="L2797" s="3">
        <v>0</v>
      </c>
      <c r="M2797"/>
      <c r="N2797"/>
      <c r="O2797"/>
    </row>
    <row r="2798" spans="1:15" ht="14.45">
      <c r="A2798" s="2" t="str">
        <f t="shared" si="43"/>
        <v>POS_20201217_2368293</v>
      </c>
      <c r="B2798" s="2" t="s">
        <v>4570</v>
      </c>
      <c r="C2798" s="2" t="s">
        <v>30</v>
      </c>
      <c r="D2798" s="2" t="s">
        <v>54</v>
      </c>
      <c r="E2798" s="2" t="s">
        <v>70</v>
      </c>
      <c r="F2798" s="2" t="s">
        <v>331</v>
      </c>
      <c r="G2798" s="2" t="s">
        <v>57</v>
      </c>
      <c r="H2798" s="2" t="s">
        <v>4963</v>
      </c>
      <c r="I2798" s="2" t="s">
        <v>4964</v>
      </c>
      <c r="J2798" s="3">
        <v>0</v>
      </c>
      <c r="K2798" s="3">
        <v>0</v>
      </c>
      <c r="L2798" s="3">
        <v>0</v>
      </c>
      <c r="M2798"/>
      <c r="N2798"/>
      <c r="O2798"/>
    </row>
    <row r="2799" spans="1:15" ht="14.45">
      <c r="A2799" s="2" t="str">
        <f t="shared" si="43"/>
        <v>POS_20201217_2368253</v>
      </c>
      <c r="B2799" s="2" t="s">
        <v>4570</v>
      </c>
      <c r="C2799" s="2" t="s">
        <v>30</v>
      </c>
      <c r="D2799" s="2" t="s">
        <v>54</v>
      </c>
      <c r="E2799" s="2" t="s">
        <v>70</v>
      </c>
      <c r="F2799" s="2" t="s">
        <v>331</v>
      </c>
      <c r="G2799" s="2" t="s">
        <v>57</v>
      </c>
      <c r="H2799" s="2" t="s">
        <v>4965</v>
      </c>
      <c r="I2799" s="2" t="s">
        <v>4966</v>
      </c>
      <c r="J2799" s="3">
        <v>0</v>
      </c>
      <c r="K2799" s="3">
        <v>0</v>
      </c>
      <c r="L2799" s="3">
        <v>0</v>
      </c>
      <c r="M2799"/>
      <c r="N2799"/>
      <c r="O2799"/>
    </row>
    <row r="2800" spans="1:15" ht="14.45">
      <c r="A2800" s="2" t="str">
        <f t="shared" si="43"/>
        <v>POS_20200320_1939111</v>
      </c>
      <c r="B2800" s="2" t="s">
        <v>4570</v>
      </c>
      <c r="C2800" s="2" t="s">
        <v>30</v>
      </c>
      <c r="D2800" s="2" t="s">
        <v>54</v>
      </c>
      <c r="E2800" s="2" t="s">
        <v>70</v>
      </c>
      <c r="F2800" s="2" t="s">
        <v>331</v>
      </c>
      <c r="G2800" s="2" t="s">
        <v>57</v>
      </c>
      <c r="H2800" s="2" t="s">
        <v>4657</v>
      </c>
      <c r="I2800" s="2" t="s">
        <v>4967</v>
      </c>
      <c r="J2800" s="3">
        <v>0</v>
      </c>
      <c r="K2800" s="3">
        <v>0</v>
      </c>
      <c r="L2800" s="3">
        <v>0</v>
      </c>
      <c r="M2800"/>
      <c r="N2800"/>
      <c r="O2800"/>
    </row>
    <row r="2801" spans="1:15" ht="14.45">
      <c r="A2801" s="2" t="str">
        <f t="shared" si="43"/>
        <v>POS_20200320_1939118</v>
      </c>
      <c r="B2801" s="2" t="s">
        <v>4570</v>
      </c>
      <c r="C2801" s="2" t="s">
        <v>30</v>
      </c>
      <c r="D2801" s="2" t="s">
        <v>54</v>
      </c>
      <c r="E2801" s="2" t="s">
        <v>70</v>
      </c>
      <c r="F2801" s="2" t="s">
        <v>331</v>
      </c>
      <c r="G2801" s="2" t="s">
        <v>57</v>
      </c>
      <c r="H2801" s="2" t="s">
        <v>4711</v>
      </c>
      <c r="I2801" s="2" t="s">
        <v>4968</v>
      </c>
      <c r="J2801" s="3">
        <v>0</v>
      </c>
      <c r="K2801" s="3">
        <v>0</v>
      </c>
      <c r="L2801" s="3">
        <v>0</v>
      </c>
      <c r="M2801"/>
      <c r="N2801"/>
      <c r="O2801"/>
    </row>
    <row r="2802" spans="1:15" ht="14.45">
      <c r="A2802" s="2" t="str">
        <f t="shared" si="43"/>
        <v>POS_20200320_1938865</v>
      </c>
      <c r="B2802" s="2" t="s">
        <v>4570</v>
      </c>
      <c r="C2802" s="2" t="s">
        <v>30</v>
      </c>
      <c r="D2802" s="2" t="s">
        <v>54</v>
      </c>
      <c r="E2802" s="2" t="s">
        <v>70</v>
      </c>
      <c r="F2802" s="2" t="s">
        <v>331</v>
      </c>
      <c r="G2802" s="2" t="s">
        <v>57</v>
      </c>
      <c r="H2802" s="2" t="s">
        <v>4709</v>
      </c>
      <c r="I2802" s="2" t="s">
        <v>4969</v>
      </c>
      <c r="J2802" s="3">
        <v>0</v>
      </c>
      <c r="K2802" s="3">
        <v>0</v>
      </c>
      <c r="L2802" s="3">
        <v>0</v>
      </c>
      <c r="M2802"/>
      <c r="N2802"/>
      <c r="O2802"/>
    </row>
    <row r="2803" spans="1:15" ht="14.45">
      <c r="A2803" s="2" t="str">
        <f t="shared" si="43"/>
        <v>POS_20200320_1938802</v>
      </c>
      <c r="B2803" s="2" t="s">
        <v>4570</v>
      </c>
      <c r="C2803" s="2" t="s">
        <v>30</v>
      </c>
      <c r="D2803" s="2" t="s">
        <v>54</v>
      </c>
      <c r="E2803" s="2" t="s">
        <v>70</v>
      </c>
      <c r="F2803" s="2" t="s">
        <v>331</v>
      </c>
      <c r="G2803" s="2" t="s">
        <v>57</v>
      </c>
      <c r="H2803" s="2" t="s">
        <v>4767</v>
      </c>
      <c r="I2803" s="2" t="s">
        <v>4970</v>
      </c>
      <c r="J2803" s="3">
        <v>0</v>
      </c>
      <c r="K2803" s="3">
        <v>0</v>
      </c>
      <c r="L2803" s="3">
        <v>0</v>
      </c>
      <c r="M2803"/>
      <c r="N2803"/>
      <c r="O2803"/>
    </row>
    <row r="2804" spans="1:15" ht="14.45">
      <c r="A2804" s="2" t="str">
        <f t="shared" si="43"/>
        <v>POS_20200320_1938947</v>
      </c>
      <c r="B2804" s="2" t="s">
        <v>4570</v>
      </c>
      <c r="C2804" s="2" t="s">
        <v>30</v>
      </c>
      <c r="D2804" s="2" t="s">
        <v>54</v>
      </c>
      <c r="E2804" s="2" t="s">
        <v>70</v>
      </c>
      <c r="F2804" s="2" t="s">
        <v>331</v>
      </c>
      <c r="G2804" s="2" t="s">
        <v>57</v>
      </c>
      <c r="H2804" s="2" t="s">
        <v>4971</v>
      </c>
      <c r="I2804" s="2" t="s">
        <v>4972</v>
      </c>
      <c r="J2804" s="3">
        <v>0</v>
      </c>
      <c r="K2804" s="3">
        <v>0</v>
      </c>
      <c r="L2804" s="3">
        <v>0</v>
      </c>
      <c r="M2804"/>
      <c r="N2804"/>
      <c r="O2804"/>
    </row>
    <row r="2805" spans="1:15" ht="14.45">
      <c r="A2805" s="2" t="str">
        <f t="shared" si="43"/>
        <v>POS_20200320_1938834</v>
      </c>
      <c r="B2805" s="2" t="s">
        <v>4570</v>
      </c>
      <c r="C2805" s="2" t="s">
        <v>30</v>
      </c>
      <c r="D2805" s="2" t="s">
        <v>54</v>
      </c>
      <c r="E2805" s="2" t="s">
        <v>70</v>
      </c>
      <c r="F2805" s="2" t="s">
        <v>331</v>
      </c>
      <c r="G2805" s="2" t="s">
        <v>57</v>
      </c>
      <c r="H2805" s="2" t="s">
        <v>4745</v>
      </c>
      <c r="I2805" s="2" t="s">
        <v>4973</v>
      </c>
      <c r="J2805" s="3">
        <v>0</v>
      </c>
      <c r="K2805" s="3">
        <v>0</v>
      </c>
      <c r="L2805" s="3">
        <v>0</v>
      </c>
      <c r="M2805"/>
      <c r="N2805"/>
      <c r="O2805"/>
    </row>
    <row r="2806" spans="1:15" ht="14.45">
      <c r="A2806" s="2" t="str">
        <f t="shared" si="43"/>
        <v>POS_20200320_1939093</v>
      </c>
      <c r="B2806" s="2" t="s">
        <v>4570</v>
      </c>
      <c r="C2806" s="2" t="s">
        <v>30</v>
      </c>
      <c r="D2806" s="2" t="s">
        <v>54</v>
      </c>
      <c r="E2806" s="2" t="s">
        <v>70</v>
      </c>
      <c r="F2806" s="2" t="s">
        <v>331</v>
      </c>
      <c r="G2806" s="2" t="s">
        <v>57</v>
      </c>
      <c r="H2806" s="2" t="s">
        <v>4974</v>
      </c>
      <c r="I2806" s="2" t="s">
        <v>4975</v>
      </c>
      <c r="J2806" s="3">
        <v>0</v>
      </c>
      <c r="K2806" s="3">
        <v>0</v>
      </c>
      <c r="L2806" s="3">
        <v>0</v>
      </c>
      <c r="M2806"/>
      <c r="N2806"/>
      <c r="O2806"/>
    </row>
    <row r="2807" spans="1:15" ht="14.45">
      <c r="A2807" s="2" t="str">
        <f t="shared" si="43"/>
        <v>POS_20200320_1939117</v>
      </c>
      <c r="B2807" s="2" t="s">
        <v>4570</v>
      </c>
      <c r="C2807" s="2" t="s">
        <v>30</v>
      </c>
      <c r="D2807" s="2" t="s">
        <v>54</v>
      </c>
      <c r="E2807" s="2" t="s">
        <v>70</v>
      </c>
      <c r="F2807" s="2" t="s">
        <v>331</v>
      </c>
      <c r="G2807" s="2" t="s">
        <v>57</v>
      </c>
      <c r="H2807" s="2" t="s">
        <v>4651</v>
      </c>
      <c r="I2807" s="2" t="s">
        <v>4976</v>
      </c>
      <c r="J2807" s="3">
        <v>0</v>
      </c>
      <c r="K2807" s="3">
        <v>0</v>
      </c>
      <c r="L2807" s="3">
        <v>0</v>
      </c>
      <c r="M2807"/>
      <c r="N2807"/>
      <c r="O2807"/>
    </row>
    <row r="2808" spans="1:15" ht="14.45">
      <c r="A2808" s="2" t="str">
        <f t="shared" si="43"/>
        <v>POS_20200320_1938806</v>
      </c>
      <c r="B2808" s="2" t="s">
        <v>4570</v>
      </c>
      <c r="C2808" s="2" t="s">
        <v>30</v>
      </c>
      <c r="D2808" s="2" t="s">
        <v>54</v>
      </c>
      <c r="E2808" s="2" t="s">
        <v>70</v>
      </c>
      <c r="F2808" s="2" t="s">
        <v>331</v>
      </c>
      <c r="G2808" s="2" t="s">
        <v>57</v>
      </c>
      <c r="H2808" s="2" t="s">
        <v>4977</v>
      </c>
      <c r="I2808" s="2" t="s">
        <v>4978</v>
      </c>
      <c r="J2808" s="3">
        <v>0</v>
      </c>
      <c r="K2808" s="3">
        <v>0</v>
      </c>
      <c r="L2808" s="3">
        <v>0</v>
      </c>
      <c r="M2808"/>
      <c r="N2808"/>
      <c r="O2808"/>
    </row>
    <row r="2809" spans="1:15" ht="14.45">
      <c r="A2809" s="2" t="str">
        <f t="shared" si="43"/>
        <v>POS_20200320_1939217</v>
      </c>
      <c r="B2809" s="2" t="s">
        <v>4570</v>
      </c>
      <c r="C2809" s="2" t="s">
        <v>30</v>
      </c>
      <c r="D2809" s="2" t="s">
        <v>54</v>
      </c>
      <c r="E2809" s="2" t="s">
        <v>70</v>
      </c>
      <c r="F2809" s="2" t="s">
        <v>331</v>
      </c>
      <c r="G2809" s="2" t="s">
        <v>57</v>
      </c>
      <c r="H2809" s="2" t="s">
        <v>4697</v>
      </c>
      <c r="I2809" s="2" t="s">
        <v>4979</v>
      </c>
      <c r="J2809" s="3">
        <v>0</v>
      </c>
      <c r="K2809" s="3">
        <v>0</v>
      </c>
      <c r="L2809" s="3">
        <v>0</v>
      </c>
      <c r="M2809"/>
      <c r="N2809"/>
      <c r="O2809"/>
    </row>
    <row r="2810" spans="1:15" ht="14.45">
      <c r="A2810" s="2" t="str">
        <f t="shared" si="43"/>
        <v>POS_20200320_1938818</v>
      </c>
      <c r="B2810" s="2" t="s">
        <v>4570</v>
      </c>
      <c r="C2810" s="2" t="s">
        <v>30</v>
      </c>
      <c r="D2810" s="2" t="s">
        <v>54</v>
      </c>
      <c r="E2810" s="2" t="s">
        <v>70</v>
      </c>
      <c r="F2810" s="2" t="s">
        <v>331</v>
      </c>
      <c r="G2810" s="2" t="s">
        <v>57</v>
      </c>
      <c r="H2810" s="2" t="s">
        <v>4980</v>
      </c>
      <c r="I2810" s="2" t="s">
        <v>4981</v>
      </c>
      <c r="J2810" s="3">
        <v>0</v>
      </c>
      <c r="K2810" s="3">
        <v>0</v>
      </c>
      <c r="L2810" s="3">
        <v>0</v>
      </c>
      <c r="M2810"/>
      <c r="N2810"/>
      <c r="O2810"/>
    </row>
    <row r="2811" spans="1:15" ht="14.45">
      <c r="A2811" s="2" t="str">
        <f t="shared" si="43"/>
        <v>POS_20200320_1939126</v>
      </c>
      <c r="B2811" s="2" t="s">
        <v>4570</v>
      </c>
      <c r="C2811" s="2" t="s">
        <v>30</v>
      </c>
      <c r="D2811" s="2" t="s">
        <v>54</v>
      </c>
      <c r="E2811" s="2" t="s">
        <v>70</v>
      </c>
      <c r="F2811" s="2" t="s">
        <v>331</v>
      </c>
      <c r="G2811" s="2" t="s">
        <v>57</v>
      </c>
      <c r="H2811" s="2" t="s">
        <v>4743</v>
      </c>
      <c r="I2811" s="2" t="s">
        <v>4982</v>
      </c>
      <c r="J2811" s="3">
        <v>0</v>
      </c>
      <c r="K2811" s="3">
        <v>0</v>
      </c>
      <c r="L2811" s="3">
        <v>0</v>
      </c>
      <c r="M2811"/>
      <c r="N2811"/>
      <c r="O2811"/>
    </row>
    <row r="2812" spans="1:15" ht="14.45">
      <c r="A2812" s="2" t="str">
        <f t="shared" si="43"/>
        <v>POS_20200320_1938813</v>
      </c>
      <c r="B2812" s="2" t="s">
        <v>4570</v>
      </c>
      <c r="C2812" s="2" t="s">
        <v>30</v>
      </c>
      <c r="D2812" s="2" t="s">
        <v>54</v>
      </c>
      <c r="E2812" s="2" t="s">
        <v>70</v>
      </c>
      <c r="F2812" s="2" t="s">
        <v>331</v>
      </c>
      <c r="G2812" s="2" t="s">
        <v>57</v>
      </c>
      <c r="H2812" s="2" t="s">
        <v>4643</v>
      </c>
      <c r="I2812" s="2" t="s">
        <v>4983</v>
      </c>
      <c r="J2812" s="3">
        <v>0</v>
      </c>
      <c r="K2812" s="3">
        <v>0</v>
      </c>
      <c r="L2812" s="3">
        <v>0</v>
      </c>
      <c r="M2812"/>
      <c r="N2812"/>
      <c r="O2812"/>
    </row>
    <row r="2813" spans="1:15" ht="14.45">
      <c r="A2813" s="2" t="str">
        <f t="shared" si="43"/>
        <v>POS_20200320_1939219</v>
      </c>
      <c r="B2813" s="2" t="s">
        <v>4570</v>
      </c>
      <c r="C2813" s="2" t="s">
        <v>30</v>
      </c>
      <c r="D2813" s="2" t="s">
        <v>54</v>
      </c>
      <c r="E2813" s="2" t="s">
        <v>70</v>
      </c>
      <c r="F2813" s="2" t="s">
        <v>331</v>
      </c>
      <c r="G2813" s="2" t="s">
        <v>57</v>
      </c>
      <c r="H2813" s="2" t="s">
        <v>4717</v>
      </c>
      <c r="I2813" s="2" t="s">
        <v>4984</v>
      </c>
      <c r="J2813" s="3">
        <v>0</v>
      </c>
      <c r="K2813" s="3">
        <v>0</v>
      </c>
      <c r="L2813" s="3">
        <v>0</v>
      </c>
      <c r="M2813"/>
      <c r="N2813"/>
      <c r="O2813"/>
    </row>
    <row r="2814" spans="1:15" ht="14.45">
      <c r="A2814" s="2" t="str">
        <f t="shared" si="43"/>
        <v>POS_20200320_1939190</v>
      </c>
      <c r="B2814" s="2" t="s">
        <v>4570</v>
      </c>
      <c r="C2814" s="2" t="s">
        <v>30</v>
      </c>
      <c r="D2814" s="2" t="s">
        <v>54</v>
      </c>
      <c r="E2814" s="2" t="s">
        <v>70</v>
      </c>
      <c r="F2814" s="2" t="s">
        <v>331</v>
      </c>
      <c r="G2814" s="2" t="s">
        <v>57</v>
      </c>
      <c r="H2814" s="2" t="s">
        <v>4705</v>
      </c>
      <c r="I2814" s="2" t="s">
        <v>4985</v>
      </c>
      <c r="J2814" s="3">
        <v>0</v>
      </c>
      <c r="K2814" s="3">
        <v>0</v>
      </c>
      <c r="L2814" s="3">
        <v>0</v>
      </c>
      <c r="M2814"/>
      <c r="N2814"/>
      <c r="O2814"/>
    </row>
    <row r="2815" spans="1:15" ht="14.45">
      <c r="A2815" s="2" t="str">
        <f t="shared" si="43"/>
        <v>POS_20200320_1938763</v>
      </c>
      <c r="B2815" s="2" t="s">
        <v>4570</v>
      </c>
      <c r="C2815" s="2" t="s">
        <v>30</v>
      </c>
      <c r="D2815" s="2" t="s">
        <v>54</v>
      </c>
      <c r="E2815" s="2" t="s">
        <v>70</v>
      </c>
      <c r="F2815" s="2" t="s">
        <v>331</v>
      </c>
      <c r="G2815" s="2" t="s">
        <v>57</v>
      </c>
      <c r="H2815" s="2" t="s">
        <v>4679</v>
      </c>
      <c r="I2815" s="2" t="s">
        <v>4986</v>
      </c>
      <c r="J2815" s="3">
        <v>0</v>
      </c>
      <c r="K2815" s="3">
        <v>0</v>
      </c>
      <c r="L2815" s="3">
        <v>0</v>
      </c>
      <c r="M2815"/>
      <c r="N2815"/>
      <c r="O2815"/>
    </row>
    <row r="2816" spans="1:15" ht="14.45">
      <c r="A2816" s="2" t="str">
        <f t="shared" si="43"/>
        <v>POS_20200320_1939087</v>
      </c>
      <c r="B2816" s="2" t="s">
        <v>4570</v>
      </c>
      <c r="C2816" s="2" t="s">
        <v>30</v>
      </c>
      <c r="D2816" s="2" t="s">
        <v>54</v>
      </c>
      <c r="E2816" s="2" t="s">
        <v>70</v>
      </c>
      <c r="F2816" s="2" t="s">
        <v>331</v>
      </c>
      <c r="G2816" s="2" t="s">
        <v>57</v>
      </c>
      <c r="H2816" s="2" t="s">
        <v>4747</v>
      </c>
      <c r="I2816" s="2" t="s">
        <v>4987</v>
      </c>
      <c r="J2816" s="3">
        <v>0</v>
      </c>
      <c r="K2816" s="3">
        <v>0</v>
      </c>
      <c r="L2816" s="3">
        <v>0</v>
      </c>
      <c r="M2816"/>
      <c r="N2816"/>
      <c r="O2816"/>
    </row>
    <row r="2817" spans="1:15" ht="14.45">
      <c r="A2817" s="2" t="str">
        <f t="shared" si="43"/>
        <v>POS_20200320_1938949</v>
      </c>
      <c r="B2817" s="2" t="s">
        <v>4570</v>
      </c>
      <c r="C2817" s="2" t="s">
        <v>30</v>
      </c>
      <c r="D2817" s="2" t="s">
        <v>54</v>
      </c>
      <c r="E2817" s="2" t="s">
        <v>70</v>
      </c>
      <c r="F2817" s="2" t="s">
        <v>331</v>
      </c>
      <c r="G2817" s="2" t="s">
        <v>57</v>
      </c>
      <c r="H2817" s="2" t="s">
        <v>4731</v>
      </c>
      <c r="I2817" s="2" t="s">
        <v>4988</v>
      </c>
      <c r="J2817" s="3">
        <v>0</v>
      </c>
      <c r="K2817" s="3">
        <v>0</v>
      </c>
      <c r="L2817" s="3">
        <v>0</v>
      </c>
      <c r="M2817"/>
      <c r="N2817"/>
      <c r="O2817"/>
    </row>
    <row r="2818" spans="1:15" ht="14.45">
      <c r="A2818" s="2" t="str">
        <f t="shared" si="43"/>
        <v>POS_20200320_1939047</v>
      </c>
      <c r="B2818" s="2" t="s">
        <v>4570</v>
      </c>
      <c r="C2818" s="2" t="s">
        <v>30</v>
      </c>
      <c r="D2818" s="2" t="s">
        <v>54</v>
      </c>
      <c r="E2818" s="2" t="s">
        <v>70</v>
      </c>
      <c r="F2818" s="2" t="s">
        <v>331</v>
      </c>
      <c r="G2818" s="2" t="s">
        <v>57</v>
      </c>
      <c r="H2818" s="2" t="s">
        <v>4675</v>
      </c>
      <c r="I2818" s="2" t="s">
        <v>4989</v>
      </c>
      <c r="J2818" s="3">
        <v>0</v>
      </c>
      <c r="K2818" s="3">
        <v>0</v>
      </c>
      <c r="L2818" s="3">
        <v>0</v>
      </c>
      <c r="M2818"/>
      <c r="N2818"/>
      <c r="O2818"/>
    </row>
    <row r="2819" spans="1:15" ht="14.45">
      <c r="A2819" s="2" t="str">
        <f t="shared" si="43"/>
        <v>POS_20200320_1939116</v>
      </c>
      <c r="B2819" s="2" t="s">
        <v>4570</v>
      </c>
      <c r="C2819" s="2" t="s">
        <v>30</v>
      </c>
      <c r="D2819" s="2" t="s">
        <v>54</v>
      </c>
      <c r="E2819" s="2" t="s">
        <v>70</v>
      </c>
      <c r="F2819" s="2" t="s">
        <v>331</v>
      </c>
      <c r="G2819" s="2" t="s">
        <v>57</v>
      </c>
      <c r="H2819" s="2" t="s">
        <v>4645</v>
      </c>
      <c r="I2819" s="2" t="s">
        <v>4990</v>
      </c>
      <c r="J2819" s="3">
        <v>0</v>
      </c>
      <c r="K2819" s="3">
        <v>0</v>
      </c>
      <c r="L2819" s="3">
        <v>0</v>
      </c>
      <c r="M2819"/>
      <c r="N2819"/>
      <c r="O2819"/>
    </row>
    <row r="2820" spans="1:15" ht="14.45">
      <c r="A2820" s="2" t="str">
        <f t="shared" si="43"/>
        <v>POS_20200320_1939009</v>
      </c>
      <c r="B2820" s="2" t="s">
        <v>4570</v>
      </c>
      <c r="C2820" s="2" t="s">
        <v>30</v>
      </c>
      <c r="D2820" s="2" t="s">
        <v>54</v>
      </c>
      <c r="E2820" s="2" t="s">
        <v>70</v>
      </c>
      <c r="F2820" s="2" t="s">
        <v>331</v>
      </c>
      <c r="G2820" s="2" t="s">
        <v>57</v>
      </c>
      <c r="H2820" s="2" t="s">
        <v>4991</v>
      </c>
      <c r="I2820" s="2" t="s">
        <v>4992</v>
      </c>
      <c r="J2820" s="3">
        <v>0</v>
      </c>
      <c r="K2820" s="3">
        <v>0</v>
      </c>
      <c r="L2820" s="3">
        <v>0</v>
      </c>
      <c r="M2820"/>
      <c r="N2820"/>
      <c r="O2820"/>
    </row>
    <row r="2821" spans="1:15" ht="14.45">
      <c r="A2821" s="2" t="str">
        <f t="shared" si="43"/>
        <v>POS_20200320_1938962</v>
      </c>
      <c r="B2821" s="2" t="s">
        <v>4570</v>
      </c>
      <c r="C2821" s="2" t="s">
        <v>30</v>
      </c>
      <c r="D2821" s="2" t="s">
        <v>54</v>
      </c>
      <c r="E2821" s="2" t="s">
        <v>70</v>
      </c>
      <c r="F2821" s="2" t="s">
        <v>331</v>
      </c>
      <c r="G2821" s="2" t="s">
        <v>57</v>
      </c>
      <c r="H2821" s="2" t="s">
        <v>4683</v>
      </c>
      <c r="I2821" s="2" t="s">
        <v>4993</v>
      </c>
      <c r="J2821" s="3">
        <v>0</v>
      </c>
      <c r="K2821" s="3">
        <v>0</v>
      </c>
      <c r="L2821" s="3">
        <v>0</v>
      </c>
      <c r="M2821"/>
      <c r="N2821"/>
      <c r="O2821"/>
    </row>
    <row r="2822" spans="1:15" ht="14.45">
      <c r="A2822" s="2" t="str">
        <f t="shared" si="43"/>
        <v>POS_20200320_1938931</v>
      </c>
      <c r="B2822" s="2" t="s">
        <v>4570</v>
      </c>
      <c r="C2822" s="2" t="s">
        <v>30</v>
      </c>
      <c r="D2822" s="2" t="s">
        <v>54</v>
      </c>
      <c r="E2822" s="2" t="s">
        <v>70</v>
      </c>
      <c r="F2822" s="2" t="s">
        <v>331</v>
      </c>
      <c r="G2822" s="2" t="s">
        <v>57</v>
      </c>
      <c r="H2822" s="2" t="s">
        <v>4719</v>
      </c>
      <c r="I2822" s="2" t="s">
        <v>4994</v>
      </c>
      <c r="J2822" s="3">
        <v>0</v>
      </c>
      <c r="K2822" s="3">
        <v>0</v>
      </c>
      <c r="L2822" s="3">
        <v>0</v>
      </c>
      <c r="M2822"/>
      <c r="N2822"/>
      <c r="O2822"/>
    </row>
    <row r="2823" spans="1:15" ht="14.45">
      <c r="A2823" s="2" t="str">
        <f t="shared" si="43"/>
        <v>POS_20200320_1939131</v>
      </c>
      <c r="B2823" s="2" t="s">
        <v>4570</v>
      </c>
      <c r="C2823" s="2" t="s">
        <v>30</v>
      </c>
      <c r="D2823" s="2" t="s">
        <v>54</v>
      </c>
      <c r="E2823" s="2" t="s">
        <v>70</v>
      </c>
      <c r="F2823" s="2" t="s">
        <v>331</v>
      </c>
      <c r="G2823" s="2" t="s">
        <v>57</v>
      </c>
      <c r="H2823" s="2" t="s">
        <v>4687</v>
      </c>
      <c r="I2823" s="2" t="s">
        <v>4995</v>
      </c>
      <c r="J2823" s="3">
        <v>0</v>
      </c>
      <c r="K2823" s="3">
        <v>0</v>
      </c>
      <c r="L2823" s="3">
        <v>0</v>
      </c>
      <c r="M2823"/>
      <c r="N2823"/>
      <c r="O2823"/>
    </row>
    <row r="2824" spans="1:15" ht="14.45">
      <c r="A2824" s="2" t="str">
        <f t="shared" si="43"/>
        <v>POS_20200320_1938955</v>
      </c>
      <c r="B2824" s="2" t="s">
        <v>4570</v>
      </c>
      <c r="C2824" s="2" t="s">
        <v>30</v>
      </c>
      <c r="D2824" s="2" t="s">
        <v>54</v>
      </c>
      <c r="E2824" s="2" t="s">
        <v>70</v>
      </c>
      <c r="F2824" s="2" t="s">
        <v>331</v>
      </c>
      <c r="G2824" s="2" t="s">
        <v>57</v>
      </c>
      <c r="H2824" s="2" t="s">
        <v>4681</v>
      </c>
      <c r="I2824" s="2" t="s">
        <v>4996</v>
      </c>
      <c r="J2824" s="3">
        <v>0</v>
      </c>
      <c r="K2824" s="3">
        <v>0</v>
      </c>
      <c r="L2824" s="3">
        <v>0</v>
      </c>
      <c r="M2824"/>
      <c r="N2824"/>
      <c r="O2824"/>
    </row>
    <row r="2825" spans="1:15" ht="14.45">
      <c r="A2825" s="2" t="str">
        <f t="shared" si="43"/>
        <v>POS_20200320_1938953</v>
      </c>
      <c r="B2825" s="2" t="s">
        <v>4570</v>
      </c>
      <c r="C2825" s="2" t="s">
        <v>30</v>
      </c>
      <c r="D2825" s="2" t="s">
        <v>54</v>
      </c>
      <c r="E2825" s="2" t="s">
        <v>70</v>
      </c>
      <c r="F2825" s="2" t="s">
        <v>331</v>
      </c>
      <c r="G2825" s="2" t="s">
        <v>57</v>
      </c>
      <c r="H2825" s="2" t="s">
        <v>4779</v>
      </c>
      <c r="I2825" s="2" t="s">
        <v>4997</v>
      </c>
      <c r="J2825" s="3">
        <v>0</v>
      </c>
      <c r="K2825" s="3">
        <v>0</v>
      </c>
      <c r="L2825" s="3">
        <v>0</v>
      </c>
      <c r="M2825"/>
      <c r="N2825"/>
      <c r="O2825"/>
    </row>
    <row r="2826" spans="1:15" ht="14.45">
      <c r="A2826" s="2" t="str">
        <f t="shared" si="43"/>
        <v>POS_20200320_1939107</v>
      </c>
      <c r="B2826" s="2" t="s">
        <v>4570</v>
      </c>
      <c r="C2826" s="2" t="s">
        <v>30</v>
      </c>
      <c r="D2826" s="2" t="s">
        <v>54</v>
      </c>
      <c r="E2826" s="2" t="s">
        <v>70</v>
      </c>
      <c r="F2826" s="2" t="s">
        <v>331</v>
      </c>
      <c r="G2826" s="2" t="s">
        <v>57</v>
      </c>
      <c r="H2826" s="2" t="s">
        <v>4647</v>
      </c>
      <c r="I2826" s="2" t="s">
        <v>4998</v>
      </c>
      <c r="J2826" s="3">
        <v>0</v>
      </c>
      <c r="K2826" s="3">
        <v>0</v>
      </c>
      <c r="L2826" s="3">
        <v>0</v>
      </c>
      <c r="M2826"/>
      <c r="N2826"/>
      <c r="O2826"/>
    </row>
    <row r="2827" spans="1:15" ht="14.45">
      <c r="A2827" s="2" t="str">
        <f t="shared" si="43"/>
        <v>POS_20200320_1938919</v>
      </c>
      <c r="B2827" s="2" t="s">
        <v>4570</v>
      </c>
      <c r="C2827" s="2" t="s">
        <v>30</v>
      </c>
      <c r="D2827" s="2" t="s">
        <v>54</v>
      </c>
      <c r="E2827" s="2" t="s">
        <v>70</v>
      </c>
      <c r="F2827" s="2" t="s">
        <v>331</v>
      </c>
      <c r="G2827" s="2" t="s">
        <v>57</v>
      </c>
      <c r="H2827" s="2" t="s">
        <v>4669</v>
      </c>
      <c r="I2827" s="2" t="s">
        <v>4999</v>
      </c>
      <c r="J2827" s="3">
        <v>0</v>
      </c>
      <c r="K2827" s="3">
        <v>0</v>
      </c>
      <c r="L2827" s="3">
        <v>0</v>
      </c>
      <c r="M2827"/>
      <c r="N2827"/>
      <c r="O2827"/>
    </row>
    <row r="2828" spans="1:15" ht="14.45">
      <c r="A2828" s="2" t="str">
        <f t="shared" si="43"/>
        <v>POS_20200320_1938831</v>
      </c>
      <c r="B2828" s="2" t="s">
        <v>4570</v>
      </c>
      <c r="C2828" s="2" t="s">
        <v>30</v>
      </c>
      <c r="D2828" s="2" t="s">
        <v>54</v>
      </c>
      <c r="E2828" s="2" t="s">
        <v>70</v>
      </c>
      <c r="F2828" s="2" t="s">
        <v>331</v>
      </c>
      <c r="G2828" s="2" t="s">
        <v>57</v>
      </c>
      <c r="H2828" s="2" t="s">
        <v>4665</v>
      </c>
      <c r="I2828" s="2" t="s">
        <v>5000</v>
      </c>
      <c r="J2828" s="3">
        <v>0</v>
      </c>
      <c r="K2828" s="3">
        <v>0</v>
      </c>
      <c r="L2828" s="3">
        <v>0</v>
      </c>
      <c r="M2828"/>
      <c r="N2828"/>
      <c r="O2828"/>
    </row>
    <row r="2829" spans="1:15" ht="14.45">
      <c r="A2829" s="2" t="str">
        <f t="shared" ref="A2829:A2892" si="44">I2829</f>
        <v>POS_20200320_1938935</v>
      </c>
      <c r="B2829" s="2" t="s">
        <v>4570</v>
      </c>
      <c r="C2829" s="2" t="s">
        <v>30</v>
      </c>
      <c r="D2829" s="2" t="s">
        <v>54</v>
      </c>
      <c r="E2829" s="2" t="s">
        <v>70</v>
      </c>
      <c r="F2829" s="2" t="s">
        <v>331</v>
      </c>
      <c r="G2829" s="2" t="s">
        <v>57</v>
      </c>
      <c r="H2829" s="2" t="s">
        <v>5001</v>
      </c>
      <c r="I2829" s="2" t="s">
        <v>5002</v>
      </c>
      <c r="J2829" s="3">
        <v>0</v>
      </c>
      <c r="K2829" s="3">
        <v>0</v>
      </c>
      <c r="L2829" s="3">
        <v>0</v>
      </c>
      <c r="M2829"/>
      <c r="N2829"/>
      <c r="O2829"/>
    </row>
    <row r="2830" spans="1:15" ht="14.45">
      <c r="A2830" s="2" t="str">
        <f t="shared" si="44"/>
        <v>POS_20200320_1939125</v>
      </c>
      <c r="B2830" s="2" t="s">
        <v>4570</v>
      </c>
      <c r="C2830" s="2" t="s">
        <v>30</v>
      </c>
      <c r="D2830" s="2" t="s">
        <v>54</v>
      </c>
      <c r="E2830" s="2" t="s">
        <v>70</v>
      </c>
      <c r="F2830" s="2" t="s">
        <v>331</v>
      </c>
      <c r="G2830" s="2" t="s">
        <v>57</v>
      </c>
      <c r="H2830" s="2" t="s">
        <v>5003</v>
      </c>
      <c r="I2830" s="2" t="s">
        <v>5004</v>
      </c>
      <c r="J2830" s="3">
        <v>0</v>
      </c>
      <c r="K2830" s="3">
        <v>0</v>
      </c>
      <c r="L2830" s="3">
        <v>0</v>
      </c>
      <c r="M2830"/>
      <c r="N2830"/>
      <c r="O2830"/>
    </row>
    <row r="2831" spans="1:15" ht="14.45">
      <c r="A2831" s="2" t="str">
        <f t="shared" si="44"/>
        <v>POS_20200320_1939175</v>
      </c>
      <c r="B2831" s="2" t="s">
        <v>4570</v>
      </c>
      <c r="C2831" s="2" t="s">
        <v>30</v>
      </c>
      <c r="D2831" s="2" t="s">
        <v>54</v>
      </c>
      <c r="E2831" s="2" t="s">
        <v>70</v>
      </c>
      <c r="F2831" s="2" t="s">
        <v>331</v>
      </c>
      <c r="G2831" s="2" t="s">
        <v>57</v>
      </c>
      <c r="H2831" s="2" t="s">
        <v>4661</v>
      </c>
      <c r="I2831" s="2" t="s">
        <v>5005</v>
      </c>
      <c r="J2831" s="3">
        <v>0</v>
      </c>
      <c r="K2831" s="3">
        <v>0</v>
      </c>
      <c r="L2831" s="3">
        <v>0</v>
      </c>
      <c r="M2831"/>
      <c r="N2831"/>
      <c r="O2831"/>
    </row>
    <row r="2832" spans="1:15" ht="14.45">
      <c r="A2832" s="2" t="str">
        <f t="shared" si="44"/>
        <v>POS_20200320_1939181</v>
      </c>
      <c r="B2832" s="2" t="s">
        <v>4570</v>
      </c>
      <c r="C2832" s="2" t="s">
        <v>30</v>
      </c>
      <c r="D2832" s="2" t="s">
        <v>54</v>
      </c>
      <c r="E2832" s="2" t="s">
        <v>70</v>
      </c>
      <c r="F2832" s="2" t="s">
        <v>331</v>
      </c>
      <c r="G2832" s="2" t="s">
        <v>57</v>
      </c>
      <c r="H2832" s="2" t="s">
        <v>4701</v>
      </c>
      <c r="I2832" s="2" t="s">
        <v>5006</v>
      </c>
      <c r="J2832" s="3">
        <v>0</v>
      </c>
      <c r="K2832" s="3">
        <v>0</v>
      </c>
      <c r="L2832" s="3">
        <v>0</v>
      </c>
      <c r="M2832"/>
      <c r="N2832"/>
      <c r="O2832"/>
    </row>
    <row r="2833" spans="1:15" ht="14.45">
      <c r="A2833" s="2" t="str">
        <f t="shared" si="44"/>
        <v>POS_20200320_1939085</v>
      </c>
      <c r="B2833" s="2" t="s">
        <v>4570</v>
      </c>
      <c r="C2833" s="2" t="s">
        <v>30</v>
      </c>
      <c r="D2833" s="2" t="s">
        <v>54</v>
      </c>
      <c r="E2833" s="2" t="s">
        <v>70</v>
      </c>
      <c r="F2833" s="2" t="s">
        <v>331</v>
      </c>
      <c r="G2833" s="2" t="s">
        <v>57</v>
      </c>
      <c r="H2833" s="2" t="s">
        <v>4649</v>
      </c>
      <c r="I2833" s="2" t="s">
        <v>5007</v>
      </c>
      <c r="J2833" s="3">
        <v>0</v>
      </c>
      <c r="K2833" s="3">
        <v>0</v>
      </c>
      <c r="L2833" s="3">
        <v>0</v>
      </c>
      <c r="M2833"/>
      <c r="N2833"/>
      <c r="O2833"/>
    </row>
    <row r="2834" spans="1:15" ht="14.45">
      <c r="A2834" s="2" t="str">
        <f t="shared" si="44"/>
        <v>POS_20200320_1939017</v>
      </c>
      <c r="B2834" s="2" t="s">
        <v>4570</v>
      </c>
      <c r="C2834" s="2" t="s">
        <v>30</v>
      </c>
      <c r="D2834" s="2" t="s">
        <v>54</v>
      </c>
      <c r="E2834" s="2" t="s">
        <v>70</v>
      </c>
      <c r="F2834" s="2" t="s">
        <v>331</v>
      </c>
      <c r="G2834" s="2" t="s">
        <v>57</v>
      </c>
      <c r="H2834" s="2" t="s">
        <v>4771</v>
      </c>
      <c r="I2834" s="2" t="s">
        <v>5008</v>
      </c>
      <c r="J2834" s="3">
        <v>0</v>
      </c>
      <c r="K2834" s="3">
        <v>0</v>
      </c>
      <c r="L2834" s="3">
        <v>0</v>
      </c>
      <c r="M2834"/>
      <c r="N2834"/>
      <c r="O2834"/>
    </row>
    <row r="2835" spans="1:15" ht="14.45">
      <c r="A2835" s="2" t="str">
        <f t="shared" si="44"/>
        <v>POS_20200320_1939067</v>
      </c>
      <c r="B2835" s="2" t="s">
        <v>4570</v>
      </c>
      <c r="C2835" s="2" t="s">
        <v>30</v>
      </c>
      <c r="D2835" s="2" t="s">
        <v>54</v>
      </c>
      <c r="E2835" s="2" t="s">
        <v>70</v>
      </c>
      <c r="F2835" s="2" t="s">
        <v>331</v>
      </c>
      <c r="G2835" s="2" t="s">
        <v>57</v>
      </c>
      <c r="H2835" s="2" t="s">
        <v>4737</v>
      </c>
      <c r="I2835" s="2" t="s">
        <v>5009</v>
      </c>
      <c r="J2835" s="3">
        <v>0</v>
      </c>
      <c r="K2835" s="3">
        <v>0</v>
      </c>
      <c r="L2835" s="3">
        <v>0</v>
      </c>
      <c r="M2835"/>
      <c r="N2835"/>
      <c r="O2835"/>
    </row>
    <row r="2836" spans="1:15" ht="14.45">
      <c r="A2836" s="2" t="str">
        <f t="shared" si="44"/>
        <v>POS_20201217_2368276</v>
      </c>
      <c r="B2836" s="2" t="s">
        <v>4570</v>
      </c>
      <c r="C2836" s="2" t="s">
        <v>30</v>
      </c>
      <c r="D2836" s="2" t="s">
        <v>54</v>
      </c>
      <c r="E2836" s="2" t="s">
        <v>70</v>
      </c>
      <c r="F2836" s="2" t="s">
        <v>331</v>
      </c>
      <c r="G2836" s="2" t="s">
        <v>57</v>
      </c>
      <c r="H2836" s="2" t="s">
        <v>5010</v>
      </c>
      <c r="I2836" s="2" t="s">
        <v>5011</v>
      </c>
      <c r="J2836" s="3">
        <v>0</v>
      </c>
      <c r="K2836" s="3">
        <v>0</v>
      </c>
      <c r="L2836" s="3">
        <v>0</v>
      </c>
      <c r="M2836"/>
      <c r="N2836"/>
      <c r="O2836"/>
    </row>
    <row r="2837" spans="1:15" ht="14.45">
      <c r="A2837" s="2" t="str">
        <f t="shared" si="44"/>
        <v>POS_20200320_1939025</v>
      </c>
      <c r="B2837" s="2" t="s">
        <v>4570</v>
      </c>
      <c r="C2837" s="2" t="s">
        <v>30</v>
      </c>
      <c r="D2837" s="2" t="s">
        <v>54</v>
      </c>
      <c r="E2837" s="2" t="s">
        <v>70</v>
      </c>
      <c r="F2837" s="2" t="s">
        <v>331</v>
      </c>
      <c r="G2837" s="2" t="s">
        <v>57</v>
      </c>
      <c r="H2837" s="2" t="s">
        <v>5012</v>
      </c>
      <c r="I2837" s="2" t="s">
        <v>5013</v>
      </c>
      <c r="J2837" s="3">
        <v>0</v>
      </c>
      <c r="K2837" s="3">
        <v>0</v>
      </c>
      <c r="L2837" s="3">
        <v>0</v>
      </c>
      <c r="M2837"/>
      <c r="N2837"/>
      <c r="O2837"/>
    </row>
    <row r="2838" spans="1:15" ht="14.45">
      <c r="A2838" s="2" t="str">
        <f t="shared" si="44"/>
        <v>POS_20201217_2368269</v>
      </c>
      <c r="B2838" s="2" t="s">
        <v>4570</v>
      </c>
      <c r="C2838" s="2" t="s">
        <v>30</v>
      </c>
      <c r="D2838" s="2" t="s">
        <v>54</v>
      </c>
      <c r="E2838" s="2" t="s">
        <v>70</v>
      </c>
      <c r="F2838" s="2" t="s">
        <v>331</v>
      </c>
      <c r="G2838" s="2" t="s">
        <v>57</v>
      </c>
      <c r="H2838" s="2" t="s">
        <v>4753</v>
      </c>
      <c r="I2838" s="2" t="s">
        <v>5014</v>
      </c>
      <c r="J2838" s="3">
        <v>0</v>
      </c>
      <c r="K2838" s="3">
        <v>0</v>
      </c>
      <c r="L2838" s="3">
        <v>0</v>
      </c>
      <c r="M2838"/>
      <c r="N2838"/>
      <c r="O2838"/>
    </row>
    <row r="2839" spans="1:15" ht="14.45">
      <c r="A2839" s="2" t="str">
        <f t="shared" si="44"/>
        <v>POS_20200320_1939184</v>
      </c>
      <c r="B2839" s="2" t="s">
        <v>4570</v>
      </c>
      <c r="C2839" s="2" t="s">
        <v>30</v>
      </c>
      <c r="D2839" s="2" t="s">
        <v>54</v>
      </c>
      <c r="E2839" s="2" t="s">
        <v>70</v>
      </c>
      <c r="F2839" s="2" t="s">
        <v>331</v>
      </c>
      <c r="G2839" s="2" t="s">
        <v>57</v>
      </c>
      <c r="H2839" s="2" t="s">
        <v>4741</v>
      </c>
      <c r="I2839" s="2" t="s">
        <v>5015</v>
      </c>
      <c r="J2839" s="3">
        <v>0</v>
      </c>
      <c r="K2839" s="3">
        <v>0</v>
      </c>
      <c r="L2839" s="3">
        <v>0</v>
      </c>
      <c r="M2839"/>
      <c r="N2839"/>
      <c r="O2839"/>
    </row>
    <row r="2840" spans="1:15" ht="14.45">
      <c r="A2840" s="2" t="str">
        <f t="shared" si="44"/>
        <v>POS_20200320_1939082</v>
      </c>
      <c r="B2840" s="2" t="s">
        <v>4570</v>
      </c>
      <c r="C2840" s="2" t="s">
        <v>30</v>
      </c>
      <c r="D2840" s="2" t="s">
        <v>54</v>
      </c>
      <c r="E2840" s="2" t="s">
        <v>70</v>
      </c>
      <c r="F2840" s="2" t="s">
        <v>331</v>
      </c>
      <c r="G2840" s="2" t="s">
        <v>57</v>
      </c>
      <c r="H2840" s="2" t="s">
        <v>4677</v>
      </c>
      <c r="I2840" s="2" t="s">
        <v>5016</v>
      </c>
      <c r="J2840" s="3">
        <v>0</v>
      </c>
      <c r="K2840" s="3">
        <v>0</v>
      </c>
      <c r="L2840" s="3">
        <v>0</v>
      </c>
      <c r="M2840"/>
      <c r="N2840"/>
      <c r="O2840"/>
    </row>
    <row r="2841" spans="1:15" ht="14.45">
      <c r="A2841" s="2" t="str">
        <f t="shared" si="44"/>
        <v>POS_20200320_1939039</v>
      </c>
      <c r="B2841" s="2" t="s">
        <v>4570</v>
      </c>
      <c r="C2841" s="2" t="s">
        <v>30</v>
      </c>
      <c r="D2841" s="2" t="s">
        <v>54</v>
      </c>
      <c r="E2841" s="2" t="s">
        <v>70</v>
      </c>
      <c r="F2841" s="2" t="s">
        <v>331</v>
      </c>
      <c r="G2841" s="2" t="s">
        <v>57</v>
      </c>
      <c r="H2841" s="2" t="s">
        <v>4671</v>
      </c>
      <c r="I2841" s="2" t="s">
        <v>5017</v>
      </c>
      <c r="J2841" s="3">
        <v>0</v>
      </c>
      <c r="K2841" s="3">
        <v>0</v>
      </c>
      <c r="L2841" s="3">
        <v>0</v>
      </c>
      <c r="M2841"/>
      <c r="N2841"/>
      <c r="O2841"/>
    </row>
    <row r="2842" spans="1:15" ht="14.45">
      <c r="A2842" s="2" t="str">
        <f t="shared" si="44"/>
        <v>POS_20200320_1939169</v>
      </c>
      <c r="B2842" s="2" t="s">
        <v>4570</v>
      </c>
      <c r="C2842" s="2" t="s">
        <v>30</v>
      </c>
      <c r="D2842" s="2" t="s">
        <v>54</v>
      </c>
      <c r="E2842" s="2" t="s">
        <v>70</v>
      </c>
      <c r="F2842" s="2" t="s">
        <v>331</v>
      </c>
      <c r="G2842" s="2" t="s">
        <v>57</v>
      </c>
      <c r="H2842" s="2" t="s">
        <v>4689</v>
      </c>
      <c r="I2842" s="2" t="s">
        <v>5018</v>
      </c>
      <c r="J2842" s="3">
        <v>0</v>
      </c>
      <c r="K2842" s="3">
        <v>0</v>
      </c>
      <c r="L2842" s="3">
        <v>0</v>
      </c>
      <c r="M2842"/>
      <c r="N2842"/>
      <c r="O2842"/>
    </row>
    <row r="2843" spans="1:15" ht="14.45">
      <c r="A2843" s="2" t="str">
        <f t="shared" si="44"/>
        <v>POS_20200320_1939026</v>
      </c>
      <c r="B2843" s="2" t="s">
        <v>4570</v>
      </c>
      <c r="C2843" s="2" t="s">
        <v>30</v>
      </c>
      <c r="D2843" s="2" t="s">
        <v>54</v>
      </c>
      <c r="E2843" s="2" t="s">
        <v>70</v>
      </c>
      <c r="F2843" s="2" t="s">
        <v>331</v>
      </c>
      <c r="G2843" s="2" t="s">
        <v>57</v>
      </c>
      <c r="H2843" s="2" t="s">
        <v>5019</v>
      </c>
      <c r="I2843" s="2" t="s">
        <v>5020</v>
      </c>
      <c r="J2843" s="3">
        <v>0</v>
      </c>
      <c r="K2843" s="3">
        <v>0</v>
      </c>
      <c r="L2843" s="3">
        <v>0</v>
      </c>
      <c r="M2843"/>
      <c r="N2843"/>
      <c r="O2843"/>
    </row>
    <row r="2844" spans="1:15" ht="14.45">
      <c r="A2844" s="2" t="str">
        <f t="shared" si="44"/>
        <v>POS_20200320_1938841</v>
      </c>
      <c r="B2844" s="2" t="s">
        <v>4570</v>
      </c>
      <c r="C2844" s="2" t="s">
        <v>30</v>
      </c>
      <c r="D2844" s="2" t="s">
        <v>54</v>
      </c>
      <c r="E2844" s="2" t="s">
        <v>70</v>
      </c>
      <c r="F2844" s="2" t="s">
        <v>331</v>
      </c>
      <c r="G2844" s="2" t="s">
        <v>57</v>
      </c>
      <c r="H2844" s="2" t="s">
        <v>5021</v>
      </c>
      <c r="I2844" s="2" t="s">
        <v>5022</v>
      </c>
      <c r="J2844" s="3">
        <v>0</v>
      </c>
      <c r="K2844" s="3">
        <v>0</v>
      </c>
      <c r="L2844" s="3">
        <v>0</v>
      </c>
      <c r="M2844"/>
      <c r="N2844"/>
      <c r="O2844"/>
    </row>
    <row r="2845" spans="1:15" ht="14.45">
      <c r="A2845" s="2" t="str">
        <f t="shared" si="44"/>
        <v>POS_20200320_1938925</v>
      </c>
      <c r="B2845" s="2" t="s">
        <v>4570</v>
      </c>
      <c r="C2845" s="2" t="s">
        <v>30</v>
      </c>
      <c r="D2845" s="2" t="s">
        <v>54</v>
      </c>
      <c r="E2845" s="2" t="s">
        <v>70</v>
      </c>
      <c r="F2845" s="2" t="s">
        <v>331</v>
      </c>
      <c r="G2845" s="2" t="s">
        <v>57</v>
      </c>
      <c r="H2845" s="2" t="s">
        <v>4757</v>
      </c>
      <c r="I2845" s="2" t="s">
        <v>5023</v>
      </c>
      <c r="J2845" s="3">
        <v>0</v>
      </c>
      <c r="K2845" s="3">
        <v>0</v>
      </c>
      <c r="L2845" s="3">
        <v>0</v>
      </c>
      <c r="M2845"/>
      <c r="N2845"/>
      <c r="O2845"/>
    </row>
    <row r="2846" spans="1:15" ht="14.45">
      <c r="A2846" s="2" t="str">
        <f t="shared" si="44"/>
        <v>POS_20200320_1939075</v>
      </c>
      <c r="B2846" s="2" t="s">
        <v>4570</v>
      </c>
      <c r="C2846" s="2" t="s">
        <v>30</v>
      </c>
      <c r="D2846" s="2" t="s">
        <v>54</v>
      </c>
      <c r="E2846" s="2" t="s">
        <v>70</v>
      </c>
      <c r="F2846" s="2" t="s">
        <v>331</v>
      </c>
      <c r="G2846" s="2" t="s">
        <v>57</v>
      </c>
      <c r="H2846" s="2" t="s">
        <v>4775</v>
      </c>
      <c r="I2846" s="2" t="s">
        <v>5024</v>
      </c>
      <c r="J2846" s="3">
        <v>0</v>
      </c>
      <c r="K2846" s="3">
        <v>0</v>
      </c>
      <c r="L2846" s="3">
        <v>0</v>
      </c>
      <c r="M2846"/>
      <c r="N2846"/>
      <c r="O2846"/>
    </row>
    <row r="2847" spans="1:15" ht="14.45">
      <c r="A2847" s="2" t="str">
        <f t="shared" si="44"/>
        <v>POS_20200320_1938826</v>
      </c>
      <c r="B2847" s="2" t="s">
        <v>4570</v>
      </c>
      <c r="C2847" s="2" t="s">
        <v>30</v>
      </c>
      <c r="D2847" s="2" t="s">
        <v>54</v>
      </c>
      <c r="E2847" s="2" t="s">
        <v>70</v>
      </c>
      <c r="F2847" s="2" t="s">
        <v>331</v>
      </c>
      <c r="G2847" s="2" t="s">
        <v>57</v>
      </c>
      <c r="H2847" s="2" t="s">
        <v>4761</v>
      </c>
      <c r="I2847" s="2" t="s">
        <v>5025</v>
      </c>
      <c r="J2847" s="3">
        <v>0</v>
      </c>
      <c r="K2847" s="3">
        <v>0</v>
      </c>
      <c r="L2847" s="3">
        <v>0</v>
      </c>
      <c r="M2847"/>
      <c r="N2847"/>
      <c r="O2847"/>
    </row>
    <row r="2848" spans="1:15" ht="14.45">
      <c r="A2848" s="2" t="str">
        <f t="shared" si="44"/>
        <v>POS_20200320_1939155</v>
      </c>
      <c r="B2848" s="2" t="s">
        <v>4570</v>
      </c>
      <c r="C2848" s="2" t="s">
        <v>30</v>
      </c>
      <c r="D2848" s="2" t="s">
        <v>54</v>
      </c>
      <c r="E2848" s="2" t="s">
        <v>70</v>
      </c>
      <c r="F2848" s="2" t="s">
        <v>331</v>
      </c>
      <c r="G2848" s="2" t="s">
        <v>57</v>
      </c>
      <c r="H2848" s="2" t="s">
        <v>4755</v>
      </c>
      <c r="I2848" s="2" t="s">
        <v>5026</v>
      </c>
      <c r="J2848" s="3">
        <v>0</v>
      </c>
      <c r="K2848" s="3">
        <v>0</v>
      </c>
      <c r="L2848" s="3">
        <v>0</v>
      </c>
      <c r="M2848"/>
      <c r="N2848"/>
      <c r="O2848"/>
    </row>
    <row r="2849" spans="1:15" ht="14.45">
      <c r="A2849" s="2" t="str">
        <f t="shared" si="44"/>
        <v>POS_20200320_1939012</v>
      </c>
      <c r="B2849" s="2" t="s">
        <v>4570</v>
      </c>
      <c r="C2849" s="2" t="s">
        <v>30</v>
      </c>
      <c r="D2849" s="2" t="s">
        <v>54</v>
      </c>
      <c r="E2849" s="2" t="s">
        <v>70</v>
      </c>
      <c r="F2849" s="2" t="s">
        <v>331</v>
      </c>
      <c r="G2849" s="2" t="s">
        <v>57</v>
      </c>
      <c r="H2849" s="2" t="s">
        <v>4773</v>
      </c>
      <c r="I2849" s="2" t="s">
        <v>5027</v>
      </c>
      <c r="J2849" s="3">
        <v>0</v>
      </c>
      <c r="K2849" s="3">
        <v>0</v>
      </c>
      <c r="L2849" s="3">
        <v>0</v>
      </c>
      <c r="M2849"/>
      <c r="N2849"/>
      <c r="O2849"/>
    </row>
    <row r="2850" spans="1:15" ht="14.45">
      <c r="A2850" s="2" t="str">
        <f t="shared" si="44"/>
        <v>POS_20200320_1938929</v>
      </c>
      <c r="B2850" s="2" t="s">
        <v>4570</v>
      </c>
      <c r="C2850" s="2" t="s">
        <v>30</v>
      </c>
      <c r="D2850" s="2" t="s">
        <v>54</v>
      </c>
      <c r="E2850" s="2" t="s">
        <v>70</v>
      </c>
      <c r="F2850" s="2" t="s">
        <v>331</v>
      </c>
      <c r="G2850" s="2" t="s">
        <v>57</v>
      </c>
      <c r="H2850" s="2" t="s">
        <v>4703</v>
      </c>
      <c r="I2850" s="2" t="s">
        <v>5028</v>
      </c>
      <c r="J2850" s="3">
        <v>0</v>
      </c>
      <c r="K2850" s="3">
        <v>0</v>
      </c>
      <c r="L2850" s="3">
        <v>0</v>
      </c>
      <c r="M2850"/>
      <c r="N2850"/>
      <c r="O2850"/>
    </row>
    <row r="2851" spans="1:15" ht="14.45">
      <c r="A2851" s="2" t="str">
        <f t="shared" si="44"/>
        <v>POS_20200320_1939035</v>
      </c>
      <c r="B2851" s="2" t="s">
        <v>4570</v>
      </c>
      <c r="C2851" s="2" t="s">
        <v>30</v>
      </c>
      <c r="D2851" s="2" t="s">
        <v>54</v>
      </c>
      <c r="E2851" s="2" t="s">
        <v>70</v>
      </c>
      <c r="F2851" s="2" t="s">
        <v>331</v>
      </c>
      <c r="G2851" s="2" t="s">
        <v>57</v>
      </c>
      <c r="H2851" s="2" t="s">
        <v>5029</v>
      </c>
      <c r="I2851" s="2" t="s">
        <v>5030</v>
      </c>
      <c r="J2851" s="3">
        <v>0</v>
      </c>
      <c r="K2851" s="3">
        <v>0</v>
      </c>
      <c r="L2851" s="3">
        <v>0</v>
      </c>
      <c r="M2851"/>
      <c r="N2851"/>
      <c r="O2851"/>
    </row>
    <row r="2852" spans="1:15" ht="14.45">
      <c r="A2852" s="2" t="str">
        <f t="shared" si="44"/>
        <v>POS_20200320_1939225</v>
      </c>
      <c r="B2852" s="2" t="s">
        <v>4570</v>
      </c>
      <c r="C2852" s="2" t="s">
        <v>30</v>
      </c>
      <c r="D2852" s="2" t="s">
        <v>54</v>
      </c>
      <c r="E2852" s="2" t="s">
        <v>70</v>
      </c>
      <c r="F2852" s="2" t="s">
        <v>331</v>
      </c>
      <c r="G2852" s="2" t="s">
        <v>57</v>
      </c>
      <c r="H2852" s="2" t="s">
        <v>5031</v>
      </c>
      <c r="I2852" s="2" t="s">
        <v>5032</v>
      </c>
      <c r="J2852" s="3">
        <v>0</v>
      </c>
      <c r="K2852" s="3">
        <v>0</v>
      </c>
      <c r="L2852" s="3">
        <v>0</v>
      </c>
      <c r="M2852"/>
      <c r="N2852"/>
      <c r="O2852"/>
    </row>
    <row r="2853" spans="1:15" ht="14.45">
      <c r="A2853" s="2" t="str">
        <f t="shared" si="44"/>
        <v>POS_20200320_1938900</v>
      </c>
      <c r="B2853" s="2" t="s">
        <v>4570</v>
      </c>
      <c r="C2853" s="2" t="s">
        <v>30</v>
      </c>
      <c r="D2853" s="2" t="s">
        <v>54</v>
      </c>
      <c r="E2853" s="2" t="s">
        <v>70</v>
      </c>
      <c r="F2853" s="2" t="s">
        <v>331</v>
      </c>
      <c r="G2853" s="2" t="s">
        <v>57</v>
      </c>
      <c r="H2853" s="2" t="s">
        <v>5033</v>
      </c>
      <c r="I2853" s="2" t="s">
        <v>5034</v>
      </c>
      <c r="J2853" s="3">
        <v>0</v>
      </c>
      <c r="K2853" s="3">
        <v>0</v>
      </c>
      <c r="L2853" s="3">
        <v>0</v>
      </c>
      <c r="M2853"/>
      <c r="N2853"/>
      <c r="O2853"/>
    </row>
    <row r="2854" spans="1:15" ht="14.45">
      <c r="A2854" s="2" t="str">
        <f t="shared" si="44"/>
        <v>POS_20200320_1938989</v>
      </c>
      <c r="B2854" s="2" t="s">
        <v>4570</v>
      </c>
      <c r="C2854" s="2" t="s">
        <v>30</v>
      </c>
      <c r="D2854" s="2" t="s">
        <v>54</v>
      </c>
      <c r="E2854" s="2" t="s">
        <v>70</v>
      </c>
      <c r="F2854" s="2" t="s">
        <v>331</v>
      </c>
      <c r="G2854" s="2" t="s">
        <v>57</v>
      </c>
      <c r="H2854" s="2" t="s">
        <v>4791</v>
      </c>
      <c r="I2854" s="2" t="s">
        <v>5035</v>
      </c>
      <c r="J2854" s="3">
        <v>0</v>
      </c>
      <c r="K2854" s="3">
        <v>0</v>
      </c>
      <c r="L2854" s="3">
        <v>0</v>
      </c>
      <c r="M2854"/>
      <c r="N2854"/>
      <c r="O2854"/>
    </row>
    <row r="2855" spans="1:15" ht="14.45">
      <c r="A2855" s="2" t="str">
        <f t="shared" si="44"/>
        <v>POS_20200320_1938908</v>
      </c>
      <c r="B2855" s="2" t="s">
        <v>4570</v>
      </c>
      <c r="C2855" s="2" t="s">
        <v>30</v>
      </c>
      <c r="D2855" s="2" t="s">
        <v>54</v>
      </c>
      <c r="E2855" s="2" t="s">
        <v>70</v>
      </c>
      <c r="F2855" s="2" t="s">
        <v>331</v>
      </c>
      <c r="G2855" s="2" t="s">
        <v>57</v>
      </c>
      <c r="H2855" s="2" t="s">
        <v>5036</v>
      </c>
      <c r="I2855" s="2" t="s">
        <v>5037</v>
      </c>
      <c r="J2855" s="3">
        <v>0</v>
      </c>
      <c r="K2855" s="3">
        <v>0</v>
      </c>
      <c r="L2855" s="3">
        <v>0</v>
      </c>
      <c r="M2855"/>
      <c r="N2855"/>
      <c r="O2855"/>
    </row>
    <row r="2856" spans="1:15" ht="14.45">
      <c r="A2856" s="2" t="str">
        <f t="shared" si="44"/>
        <v>POS_20230518_3158397</v>
      </c>
      <c r="B2856" s="2" t="s">
        <v>4570</v>
      </c>
      <c r="C2856" s="2" t="s">
        <v>30</v>
      </c>
      <c r="D2856" s="2" t="s">
        <v>54</v>
      </c>
      <c r="E2856" s="2" t="s">
        <v>425</v>
      </c>
      <c r="F2856" s="2" t="s">
        <v>426</v>
      </c>
      <c r="G2856" s="2" t="s">
        <v>57</v>
      </c>
      <c r="H2856" s="2" t="s">
        <v>5031</v>
      </c>
      <c r="I2856" s="2" t="s">
        <v>5038</v>
      </c>
      <c r="J2856" s="3">
        <v>58660.45</v>
      </c>
      <c r="K2856" s="3">
        <v>41289.220000000008</v>
      </c>
      <c r="L2856" s="3">
        <v>9523.2299999999959</v>
      </c>
      <c r="M2856"/>
      <c r="N2856"/>
      <c r="O2856"/>
    </row>
    <row r="2857" spans="1:15" ht="14.45">
      <c r="A2857" s="2" t="str">
        <f t="shared" si="44"/>
        <v>POS_20230518_3158391</v>
      </c>
      <c r="B2857" s="2" t="s">
        <v>4570</v>
      </c>
      <c r="C2857" s="2" t="s">
        <v>30</v>
      </c>
      <c r="D2857" s="2" t="s">
        <v>54</v>
      </c>
      <c r="E2857" s="2" t="s">
        <v>425</v>
      </c>
      <c r="F2857" s="2" t="s">
        <v>426</v>
      </c>
      <c r="G2857" s="2" t="s">
        <v>57</v>
      </c>
      <c r="H2857" s="2" t="s">
        <v>4818</v>
      </c>
      <c r="I2857" s="2" t="s">
        <v>5039</v>
      </c>
      <c r="J2857" s="3">
        <v>58660.44999999999</v>
      </c>
      <c r="K2857" s="3">
        <v>41289.22</v>
      </c>
      <c r="L2857" s="3">
        <v>9523.2299999999977</v>
      </c>
      <c r="M2857"/>
      <c r="N2857"/>
      <c r="O2857"/>
    </row>
    <row r="2858" spans="1:15" ht="14.45">
      <c r="A2858" s="2" t="str">
        <f t="shared" si="44"/>
        <v>POS_20230518_3158372</v>
      </c>
      <c r="B2858" s="2" t="s">
        <v>4570</v>
      </c>
      <c r="C2858" s="2" t="s">
        <v>30</v>
      </c>
      <c r="D2858" s="2" t="s">
        <v>54</v>
      </c>
      <c r="E2858" s="2" t="s">
        <v>425</v>
      </c>
      <c r="F2858" s="2" t="s">
        <v>426</v>
      </c>
      <c r="G2858" s="2" t="s">
        <v>57</v>
      </c>
      <c r="H2858" s="2" t="s">
        <v>5040</v>
      </c>
      <c r="I2858" s="2" t="s">
        <v>5041</v>
      </c>
      <c r="J2858" s="3">
        <v>58660.449999999983</v>
      </c>
      <c r="K2858" s="3">
        <v>41289.220000000008</v>
      </c>
      <c r="L2858" s="3">
        <v>9523.23</v>
      </c>
      <c r="M2858"/>
      <c r="N2858"/>
      <c r="O2858"/>
    </row>
    <row r="2859" spans="1:15" ht="14.45">
      <c r="A2859" s="2" t="str">
        <f t="shared" si="44"/>
        <v>POS_20230518_3158400</v>
      </c>
      <c r="B2859" s="2" t="s">
        <v>4570</v>
      </c>
      <c r="C2859" s="2" t="s">
        <v>30</v>
      </c>
      <c r="D2859" s="2" t="s">
        <v>54</v>
      </c>
      <c r="E2859" s="2" t="s">
        <v>425</v>
      </c>
      <c r="F2859" s="2" t="s">
        <v>426</v>
      </c>
      <c r="G2859" s="2" t="s">
        <v>57</v>
      </c>
      <c r="H2859" s="2" t="s">
        <v>5010</v>
      </c>
      <c r="I2859" s="2" t="s">
        <v>5042</v>
      </c>
      <c r="J2859" s="3">
        <v>58660.44999999999</v>
      </c>
      <c r="K2859" s="3">
        <v>41289.220000000008</v>
      </c>
      <c r="L2859" s="3">
        <v>9523.2299999999977</v>
      </c>
      <c r="M2859"/>
      <c r="N2859"/>
      <c r="O2859"/>
    </row>
    <row r="2860" spans="1:15" ht="14.45">
      <c r="A2860" s="2" t="str">
        <f t="shared" si="44"/>
        <v>POS_20230517_3157750</v>
      </c>
      <c r="B2860" s="2" t="s">
        <v>4570</v>
      </c>
      <c r="C2860" s="2" t="s">
        <v>30</v>
      </c>
      <c r="D2860" s="2" t="s">
        <v>54</v>
      </c>
      <c r="E2860" s="2" t="s">
        <v>425</v>
      </c>
      <c r="F2860" s="2" t="s">
        <v>432</v>
      </c>
      <c r="G2860" s="2" t="s">
        <v>67</v>
      </c>
      <c r="H2860" s="2" t="s">
        <v>5043</v>
      </c>
      <c r="I2860" s="2" t="s">
        <v>5044</v>
      </c>
      <c r="J2860" s="3">
        <v>13933.671869244485</v>
      </c>
      <c r="K2860" s="3">
        <v>43183.914730899305</v>
      </c>
      <c r="L2860" s="3">
        <v>36486.703859910056</v>
      </c>
      <c r="M2860"/>
      <c r="N2860"/>
      <c r="O2860"/>
    </row>
    <row r="2861" spans="1:15" ht="14.45">
      <c r="A2861" s="2" t="str">
        <f t="shared" si="44"/>
        <v>POS_20230517_3157639</v>
      </c>
      <c r="B2861" s="2" t="s">
        <v>4570</v>
      </c>
      <c r="C2861" s="2" t="s">
        <v>30</v>
      </c>
      <c r="D2861" s="2" t="s">
        <v>54</v>
      </c>
      <c r="E2861" s="2" t="s">
        <v>425</v>
      </c>
      <c r="F2861" s="2" t="s">
        <v>432</v>
      </c>
      <c r="G2861" s="2" t="s">
        <v>67</v>
      </c>
      <c r="H2861" s="2" t="s">
        <v>5045</v>
      </c>
      <c r="I2861" s="2" t="s">
        <v>5046</v>
      </c>
      <c r="J2861" s="3">
        <v>13933.671869244483</v>
      </c>
      <c r="K2861" s="3">
        <v>43183.914730899305</v>
      </c>
      <c r="L2861" s="3">
        <v>36486.703859910042</v>
      </c>
      <c r="M2861"/>
      <c r="N2861"/>
      <c r="O2861"/>
    </row>
    <row r="2862" spans="1:15" ht="14.45">
      <c r="A2862" s="2" t="str">
        <f t="shared" si="44"/>
        <v>POS_20230517_3157747</v>
      </c>
      <c r="B2862" s="2" t="s">
        <v>4570</v>
      </c>
      <c r="C2862" s="2" t="s">
        <v>30</v>
      </c>
      <c r="D2862" s="2" t="s">
        <v>54</v>
      </c>
      <c r="E2862" s="2" t="s">
        <v>425</v>
      </c>
      <c r="F2862" s="2" t="s">
        <v>432</v>
      </c>
      <c r="G2862" s="2" t="s">
        <v>67</v>
      </c>
      <c r="H2862" s="2" t="s">
        <v>4781</v>
      </c>
      <c r="I2862" s="2" t="s">
        <v>5047</v>
      </c>
      <c r="J2862" s="3">
        <v>13933.671869244483</v>
      </c>
      <c r="K2862" s="3">
        <v>43183.914730899298</v>
      </c>
      <c r="L2862" s="3">
        <v>36486.703859910056</v>
      </c>
      <c r="M2862"/>
      <c r="N2862"/>
      <c r="O2862"/>
    </row>
    <row r="2863" spans="1:15" ht="14.45">
      <c r="A2863" s="2" t="str">
        <f t="shared" si="44"/>
        <v>POS_20230517_3157636</v>
      </c>
      <c r="B2863" s="2" t="s">
        <v>4570</v>
      </c>
      <c r="C2863" s="2" t="s">
        <v>30</v>
      </c>
      <c r="D2863" s="2" t="s">
        <v>54</v>
      </c>
      <c r="E2863" s="2" t="s">
        <v>425</v>
      </c>
      <c r="F2863" s="2" t="s">
        <v>432</v>
      </c>
      <c r="G2863" s="2" t="s">
        <v>67</v>
      </c>
      <c r="H2863" s="2" t="s">
        <v>5048</v>
      </c>
      <c r="I2863" s="2" t="s">
        <v>5049</v>
      </c>
      <c r="J2863" s="3">
        <v>13933.671869244487</v>
      </c>
      <c r="K2863" s="3">
        <v>43183.914730899298</v>
      </c>
      <c r="L2863" s="3">
        <v>36486.703859910049</v>
      </c>
      <c r="M2863"/>
      <c r="N2863"/>
      <c r="O2863"/>
    </row>
    <row r="2864" spans="1:15" ht="14.45">
      <c r="A2864" s="2" t="str">
        <f t="shared" si="44"/>
        <v>POS_20230517_3157662</v>
      </c>
      <c r="B2864" s="2" t="s">
        <v>4570</v>
      </c>
      <c r="C2864" s="2" t="s">
        <v>30</v>
      </c>
      <c r="D2864" s="2" t="s">
        <v>54</v>
      </c>
      <c r="E2864" s="2" t="s">
        <v>425</v>
      </c>
      <c r="F2864" s="2" t="s">
        <v>432</v>
      </c>
      <c r="G2864" s="2" t="s">
        <v>67</v>
      </c>
      <c r="H2864" s="2" t="s">
        <v>4965</v>
      </c>
      <c r="I2864" s="2" t="s">
        <v>5050</v>
      </c>
      <c r="J2864" s="3">
        <v>13933.671869244487</v>
      </c>
      <c r="K2864" s="3">
        <v>43183.914730899291</v>
      </c>
      <c r="L2864" s="3">
        <v>36486.703859910056</v>
      </c>
      <c r="M2864"/>
      <c r="N2864"/>
      <c r="O2864"/>
    </row>
    <row r="2865" spans="1:15" ht="14.45">
      <c r="A2865" s="2" t="str">
        <f t="shared" si="44"/>
        <v>POS_20170926_1515699</v>
      </c>
      <c r="B2865" s="2" t="s">
        <v>4570</v>
      </c>
      <c r="C2865" s="2" t="s">
        <v>30</v>
      </c>
      <c r="D2865" s="2" t="s">
        <v>54</v>
      </c>
      <c r="E2865" s="2" t="s">
        <v>425</v>
      </c>
      <c r="F2865" s="2" t="s">
        <v>432</v>
      </c>
      <c r="G2865" s="2" t="s">
        <v>67</v>
      </c>
      <c r="H2865" s="2" t="s">
        <v>5051</v>
      </c>
      <c r="I2865" s="2" t="s">
        <v>5052</v>
      </c>
      <c r="J2865" s="3">
        <v>4.6566128730773926E-10</v>
      </c>
      <c r="K2865" s="3">
        <v>2.3283064365386963E-9</v>
      </c>
      <c r="L2865" s="3">
        <v>-1.1175870895385742E-8</v>
      </c>
      <c r="M2865"/>
      <c r="N2865"/>
      <c r="O2865"/>
    </row>
    <row r="2866" spans="1:15" ht="14.45">
      <c r="A2866" s="2" t="str">
        <f t="shared" si="44"/>
        <v>Unknown</v>
      </c>
      <c r="B2866" s="2" t="s">
        <v>4570</v>
      </c>
      <c r="C2866" s="2" t="s">
        <v>441</v>
      </c>
      <c r="D2866" s="2" t="s">
        <v>442</v>
      </c>
      <c r="E2866" s="2" t="s">
        <v>442</v>
      </c>
      <c r="F2866" s="2" t="s">
        <v>45</v>
      </c>
      <c r="G2866" s="2" t="s">
        <v>45</v>
      </c>
      <c r="H2866" s="2" t="s">
        <v>45</v>
      </c>
      <c r="I2866" s="2" t="s">
        <v>45</v>
      </c>
      <c r="J2866" s="3">
        <v>1.4901161193847656E-8</v>
      </c>
      <c r="K2866" s="3">
        <v>7.4505805969238281E-9</v>
      </c>
      <c r="L2866" s="3">
        <v>-2.9103830456733704E-9</v>
      </c>
      <c r="M2866"/>
      <c r="N2866"/>
      <c r="O2866"/>
    </row>
    <row r="2867" spans="1:15" ht="14.45">
      <c r="A2867" s="2" t="str">
        <f t="shared" si="44"/>
        <v>POS_20211210_2720568</v>
      </c>
      <c r="B2867" s="2" t="s">
        <v>4570</v>
      </c>
      <c r="C2867" s="2" t="s">
        <v>443</v>
      </c>
      <c r="D2867" s="2" t="s">
        <v>444</v>
      </c>
      <c r="E2867" s="2" t="s">
        <v>444</v>
      </c>
      <c r="F2867" s="2" t="s">
        <v>45</v>
      </c>
      <c r="G2867" s="2" t="s">
        <v>445</v>
      </c>
      <c r="H2867" s="2" t="s">
        <v>4630</v>
      </c>
      <c r="I2867" s="2" t="s">
        <v>5053</v>
      </c>
      <c r="J2867" s="3">
        <v>85135.62</v>
      </c>
      <c r="K2867" s="3">
        <v>69880.040000000037</v>
      </c>
      <c r="L2867" s="3">
        <v>74147.520000000004</v>
      </c>
      <c r="M2867"/>
      <c r="N2867"/>
      <c r="O2867"/>
    </row>
    <row r="2868" spans="1:15" ht="14.45">
      <c r="A2868" s="2" t="str">
        <f t="shared" si="44"/>
        <v>POS_20211210_2720570</v>
      </c>
      <c r="B2868" s="2" t="s">
        <v>4570</v>
      </c>
      <c r="C2868" s="2" t="s">
        <v>443</v>
      </c>
      <c r="D2868" s="2" t="s">
        <v>444</v>
      </c>
      <c r="E2868" s="2" t="s">
        <v>444</v>
      </c>
      <c r="F2868" s="2" t="s">
        <v>45</v>
      </c>
      <c r="G2868" s="2" t="s">
        <v>445</v>
      </c>
      <c r="H2868" s="2" t="s">
        <v>5054</v>
      </c>
      <c r="I2868" s="2" t="s">
        <v>5055</v>
      </c>
      <c r="J2868" s="3">
        <v>85135.62</v>
      </c>
      <c r="K2868" s="3">
        <v>69880.040000000023</v>
      </c>
      <c r="L2868" s="3">
        <v>74147.520000000019</v>
      </c>
      <c r="M2868"/>
      <c r="N2868"/>
      <c r="O2868"/>
    </row>
    <row r="2869" spans="1:15" ht="14.45">
      <c r="A2869" s="2" t="str">
        <f t="shared" si="44"/>
        <v>POS_20211210_2720569</v>
      </c>
      <c r="B2869" s="2" t="s">
        <v>4570</v>
      </c>
      <c r="C2869" s="2" t="s">
        <v>443</v>
      </c>
      <c r="D2869" s="2" t="s">
        <v>444</v>
      </c>
      <c r="E2869" s="2" t="s">
        <v>444</v>
      </c>
      <c r="F2869" s="2" t="s">
        <v>45</v>
      </c>
      <c r="G2869" s="2" t="s">
        <v>445</v>
      </c>
      <c r="H2869" s="2" t="s">
        <v>5056</v>
      </c>
      <c r="I2869" s="2" t="s">
        <v>5057</v>
      </c>
      <c r="J2869" s="3">
        <v>85135.619999999981</v>
      </c>
      <c r="K2869" s="3">
        <v>69880.040000000023</v>
      </c>
      <c r="L2869" s="3">
        <v>74147.520000000019</v>
      </c>
      <c r="M2869"/>
      <c r="N2869"/>
      <c r="O2869"/>
    </row>
    <row r="2870" spans="1:15" ht="14.45">
      <c r="A2870" s="2" t="str">
        <f t="shared" si="44"/>
        <v>POS_20211210_2720566</v>
      </c>
      <c r="B2870" s="2" t="s">
        <v>4570</v>
      </c>
      <c r="C2870" s="2" t="s">
        <v>443</v>
      </c>
      <c r="D2870" s="2" t="s">
        <v>444</v>
      </c>
      <c r="E2870" s="2" t="s">
        <v>444</v>
      </c>
      <c r="F2870" s="2" t="s">
        <v>45</v>
      </c>
      <c r="G2870" s="2" t="s">
        <v>445</v>
      </c>
      <c r="H2870" s="2" t="s">
        <v>4628</v>
      </c>
      <c r="I2870" s="2" t="s">
        <v>5058</v>
      </c>
      <c r="J2870" s="3">
        <v>85135.619999999981</v>
      </c>
      <c r="K2870" s="3">
        <v>69880.040000000037</v>
      </c>
      <c r="L2870" s="3">
        <v>74147.51999999999</v>
      </c>
      <c r="M2870"/>
      <c r="N2870"/>
      <c r="O2870"/>
    </row>
    <row r="2871" spans="1:15" ht="14.45">
      <c r="A2871" s="2" t="str">
        <f t="shared" si="44"/>
        <v>POS_20180626_1663733</v>
      </c>
      <c r="B2871" s="2" t="s">
        <v>4570</v>
      </c>
      <c r="C2871" s="2" t="s">
        <v>443</v>
      </c>
      <c r="D2871" s="2" t="s">
        <v>444</v>
      </c>
      <c r="E2871" s="2" t="s">
        <v>444</v>
      </c>
      <c r="F2871" s="2" t="s">
        <v>2586</v>
      </c>
      <c r="G2871" s="2" t="s">
        <v>1324</v>
      </c>
      <c r="H2871" s="2" t="s">
        <v>4608</v>
      </c>
      <c r="I2871" s="2" t="s">
        <v>5059</v>
      </c>
      <c r="J2871" s="3">
        <v>186023.82</v>
      </c>
      <c r="K2871" s="3">
        <v>1101400.1092126553</v>
      </c>
      <c r="L2871" s="3">
        <v>1839136.9297177708</v>
      </c>
      <c r="M2871"/>
      <c r="N2871"/>
      <c r="O2871"/>
    </row>
    <row r="2872" spans="1:15" ht="14.45">
      <c r="A2872" s="2" t="str">
        <f t="shared" si="44"/>
        <v>POS_20160204_742630</v>
      </c>
      <c r="B2872" s="2" t="s">
        <v>4570</v>
      </c>
      <c r="C2872" s="2" t="s">
        <v>443</v>
      </c>
      <c r="D2872" s="2" t="s">
        <v>453</v>
      </c>
      <c r="E2872" s="2" t="s">
        <v>453</v>
      </c>
      <c r="F2872" s="2" t="s">
        <v>45</v>
      </c>
      <c r="G2872" s="2" t="s">
        <v>45</v>
      </c>
      <c r="H2872" s="2" t="s">
        <v>5060</v>
      </c>
      <c r="I2872" s="2" t="s">
        <v>5061</v>
      </c>
      <c r="J2872" s="3">
        <v>0</v>
      </c>
      <c r="K2872" s="3">
        <v>0</v>
      </c>
      <c r="L2872" s="3">
        <v>6102.1599999999989</v>
      </c>
      <c r="M2872"/>
      <c r="N2872"/>
      <c r="O2872"/>
    </row>
    <row r="2873" spans="1:15" ht="14.45">
      <c r="A2873" s="2" t="str">
        <f t="shared" si="44"/>
        <v>POS_20221130_2904150</v>
      </c>
      <c r="B2873" s="2" t="s">
        <v>4570</v>
      </c>
      <c r="C2873" s="2" t="s">
        <v>443</v>
      </c>
      <c r="D2873" s="2" t="s">
        <v>453</v>
      </c>
      <c r="E2873" s="2" t="s">
        <v>453</v>
      </c>
      <c r="F2873" s="2" t="s">
        <v>45</v>
      </c>
      <c r="G2873" s="2" t="s">
        <v>1320</v>
      </c>
      <c r="H2873" s="2" t="s">
        <v>5062</v>
      </c>
      <c r="I2873" s="2" t="s">
        <v>5063</v>
      </c>
      <c r="J2873" s="3">
        <v>0</v>
      </c>
      <c r="K2873" s="3">
        <v>0</v>
      </c>
      <c r="L2873" s="3">
        <v>7736.0400000000009</v>
      </c>
      <c r="M2873"/>
      <c r="N2873"/>
      <c r="O2873"/>
    </row>
    <row r="2874" spans="1:15" ht="14.45">
      <c r="A2874" s="2" t="str">
        <f t="shared" si="44"/>
        <v>POS_20200820_2238463</v>
      </c>
      <c r="B2874" s="2" t="s">
        <v>4570</v>
      </c>
      <c r="C2874" s="2" t="s">
        <v>443</v>
      </c>
      <c r="D2874" s="2" t="s">
        <v>453</v>
      </c>
      <c r="E2874" s="2" t="s">
        <v>453</v>
      </c>
      <c r="F2874" s="2" t="s">
        <v>45</v>
      </c>
      <c r="G2874" s="2" t="s">
        <v>1320</v>
      </c>
      <c r="H2874" s="2" t="s">
        <v>5064</v>
      </c>
      <c r="I2874" s="2" t="s">
        <v>5065</v>
      </c>
      <c r="J2874" s="3">
        <v>0</v>
      </c>
      <c r="K2874" s="3">
        <v>0</v>
      </c>
      <c r="L2874" s="3">
        <v>7736.0400000000009</v>
      </c>
      <c r="M2874"/>
      <c r="N2874"/>
      <c r="O2874"/>
    </row>
    <row r="2875" spans="1:15" ht="14.45">
      <c r="A2875" s="2" t="str">
        <f t="shared" si="44"/>
        <v>POS_20221129_2903862</v>
      </c>
      <c r="B2875" s="2" t="s">
        <v>4570</v>
      </c>
      <c r="C2875" s="2" t="s">
        <v>443</v>
      </c>
      <c r="D2875" s="2" t="s">
        <v>453</v>
      </c>
      <c r="E2875" s="2" t="s">
        <v>453</v>
      </c>
      <c r="F2875" s="2" t="s">
        <v>45</v>
      </c>
      <c r="G2875" s="2" t="s">
        <v>1320</v>
      </c>
      <c r="H2875" s="2" t="s">
        <v>4675</v>
      </c>
      <c r="I2875" s="2" t="s">
        <v>5066</v>
      </c>
      <c r="J2875" s="3">
        <v>0</v>
      </c>
      <c r="K2875" s="3">
        <v>0</v>
      </c>
      <c r="L2875" s="3">
        <v>5157.3600000000006</v>
      </c>
      <c r="M2875"/>
      <c r="N2875"/>
      <c r="O2875"/>
    </row>
    <row r="2876" spans="1:15" ht="14.45">
      <c r="A2876" s="2" t="str">
        <f t="shared" si="44"/>
        <v>POS_20200820_2238464</v>
      </c>
      <c r="B2876" s="2" t="s">
        <v>4570</v>
      </c>
      <c r="C2876" s="2" t="s">
        <v>443</v>
      </c>
      <c r="D2876" s="2" t="s">
        <v>453</v>
      </c>
      <c r="E2876" s="2" t="s">
        <v>453</v>
      </c>
      <c r="F2876" s="2" t="s">
        <v>45</v>
      </c>
      <c r="G2876" s="2" t="s">
        <v>1320</v>
      </c>
      <c r="H2876" s="2" t="s">
        <v>5067</v>
      </c>
      <c r="I2876" s="2" t="s">
        <v>5068</v>
      </c>
      <c r="J2876" s="3">
        <v>0</v>
      </c>
      <c r="K2876" s="3">
        <v>0</v>
      </c>
      <c r="L2876" s="3">
        <v>3570.4800000000005</v>
      </c>
      <c r="M2876"/>
      <c r="N2876"/>
      <c r="O2876"/>
    </row>
    <row r="2877" spans="1:15" ht="14.45">
      <c r="A2877" s="2" t="str">
        <f t="shared" si="44"/>
        <v>POS_20221129_2903861</v>
      </c>
      <c r="B2877" s="2" t="s">
        <v>4570</v>
      </c>
      <c r="C2877" s="2" t="s">
        <v>443</v>
      </c>
      <c r="D2877" s="2" t="s">
        <v>453</v>
      </c>
      <c r="E2877" s="2" t="s">
        <v>453</v>
      </c>
      <c r="F2877" s="2" t="s">
        <v>45</v>
      </c>
      <c r="G2877" s="2" t="s">
        <v>1320</v>
      </c>
      <c r="H2877" s="2" t="s">
        <v>5069</v>
      </c>
      <c r="I2877" s="2" t="s">
        <v>5070</v>
      </c>
      <c r="J2877" s="3">
        <v>0</v>
      </c>
      <c r="K2877" s="3">
        <v>0</v>
      </c>
      <c r="L2877" s="3">
        <v>2578.6800000000003</v>
      </c>
      <c r="M2877"/>
      <c r="N2877"/>
      <c r="O2877"/>
    </row>
    <row r="2878" spans="1:15" ht="14.45">
      <c r="A2878" s="2" t="str">
        <f t="shared" si="44"/>
        <v>POS_20221124_2902822</v>
      </c>
      <c r="B2878" s="2" t="s">
        <v>4570</v>
      </c>
      <c r="C2878" s="2" t="s">
        <v>443</v>
      </c>
      <c r="D2878" s="2" t="s">
        <v>453</v>
      </c>
      <c r="E2878" s="2" t="s">
        <v>453</v>
      </c>
      <c r="F2878" s="2" t="s">
        <v>45</v>
      </c>
      <c r="G2878" s="2" t="s">
        <v>1320</v>
      </c>
      <c r="H2878" s="2" t="s">
        <v>5071</v>
      </c>
      <c r="I2878" s="2" t="s">
        <v>5072</v>
      </c>
      <c r="J2878" s="3">
        <v>0</v>
      </c>
      <c r="K2878" s="3">
        <v>0</v>
      </c>
      <c r="L2878" s="3">
        <v>2578.6800000000003</v>
      </c>
      <c r="M2878"/>
      <c r="N2878"/>
      <c r="O2878"/>
    </row>
    <row r="2879" spans="1:15" ht="14.45">
      <c r="A2879" s="2" t="str">
        <f t="shared" si="44"/>
        <v>POS_20200820_2238461</v>
      </c>
      <c r="B2879" s="2" t="s">
        <v>4570</v>
      </c>
      <c r="C2879" s="2" t="s">
        <v>443</v>
      </c>
      <c r="D2879" s="2" t="s">
        <v>453</v>
      </c>
      <c r="E2879" s="2" t="s">
        <v>453</v>
      </c>
      <c r="F2879" s="2" t="s">
        <v>45</v>
      </c>
      <c r="G2879" s="2" t="s">
        <v>1320</v>
      </c>
      <c r="H2879" s="2" t="s">
        <v>5073</v>
      </c>
      <c r="I2879" s="2" t="s">
        <v>5074</v>
      </c>
      <c r="J2879" s="3">
        <v>0</v>
      </c>
      <c r="K2879" s="3">
        <v>0</v>
      </c>
      <c r="L2879" s="3">
        <v>0</v>
      </c>
      <c r="M2879"/>
      <c r="N2879"/>
      <c r="O2879"/>
    </row>
    <row r="2880" spans="1:15" ht="14.45">
      <c r="A2880" s="2" t="str">
        <f t="shared" si="44"/>
        <v>POS_20220215_2761188</v>
      </c>
      <c r="B2880" s="2" t="s">
        <v>4570</v>
      </c>
      <c r="C2880" s="2" t="s">
        <v>443</v>
      </c>
      <c r="D2880" s="2" t="s">
        <v>456</v>
      </c>
      <c r="E2880" s="2" t="s">
        <v>457</v>
      </c>
      <c r="F2880" s="2" t="s">
        <v>45</v>
      </c>
      <c r="G2880" s="2" t="s">
        <v>1324</v>
      </c>
      <c r="H2880" s="2" t="s">
        <v>5075</v>
      </c>
      <c r="I2880" s="2" t="s">
        <v>5076</v>
      </c>
      <c r="J2880" s="3">
        <v>0</v>
      </c>
      <c r="K2880" s="3">
        <v>0</v>
      </c>
      <c r="L2880" s="3">
        <v>0</v>
      </c>
      <c r="M2880"/>
      <c r="N2880"/>
      <c r="O2880"/>
    </row>
    <row r="2881" spans="1:15" ht="14.45">
      <c r="A2881" s="2" t="str">
        <f t="shared" si="44"/>
        <v>POS_20160204_742354</v>
      </c>
      <c r="B2881" s="2" t="s">
        <v>4570</v>
      </c>
      <c r="C2881" s="2" t="s">
        <v>443</v>
      </c>
      <c r="D2881" s="2" t="s">
        <v>456</v>
      </c>
      <c r="E2881" s="2" t="s">
        <v>457</v>
      </c>
      <c r="F2881" s="2" t="s">
        <v>458</v>
      </c>
      <c r="G2881" s="2" t="s">
        <v>459</v>
      </c>
      <c r="H2881" s="2" t="s">
        <v>5077</v>
      </c>
      <c r="I2881" s="2" t="s">
        <v>5078</v>
      </c>
      <c r="J2881" s="3">
        <v>88626.179999999978</v>
      </c>
      <c r="K2881" s="3">
        <v>9633.9600000000009</v>
      </c>
      <c r="L2881" s="3">
        <v>36431.96</v>
      </c>
      <c r="M2881"/>
      <c r="N2881"/>
      <c r="O2881"/>
    </row>
    <row r="2882" spans="1:15" ht="14.45">
      <c r="A2882" s="2" t="str">
        <f t="shared" si="44"/>
        <v>POS_20200711_2155768</v>
      </c>
      <c r="B2882" s="2" t="s">
        <v>4570</v>
      </c>
      <c r="C2882" s="2" t="s">
        <v>443</v>
      </c>
      <c r="D2882" s="2" t="s">
        <v>456</v>
      </c>
      <c r="E2882" s="2" t="s">
        <v>457</v>
      </c>
      <c r="F2882" s="2" t="s">
        <v>458</v>
      </c>
      <c r="G2882" s="2" t="s">
        <v>459</v>
      </c>
      <c r="H2882" s="2" t="s">
        <v>4818</v>
      </c>
      <c r="I2882" s="2" t="s">
        <v>5079</v>
      </c>
      <c r="J2882" s="3">
        <v>19273.830000000002</v>
      </c>
      <c r="K2882" s="3">
        <v>0</v>
      </c>
      <c r="L2882" s="3">
        <v>15464.749999999998</v>
      </c>
      <c r="M2882"/>
      <c r="N2882"/>
      <c r="O2882"/>
    </row>
    <row r="2883" spans="1:15" ht="14.45">
      <c r="A2883" s="2" t="str">
        <f t="shared" si="44"/>
        <v>POS_20200714_2156686</v>
      </c>
      <c r="B2883" s="2" t="s">
        <v>4570</v>
      </c>
      <c r="C2883" s="2" t="s">
        <v>443</v>
      </c>
      <c r="D2883" s="2" t="s">
        <v>456</v>
      </c>
      <c r="E2883" s="2" t="s">
        <v>457</v>
      </c>
      <c r="F2883" s="2" t="s">
        <v>458</v>
      </c>
      <c r="G2883" s="2" t="s">
        <v>459</v>
      </c>
      <c r="H2883" s="2" t="s">
        <v>4695</v>
      </c>
      <c r="I2883" s="2" t="s">
        <v>5080</v>
      </c>
      <c r="J2883" s="3">
        <v>9506.16</v>
      </c>
      <c r="K2883" s="3">
        <v>1855.2900000000002</v>
      </c>
      <c r="L2883" s="3">
        <v>0</v>
      </c>
      <c r="M2883"/>
      <c r="N2883"/>
      <c r="O2883"/>
    </row>
    <row r="2884" spans="1:15" ht="14.45">
      <c r="A2884" s="2" t="str">
        <f t="shared" si="44"/>
        <v>POS_20211204_2717204</v>
      </c>
      <c r="B2884" s="2" t="s">
        <v>4570</v>
      </c>
      <c r="C2884" s="2" t="s">
        <v>443</v>
      </c>
      <c r="D2884" s="2" t="s">
        <v>456</v>
      </c>
      <c r="E2884" s="2" t="s">
        <v>457</v>
      </c>
      <c r="F2884" s="2" t="s">
        <v>3073</v>
      </c>
      <c r="G2884" s="2" t="s">
        <v>1324</v>
      </c>
      <c r="H2884" s="2" t="s">
        <v>5081</v>
      </c>
      <c r="I2884" s="2" t="s">
        <v>5082</v>
      </c>
      <c r="J2884" s="3">
        <v>44305.840000000004</v>
      </c>
      <c r="K2884" s="3">
        <v>28902.21</v>
      </c>
      <c r="L2884" s="3">
        <v>124669.90000000002</v>
      </c>
      <c r="M2884"/>
      <c r="N2884"/>
      <c r="O2884"/>
    </row>
    <row r="2885" spans="1:15" ht="14.45">
      <c r="A2885" s="2" t="str">
        <f t="shared" si="44"/>
        <v>POS_20160204_742361</v>
      </c>
      <c r="B2885" s="2" t="s">
        <v>4570</v>
      </c>
      <c r="C2885" s="2" t="s">
        <v>443</v>
      </c>
      <c r="D2885" s="2" t="s">
        <v>456</v>
      </c>
      <c r="E2885" s="2" t="s">
        <v>457</v>
      </c>
      <c r="F2885" s="2" t="s">
        <v>1326</v>
      </c>
      <c r="G2885" s="2" t="s">
        <v>462</v>
      </c>
      <c r="H2885" s="2" t="s">
        <v>5083</v>
      </c>
      <c r="I2885" s="2" t="s">
        <v>5084</v>
      </c>
      <c r="J2885" s="3">
        <v>47360.26</v>
      </c>
      <c r="K2885" s="3">
        <v>40368.740000000005</v>
      </c>
      <c r="L2885" s="3">
        <v>0</v>
      </c>
      <c r="M2885"/>
      <c r="N2885"/>
      <c r="O2885"/>
    </row>
    <row r="2886" spans="1:15" ht="14.45">
      <c r="A2886" s="2" t="str">
        <f t="shared" si="44"/>
        <v>POS_20160204_742291</v>
      </c>
      <c r="B2886" s="2" t="s">
        <v>4570</v>
      </c>
      <c r="C2886" s="2" t="s">
        <v>443</v>
      </c>
      <c r="D2886" s="2" t="s">
        <v>456</v>
      </c>
      <c r="E2886" s="2" t="s">
        <v>457</v>
      </c>
      <c r="F2886" s="2" t="s">
        <v>1326</v>
      </c>
      <c r="G2886" s="2" t="s">
        <v>462</v>
      </c>
      <c r="H2886" s="2" t="s">
        <v>5085</v>
      </c>
      <c r="I2886" s="2" t="s">
        <v>5086</v>
      </c>
      <c r="J2886" s="3">
        <v>21589.360000000004</v>
      </c>
      <c r="K2886" s="3">
        <v>18979.62</v>
      </c>
      <c r="L2886" s="3">
        <v>30267.53999999999</v>
      </c>
      <c r="M2886"/>
      <c r="N2886"/>
      <c r="O2886"/>
    </row>
    <row r="2887" spans="1:15" ht="14.45">
      <c r="A2887" s="2" t="str">
        <f t="shared" si="44"/>
        <v>POS_20160204_741971</v>
      </c>
      <c r="B2887" s="2" t="s">
        <v>4570</v>
      </c>
      <c r="C2887" s="2" t="s">
        <v>443</v>
      </c>
      <c r="D2887" s="2" t="s">
        <v>456</v>
      </c>
      <c r="E2887" s="2" t="s">
        <v>468</v>
      </c>
      <c r="F2887" s="2" t="s">
        <v>45</v>
      </c>
      <c r="G2887" s="2" t="s">
        <v>454</v>
      </c>
      <c r="H2887" s="2" t="s">
        <v>5087</v>
      </c>
      <c r="I2887" s="2" t="s">
        <v>5088</v>
      </c>
      <c r="J2887" s="3">
        <v>0</v>
      </c>
      <c r="K2887" s="3">
        <v>3149.52</v>
      </c>
      <c r="L2887" s="3">
        <v>0</v>
      </c>
      <c r="M2887"/>
      <c r="N2887"/>
      <c r="O2887"/>
    </row>
    <row r="2888" spans="1:15" ht="14.45">
      <c r="A2888" s="2" t="str">
        <f t="shared" si="44"/>
        <v>POS_20160204_742139</v>
      </c>
      <c r="B2888" s="2" t="s">
        <v>4570</v>
      </c>
      <c r="C2888" s="2" t="s">
        <v>443</v>
      </c>
      <c r="D2888" s="2" t="s">
        <v>456</v>
      </c>
      <c r="E2888" s="2" t="s">
        <v>468</v>
      </c>
      <c r="F2888" s="2" t="s">
        <v>45</v>
      </c>
      <c r="G2888" s="2" t="s">
        <v>454</v>
      </c>
      <c r="H2888" s="2" t="s">
        <v>5089</v>
      </c>
      <c r="I2888" s="2" t="s">
        <v>5090</v>
      </c>
      <c r="J2888" s="3">
        <v>0</v>
      </c>
      <c r="K2888" s="3">
        <v>2417.04</v>
      </c>
      <c r="L2888" s="3">
        <v>0</v>
      </c>
      <c r="M2888"/>
      <c r="N2888"/>
      <c r="O2888"/>
    </row>
    <row r="2889" spans="1:15" ht="14.45">
      <c r="A2889" s="2" t="str">
        <f t="shared" si="44"/>
        <v>POS_20200206_1927715</v>
      </c>
      <c r="B2889" s="2" t="s">
        <v>4570</v>
      </c>
      <c r="C2889" s="2" t="s">
        <v>443</v>
      </c>
      <c r="D2889" s="2" t="s">
        <v>456</v>
      </c>
      <c r="E2889" s="2" t="s">
        <v>468</v>
      </c>
      <c r="F2889" s="2" t="s">
        <v>45</v>
      </c>
      <c r="G2889" s="2" t="s">
        <v>747</v>
      </c>
      <c r="H2889" s="2" t="s">
        <v>5091</v>
      </c>
      <c r="I2889" s="2" t="s">
        <v>5092</v>
      </c>
      <c r="J2889" s="3">
        <v>43920.800000000003</v>
      </c>
      <c r="K2889" s="3">
        <v>921.4500000000005</v>
      </c>
      <c r="L2889" s="3">
        <v>39518.510000000009</v>
      </c>
      <c r="M2889"/>
      <c r="N2889"/>
      <c r="O2889"/>
    </row>
    <row r="2890" spans="1:15" ht="14.45">
      <c r="A2890" s="2" t="str">
        <f t="shared" si="44"/>
        <v>POS_20191121_1865195</v>
      </c>
      <c r="B2890" s="2" t="s">
        <v>4570</v>
      </c>
      <c r="C2890" s="2" t="s">
        <v>443</v>
      </c>
      <c r="D2890" s="2" t="s">
        <v>456</v>
      </c>
      <c r="E2890" s="2" t="s">
        <v>468</v>
      </c>
      <c r="F2890" s="2" t="s">
        <v>45</v>
      </c>
      <c r="G2890" s="2" t="s">
        <v>747</v>
      </c>
      <c r="H2890" s="2" t="s">
        <v>5093</v>
      </c>
      <c r="I2890" s="2" t="s">
        <v>5094</v>
      </c>
      <c r="J2890" s="3">
        <v>21041.100000000002</v>
      </c>
      <c r="K2890" s="3">
        <v>7401.2099999999982</v>
      </c>
      <c r="L2890" s="3">
        <v>47396.969999999994</v>
      </c>
      <c r="M2890"/>
      <c r="N2890"/>
      <c r="O2890"/>
    </row>
    <row r="2891" spans="1:15" ht="14.45">
      <c r="A2891" s="2" t="str">
        <f t="shared" si="44"/>
        <v>POS_20190425_1783095</v>
      </c>
      <c r="B2891" s="2" t="s">
        <v>4570</v>
      </c>
      <c r="C2891" s="2" t="s">
        <v>443</v>
      </c>
      <c r="D2891" s="2" t="s">
        <v>456</v>
      </c>
      <c r="E2891" s="2" t="s">
        <v>468</v>
      </c>
      <c r="F2891" s="2" t="s">
        <v>45</v>
      </c>
      <c r="G2891" s="2" t="s">
        <v>747</v>
      </c>
      <c r="H2891" s="2" t="s">
        <v>5095</v>
      </c>
      <c r="I2891" s="2" t="s">
        <v>5096</v>
      </c>
      <c r="J2891" s="3">
        <v>25314.83</v>
      </c>
      <c r="K2891" s="3">
        <v>8470.6500000000015</v>
      </c>
      <c r="L2891" s="3">
        <v>33130.639999999999</v>
      </c>
      <c r="M2891"/>
      <c r="N2891"/>
      <c r="O2891"/>
    </row>
    <row r="2892" spans="1:15" ht="14.45">
      <c r="A2892" s="2" t="str">
        <f t="shared" si="44"/>
        <v>POS_20220211_2760374</v>
      </c>
      <c r="B2892" s="2" t="s">
        <v>4570</v>
      </c>
      <c r="C2892" s="2" t="s">
        <v>443</v>
      </c>
      <c r="D2892" s="2" t="s">
        <v>456</v>
      </c>
      <c r="E2892" s="2" t="s">
        <v>468</v>
      </c>
      <c r="F2892" s="2" t="s">
        <v>45</v>
      </c>
      <c r="G2892" s="2" t="s">
        <v>747</v>
      </c>
      <c r="H2892" s="2" t="s">
        <v>5097</v>
      </c>
      <c r="I2892" s="2" t="s">
        <v>5098</v>
      </c>
      <c r="J2892" s="3">
        <v>12832.76</v>
      </c>
      <c r="K2892" s="3">
        <v>-1866.1999999999998</v>
      </c>
      <c r="L2892" s="3">
        <v>6406.36</v>
      </c>
      <c r="M2892"/>
      <c r="N2892"/>
      <c r="O2892"/>
    </row>
    <row r="2893" spans="1:15" ht="14.45">
      <c r="A2893" s="2" t="str">
        <f t="shared" ref="A2893:A2956" si="45">I2893</f>
        <v>POS_20220211_2760369</v>
      </c>
      <c r="B2893" s="2" t="s">
        <v>4570</v>
      </c>
      <c r="C2893" s="2" t="s">
        <v>443</v>
      </c>
      <c r="D2893" s="2" t="s">
        <v>456</v>
      </c>
      <c r="E2893" s="2" t="s">
        <v>468</v>
      </c>
      <c r="F2893" s="2" t="s">
        <v>45</v>
      </c>
      <c r="G2893" s="2" t="s">
        <v>747</v>
      </c>
      <c r="H2893" s="2" t="s">
        <v>5099</v>
      </c>
      <c r="I2893" s="2" t="s">
        <v>5100</v>
      </c>
      <c r="J2893" s="3">
        <v>2902.2200000000003</v>
      </c>
      <c r="K2893" s="3">
        <v>3042.96</v>
      </c>
      <c r="L2893" s="3">
        <v>8685.24</v>
      </c>
      <c r="M2893"/>
      <c r="N2893"/>
      <c r="O2893"/>
    </row>
    <row r="2894" spans="1:15" ht="14.45">
      <c r="A2894" s="2" t="str">
        <f t="shared" si="45"/>
        <v>POS_20200326_1940093</v>
      </c>
      <c r="B2894" s="2" t="s">
        <v>4570</v>
      </c>
      <c r="C2894" s="2" t="s">
        <v>443</v>
      </c>
      <c r="D2894" s="2" t="s">
        <v>456</v>
      </c>
      <c r="E2894" s="2" t="s">
        <v>468</v>
      </c>
      <c r="F2894" s="2" t="s">
        <v>45</v>
      </c>
      <c r="G2894" s="2" t="s">
        <v>747</v>
      </c>
      <c r="H2894" s="2" t="s">
        <v>4899</v>
      </c>
      <c r="I2894" s="2" t="s">
        <v>5101</v>
      </c>
      <c r="J2894" s="3">
        <v>11132.339999999998</v>
      </c>
      <c r="K2894" s="3">
        <v>0</v>
      </c>
      <c r="L2894" s="3">
        <v>3460.3600000000006</v>
      </c>
      <c r="M2894"/>
      <c r="N2894"/>
      <c r="O2894"/>
    </row>
    <row r="2895" spans="1:15" ht="14.45">
      <c r="A2895" s="2" t="str">
        <f t="shared" si="45"/>
        <v>POS_20220211_2760370</v>
      </c>
      <c r="B2895" s="2" t="s">
        <v>4570</v>
      </c>
      <c r="C2895" s="2" t="s">
        <v>443</v>
      </c>
      <c r="D2895" s="2" t="s">
        <v>456</v>
      </c>
      <c r="E2895" s="2" t="s">
        <v>468</v>
      </c>
      <c r="F2895" s="2" t="s">
        <v>45</v>
      </c>
      <c r="G2895" s="2" t="s">
        <v>747</v>
      </c>
      <c r="H2895" s="2" t="s">
        <v>5102</v>
      </c>
      <c r="I2895" s="2" t="s">
        <v>5103</v>
      </c>
      <c r="J2895" s="3">
        <v>4194.6499999999996</v>
      </c>
      <c r="K2895" s="3">
        <v>0</v>
      </c>
      <c r="L2895" s="3">
        <v>8874.56</v>
      </c>
      <c r="M2895"/>
      <c r="N2895"/>
      <c r="O2895"/>
    </row>
    <row r="2896" spans="1:15" ht="14.45">
      <c r="A2896" s="2" t="str">
        <f t="shared" si="45"/>
        <v>POS_20220909_2854360</v>
      </c>
      <c r="B2896" s="2" t="s">
        <v>4570</v>
      </c>
      <c r="C2896" s="2" t="s">
        <v>443</v>
      </c>
      <c r="D2896" s="2" t="s">
        <v>456</v>
      </c>
      <c r="E2896" s="2" t="s">
        <v>468</v>
      </c>
      <c r="F2896" s="2" t="s">
        <v>45</v>
      </c>
      <c r="G2896" s="2" t="s">
        <v>459</v>
      </c>
      <c r="H2896" s="2" t="s">
        <v>5104</v>
      </c>
      <c r="I2896" s="2" t="s">
        <v>5105</v>
      </c>
      <c r="J2896" s="3">
        <v>20116.340000000004</v>
      </c>
      <c r="K2896" s="3">
        <v>4337.8599999999997</v>
      </c>
      <c r="L2896" s="3">
        <v>9399.68</v>
      </c>
      <c r="M2896"/>
      <c r="N2896"/>
      <c r="O2896"/>
    </row>
    <row r="2897" spans="1:15" ht="14.45">
      <c r="A2897" s="2" t="str">
        <f t="shared" si="45"/>
        <v>POS_20221011_2887220</v>
      </c>
      <c r="B2897" s="2" t="s">
        <v>4570</v>
      </c>
      <c r="C2897" s="2" t="s">
        <v>443</v>
      </c>
      <c r="D2897" s="2" t="s">
        <v>456</v>
      </c>
      <c r="E2897" s="2" t="s">
        <v>468</v>
      </c>
      <c r="F2897" s="2" t="s">
        <v>45</v>
      </c>
      <c r="G2897" s="2" t="s">
        <v>469</v>
      </c>
      <c r="H2897" s="2" t="s">
        <v>5106</v>
      </c>
      <c r="I2897" s="2" t="s">
        <v>5107</v>
      </c>
      <c r="J2897" s="3">
        <v>0</v>
      </c>
      <c r="K2897" s="3">
        <v>-15028.02</v>
      </c>
      <c r="L2897" s="3">
        <v>0</v>
      </c>
      <c r="M2897"/>
      <c r="N2897"/>
      <c r="O2897"/>
    </row>
    <row r="2898" spans="1:15" ht="14.45">
      <c r="A2898" s="2" t="str">
        <f t="shared" si="45"/>
        <v>POS_20211210_2720686</v>
      </c>
      <c r="B2898" s="2" t="s">
        <v>4570</v>
      </c>
      <c r="C2898" s="2" t="s">
        <v>443</v>
      </c>
      <c r="D2898" s="2" t="s">
        <v>456</v>
      </c>
      <c r="E2898" s="2" t="s">
        <v>468</v>
      </c>
      <c r="F2898" s="2" t="s">
        <v>45</v>
      </c>
      <c r="G2898" s="2" t="s">
        <v>445</v>
      </c>
      <c r="H2898" s="2" t="s">
        <v>5108</v>
      </c>
      <c r="I2898" s="2" t="s">
        <v>5109</v>
      </c>
      <c r="J2898" s="3">
        <v>85135.620000000039</v>
      </c>
      <c r="K2898" s="3">
        <v>69880.040000000037</v>
      </c>
      <c r="L2898" s="3">
        <v>74147.520000000004</v>
      </c>
      <c r="M2898"/>
      <c r="N2898"/>
      <c r="O2898"/>
    </row>
    <row r="2899" spans="1:15" ht="14.45">
      <c r="A2899" s="2" t="str">
        <f t="shared" si="45"/>
        <v>POS_20211210_2720650</v>
      </c>
      <c r="B2899" s="2" t="s">
        <v>4570</v>
      </c>
      <c r="C2899" s="2" t="s">
        <v>443</v>
      </c>
      <c r="D2899" s="2" t="s">
        <v>456</v>
      </c>
      <c r="E2899" s="2" t="s">
        <v>468</v>
      </c>
      <c r="F2899" s="2" t="s">
        <v>45</v>
      </c>
      <c r="G2899" s="2" t="s">
        <v>445</v>
      </c>
      <c r="H2899" s="2" t="s">
        <v>5110</v>
      </c>
      <c r="I2899" s="2" t="s">
        <v>5111</v>
      </c>
      <c r="J2899" s="3">
        <v>85135.620000000039</v>
      </c>
      <c r="K2899" s="3">
        <v>69880.040000000037</v>
      </c>
      <c r="L2899" s="3">
        <v>74147.520000000004</v>
      </c>
      <c r="M2899"/>
      <c r="N2899"/>
      <c r="O2899"/>
    </row>
    <row r="2900" spans="1:15" ht="14.45">
      <c r="A2900" s="2" t="str">
        <f t="shared" si="45"/>
        <v>POS_20211210_2720438</v>
      </c>
      <c r="B2900" s="2" t="s">
        <v>4570</v>
      </c>
      <c r="C2900" s="2" t="s">
        <v>443</v>
      </c>
      <c r="D2900" s="2" t="s">
        <v>456</v>
      </c>
      <c r="E2900" s="2" t="s">
        <v>468</v>
      </c>
      <c r="F2900" s="2" t="s">
        <v>45</v>
      </c>
      <c r="G2900" s="2" t="s">
        <v>445</v>
      </c>
      <c r="H2900" s="2" t="s">
        <v>5112</v>
      </c>
      <c r="I2900" s="2" t="s">
        <v>5113</v>
      </c>
      <c r="J2900" s="3">
        <v>85135.620000000054</v>
      </c>
      <c r="K2900" s="3">
        <v>69880.040000000037</v>
      </c>
      <c r="L2900" s="3">
        <v>74147.520000000019</v>
      </c>
      <c r="M2900"/>
      <c r="N2900"/>
      <c r="O2900"/>
    </row>
    <row r="2901" spans="1:15" ht="14.45">
      <c r="A2901" s="2" t="str">
        <f t="shared" si="45"/>
        <v>POS_20211210_2720694</v>
      </c>
      <c r="B2901" s="2" t="s">
        <v>4570</v>
      </c>
      <c r="C2901" s="2" t="s">
        <v>443</v>
      </c>
      <c r="D2901" s="2" t="s">
        <v>456</v>
      </c>
      <c r="E2901" s="2" t="s">
        <v>468</v>
      </c>
      <c r="F2901" s="2" t="s">
        <v>45</v>
      </c>
      <c r="G2901" s="2" t="s">
        <v>445</v>
      </c>
      <c r="H2901" s="2" t="s">
        <v>5114</v>
      </c>
      <c r="I2901" s="2" t="s">
        <v>5115</v>
      </c>
      <c r="J2901" s="3">
        <v>85135.62000000001</v>
      </c>
      <c r="K2901" s="3">
        <v>69880.040000000066</v>
      </c>
      <c r="L2901" s="3">
        <v>74147.51999999999</v>
      </c>
      <c r="M2901"/>
      <c r="N2901"/>
      <c r="O2901"/>
    </row>
    <row r="2902" spans="1:15" ht="14.45">
      <c r="A2902" s="2" t="str">
        <f t="shared" si="45"/>
        <v>POS_20211210_2720483</v>
      </c>
      <c r="B2902" s="2" t="s">
        <v>4570</v>
      </c>
      <c r="C2902" s="2" t="s">
        <v>443</v>
      </c>
      <c r="D2902" s="2" t="s">
        <v>456</v>
      </c>
      <c r="E2902" s="2" t="s">
        <v>468</v>
      </c>
      <c r="F2902" s="2" t="s">
        <v>45</v>
      </c>
      <c r="G2902" s="2" t="s">
        <v>445</v>
      </c>
      <c r="H2902" s="2" t="s">
        <v>5116</v>
      </c>
      <c r="I2902" s="2" t="s">
        <v>5117</v>
      </c>
      <c r="J2902" s="3">
        <v>85135.620000000024</v>
      </c>
      <c r="K2902" s="3">
        <v>69880.040000000052</v>
      </c>
      <c r="L2902" s="3">
        <v>74147.51999999999</v>
      </c>
      <c r="M2902"/>
      <c r="N2902"/>
      <c r="O2902"/>
    </row>
    <row r="2903" spans="1:15" ht="14.45">
      <c r="A2903" s="2" t="str">
        <f t="shared" si="45"/>
        <v>POS_20211210_2720697</v>
      </c>
      <c r="B2903" s="2" t="s">
        <v>4570</v>
      </c>
      <c r="C2903" s="2" t="s">
        <v>443</v>
      </c>
      <c r="D2903" s="2" t="s">
        <v>456</v>
      </c>
      <c r="E2903" s="2" t="s">
        <v>468</v>
      </c>
      <c r="F2903" s="2" t="s">
        <v>45</v>
      </c>
      <c r="G2903" s="2" t="s">
        <v>445</v>
      </c>
      <c r="H2903" s="2" t="s">
        <v>5118</v>
      </c>
      <c r="I2903" s="2" t="s">
        <v>5119</v>
      </c>
      <c r="J2903" s="3">
        <v>85135.620000000024</v>
      </c>
      <c r="K2903" s="3">
        <v>69880.040000000052</v>
      </c>
      <c r="L2903" s="3">
        <v>74147.520000000004</v>
      </c>
      <c r="M2903"/>
      <c r="N2903"/>
      <c r="O2903"/>
    </row>
    <row r="2904" spans="1:15" ht="14.45">
      <c r="A2904" s="2" t="str">
        <f t="shared" si="45"/>
        <v>POS_20211210_2720612</v>
      </c>
      <c r="B2904" s="2" t="s">
        <v>4570</v>
      </c>
      <c r="C2904" s="2" t="s">
        <v>443</v>
      </c>
      <c r="D2904" s="2" t="s">
        <v>456</v>
      </c>
      <c r="E2904" s="2" t="s">
        <v>468</v>
      </c>
      <c r="F2904" s="2" t="s">
        <v>45</v>
      </c>
      <c r="G2904" s="2" t="s">
        <v>445</v>
      </c>
      <c r="H2904" s="2" t="s">
        <v>5120</v>
      </c>
      <c r="I2904" s="2" t="s">
        <v>5121</v>
      </c>
      <c r="J2904" s="3">
        <v>85135.62000000001</v>
      </c>
      <c r="K2904" s="3">
        <v>69880.040000000008</v>
      </c>
      <c r="L2904" s="3">
        <v>74147.520000000004</v>
      </c>
      <c r="M2904"/>
      <c r="N2904"/>
      <c r="O2904"/>
    </row>
    <row r="2905" spans="1:15" ht="14.45">
      <c r="A2905" s="2" t="str">
        <f t="shared" si="45"/>
        <v>POS_20211210_2720792</v>
      </c>
      <c r="B2905" s="2" t="s">
        <v>4570</v>
      </c>
      <c r="C2905" s="2" t="s">
        <v>443</v>
      </c>
      <c r="D2905" s="2" t="s">
        <v>456</v>
      </c>
      <c r="E2905" s="2" t="s">
        <v>468</v>
      </c>
      <c r="F2905" s="2" t="s">
        <v>45</v>
      </c>
      <c r="G2905" s="2" t="s">
        <v>445</v>
      </c>
      <c r="H2905" s="2" t="s">
        <v>4965</v>
      </c>
      <c r="I2905" s="2" t="s">
        <v>5122</v>
      </c>
      <c r="J2905" s="3">
        <v>85135.619999999981</v>
      </c>
      <c r="K2905" s="3">
        <v>69880.040000000037</v>
      </c>
      <c r="L2905" s="3">
        <v>74147.520000000019</v>
      </c>
      <c r="M2905"/>
      <c r="N2905"/>
      <c r="O2905"/>
    </row>
    <row r="2906" spans="1:15" ht="14.45">
      <c r="A2906" s="2" t="str">
        <f t="shared" si="45"/>
        <v>POS_20211210_2720648</v>
      </c>
      <c r="B2906" s="2" t="s">
        <v>4570</v>
      </c>
      <c r="C2906" s="2" t="s">
        <v>443</v>
      </c>
      <c r="D2906" s="2" t="s">
        <v>456</v>
      </c>
      <c r="E2906" s="2" t="s">
        <v>468</v>
      </c>
      <c r="F2906" s="2" t="s">
        <v>45</v>
      </c>
      <c r="G2906" s="2" t="s">
        <v>445</v>
      </c>
      <c r="H2906" s="2" t="s">
        <v>5123</v>
      </c>
      <c r="I2906" s="2" t="s">
        <v>5124</v>
      </c>
      <c r="J2906" s="3">
        <v>85135.62000000001</v>
      </c>
      <c r="K2906" s="3">
        <v>69880.040000000023</v>
      </c>
      <c r="L2906" s="3">
        <v>74147.520000000004</v>
      </c>
      <c r="M2906"/>
      <c r="N2906"/>
      <c r="O2906"/>
    </row>
    <row r="2907" spans="1:15" ht="14.45">
      <c r="A2907" s="2" t="str">
        <f t="shared" si="45"/>
        <v>POS_20211210_2720554</v>
      </c>
      <c r="B2907" s="2" t="s">
        <v>4570</v>
      </c>
      <c r="C2907" s="2" t="s">
        <v>443</v>
      </c>
      <c r="D2907" s="2" t="s">
        <v>456</v>
      </c>
      <c r="E2907" s="2" t="s">
        <v>468</v>
      </c>
      <c r="F2907" s="2" t="s">
        <v>45</v>
      </c>
      <c r="G2907" s="2" t="s">
        <v>445</v>
      </c>
      <c r="H2907" s="2" t="s">
        <v>5125</v>
      </c>
      <c r="I2907" s="2" t="s">
        <v>5126</v>
      </c>
      <c r="J2907" s="3">
        <v>85135.620000000024</v>
      </c>
      <c r="K2907" s="3">
        <v>69880.040000000023</v>
      </c>
      <c r="L2907" s="3">
        <v>74147.520000000004</v>
      </c>
      <c r="M2907"/>
      <c r="N2907"/>
      <c r="O2907"/>
    </row>
    <row r="2908" spans="1:15" ht="14.45">
      <c r="A2908" s="2" t="str">
        <f t="shared" si="45"/>
        <v>POS_20211210_2720474</v>
      </c>
      <c r="B2908" s="2" t="s">
        <v>4570</v>
      </c>
      <c r="C2908" s="2" t="s">
        <v>443</v>
      </c>
      <c r="D2908" s="2" t="s">
        <v>456</v>
      </c>
      <c r="E2908" s="2" t="s">
        <v>468</v>
      </c>
      <c r="F2908" s="2" t="s">
        <v>45</v>
      </c>
      <c r="G2908" s="2" t="s">
        <v>445</v>
      </c>
      <c r="H2908" s="2" t="s">
        <v>5127</v>
      </c>
      <c r="I2908" s="2" t="s">
        <v>5128</v>
      </c>
      <c r="J2908" s="3">
        <v>85135.62000000001</v>
      </c>
      <c r="K2908" s="3">
        <v>69880.040000000008</v>
      </c>
      <c r="L2908" s="3">
        <v>74147.520000000019</v>
      </c>
      <c r="M2908"/>
      <c r="N2908"/>
      <c r="O2908"/>
    </row>
    <row r="2909" spans="1:15" ht="14.45">
      <c r="A2909" s="2" t="str">
        <f t="shared" si="45"/>
        <v>POS_20211210_2720472</v>
      </c>
      <c r="B2909" s="2" t="s">
        <v>4570</v>
      </c>
      <c r="C2909" s="2" t="s">
        <v>443</v>
      </c>
      <c r="D2909" s="2" t="s">
        <v>456</v>
      </c>
      <c r="E2909" s="2" t="s">
        <v>468</v>
      </c>
      <c r="F2909" s="2" t="s">
        <v>45</v>
      </c>
      <c r="G2909" s="2" t="s">
        <v>445</v>
      </c>
      <c r="H2909" s="2" t="s">
        <v>5129</v>
      </c>
      <c r="I2909" s="2" t="s">
        <v>5130</v>
      </c>
      <c r="J2909" s="3">
        <v>85135.62000000001</v>
      </c>
      <c r="K2909" s="3">
        <v>69880.040000000023</v>
      </c>
      <c r="L2909" s="3">
        <v>74147.520000000019</v>
      </c>
      <c r="M2909"/>
      <c r="N2909"/>
      <c r="O2909"/>
    </row>
    <row r="2910" spans="1:15" ht="14.45">
      <c r="A2910" s="2" t="str">
        <f t="shared" si="45"/>
        <v>POS_20211210_2720804</v>
      </c>
      <c r="B2910" s="2" t="s">
        <v>4570</v>
      </c>
      <c r="C2910" s="2" t="s">
        <v>443</v>
      </c>
      <c r="D2910" s="2" t="s">
        <v>456</v>
      </c>
      <c r="E2910" s="2" t="s">
        <v>468</v>
      </c>
      <c r="F2910" s="2" t="s">
        <v>45</v>
      </c>
      <c r="G2910" s="2" t="s">
        <v>445</v>
      </c>
      <c r="H2910" s="2" t="s">
        <v>4667</v>
      </c>
      <c r="I2910" s="2" t="s">
        <v>5131</v>
      </c>
      <c r="J2910" s="3">
        <v>85135.62000000001</v>
      </c>
      <c r="K2910" s="3">
        <v>69880.040000000037</v>
      </c>
      <c r="L2910" s="3">
        <v>74147.520000000019</v>
      </c>
      <c r="M2910"/>
      <c r="N2910"/>
      <c r="O2910"/>
    </row>
    <row r="2911" spans="1:15" ht="14.45">
      <c r="A2911" s="2" t="str">
        <f t="shared" si="45"/>
        <v>POS_20211210_2720801</v>
      </c>
      <c r="B2911" s="2" t="s">
        <v>4570</v>
      </c>
      <c r="C2911" s="2" t="s">
        <v>443</v>
      </c>
      <c r="D2911" s="2" t="s">
        <v>456</v>
      </c>
      <c r="E2911" s="2" t="s">
        <v>468</v>
      </c>
      <c r="F2911" s="2" t="s">
        <v>45</v>
      </c>
      <c r="G2911" s="2" t="s">
        <v>445</v>
      </c>
      <c r="H2911" s="2" t="s">
        <v>5132</v>
      </c>
      <c r="I2911" s="2" t="s">
        <v>5133</v>
      </c>
      <c r="J2911" s="3">
        <v>85135.62000000001</v>
      </c>
      <c r="K2911" s="3">
        <v>69880.040000000037</v>
      </c>
      <c r="L2911" s="3">
        <v>74147.51999999999</v>
      </c>
      <c r="M2911"/>
      <c r="N2911"/>
      <c r="O2911"/>
    </row>
    <row r="2912" spans="1:15" ht="14.45">
      <c r="A2912" s="2" t="str">
        <f t="shared" si="45"/>
        <v>POS_20211210_2720687</v>
      </c>
      <c r="B2912" s="2" t="s">
        <v>4570</v>
      </c>
      <c r="C2912" s="2" t="s">
        <v>443</v>
      </c>
      <c r="D2912" s="2" t="s">
        <v>456</v>
      </c>
      <c r="E2912" s="2" t="s">
        <v>468</v>
      </c>
      <c r="F2912" s="2" t="s">
        <v>45</v>
      </c>
      <c r="G2912" s="2" t="s">
        <v>445</v>
      </c>
      <c r="H2912" s="2" t="s">
        <v>5134</v>
      </c>
      <c r="I2912" s="2" t="s">
        <v>5135</v>
      </c>
      <c r="J2912" s="3">
        <v>85135.620000000039</v>
      </c>
      <c r="K2912" s="3">
        <v>69880.040000000023</v>
      </c>
      <c r="L2912" s="3">
        <v>74147.51999999999</v>
      </c>
      <c r="M2912"/>
      <c r="N2912"/>
      <c r="O2912"/>
    </row>
    <row r="2913" spans="1:15" ht="14.45">
      <c r="A2913" s="2" t="str">
        <f t="shared" si="45"/>
        <v>POS_20211210_2720593</v>
      </c>
      <c r="B2913" s="2" t="s">
        <v>4570</v>
      </c>
      <c r="C2913" s="2" t="s">
        <v>443</v>
      </c>
      <c r="D2913" s="2" t="s">
        <v>456</v>
      </c>
      <c r="E2913" s="2" t="s">
        <v>468</v>
      </c>
      <c r="F2913" s="2" t="s">
        <v>45</v>
      </c>
      <c r="G2913" s="2" t="s">
        <v>445</v>
      </c>
      <c r="H2913" s="2" t="s">
        <v>5136</v>
      </c>
      <c r="I2913" s="2" t="s">
        <v>5137</v>
      </c>
      <c r="J2913" s="3">
        <v>85135.62000000001</v>
      </c>
      <c r="K2913" s="3">
        <v>69880.040000000008</v>
      </c>
      <c r="L2913" s="3">
        <v>74147.520000000033</v>
      </c>
      <c r="M2913"/>
      <c r="N2913"/>
      <c r="O2913"/>
    </row>
    <row r="2914" spans="1:15" ht="14.45">
      <c r="A2914" s="2" t="str">
        <f t="shared" si="45"/>
        <v>POS_20211210_2720647</v>
      </c>
      <c r="B2914" s="2" t="s">
        <v>4570</v>
      </c>
      <c r="C2914" s="2" t="s">
        <v>443</v>
      </c>
      <c r="D2914" s="2" t="s">
        <v>456</v>
      </c>
      <c r="E2914" s="2" t="s">
        <v>468</v>
      </c>
      <c r="F2914" s="2" t="s">
        <v>45</v>
      </c>
      <c r="G2914" s="2" t="s">
        <v>445</v>
      </c>
      <c r="H2914" s="2" t="s">
        <v>5138</v>
      </c>
      <c r="I2914" s="2" t="s">
        <v>5139</v>
      </c>
      <c r="J2914" s="3">
        <v>85135.62</v>
      </c>
      <c r="K2914" s="3">
        <v>69880.040000000037</v>
      </c>
      <c r="L2914" s="3">
        <v>74147.520000000004</v>
      </c>
      <c r="M2914"/>
      <c r="N2914"/>
      <c r="O2914"/>
    </row>
    <row r="2915" spans="1:15" ht="14.45">
      <c r="A2915" s="2" t="str">
        <f t="shared" si="45"/>
        <v>POS_20211210_2720645</v>
      </c>
      <c r="B2915" s="2" t="s">
        <v>4570</v>
      </c>
      <c r="C2915" s="2" t="s">
        <v>443</v>
      </c>
      <c r="D2915" s="2" t="s">
        <v>456</v>
      </c>
      <c r="E2915" s="2" t="s">
        <v>468</v>
      </c>
      <c r="F2915" s="2" t="s">
        <v>45</v>
      </c>
      <c r="G2915" s="2" t="s">
        <v>445</v>
      </c>
      <c r="H2915" s="2" t="s">
        <v>5140</v>
      </c>
      <c r="I2915" s="2" t="s">
        <v>5141</v>
      </c>
      <c r="J2915" s="3">
        <v>85135.62000000001</v>
      </c>
      <c r="K2915" s="3">
        <v>69880.040000000008</v>
      </c>
      <c r="L2915" s="3">
        <v>74147.520000000004</v>
      </c>
      <c r="M2915"/>
      <c r="N2915"/>
      <c r="O2915"/>
    </row>
    <row r="2916" spans="1:15" ht="14.45">
      <c r="A2916" s="2" t="str">
        <f t="shared" si="45"/>
        <v>POS_20211210_2720797</v>
      </c>
      <c r="B2916" s="2" t="s">
        <v>4570</v>
      </c>
      <c r="C2916" s="2" t="s">
        <v>443</v>
      </c>
      <c r="D2916" s="2" t="s">
        <v>456</v>
      </c>
      <c r="E2916" s="2" t="s">
        <v>468</v>
      </c>
      <c r="F2916" s="2" t="s">
        <v>45</v>
      </c>
      <c r="G2916" s="2" t="s">
        <v>445</v>
      </c>
      <c r="H2916" s="2" t="s">
        <v>5142</v>
      </c>
      <c r="I2916" s="2" t="s">
        <v>5143</v>
      </c>
      <c r="J2916" s="3">
        <v>85135.619999999981</v>
      </c>
      <c r="K2916" s="3">
        <v>69880.040000000037</v>
      </c>
      <c r="L2916" s="3">
        <v>74147.520000000004</v>
      </c>
      <c r="M2916"/>
      <c r="N2916"/>
      <c r="O2916"/>
    </row>
    <row r="2917" spans="1:15" ht="14.45">
      <c r="A2917" s="2" t="str">
        <f t="shared" si="45"/>
        <v>POS_20211210_2720649</v>
      </c>
      <c r="B2917" s="2" t="s">
        <v>4570</v>
      </c>
      <c r="C2917" s="2" t="s">
        <v>443</v>
      </c>
      <c r="D2917" s="2" t="s">
        <v>456</v>
      </c>
      <c r="E2917" s="2" t="s">
        <v>468</v>
      </c>
      <c r="F2917" s="2" t="s">
        <v>45</v>
      </c>
      <c r="G2917" s="2" t="s">
        <v>445</v>
      </c>
      <c r="H2917" s="2" t="s">
        <v>5144</v>
      </c>
      <c r="I2917" s="2" t="s">
        <v>5145</v>
      </c>
      <c r="J2917" s="3">
        <v>85135.62</v>
      </c>
      <c r="K2917" s="3">
        <v>69880.040000000023</v>
      </c>
      <c r="L2917" s="3">
        <v>74147.520000000019</v>
      </c>
      <c r="M2917"/>
      <c r="N2917"/>
      <c r="O2917"/>
    </row>
    <row r="2918" spans="1:15" ht="14.45">
      <c r="A2918" s="2" t="str">
        <f t="shared" si="45"/>
        <v>POS_20211210_2720551</v>
      </c>
      <c r="B2918" s="2" t="s">
        <v>4570</v>
      </c>
      <c r="C2918" s="2" t="s">
        <v>443</v>
      </c>
      <c r="D2918" s="2" t="s">
        <v>456</v>
      </c>
      <c r="E2918" s="2" t="s">
        <v>468</v>
      </c>
      <c r="F2918" s="2" t="s">
        <v>45</v>
      </c>
      <c r="G2918" s="2" t="s">
        <v>445</v>
      </c>
      <c r="H2918" s="2" t="s">
        <v>5146</v>
      </c>
      <c r="I2918" s="2" t="s">
        <v>5147</v>
      </c>
      <c r="J2918" s="3">
        <v>85135.620000000039</v>
      </c>
      <c r="K2918" s="3">
        <v>69880.040000000008</v>
      </c>
      <c r="L2918" s="3">
        <v>74147.51999999999</v>
      </c>
      <c r="M2918"/>
      <c r="N2918"/>
      <c r="O2918"/>
    </row>
    <row r="2919" spans="1:15" ht="14.45">
      <c r="A2919" s="2" t="str">
        <f t="shared" si="45"/>
        <v>POS_20211210_2720556</v>
      </c>
      <c r="B2919" s="2" t="s">
        <v>4570</v>
      </c>
      <c r="C2919" s="2" t="s">
        <v>443</v>
      </c>
      <c r="D2919" s="2" t="s">
        <v>456</v>
      </c>
      <c r="E2919" s="2" t="s">
        <v>468</v>
      </c>
      <c r="F2919" s="2" t="s">
        <v>45</v>
      </c>
      <c r="G2919" s="2" t="s">
        <v>445</v>
      </c>
      <c r="H2919" s="2" t="s">
        <v>5148</v>
      </c>
      <c r="I2919" s="2" t="s">
        <v>5149</v>
      </c>
      <c r="J2919" s="3">
        <v>85135.62</v>
      </c>
      <c r="K2919" s="3">
        <v>69880.040000000037</v>
      </c>
      <c r="L2919" s="3">
        <v>74147.520000000004</v>
      </c>
      <c r="M2919"/>
      <c r="N2919"/>
      <c r="O2919"/>
    </row>
    <row r="2920" spans="1:15" ht="14.45">
      <c r="A2920" s="2" t="str">
        <f t="shared" si="45"/>
        <v>POS_20211210_2720478</v>
      </c>
      <c r="B2920" s="2" t="s">
        <v>4570</v>
      </c>
      <c r="C2920" s="2" t="s">
        <v>443</v>
      </c>
      <c r="D2920" s="2" t="s">
        <v>456</v>
      </c>
      <c r="E2920" s="2" t="s">
        <v>468</v>
      </c>
      <c r="F2920" s="2" t="s">
        <v>45</v>
      </c>
      <c r="G2920" s="2" t="s">
        <v>445</v>
      </c>
      <c r="H2920" s="2" t="s">
        <v>5150</v>
      </c>
      <c r="I2920" s="2" t="s">
        <v>5151</v>
      </c>
      <c r="J2920" s="3">
        <v>85135.62000000001</v>
      </c>
      <c r="K2920" s="3">
        <v>69880.040000000008</v>
      </c>
      <c r="L2920" s="3">
        <v>74147.520000000019</v>
      </c>
      <c r="M2920"/>
      <c r="N2920"/>
      <c r="O2920"/>
    </row>
    <row r="2921" spans="1:15" ht="14.45">
      <c r="A2921" s="2" t="str">
        <f t="shared" si="45"/>
        <v>POS_20211210_2720481</v>
      </c>
      <c r="B2921" s="2" t="s">
        <v>4570</v>
      </c>
      <c r="C2921" s="2" t="s">
        <v>443</v>
      </c>
      <c r="D2921" s="2" t="s">
        <v>456</v>
      </c>
      <c r="E2921" s="2" t="s">
        <v>468</v>
      </c>
      <c r="F2921" s="2" t="s">
        <v>45</v>
      </c>
      <c r="G2921" s="2" t="s">
        <v>445</v>
      </c>
      <c r="H2921" s="2" t="s">
        <v>5152</v>
      </c>
      <c r="I2921" s="2" t="s">
        <v>5153</v>
      </c>
      <c r="J2921" s="3">
        <v>85135.62000000001</v>
      </c>
      <c r="K2921" s="3">
        <v>69880.040000000037</v>
      </c>
      <c r="L2921" s="3">
        <v>74147.51999999999</v>
      </c>
      <c r="M2921"/>
      <c r="N2921"/>
      <c r="O2921"/>
    </row>
    <row r="2922" spans="1:15" ht="14.45">
      <c r="A2922" s="2" t="str">
        <f t="shared" si="45"/>
        <v>POS_20211210_2720699</v>
      </c>
      <c r="B2922" s="2" t="s">
        <v>4570</v>
      </c>
      <c r="C2922" s="2" t="s">
        <v>443</v>
      </c>
      <c r="D2922" s="2" t="s">
        <v>456</v>
      </c>
      <c r="E2922" s="2" t="s">
        <v>468</v>
      </c>
      <c r="F2922" s="2" t="s">
        <v>45</v>
      </c>
      <c r="G2922" s="2" t="s">
        <v>445</v>
      </c>
      <c r="H2922" s="2" t="s">
        <v>4737</v>
      </c>
      <c r="I2922" s="2" t="s">
        <v>5154</v>
      </c>
      <c r="J2922" s="3">
        <v>85135.620000000024</v>
      </c>
      <c r="K2922" s="3">
        <v>69880.040000000008</v>
      </c>
      <c r="L2922" s="3">
        <v>74147.520000000004</v>
      </c>
      <c r="M2922"/>
      <c r="N2922"/>
      <c r="O2922"/>
    </row>
    <row r="2923" spans="1:15" ht="14.45">
      <c r="A2923" s="2" t="str">
        <f t="shared" si="45"/>
        <v>POS_20211210_2720798</v>
      </c>
      <c r="B2923" s="2" t="s">
        <v>4570</v>
      </c>
      <c r="C2923" s="2" t="s">
        <v>443</v>
      </c>
      <c r="D2923" s="2" t="s">
        <v>456</v>
      </c>
      <c r="E2923" s="2" t="s">
        <v>468</v>
      </c>
      <c r="F2923" s="2" t="s">
        <v>45</v>
      </c>
      <c r="G2923" s="2" t="s">
        <v>445</v>
      </c>
      <c r="H2923" s="2" t="s">
        <v>5155</v>
      </c>
      <c r="I2923" s="2" t="s">
        <v>5156</v>
      </c>
      <c r="J2923" s="3">
        <v>85135.619999999966</v>
      </c>
      <c r="K2923" s="3">
        <v>69880.040000000037</v>
      </c>
      <c r="L2923" s="3">
        <v>74147.520000000019</v>
      </c>
      <c r="M2923"/>
      <c r="N2923"/>
      <c r="O2923"/>
    </row>
    <row r="2924" spans="1:15" ht="14.45">
      <c r="A2924" s="2" t="str">
        <f t="shared" si="45"/>
        <v>POS_20211210_2720487</v>
      </c>
      <c r="B2924" s="2" t="s">
        <v>4570</v>
      </c>
      <c r="C2924" s="2" t="s">
        <v>443</v>
      </c>
      <c r="D2924" s="2" t="s">
        <v>456</v>
      </c>
      <c r="E2924" s="2" t="s">
        <v>468</v>
      </c>
      <c r="F2924" s="2" t="s">
        <v>45</v>
      </c>
      <c r="G2924" s="2" t="s">
        <v>445</v>
      </c>
      <c r="H2924" s="2" t="s">
        <v>5157</v>
      </c>
      <c r="I2924" s="2" t="s">
        <v>5158</v>
      </c>
      <c r="J2924" s="3">
        <v>85135.620000000024</v>
      </c>
      <c r="K2924" s="3">
        <v>69880.040000000008</v>
      </c>
      <c r="L2924" s="3">
        <v>74147.51999999999</v>
      </c>
      <c r="M2924"/>
      <c r="N2924"/>
      <c r="O2924"/>
    </row>
    <row r="2925" spans="1:15" ht="14.45">
      <c r="A2925" s="2" t="str">
        <f t="shared" si="45"/>
        <v>POS_20211210_2720646</v>
      </c>
      <c r="B2925" s="2" t="s">
        <v>4570</v>
      </c>
      <c r="C2925" s="2" t="s">
        <v>443</v>
      </c>
      <c r="D2925" s="2" t="s">
        <v>456</v>
      </c>
      <c r="E2925" s="2" t="s">
        <v>468</v>
      </c>
      <c r="F2925" s="2" t="s">
        <v>45</v>
      </c>
      <c r="G2925" s="2" t="s">
        <v>445</v>
      </c>
      <c r="H2925" s="2" t="s">
        <v>5159</v>
      </c>
      <c r="I2925" s="2" t="s">
        <v>5160</v>
      </c>
      <c r="J2925" s="3">
        <v>85135.62000000001</v>
      </c>
      <c r="K2925" s="3">
        <v>69880.040000000037</v>
      </c>
      <c r="L2925" s="3">
        <v>74147.51999999999</v>
      </c>
      <c r="M2925"/>
      <c r="N2925"/>
      <c r="O2925"/>
    </row>
    <row r="2926" spans="1:15" ht="14.45">
      <c r="A2926" s="2" t="str">
        <f t="shared" si="45"/>
        <v>POS_20211210_2720476</v>
      </c>
      <c r="B2926" s="2" t="s">
        <v>4570</v>
      </c>
      <c r="C2926" s="2" t="s">
        <v>443</v>
      </c>
      <c r="D2926" s="2" t="s">
        <v>456</v>
      </c>
      <c r="E2926" s="2" t="s">
        <v>468</v>
      </c>
      <c r="F2926" s="2" t="s">
        <v>45</v>
      </c>
      <c r="G2926" s="2" t="s">
        <v>445</v>
      </c>
      <c r="H2926" s="2" t="s">
        <v>5161</v>
      </c>
      <c r="I2926" s="2" t="s">
        <v>5162</v>
      </c>
      <c r="J2926" s="3">
        <v>85135.62</v>
      </c>
      <c r="K2926" s="3">
        <v>69880.040000000008</v>
      </c>
      <c r="L2926" s="3">
        <v>74147.520000000019</v>
      </c>
      <c r="M2926"/>
      <c r="N2926"/>
      <c r="O2926"/>
    </row>
    <row r="2927" spans="1:15" ht="14.45">
      <c r="A2927" s="2" t="str">
        <f t="shared" si="45"/>
        <v>POS_20211210_2720695</v>
      </c>
      <c r="B2927" s="2" t="s">
        <v>4570</v>
      </c>
      <c r="C2927" s="2" t="s">
        <v>443</v>
      </c>
      <c r="D2927" s="2" t="s">
        <v>456</v>
      </c>
      <c r="E2927" s="2" t="s">
        <v>468</v>
      </c>
      <c r="F2927" s="2" t="s">
        <v>45</v>
      </c>
      <c r="G2927" s="2" t="s">
        <v>445</v>
      </c>
      <c r="H2927" s="2" t="s">
        <v>5163</v>
      </c>
      <c r="I2927" s="2" t="s">
        <v>5164</v>
      </c>
      <c r="J2927" s="3">
        <v>85135.62000000001</v>
      </c>
      <c r="K2927" s="3">
        <v>69880.040000000008</v>
      </c>
      <c r="L2927" s="3">
        <v>74147.51999999999</v>
      </c>
      <c r="M2927"/>
      <c r="N2927"/>
      <c r="O2927"/>
    </row>
    <row r="2928" spans="1:15" ht="14.45">
      <c r="A2928" s="2" t="str">
        <f t="shared" si="45"/>
        <v>POS_20211210_2720800</v>
      </c>
      <c r="B2928" s="2" t="s">
        <v>4570</v>
      </c>
      <c r="C2928" s="2" t="s">
        <v>443</v>
      </c>
      <c r="D2928" s="2" t="s">
        <v>456</v>
      </c>
      <c r="E2928" s="2" t="s">
        <v>468</v>
      </c>
      <c r="F2928" s="2" t="s">
        <v>45</v>
      </c>
      <c r="G2928" s="2" t="s">
        <v>445</v>
      </c>
      <c r="H2928" s="2" t="s">
        <v>5165</v>
      </c>
      <c r="I2928" s="2" t="s">
        <v>5166</v>
      </c>
      <c r="J2928" s="3">
        <v>85135.620000000024</v>
      </c>
      <c r="K2928" s="3">
        <v>69880.040000000008</v>
      </c>
      <c r="L2928" s="3">
        <v>74147.51999999999</v>
      </c>
      <c r="M2928"/>
      <c r="N2928"/>
      <c r="O2928"/>
    </row>
    <row r="2929" spans="1:15" ht="14.45">
      <c r="A2929" s="2" t="str">
        <f t="shared" si="45"/>
        <v>POS_20211210_2720799</v>
      </c>
      <c r="B2929" s="2" t="s">
        <v>4570</v>
      </c>
      <c r="C2929" s="2" t="s">
        <v>443</v>
      </c>
      <c r="D2929" s="2" t="s">
        <v>456</v>
      </c>
      <c r="E2929" s="2" t="s">
        <v>468</v>
      </c>
      <c r="F2929" s="2" t="s">
        <v>45</v>
      </c>
      <c r="G2929" s="2" t="s">
        <v>445</v>
      </c>
      <c r="H2929" s="2" t="s">
        <v>5167</v>
      </c>
      <c r="I2929" s="2" t="s">
        <v>5168</v>
      </c>
      <c r="J2929" s="3">
        <v>85135.62</v>
      </c>
      <c r="K2929" s="3">
        <v>69880.040000000037</v>
      </c>
      <c r="L2929" s="3">
        <v>74147.51999999999</v>
      </c>
      <c r="M2929"/>
      <c r="N2929"/>
      <c r="O2929"/>
    </row>
    <row r="2930" spans="1:15" ht="14.45">
      <c r="A2930" s="2" t="str">
        <f t="shared" si="45"/>
        <v>POS_20211210_2720689</v>
      </c>
      <c r="B2930" s="2" t="s">
        <v>4570</v>
      </c>
      <c r="C2930" s="2" t="s">
        <v>443</v>
      </c>
      <c r="D2930" s="2" t="s">
        <v>456</v>
      </c>
      <c r="E2930" s="2" t="s">
        <v>468</v>
      </c>
      <c r="F2930" s="2" t="s">
        <v>45</v>
      </c>
      <c r="G2930" s="2" t="s">
        <v>445</v>
      </c>
      <c r="H2930" s="2" t="s">
        <v>5169</v>
      </c>
      <c r="I2930" s="2" t="s">
        <v>5170</v>
      </c>
      <c r="J2930" s="3">
        <v>85135.62</v>
      </c>
      <c r="K2930" s="3">
        <v>69880.039999999994</v>
      </c>
      <c r="L2930" s="3">
        <v>74147.520000000004</v>
      </c>
      <c r="M2930"/>
      <c r="N2930"/>
      <c r="O2930"/>
    </row>
    <row r="2931" spans="1:15" ht="14.45">
      <c r="A2931" s="2" t="str">
        <f t="shared" si="45"/>
        <v>POS_20211210_2720653</v>
      </c>
      <c r="B2931" s="2" t="s">
        <v>4570</v>
      </c>
      <c r="C2931" s="2" t="s">
        <v>443</v>
      </c>
      <c r="D2931" s="2" t="s">
        <v>456</v>
      </c>
      <c r="E2931" s="2" t="s">
        <v>468</v>
      </c>
      <c r="F2931" s="2" t="s">
        <v>45</v>
      </c>
      <c r="G2931" s="2" t="s">
        <v>445</v>
      </c>
      <c r="H2931" s="2" t="s">
        <v>5171</v>
      </c>
      <c r="I2931" s="2" t="s">
        <v>5172</v>
      </c>
      <c r="J2931" s="3">
        <v>85135.62000000001</v>
      </c>
      <c r="K2931" s="3">
        <v>69880.039999999994</v>
      </c>
      <c r="L2931" s="3">
        <v>74147.520000000004</v>
      </c>
      <c r="M2931"/>
      <c r="N2931"/>
      <c r="O2931"/>
    </row>
    <row r="2932" spans="1:15" ht="14.45">
      <c r="A2932" s="2" t="str">
        <f t="shared" si="45"/>
        <v>POS_20211210_2720802</v>
      </c>
      <c r="B2932" s="2" t="s">
        <v>4570</v>
      </c>
      <c r="C2932" s="2" t="s">
        <v>443</v>
      </c>
      <c r="D2932" s="2" t="s">
        <v>456</v>
      </c>
      <c r="E2932" s="2" t="s">
        <v>468</v>
      </c>
      <c r="F2932" s="2" t="s">
        <v>45</v>
      </c>
      <c r="G2932" s="2" t="s">
        <v>445</v>
      </c>
      <c r="H2932" s="2" t="s">
        <v>5173</v>
      </c>
      <c r="I2932" s="2" t="s">
        <v>5174</v>
      </c>
      <c r="J2932" s="3">
        <v>85135.619999999981</v>
      </c>
      <c r="K2932" s="3">
        <v>69880.040000000037</v>
      </c>
      <c r="L2932" s="3">
        <v>74147.51999999999</v>
      </c>
      <c r="M2932"/>
      <c r="N2932"/>
      <c r="O2932"/>
    </row>
    <row r="2933" spans="1:15" ht="14.45">
      <c r="A2933" s="2" t="str">
        <f t="shared" si="45"/>
        <v>POS_20211210_2720485</v>
      </c>
      <c r="B2933" s="2" t="s">
        <v>4570</v>
      </c>
      <c r="C2933" s="2" t="s">
        <v>443</v>
      </c>
      <c r="D2933" s="2" t="s">
        <v>456</v>
      </c>
      <c r="E2933" s="2" t="s">
        <v>468</v>
      </c>
      <c r="F2933" s="2" t="s">
        <v>45</v>
      </c>
      <c r="G2933" s="2" t="s">
        <v>445</v>
      </c>
      <c r="H2933" s="2" t="s">
        <v>5175</v>
      </c>
      <c r="I2933" s="2" t="s">
        <v>5176</v>
      </c>
      <c r="J2933" s="3">
        <v>85135.619999999981</v>
      </c>
      <c r="K2933" s="3">
        <v>69880.040000000008</v>
      </c>
      <c r="L2933" s="3">
        <v>74147.520000000019</v>
      </c>
      <c r="M2933"/>
      <c r="N2933"/>
      <c r="O2933"/>
    </row>
    <row r="2934" spans="1:15" ht="14.45">
      <c r="A2934" s="2" t="str">
        <f t="shared" si="45"/>
        <v>POS_20211210_2720613</v>
      </c>
      <c r="B2934" s="2" t="s">
        <v>4570</v>
      </c>
      <c r="C2934" s="2" t="s">
        <v>443</v>
      </c>
      <c r="D2934" s="2" t="s">
        <v>456</v>
      </c>
      <c r="E2934" s="2" t="s">
        <v>468</v>
      </c>
      <c r="F2934" s="2" t="s">
        <v>45</v>
      </c>
      <c r="G2934" s="2" t="s">
        <v>445</v>
      </c>
      <c r="H2934" s="2" t="s">
        <v>5177</v>
      </c>
      <c r="I2934" s="2" t="s">
        <v>5178</v>
      </c>
      <c r="J2934" s="3">
        <v>85135.62</v>
      </c>
      <c r="K2934" s="3">
        <v>69880.039999999994</v>
      </c>
      <c r="L2934" s="3">
        <v>74147.520000000004</v>
      </c>
      <c r="M2934"/>
      <c r="N2934"/>
      <c r="O2934"/>
    </row>
    <row r="2935" spans="1:15" ht="14.45">
      <c r="A2935" s="2" t="str">
        <f t="shared" si="45"/>
        <v>POS_20211210_2720692</v>
      </c>
      <c r="B2935" s="2" t="s">
        <v>4570</v>
      </c>
      <c r="C2935" s="2" t="s">
        <v>443</v>
      </c>
      <c r="D2935" s="2" t="s">
        <v>456</v>
      </c>
      <c r="E2935" s="2" t="s">
        <v>468</v>
      </c>
      <c r="F2935" s="2" t="s">
        <v>45</v>
      </c>
      <c r="G2935" s="2" t="s">
        <v>445</v>
      </c>
      <c r="H2935" s="2" t="s">
        <v>5179</v>
      </c>
      <c r="I2935" s="2" t="s">
        <v>5180</v>
      </c>
      <c r="J2935" s="3">
        <v>85135.619999999981</v>
      </c>
      <c r="K2935" s="3">
        <v>69880.040000000023</v>
      </c>
      <c r="L2935" s="3">
        <v>74147.520000000004</v>
      </c>
      <c r="M2935"/>
      <c r="N2935"/>
      <c r="O2935"/>
    </row>
    <row r="2936" spans="1:15" ht="14.45">
      <c r="A2936" s="2" t="str">
        <f t="shared" si="45"/>
        <v>POS_20211210_2720793</v>
      </c>
      <c r="B2936" s="2" t="s">
        <v>4570</v>
      </c>
      <c r="C2936" s="2" t="s">
        <v>443</v>
      </c>
      <c r="D2936" s="2" t="s">
        <v>456</v>
      </c>
      <c r="E2936" s="2" t="s">
        <v>468</v>
      </c>
      <c r="F2936" s="2" t="s">
        <v>45</v>
      </c>
      <c r="G2936" s="2" t="s">
        <v>445</v>
      </c>
      <c r="H2936" s="2" t="s">
        <v>5181</v>
      </c>
      <c r="I2936" s="2" t="s">
        <v>5182</v>
      </c>
      <c r="J2936" s="3">
        <v>85135.619999999966</v>
      </c>
      <c r="K2936" s="3">
        <v>69880.040000000023</v>
      </c>
      <c r="L2936" s="3">
        <v>74147.520000000004</v>
      </c>
      <c r="M2936"/>
      <c r="N2936"/>
      <c r="O2936"/>
    </row>
    <row r="2937" spans="1:15" ht="14.45">
      <c r="A2937" s="2" t="str">
        <f t="shared" si="45"/>
        <v>POS_20211210_2720480</v>
      </c>
      <c r="B2937" s="2" t="s">
        <v>4570</v>
      </c>
      <c r="C2937" s="2" t="s">
        <v>443</v>
      </c>
      <c r="D2937" s="2" t="s">
        <v>456</v>
      </c>
      <c r="E2937" s="2" t="s">
        <v>468</v>
      </c>
      <c r="F2937" s="2" t="s">
        <v>45</v>
      </c>
      <c r="G2937" s="2" t="s">
        <v>445</v>
      </c>
      <c r="H2937" s="2" t="s">
        <v>5183</v>
      </c>
      <c r="I2937" s="2" t="s">
        <v>5184</v>
      </c>
      <c r="J2937" s="3">
        <v>85135.62000000001</v>
      </c>
      <c r="K2937" s="3">
        <v>69880.040000000008</v>
      </c>
      <c r="L2937" s="3">
        <v>74147.51999999999</v>
      </c>
      <c r="M2937"/>
      <c r="N2937"/>
      <c r="O2937"/>
    </row>
    <row r="2938" spans="1:15" ht="14.45">
      <c r="A2938" s="2" t="str">
        <f t="shared" si="45"/>
        <v>POS_20211210_2720644</v>
      </c>
      <c r="B2938" s="2" t="s">
        <v>4570</v>
      </c>
      <c r="C2938" s="2" t="s">
        <v>443</v>
      </c>
      <c r="D2938" s="2" t="s">
        <v>456</v>
      </c>
      <c r="E2938" s="2" t="s">
        <v>468</v>
      </c>
      <c r="F2938" s="2" t="s">
        <v>45</v>
      </c>
      <c r="G2938" s="2" t="s">
        <v>445</v>
      </c>
      <c r="H2938" s="2" t="s">
        <v>4649</v>
      </c>
      <c r="I2938" s="2" t="s">
        <v>5185</v>
      </c>
      <c r="J2938" s="3">
        <v>85135.62</v>
      </c>
      <c r="K2938" s="3">
        <v>69880.040000000008</v>
      </c>
      <c r="L2938" s="3">
        <v>74147.51999999999</v>
      </c>
      <c r="M2938"/>
      <c r="N2938"/>
      <c r="O2938"/>
    </row>
    <row r="2939" spans="1:15" ht="14.45">
      <c r="A2939" s="2" t="str">
        <f t="shared" si="45"/>
        <v>POS_20211210_2720473</v>
      </c>
      <c r="B2939" s="2" t="s">
        <v>4570</v>
      </c>
      <c r="C2939" s="2" t="s">
        <v>443</v>
      </c>
      <c r="D2939" s="2" t="s">
        <v>456</v>
      </c>
      <c r="E2939" s="2" t="s">
        <v>468</v>
      </c>
      <c r="F2939" s="2" t="s">
        <v>45</v>
      </c>
      <c r="G2939" s="2" t="s">
        <v>445</v>
      </c>
      <c r="H2939" s="2" t="s">
        <v>5186</v>
      </c>
      <c r="I2939" s="2" t="s">
        <v>5187</v>
      </c>
      <c r="J2939" s="3">
        <v>85135.619999999981</v>
      </c>
      <c r="K2939" s="3">
        <v>69880.040000000008</v>
      </c>
      <c r="L2939" s="3">
        <v>74147.520000000004</v>
      </c>
      <c r="M2939"/>
      <c r="N2939"/>
      <c r="O2939"/>
    </row>
    <row r="2940" spans="1:15" ht="14.45">
      <c r="A2940" s="2" t="str">
        <f t="shared" si="45"/>
        <v>POS_20211210_2720651</v>
      </c>
      <c r="B2940" s="2" t="s">
        <v>4570</v>
      </c>
      <c r="C2940" s="2" t="s">
        <v>443</v>
      </c>
      <c r="D2940" s="2" t="s">
        <v>456</v>
      </c>
      <c r="E2940" s="2" t="s">
        <v>468</v>
      </c>
      <c r="F2940" s="2" t="s">
        <v>45</v>
      </c>
      <c r="G2940" s="2" t="s">
        <v>445</v>
      </c>
      <c r="H2940" s="2" t="s">
        <v>5188</v>
      </c>
      <c r="I2940" s="2" t="s">
        <v>5189</v>
      </c>
      <c r="J2940" s="3">
        <v>85135.619999999981</v>
      </c>
      <c r="K2940" s="3">
        <v>69880.040000000023</v>
      </c>
      <c r="L2940" s="3">
        <v>74147.51999999999</v>
      </c>
      <c r="M2940"/>
      <c r="N2940"/>
      <c r="O2940"/>
    </row>
    <row r="2941" spans="1:15" ht="14.45">
      <c r="A2941" s="2" t="str">
        <f t="shared" si="45"/>
        <v>POS_20211210_2720486</v>
      </c>
      <c r="B2941" s="2" t="s">
        <v>4570</v>
      </c>
      <c r="C2941" s="2" t="s">
        <v>443</v>
      </c>
      <c r="D2941" s="2" t="s">
        <v>456</v>
      </c>
      <c r="E2941" s="2" t="s">
        <v>468</v>
      </c>
      <c r="F2941" s="2" t="s">
        <v>45</v>
      </c>
      <c r="G2941" s="2" t="s">
        <v>445</v>
      </c>
      <c r="H2941" s="2" t="s">
        <v>5190</v>
      </c>
      <c r="I2941" s="2" t="s">
        <v>5191</v>
      </c>
      <c r="J2941" s="3">
        <v>85135.619999999981</v>
      </c>
      <c r="K2941" s="3">
        <v>69880.040000000023</v>
      </c>
      <c r="L2941" s="3">
        <v>74147.520000000004</v>
      </c>
      <c r="M2941"/>
      <c r="N2941"/>
      <c r="O2941"/>
    </row>
    <row r="2942" spans="1:15" ht="14.45">
      <c r="A2942" s="2" t="str">
        <f t="shared" si="45"/>
        <v>POS_20211210_2720684</v>
      </c>
      <c r="B2942" s="2" t="s">
        <v>4570</v>
      </c>
      <c r="C2942" s="2" t="s">
        <v>443</v>
      </c>
      <c r="D2942" s="2" t="s">
        <v>456</v>
      </c>
      <c r="E2942" s="2" t="s">
        <v>468</v>
      </c>
      <c r="F2942" s="2" t="s">
        <v>45</v>
      </c>
      <c r="G2942" s="2" t="s">
        <v>445</v>
      </c>
      <c r="H2942" s="2" t="s">
        <v>5192</v>
      </c>
      <c r="I2942" s="2" t="s">
        <v>5193</v>
      </c>
      <c r="J2942" s="3">
        <v>85135.619999999981</v>
      </c>
      <c r="K2942" s="3">
        <v>69880.040000000023</v>
      </c>
      <c r="L2942" s="3">
        <v>74147.520000000004</v>
      </c>
      <c r="M2942"/>
      <c r="N2942"/>
      <c r="O2942"/>
    </row>
    <row r="2943" spans="1:15" ht="14.45">
      <c r="A2943" s="2" t="str">
        <f t="shared" si="45"/>
        <v>POS_20211210_2720803</v>
      </c>
      <c r="B2943" s="2" t="s">
        <v>4570</v>
      </c>
      <c r="C2943" s="2" t="s">
        <v>443</v>
      </c>
      <c r="D2943" s="2" t="s">
        <v>456</v>
      </c>
      <c r="E2943" s="2" t="s">
        <v>468</v>
      </c>
      <c r="F2943" s="2" t="s">
        <v>45</v>
      </c>
      <c r="G2943" s="2" t="s">
        <v>445</v>
      </c>
      <c r="H2943" s="2" t="s">
        <v>5194</v>
      </c>
      <c r="I2943" s="2" t="s">
        <v>5195</v>
      </c>
      <c r="J2943" s="3">
        <v>85135.619999999966</v>
      </c>
      <c r="K2943" s="3">
        <v>69880.040000000037</v>
      </c>
      <c r="L2943" s="3">
        <v>74147.51999999999</v>
      </c>
      <c r="M2943"/>
      <c r="N2943"/>
      <c r="O2943"/>
    </row>
    <row r="2944" spans="1:15" ht="14.45">
      <c r="A2944" s="2" t="str">
        <f t="shared" si="45"/>
        <v>POS_20211210_2720475</v>
      </c>
      <c r="B2944" s="2" t="s">
        <v>4570</v>
      </c>
      <c r="C2944" s="2" t="s">
        <v>443</v>
      </c>
      <c r="D2944" s="2" t="s">
        <v>456</v>
      </c>
      <c r="E2944" s="2" t="s">
        <v>468</v>
      </c>
      <c r="F2944" s="2" t="s">
        <v>45</v>
      </c>
      <c r="G2944" s="2" t="s">
        <v>445</v>
      </c>
      <c r="H2944" s="2" t="s">
        <v>4747</v>
      </c>
      <c r="I2944" s="2" t="s">
        <v>5196</v>
      </c>
      <c r="J2944" s="3">
        <v>85135.619999999966</v>
      </c>
      <c r="K2944" s="3">
        <v>69880.040000000037</v>
      </c>
      <c r="L2944" s="3">
        <v>74147.51999999999</v>
      </c>
      <c r="M2944"/>
      <c r="N2944"/>
      <c r="O2944"/>
    </row>
    <row r="2945" spans="1:15" ht="14.45">
      <c r="A2945" s="2" t="str">
        <f t="shared" si="45"/>
        <v>POS_20211210_2720614</v>
      </c>
      <c r="B2945" s="2" t="s">
        <v>4570</v>
      </c>
      <c r="C2945" s="2" t="s">
        <v>443</v>
      </c>
      <c r="D2945" s="2" t="s">
        <v>456</v>
      </c>
      <c r="E2945" s="2" t="s">
        <v>468</v>
      </c>
      <c r="F2945" s="2" t="s">
        <v>45</v>
      </c>
      <c r="G2945" s="2" t="s">
        <v>445</v>
      </c>
      <c r="H2945" s="2" t="s">
        <v>5197</v>
      </c>
      <c r="I2945" s="2" t="s">
        <v>5198</v>
      </c>
      <c r="J2945" s="3">
        <v>85135.619999999981</v>
      </c>
      <c r="K2945" s="3">
        <v>69880.040000000037</v>
      </c>
      <c r="L2945" s="3">
        <v>74147.51999999999</v>
      </c>
      <c r="M2945"/>
      <c r="N2945"/>
      <c r="O2945"/>
    </row>
    <row r="2946" spans="1:15" ht="14.45">
      <c r="A2946" s="2" t="str">
        <f t="shared" si="45"/>
        <v>POS_20211210_2720652</v>
      </c>
      <c r="B2946" s="2" t="s">
        <v>4570</v>
      </c>
      <c r="C2946" s="2" t="s">
        <v>443</v>
      </c>
      <c r="D2946" s="2" t="s">
        <v>456</v>
      </c>
      <c r="E2946" s="2" t="s">
        <v>468</v>
      </c>
      <c r="F2946" s="2" t="s">
        <v>45</v>
      </c>
      <c r="G2946" s="2" t="s">
        <v>445</v>
      </c>
      <c r="H2946" s="2" t="s">
        <v>5199</v>
      </c>
      <c r="I2946" s="2" t="s">
        <v>5200</v>
      </c>
      <c r="J2946" s="3">
        <v>85135.62000000001</v>
      </c>
      <c r="K2946" s="3">
        <v>69880.040000000008</v>
      </c>
      <c r="L2946" s="3">
        <v>74147.51999999999</v>
      </c>
      <c r="M2946"/>
      <c r="N2946"/>
      <c r="O2946"/>
    </row>
    <row r="2947" spans="1:15" ht="14.45">
      <c r="A2947" s="2" t="str">
        <f t="shared" si="45"/>
        <v>POS_20211210_2720592</v>
      </c>
      <c r="B2947" s="2" t="s">
        <v>4570</v>
      </c>
      <c r="C2947" s="2" t="s">
        <v>443</v>
      </c>
      <c r="D2947" s="2" t="s">
        <v>456</v>
      </c>
      <c r="E2947" s="2" t="s">
        <v>468</v>
      </c>
      <c r="F2947" s="2" t="s">
        <v>45</v>
      </c>
      <c r="G2947" s="2" t="s">
        <v>445</v>
      </c>
      <c r="H2947" s="2" t="s">
        <v>5201</v>
      </c>
      <c r="I2947" s="2" t="s">
        <v>5202</v>
      </c>
      <c r="J2947" s="3">
        <v>85135.62000000001</v>
      </c>
      <c r="K2947" s="3">
        <v>69880.040000000008</v>
      </c>
      <c r="L2947" s="3">
        <v>74147.520000000004</v>
      </c>
      <c r="M2947"/>
      <c r="N2947"/>
      <c r="O2947"/>
    </row>
    <row r="2948" spans="1:15" ht="14.45">
      <c r="A2948" s="2" t="str">
        <f t="shared" si="45"/>
        <v>POS_20211210_2720696</v>
      </c>
      <c r="B2948" s="2" t="s">
        <v>4570</v>
      </c>
      <c r="C2948" s="2" t="s">
        <v>443</v>
      </c>
      <c r="D2948" s="2" t="s">
        <v>456</v>
      </c>
      <c r="E2948" s="2" t="s">
        <v>468</v>
      </c>
      <c r="F2948" s="2" t="s">
        <v>45</v>
      </c>
      <c r="G2948" s="2" t="s">
        <v>445</v>
      </c>
      <c r="H2948" s="2" t="s">
        <v>5203</v>
      </c>
      <c r="I2948" s="2" t="s">
        <v>5204</v>
      </c>
      <c r="J2948" s="3">
        <v>85135.62</v>
      </c>
      <c r="K2948" s="3">
        <v>69880.040000000008</v>
      </c>
      <c r="L2948" s="3">
        <v>74147.520000000004</v>
      </c>
      <c r="M2948"/>
      <c r="N2948"/>
      <c r="O2948"/>
    </row>
    <row r="2949" spans="1:15" ht="14.45">
      <c r="A2949" s="2" t="str">
        <f t="shared" si="45"/>
        <v>POS_20211210_2720555</v>
      </c>
      <c r="B2949" s="2" t="s">
        <v>4570</v>
      </c>
      <c r="C2949" s="2" t="s">
        <v>443</v>
      </c>
      <c r="D2949" s="2" t="s">
        <v>456</v>
      </c>
      <c r="E2949" s="2" t="s">
        <v>468</v>
      </c>
      <c r="F2949" s="2" t="s">
        <v>45</v>
      </c>
      <c r="G2949" s="2" t="s">
        <v>445</v>
      </c>
      <c r="H2949" s="2" t="s">
        <v>5205</v>
      </c>
      <c r="I2949" s="2" t="s">
        <v>5206</v>
      </c>
      <c r="J2949" s="3">
        <v>85135.619999999966</v>
      </c>
      <c r="K2949" s="3">
        <v>69880.040000000023</v>
      </c>
      <c r="L2949" s="3">
        <v>74147.520000000004</v>
      </c>
      <c r="M2949"/>
      <c r="N2949"/>
      <c r="O2949"/>
    </row>
    <row r="2950" spans="1:15" ht="14.45">
      <c r="A2950" s="2" t="str">
        <f t="shared" si="45"/>
        <v>POS_20211210_2720479</v>
      </c>
      <c r="B2950" s="2" t="s">
        <v>4570</v>
      </c>
      <c r="C2950" s="2" t="s">
        <v>443</v>
      </c>
      <c r="D2950" s="2" t="s">
        <v>456</v>
      </c>
      <c r="E2950" s="2" t="s">
        <v>468</v>
      </c>
      <c r="F2950" s="2" t="s">
        <v>45</v>
      </c>
      <c r="G2950" s="2" t="s">
        <v>445</v>
      </c>
      <c r="H2950" s="2" t="s">
        <v>5207</v>
      </c>
      <c r="I2950" s="2" t="s">
        <v>5208</v>
      </c>
      <c r="J2950" s="3">
        <v>85135.619999999981</v>
      </c>
      <c r="K2950" s="3">
        <v>69880.040000000023</v>
      </c>
      <c r="L2950" s="3">
        <v>74147.520000000004</v>
      </c>
      <c r="M2950"/>
      <c r="N2950"/>
      <c r="O2950"/>
    </row>
    <row r="2951" spans="1:15" ht="14.45">
      <c r="A2951" s="2" t="str">
        <f t="shared" si="45"/>
        <v>POS_20211210_2720794</v>
      </c>
      <c r="B2951" s="2" t="s">
        <v>4570</v>
      </c>
      <c r="C2951" s="2" t="s">
        <v>443</v>
      </c>
      <c r="D2951" s="2" t="s">
        <v>456</v>
      </c>
      <c r="E2951" s="2" t="s">
        <v>468</v>
      </c>
      <c r="F2951" s="2" t="s">
        <v>45</v>
      </c>
      <c r="G2951" s="2" t="s">
        <v>445</v>
      </c>
      <c r="H2951" s="2" t="s">
        <v>4787</v>
      </c>
      <c r="I2951" s="2" t="s">
        <v>5209</v>
      </c>
      <c r="J2951" s="3">
        <v>85135.619999999981</v>
      </c>
      <c r="K2951" s="3">
        <v>69880.039999999994</v>
      </c>
      <c r="L2951" s="3">
        <v>74147.520000000004</v>
      </c>
      <c r="M2951"/>
      <c r="N2951"/>
      <c r="O2951"/>
    </row>
    <row r="2952" spans="1:15" ht="14.45">
      <c r="A2952" s="2" t="str">
        <f t="shared" si="45"/>
        <v>POS_20211210_2720690</v>
      </c>
      <c r="B2952" s="2" t="s">
        <v>4570</v>
      </c>
      <c r="C2952" s="2" t="s">
        <v>443</v>
      </c>
      <c r="D2952" s="2" t="s">
        <v>456</v>
      </c>
      <c r="E2952" s="2" t="s">
        <v>468</v>
      </c>
      <c r="F2952" s="2" t="s">
        <v>45</v>
      </c>
      <c r="G2952" s="2" t="s">
        <v>445</v>
      </c>
      <c r="H2952" s="2" t="s">
        <v>5210</v>
      </c>
      <c r="I2952" s="2" t="s">
        <v>5211</v>
      </c>
      <c r="J2952" s="3">
        <v>85135.619999999981</v>
      </c>
      <c r="K2952" s="3">
        <v>69880.040000000023</v>
      </c>
      <c r="L2952" s="3">
        <v>74147.520000000004</v>
      </c>
      <c r="M2952"/>
      <c r="N2952"/>
      <c r="O2952"/>
    </row>
    <row r="2953" spans="1:15" ht="14.45">
      <c r="A2953" s="2" t="str">
        <f t="shared" si="45"/>
        <v>POS_20211210_2720477</v>
      </c>
      <c r="B2953" s="2" t="s">
        <v>4570</v>
      </c>
      <c r="C2953" s="2" t="s">
        <v>443</v>
      </c>
      <c r="D2953" s="2" t="s">
        <v>456</v>
      </c>
      <c r="E2953" s="2" t="s">
        <v>468</v>
      </c>
      <c r="F2953" s="2" t="s">
        <v>45</v>
      </c>
      <c r="G2953" s="2" t="s">
        <v>445</v>
      </c>
      <c r="H2953" s="2" t="s">
        <v>5212</v>
      </c>
      <c r="I2953" s="2" t="s">
        <v>5213</v>
      </c>
      <c r="J2953" s="3">
        <v>85135.619999999952</v>
      </c>
      <c r="K2953" s="3">
        <v>69880.040000000008</v>
      </c>
      <c r="L2953" s="3">
        <v>74147.520000000019</v>
      </c>
      <c r="M2953"/>
      <c r="N2953"/>
      <c r="O2953"/>
    </row>
    <row r="2954" spans="1:15" ht="14.45">
      <c r="A2954" s="2" t="str">
        <f t="shared" si="45"/>
        <v>POS_20211210_2720796</v>
      </c>
      <c r="B2954" s="2" t="s">
        <v>4570</v>
      </c>
      <c r="C2954" s="2" t="s">
        <v>443</v>
      </c>
      <c r="D2954" s="2" t="s">
        <v>456</v>
      </c>
      <c r="E2954" s="2" t="s">
        <v>468</v>
      </c>
      <c r="F2954" s="2" t="s">
        <v>45</v>
      </c>
      <c r="G2954" s="2" t="s">
        <v>445</v>
      </c>
      <c r="H2954" s="2" t="s">
        <v>5214</v>
      </c>
      <c r="I2954" s="2" t="s">
        <v>5215</v>
      </c>
      <c r="J2954" s="3">
        <v>85135.619999999981</v>
      </c>
      <c r="K2954" s="3">
        <v>69880.040000000008</v>
      </c>
      <c r="L2954" s="3">
        <v>74147.520000000004</v>
      </c>
      <c r="M2954"/>
      <c r="N2954"/>
      <c r="O2954"/>
    </row>
    <row r="2955" spans="1:15" ht="14.45">
      <c r="A2955" s="2" t="str">
        <f t="shared" si="45"/>
        <v>POS_20211210_2720482</v>
      </c>
      <c r="B2955" s="2" t="s">
        <v>4570</v>
      </c>
      <c r="C2955" s="2" t="s">
        <v>443</v>
      </c>
      <c r="D2955" s="2" t="s">
        <v>456</v>
      </c>
      <c r="E2955" s="2" t="s">
        <v>468</v>
      </c>
      <c r="F2955" s="2" t="s">
        <v>45</v>
      </c>
      <c r="G2955" s="2" t="s">
        <v>445</v>
      </c>
      <c r="H2955" s="2" t="s">
        <v>5216</v>
      </c>
      <c r="I2955" s="2" t="s">
        <v>5217</v>
      </c>
      <c r="J2955" s="3">
        <v>85135.62</v>
      </c>
      <c r="K2955" s="3">
        <v>69880.040000000023</v>
      </c>
      <c r="L2955" s="3">
        <v>74147.51999999999</v>
      </c>
      <c r="M2955"/>
      <c r="N2955"/>
      <c r="O2955"/>
    </row>
    <row r="2956" spans="1:15" ht="14.45">
      <c r="A2956" s="2" t="str">
        <f t="shared" si="45"/>
        <v>POS_20211210_2720691</v>
      </c>
      <c r="B2956" s="2" t="s">
        <v>4570</v>
      </c>
      <c r="C2956" s="2" t="s">
        <v>443</v>
      </c>
      <c r="D2956" s="2" t="s">
        <v>456</v>
      </c>
      <c r="E2956" s="2" t="s">
        <v>468</v>
      </c>
      <c r="F2956" s="2" t="s">
        <v>45</v>
      </c>
      <c r="G2956" s="2" t="s">
        <v>445</v>
      </c>
      <c r="H2956" s="2" t="s">
        <v>5218</v>
      </c>
      <c r="I2956" s="2" t="s">
        <v>5219</v>
      </c>
      <c r="J2956" s="3">
        <v>85135.619999999952</v>
      </c>
      <c r="K2956" s="3">
        <v>69880.040000000023</v>
      </c>
      <c r="L2956" s="3">
        <v>74147.51999999999</v>
      </c>
      <c r="M2956"/>
      <c r="N2956"/>
      <c r="O2956"/>
    </row>
    <row r="2957" spans="1:15" ht="14.45">
      <c r="A2957" s="2" t="str">
        <f t="shared" ref="A2957:A3020" si="46">I2957</f>
        <v>POS_20211210_2720685</v>
      </c>
      <c r="B2957" s="2" t="s">
        <v>4570</v>
      </c>
      <c r="C2957" s="2" t="s">
        <v>443</v>
      </c>
      <c r="D2957" s="2" t="s">
        <v>456</v>
      </c>
      <c r="E2957" s="2" t="s">
        <v>468</v>
      </c>
      <c r="F2957" s="2" t="s">
        <v>45</v>
      </c>
      <c r="G2957" s="2" t="s">
        <v>445</v>
      </c>
      <c r="H2957" s="2" t="s">
        <v>4921</v>
      </c>
      <c r="I2957" s="2" t="s">
        <v>5220</v>
      </c>
      <c r="J2957" s="3">
        <v>85135.619999999966</v>
      </c>
      <c r="K2957" s="3">
        <v>69880.040000000023</v>
      </c>
      <c r="L2957" s="3">
        <v>74147.51999999999</v>
      </c>
      <c r="M2957"/>
      <c r="N2957"/>
      <c r="O2957"/>
    </row>
    <row r="2958" spans="1:15" ht="14.45">
      <c r="A2958" s="2" t="str">
        <f t="shared" si="46"/>
        <v>POS_20211210_2720795</v>
      </c>
      <c r="B2958" s="2" t="s">
        <v>4570</v>
      </c>
      <c r="C2958" s="2" t="s">
        <v>443</v>
      </c>
      <c r="D2958" s="2" t="s">
        <v>456</v>
      </c>
      <c r="E2958" s="2" t="s">
        <v>468</v>
      </c>
      <c r="F2958" s="2" t="s">
        <v>45</v>
      </c>
      <c r="G2958" s="2" t="s">
        <v>445</v>
      </c>
      <c r="H2958" s="2" t="s">
        <v>4793</v>
      </c>
      <c r="I2958" s="2" t="s">
        <v>5221</v>
      </c>
      <c r="J2958" s="3">
        <v>85135.619999999966</v>
      </c>
      <c r="K2958" s="3">
        <v>69880.040000000023</v>
      </c>
      <c r="L2958" s="3">
        <v>74147.51999999999</v>
      </c>
      <c r="M2958"/>
      <c r="N2958"/>
      <c r="O2958"/>
    </row>
    <row r="2959" spans="1:15" ht="14.45">
      <c r="A2959" s="2" t="str">
        <f t="shared" si="46"/>
        <v>POS_20211210_2720688</v>
      </c>
      <c r="B2959" s="2" t="s">
        <v>4570</v>
      </c>
      <c r="C2959" s="2" t="s">
        <v>443</v>
      </c>
      <c r="D2959" s="2" t="s">
        <v>456</v>
      </c>
      <c r="E2959" s="2" t="s">
        <v>468</v>
      </c>
      <c r="F2959" s="2" t="s">
        <v>45</v>
      </c>
      <c r="G2959" s="2" t="s">
        <v>445</v>
      </c>
      <c r="H2959" s="2" t="s">
        <v>4626</v>
      </c>
      <c r="I2959" s="2" t="s">
        <v>5222</v>
      </c>
      <c r="J2959" s="3">
        <v>85135.619999999981</v>
      </c>
      <c r="K2959" s="3">
        <v>69880.040000000008</v>
      </c>
      <c r="L2959" s="3">
        <v>74147.51999999999</v>
      </c>
      <c r="M2959"/>
      <c r="N2959"/>
      <c r="O2959"/>
    </row>
    <row r="2960" spans="1:15" ht="14.45">
      <c r="A2960" s="2" t="str">
        <f t="shared" si="46"/>
        <v>POS_20211210_2720698</v>
      </c>
      <c r="B2960" s="2" t="s">
        <v>4570</v>
      </c>
      <c r="C2960" s="2" t="s">
        <v>443</v>
      </c>
      <c r="D2960" s="2" t="s">
        <v>456</v>
      </c>
      <c r="E2960" s="2" t="s">
        <v>468</v>
      </c>
      <c r="F2960" s="2" t="s">
        <v>45</v>
      </c>
      <c r="G2960" s="2" t="s">
        <v>445</v>
      </c>
      <c r="H2960" s="2" t="s">
        <v>5223</v>
      </c>
      <c r="I2960" s="2" t="s">
        <v>5224</v>
      </c>
      <c r="J2960" s="3">
        <v>85135.619999999952</v>
      </c>
      <c r="K2960" s="3">
        <v>69880.040000000023</v>
      </c>
      <c r="L2960" s="3">
        <v>74147.519999999975</v>
      </c>
      <c r="M2960"/>
      <c r="N2960"/>
      <c r="O2960"/>
    </row>
    <row r="2961" spans="1:15" ht="14.45">
      <c r="A2961" s="2" t="str">
        <f t="shared" si="46"/>
        <v>POS_20211210_2720693</v>
      </c>
      <c r="B2961" s="2" t="s">
        <v>4570</v>
      </c>
      <c r="C2961" s="2" t="s">
        <v>443</v>
      </c>
      <c r="D2961" s="2" t="s">
        <v>456</v>
      </c>
      <c r="E2961" s="2" t="s">
        <v>468</v>
      </c>
      <c r="F2961" s="2" t="s">
        <v>45</v>
      </c>
      <c r="G2961" s="2" t="s">
        <v>445</v>
      </c>
      <c r="H2961" s="2" t="s">
        <v>5225</v>
      </c>
      <c r="I2961" s="2" t="s">
        <v>5226</v>
      </c>
      <c r="J2961" s="3">
        <v>85135.619999999981</v>
      </c>
      <c r="K2961" s="3">
        <v>69880.040000000008</v>
      </c>
      <c r="L2961" s="3">
        <v>74147.519999999975</v>
      </c>
      <c r="M2961"/>
      <c r="N2961"/>
      <c r="O2961"/>
    </row>
    <row r="2962" spans="1:15" ht="14.45">
      <c r="A2962" s="2" t="str">
        <f t="shared" si="46"/>
        <v>POS_20211210_2720484</v>
      </c>
      <c r="B2962" s="2" t="s">
        <v>4570</v>
      </c>
      <c r="C2962" s="2" t="s">
        <v>443</v>
      </c>
      <c r="D2962" s="2" t="s">
        <v>456</v>
      </c>
      <c r="E2962" s="2" t="s">
        <v>468</v>
      </c>
      <c r="F2962" s="2" t="s">
        <v>45</v>
      </c>
      <c r="G2962" s="2" t="s">
        <v>445</v>
      </c>
      <c r="H2962" s="2" t="s">
        <v>5227</v>
      </c>
      <c r="I2962" s="2" t="s">
        <v>5228</v>
      </c>
      <c r="J2962" s="3">
        <v>85135.619999999952</v>
      </c>
      <c r="K2962" s="3">
        <v>69880.039999999994</v>
      </c>
      <c r="L2962" s="3">
        <v>74147.520000000019</v>
      </c>
      <c r="M2962"/>
      <c r="N2962"/>
      <c r="O2962"/>
    </row>
    <row r="2963" spans="1:15" ht="14.45">
      <c r="A2963" s="2" t="str">
        <f t="shared" si="46"/>
        <v>POS_20211210_2720552</v>
      </c>
      <c r="B2963" s="2" t="s">
        <v>4570</v>
      </c>
      <c r="C2963" s="2" t="s">
        <v>443</v>
      </c>
      <c r="D2963" s="2" t="s">
        <v>456</v>
      </c>
      <c r="E2963" s="2" t="s">
        <v>468</v>
      </c>
      <c r="F2963" s="2" t="s">
        <v>45</v>
      </c>
      <c r="G2963" s="2" t="s">
        <v>445</v>
      </c>
      <c r="H2963" s="2" t="s">
        <v>5229</v>
      </c>
      <c r="I2963" s="2" t="s">
        <v>5230</v>
      </c>
      <c r="J2963" s="3">
        <v>85135.619999999981</v>
      </c>
      <c r="K2963" s="3">
        <v>69880.039999999994</v>
      </c>
      <c r="L2963" s="3">
        <v>74147.519999999975</v>
      </c>
      <c r="M2963"/>
      <c r="N2963"/>
      <c r="O2963"/>
    </row>
    <row r="2964" spans="1:15" ht="14.45">
      <c r="A2964" s="2" t="str">
        <f t="shared" si="46"/>
        <v>POS_20230810_3209769</v>
      </c>
      <c r="B2964" s="2" t="s">
        <v>4570</v>
      </c>
      <c r="C2964" s="2" t="s">
        <v>443</v>
      </c>
      <c r="D2964" s="2" t="s">
        <v>456</v>
      </c>
      <c r="E2964" s="2" t="s">
        <v>468</v>
      </c>
      <c r="F2964" s="2" t="s">
        <v>45</v>
      </c>
      <c r="G2964" s="2" t="s">
        <v>1320</v>
      </c>
      <c r="H2964" s="2" t="s">
        <v>5231</v>
      </c>
      <c r="I2964" s="2" t="s">
        <v>5232</v>
      </c>
      <c r="J2964" s="3">
        <v>0</v>
      </c>
      <c r="K2964" s="3">
        <v>0</v>
      </c>
      <c r="L2964" s="3">
        <v>5157.3600000000006</v>
      </c>
      <c r="M2964"/>
      <c r="N2964"/>
      <c r="O2964"/>
    </row>
    <row r="2965" spans="1:15" ht="14.45">
      <c r="A2965" s="2" t="str">
        <f t="shared" si="46"/>
        <v>POS_20211221_2723084</v>
      </c>
      <c r="B2965" s="2" t="s">
        <v>4570</v>
      </c>
      <c r="C2965" s="2" t="s">
        <v>443</v>
      </c>
      <c r="D2965" s="2" t="s">
        <v>456</v>
      </c>
      <c r="E2965" s="2" t="s">
        <v>468</v>
      </c>
      <c r="F2965" s="2" t="s">
        <v>45</v>
      </c>
      <c r="G2965" s="2" t="s">
        <v>2775</v>
      </c>
      <c r="H2965" s="2" t="s">
        <v>5233</v>
      </c>
      <c r="I2965" s="2" t="s">
        <v>5234</v>
      </c>
      <c r="J2965" s="3">
        <v>-917.01999999999975</v>
      </c>
      <c r="K2965" s="3">
        <v>13287.52</v>
      </c>
      <c r="L2965" s="3">
        <v>0</v>
      </c>
      <c r="M2965"/>
      <c r="N2965"/>
      <c r="O2965"/>
    </row>
    <row r="2966" spans="1:15" ht="14.45">
      <c r="A2966" s="2" t="str">
        <f t="shared" si="46"/>
        <v>POS_20210420_2437674</v>
      </c>
      <c r="B2966" s="2" t="s">
        <v>4570</v>
      </c>
      <c r="C2966" s="2" t="s">
        <v>443</v>
      </c>
      <c r="D2966" s="2" t="s">
        <v>456</v>
      </c>
      <c r="E2966" s="2" t="s">
        <v>468</v>
      </c>
      <c r="F2966" s="2" t="s">
        <v>45</v>
      </c>
      <c r="G2966" s="2" t="s">
        <v>552</v>
      </c>
      <c r="H2966" s="2" t="s">
        <v>4637</v>
      </c>
      <c r="I2966" s="2" t="s">
        <v>5235</v>
      </c>
      <c r="J2966" s="3">
        <v>11238.92</v>
      </c>
      <c r="K2966" s="3">
        <v>6522.32</v>
      </c>
      <c r="L2966" s="3">
        <v>3252.6400000000003</v>
      </c>
      <c r="M2966"/>
      <c r="N2966"/>
      <c r="O2966"/>
    </row>
    <row r="2967" spans="1:15" ht="14.45">
      <c r="A2967" s="2" t="str">
        <f t="shared" si="46"/>
        <v>POS_20210420_2437675</v>
      </c>
      <c r="B2967" s="2" t="s">
        <v>4570</v>
      </c>
      <c r="C2967" s="2" t="s">
        <v>443</v>
      </c>
      <c r="D2967" s="2" t="s">
        <v>456</v>
      </c>
      <c r="E2967" s="2" t="s">
        <v>468</v>
      </c>
      <c r="F2967" s="2" t="s">
        <v>45</v>
      </c>
      <c r="G2967" s="2" t="s">
        <v>552</v>
      </c>
      <c r="H2967" s="2" t="s">
        <v>5236</v>
      </c>
      <c r="I2967" s="2" t="s">
        <v>5237</v>
      </c>
      <c r="J2967" s="3">
        <v>3768.84</v>
      </c>
      <c r="K2967" s="3">
        <v>0</v>
      </c>
      <c r="L2967" s="3">
        <v>9640</v>
      </c>
      <c r="M2967"/>
      <c r="N2967"/>
      <c r="O2967"/>
    </row>
    <row r="2968" spans="1:15" ht="14.45">
      <c r="A2968" s="2" t="str">
        <f t="shared" si="46"/>
        <v>POS_20230731_3203461</v>
      </c>
      <c r="B2968" s="2" t="s">
        <v>4570</v>
      </c>
      <c r="C2968" s="2" t="s">
        <v>443</v>
      </c>
      <c r="D2968" s="2" t="s">
        <v>456</v>
      </c>
      <c r="E2968" s="2" t="s">
        <v>468</v>
      </c>
      <c r="F2968" s="2" t="s">
        <v>45</v>
      </c>
      <c r="G2968" s="2" t="s">
        <v>552</v>
      </c>
      <c r="H2968" s="2" t="s">
        <v>5238</v>
      </c>
      <c r="I2968" s="2" t="s">
        <v>5239</v>
      </c>
      <c r="J2968" s="3">
        <v>0</v>
      </c>
      <c r="K2968" s="3">
        <v>5966.2800000000007</v>
      </c>
      <c r="L2968" s="3">
        <v>7406.2000000000007</v>
      </c>
      <c r="M2968"/>
      <c r="N2968"/>
      <c r="O2968"/>
    </row>
    <row r="2969" spans="1:15" ht="14.45">
      <c r="A2969" s="2" t="str">
        <f t="shared" si="46"/>
        <v>POS_20210423_2438092</v>
      </c>
      <c r="B2969" s="2" t="s">
        <v>4570</v>
      </c>
      <c r="C2969" s="2" t="s">
        <v>443</v>
      </c>
      <c r="D2969" s="2" t="s">
        <v>456</v>
      </c>
      <c r="E2969" s="2" t="s">
        <v>468</v>
      </c>
      <c r="F2969" s="2" t="s">
        <v>45</v>
      </c>
      <c r="G2969" s="2" t="s">
        <v>552</v>
      </c>
      <c r="H2969" s="2" t="s">
        <v>5240</v>
      </c>
      <c r="I2969" s="2" t="s">
        <v>5241</v>
      </c>
      <c r="J2969" s="3">
        <v>0</v>
      </c>
      <c r="K2969" s="3">
        <v>3768.84</v>
      </c>
      <c r="L2969" s="3">
        <v>8727.84</v>
      </c>
      <c r="M2969"/>
      <c r="N2969"/>
      <c r="O2969"/>
    </row>
    <row r="2970" spans="1:15" ht="14.45">
      <c r="A2970" s="2" t="str">
        <f t="shared" si="46"/>
        <v>POS_20230124_3090507</v>
      </c>
      <c r="B2970" s="2" t="s">
        <v>4570</v>
      </c>
      <c r="C2970" s="2" t="s">
        <v>443</v>
      </c>
      <c r="D2970" s="2" t="s">
        <v>456</v>
      </c>
      <c r="E2970" s="2" t="s">
        <v>468</v>
      </c>
      <c r="F2970" s="2" t="s">
        <v>45</v>
      </c>
      <c r="G2970" s="2" t="s">
        <v>552</v>
      </c>
      <c r="H2970" s="2" t="s">
        <v>5242</v>
      </c>
      <c r="I2970" s="2" t="s">
        <v>5243</v>
      </c>
      <c r="J2970" s="3">
        <v>0</v>
      </c>
      <c r="K2970" s="3">
        <v>10345.68</v>
      </c>
      <c r="L2970" s="3">
        <v>0</v>
      </c>
      <c r="M2970"/>
      <c r="N2970"/>
      <c r="O2970"/>
    </row>
    <row r="2971" spans="1:15" ht="14.45">
      <c r="A2971" s="2" t="str">
        <f t="shared" si="46"/>
        <v>POS_20220621_2833157</v>
      </c>
      <c r="B2971" s="2" t="s">
        <v>4570</v>
      </c>
      <c r="C2971" s="2" t="s">
        <v>443</v>
      </c>
      <c r="D2971" s="2" t="s">
        <v>456</v>
      </c>
      <c r="E2971" s="2" t="s">
        <v>468</v>
      </c>
      <c r="F2971" s="2" t="s">
        <v>45</v>
      </c>
      <c r="G2971" s="2" t="s">
        <v>552</v>
      </c>
      <c r="H2971" s="2" t="s">
        <v>4691</v>
      </c>
      <c r="I2971" s="2" t="s">
        <v>5244</v>
      </c>
      <c r="J2971" s="3">
        <v>0</v>
      </c>
      <c r="K2971" s="3">
        <v>0</v>
      </c>
      <c r="L2971" s="3">
        <v>10205.84</v>
      </c>
      <c r="M2971"/>
      <c r="N2971"/>
      <c r="O2971"/>
    </row>
    <row r="2972" spans="1:15" ht="14.45">
      <c r="A2972" s="2" t="str">
        <f t="shared" si="46"/>
        <v>POS_20230307_3099374</v>
      </c>
      <c r="B2972" s="2" t="s">
        <v>4570</v>
      </c>
      <c r="C2972" s="2" t="s">
        <v>443</v>
      </c>
      <c r="D2972" s="2" t="s">
        <v>456</v>
      </c>
      <c r="E2972" s="2" t="s">
        <v>468</v>
      </c>
      <c r="F2972" s="2" t="s">
        <v>45</v>
      </c>
      <c r="G2972" s="2" t="s">
        <v>552</v>
      </c>
      <c r="H2972" s="2" t="s">
        <v>5245</v>
      </c>
      <c r="I2972" s="2" t="s">
        <v>5246</v>
      </c>
      <c r="J2972" s="3">
        <v>0</v>
      </c>
      <c r="K2972" s="3">
        <v>0</v>
      </c>
      <c r="L2972" s="3">
        <v>10131.84</v>
      </c>
      <c r="M2972"/>
      <c r="N2972"/>
      <c r="O2972"/>
    </row>
    <row r="2973" spans="1:15" ht="14.45">
      <c r="A2973" s="2" t="str">
        <f t="shared" si="46"/>
        <v>POS_20230731_3203462</v>
      </c>
      <c r="B2973" s="2" t="s">
        <v>4570</v>
      </c>
      <c r="C2973" s="2" t="s">
        <v>443</v>
      </c>
      <c r="D2973" s="2" t="s">
        <v>456</v>
      </c>
      <c r="E2973" s="2" t="s">
        <v>468</v>
      </c>
      <c r="F2973" s="2" t="s">
        <v>45</v>
      </c>
      <c r="G2973" s="2" t="s">
        <v>552</v>
      </c>
      <c r="H2973" s="2" t="s">
        <v>5247</v>
      </c>
      <c r="I2973" s="2" t="s">
        <v>5248</v>
      </c>
      <c r="J2973" s="3">
        <v>0</v>
      </c>
      <c r="K2973" s="3">
        <v>3768.8400000000006</v>
      </c>
      <c r="L2973" s="3">
        <v>5752.4400000000005</v>
      </c>
      <c r="M2973"/>
      <c r="N2973"/>
      <c r="O2973"/>
    </row>
    <row r="2974" spans="1:15" ht="14.45">
      <c r="A2974" s="2" t="str">
        <f t="shared" si="46"/>
        <v>POS_20201223_2369170</v>
      </c>
      <c r="B2974" s="2" t="s">
        <v>4570</v>
      </c>
      <c r="C2974" s="2" t="s">
        <v>443</v>
      </c>
      <c r="D2974" s="2" t="s">
        <v>456</v>
      </c>
      <c r="E2974" s="2" t="s">
        <v>468</v>
      </c>
      <c r="F2974" s="2" t="s">
        <v>45</v>
      </c>
      <c r="G2974" s="2" t="s">
        <v>552</v>
      </c>
      <c r="H2974" s="2" t="s">
        <v>5249</v>
      </c>
      <c r="I2974" s="2" t="s">
        <v>5250</v>
      </c>
      <c r="J2974" s="3">
        <v>2777.04</v>
      </c>
      <c r="K2974" s="3">
        <v>2777.04</v>
      </c>
      <c r="L2974" s="3">
        <v>3026.8</v>
      </c>
      <c r="M2974"/>
      <c r="N2974"/>
      <c r="O2974"/>
    </row>
    <row r="2975" spans="1:15" ht="14.45">
      <c r="A2975" s="2" t="str">
        <f t="shared" si="46"/>
        <v>POS_20230124_3090503</v>
      </c>
      <c r="B2975" s="2" t="s">
        <v>4570</v>
      </c>
      <c r="C2975" s="2" t="s">
        <v>443</v>
      </c>
      <c r="D2975" s="2" t="s">
        <v>456</v>
      </c>
      <c r="E2975" s="2" t="s">
        <v>468</v>
      </c>
      <c r="F2975" s="2" t="s">
        <v>45</v>
      </c>
      <c r="G2975" s="2" t="s">
        <v>552</v>
      </c>
      <c r="H2975" s="2" t="s">
        <v>5251</v>
      </c>
      <c r="I2975" s="2" t="s">
        <v>5252</v>
      </c>
      <c r="J2975" s="3">
        <v>2357.58</v>
      </c>
      <c r="K2975" s="3">
        <v>2220.1800000000003</v>
      </c>
      <c r="L2975" s="3">
        <v>3509.5200000000004</v>
      </c>
      <c r="M2975"/>
      <c r="N2975"/>
      <c r="O2975"/>
    </row>
    <row r="2976" spans="1:15" ht="14.45">
      <c r="A2976" s="2" t="str">
        <f t="shared" si="46"/>
        <v>POS_20230216_3095141</v>
      </c>
      <c r="B2976" s="2" t="s">
        <v>4570</v>
      </c>
      <c r="C2976" s="2" t="s">
        <v>443</v>
      </c>
      <c r="D2976" s="2" t="s">
        <v>456</v>
      </c>
      <c r="E2976" s="2" t="s">
        <v>468</v>
      </c>
      <c r="F2976" s="2" t="s">
        <v>45</v>
      </c>
      <c r="G2976" s="2" t="s">
        <v>552</v>
      </c>
      <c r="H2976" s="2" t="s">
        <v>5253</v>
      </c>
      <c r="I2976" s="2" t="s">
        <v>5254</v>
      </c>
      <c r="J2976" s="3">
        <v>0</v>
      </c>
      <c r="K2976" s="3">
        <v>0</v>
      </c>
      <c r="L2976" s="3">
        <v>7876.64</v>
      </c>
      <c r="M2976"/>
      <c r="N2976"/>
      <c r="O2976"/>
    </row>
    <row r="2977" spans="1:15" ht="14.45">
      <c r="A2977" s="2" t="str">
        <f t="shared" si="46"/>
        <v>POS_20230223_3097003</v>
      </c>
      <c r="B2977" s="2" t="s">
        <v>4570</v>
      </c>
      <c r="C2977" s="2" t="s">
        <v>443</v>
      </c>
      <c r="D2977" s="2" t="s">
        <v>456</v>
      </c>
      <c r="E2977" s="2" t="s">
        <v>468</v>
      </c>
      <c r="F2977" s="2" t="s">
        <v>45</v>
      </c>
      <c r="G2977" s="2" t="s">
        <v>552</v>
      </c>
      <c r="H2977" s="2" t="s">
        <v>5255</v>
      </c>
      <c r="I2977" s="2" t="s">
        <v>5256</v>
      </c>
      <c r="J2977" s="3">
        <v>0</v>
      </c>
      <c r="K2977" s="3">
        <v>1129.2</v>
      </c>
      <c r="L2977" s="3">
        <v>4501.3200000000006</v>
      </c>
      <c r="M2977"/>
      <c r="N2977"/>
      <c r="O2977"/>
    </row>
    <row r="2978" spans="1:15" ht="14.45">
      <c r="A2978" s="2" t="str">
        <f t="shared" si="46"/>
        <v>POS_20230405_3139235</v>
      </c>
      <c r="B2978" s="2" t="s">
        <v>4570</v>
      </c>
      <c r="C2978" s="2" t="s">
        <v>443</v>
      </c>
      <c r="D2978" s="2" t="s">
        <v>456</v>
      </c>
      <c r="E2978" s="2" t="s">
        <v>468</v>
      </c>
      <c r="F2978" s="2" t="s">
        <v>45</v>
      </c>
      <c r="G2978" s="2" t="s">
        <v>552</v>
      </c>
      <c r="H2978" s="2" t="s">
        <v>5257</v>
      </c>
      <c r="I2978" s="2" t="s">
        <v>5258</v>
      </c>
      <c r="J2978" s="3">
        <v>0</v>
      </c>
      <c r="K2978" s="3">
        <v>0</v>
      </c>
      <c r="L2978" s="3">
        <v>5233.8</v>
      </c>
      <c r="M2978"/>
      <c r="N2978"/>
      <c r="O2978"/>
    </row>
    <row r="2979" spans="1:15" ht="14.45">
      <c r="A2979" s="2" t="str">
        <f t="shared" si="46"/>
        <v>POS_20230223_3097005</v>
      </c>
      <c r="B2979" s="2" t="s">
        <v>4570</v>
      </c>
      <c r="C2979" s="2" t="s">
        <v>443</v>
      </c>
      <c r="D2979" s="2" t="s">
        <v>456</v>
      </c>
      <c r="E2979" s="2" t="s">
        <v>468</v>
      </c>
      <c r="F2979" s="2" t="s">
        <v>45</v>
      </c>
      <c r="G2979" s="2" t="s">
        <v>552</v>
      </c>
      <c r="H2979" s="2" t="s">
        <v>4600</v>
      </c>
      <c r="I2979" s="2" t="s">
        <v>5259</v>
      </c>
      <c r="J2979" s="3">
        <v>0</v>
      </c>
      <c r="K2979" s="3">
        <v>0</v>
      </c>
      <c r="L2979" s="3">
        <v>4501.3200000000006</v>
      </c>
      <c r="M2979"/>
      <c r="N2979"/>
      <c r="O2979"/>
    </row>
    <row r="2980" spans="1:15" ht="14.45">
      <c r="A2980" s="2" t="str">
        <f t="shared" si="46"/>
        <v>POS_20230223_3097004</v>
      </c>
      <c r="B2980" s="2" t="s">
        <v>4570</v>
      </c>
      <c r="C2980" s="2" t="s">
        <v>443</v>
      </c>
      <c r="D2980" s="2" t="s">
        <v>456</v>
      </c>
      <c r="E2980" s="2" t="s">
        <v>468</v>
      </c>
      <c r="F2980" s="2" t="s">
        <v>45</v>
      </c>
      <c r="G2980" s="2" t="s">
        <v>552</v>
      </c>
      <c r="H2980" s="2" t="s">
        <v>5260</v>
      </c>
      <c r="I2980" s="2" t="s">
        <v>5261</v>
      </c>
      <c r="J2980" s="3">
        <v>0</v>
      </c>
      <c r="K2980" s="3">
        <v>0</v>
      </c>
      <c r="L2980" s="3">
        <v>4107.8</v>
      </c>
      <c r="M2980"/>
      <c r="N2980"/>
      <c r="O2980"/>
    </row>
    <row r="2981" spans="1:15" ht="14.45">
      <c r="A2981" s="2" t="str">
        <f t="shared" si="46"/>
        <v>POS_20210831_2499548</v>
      </c>
      <c r="B2981" s="2" t="s">
        <v>4570</v>
      </c>
      <c r="C2981" s="2" t="s">
        <v>443</v>
      </c>
      <c r="D2981" s="2" t="s">
        <v>456</v>
      </c>
      <c r="E2981" s="2" t="s">
        <v>468</v>
      </c>
      <c r="F2981" s="2" t="s">
        <v>45</v>
      </c>
      <c r="G2981" s="2" t="s">
        <v>552</v>
      </c>
      <c r="H2981" s="2" t="s">
        <v>5262</v>
      </c>
      <c r="I2981" s="2" t="s">
        <v>5263</v>
      </c>
      <c r="J2981" s="3">
        <v>0</v>
      </c>
      <c r="K2981" s="3">
        <v>0</v>
      </c>
      <c r="L2981" s="3">
        <v>3768.8400000000006</v>
      </c>
      <c r="M2981"/>
      <c r="N2981"/>
      <c r="O2981"/>
    </row>
    <row r="2982" spans="1:15" ht="14.45">
      <c r="A2982" s="2" t="str">
        <f t="shared" si="46"/>
        <v>POS_20211221_2723083</v>
      </c>
      <c r="B2982" s="2" t="s">
        <v>4570</v>
      </c>
      <c r="C2982" s="2" t="s">
        <v>443</v>
      </c>
      <c r="D2982" s="2" t="s">
        <v>456</v>
      </c>
      <c r="E2982" s="2" t="s">
        <v>468</v>
      </c>
      <c r="F2982" s="2" t="s">
        <v>45</v>
      </c>
      <c r="G2982" s="2" t="s">
        <v>552</v>
      </c>
      <c r="H2982" s="2" t="s">
        <v>5264</v>
      </c>
      <c r="I2982" s="2" t="s">
        <v>5265</v>
      </c>
      <c r="J2982" s="3">
        <v>0</v>
      </c>
      <c r="K2982" s="3">
        <v>0</v>
      </c>
      <c r="L2982" s="3">
        <v>3768.8400000000006</v>
      </c>
      <c r="M2982"/>
      <c r="N2982"/>
      <c r="O2982"/>
    </row>
    <row r="2983" spans="1:15" ht="14.45">
      <c r="A2983" s="2" t="str">
        <f t="shared" si="46"/>
        <v>POS_20201223_2369182</v>
      </c>
      <c r="B2983" s="2" t="s">
        <v>4570</v>
      </c>
      <c r="C2983" s="2" t="s">
        <v>443</v>
      </c>
      <c r="D2983" s="2" t="s">
        <v>456</v>
      </c>
      <c r="E2983" s="2" t="s">
        <v>468</v>
      </c>
      <c r="F2983" s="2" t="s">
        <v>45</v>
      </c>
      <c r="G2983" s="2" t="s">
        <v>552</v>
      </c>
      <c r="H2983" s="2" t="s">
        <v>4661</v>
      </c>
      <c r="I2983" s="2" t="s">
        <v>5266</v>
      </c>
      <c r="J2983" s="3">
        <v>3768.8400000000006</v>
      </c>
      <c r="K2983" s="3">
        <v>0</v>
      </c>
      <c r="L2983" s="3">
        <v>0</v>
      </c>
      <c r="M2983"/>
      <c r="N2983"/>
      <c r="O2983"/>
    </row>
    <row r="2984" spans="1:15" ht="14.45">
      <c r="A2984" s="2" t="str">
        <f t="shared" si="46"/>
        <v>POS_20230810_3209767</v>
      </c>
      <c r="B2984" s="2" t="s">
        <v>4570</v>
      </c>
      <c r="C2984" s="2" t="s">
        <v>443</v>
      </c>
      <c r="D2984" s="2" t="s">
        <v>456</v>
      </c>
      <c r="E2984" s="2" t="s">
        <v>468</v>
      </c>
      <c r="F2984" s="2" t="s">
        <v>45</v>
      </c>
      <c r="G2984" s="2" t="s">
        <v>552</v>
      </c>
      <c r="H2984" s="2" t="s">
        <v>5267</v>
      </c>
      <c r="I2984" s="2" t="s">
        <v>5268</v>
      </c>
      <c r="J2984" s="3">
        <v>0</v>
      </c>
      <c r="K2984" s="3">
        <v>0</v>
      </c>
      <c r="L2984" s="3">
        <v>3768.8400000000006</v>
      </c>
      <c r="M2984"/>
      <c r="N2984"/>
      <c r="O2984"/>
    </row>
    <row r="2985" spans="1:15" ht="14.45">
      <c r="A2985" s="2" t="str">
        <f t="shared" si="46"/>
        <v>POS_20210318_2397543</v>
      </c>
      <c r="B2985" s="2" t="s">
        <v>4570</v>
      </c>
      <c r="C2985" s="2" t="s">
        <v>443</v>
      </c>
      <c r="D2985" s="2" t="s">
        <v>456</v>
      </c>
      <c r="E2985" s="2" t="s">
        <v>468</v>
      </c>
      <c r="F2985" s="2" t="s">
        <v>45</v>
      </c>
      <c r="G2985" s="2" t="s">
        <v>552</v>
      </c>
      <c r="H2985" s="2" t="s">
        <v>4699</v>
      </c>
      <c r="I2985" s="2" t="s">
        <v>5269</v>
      </c>
      <c r="J2985" s="3">
        <v>0</v>
      </c>
      <c r="K2985" s="3">
        <v>0</v>
      </c>
      <c r="L2985" s="3">
        <v>3768.8400000000006</v>
      </c>
      <c r="M2985"/>
      <c r="N2985"/>
      <c r="O2985"/>
    </row>
    <row r="2986" spans="1:15" ht="14.45">
      <c r="A2986" s="2" t="str">
        <f t="shared" si="46"/>
        <v>POS_20210306_2394882</v>
      </c>
      <c r="B2986" s="2" t="s">
        <v>4570</v>
      </c>
      <c r="C2986" s="2" t="s">
        <v>443</v>
      </c>
      <c r="D2986" s="2" t="s">
        <v>456</v>
      </c>
      <c r="E2986" s="2" t="s">
        <v>468</v>
      </c>
      <c r="F2986" s="2" t="s">
        <v>45</v>
      </c>
      <c r="G2986" s="2" t="s">
        <v>552</v>
      </c>
      <c r="H2986" s="2" t="s">
        <v>4685</v>
      </c>
      <c r="I2986" s="2" t="s">
        <v>5270</v>
      </c>
      <c r="J2986" s="3">
        <v>0</v>
      </c>
      <c r="K2986" s="3">
        <v>1884.42</v>
      </c>
      <c r="L2986" s="3">
        <v>1884.42</v>
      </c>
      <c r="M2986"/>
      <c r="N2986"/>
      <c r="O2986"/>
    </row>
    <row r="2987" spans="1:15" ht="14.45">
      <c r="A2987" s="2" t="str">
        <f t="shared" si="46"/>
        <v>POS_20230319_3101218</v>
      </c>
      <c r="B2987" s="2" t="s">
        <v>4570</v>
      </c>
      <c r="C2987" s="2" t="s">
        <v>443</v>
      </c>
      <c r="D2987" s="2" t="s">
        <v>456</v>
      </c>
      <c r="E2987" s="2" t="s">
        <v>468</v>
      </c>
      <c r="F2987" s="2" t="s">
        <v>45</v>
      </c>
      <c r="G2987" s="2" t="s">
        <v>552</v>
      </c>
      <c r="H2987" s="2" t="s">
        <v>5271</v>
      </c>
      <c r="I2987" s="2" t="s">
        <v>5272</v>
      </c>
      <c r="J2987" s="3">
        <v>0</v>
      </c>
      <c r="K2987" s="3">
        <v>0</v>
      </c>
      <c r="L2987" s="3">
        <v>3768.84</v>
      </c>
      <c r="M2987"/>
      <c r="N2987"/>
      <c r="O2987"/>
    </row>
    <row r="2988" spans="1:15" ht="14.45">
      <c r="A2988" s="2" t="str">
        <f t="shared" si="46"/>
        <v>POS_20200903_2241957</v>
      </c>
      <c r="B2988" s="2" t="s">
        <v>4570</v>
      </c>
      <c r="C2988" s="2" t="s">
        <v>443</v>
      </c>
      <c r="D2988" s="2" t="s">
        <v>456</v>
      </c>
      <c r="E2988" s="2" t="s">
        <v>468</v>
      </c>
      <c r="F2988" s="2" t="s">
        <v>45</v>
      </c>
      <c r="G2988" s="2" t="s">
        <v>552</v>
      </c>
      <c r="H2988" s="2" t="s">
        <v>5273</v>
      </c>
      <c r="I2988" s="2" t="s">
        <v>5274</v>
      </c>
      <c r="J2988" s="3">
        <v>0</v>
      </c>
      <c r="K2988" s="3">
        <v>0</v>
      </c>
      <c r="L2988" s="3">
        <v>2777.0400000000004</v>
      </c>
      <c r="M2988"/>
      <c r="N2988"/>
      <c r="O2988"/>
    </row>
    <row r="2989" spans="1:15" ht="14.45">
      <c r="A2989" s="2" t="str">
        <f t="shared" si="46"/>
        <v>POS_20230216_3095143</v>
      </c>
      <c r="B2989" s="2" t="s">
        <v>4570</v>
      </c>
      <c r="C2989" s="2" t="s">
        <v>443</v>
      </c>
      <c r="D2989" s="2" t="s">
        <v>456</v>
      </c>
      <c r="E2989" s="2" t="s">
        <v>468</v>
      </c>
      <c r="F2989" s="2" t="s">
        <v>45</v>
      </c>
      <c r="G2989" s="2" t="s">
        <v>552</v>
      </c>
      <c r="H2989" s="2" t="s">
        <v>4657</v>
      </c>
      <c r="I2989" s="2" t="s">
        <v>5275</v>
      </c>
      <c r="J2989" s="3">
        <v>0</v>
      </c>
      <c r="K2989" s="3">
        <v>0</v>
      </c>
      <c r="L2989" s="3">
        <v>2616.9000000000005</v>
      </c>
      <c r="M2989"/>
      <c r="N2989"/>
      <c r="O2989"/>
    </row>
    <row r="2990" spans="1:15" ht="14.45">
      <c r="A2990" s="2" t="str">
        <f t="shared" si="46"/>
        <v>POS_20230216_3095140</v>
      </c>
      <c r="B2990" s="2" t="s">
        <v>4570</v>
      </c>
      <c r="C2990" s="2" t="s">
        <v>443</v>
      </c>
      <c r="D2990" s="2" t="s">
        <v>456</v>
      </c>
      <c r="E2990" s="2" t="s">
        <v>468</v>
      </c>
      <c r="F2990" s="2" t="s">
        <v>45</v>
      </c>
      <c r="G2990" s="2" t="s">
        <v>552</v>
      </c>
      <c r="H2990" s="2" t="s">
        <v>5276</v>
      </c>
      <c r="I2990" s="2" t="s">
        <v>5277</v>
      </c>
      <c r="J2990" s="3">
        <v>0</v>
      </c>
      <c r="K2990" s="3">
        <v>1785.2400000000002</v>
      </c>
      <c r="L2990" s="3">
        <v>0</v>
      </c>
      <c r="M2990"/>
      <c r="N2990"/>
      <c r="O2990"/>
    </row>
    <row r="2991" spans="1:15" ht="14.45">
      <c r="A2991" s="2" t="str">
        <f t="shared" si="46"/>
        <v>POS_20200820_2238465</v>
      </c>
      <c r="B2991" s="2" t="s">
        <v>4570</v>
      </c>
      <c r="C2991" s="2" t="s">
        <v>443</v>
      </c>
      <c r="D2991" s="2" t="s">
        <v>456</v>
      </c>
      <c r="E2991" s="2" t="s">
        <v>468</v>
      </c>
      <c r="F2991" s="2" t="s">
        <v>45</v>
      </c>
      <c r="G2991" s="2" t="s">
        <v>552</v>
      </c>
      <c r="H2991" s="2" t="s">
        <v>5010</v>
      </c>
      <c r="I2991" s="2" t="s">
        <v>5278</v>
      </c>
      <c r="J2991" s="3">
        <v>0</v>
      </c>
      <c r="K2991" s="3">
        <v>0</v>
      </c>
      <c r="L2991" s="3">
        <v>1525.92</v>
      </c>
      <c r="M2991"/>
      <c r="N2991"/>
      <c r="O2991"/>
    </row>
    <row r="2992" spans="1:15" ht="14.45">
      <c r="A2992" s="2" t="str">
        <f t="shared" si="46"/>
        <v>POS_20210914_2524860</v>
      </c>
      <c r="B2992" s="2" t="s">
        <v>4570</v>
      </c>
      <c r="C2992" s="2" t="s">
        <v>443</v>
      </c>
      <c r="D2992" s="2" t="s">
        <v>456</v>
      </c>
      <c r="E2992" s="2" t="s">
        <v>468</v>
      </c>
      <c r="F2992" s="2" t="s">
        <v>45</v>
      </c>
      <c r="G2992" s="2" t="s">
        <v>552</v>
      </c>
      <c r="H2992" s="2" t="s">
        <v>5279</v>
      </c>
      <c r="I2992" s="2" t="s">
        <v>5280</v>
      </c>
      <c r="J2992" s="3">
        <v>0</v>
      </c>
      <c r="K2992" s="3">
        <v>0</v>
      </c>
      <c r="L2992" s="3">
        <v>-338.95999999999981</v>
      </c>
      <c r="M2992"/>
      <c r="N2992"/>
      <c r="O2992"/>
    </row>
    <row r="2993" spans="1:15" ht="14.45">
      <c r="A2993" s="2" t="str">
        <f t="shared" si="46"/>
        <v>POS_20230525_3163712</v>
      </c>
      <c r="B2993" s="2" t="s">
        <v>4570</v>
      </c>
      <c r="C2993" s="2" t="s">
        <v>443</v>
      </c>
      <c r="D2993" s="2" t="s">
        <v>456</v>
      </c>
      <c r="E2993" s="2" t="s">
        <v>468</v>
      </c>
      <c r="F2993" s="2" t="s">
        <v>45</v>
      </c>
      <c r="G2993" s="2" t="s">
        <v>609</v>
      </c>
      <c r="H2993" s="2" t="s">
        <v>5281</v>
      </c>
      <c r="I2993" s="2" t="s">
        <v>5282</v>
      </c>
      <c r="J2993" s="3">
        <v>0</v>
      </c>
      <c r="K2993" s="3">
        <v>0</v>
      </c>
      <c r="L2993" s="3">
        <v>0</v>
      </c>
      <c r="M2993"/>
      <c r="N2993"/>
      <c r="O2993"/>
    </row>
    <row r="2994" spans="1:15" ht="14.45">
      <c r="A2994" s="2" t="str">
        <f t="shared" si="46"/>
        <v>POS_20230525_3163525</v>
      </c>
      <c r="B2994" s="2" t="s">
        <v>4570</v>
      </c>
      <c r="C2994" s="2" t="s">
        <v>443</v>
      </c>
      <c r="D2994" s="2" t="s">
        <v>456</v>
      </c>
      <c r="E2994" s="2" t="s">
        <v>468</v>
      </c>
      <c r="F2994" s="2" t="s">
        <v>45</v>
      </c>
      <c r="G2994" s="2" t="s">
        <v>609</v>
      </c>
      <c r="H2994" s="2" t="s">
        <v>5283</v>
      </c>
      <c r="I2994" s="2" t="s">
        <v>5284</v>
      </c>
      <c r="J2994" s="3">
        <v>0</v>
      </c>
      <c r="K2994" s="3">
        <v>0</v>
      </c>
      <c r="L2994" s="3">
        <v>0</v>
      </c>
      <c r="M2994"/>
      <c r="N2994"/>
      <c r="O2994"/>
    </row>
    <row r="2995" spans="1:15" ht="14.45">
      <c r="A2995" s="2" t="str">
        <f t="shared" si="46"/>
        <v>POS_20230525_3163700</v>
      </c>
      <c r="B2995" s="2" t="s">
        <v>4570</v>
      </c>
      <c r="C2995" s="2" t="s">
        <v>443</v>
      </c>
      <c r="D2995" s="2" t="s">
        <v>456</v>
      </c>
      <c r="E2995" s="2" t="s">
        <v>468</v>
      </c>
      <c r="F2995" s="2" t="s">
        <v>45</v>
      </c>
      <c r="G2995" s="2" t="s">
        <v>609</v>
      </c>
      <c r="H2995" s="2" t="s">
        <v>5285</v>
      </c>
      <c r="I2995" s="2" t="s">
        <v>5286</v>
      </c>
      <c r="J2995" s="3">
        <v>0</v>
      </c>
      <c r="K2995" s="3">
        <v>0</v>
      </c>
      <c r="L2995" s="3">
        <v>0</v>
      </c>
      <c r="M2995"/>
      <c r="N2995"/>
      <c r="O2995"/>
    </row>
    <row r="2996" spans="1:15" ht="14.45">
      <c r="A2996" s="2" t="str">
        <f t="shared" si="46"/>
        <v>POS_20230525_3163764</v>
      </c>
      <c r="B2996" s="2" t="s">
        <v>4570</v>
      </c>
      <c r="C2996" s="2" t="s">
        <v>443</v>
      </c>
      <c r="D2996" s="2" t="s">
        <v>456</v>
      </c>
      <c r="E2996" s="2" t="s">
        <v>468</v>
      </c>
      <c r="F2996" s="2" t="s">
        <v>45</v>
      </c>
      <c r="G2996" s="2" t="s">
        <v>609</v>
      </c>
      <c r="H2996" s="2" t="s">
        <v>5287</v>
      </c>
      <c r="I2996" s="2" t="s">
        <v>5288</v>
      </c>
      <c r="J2996" s="3">
        <v>0</v>
      </c>
      <c r="K2996" s="3">
        <v>0</v>
      </c>
      <c r="L2996" s="3">
        <v>0</v>
      </c>
      <c r="M2996"/>
      <c r="N2996"/>
      <c r="O2996"/>
    </row>
    <row r="2997" spans="1:15" ht="14.45">
      <c r="A2997" s="2" t="str">
        <f t="shared" si="46"/>
        <v>POS_20230525_3163781</v>
      </c>
      <c r="B2997" s="2" t="s">
        <v>4570</v>
      </c>
      <c r="C2997" s="2" t="s">
        <v>443</v>
      </c>
      <c r="D2997" s="2" t="s">
        <v>456</v>
      </c>
      <c r="E2997" s="2" t="s">
        <v>468</v>
      </c>
      <c r="F2997" s="2" t="s">
        <v>45</v>
      </c>
      <c r="G2997" s="2" t="s">
        <v>609</v>
      </c>
      <c r="H2997" s="2" t="s">
        <v>5289</v>
      </c>
      <c r="I2997" s="2" t="s">
        <v>5290</v>
      </c>
      <c r="J2997" s="3">
        <v>0</v>
      </c>
      <c r="K2997" s="3">
        <v>0</v>
      </c>
      <c r="L2997" s="3">
        <v>0</v>
      </c>
      <c r="M2997"/>
      <c r="N2997"/>
      <c r="O2997"/>
    </row>
    <row r="2998" spans="1:15" ht="14.45">
      <c r="A2998" s="2" t="str">
        <f t="shared" si="46"/>
        <v>POS_20230525_3163775</v>
      </c>
      <c r="B2998" s="2" t="s">
        <v>4570</v>
      </c>
      <c r="C2998" s="2" t="s">
        <v>443</v>
      </c>
      <c r="D2998" s="2" t="s">
        <v>456</v>
      </c>
      <c r="E2998" s="2" t="s">
        <v>468</v>
      </c>
      <c r="F2998" s="2" t="s">
        <v>45</v>
      </c>
      <c r="G2998" s="2" t="s">
        <v>609</v>
      </c>
      <c r="H2998" s="2" t="s">
        <v>5291</v>
      </c>
      <c r="I2998" s="2" t="s">
        <v>5292</v>
      </c>
      <c r="J2998" s="3">
        <v>0</v>
      </c>
      <c r="K2998" s="3">
        <v>0</v>
      </c>
      <c r="L2998" s="3">
        <v>0</v>
      </c>
      <c r="M2998"/>
      <c r="N2998"/>
      <c r="O2998"/>
    </row>
    <row r="2999" spans="1:15" ht="14.45">
      <c r="A2999" s="2" t="str">
        <f t="shared" si="46"/>
        <v>POS_20230525_3163544</v>
      </c>
      <c r="B2999" s="2" t="s">
        <v>4570</v>
      </c>
      <c r="C2999" s="2" t="s">
        <v>443</v>
      </c>
      <c r="D2999" s="2" t="s">
        <v>456</v>
      </c>
      <c r="E2999" s="2" t="s">
        <v>468</v>
      </c>
      <c r="F2999" s="2" t="s">
        <v>45</v>
      </c>
      <c r="G2999" s="2" t="s">
        <v>609</v>
      </c>
      <c r="H2999" s="2" t="s">
        <v>5293</v>
      </c>
      <c r="I2999" s="2" t="s">
        <v>5294</v>
      </c>
      <c r="J2999" s="3">
        <v>0</v>
      </c>
      <c r="K2999" s="3">
        <v>0</v>
      </c>
      <c r="L2999" s="3">
        <v>0</v>
      </c>
      <c r="M2999"/>
      <c r="N2999"/>
      <c r="O2999"/>
    </row>
    <row r="3000" spans="1:15" ht="14.45">
      <c r="A3000" s="2" t="str">
        <f t="shared" si="46"/>
        <v>POS_20230525_3163818</v>
      </c>
      <c r="B3000" s="2" t="s">
        <v>4570</v>
      </c>
      <c r="C3000" s="2" t="s">
        <v>443</v>
      </c>
      <c r="D3000" s="2" t="s">
        <v>456</v>
      </c>
      <c r="E3000" s="2" t="s">
        <v>468</v>
      </c>
      <c r="F3000" s="2" t="s">
        <v>45</v>
      </c>
      <c r="G3000" s="2" t="s">
        <v>609</v>
      </c>
      <c r="H3000" s="2" t="s">
        <v>5295</v>
      </c>
      <c r="I3000" s="2" t="s">
        <v>5296</v>
      </c>
      <c r="J3000" s="3">
        <v>0</v>
      </c>
      <c r="K3000" s="3">
        <v>0</v>
      </c>
      <c r="L3000" s="3">
        <v>0</v>
      </c>
      <c r="M3000"/>
      <c r="N3000"/>
      <c r="O3000"/>
    </row>
    <row r="3001" spans="1:15" ht="14.45">
      <c r="A3001" s="2" t="str">
        <f t="shared" si="46"/>
        <v>POS_20230525_3163551</v>
      </c>
      <c r="B3001" s="2" t="s">
        <v>4570</v>
      </c>
      <c r="C3001" s="2" t="s">
        <v>443</v>
      </c>
      <c r="D3001" s="2" t="s">
        <v>456</v>
      </c>
      <c r="E3001" s="2" t="s">
        <v>468</v>
      </c>
      <c r="F3001" s="2" t="s">
        <v>45</v>
      </c>
      <c r="G3001" s="2" t="s">
        <v>609</v>
      </c>
      <c r="H3001" s="2" t="s">
        <v>5297</v>
      </c>
      <c r="I3001" s="2" t="s">
        <v>5298</v>
      </c>
      <c r="J3001" s="3">
        <v>0</v>
      </c>
      <c r="K3001" s="3">
        <v>0</v>
      </c>
      <c r="L3001" s="3">
        <v>0</v>
      </c>
      <c r="M3001"/>
      <c r="N3001"/>
      <c r="O3001"/>
    </row>
    <row r="3002" spans="1:15" ht="14.45">
      <c r="A3002" s="2" t="str">
        <f t="shared" si="46"/>
        <v>POS_20230525_3163839</v>
      </c>
      <c r="B3002" s="2" t="s">
        <v>4570</v>
      </c>
      <c r="C3002" s="2" t="s">
        <v>443</v>
      </c>
      <c r="D3002" s="2" t="s">
        <v>456</v>
      </c>
      <c r="E3002" s="2" t="s">
        <v>468</v>
      </c>
      <c r="F3002" s="2" t="s">
        <v>45</v>
      </c>
      <c r="G3002" s="2" t="s">
        <v>609</v>
      </c>
      <c r="H3002" s="2" t="s">
        <v>5299</v>
      </c>
      <c r="I3002" s="2" t="s">
        <v>5300</v>
      </c>
      <c r="J3002" s="3">
        <v>0</v>
      </c>
      <c r="K3002" s="3">
        <v>0</v>
      </c>
      <c r="L3002" s="3">
        <v>0</v>
      </c>
      <c r="M3002"/>
      <c r="N3002"/>
      <c r="O3002"/>
    </row>
    <row r="3003" spans="1:15" ht="14.45">
      <c r="A3003" s="2" t="str">
        <f t="shared" si="46"/>
        <v>POS_20230525_3163616</v>
      </c>
      <c r="B3003" s="2" t="s">
        <v>4570</v>
      </c>
      <c r="C3003" s="2" t="s">
        <v>443</v>
      </c>
      <c r="D3003" s="2" t="s">
        <v>456</v>
      </c>
      <c r="E3003" s="2" t="s">
        <v>468</v>
      </c>
      <c r="F3003" s="2" t="s">
        <v>45</v>
      </c>
      <c r="G3003" s="2" t="s">
        <v>609</v>
      </c>
      <c r="H3003" s="2" t="s">
        <v>5301</v>
      </c>
      <c r="I3003" s="2" t="s">
        <v>5302</v>
      </c>
      <c r="J3003" s="3">
        <v>0</v>
      </c>
      <c r="K3003" s="3">
        <v>0</v>
      </c>
      <c r="L3003" s="3">
        <v>0</v>
      </c>
      <c r="M3003"/>
      <c r="N3003"/>
      <c r="O3003"/>
    </row>
    <row r="3004" spans="1:15" ht="14.45">
      <c r="A3004" s="2" t="str">
        <f t="shared" si="46"/>
        <v>POS_20230525_3163840</v>
      </c>
      <c r="B3004" s="2" t="s">
        <v>4570</v>
      </c>
      <c r="C3004" s="2" t="s">
        <v>443</v>
      </c>
      <c r="D3004" s="2" t="s">
        <v>456</v>
      </c>
      <c r="E3004" s="2" t="s">
        <v>468</v>
      </c>
      <c r="F3004" s="2" t="s">
        <v>45</v>
      </c>
      <c r="G3004" s="2" t="s">
        <v>609</v>
      </c>
      <c r="H3004" s="2" t="s">
        <v>5303</v>
      </c>
      <c r="I3004" s="2" t="s">
        <v>5304</v>
      </c>
      <c r="J3004" s="3">
        <v>0</v>
      </c>
      <c r="K3004" s="3">
        <v>0</v>
      </c>
      <c r="L3004" s="3">
        <v>0</v>
      </c>
      <c r="M3004"/>
      <c r="N3004"/>
      <c r="O3004"/>
    </row>
    <row r="3005" spans="1:15" ht="14.45">
      <c r="A3005" s="2" t="str">
        <f t="shared" si="46"/>
        <v>POS_20230525_3163835</v>
      </c>
      <c r="B3005" s="2" t="s">
        <v>4570</v>
      </c>
      <c r="C3005" s="2" t="s">
        <v>443</v>
      </c>
      <c r="D3005" s="2" t="s">
        <v>456</v>
      </c>
      <c r="E3005" s="2" t="s">
        <v>468</v>
      </c>
      <c r="F3005" s="2" t="s">
        <v>45</v>
      </c>
      <c r="G3005" s="2" t="s">
        <v>609</v>
      </c>
      <c r="H3005" s="2" t="s">
        <v>5305</v>
      </c>
      <c r="I3005" s="2" t="s">
        <v>5306</v>
      </c>
      <c r="J3005" s="3">
        <v>0</v>
      </c>
      <c r="K3005" s="3">
        <v>0</v>
      </c>
      <c r="L3005" s="3">
        <v>0</v>
      </c>
      <c r="M3005"/>
      <c r="N3005"/>
      <c r="O3005"/>
    </row>
    <row r="3006" spans="1:15" ht="14.45">
      <c r="A3006" s="2" t="str">
        <f t="shared" si="46"/>
        <v>POS_20230525_3163558</v>
      </c>
      <c r="B3006" s="2" t="s">
        <v>4570</v>
      </c>
      <c r="C3006" s="2" t="s">
        <v>443</v>
      </c>
      <c r="D3006" s="2" t="s">
        <v>456</v>
      </c>
      <c r="E3006" s="2" t="s">
        <v>468</v>
      </c>
      <c r="F3006" s="2" t="s">
        <v>45</v>
      </c>
      <c r="G3006" s="2" t="s">
        <v>609</v>
      </c>
      <c r="H3006" s="2" t="s">
        <v>5307</v>
      </c>
      <c r="I3006" s="2" t="s">
        <v>5308</v>
      </c>
      <c r="J3006" s="3">
        <v>0</v>
      </c>
      <c r="K3006" s="3">
        <v>0</v>
      </c>
      <c r="L3006" s="3">
        <v>0</v>
      </c>
      <c r="M3006"/>
      <c r="N3006"/>
      <c r="O3006"/>
    </row>
    <row r="3007" spans="1:15" ht="14.45">
      <c r="A3007" s="2" t="str">
        <f t="shared" si="46"/>
        <v>POS_20230525_3163627</v>
      </c>
      <c r="B3007" s="2" t="s">
        <v>4570</v>
      </c>
      <c r="C3007" s="2" t="s">
        <v>443</v>
      </c>
      <c r="D3007" s="2" t="s">
        <v>456</v>
      </c>
      <c r="E3007" s="2" t="s">
        <v>468</v>
      </c>
      <c r="F3007" s="2" t="s">
        <v>45</v>
      </c>
      <c r="G3007" s="2" t="s">
        <v>609</v>
      </c>
      <c r="H3007" s="2" t="s">
        <v>5309</v>
      </c>
      <c r="I3007" s="2" t="s">
        <v>5310</v>
      </c>
      <c r="J3007" s="3">
        <v>0</v>
      </c>
      <c r="K3007" s="3">
        <v>0</v>
      </c>
      <c r="L3007" s="3">
        <v>0</v>
      </c>
      <c r="M3007"/>
      <c r="N3007"/>
      <c r="O3007"/>
    </row>
    <row r="3008" spans="1:15" ht="14.45">
      <c r="A3008" s="2" t="str">
        <f t="shared" si="46"/>
        <v>POS_20230525_3163744</v>
      </c>
      <c r="B3008" s="2" t="s">
        <v>4570</v>
      </c>
      <c r="C3008" s="2" t="s">
        <v>443</v>
      </c>
      <c r="D3008" s="2" t="s">
        <v>456</v>
      </c>
      <c r="E3008" s="2" t="s">
        <v>468</v>
      </c>
      <c r="F3008" s="2" t="s">
        <v>45</v>
      </c>
      <c r="G3008" s="2" t="s">
        <v>609</v>
      </c>
      <c r="H3008" s="2" t="s">
        <v>5311</v>
      </c>
      <c r="I3008" s="2" t="s">
        <v>5312</v>
      </c>
      <c r="J3008" s="3">
        <v>0</v>
      </c>
      <c r="K3008" s="3">
        <v>0</v>
      </c>
      <c r="L3008" s="3">
        <v>0</v>
      </c>
      <c r="M3008"/>
      <c r="N3008"/>
      <c r="O3008"/>
    </row>
    <row r="3009" spans="1:15" ht="14.45">
      <c r="A3009" s="2" t="str">
        <f t="shared" si="46"/>
        <v>POS_20230525_3163688</v>
      </c>
      <c r="B3009" s="2" t="s">
        <v>4570</v>
      </c>
      <c r="C3009" s="2" t="s">
        <v>443</v>
      </c>
      <c r="D3009" s="2" t="s">
        <v>456</v>
      </c>
      <c r="E3009" s="2" t="s">
        <v>468</v>
      </c>
      <c r="F3009" s="2" t="s">
        <v>45</v>
      </c>
      <c r="G3009" s="2" t="s">
        <v>609</v>
      </c>
      <c r="H3009" s="2" t="s">
        <v>5313</v>
      </c>
      <c r="I3009" s="2" t="s">
        <v>5314</v>
      </c>
      <c r="J3009" s="3">
        <v>0</v>
      </c>
      <c r="K3009" s="3">
        <v>0</v>
      </c>
      <c r="L3009" s="3">
        <v>0</v>
      </c>
      <c r="M3009"/>
      <c r="N3009"/>
      <c r="O3009"/>
    </row>
    <row r="3010" spans="1:15" ht="14.45">
      <c r="A3010" s="2" t="str">
        <f t="shared" si="46"/>
        <v>POS_20230525_3163715</v>
      </c>
      <c r="B3010" s="2" t="s">
        <v>4570</v>
      </c>
      <c r="C3010" s="2" t="s">
        <v>443</v>
      </c>
      <c r="D3010" s="2" t="s">
        <v>456</v>
      </c>
      <c r="E3010" s="2" t="s">
        <v>468</v>
      </c>
      <c r="F3010" s="2" t="s">
        <v>45</v>
      </c>
      <c r="G3010" s="2" t="s">
        <v>609</v>
      </c>
      <c r="H3010" s="2" t="s">
        <v>5315</v>
      </c>
      <c r="I3010" s="2" t="s">
        <v>5316</v>
      </c>
      <c r="J3010" s="3">
        <v>0</v>
      </c>
      <c r="K3010" s="3">
        <v>0</v>
      </c>
      <c r="L3010" s="3">
        <v>0</v>
      </c>
      <c r="M3010"/>
      <c r="N3010"/>
      <c r="O3010"/>
    </row>
    <row r="3011" spans="1:15" ht="14.45">
      <c r="A3011" s="2" t="str">
        <f t="shared" si="46"/>
        <v>POS_20230525_3163691</v>
      </c>
      <c r="B3011" s="2" t="s">
        <v>4570</v>
      </c>
      <c r="C3011" s="2" t="s">
        <v>443</v>
      </c>
      <c r="D3011" s="2" t="s">
        <v>456</v>
      </c>
      <c r="E3011" s="2" t="s">
        <v>468</v>
      </c>
      <c r="F3011" s="2" t="s">
        <v>45</v>
      </c>
      <c r="G3011" s="2" t="s">
        <v>609</v>
      </c>
      <c r="H3011" s="2" t="s">
        <v>5317</v>
      </c>
      <c r="I3011" s="2" t="s">
        <v>5318</v>
      </c>
      <c r="J3011" s="3">
        <v>0</v>
      </c>
      <c r="K3011" s="3">
        <v>0</v>
      </c>
      <c r="L3011" s="3">
        <v>0</v>
      </c>
      <c r="M3011"/>
      <c r="N3011"/>
      <c r="O3011"/>
    </row>
    <row r="3012" spans="1:15" ht="14.45">
      <c r="A3012" s="2" t="str">
        <f t="shared" si="46"/>
        <v>POS_20230525_3163780</v>
      </c>
      <c r="B3012" s="2" t="s">
        <v>4570</v>
      </c>
      <c r="C3012" s="2" t="s">
        <v>443</v>
      </c>
      <c r="D3012" s="2" t="s">
        <v>456</v>
      </c>
      <c r="E3012" s="2" t="s">
        <v>468</v>
      </c>
      <c r="F3012" s="2" t="s">
        <v>45</v>
      </c>
      <c r="G3012" s="2" t="s">
        <v>609</v>
      </c>
      <c r="H3012" s="2" t="s">
        <v>5319</v>
      </c>
      <c r="I3012" s="2" t="s">
        <v>5320</v>
      </c>
      <c r="J3012" s="3">
        <v>0</v>
      </c>
      <c r="K3012" s="3">
        <v>0</v>
      </c>
      <c r="L3012" s="3">
        <v>0</v>
      </c>
      <c r="M3012"/>
      <c r="N3012"/>
      <c r="O3012"/>
    </row>
    <row r="3013" spans="1:15" ht="14.45">
      <c r="A3013" s="2" t="str">
        <f t="shared" si="46"/>
        <v>POS_20230525_3163565</v>
      </c>
      <c r="B3013" s="2" t="s">
        <v>4570</v>
      </c>
      <c r="C3013" s="2" t="s">
        <v>443</v>
      </c>
      <c r="D3013" s="2" t="s">
        <v>456</v>
      </c>
      <c r="E3013" s="2" t="s">
        <v>468</v>
      </c>
      <c r="F3013" s="2" t="s">
        <v>45</v>
      </c>
      <c r="G3013" s="2" t="s">
        <v>609</v>
      </c>
      <c r="H3013" s="2" t="s">
        <v>5321</v>
      </c>
      <c r="I3013" s="2" t="s">
        <v>5322</v>
      </c>
      <c r="J3013" s="3">
        <v>0</v>
      </c>
      <c r="K3013" s="3">
        <v>0</v>
      </c>
      <c r="L3013" s="3">
        <v>0</v>
      </c>
      <c r="M3013"/>
      <c r="N3013"/>
      <c r="O3013"/>
    </row>
    <row r="3014" spans="1:15" ht="14.45">
      <c r="A3014" s="2" t="str">
        <f t="shared" si="46"/>
        <v>POS_20230525_3163629</v>
      </c>
      <c r="B3014" s="2" t="s">
        <v>4570</v>
      </c>
      <c r="C3014" s="2" t="s">
        <v>443</v>
      </c>
      <c r="D3014" s="2" t="s">
        <v>456</v>
      </c>
      <c r="E3014" s="2" t="s">
        <v>468</v>
      </c>
      <c r="F3014" s="2" t="s">
        <v>45</v>
      </c>
      <c r="G3014" s="2" t="s">
        <v>609</v>
      </c>
      <c r="H3014" s="2" t="s">
        <v>5323</v>
      </c>
      <c r="I3014" s="2" t="s">
        <v>5324</v>
      </c>
      <c r="J3014" s="3">
        <v>0</v>
      </c>
      <c r="K3014" s="3">
        <v>0</v>
      </c>
      <c r="L3014" s="3">
        <v>0</v>
      </c>
      <c r="M3014"/>
      <c r="N3014"/>
      <c r="O3014"/>
    </row>
    <row r="3015" spans="1:15" ht="14.45">
      <c r="A3015" s="2" t="str">
        <f t="shared" si="46"/>
        <v>POS_20230525_3163614</v>
      </c>
      <c r="B3015" s="2" t="s">
        <v>4570</v>
      </c>
      <c r="C3015" s="2" t="s">
        <v>443</v>
      </c>
      <c r="D3015" s="2" t="s">
        <v>456</v>
      </c>
      <c r="E3015" s="2" t="s">
        <v>468</v>
      </c>
      <c r="F3015" s="2" t="s">
        <v>45</v>
      </c>
      <c r="G3015" s="2" t="s">
        <v>609</v>
      </c>
      <c r="H3015" s="2" t="s">
        <v>5325</v>
      </c>
      <c r="I3015" s="2" t="s">
        <v>5326</v>
      </c>
      <c r="J3015" s="3">
        <v>0</v>
      </c>
      <c r="K3015" s="3">
        <v>0</v>
      </c>
      <c r="L3015" s="3">
        <v>0</v>
      </c>
      <c r="M3015"/>
      <c r="N3015"/>
      <c r="O3015"/>
    </row>
    <row r="3016" spans="1:15" ht="14.45">
      <c r="A3016" s="2" t="str">
        <f t="shared" si="46"/>
        <v>POS_20230525_3163752</v>
      </c>
      <c r="B3016" s="2" t="s">
        <v>4570</v>
      </c>
      <c r="C3016" s="2" t="s">
        <v>443</v>
      </c>
      <c r="D3016" s="2" t="s">
        <v>456</v>
      </c>
      <c r="E3016" s="2" t="s">
        <v>468</v>
      </c>
      <c r="F3016" s="2" t="s">
        <v>45</v>
      </c>
      <c r="G3016" s="2" t="s">
        <v>609</v>
      </c>
      <c r="H3016" s="2" t="s">
        <v>5327</v>
      </c>
      <c r="I3016" s="2" t="s">
        <v>5328</v>
      </c>
      <c r="J3016" s="3">
        <v>0</v>
      </c>
      <c r="K3016" s="3">
        <v>0</v>
      </c>
      <c r="L3016" s="3">
        <v>0</v>
      </c>
      <c r="M3016"/>
      <c r="N3016"/>
      <c r="O3016"/>
    </row>
    <row r="3017" spans="1:15" ht="14.45">
      <c r="A3017" s="2" t="str">
        <f t="shared" si="46"/>
        <v>POS_20230525_3163582</v>
      </c>
      <c r="B3017" s="2" t="s">
        <v>4570</v>
      </c>
      <c r="C3017" s="2" t="s">
        <v>443</v>
      </c>
      <c r="D3017" s="2" t="s">
        <v>456</v>
      </c>
      <c r="E3017" s="2" t="s">
        <v>468</v>
      </c>
      <c r="F3017" s="2" t="s">
        <v>45</v>
      </c>
      <c r="G3017" s="2" t="s">
        <v>609</v>
      </c>
      <c r="H3017" s="2" t="s">
        <v>5329</v>
      </c>
      <c r="I3017" s="2" t="s">
        <v>5330</v>
      </c>
      <c r="J3017" s="3">
        <v>0</v>
      </c>
      <c r="K3017" s="3">
        <v>0</v>
      </c>
      <c r="L3017" s="3">
        <v>0</v>
      </c>
      <c r="M3017"/>
      <c r="N3017"/>
      <c r="O3017"/>
    </row>
    <row r="3018" spans="1:15" ht="14.45">
      <c r="A3018" s="2" t="str">
        <f t="shared" si="46"/>
        <v>POS_20230525_3163596</v>
      </c>
      <c r="B3018" s="2" t="s">
        <v>4570</v>
      </c>
      <c r="C3018" s="2" t="s">
        <v>443</v>
      </c>
      <c r="D3018" s="2" t="s">
        <v>456</v>
      </c>
      <c r="E3018" s="2" t="s">
        <v>468</v>
      </c>
      <c r="F3018" s="2" t="s">
        <v>45</v>
      </c>
      <c r="G3018" s="2" t="s">
        <v>609</v>
      </c>
      <c r="H3018" s="2" t="s">
        <v>5331</v>
      </c>
      <c r="I3018" s="2" t="s">
        <v>5332</v>
      </c>
      <c r="J3018" s="3">
        <v>0</v>
      </c>
      <c r="K3018" s="3">
        <v>0</v>
      </c>
      <c r="L3018" s="3">
        <v>0</v>
      </c>
      <c r="M3018"/>
      <c r="N3018"/>
      <c r="O3018"/>
    </row>
    <row r="3019" spans="1:15" ht="14.45">
      <c r="A3019" s="2" t="str">
        <f t="shared" si="46"/>
        <v>POS_20230525_3163716</v>
      </c>
      <c r="B3019" s="2" t="s">
        <v>4570</v>
      </c>
      <c r="C3019" s="2" t="s">
        <v>443</v>
      </c>
      <c r="D3019" s="2" t="s">
        <v>456</v>
      </c>
      <c r="E3019" s="2" t="s">
        <v>468</v>
      </c>
      <c r="F3019" s="2" t="s">
        <v>45</v>
      </c>
      <c r="G3019" s="2" t="s">
        <v>609</v>
      </c>
      <c r="H3019" s="2" t="s">
        <v>5333</v>
      </c>
      <c r="I3019" s="2" t="s">
        <v>5334</v>
      </c>
      <c r="J3019" s="3">
        <v>0</v>
      </c>
      <c r="K3019" s="3">
        <v>0</v>
      </c>
      <c r="L3019" s="3">
        <v>0</v>
      </c>
      <c r="M3019"/>
      <c r="N3019"/>
      <c r="O3019"/>
    </row>
    <row r="3020" spans="1:15" ht="14.45">
      <c r="A3020" s="2" t="str">
        <f t="shared" si="46"/>
        <v>POS_20230525_3163725</v>
      </c>
      <c r="B3020" s="2" t="s">
        <v>4570</v>
      </c>
      <c r="C3020" s="2" t="s">
        <v>443</v>
      </c>
      <c r="D3020" s="2" t="s">
        <v>456</v>
      </c>
      <c r="E3020" s="2" t="s">
        <v>468</v>
      </c>
      <c r="F3020" s="2" t="s">
        <v>45</v>
      </c>
      <c r="G3020" s="2" t="s">
        <v>609</v>
      </c>
      <c r="H3020" s="2" t="s">
        <v>5335</v>
      </c>
      <c r="I3020" s="2" t="s">
        <v>5336</v>
      </c>
      <c r="J3020" s="3">
        <v>0</v>
      </c>
      <c r="K3020" s="3">
        <v>0</v>
      </c>
      <c r="L3020" s="3">
        <v>0</v>
      </c>
      <c r="M3020"/>
      <c r="N3020"/>
      <c r="O3020"/>
    </row>
    <row r="3021" spans="1:15" ht="14.45">
      <c r="A3021" s="2" t="str">
        <f t="shared" ref="A3021:A3084" si="47">I3021</f>
        <v>POS_20230525_3163600</v>
      </c>
      <c r="B3021" s="2" t="s">
        <v>4570</v>
      </c>
      <c r="C3021" s="2" t="s">
        <v>443</v>
      </c>
      <c r="D3021" s="2" t="s">
        <v>456</v>
      </c>
      <c r="E3021" s="2" t="s">
        <v>468</v>
      </c>
      <c r="F3021" s="2" t="s">
        <v>45</v>
      </c>
      <c r="G3021" s="2" t="s">
        <v>609</v>
      </c>
      <c r="H3021" s="2" t="s">
        <v>5337</v>
      </c>
      <c r="I3021" s="2" t="s">
        <v>5338</v>
      </c>
      <c r="J3021" s="3">
        <v>0</v>
      </c>
      <c r="K3021" s="3">
        <v>0</v>
      </c>
      <c r="L3021" s="3">
        <v>0</v>
      </c>
      <c r="M3021"/>
      <c r="N3021"/>
      <c r="O3021"/>
    </row>
    <row r="3022" spans="1:15" ht="14.45">
      <c r="A3022" s="2" t="str">
        <f t="shared" si="47"/>
        <v>POS_20230525_3163615</v>
      </c>
      <c r="B3022" s="2" t="s">
        <v>4570</v>
      </c>
      <c r="C3022" s="2" t="s">
        <v>443</v>
      </c>
      <c r="D3022" s="2" t="s">
        <v>456</v>
      </c>
      <c r="E3022" s="2" t="s">
        <v>468</v>
      </c>
      <c r="F3022" s="2" t="s">
        <v>45</v>
      </c>
      <c r="G3022" s="2" t="s">
        <v>609</v>
      </c>
      <c r="H3022" s="2" t="s">
        <v>5339</v>
      </c>
      <c r="I3022" s="2" t="s">
        <v>5340</v>
      </c>
      <c r="J3022" s="3">
        <v>0</v>
      </c>
      <c r="K3022" s="3">
        <v>0</v>
      </c>
      <c r="L3022" s="3">
        <v>0</v>
      </c>
      <c r="M3022"/>
      <c r="N3022"/>
      <c r="O3022"/>
    </row>
    <row r="3023" spans="1:15" ht="14.45">
      <c r="A3023" s="2" t="str">
        <f t="shared" si="47"/>
        <v>POS_20230525_3163698</v>
      </c>
      <c r="B3023" s="2" t="s">
        <v>4570</v>
      </c>
      <c r="C3023" s="2" t="s">
        <v>443</v>
      </c>
      <c r="D3023" s="2" t="s">
        <v>456</v>
      </c>
      <c r="E3023" s="2" t="s">
        <v>468</v>
      </c>
      <c r="F3023" s="2" t="s">
        <v>45</v>
      </c>
      <c r="G3023" s="2" t="s">
        <v>609</v>
      </c>
      <c r="H3023" s="2" t="s">
        <v>5341</v>
      </c>
      <c r="I3023" s="2" t="s">
        <v>5342</v>
      </c>
      <c r="J3023" s="3">
        <v>0</v>
      </c>
      <c r="K3023" s="3">
        <v>0</v>
      </c>
      <c r="L3023" s="3">
        <v>0</v>
      </c>
      <c r="M3023"/>
      <c r="N3023"/>
      <c r="O3023"/>
    </row>
    <row r="3024" spans="1:15" ht="14.45">
      <c r="A3024" s="2" t="str">
        <f t="shared" si="47"/>
        <v>POS_20230525_3163520</v>
      </c>
      <c r="B3024" s="2" t="s">
        <v>4570</v>
      </c>
      <c r="C3024" s="2" t="s">
        <v>443</v>
      </c>
      <c r="D3024" s="2" t="s">
        <v>456</v>
      </c>
      <c r="E3024" s="2" t="s">
        <v>468</v>
      </c>
      <c r="F3024" s="2" t="s">
        <v>45</v>
      </c>
      <c r="G3024" s="2" t="s">
        <v>609</v>
      </c>
      <c r="H3024" s="2" t="s">
        <v>5343</v>
      </c>
      <c r="I3024" s="2" t="s">
        <v>5344</v>
      </c>
      <c r="J3024" s="3">
        <v>0</v>
      </c>
      <c r="K3024" s="3">
        <v>0</v>
      </c>
      <c r="L3024" s="3">
        <v>0</v>
      </c>
      <c r="M3024"/>
      <c r="N3024"/>
      <c r="O3024"/>
    </row>
    <row r="3025" spans="1:15" ht="14.45">
      <c r="A3025" s="2" t="str">
        <f t="shared" si="47"/>
        <v>POS_20230525_3163645</v>
      </c>
      <c r="B3025" s="2" t="s">
        <v>4570</v>
      </c>
      <c r="C3025" s="2" t="s">
        <v>443</v>
      </c>
      <c r="D3025" s="2" t="s">
        <v>456</v>
      </c>
      <c r="E3025" s="2" t="s">
        <v>468</v>
      </c>
      <c r="F3025" s="2" t="s">
        <v>45</v>
      </c>
      <c r="G3025" s="2" t="s">
        <v>609</v>
      </c>
      <c r="H3025" s="2" t="s">
        <v>5345</v>
      </c>
      <c r="I3025" s="2" t="s">
        <v>5346</v>
      </c>
      <c r="J3025" s="3">
        <v>0</v>
      </c>
      <c r="K3025" s="3">
        <v>0</v>
      </c>
      <c r="L3025" s="3">
        <v>0</v>
      </c>
      <c r="M3025"/>
      <c r="N3025"/>
      <c r="O3025"/>
    </row>
    <row r="3026" spans="1:15" ht="14.45">
      <c r="A3026" s="2" t="str">
        <f t="shared" si="47"/>
        <v>POS_20230525_3163713</v>
      </c>
      <c r="B3026" s="2" t="s">
        <v>4570</v>
      </c>
      <c r="C3026" s="2" t="s">
        <v>443</v>
      </c>
      <c r="D3026" s="2" t="s">
        <v>456</v>
      </c>
      <c r="E3026" s="2" t="s">
        <v>468</v>
      </c>
      <c r="F3026" s="2" t="s">
        <v>45</v>
      </c>
      <c r="G3026" s="2" t="s">
        <v>609</v>
      </c>
      <c r="H3026" s="2" t="s">
        <v>5347</v>
      </c>
      <c r="I3026" s="2" t="s">
        <v>5348</v>
      </c>
      <c r="J3026" s="3">
        <v>0</v>
      </c>
      <c r="K3026" s="3">
        <v>0</v>
      </c>
      <c r="L3026" s="3">
        <v>0</v>
      </c>
      <c r="M3026"/>
      <c r="N3026"/>
      <c r="O3026"/>
    </row>
    <row r="3027" spans="1:15" ht="14.45">
      <c r="A3027" s="2" t="str">
        <f t="shared" si="47"/>
        <v>POS_20230525_3163599</v>
      </c>
      <c r="B3027" s="2" t="s">
        <v>4570</v>
      </c>
      <c r="C3027" s="2" t="s">
        <v>443</v>
      </c>
      <c r="D3027" s="2" t="s">
        <v>456</v>
      </c>
      <c r="E3027" s="2" t="s">
        <v>468</v>
      </c>
      <c r="F3027" s="2" t="s">
        <v>45</v>
      </c>
      <c r="G3027" s="2" t="s">
        <v>609</v>
      </c>
      <c r="H3027" s="2" t="s">
        <v>5349</v>
      </c>
      <c r="I3027" s="2" t="s">
        <v>5350</v>
      </c>
      <c r="J3027" s="3">
        <v>0</v>
      </c>
      <c r="K3027" s="3">
        <v>0</v>
      </c>
      <c r="L3027" s="3">
        <v>0</v>
      </c>
      <c r="M3027"/>
      <c r="N3027"/>
      <c r="O3027"/>
    </row>
    <row r="3028" spans="1:15" ht="14.45">
      <c r="A3028" s="2" t="str">
        <f t="shared" si="47"/>
        <v>POS_20230525_3163735</v>
      </c>
      <c r="B3028" s="2" t="s">
        <v>4570</v>
      </c>
      <c r="C3028" s="2" t="s">
        <v>443</v>
      </c>
      <c r="D3028" s="2" t="s">
        <v>456</v>
      </c>
      <c r="E3028" s="2" t="s">
        <v>468</v>
      </c>
      <c r="F3028" s="2" t="s">
        <v>45</v>
      </c>
      <c r="G3028" s="2" t="s">
        <v>609</v>
      </c>
      <c r="H3028" s="2" t="s">
        <v>5351</v>
      </c>
      <c r="I3028" s="2" t="s">
        <v>5352</v>
      </c>
      <c r="J3028" s="3">
        <v>0</v>
      </c>
      <c r="K3028" s="3">
        <v>0</v>
      </c>
      <c r="L3028" s="3">
        <v>0</v>
      </c>
      <c r="M3028"/>
      <c r="N3028"/>
      <c r="O3028"/>
    </row>
    <row r="3029" spans="1:15" ht="14.45">
      <c r="A3029" s="2" t="str">
        <f t="shared" si="47"/>
        <v>POS_20230525_3163677</v>
      </c>
      <c r="B3029" s="2" t="s">
        <v>4570</v>
      </c>
      <c r="C3029" s="2" t="s">
        <v>443</v>
      </c>
      <c r="D3029" s="2" t="s">
        <v>456</v>
      </c>
      <c r="E3029" s="2" t="s">
        <v>468</v>
      </c>
      <c r="F3029" s="2" t="s">
        <v>45</v>
      </c>
      <c r="G3029" s="2" t="s">
        <v>609</v>
      </c>
      <c r="H3029" s="2" t="s">
        <v>5353</v>
      </c>
      <c r="I3029" s="2" t="s">
        <v>5354</v>
      </c>
      <c r="J3029" s="3">
        <v>0</v>
      </c>
      <c r="K3029" s="3">
        <v>0</v>
      </c>
      <c r="L3029" s="3">
        <v>0</v>
      </c>
      <c r="M3029"/>
      <c r="N3029"/>
      <c r="O3029"/>
    </row>
    <row r="3030" spans="1:15" ht="14.45">
      <c r="A3030" s="2" t="str">
        <f t="shared" si="47"/>
        <v>POS_20230525_3163714</v>
      </c>
      <c r="B3030" s="2" t="s">
        <v>4570</v>
      </c>
      <c r="C3030" s="2" t="s">
        <v>443</v>
      </c>
      <c r="D3030" s="2" t="s">
        <v>456</v>
      </c>
      <c r="E3030" s="2" t="s">
        <v>468</v>
      </c>
      <c r="F3030" s="2" t="s">
        <v>45</v>
      </c>
      <c r="G3030" s="2" t="s">
        <v>609</v>
      </c>
      <c r="H3030" s="2" t="s">
        <v>5353</v>
      </c>
      <c r="I3030" s="2" t="s">
        <v>5355</v>
      </c>
      <c r="J3030" s="3">
        <v>0</v>
      </c>
      <c r="K3030" s="3">
        <v>0</v>
      </c>
      <c r="L3030" s="3">
        <v>0</v>
      </c>
      <c r="M3030"/>
      <c r="N3030"/>
      <c r="O3030"/>
    </row>
    <row r="3031" spans="1:15" ht="14.45">
      <c r="A3031" s="2" t="str">
        <f t="shared" si="47"/>
        <v>POS_20230525_3163732</v>
      </c>
      <c r="B3031" s="2" t="s">
        <v>4570</v>
      </c>
      <c r="C3031" s="2" t="s">
        <v>443</v>
      </c>
      <c r="D3031" s="2" t="s">
        <v>456</v>
      </c>
      <c r="E3031" s="2" t="s">
        <v>468</v>
      </c>
      <c r="F3031" s="2" t="s">
        <v>45</v>
      </c>
      <c r="G3031" s="2" t="s">
        <v>609</v>
      </c>
      <c r="H3031" s="2" t="s">
        <v>5356</v>
      </c>
      <c r="I3031" s="2" t="s">
        <v>5357</v>
      </c>
      <c r="J3031" s="3">
        <v>0</v>
      </c>
      <c r="K3031" s="3">
        <v>0</v>
      </c>
      <c r="L3031" s="3">
        <v>0</v>
      </c>
      <c r="M3031"/>
      <c r="N3031"/>
      <c r="O3031"/>
    </row>
    <row r="3032" spans="1:15" ht="14.45">
      <c r="A3032" s="2" t="str">
        <f t="shared" si="47"/>
        <v>POS_20230525_3163673</v>
      </c>
      <c r="B3032" s="2" t="s">
        <v>4570</v>
      </c>
      <c r="C3032" s="2" t="s">
        <v>443</v>
      </c>
      <c r="D3032" s="2" t="s">
        <v>456</v>
      </c>
      <c r="E3032" s="2" t="s">
        <v>468</v>
      </c>
      <c r="F3032" s="2" t="s">
        <v>45</v>
      </c>
      <c r="G3032" s="2" t="s">
        <v>609</v>
      </c>
      <c r="H3032" s="2" t="s">
        <v>5358</v>
      </c>
      <c r="I3032" s="2" t="s">
        <v>5359</v>
      </c>
      <c r="J3032" s="3">
        <v>0</v>
      </c>
      <c r="K3032" s="3">
        <v>0</v>
      </c>
      <c r="L3032" s="3">
        <v>0</v>
      </c>
      <c r="M3032"/>
      <c r="N3032"/>
      <c r="O3032"/>
    </row>
    <row r="3033" spans="1:15" ht="14.45">
      <c r="A3033" s="2" t="str">
        <f t="shared" si="47"/>
        <v>POS_20230525_3163664</v>
      </c>
      <c r="B3033" s="2" t="s">
        <v>4570</v>
      </c>
      <c r="C3033" s="2" t="s">
        <v>443</v>
      </c>
      <c r="D3033" s="2" t="s">
        <v>456</v>
      </c>
      <c r="E3033" s="2" t="s">
        <v>468</v>
      </c>
      <c r="F3033" s="2" t="s">
        <v>45</v>
      </c>
      <c r="G3033" s="2" t="s">
        <v>609</v>
      </c>
      <c r="H3033" s="2" t="s">
        <v>5360</v>
      </c>
      <c r="I3033" s="2" t="s">
        <v>5361</v>
      </c>
      <c r="J3033" s="3">
        <v>0</v>
      </c>
      <c r="K3033" s="3">
        <v>0</v>
      </c>
      <c r="L3033" s="3">
        <v>0</v>
      </c>
      <c r="M3033"/>
      <c r="N3033"/>
      <c r="O3033"/>
    </row>
    <row r="3034" spans="1:15" ht="14.45">
      <c r="A3034" s="2" t="str">
        <f t="shared" si="47"/>
        <v>POS_20230525_3163816</v>
      </c>
      <c r="B3034" s="2" t="s">
        <v>4570</v>
      </c>
      <c r="C3034" s="2" t="s">
        <v>443</v>
      </c>
      <c r="D3034" s="2" t="s">
        <v>456</v>
      </c>
      <c r="E3034" s="2" t="s">
        <v>468</v>
      </c>
      <c r="F3034" s="2" t="s">
        <v>45</v>
      </c>
      <c r="G3034" s="2" t="s">
        <v>609</v>
      </c>
      <c r="H3034" s="2" t="s">
        <v>4845</v>
      </c>
      <c r="I3034" s="2" t="s">
        <v>5362</v>
      </c>
      <c r="J3034" s="3">
        <v>0</v>
      </c>
      <c r="K3034" s="3">
        <v>0</v>
      </c>
      <c r="L3034" s="3">
        <v>0</v>
      </c>
      <c r="M3034"/>
      <c r="N3034"/>
      <c r="O3034"/>
    </row>
    <row r="3035" spans="1:15" ht="14.45">
      <c r="A3035" s="2" t="str">
        <f t="shared" si="47"/>
        <v>POS_20230525_3163665</v>
      </c>
      <c r="B3035" s="2" t="s">
        <v>4570</v>
      </c>
      <c r="C3035" s="2" t="s">
        <v>443</v>
      </c>
      <c r="D3035" s="2" t="s">
        <v>456</v>
      </c>
      <c r="E3035" s="2" t="s">
        <v>468</v>
      </c>
      <c r="F3035" s="2" t="s">
        <v>45</v>
      </c>
      <c r="G3035" s="2" t="s">
        <v>609</v>
      </c>
      <c r="H3035" s="2" t="s">
        <v>5363</v>
      </c>
      <c r="I3035" s="2" t="s">
        <v>5364</v>
      </c>
      <c r="J3035" s="3">
        <v>0</v>
      </c>
      <c r="K3035" s="3">
        <v>0</v>
      </c>
      <c r="L3035" s="3">
        <v>0</v>
      </c>
      <c r="M3035"/>
      <c r="N3035"/>
      <c r="O3035"/>
    </row>
    <row r="3036" spans="1:15" ht="14.45">
      <c r="A3036" s="2" t="str">
        <f t="shared" si="47"/>
        <v>POS_20230525_3163754</v>
      </c>
      <c r="B3036" s="2" t="s">
        <v>4570</v>
      </c>
      <c r="C3036" s="2" t="s">
        <v>443</v>
      </c>
      <c r="D3036" s="2" t="s">
        <v>456</v>
      </c>
      <c r="E3036" s="2" t="s">
        <v>468</v>
      </c>
      <c r="F3036" s="2" t="s">
        <v>45</v>
      </c>
      <c r="G3036" s="2" t="s">
        <v>609</v>
      </c>
      <c r="H3036" s="2" t="s">
        <v>4807</v>
      </c>
      <c r="I3036" s="2" t="s">
        <v>5365</v>
      </c>
      <c r="J3036" s="3">
        <v>0</v>
      </c>
      <c r="K3036" s="3">
        <v>0</v>
      </c>
      <c r="L3036" s="3">
        <v>0</v>
      </c>
      <c r="M3036"/>
      <c r="N3036"/>
      <c r="O3036"/>
    </row>
    <row r="3037" spans="1:15" ht="14.45">
      <c r="A3037" s="2" t="str">
        <f t="shared" si="47"/>
        <v>POS_20230525_3163638</v>
      </c>
      <c r="B3037" s="2" t="s">
        <v>4570</v>
      </c>
      <c r="C3037" s="2" t="s">
        <v>443</v>
      </c>
      <c r="D3037" s="2" t="s">
        <v>456</v>
      </c>
      <c r="E3037" s="2" t="s">
        <v>468</v>
      </c>
      <c r="F3037" s="2" t="s">
        <v>45</v>
      </c>
      <c r="G3037" s="2" t="s">
        <v>609</v>
      </c>
      <c r="H3037" s="2" t="s">
        <v>5366</v>
      </c>
      <c r="I3037" s="2" t="s">
        <v>5367</v>
      </c>
      <c r="J3037" s="3">
        <v>0</v>
      </c>
      <c r="K3037" s="3">
        <v>0</v>
      </c>
      <c r="L3037" s="3">
        <v>0</v>
      </c>
      <c r="M3037"/>
      <c r="N3037"/>
      <c r="O3037"/>
    </row>
    <row r="3038" spans="1:15" ht="14.45">
      <c r="A3038" s="2" t="str">
        <f t="shared" si="47"/>
        <v>POS_20230525_3163699</v>
      </c>
      <c r="B3038" s="2" t="s">
        <v>4570</v>
      </c>
      <c r="C3038" s="2" t="s">
        <v>443</v>
      </c>
      <c r="D3038" s="2" t="s">
        <v>456</v>
      </c>
      <c r="E3038" s="2" t="s">
        <v>468</v>
      </c>
      <c r="F3038" s="2" t="s">
        <v>45</v>
      </c>
      <c r="G3038" s="2" t="s">
        <v>609</v>
      </c>
      <c r="H3038" s="2" t="s">
        <v>5368</v>
      </c>
      <c r="I3038" s="2" t="s">
        <v>5369</v>
      </c>
      <c r="J3038" s="3">
        <v>0</v>
      </c>
      <c r="K3038" s="3">
        <v>0</v>
      </c>
      <c r="L3038" s="3">
        <v>0</v>
      </c>
      <c r="M3038"/>
      <c r="N3038"/>
      <c r="O3038"/>
    </row>
    <row r="3039" spans="1:15" ht="14.45">
      <c r="A3039" s="2" t="str">
        <f t="shared" si="47"/>
        <v>POS_20230525_3163704</v>
      </c>
      <c r="B3039" s="2" t="s">
        <v>4570</v>
      </c>
      <c r="C3039" s="2" t="s">
        <v>443</v>
      </c>
      <c r="D3039" s="2" t="s">
        <v>456</v>
      </c>
      <c r="E3039" s="2" t="s">
        <v>468</v>
      </c>
      <c r="F3039" s="2" t="s">
        <v>45</v>
      </c>
      <c r="G3039" s="2" t="s">
        <v>609</v>
      </c>
      <c r="H3039" s="2" t="s">
        <v>5370</v>
      </c>
      <c r="I3039" s="2" t="s">
        <v>5371</v>
      </c>
      <c r="J3039" s="3">
        <v>0</v>
      </c>
      <c r="K3039" s="3">
        <v>0</v>
      </c>
      <c r="L3039" s="3">
        <v>0</v>
      </c>
      <c r="M3039"/>
      <c r="N3039"/>
      <c r="O3039"/>
    </row>
    <row r="3040" spans="1:15" ht="14.45">
      <c r="A3040" s="2" t="str">
        <f t="shared" si="47"/>
        <v>POS_20230525_3163649</v>
      </c>
      <c r="B3040" s="2" t="s">
        <v>4570</v>
      </c>
      <c r="C3040" s="2" t="s">
        <v>443</v>
      </c>
      <c r="D3040" s="2" t="s">
        <v>456</v>
      </c>
      <c r="E3040" s="2" t="s">
        <v>468</v>
      </c>
      <c r="F3040" s="2" t="s">
        <v>45</v>
      </c>
      <c r="G3040" s="2" t="s">
        <v>609</v>
      </c>
      <c r="H3040" s="2" t="s">
        <v>5372</v>
      </c>
      <c r="I3040" s="2" t="s">
        <v>5373</v>
      </c>
      <c r="J3040" s="3">
        <v>0</v>
      </c>
      <c r="K3040" s="3">
        <v>0</v>
      </c>
      <c r="L3040" s="3">
        <v>0</v>
      </c>
      <c r="M3040"/>
      <c r="N3040"/>
      <c r="O3040"/>
    </row>
    <row r="3041" spans="1:15" ht="14.45">
      <c r="A3041" s="2" t="str">
        <f t="shared" si="47"/>
        <v>POS_20230525_3163624</v>
      </c>
      <c r="B3041" s="2" t="s">
        <v>4570</v>
      </c>
      <c r="C3041" s="2" t="s">
        <v>443</v>
      </c>
      <c r="D3041" s="2" t="s">
        <v>456</v>
      </c>
      <c r="E3041" s="2" t="s">
        <v>468</v>
      </c>
      <c r="F3041" s="2" t="s">
        <v>45</v>
      </c>
      <c r="G3041" s="2" t="s">
        <v>609</v>
      </c>
      <c r="H3041" s="2" t="s">
        <v>4911</v>
      </c>
      <c r="I3041" s="2" t="s">
        <v>5374</v>
      </c>
      <c r="J3041" s="3">
        <v>0</v>
      </c>
      <c r="K3041" s="3">
        <v>0</v>
      </c>
      <c r="L3041" s="3">
        <v>0</v>
      </c>
      <c r="M3041"/>
      <c r="N3041"/>
      <c r="O3041"/>
    </row>
    <row r="3042" spans="1:15" ht="14.45">
      <c r="A3042" s="2" t="str">
        <f t="shared" si="47"/>
        <v>POS_20230525_3163672</v>
      </c>
      <c r="B3042" s="2" t="s">
        <v>4570</v>
      </c>
      <c r="C3042" s="2" t="s">
        <v>443</v>
      </c>
      <c r="D3042" s="2" t="s">
        <v>456</v>
      </c>
      <c r="E3042" s="2" t="s">
        <v>468</v>
      </c>
      <c r="F3042" s="2" t="s">
        <v>45</v>
      </c>
      <c r="G3042" s="2" t="s">
        <v>609</v>
      </c>
      <c r="H3042" s="2" t="s">
        <v>5375</v>
      </c>
      <c r="I3042" s="2" t="s">
        <v>5376</v>
      </c>
      <c r="J3042" s="3">
        <v>0</v>
      </c>
      <c r="K3042" s="3">
        <v>0</v>
      </c>
      <c r="L3042" s="3">
        <v>0</v>
      </c>
      <c r="M3042"/>
      <c r="N3042"/>
      <c r="O3042"/>
    </row>
    <row r="3043" spans="1:15" ht="14.45">
      <c r="A3043" s="2" t="str">
        <f t="shared" si="47"/>
        <v>POS_20230525_3163753</v>
      </c>
      <c r="B3043" s="2" t="s">
        <v>4570</v>
      </c>
      <c r="C3043" s="2" t="s">
        <v>443</v>
      </c>
      <c r="D3043" s="2" t="s">
        <v>456</v>
      </c>
      <c r="E3043" s="2" t="s">
        <v>468</v>
      </c>
      <c r="F3043" s="2" t="s">
        <v>45</v>
      </c>
      <c r="G3043" s="2" t="s">
        <v>609</v>
      </c>
      <c r="H3043" s="2" t="s">
        <v>5377</v>
      </c>
      <c r="I3043" s="2" t="s">
        <v>5378</v>
      </c>
      <c r="J3043" s="3">
        <v>0</v>
      </c>
      <c r="K3043" s="3">
        <v>0</v>
      </c>
      <c r="L3043" s="3">
        <v>0</v>
      </c>
      <c r="M3043"/>
      <c r="N3043"/>
      <c r="O3043"/>
    </row>
    <row r="3044" spans="1:15" ht="14.45">
      <c r="A3044" s="2" t="str">
        <f t="shared" si="47"/>
        <v>POS_20230525_3163803</v>
      </c>
      <c r="B3044" s="2" t="s">
        <v>4570</v>
      </c>
      <c r="C3044" s="2" t="s">
        <v>443</v>
      </c>
      <c r="D3044" s="2" t="s">
        <v>456</v>
      </c>
      <c r="E3044" s="2" t="s">
        <v>468</v>
      </c>
      <c r="F3044" s="2" t="s">
        <v>45</v>
      </c>
      <c r="G3044" s="2" t="s">
        <v>609</v>
      </c>
      <c r="H3044" s="2" t="s">
        <v>5379</v>
      </c>
      <c r="I3044" s="2" t="s">
        <v>5380</v>
      </c>
      <c r="J3044" s="3">
        <v>0</v>
      </c>
      <c r="K3044" s="3">
        <v>0</v>
      </c>
      <c r="L3044" s="3">
        <v>0</v>
      </c>
      <c r="M3044"/>
      <c r="N3044"/>
      <c r="O3044"/>
    </row>
    <row r="3045" spans="1:15" ht="14.45">
      <c r="A3045" s="2" t="str">
        <f t="shared" si="47"/>
        <v>POS_20230525_3163733</v>
      </c>
      <c r="B3045" s="2" t="s">
        <v>4570</v>
      </c>
      <c r="C3045" s="2" t="s">
        <v>443</v>
      </c>
      <c r="D3045" s="2" t="s">
        <v>456</v>
      </c>
      <c r="E3045" s="2" t="s">
        <v>468</v>
      </c>
      <c r="F3045" s="2" t="s">
        <v>45</v>
      </c>
      <c r="G3045" s="2" t="s">
        <v>609</v>
      </c>
      <c r="H3045" s="2" t="s">
        <v>5381</v>
      </c>
      <c r="I3045" s="2" t="s">
        <v>5382</v>
      </c>
      <c r="J3045" s="3">
        <v>0</v>
      </c>
      <c r="K3045" s="3">
        <v>0</v>
      </c>
      <c r="L3045" s="3">
        <v>0</v>
      </c>
      <c r="M3045"/>
      <c r="N3045"/>
      <c r="O3045"/>
    </row>
    <row r="3046" spans="1:15" ht="14.45">
      <c r="A3046" s="2" t="str">
        <f t="shared" si="47"/>
        <v>POS_20230525_3163659</v>
      </c>
      <c r="B3046" s="2" t="s">
        <v>4570</v>
      </c>
      <c r="C3046" s="2" t="s">
        <v>443</v>
      </c>
      <c r="D3046" s="2" t="s">
        <v>456</v>
      </c>
      <c r="E3046" s="2" t="s">
        <v>468</v>
      </c>
      <c r="F3046" s="2" t="s">
        <v>45</v>
      </c>
      <c r="G3046" s="2" t="s">
        <v>609</v>
      </c>
      <c r="H3046" s="2" t="s">
        <v>5383</v>
      </c>
      <c r="I3046" s="2" t="s">
        <v>5384</v>
      </c>
      <c r="J3046" s="3">
        <v>0</v>
      </c>
      <c r="K3046" s="3">
        <v>0</v>
      </c>
      <c r="L3046" s="3">
        <v>0</v>
      </c>
      <c r="M3046"/>
      <c r="N3046"/>
      <c r="O3046"/>
    </row>
    <row r="3047" spans="1:15" ht="14.45">
      <c r="A3047" s="2" t="str">
        <f t="shared" si="47"/>
        <v>POS_20230525_3163569</v>
      </c>
      <c r="B3047" s="2" t="s">
        <v>4570</v>
      </c>
      <c r="C3047" s="2" t="s">
        <v>443</v>
      </c>
      <c r="D3047" s="2" t="s">
        <v>456</v>
      </c>
      <c r="E3047" s="2" t="s">
        <v>468</v>
      </c>
      <c r="F3047" s="2" t="s">
        <v>45</v>
      </c>
      <c r="G3047" s="2" t="s">
        <v>609</v>
      </c>
      <c r="H3047" s="2" t="s">
        <v>4926</v>
      </c>
      <c r="I3047" s="2" t="s">
        <v>5385</v>
      </c>
      <c r="J3047" s="3">
        <v>0</v>
      </c>
      <c r="K3047" s="3">
        <v>0</v>
      </c>
      <c r="L3047" s="3">
        <v>0</v>
      </c>
      <c r="M3047"/>
      <c r="N3047"/>
      <c r="O3047"/>
    </row>
    <row r="3048" spans="1:15" ht="14.45">
      <c r="A3048" s="2" t="str">
        <f t="shared" si="47"/>
        <v>POS_20230525_3163679</v>
      </c>
      <c r="B3048" s="2" t="s">
        <v>4570</v>
      </c>
      <c r="C3048" s="2" t="s">
        <v>443</v>
      </c>
      <c r="D3048" s="2" t="s">
        <v>456</v>
      </c>
      <c r="E3048" s="2" t="s">
        <v>468</v>
      </c>
      <c r="F3048" s="2" t="s">
        <v>45</v>
      </c>
      <c r="G3048" s="2" t="s">
        <v>609</v>
      </c>
      <c r="H3048" s="2" t="s">
        <v>5386</v>
      </c>
      <c r="I3048" s="2" t="s">
        <v>5387</v>
      </c>
      <c r="J3048" s="3">
        <v>0</v>
      </c>
      <c r="K3048" s="3">
        <v>0</v>
      </c>
      <c r="L3048" s="3">
        <v>0</v>
      </c>
      <c r="M3048"/>
      <c r="N3048"/>
      <c r="O3048"/>
    </row>
    <row r="3049" spans="1:15" ht="14.45">
      <c r="A3049" s="2" t="str">
        <f t="shared" si="47"/>
        <v>POS_20230525_3163552</v>
      </c>
      <c r="B3049" s="2" t="s">
        <v>4570</v>
      </c>
      <c r="C3049" s="2" t="s">
        <v>443</v>
      </c>
      <c r="D3049" s="2" t="s">
        <v>456</v>
      </c>
      <c r="E3049" s="2" t="s">
        <v>468</v>
      </c>
      <c r="F3049" s="2" t="s">
        <v>45</v>
      </c>
      <c r="G3049" s="2" t="s">
        <v>609</v>
      </c>
      <c r="H3049" s="2" t="s">
        <v>4781</v>
      </c>
      <c r="I3049" s="2" t="s">
        <v>5388</v>
      </c>
      <c r="J3049" s="3">
        <v>0</v>
      </c>
      <c r="K3049" s="3">
        <v>0</v>
      </c>
      <c r="L3049" s="3">
        <v>0</v>
      </c>
      <c r="M3049"/>
      <c r="N3049"/>
      <c r="O3049"/>
    </row>
    <row r="3050" spans="1:15" ht="14.45">
      <c r="A3050" s="2" t="str">
        <f t="shared" si="47"/>
        <v>POS_20230525_3163640</v>
      </c>
      <c r="B3050" s="2" t="s">
        <v>4570</v>
      </c>
      <c r="C3050" s="2" t="s">
        <v>443</v>
      </c>
      <c r="D3050" s="2" t="s">
        <v>456</v>
      </c>
      <c r="E3050" s="2" t="s">
        <v>468</v>
      </c>
      <c r="F3050" s="2" t="s">
        <v>45</v>
      </c>
      <c r="G3050" s="2" t="s">
        <v>609</v>
      </c>
      <c r="H3050" s="2" t="s">
        <v>5389</v>
      </c>
      <c r="I3050" s="2" t="s">
        <v>5390</v>
      </c>
      <c r="J3050" s="3">
        <v>0</v>
      </c>
      <c r="K3050" s="3">
        <v>0</v>
      </c>
      <c r="L3050" s="3">
        <v>0</v>
      </c>
      <c r="M3050"/>
      <c r="N3050"/>
      <c r="O3050"/>
    </row>
    <row r="3051" spans="1:15" ht="14.45">
      <c r="A3051" s="2" t="str">
        <f t="shared" si="47"/>
        <v>POS_20230525_3163578</v>
      </c>
      <c r="B3051" s="2" t="s">
        <v>4570</v>
      </c>
      <c r="C3051" s="2" t="s">
        <v>443</v>
      </c>
      <c r="D3051" s="2" t="s">
        <v>456</v>
      </c>
      <c r="E3051" s="2" t="s">
        <v>468</v>
      </c>
      <c r="F3051" s="2" t="s">
        <v>45</v>
      </c>
      <c r="G3051" s="2" t="s">
        <v>609</v>
      </c>
      <c r="H3051" s="2" t="s">
        <v>5391</v>
      </c>
      <c r="I3051" s="2" t="s">
        <v>5392</v>
      </c>
      <c r="J3051" s="3">
        <v>0</v>
      </c>
      <c r="K3051" s="3">
        <v>0</v>
      </c>
      <c r="L3051" s="3">
        <v>0</v>
      </c>
      <c r="M3051"/>
      <c r="N3051"/>
      <c r="O3051"/>
    </row>
    <row r="3052" spans="1:15" ht="14.45">
      <c r="A3052" s="2" t="str">
        <f t="shared" si="47"/>
        <v>POS_20210522_2458355</v>
      </c>
      <c r="B3052" s="2" t="s">
        <v>4570</v>
      </c>
      <c r="C3052" s="2" t="s">
        <v>443</v>
      </c>
      <c r="D3052" s="2" t="s">
        <v>456</v>
      </c>
      <c r="E3052" s="2" t="s">
        <v>468</v>
      </c>
      <c r="F3052" s="2" t="s">
        <v>2586</v>
      </c>
      <c r="G3052" s="2" t="s">
        <v>1324</v>
      </c>
      <c r="H3052" s="2" t="s">
        <v>5393</v>
      </c>
      <c r="I3052" s="2" t="s">
        <v>5394</v>
      </c>
      <c r="J3052" s="3">
        <v>213526.68</v>
      </c>
      <c r="K3052" s="3">
        <v>148269.74999999997</v>
      </c>
      <c r="L3052" s="3">
        <v>540889.52999999991</v>
      </c>
      <c r="M3052"/>
      <c r="N3052"/>
      <c r="O3052"/>
    </row>
    <row r="3053" spans="1:15" ht="14.45">
      <c r="A3053" s="2" t="str">
        <f t="shared" si="47"/>
        <v>POS_20181003_1706463</v>
      </c>
      <c r="B3053" s="2" t="s">
        <v>4570</v>
      </c>
      <c r="C3053" s="2" t="s">
        <v>443</v>
      </c>
      <c r="D3053" s="2" t="s">
        <v>456</v>
      </c>
      <c r="E3053" s="2" t="s">
        <v>468</v>
      </c>
      <c r="F3053" s="2" t="s">
        <v>458</v>
      </c>
      <c r="G3053" s="2" t="s">
        <v>459</v>
      </c>
      <c r="H3053" s="2" t="s">
        <v>4645</v>
      </c>
      <c r="I3053" s="2" t="s">
        <v>5395</v>
      </c>
      <c r="J3053" s="3">
        <v>12875.399999999998</v>
      </c>
      <c r="K3053" s="3">
        <v>4753.01</v>
      </c>
      <c r="L3053" s="3">
        <v>16548.789999999997</v>
      </c>
      <c r="M3053"/>
      <c r="N3053"/>
      <c r="O3053"/>
    </row>
    <row r="3054" spans="1:15" ht="14.45">
      <c r="A3054" s="2" t="str">
        <f t="shared" si="47"/>
        <v>POS_20160204_742227</v>
      </c>
      <c r="B3054" s="2" t="s">
        <v>4570</v>
      </c>
      <c r="C3054" s="2" t="s">
        <v>443</v>
      </c>
      <c r="D3054" s="2" t="s">
        <v>456</v>
      </c>
      <c r="E3054" s="2" t="s">
        <v>468</v>
      </c>
      <c r="F3054" s="2" t="s">
        <v>3071</v>
      </c>
      <c r="G3054" s="2" t="s">
        <v>1324</v>
      </c>
      <c r="H3054" s="2" t="s">
        <v>5396</v>
      </c>
      <c r="I3054" s="2" t="s">
        <v>5397</v>
      </c>
      <c r="J3054" s="3">
        <v>92722.14</v>
      </c>
      <c r="K3054" s="3">
        <v>1033657.0892126552</v>
      </c>
      <c r="L3054" s="3">
        <v>1658693.119717771</v>
      </c>
      <c r="M3054"/>
      <c r="N3054"/>
      <c r="O3054"/>
    </row>
    <row r="3055" spans="1:15" ht="14.45">
      <c r="A3055" s="2" t="str">
        <f t="shared" si="47"/>
        <v>POS_20201204_2352027</v>
      </c>
      <c r="B3055" s="2" t="s">
        <v>4570</v>
      </c>
      <c r="C3055" s="2" t="s">
        <v>443</v>
      </c>
      <c r="D3055" s="2" t="s">
        <v>456</v>
      </c>
      <c r="E3055" s="2" t="s">
        <v>468</v>
      </c>
      <c r="F3055" s="2" t="s">
        <v>3071</v>
      </c>
      <c r="G3055" s="2" t="s">
        <v>1324</v>
      </c>
      <c r="H3055" s="2" t="s">
        <v>5398</v>
      </c>
      <c r="I3055" s="2" t="s">
        <v>5399</v>
      </c>
      <c r="J3055" s="3">
        <v>114967.81999999999</v>
      </c>
      <c r="K3055" s="3">
        <v>75243.329999999987</v>
      </c>
      <c r="L3055" s="3">
        <v>154009.20000000001</v>
      </c>
      <c r="M3055"/>
      <c r="N3055"/>
      <c r="O3055"/>
    </row>
    <row r="3056" spans="1:15" ht="14.45">
      <c r="A3056" s="2" t="str">
        <f t="shared" si="47"/>
        <v>POS_20180828_1691914</v>
      </c>
      <c r="B3056" s="2" t="s">
        <v>4570</v>
      </c>
      <c r="C3056" s="2" t="s">
        <v>443</v>
      </c>
      <c r="D3056" s="2" t="s">
        <v>456</v>
      </c>
      <c r="E3056" s="2" t="s">
        <v>468</v>
      </c>
      <c r="F3056" s="2" t="s">
        <v>3073</v>
      </c>
      <c r="G3056" s="2" t="s">
        <v>1324</v>
      </c>
      <c r="H3056" s="2" t="s">
        <v>5400</v>
      </c>
      <c r="I3056" s="2" t="s">
        <v>5401</v>
      </c>
      <c r="J3056" s="3">
        <v>84961.909999999989</v>
      </c>
      <c r="K3056" s="3">
        <v>1111548.9192126554</v>
      </c>
      <c r="L3056" s="3">
        <v>1649205.669717771</v>
      </c>
      <c r="M3056"/>
      <c r="N3056"/>
      <c r="O3056"/>
    </row>
    <row r="3057" spans="1:15" ht="14.45">
      <c r="A3057" s="2" t="str">
        <f t="shared" si="47"/>
        <v>POS_20180831_1693530</v>
      </c>
      <c r="B3057" s="2" t="s">
        <v>4570</v>
      </c>
      <c r="C3057" s="2" t="s">
        <v>443</v>
      </c>
      <c r="D3057" s="2" t="s">
        <v>456</v>
      </c>
      <c r="E3057" s="2" t="s">
        <v>468</v>
      </c>
      <c r="F3057" s="2" t="s">
        <v>3073</v>
      </c>
      <c r="G3057" s="2" t="s">
        <v>1324</v>
      </c>
      <c r="H3057" s="2" t="s">
        <v>5402</v>
      </c>
      <c r="I3057" s="2" t="s">
        <v>5403</v>
      </c>
      <c r="J3057" s="3">
        <v>71964.50999999998</v>
      </c>
      <c r="K3057" s="3">
        <v>1039483.4392126554</v>
      </c>
      <c r="L3057" s="3">
        <v>1566675.1397177712</v>
      </c>
      <c r="M3057"/>
      <c r="N3057"/>
      <c r="O3057"/>
    </row>
    <row r="3058" spans="1:15" ht="14.45">
      <c r="A3058" s="2" t="str">
        <f t="shared" si="47"/>
        <v>POS_20180919_1700745</v>
      </c>
      <c r="B3058" s="2" t="s">
        <v>4570</v>
      </c>
      <c r="C3058" s="2" t="s">
        <v>443</v>
      </c>
      <c r="D3058" s="2" t="s">
        <v>456</v>
      </c>
      <c r="E3058" s="2" t="s">
        <v>468</v>
      </c>
      <c r="F3058" s="2" t="s">
        <v>3081</v>
      </c>
      <c r="G3058" s="2" t="s">
        <v>1324</v>
      </c>
      <c r="H3058" s="2" t="s">
        <v>4606</v>
      </c>
      <c r="I3058" s="2" t="s">
        <v>5404</v>
      </c>
      <c r="J3058" s="3">
        <v>54345.26</v>
      </c>
      <c r="K3058" s="3">
        <v>1009366.0992126554</v>
      </c>
      <c r="L3058" s="3">
        <v>1502860.439717771</v>
      </c>
      <c r="M3058"/>
      <c r="N3058"/>
      <c r="O3058"/>
    </row>
    <row r="3059" spans="1:15" ht="14.45">
      <c r="A3059" s="2" t="str">
        <f t="shared" si="47"/>
        <v>POS_20180816_1689246</v>
      </c>
      <c r="B3059" s="2" t="s">
        <v>4570</v>
      </c>
      <c r="C3059" s="2" t="s">
        <v>443</v>
      </c>
      <c r="D3059" s="2" t="s">
        <v>456</v>
      </c>
      <c r="E3059" s="2" t="s">
        <v>468</v>
      </c>
      <c r="F3059" s="2" t="s">
        <v>1526</v>
      </c>
      <c r="G3059" s="2" t="s">
        <v>747</v>
      </c>
      <c r="H3059" s="2" t="s">
        <v>5405</v>
      </c>
      <c r="I3059" s="2" t="s">
        <v>5406</v>
      </c>
      <c r="J3059" s="3">
        <v>29136.59</v>
      </c>
      <c r="K3059" s="3">
        <v>1755.1200000000001</v>
      </c>
      <c r="L3059" s="3">
        <v>20222.590000000004</v>
      </c>
      <c r="M3059"/>
      <c r="N3059"/>
      <c r="O3059"/>
    </row>
    <row r="3060" spans="1:15" ht="14.45">
      <c r="A3060" s="2" t="str">
        <f t="shared" si="47"/>
        <v>POS_20160416_817044</v>
      </c>
      <c r="B3060" s="2" t="s">
        <v>4570</v>
      </c>
      <c r="C3060" s="2" t="s">
        <v>443</v>
      </c>
      <c r="D3060" s="2" t="s">
        <v>456</v>
      </c>
      <c r="E3060" s="2" t="s">
        <v>468</v>
      </c>
      <c r="F3060" s="2" t="s">
        <v>1526</v>
      </c>
      <c r="G3060" s="2" t="s">
        <v>747</v>
      </c>
      <c r="H3060" s="2" t="s">
        <v>5407</v>
      </c>
      <c r="I3060" s="2" t="s">
        <v>5408</v>
      </c>
      <c r="J3060" s="3">
        <v>5765.5500000000011</v>
      </c>
      <c r="K3060" s="3">
        <v>0</v>
      </c>
      <c r="L3060" s="3">
        <v>6844.68</v>
      </c>
      <c r="M3060"/>
      <c r="N3060"/>
      <c r="O3060"/>
    </row>
    <row r="3061" spans="1:15" ht="14.45">
      <c r="A3061" s="2" t="str">
        <f t="shared" si="47"/>
        <v>POS_20160204_742714</v>
      </c>
      <c r="B3061" s="2" t="s">
        <v>4570</v>
      </c>
      <c r="C3061" s="2" t="s">
        <v>443</v>
      </c>
      <c r="D3061" s="2" t="s">
        <v>456</v>
      </c>
      <c r="E3061" s="2" t="s">
        <v>468</v>
      </c>
      <c r="F3061" s="2" t="s">
        <v>1526</v>
      </c>
      <c r="G3061" s="2" t="s">
        <v>747</v>
      </c>
      <c r="H3061" s="2" t="s">
        <v>5409</v>
      </c>
      <c r="I3061" s="2" t="s">
        <v>5410</v>
      </c>
      <c r="J3061" s="3">
        <v>1785.24</v>
      </c>
      <c r="K3061" s="3">
        <v>0</v>
      </c>
      <c r="L3061" s="3">
        <v>8104.48</v>
      </c>
      <c r="M3061"/>
      <c r="N3061"/>
      <c r="O3061"/>
    </row>
    <row r="3062" spans="1:15" ht="14.45">
      <c r="A3062" s="2" t="str">
        <f t="shared" si="47"/>
        <v>POS_20160308_783259</v>
      </c>
      <c r="B3062" s="2" t="s">
        <v>4570</v>
      </c>
      <c r="C3062" s="2" t="s">
        <v>443</v>
      </c>
      <c r="D3062" s="2" t="s">
        <v>456</v>
      </c>
      <c r="E3062" s="2" t="s">
        <v>468</v>
      </c>
      <c r="F3062" s="2" t="s">
        <v>1526</v>
      </c>
      <c r="G3062" s="2" t="s">
        <v>747</v>
      </c>
      <c r="H3062" s="2" t="s">
        <v>5411</v>
      </c>
      <c r="I3062" s="2" t="s">
        <v>5412</v>
      </c>
      <c r="J3062" s="3">
        <v>3779.2299999999996</v>
      </c>
      <c r="K3062" s="3">
        <v>0</v>
      </c>
      <c r="L3062" s="3">
        <v>3968.62</v>
      </c>
      <c r="M3062"/>
      <c r="N3062"/>
      <c r="O3062"/>
    </row>
    <row r="3063" spans="1:15" ht="14.45">
      <c r="A3063" s="2" t="str">
        <f t="shared" si="47"/>
        <v>POS_20160204_741990</v>
      </c>
      <c r="B3063" s="2" t="s">
        <v>4570</v>
      </c>
      <c r="C3063" s="2" t="s">
        <v>443</v>
      </c>
      <c r="D3063" s="2" t="s">
        <v>456</v>
      </c>
      <c r="E3063" s="2" t="s">
        <v>468</v>
      </c>
      <c r="F3063" s="2" t="s">
        <v>746</v>
      </c>
      <c r="G3063" s="2" t="s">
        <v>747</v>
      </c>
      <c r="H3063" s="2" t="s">
        <v>5413</v>
      </c>
      <c r="I3063" s="2" t="s">
        <v>5414</v>
      </c>
      <c r="J3063" s="3">
        <v>22383.919999999998</v>
      </c>
      <c r="K3063" s="3">
        <v>9214.3900000000012</v>
      </c>
      <c r="L3063" s="3">
        <v>20245.259999999998</v>
      </c>
      <c r="M3063"/>
      <c r="N3063"/>
      <c r="O3063"/>
    </row>
    <row r="3064" spans="1:15" ht="14.45">
      <c r="A3064" s="2" t="str">
        <f t="shared" si="47"/>
        <v>POS_20211030_2547641</v>
      </c>
      <c r="B3064" s="2" t="s">
        <v>4570</v>
      </c>
      <c r="C3064" s="2" t="s">
        <v>443</v>
      </c>
      <c r="D3064" s="2" t="s">
        <v>456</v>
      </c>
      <c r="E3064" s="2" t="s">
        <v>468</v>
      </c>
      <c r="F3064" s="2" t="s">
        <v>746</v>
      </c>
      <c r="G3064" s="2" t="s">
        <v>747</v>
      </c>
      <c r="H3064" s="2" t="s">
        <v>5415</v>
      </c>
      <c r="I3064" s="2" t="s">
        <v>5416</v>
      </c>
      <c r="J3064" s="3">
        <v>16881.34</v>
      </c>
      <c r="K3064" s="3">
        <v>6800.0599999999995</v>
      </c>
      <c r="L3064" s="3">
        <v>20121.080000000005</v>
      </c>
      <c r="M3064"/>
      <c r="N3064"/>
      <c r="O3064"/>
    </row>
    <row r="3065" spans="1:15" ht="14.45">
      <c r="A3065" s="2" t="str">
        <f t="shared" si="47"/>
        <v>POS_20160204_742121</v>
      </c>
      <c r="B3065" s="2" t="s">
        <v>4570</v>
      </c>
      <c r="C3065" s="2" t="s">
        <v>443</v>
      </c>
      <c r="D3065" s="2" t="s">
        <v>456</v>
      </c>
      <c r="E3065" s="2" t="s">
        <v>468</v>
      </c>
      <c r="F3065" s="2" t="s">
        <v>746</v>
      </c>
      <c r="G3065" s="2" t="s">
        <v>747</v>
      </c>
      <c r="H3065" s="2" t="s">
        <v>4659</v>
      </c>
      <c r="I3065" s="2" t="s">
        <v>5417</v>
      </c>
      <c r="J3065" s="3">
        <v>11014.11</v>
      </c>
      <c r="K3065" s="3">
        <v>8896.9599999999991</v>
      </c>
      <c r="L3065" s="3">
        <v>14231.820000000002</v>
      </c>
      <c r="M3065"/>
      <c r="N3065"/>
      <c r="O3065"/>
    </row>
    <row r="3066" spans="1:15" ht="14.45">
      <c r="A3066" s="2" t="str">
        <f t="shared" si="47"/>
        <v>POS_20230608_3167792</v>
      </c>
      <c r="B3066" s="2" t="s">
        <v>4570</v>
      </c>
      <c r="C3066" s="2" t="s">
        <v>443</v>
      </c>
      <c r="D3066" s="2" t="s">
        <v>456</v>
      </c>
      <c r="E3066" s="2" t="s">
        <v>468</v>
      </c>
      <c r="F3066" s="2" t="s">
        <v>752</v>
      </c>
      <c r="G3066" s="2" t="s">
        <v>747</v>
      </c>
      <c r="H3066" s="2" t="s">
        <v>5418</v>
      </c>
      <c r="I3066" s="2" t="s">
        <v>5419</v>
      </c>
      <c r="J3066" s="3">
        <v>123254.54999999999</v>
      </c>
      <c r="K3066" s="3">
        <v>19738.089999999997</v>
      </c>
      <c r="L3066" s="3">
        <v>20577.22</v>
      </c>
      <c r="M3066"/>
      <c r="N3066"/>
      <c r="O3066"/>
    </row>
    <row r="3067" spans="1:15" ht="14.45">
      <c r="A3067" s="2" t="str">
        <f t="shared" si="47"/>
        <v>POS_20160204_742325</v>
      </c>
      <c r="B3067" s="2" t="s">
        <v>4570</v>
      </c>
      <c r="C3067" s="2" t="s">
        <v>443</v>
      </c>
      <c r="D3067" s="2" t="s">
        <v>456</v>
      </c>
      <c r="E3067" s="2" t="s">
        <v>468</v>
      </c>
      <c r="F3067" s="2" t="s">
        <v>752</v>
      </c>
      <c r="G3067" s="2" t="s">
        <v>747</v>
      </c>
      <c r="H3067" s="2" t="s">
        <v>5420</v>
      </c>
      <c r="I3067" s="2" t="s">
        <v>5421</v>
      </c>
      <c r="J3067" s="3">
        <v>27438.59</v>
      </c>
      <c r="K3067" s="3">
        <v>6197.7699999999986</v>
      </c>
      <c r="L3067" s="3">
        <v>30958.050000000003</v>
      </c>
      <c r="M3067"/>
      <c r="N3067"/>
      <c r="O3067"/>
    </row>
    <row r="3068" spans="1:15" ht="14.45">
      <c r="A3068" s="2" t="str">
        <f t="shared" si="47"/>
        <v>POS_20160826_876631</v>
      </c>
      <c r="B3068" s="2" t="s">
        <v>4570</v>
      </c>
      <c r="C3068" s="2" t="s">
        <v>443</v>
      </c>
      <c r="D3068" s="2" t="s">
        <v>757</v>
      </c>
      <c r="E3068" s="2" t="s">
        <v>757</v>
      </c>
      <c r="F3068" s="2" t="s">
        <v>45</v>
      </c>
      <c r="G3068" s="2" t="s">
        <v>5422</v>
      </c>
      <c r="H3068" s="2" t="s">
        <v>5423</v>
      </c>
      <c r="I3068" s="2" t="s">
        <v>5424</v>
      </c>
      <c r="J3068" s="3">
        <v>4518.2000000000007</v>
      </c>
      <c r="K3068" s="3">
        <v>0</v>
      </c>
      <c r="L3068" s="3">
        <v>4220.5599999999995</v>
      </c>
      <c r="M3068"/>
      <c r="N3068"/>
      <c r="O3068"/>
    </row>
    <row r="3069" spans="1:15" ht="14.45">
      <c r="A3069" s="2" t="str">
        <f t="shared" si="47"/>
        <v>POS_20190531_1791552</v>
      </c>
      <c r="B3069" s="2" t="s">
        <v>4570</v>
      </c>
      <c r="C3069" s="2" t="s">
        <v>443</v>
      </c>
      <c r="D3069" s="2" t="s">
        <v>757</v>
      </c>
      <c r="E3069" s="2" t="s">
        <v>757</v>
      </c>
      <c r="F3069" s="2" t="s">
        <v>45</v>
      </c>
      <c r="G3069" s="2" t="s">
        <v>760</v>
      </c>
      <c r="H3069" s="2" t="s">
        <v>5425</v>
      </c>
      <c r="I3069" s="2" t="s">
        <v>5426</v>
      </c>
      <c r="J3069" s="3">
        <v>44714.298177346762</v>
      </c>
      <c r="K3069" s="3">
        <v>19414.392725331287</v>
      </c>
      <c r="L3069" s="3">
        <v>10810.479998918954</v>
      </c>
      <c r="M3069"/>
      <c r="N3069"/>
      <c r="O3069"/>
    </row>
    <row r="3070" spans="1:15" ht="14.45">
      <c r="A3070" s="2" t="str">
        <f t="shared" si="47"/>
        <v>POS_20160322_796454</v>
      </c>
      <c r="B3070" s="2" t="s">
        <v>4570</v>
      </c>
      <c r="C3070" s="2" t="s">
        <v>443</v>
      </c>
      <c r="D3070" s="2" t="s">
        <v>757</v>
      </c>
      <c r="E3070" s="2" t="s">
        <v>757</v>
      </c>
      <c r="F3070" s="2" t="s">
        <v>45</v>
      </c>
      <c r="G3070" s="2" t="s">
        <v>760</v>
      </c>
      <c r="H3070" s="2" t="s">
        <v>4637</v>
      </c>
      <c r="I3070" s="2" t="s">
        <v>5427</v>
      </c>
      <c r="J3070" s="3">
        <v>44714.298177346762</v>
      </c>
      <c r="K3070" s="3">
        <v>19414.392725331287</v>
      </c>
      <c r="L3070" s="3">
        <v>10810.479998918954</v>
      </c>
      <c r="M3070"/>
      <c r="N3070"/>
      <c r="O3070"/>
    </row>
    <row r="3071" spans="1:15" ht="14.45">
      <c r="A3071" s="2" t="str">
        <f t="shared" si="47"/>
        <v>POS_20190531_1791550</v>
      </c>
      <c r="B3071" s="2" t="s">
        <v>4570</v>
      </c>
      <c r="C3071" s="2" t="s">
        <v>443</v>
      </c>
      <c r="D3071" s="2" t="s">
        <v>757</v>
      </c>
      <c r="E3071" s="2" t="s">
        <v>757</v>
      </c>
      <c r="F3071" s="2" t="s">
        <v>45</v>
      </c>
      <c r="G3071" s="2" t="s">
        <v>760</v>
      </c>
      <c r="H3071" s="2" t="s">
        <v>5428</v>
      </c>
      <c r="I3071" s="2" t="s">
        <v>5429</v>
      </c>
      <c r="J3071" s="3">
        <v>44714.298177346755</v>
      </c>
      <c r="K3071" s="3">
        <v>19414.392725331287</v>
      </c>
      <c r="L3071" s="3">
        <v>10810.479998918954</v>
      </c>
      <c r="M3071"/>
      <c r="N3071"/>
      <c r="O3071"/>
    </row>
    <row r="3072" spans="1:15" ht="14.45">
      <c r="A3072" s="2" t="str">
        <f t="shared" si="47"/>
        <v>POS_20181117_1724687</v>
      </c>
      <c r="B3072" s="2" t="s">
        <v>4570</v>
      </c>
      <c r="C3072" s="2" t="s">
        <v>443</v>
      </c>
      <c r="D3072" s="2" t="s">
        <v>757</v>
      </c>
      <c r="E3072" s="2" t="s">
        <v>757</v>
      </c>
      <c r="F3072" s="2" t="s">
        <v>45</v>
      </c>
      <c r="G3072" s="2" t="s">
        <v>760</v>
      </c>
      <c r="H3072" s="2" t="s">
        <v>5430</v>
      </c>
      <c r="I3072" s="2" t="s">
        <v>5431</v>
      </c>
      <c r="J3072" s="3">
        <v>44714.298177346755</v>
      </c>
      <c r="K3072" s="3">
        <v>19414.392725331287</v>
      </c>
      <c r="L3072" s="3">
        <v>10810.479998918952</v>
      </c>
      <c r="M3072"/>
      <c r="N3072"/>
      <c r="O3072"/>
    </row>
    <row r="3073" spans="1:15" ht="14.45">
      <c r="A3073" s="2" t="str">
        <f t="shared" si="47"/>
        <v>POS_20160823_875809</v>
      </c>
      <c r="B3073" s="2" t="s">
        <v>4570</v>
      </c>
      <c r="C3073" s="2" t="s">
        <v>443</v>
      </c>
      <c r="D3073" s="2" t="s">
        <v>757</v>
      </c>
      <c r="E3073" s="2" t="s">
        <v>757</v>
      </c>
      <c r="F3073" s="2" t="s">
        <v>45</v>
      </c>
      <c r="G3073" s="2" t="s">
        <v>760</v>
      </c>
      <c r="H3073" s="2" t="s">
        <v>5432</v>
      </c>
      <c r="I3073" s="2" t="s">
        <v>5433</v>
      </c>
      <c r="J3073" s="3">
        <v>44714.298177346762</v>
      </c>
      <c r="K3073" s="3">
        <v>19414.39272533129</v>
      </c>
      <c r="L3073" s="3">
        <v>10810.479998918952</v>
      </c>
      <c r="M3073"/>
      <c r="N3073"/>
      <c r="O3073"/>
    </row>
    <row r="3074" spans="1:15" ht="14.45">
      <c r="A3074" s="2" t="str">
        <f t="shared" si="47"/>
        <v>POS_20161118_908889</v>
      </c>
      <c r="B3074" s="2" t="s">
        <v>4570</v>
      </c>
      <c r="C3074" s="2" t="s">
        <v>443</v>
      </c>
      <c r="D3074" s="2" t="s">
        <v>757</v>
      </c>
      <c r="E3074" s="2" t="s">
        <v>757</v>
      </c>
      <c r="F3074" s="2" t="s">
        <v>45</v>
      </c>
      <c r="G3074" s="2" t="s">
        <v>760</v>
      </c>
      <c r="H3074" s="2" t="s">
        <v>5434</v>
      </c>
      <c r="I3074" s="2" t="s">
        <v>5435</v>
      </c>
      <c r="J3074" s="3">
        <v>44714.298177346762</v>
      </c>
      <c r="K3074" s="3">
        <v>19414.392725331287</v>
      </c>
      <c r="L3074" s="3">
        <v>10810.479998918952</v>
      </c>
      <c r="M3074"/>
      <c r="N3074"/>
      <c r="O3074"/>
    </row>
    <row r="3075" spans="1:15" ht="14.45">
      <c r="A3075" s="2" t="str">
        <f t="shared" si="47"/>
        <v>POS_20190531_1791549</v>
      </c>
      <c r="B3075" s="2" t="s">
        <v>4570</v>
      </c>
      <c r="C3075" s="2" t="s">
        <v>443</v>
      </c>
      <c r="D3075" s="2" t="s">
        <v>757</v>
      </c>
      <c r="E3075" s="2" t="s">
        <v>757</v>
      </c>
      <c r="F3075" s="2" t="s">
        <v>45</v>
      </c>
      <c r="G3075" s="2" t="s">
        <v>760</v>
      </c>
      <c r="H3075" s="2" t="s">
        <v>5436</v>
      </c>
      <c r="I3075" s="2" t="s">
        <v>5437</v>
      </c>
      <c r="J3075" s="3">
        <v>44714.298177346755</v>
      </c>
      <c r="K3075" s="3">
        <v>19414.392725331287</v>
      </c>
      <c r="L3075" s="3">
        <v>10810.479998918952</v>
      </c>
      <c r="M3075"/>
      <c r="N3075"/>
      <c r="O3075"/>
    </row>
    <row r="3076" spans="1:15">
      <c r="A3076" s="2" t="str">
        <f t="shared" si="47"/>
        <v>POS_20190531_1791553</v>
      </c>
      <c r="B3076" s="2" t="s">
        <v>4570</v>
      </c>
      <c r="C3076" s="2" t="s">
        <v>443</v>
      </c>
      <c r="D3076" s="2" t="s">
        <v>757</v>
      </c>
      <c r="E3076" s="2" t="s">
        <v>757</v>
      </c>
      <c r="F3076" s="2" t="s">
        <v>45</v>
      </c>
      <c r="G3076" s="2" t="s">
        <v>760</v>
      </c>
      <c r="H3076" s="2" t="s">
        <v>5438</v>
      </c>
      <c r="I3076" s="2" t="s">
        <v>5439</v>
      </c>
      <c r="J3076" s="3">
        <v>44714.298177346755</v>
      </c>
      <c r="K3076" s="3">
        <v>19414.392725331287</v>
      </c>
      <c r="L3076" s="3">
        <v>10810.479998918954</v>
      </c>
    </row>
    <row r="3077" spans="1:15">
      <c r="A3077" s="2" t="str">
        <f t="shared" si="47"/>
        <v>POS_20190531_1791554</v>
      </c>
      <c r="B3077" s="2" t="s">
        <v>4570</v>
      </c>
      <c r="C3077" s="2" t="s">
        <v>443</v>
      </c>
      <c r="D3077" s="2" t="s">
        <v>757</v>
      </c>
      <c r="E3077" s="2" t="s">
        <v>757</v>
      </c>
      <c r="F3077" s="2" t="s">
        <v>45</v>
      </c>
      <c r="G3077" s="2" t="s">
        <v>760</v>
      </c>
      <c r="H3077" s="2" t="s">
        <v>5440</v>
      </c>
      <c r="I3077" s="2" t="s">
        <v>5441</v>
      </c>
      <c r="J3077" s="3">
        <v>44714.298177346747</v>
      </c>
      <c r="K3077" s="3">
        <v>19414.39272533129</v>
      </c>
      <c r="L3077" s="3">
        <v>10810.479998918952</v>
      </c>
    </row>
    <row r="3078" spans="1:15">
      <c r="A3078" s="2" t="str">
        <f t="shared" si="47"/>
        <v>POS_20190531_1791551</v>
      </c>
      <c r="B3078" s="2" t="s">
        <v>4570</v>
      </c>
      <c r="C3078" s="2" t="s">
        <v>443</v>
      </c>
      <c r="D3078" s="2" t="s">
        <v>757</v>
      </c>
      <c r="E3078" s="2" t="s">
        <v>757</v>
      </c>
      <c r="F3078" s="2" t="s">
        <v>45</v>
      </c>
      <c r="G3078" s="2" t="s">
        <v>760</v>
      </c>
      <c r="H3078" s="2" t="s">
        <v>5442</v>
      </c>
      <c r="I3078" s="2" t="s">
        <v>5443</v>
      </c>
      <c r="J3078" s="3">
        <v>44714.298177346747</v>
      </c>
      <c r="K3078" s="3">
        <v>19414.39272533129</v>
      </c>
      <c r="L3078" s="3">
        <v>10810.479998918952</v>
      </c>
    </row>
    <row r="3079" spans="1:15">
      <c r="A3079" s="2" t="str">
        <f t="shared" si="47"/>
        <v>POS_20160204_742475</v>
      </c>
      <c r="B3079" s="2" t="s">
        <v>4570</v>
      </c>
      <c r="C3079" s="2" t="s">
        <v>443</v>
      </c>
      <c r="D3079" s="2" t="s">
        <v>757</v>
      </c>
      <c r="E3079" s="2" t="s">
        <v>757</v>
      </c>
      <c r="F3079" s="2" t="s">
        <v>45</v>
      </c>
      <c r="G3079" s="2" t="s">
        <v>760</v>
      </c>
      <c r="H3079" s="2" t="s">
        <v>5444</v>
      </c>
      <c r="I3079" s="2" t="s">
        <v>5445</v>
      </c>
      <c r="J3079" s="3">
        <v>1.1641532182693481E-10</v>
      </c>
      <c r="K3079" s="3">
        <v>-7.2759576141834259E-12</v>
      </c>
      <c r="L3079" s="3">
        <v>0</v>
      </c>
    </row>
    <row r="3080" spans="1:15">
      <c r="A3080" s="2" t="str">
        <f t="shared" si="47"/>
        <v>POS_20230328_3102592</v>
      </c>
      <c r="B3080" s="2" t="s">
        <v>4570</v>
      </c>
      <c r="C3080" s="2" t="s">
        <v>443</v>
      </c>
      <c r="D3080" s="2" t="s">
        <v>763</v>
      </c>
      <c r="E3080" s="2" t="s">
        <v>763</v>
      </c>
      <c r="F3080" s="2" t="s">
        <v>45</v>
      </c>
      <c r="G3080" s="2" t="s">
        <v>764</v>
      </c>
      <c r="H3080" s="2" t="s">
        <v>5446</v>
      </c>
      <c r="I3080" s="2" t="s">
        <v>5447</v>
      </c>
      <c r="J3080" s="3">
        <v>3308.8246789140476</v>
      </c>
      <c r="K3080" s="3">
        <v>357.71077609881598</v>
      </c>
      <c r="L3080" s="3">
        <v>4471.3847012351998</v>
      </c>
    </row>
    <row r="3081" spans="1:15">
      <c r="A3081" s="2" t="str">
        <f t="shared" si="47"/>
        <v>POS_20230328_3102496</v>
      </c>
      <c r="B3081" s="2" t="s">
        <v>4570</v>
      </c>
      <c r="C3081" s="2" t="s">
        <v>443</v>
      </c>
      <c r="D3081" s="2" t="s">
        <v>763</v>
      </c>
      <c r="E3081" s="2" t="s">
        <v>763</v>
      </c>
      <c r="F3081" s="2" t="s">
        <v>45</v>
      </c>
      <c r="G3081" s="2" t="s">
        <v>764</v>
      </c>
      <c r="H3081" s="2" t="s">
        <v>4673</v>
      </c>
      <c r="I3081" s="2" t="s">
        <v>5448</v>
      </c>
      <c r="J3081" s="3">
        <v>3308.8246789140476</v>
      </c>
      <c r="K3081" s="3">
        <v>357.71077609881598</v>
      </c>
      <c r="L3081" s="3">
        <v>4471.3847012351998</v>
      </c>
    </row>
    <row r="3082" spans="1:15">
      <c r="A3082" s="2" t="str">
        <f t="shared" si="47"/>
        <v>POS_20230328_3102505</v>
      </c>
      <c r="B3082" s="2" t="s">
        <v>4570</v>
      </c>
      <c r="C3082" s="2" t="s">
        <v>443</v>
      </c>
      <c r="D3082" s="2" t="s">
        <v>763</v>
      </c>
      <c r="E3082" s="2" t="s">
        <v>763</v>
      </c>
      <c r="F3082" s="2" t="s">
        <v>45</v>
      </c>
      <c r="G3082" s="2" t="s">
        <v>764</v>
      </c>
      <c r="H3082" s="2" t="s">
        <v>5449</v>
      </c>
      <c r="I3082" s="2" t="s">
        <v>5450</v>
      </c>
      <c r="J3082" s="3">
        <v>3308.8246789140476</v>
      </c>
      <c r="K3082" s="3">
        <v>357.71077609881598</v>
      </c>
      <c r="L3082" s="3">
        <v>4471.3847012351998</v>
      </c>
    </row>
    <row r="3083" spans="1:15">
      <c r="A3083" s="2" t="str">
        <f t="shared" si="47"/>
        <v>POS_20230328_3102517</v>
      </c>
      <c r="B3083" s="2" t="s">
        <v>4570</v>
      </c>
      <c r="C3083" s="2" t="s">
        <v>443</v>
      </c>
      <c r="D3083" s="2" t="s">
        <v>763</v>
      </c>
      <c r="E3083" s="2" t="s">
        <v>763</v>
      </c>
      <c r="F3083" s="2" t="s">
        <v>45</v>
      </c>
      <c r="G3083" s="2" t="s">
        <v>764</v>
      </c>
      <c r="H3083" s="2" t="s">
        <v>5451</v>
      </c>
      <c r="I3083" s="2" t="s">
        <v>5452</v>
      </c>
      <c r="J3083" s="3">
        <v>3308.8246789140476</v>
      </c>
      <c r="K3083" s="3">
        <v>357.71077609881598</v>
      </c>
      <c r="L3083" s="3">
        <v>4471.3847012351998</v>
      </c>
    </row>
    <row r="3084" spans="1:15">
      <c r="A3084" s="2" t="str">
        <f t="shared" si="47"/>
        <v>POS_20230328_3102479</v>
      </c>
      <c r="B3084" s="2" t="s">
        <v>4570</v>
      </c>
      <c r="C3084" s="2" t="s">
        <v>443</v>
      </c>
      <c r="D3084" s="2" t="s">
        <v>763</v>
      </c>
      <c r="E3084" s="2" t="s">
        <v>763</v>
      </c>
      <c r="F3084" s="2" t="s">
        <v>45</v>
      </c>
      <c r="G3084" s="2" t="s">
        <v>764</v>
      </c>
      <c r="H3084" s="2" t="s">
        <v>5453</v>
      </c>
      <c r="I3084" s="2" t="s">
        <v>5454</v>
      </c>
      <c r="J3084" s="3">
        <v>3308.8246789140476</v>
      </c>
      <c r="K3084" s="3">
        <v>357.71077609881598</v>
      </c>
      <c r="L3084" s="3">
        <v>4471.3847012351998</v>
      </c>
    </row>
    <row r="3085" spans="1:15">
      <c r="A3085" s="2" t="str">
        <f t="shared" ref="A3085:A3148" si="48">I3085</f>
        <v>POS_20230328_3102579</v>
      </c>
      <c r="B3085" s="2" t="s">
        <v>4570</v>
      </c>
      <c r="C3085" s="2" t="s">
        <v>443</v>
      </c>
      <c r="D3085" s="2" t="s">
        <v>763</v>
      </c>
      <c r="E3085" s="2" t="s">
        <v>763</v>
      </c>
      <c r="F3085" s="2" t="s">
        <v>45</v>
      </c>
      <c r="G3085" s="2" t="s">
        <v>764</v>
      </c>
      <c r="H3085" s="2" t="s">
        <v>5455</v>
      </c>
      <c r="I3085" s="2" t="s">
        <v>5456</v>
      </c>
      <c r="J3085" s="3">
        <v>3308.8246789140476</v>
      </c>
      <c r="K3085" s="3">
        <v>357.71077609881598</v>
      </c>
      <c r="L3085" s="3">
        <v>4471.3847012351998</v>
      </c>
    </row>
    <row r="3086" spans="1:15">
      <c r="A3086" s="2" t="str">
        <f t="shared" si="48"/>
        <v>POS_20230328_3102490</v>
      </c>
      <c r="B3086" s="2" t="s">
        <v>4570</v>
      </c>
      <c r="C3086" s="2" t="s">
        <v>443</v>
      </c>
      <c r="D3086" s="2" t="s">
        <v>763</v>
      </c>
      <c r="E3086" s="2" t="s">
        <v>763</v>
      </c>
      <c r="F3086" s="2" t="s">
        <v>45</v>
      </c>
      <c r="G3086" s="2" t="s">
        <v>764</v>
      </c>
      <c r="H3086" s="2" t="s">
        <v>5457</v>
      </c>
      <c r="I3086" s="2" t="s">
        <v>5458</v>
      </c>
      <c r="J3086" s="3">
        <v>3308.8246789140476</v>
      </c>
      <c r="K3086" s="3">
        <v>357.71077609881598</v>
      </c>
      <c r="L3086" s="3">
        <v>4471.3847012351998</v>
      </c>
    </row>
    <row r="3087" spans="1:15">
      <c r="A3087" s="2" t="str">
        <f t="shared" si="48"/>
        <v>POS_20230328_3102483</v>
      </c>
      <c r="B3087" s="2" t="s">
        <v>4570</v>
      </c>
      <c r="C3087" s="2" t="s">
        <v>443</v>
      </c>
      <c r="D3087" s="2" t="s">
        <v>763</v>
      </c>
      <c r="E3087" s="2" t="s">
        <v>763</v>
      </c>
      <c r="F3087" s="2" t="s">
        <v>45</v>
      </c>
      <c r="G3087" s="2" t="s">
        <v>764</v>
      </c>
      <c r="H3087" s="2" t="s">
        <v>5459</v>
      </c>
      <c r="I3087" s="2" t="s">
        <v>5460</v>
      </c>
      <c r="J3087" s="3">
        <v>3308.8246789140476</v>
      </c>
      <c r="K3087" s="3">
        <v>357.71077609881598</v>
      </c>
      <c r="L3087" s="3">
        <v>4471.3847012351998</v>
      </c>
    </row>
    <row r="3088" spans="1:15">
      <c r="A3088" s="2" t="str">
        <f t="shared" si="48"/>
        <v>POS_20230328_3102482</v>
      </c>
      <c r="B3088" s="2" t="s">
        <v>4570</v>
      </c>
      <c r="C3088" s="2" t="s">
        <v>443</v>
      </c>
      <c r="D3088" s="2" t="s">
        <v>763</v>
      </c>
      <c r="E3088" s="2" t="s">
        <v>763</v>
      </c>
      <c r="F3088" s="2" t="s">
        <v>45</v>
      </c>
      <c r="G3088" s="2" t="s">
        <v>764</v>
      </c>
      <c r="H3088" s="2" t="s">
        <v>5409</v>
      </c>
      <c r="I3088" s="2" t="s">
        <v>5461</v>
      </c>
      <c r="J3088" s="3">
        <v>3308.8246789140476</v>
      </c>
      <c r="K3088" s="3">
        <v>357.71077609881598</v>
      </c>
      <c r="L3088" s="3">
        <v>4471.3847012351998</v>
      </c>
    </row>
    <row r="3089" spans="1:12">
      <c r="A3089" s="2" t="str">
        <f t="shared" si="48"/>
        <v>POS_20230328_3102563</v>
      </c>
      <c r="B3089" s="2" t="s">
        <v>4570</v>
      </c>
      <c r="C3089" s="2" t="s">
        <v>443</v>
      </c>
      <c r="D3089" s="2" t="s">
        <v>763</v>
      </c>
      <c r="E3089" s="2" t="s">
        <v>763</v>
      </c>
      <c r="F3089" s="2" t="s">
        <v>45</v>
      </c>
      <c r="G3089" s="2" t="s">
        <v>764</v>
      </c>
      <c r="H3089" s="2" t="s">
        <v>4632</v>
      </c>
      <c r="I3089" s="2" t="s">
        <v>5462</v>
      </c>
      <c r="J3089" s="3">
        <v>3308.8246789140476</v>
      </c>
      <c r="K3089" s="3">
        <v>357.71077609881598</v>
      </c>
      <c r="L3089" s="3">
        <v>4471.3847012351998</v>
      </c>
    </row>
    <row r="3090" spans="1:12">
      <c r="A3090" s="2" t="str">
        <f t="shared" si="48"/>
        <v>POS_20230328_3102489</v>
      </c>
      <c r="B3090" s="2" t="s">
        <v>4570</v>
      </c>
      <c r="C3090" s="2" t="s">
        <v>443</v>
      </c>
      <c r="D3090" s="2" t="s">
        <v>763</v>
      </c>
      <c r="E3090" s="2" t="s">
        <v>763</v>
      </c>
      <c r="F3090" s="2" t="s">
        <v>45</v>
      </c>
      <c r="G3090" s="2" t="s">
        <v>764</v>
      </c>
      <c r="H3090" s="2" t="s">
        <v>4709</v>
      </c>
      <c r="I3090" s="2" t="s">
        <v>5463</v>
      </c>
      <c r="J3090" s="3">
        <v>3308.8246789140476</v>
      </c>
      <c r="K3090" s="3">
        <v>357.71077609881598</v>
      </c>
      <c r="L3090" s="3">
        <v>4471.3847012351998</v>
      </c>
    </row>
    <row r="3091" spans="1:12">
      <c r="A3091" s="2" t="str">
        <f t="shared" si="48"/>
        <v>POS_20230328_3102518</v>
      </c>
      <c r="B3091" s="2" t="s">
        <v>4570</v>
      </c>
      <c r="C3091" s="2" t="s">
        <v>443</v>
      </c>
      <c r="D3091" s="2" t="s">
        <v>763</v>
      </c>
      <c r="E3091" s="2" t="s">
        <v>763</v>
      </c>
      <c r="F3091" s="2" t="s">
        <v>45</v>
      </c>
      <c r="G3091" s="2" t="s">
        <v>764</v>
      </c>
      <c r="H3091" s="2" t="s">
        <v>5464</v>
      </c>
      <c r="I3091" s="2" t="s">
        <v>5465</v>
      </c>
      <c r="J3091" s="3">
        <v>3308.8246789140476</v>
      </c>
      <c r="K3091" s="3">
        <v>357.71077609881598</v>
      </c>
      <c r="L3091" s="3">
        <v>4471.3847012351998</v>
      </c>
    </row>
    <row r="3092" spans="1:12">
      <c r="A3092" s="2" t="str">
        <f t="shared" si="48"/>
        <v>POS_20230328_3102606</v>
      </c>
      <c r="B3092" s="2" t="s">
        <v>4570</v>
      </c>
      <c r="C3092" s="2" t="s">
        <v>443</v>
      </c>
      <c r="D3092" s="2" t="s">
        <v>763</v>
      </c>
      <c r="E3092" s="2" t="s">
        <v>763</v>
      </c>
      <c r="F3092" s="2" t="s">
        <v>45</v>
      </c>
      <c r="G3092" s="2" t="s">
        <v>764</v>
      </c>
      <c r="H3092" s="2" t="s">
        <v>5466</v>
      </c>
      <c r="I3092" s="2" t="s">
        <v>5467</v>
      </c>
      <c r="J3092" s="3">
        <v>3308.8246789140476</v>
      </c>
      <c r="K3092" s="3">
        <v>357.71077609881598</v>
      </c>
      <c r="L3092" s="3">
        <v>4471.3847012351998</v>
      </c>
    </row>
    <row r="3093" spans="1:12">
      <c r="A3093" s="2" t="str">
        <f t="shared" si="48"/>
        <v>POS_20230328_3102545</v>
      </c>
      <c r="B3093" s="2" t="s">
        <v>4570</v>
      </c>
      <c r="C3093" s="2" t="s">
        <v>443</v>
      </c>
      <c r="D3093" s="2" t="s">
        <v>763</v>
      </c>
      <c r="E3093" s="2" t="s">
        <v>763</v>
      </c>
      <c r="F3093" s="2" t="s">
        <v>45</v>
      </c>
      <c r="G3093" s="2" t="s">
        <v>764</v>
      </c>
      <c r="H3093" s="2" t="s">
        <v>5468</v>
      </c>
      <c r="I3093" s="2" t="s">
        <v>5469</v>
      </c>
      <c r="J3093" s="3">
        <v>3308.8246789140476</v>
      </c>
      <c r="K3093" s="3">
        <v>357.71077609881598</v>
      </c>
      <c r="L3093" s="3">
        <v>4471.3847012351998</v>
      </c>
    </row>
    <row r="3094" spans="1:12">
      <c r="A3094" s="2" t="str">
        <f t="shared" si="48"/>
        <v>POS_20230328_3102538</v>
      </c>
      <c r="B3094" s="2" t="s">
        <v>4570</v>
      </c>
      <c r="C3094" s="2" t="s">
        <v>443</v>
      </c>
      <c r="D3094" s="2" t="s">
        <v>763</v>
      </c>
      <c r="E3094" s="2" t="s">
        <v>763</v>
      </c>
      <c r="F3094" s="2" t="s">
        <v>45</v>
      </c>
      <c r="G3094" s="2" t="s">
        <v>764</v>
      </c>
      <c r="H3094" s="2" t="s">
        <v>5062</v>
      </c>
      <c r="I3094" s="2" t="s">
        <v>5470</v>
      </c>
      <c r="J3094" s="3">
        <v>3308.8246789140476</v>
      </c>
      <c r="K3094" s="3">
        <v>357.71077609881598</v>
      </c>
      <c r="L3094" s="3">
        <v>4471.3847012351998</v>
      </c>
    </row>
    <row r="3095" spans="1:12">
      <c r="A3095" s="2" t="str">
        <f t="shared" si="48"/>
        <v>POS_20230328_3102493</v>
      </c>
      <c r="B3095" s="2" t="s">
        <v>4570</v>
      </c>
      <c r="C3095" s="2" t="s">
        <v>443</v>
      </c>
      <c r="D3095" s="2" t="s">
        <v>763</v>
      </c>
      <c r="E3095" s="2" t="s">
        <v>763</v>
      </c>
      <c r="F3095" s="2" t="s">
        <v>45</v>
      </c>
      <c r="G3095" s="2" t="s">
        <v>764</v>
      </c>
      <c r="H3095" s="2" t="s">
        <v>4843</v>
      </c>
      <c r="I3095" s="2" t="s">
        <v>5471</v>
      </c>
      <c r="J3095" s="3">
        <v>3308.8246789140476</v>
      </c>
      <c r="K3095" s="3">
        <v>357.71077609881598</v>
      </c>
      <c r="L3095" s="3">
        <v>4471.3847012351998</v>
      </c>
    </row>
    <row r="3096" spans="1:12">
      <c r="A3096" s="2" t="str">
        <f t="shared" si="48"/>
        <v>POS_20230328_3102564</v>
      </c>
      <c r="B3096" s="2" t="s">
        <v>4570</v>
      </c>
      <c r="C3096" s="2" t="s">
        <v>443</v>
      </c>
      <c r="D3096" s="2" t="s">
        <v>763</v>
      </c>
      <c r="E3096" s="2" t="s">
        <v>763</v>
      </c>
      <c r="F3096" s="2" t="s">
        <v>45</v>
      </c>
      <c r="G3096" s="2" t="s">
        <v>764</v>
      </c>
      <c r="H3096" s="2" t="s">
        <v>5040</v>
      </c>
      <c r="I3096" s="2" t="s">
        <v>5472</v>
      </c>
      <c r="J3096" s="3">
        <v>3308.8246789140476</v>
      </c>
      <c r="K3096" s="3">
        <v>357.71077609881598</v>
      </c>
      <c r="L3096" s="3">
        <v>4471.3847012351998</v>
      </c>
    </row>
    <row r="3097" spans="1:12">
      <c r="A3097" s="2" t="str">
        <f t="shared" si="48"/>
        <v>POS_20230328_3102497</v>
      </c>
      <c r="B3097" s="2" t="s">
        <v>4570</v>
      </c>
      <c r="C3097" s="2" t="s">
        <v>443</v>
      </c>
      <c r="D3097" s="2" t="s">
        <v>763</v>
      </c>
      <c r="E3097" s="2" t="s">
        <v>763</v>
      </c>
      <c r="F3097" s="2" t="s">
        <v>45</v>
      </c>
      <c r="G3097" s="2" t="s">
        <v>764</v>
      </c>
      <c r="H3097" s="2" t="s">
        <v>5095</v>
      </c>
      <c r="I3097" s="2" t="s">
        <v>5473</v>
      </c>
      <c r="J3097" s="3">
        <v>3308.8246789140476</v>
      </c>
      <c r="K3097" s="3">
        <v>357.71077609881598</v>
      </c>
      <c r="L3097" s="3">
        <v>4471.3847012351989</v>
      </c>
    </row>
    <row r="3098" spans="1:12">
      <c r="A3098" s="2" t="str">
        <f t="shared" si="48"/>
        <v>POS_20230328_3102599</v>
      </c>
      <c r="B3098" s="2" t="s">
        <v>4570</v>
      </c>
      <c r="C3098" s="2" t="s">
        <v>443</v>
      </c>
      <c r="D3098" s="2" t="s">
        <v>763</v>
      </c>
      <c r="E3098" s="2" t="s">
        <v>763</v>
      </c>
      <c r="F3098" s="2" t="s">
        <v>45</v>
      </c>
      <c r="G3098" s="2" t="s">
        <v>764</v>
      </c>
      <c r="H3098" s="2" t="s">
        <v>5474</v>
      </c>
      <c r="I3098" s="2" t="s">
        <v>5475</v>
      </c>
      <c r="J3098" s="3">
        <v>3308.8246789140476</v>
      </c>
      <c r="K3098" s="3">
        <v>357.71077609881598</v>
      </c>
      <c r="L3098" s="3">
        <v>4471.3847012351989</v>
      </c>
    </row>
    <row r="3099" spans="1:12">
      <c r="A3099" s="2" t="str">
        <f t="shared" si="48"/>
        <v>POS_20211210_2720849</v>
      </c>
      <c r="B3099" s="2" t="s">
        <v>4570</v>
      </c>
      <c r="C3099" s="2" t="s">
        <v>443</v>
      </c>
      <c r="D3099" s="2" t="s">
        <v>763</v>
      </c>
      <c r="E3099" s="2" t="s">
        <v>763</v>
      </c>
      <c r="F3099" s="2" t="s">
        <v>45</v>
      </c>
      <c r="G3099" s="2" t="s">
        <v>827</v>
      </c>
      <c r="H3099" s="2" t="s">
        <v>5476</v>
      </c>
      <c r="I3099" s="2" t="s">
        <v>5477</v>
      </c>
      <c r="J3099" s="3">
        <v>85135.620000000039</v>
      </c>
      <c r="K3099" s="3">
        <v>69880.040000000023</v>
      </c>
      <c r="L3099" s="3">
        <v>74147.520000000019</v>
      </c>
    </row>
    <row r="3100" spans="1:12">
      <c r="A3100" s="2" t="str">
        <f t="shared" si="48"/>
        <v>POS_20211210_2720847</v>
      </c>
      <c r="B3100" s="2" t="s">
        <v>4570</v>
      </c>
      <c r="C3100" s="2" t="s">
        <v>443</v>
      </c>
      <c r="D3100" s="2" t="s">
        <v>763</v>
      </c>
      <c r="E3100" s="2" t="s">
        <v>763</v>
      </c>
      <c r="F3100" s="2" t="s">
        <v>45</v>
      </c>
      <c r="G3100" s="2" t="s">
        <v>827</v>
      </c>
      <c r="H3100" s="2" t="s">
        <v>5478</v>
      </c>
      <c r="I3100" s="2" t="s">
        <v>5479</v>
      </c>
      <c r="J3100" s="3">
        <v>85135.62000000001</v>
      </c>
      <c r="K3100" s="3">
        <v>69880.040000000037</v>
      </c>
      <c r="L3100" s="3">
        <v>74147.51999999999</v>
      </c>
    </row>
    <row r="3101" spans="1:12">
      <c r="A3101" s="2" t="str">
        <f t="shared" si="48"/>
        <v>POS_20211210_2720850</v>
      </c>
      <c r="B3101" s="2" t="s">
        <v>4570</v>
      </c>
      <c r="C3101" s="2" t="s">
        <v>443</v>
      </c>
      <c r="D3101" s="2" t="s">
        <v>763</v>
      </c>
      <c r="E3101" s="2" t="s">
        <v>763</v>
      </c>
      <c r="F3101" s="2" t="s">
        <v>45</v>
      </c>
      <c r="G3101" s="2" t="s">
        <v>827</v>
      </c>
      <c r="H3101" s="2" t="s">
        <v>5480</v>
      </c>
      <c r="I3101" s="2" t="s">
        <v>5481</v>
      </c>
      <c r="J3101" s="3">
        <v>85135.620000000024</v>
      </c>
      <c r="K3101" s="3">
        <v>69880.040000000008</v>
      </c>
      <c r="L3101" s="3">
        <v>74147.520000000004</v>
      </c>
    </row>
    <row r="3102" spans="1:12">
      <c r="A3102" s="2" t="str">
        <f t="shared" si="48"/>
        <v>POS_20211210_2720848</v>
      </c>
      <c r="B3102" s="2" t="s">
        <v>4570</v>
      </c>
      <c r="C3102" s="2" t="s">
        <v>443</v>
      </c>
      <c r="D3102" s="2" t="s">
        <v>763</v>
      </c>
      <c r="E3102" s="2" t="s">
        <v>763</v>
      </c>
      <c r="F3102" s="2" t="s">
        <v>45</v>
      </c>
      <c r="G3102" s="2" t="s">
        <v>827</v>
      </c>
      <c r="H3102" s="2" t="s">
        <v>5482</v>
      </c>
      <c r="I3102" s="2" t="s">
        <v>5483</v>
      </c>
      <c r="J3102" s="3">
        <v>85135.62000000001</v>
      </c>
      <c r="K3102" s="3">
        <v>69880.040000000008</v>
      </c>
      <c r="L3102" s="3">
        <v>74147.520000000004</v>
      </c>
    </row>
    <row r="3103" spans="1:12">
      <c r="A3103" s="2" t="str">
        <f t="shared" si="48"/>
        <v>POS_20220425_2804889</v>
      </c>
      <c r="B3103" s="2" t="s">
        <v>4570</v>
      </c>
      <c r="C3103" s="2" t="s">
        <v>443</v>
      </c>
      <c r="D3103" s="2" t="s">
        <v>763</v>
      </c>
      <c r="E3103" s="2" t="s">
        <v>763</v>
      </c>
      <c r="F3103" s="2" t="s">
        <v>45</v>
      </c>
      <c r="G3103" s="2" t="s">
        <v>854</v>
      </c>
      <c r="H3103" s="2" t="s">
        <v>4632</v>
      </c>
      <c r="I3103" s="2" t="s">
        <v>5484</v>
      </c>
      <c r="J3103" s="3">
        <v>3075.1873751500793</v>
      </c>
      <c r="K3103" s="3">
        <v>2594.6180039088194</v>
      </c>
      <c r="L3103" s="3">
        <v>4260.7380560970241</v>
      </c>
    </row>
    <row r="3104" spans="1:12">
      <c r="A3104" s="2" t="str">
        <f t="shared" si="48"/>
        <v>POS_20220425_2805015</v>
      </c>
      <c r="B3104" s="2" t="s">
        <v>4570</v>
      </c>
      <c r="C3104" s="2" t="s">
        <v>443</v>
      </c>
      <c r="D3104" s="2" t="s">
        <v>763</v>
      </c>
      <c r="E3104" s="2" t="s">
        <v>763</v>
      </c>
      <c r="F3104" s="2" t="s">
        <v>45</v>
      </c>
      <c r="G3104" s="2" t="s">
        <v>854</v>
      </c>
      <c r="H3104" s="2" t="s">
        <v>4632</v>
      </c>
      <c r="I3104" s="2" t="s">
        <v>5485</v>
      </c>
      <c r="J3104" s="3">
        <v>3075.1873751500798</v>
      </c>
      <c r="K3104" s="3">
        <v>2594.6180039088194</v>
      </c>
      <c r="L3104" s="3">
        <v>4260.7380560970241</v>
      </c>
    </row>
    <row r="3105" spans="1:12">
      <c r="A3105" s="2" t="str">
        <f t="shared" si="48"/>
        <v>POS_20220425_2804896</v>
      </c>
      <c r="B3105" s="2" t="s">
        <v>4570</v>
      </c>
      <c r="C3105" s="2" t="s">
        <v>443</v>
      </c>
      <c r="D3105" s="2" t="s">
        <v>763</v>
      </c>
      <c r="E3105" s="2" t="s">
        <v>763</v>
      </c>
      <c r="F3105" s="2" t="s">
        <v>45</v>
      </c>
      <c r="G3105" s="2" t="s">
        <v>854</v>
      </c>
      <c r="H3105" s="2" t="s">
        <v>5486</v>
      </c>
      <c r="I3105" s="2" t="s">
        <v>5487</v>
      </c>
      <c r="J3105" s="3">
        <v>3075.1873751500793</v>
      </c>
      <c r="K3105" s="3">
        <v>2594.6180039088194</v>
      </c>
      <c r="L3105" s="3">
        <v>4260.7380560970241</v>
      </c>
    </row>
    <row r="3106" spans="1:12">
      <c r="A3106" s="2" t="str">
        <f t="shared" si="48"/>
        <v>POS_20220425_2805022</v>
      </c>
      <c r="B3106" s="2" t="s">
        <v>4570</v>
      </c>
      <c r="C3106" s="2" t="s">
        <v>443</v>
      </c>
      <c r="D3106" s="2" t="s">
        <v>763</v>
      </c>
      <c r="E3106" s="2" t="s">
        <v>763</v>
      </c>
      <c r="F3106" s="2" t="s">
        <v>45</v>
      </c>
      <c r="G3106" s="2" t="s">
        <v>854</v>
      </c>
      <c r="H3106" s="2" t="s">
        <v>5486</v>
      </c>
      <c r="I3106" s="2" t="s">
        <v>5488</v>
      </c>
      <c r="J3106" s="3">
        <v>3075.1873751500798</v>
      </c>
      <c r="K3106" s="3">
        <v>2594.6180039088194</v>
      </c>
      <c r="L3106" s="3">
        <v>4260.7380560970241</v>
      </c>
    </row>
    <row r="3107" spans="1:12">
      <c r="A3107" s="2" t="str">
        <f t="shared" si="48"/>
        <v>POS_20220425_2804890</v>
      </c>
      <c r="B3107" s="2" t="s">
        <v>4570</v>
      </c>
      <c r="C3107" s="2" t="s">
        <v>443</v>
      </c>
      <c r="D3107" s="2" t="s">
        <v>763</v>
      </c>
      <c r="E3107" s="2" t="s">
        <v>763</v>
      </c>
      <c r="F3107" s="2" t="s">
        <v>45</v>
      </c>
      <c r="G3107" s="2" t="s">
        <v>854</v>
      </c>
      <c r="H3107" s="2" t="s">
        <v>5489</v>
      </c>
      <c r="I3107" s="2" t="s">
        <v>5490</v>
      </c>
      <c r="J3107" s="3">
        <v>3075.1873751500793</v>
      </c>
      <c r="K3107" s="3">
        <v>2594.6180039088194</v>
      </c>
      <c r="L3107" s="3">
        <v>4260.7380560970241</v>
      </c>
    </row>
    <row r="3108" spans="1:12">
      <c r="A3108" s="2" t="str">
        <f t="shared" si="48"/>
        <v>POS_20220425_2805016</v>
      </c>
      <c r="B3108" s="2" t="s">
        <v>4570</v>
      </c>
      <c r="C3108" s="2" t="s">
        <v>443</v>
      </c>
      <c r="D3108" s="2" t="s">
        <v>763</v>
      </c>
      <c r="E3108" s="2" t="s">
        <v>763</v>
      </c>
      <c r="F3108" s="2" t="s">
        <v>45</v>
      </c>
      <c r="G3108" s="2" t="s">
        <v>854</v>
      </c>
      <c r="H3108" s="2" t="s">
        <v>5489</v>
      </c>
      <c r="I3108" s="2" t="s">
        <v>5491</v>
      </c>
      <c r="J3108" s="3">
        <v>3075.1873751500798</v>
      </c>
      <c r="K3108" s="3">
        <v>2594.6180039088194</v>
      </c>
      <c r="L3108" s="3">
        <v>4260.7380560970241</v>
      </c>
    </row>
    <row r="3109" spans="1:12">
      <c r="A3109" s="2" t="str">
        <f t="shared" si="48"/>
        <v>POS_20220425_2804841</v>
      </c>
      <c r="B3109" s="2" t="s">
        <v>4570</v>
      </c>
      <c r="C3109" s="2" t="s">
        <v>443</v>
      </c>
      <c r="D3109" s="2" t="s">
        <v>763</v>
      </c>
      <c r="E3109" s="2" t="s">
        <v>763</v>
      </c>
      <c r="F3109" s="2" t="s">
        <v>45</v>
      </c>
      <c r="G3109" s="2" t="s">
        <v>854</v>
      </c>
      <c r="H3109" s="2" t="s">
        <v>5492</v>
      </c>
      <c r="I3109" s="2" t="s">
        <v>5493</v>
      </c>
      <c r="J3109" s="3">
        <v>3075.1873751500798</v>
      </c>
      <c r="K3109" s="3">
        <v>2594.6180039088194</v>
      </c>
      <c r="L3109" s="3">
        <v>4260.7380560970241</v>
      </c>
    </row>
    <row r="3110" spans="1:12">
      <c r="A3110" s="2" t="str">
        <f t="shared" si="48"/>
        <v>POS_20220425_2804968</v>
      </c>
      <c r="B3110" s="2" t="s">
        <v>4570</v>
      </c>
      <c r="C3110" s="2" t="s">
        <v>443</v>
      </c>
      <c r="D3110" s="2" t="s">
        <v>763</v>
      </c>
      <c r="E3110" s="2" t="s">
        <v>763</v>
      </c>
      <c r="F3110" s="2" t="s">
        <v>45</v>
      </c>
      <c r="G3110" s="2" t="s">
        <v>854</v>
      </c>
      <c r="H3110" s="2" t="s">
        <v>5492</v>
      </c>
      <c r="I3110" s="2" t="s">
        <v>5494</v>
      </c>
      <c r="J3110" s="3">
        <v>3075.1873751500798</v>
      </c>
      <c r="K3110" s="3">
        <v>2594.6180039088194</v>
      </c>
      <c r="L3110" s="3">
        <v>4260.7380560970241</v>
      </c>
    </row>
    <row r="3111" spans="1:12">
      <c r="A3111" s="2" t="str">
        <f t="shared" si="48"/>
        <v>POS_20220425_2804925</v>
      </c>
      <c r="B3111" s="2" t="s">
        <v>4570</v>
      </c>
      <c r="C3111" s="2" t="s">
        <v>443</v>
      </c>
      <c r="D3111" s="2" t="s">
        <v>763</v>
      </c>
      <c r="E3111" s="2" t="s">
        <v>763</v>
      </c>
      <c r="F3111" s="2" t="s">
        <v>45</v>
      </c>
      <c r="G3111" s="2" t="s">
        <v>854</v>
      </c>
      <c r="H3111" s="2" t="s">
        <v>5495</v>
      </c>
      <c r="I3111" s="2" t="s">
        <v>5496</v>
      </c>
      <c r="J3111" s="3">
        <v>3075.1873751500798</v>
      </c>
      <c r="K3111" s="3">
        <v>2594.6180039088194</v>
      </c>
      <c r="L3111" s="3">
        <v>4260.7380560970241</v>
      </c>
    </row>
    <row r="3112" spans="1:12">
      <c r="A3112" s="2" t="str">
        <f t="shared" si="48"/>
        <v>POS_20220425_2805051</v>
      </c>
      <c r="B3112" s="2" t="s">
        <v>4570</v>
      </c>
      <c r="C3112" s="2" t="s">
        <v>443</v>
      </c>
      <c r="D3112" s="2" t="s">
        <v>763</v>
      </c>
      <c r="E3112" s="2" t="s">
        <v>763</v>
      </c>
      <c r="F3112" s="2" t="s">
        <v>45</v>
      </c>
      <c r="G3112" s="2" t="s">
        <v>854</v>
      </c>
      <c r="H3112" s="2" t="s">
        <v>5495</v>
      </c>
      <c r="I3112" s="2" t="s">
        <v>5497</v>
      </c>
      <c r="J3112" s="3">
        <v>3075.1873751500793</v>
      </c>
      <c r="K3112" s="3">
        <v>2594.6180039088194</v>
      </c>
      <c r="L3112" s="3">
        <v>4260.7380560970241</v>
      </c>
    </row>
    <row r="3113" spans="1:12">
      <c r="A3113" s="2" t="str">
        <f t="shared" si="48"/>
        <v>POS_20220425_2804842</v>
      </c>
      <c r="B3113" s="2" t="s">
        <v>4570</v>
      </c>
      <c r="C3113" s="2" t="s">
        <v>443</v>
      </c>
      <c r="D3113" s="2" t="s">
        <v>763</v>
      </c>
      <c r="E3113" s="2" t="s">
        <v>763</v>
      </c>
      <c r="F3113" s="2" t="s">
        <v>45</v>
      </c>
      <c r="G3113" s="2" t="s">
        <v>854</v>
      </c>
      <c r="H3113" s="2" t="s">
        <v>5498</v>
      </c>
      <c r="I3113" s="2" t="s">
        <v>5499</v>
      </c>
      <c r="J3113" s="3">
        <v>3075.1873751500798</v>
      </c>
      <c r="K3113" s="3">
        <v>2594.6180039088194</v>
      </c>
      <c r="L3113" s="3">
        <v>4260.7380560970241</v>
      </c>
    </row>
    <row r="3114" spans="1:12">
      <c r="A3114" s="2" t="str">
        <f t="shared" si="48"/>
        <v>POS_20220425_2804969</v>
      </c>
      <c r="B3114" s="2" t="s">
        <v>4570</v>
      </c>
      <c r="C3114" s="2" t="s">
        <v>443</v>
      </c>
      <c r="D3114" s="2" t="s">
        <v>763</v>
      </c>
      <c r="E3114" s="2" t="s">
        <v>763</v>
      </c>
      <c r="F3114" s="2" t="s">
        <v>45</v>
      </c>
      <c r="G3114" s="2" t="s">
        <v>854</v>
      </c>
      <c r="H3114" s="2" t="s">
        <v>5498</v>
      </c>
      <c r="I3114" s="2" t="s">
        <v>5500</v>
      </c>
      <c r="J3114" s="3">
        <v>3075.1873751500798</v>
      </c>
      <c r="K3114" s="3">
        <v>2594.6180039088194</v>
      </c>
      <c r="L3114" s="3">
        <v>4260.7380560970241</v>
      </c>
    </row>
    <row r="3115" spans="1:12">
      <c r="A3115" s="2" t="str">
        <f t="shared" si="48"/>
        <v>POS_20220425_2804913</v>
      </c>
      <c r="B3115" s="2" t="s">
        <v>4570</v>
      </c>
      <c r="C3115" s="2" t="s">
        <v>443</v>
      </c>
      <c r="D3115" s="2" t="s">
        <v>763</v>
      </c>
      <c r="E3115" s="2" t="s">
        <v>763</v>
      </c>
      <c r="F3115" s="2" t="s">
        <v>45</v>
      </c>
      <c r="G3115" s="2" t="s">
        <v>854</v>
      </c>
      <c r="H3115" s="2" t="s">
        <v>5501</v>
      </c>
      <c r="I3115" s="2" t="s">
        <v>5502</v>
      </c>
      <c r="J3115" s="3">
        <v>3075.1873751500798</v>
      </c>
      <c r="K3115" s="3">
        <v>2594.6180039088194</v>
      </c>
      <c r="L3115" s="3">
        <v>4260.7380560970241</v>
      </c>
    </row>
    <row r="3116" spans="1:12">
      <c r="A3116" s="2" t="str">
        <f t="shared" si="48"/>
        <v>POS_20220425_2805039</v>
      </c>
      <c r="B3116" s="2" t="s">
        <v>4570</v>
      </c>
      <c r="C3116" s="2" t="s">
        <v>443</v>
      </c>
      <c r="D3116" s="2" t="s">
        <v>763</v>
      </c>
      <c r="E3116" s="2" t="s">
        <v>763</v>
      </c>
      <c r="F3116" s="2" t="s">
        <v>45</v>
      </c>
      <c r="G3116" s="2" t="s">
        <v>854</v>
      </c>
      <c r="H3116" s="2" t="s">
        <v>5501</v>
      </c>
      <c r="I3116" s="2" t="s">
        <v>5503</v>
      </c>
      <c r="J3116" s="3">
        <v>3075.1873751500793</v>
      </c>
      <c r="K3116" s="3">
        <v>2594.6180039088194</v>
      </c>
      <c r="L3116" s="3">
        <v>4260.7380560970241</v>
      </c>
    </row>
    <row r="3117" spans="1:12">
      <c r="A3117" s="2" t="str">
        <f t="shared" si="48"/>
        <v>POS_20220425_2804855</v>
      </c>
      <c r="B3117" s="2" t="s">
        <v>4570</v>
      </c>
      <c r="C3117" s="2" t="s">
        <v>443</v>
      </c>
      <c r="D3117" s="2" t="s">
        <v>763</v>
      </c>
      <c r="E3117" s="2" t="s">
        <v>763</v>
      </c>
      <c r="F3117" s="2" t="s">
        <v>45</v>
      </c>
      <c r="G3117" s="2" t="s">
        <v>854</v>
      </c>
      <c r="H3117" s="2" t="s">
        <v>5504</v>
      </c>
      <c r="I3117" s="2" t="s">
        <v>5505</v>
      </c>
      <c r="J3117" s="3">
        <v>3075.1873751500793</v>
      </c>
      <c r="K3117" s="3">
        <v>2594.6180039088194</v>
      </c>
      <c r="L3117" s="3">
        <v>4260.7380560970241</v>
      </c>
    </row>
    <row r="3118" spans="1:12">
      <c r="A3118" s="2" t="str">
        <f t="shared" si="48"/>
        <v>POS_20220425_2804982</v>
      </c>
      <c r="B3118" s="2" t="s">
        <v>4570</v>
      </c>
      <c r="C3118" s="2" t="s">
        <v>443</v>
      </c>
      <c r="D3118" s="2" t="s">
        <v>763</v>
      </c>
      <c r="E3118" s="2" t="s">
        <v>763</v>
      </c>
      <c r="F3118" s="2" t="s">
        <v>45</v>
      </c>
      <c r="G3118" s="2" t="s">
        <v>854</v>
      </c>
      <c r="H3118" s="2" t="s">
        <v>5504</v>
      </c>
      <c r="I3118" s="2" t="s">
        <v>5506</v>
      </c>
      <c r="J3118" s="3">
        <v>3075.1873751500798</v>
      </c>
      <c r="K3118" s="3">
        <v>2594.6180039088194</v>
      </c>
      <c r="L3118" s="3">
        <v>4260.7380560970241</v>
      </c>
    </row>
    <row r="3119" spans="1:12">
      <c r="A3119" s="2" t="str">
        <f t="shared" si="48"/>
        <v>POS_20220425_2804843</v>
      </c>
      <c r="B3119" s="2" t="s">
        <v>4570</v>
      </c>
      <c r="C3119" s="2" t="s">
        <v>443</v>
      </c>
      <c r="D3119" s="2" t="s">
        <v>763</v>
      </c>
      <c r="E3119" s="2" t="s">
        <v>763</v>
      </c>
      <c r="F3119" s="2" t="s">
        <v>45</v>
      </c>
      <c r="G3119" s="2" t="s">
        <v>854</v>
      </c>
      <c r="H3119" s="2" t="s">
        <v>5507</v>
      </c>
      <c r="I3119" s="2" t="s">
        <v>5508</v>
      </c>
      <c r="J3119" s="3">
        <v>3075.1873751500798</v>
      </c>
      <c r="K3119" s="3">
        <v>2594.6180039088194</v>
      </c>
      <c r="L3119" s="3">
        <v>4260.7380560970241</v>
      </c>
    </row>
    <row r="3120" spans="1:12">
      <c r="A3120" s="2" t="str">
        <f t="shared" si="48"/>
        <v>POS_20220425_2804970</v>
      </c>
      <c r="B3120" s="2" t="s">
        <v>4570</v>
      </c>
      <c r="C3120" s="2" t="s">
        <v>443</v>
      </c>
      <c r="D3120" s="2" t="s">
        <v>763</v>
      </c>
      <c r="E3120" s="2" t="s">
        <v>763</v>
      </c>
      <c r="F3120" s="2" t="s">
        <v>45</v>
      </c>
      <c r="G3120" s="2" t="s">
        <v>854</v>
      </c>
      <c r="H3120" s="2" t="s">
        <v>5507</v>
      </c>
      <c r="I3120" s="2" t="s">
        <v>5509</v>
      </c>
      <c r="J3120" s="3">
        <v>3075.1873751500798</v>
      </c>
      <c r="K3120" s="3">
        <v>2594.6180039088194</v>
      </c>
      <c r="L3120" s="3">
        <v>4260.7380560970241</v>
      </c>
    </row>
    <row r="3121" spans="1:12">
      <c r="A3121" s="2" t="str">
        <f t="shared" si="48"/>
        <v>POS_20220425_2804904</v>
      </c>
      <c r="B3121" s="2" t="s">
        <v>4570</v>
      </c>
      <c r="C3121" s="2" t="s">
        <v>443</v>
      </c>
      <c r="D3121" s="2" t="s">
        <v>763</v>
      </c>
      <c r="E3121" s="2" t="s">
        <v>763</v>
      </c>
      <c r="F3121" s="2" t="s">
        <v>45</v>
      </c>
      <c r="G3121" s="2" t="s">
        <v>854</v>
      </c>
      <c r="H3121" s="2" t="s">
        <v>5510</v>
      </c>
      <c r="I3121" s="2" t="s">
        <v>5511</v>
      </c>
      <c r="J3121" s="3">
        <v>3075.1873751500798</v>
      </c>
      <c r="K3121" s="3">
        <v>2594.6180039088194</v>
      </c>
      <c r="L3121" s="3">
        <v>4260.7380560970241</v>
      </c>
    </row>
    <row r="3122" spans="1:12">
      <c r="A3122" s="2" t="str">
        <f t="shared" si="48"/>
        <v>POS_20220425_2805030</v>
      </c>
      <c r="B3122" s="2" t="s">
        <v>4570</v>
      </c>
      <c r="C3122" s="2" t="s">
        <v>443</v>
      </c>
      <c r="D3122" s="2" t="s">
        <v>763</v>
      </c>
      <c r="E3122" s="2" t="s">
        <v>763</v>
      </c>
      <c r="F3122" s="2" t="s">
        <v>45</v>
      </c>
      <c r="G3122" s="2" t="s">
        <v>854</v>
      </c>
      <c r="H3122" s="2" t="s">
        <v>5510</v>
      </c>
      <c r="I3122" s="2" t="s">
        <v>5512</v>
      </c>
      <c r="J3122" s="3">
        <v>3075.1873751500798</v>
      </c>
      <c r="K3122" s="3">
        <v>2594.6180039088194</v>
      </c>
      <c r="L3122" s="3">
        <v>4260.7380560970241</v>
      </c>
    </row>
    <row r="3123" spans="1:12">
      <c r="A3123" s="2" t="str">
        <f t="shared" si="48"/>
        <v>POS_20220425_2804888</v>
      </c>
      <c r="B3123" s="2" t="s">
        <v>4570</v>
      </c>
      <c r="C3123" s="2" t="s">
        <v>443</v>
      </c>
      <c r="D3123" s="2" t="s">
        <v>763</v>
      </c>
      <c r="E3123" s="2" t="s">
        <v>763</v>
      </c>
      <c r="F3123" s="2" t="s">
        <v>45</v>
      </c>
      <c r="G3123" s="2" t="s">
        <v>854</v>
      </c>
      <c r="H3123" s="2" t="s">
        <v>5513</v>
      </c>
      <c r="I3123" s="2" t="s">
        <v>5514</v>
      </c>
      <c r="J3123" s="3">
        <v>3075.1873751500798</v>
      </c>
      <c r="K3123" s="3">
        <v>2594.6180039088194</v>
      </c>
      <c r="L3123" s="3">
        <v>4260.7380560970241</v>
      </c>
    </row>
    <row r="3124" spans="1:12">
      <c r="A3124" s="2" t="str">
        <f t="shared" si="48"/>
        <v>POS_20220425_2805014</v>
      </c>
      <c r="B3124" s="2" t="s">
        <v>4570</v>
      </c>
      <c r="C3124" s="2" t="s">
        <v>443</v>
      </c>
      <c r="D3124" s="2" t="s">
        <v>763</v>
      </c>
      <c r="E3124" s="2" t="s">
        <v>763</v>
      </c>
      <c r="F3124" s="2" t="s">
        <v>45</v>
      </c>
      <c r="G3124" s="2" t="s">
        <v>854</v>
      </c>
      <c r="H3124" s="2" t="s">
        <v>5513</v>
      </c>
      <c r="I3124" s="2" t="s">
        <v>5515</v>
      </c>
      <c r="J3124" s="3">
        <v>3075.1873751500798</v>
      </c>
      <c r="K3124" s="3">
        <v>2594.6180039088194</v>
      </c>
      <c r="L3124" s="3">
        <v>4260.7380560970241</v>
      </c>
    </row>
    <row r="3125" spans="1:12">
      <c r="A3125" s="2" t="str">
        <f t="shared" si="48"/>
        <v>POS_20220425_2804900</v>
      </c>
      <c r="B3125" s="2" t="s">
        <v>4570</v>
      </c>
      <c r="C3125" s="2" t="s">
        <v>443</v>
      </c>
      <c r="D3125" s="2" t="s">
        <v>763</v>
      </c>
      <c r="E3125" s="2" t="s">
        <v>763</v>
      </c>
      <c r="F3125" s="2" t="s">
        <v>45</v>
      </c>
      <c r="G3125" s="2" t="s">
        <v>854</v>
      </c>
      <c r="H3125" s="2" t="s">
        <v>5516</v>
      </c>
      <c r="I3125" s="2" t="s">
        <v>5517</v>
      </c>
      <c r="J3125" s="3">
        <v>3075.1873751500793</v>
      </c>
      <c r="K3125" s="3">
        <v>2594.6180039088194</v>
      </c>
      <c r="L3125" s="3">
        <v>4260.7380560970241</v>
      </c>
    </row>
    <row r="3126" spans="1:12">
      <c r="A3126" s="2" t="str">
        <f t="shared" si="48"/>
        <v>POS_20220425_2805026</v>
      </c>
      <c r="B3126" s="2" t="s">
        <v>4570</v>
      </c>
      <c r="C3126" s="2" t="s">
        <v>443</v>
      </c>
      <c r="D3126" s="2" t="s">
        <v>763</v>
      </c>
      <c r="E3126" s="2" t="s">
        <v>763</v>
      </c>
      <c r="F3126" s="2" t="s">
        <v>45</v>
      </c>
      <c r="G3126" s="2" t="s">
        <v>854</v>
      </c>
      <c r="H3126" s="2" t="s">
        <v>5516</v>
      </c>
      <c r="I3126" s="2" t="s">
        <v>5518</v>
      </c>
      <c r="J3126" s="3">
        <v>3075.1873751500793</v>
      </c>
      <c r="K3126" s="3">
        <v>2594.6180039088194</v>
      </c>
      <c r="L3126" s="3">
        <v>4260.7380560970241</v>
      </c>
    </row>
    <row r="3127" spans="1:12">
      <c r="A3127" s="2" t="str">
        <f t="shared" si="48"/>
        <v>POS_20220425_2804956</v>
      </c>
      <c r="B3127" s="2" t="s">
        <v>4570</v>
      </c>
      <c r="C3127" s="2" t="s">
        <v>443</v>
      </c>
      <c r="D3127" s="2" t="s">
        <v>763</v>
      </c>
      <c r="E3127" s="2" t="s">
        <v>763</v>
      </c>
      <c r="F3127" s="2" t="s">
        <v>45</v>
      </c>
      <c r="G3127" s="2" t="s">
        <v>854</v>
      </c>
      <c r="H3127" s="2" t="s">
        <v>5519</v>
      </c>
      <c r="I3127" s="2" t="s">
        <v>5520</v>
      </c>
      <c r="J3127" s="3">
        <v>3075.1873751500793</v>
      </c>
      <c r="K3127" s="3">
        <v>2594.6180039088194</v>
      </c>
      <c r="L3127" s="3">
        <v>4260.7380560970241</v>
      </c>
    </row>
    <row r="3128" spans="1:12">
      <c r="A3128" s="2" t="str">
        <f t="shared" si="48"/>
        <v>POS_20220425_2805035</v>
      </c>
      <c r="B3128" s="2" t="s">
        <v>4570</v>
      </c>
      <c r="C3128" s="2" t="s">
        <v>443</v>
      </c>
      <c r="D3128" s="2" t="s">
        <v>763</v>
      </c>
      <c r="E3128" s="2" t="s">
        <v>763</v>
      </c>
      <c r="F3128" s="2" t="s">
        <v>45</v>
      </c>
      <c r="G3128" s="2" t="s">
        <v>854</v>
      </c>
      <c r="H3128" s="2" t="s">
        <v>5521</v>
      </c>
      <c r="I3128" s="2" t="s">
        <v>5522</v>
      </c>
      <c r="J3128" s="3">
        <v>3075.1873751500793</v>
      </c>
      <c r="K3128" s="3">
        <v>2594.6180039088194</v>
      </c>
      <c r="L3128" s="3">
        <v>4260.7380560970241</v>
      </c>
    </row>
    <row r="3129" spans="1:12">
      <c r="A3129" s="2" t="str">
        <f t="shared" si="48"/>
        <v>POS_20220425_2805086</v>
      </c>
      <c r="B3129" s="2" t="s">
        <v>4570</v>
      </c>
      <c r="C3129" s="2" t="s">
        <v>443</v>
      </c>
      <c r="D3129" s="2" t="s">
        <v>763</v>
      </c>
      <c r="E3129" s="2" t="s">
        <v>763</v>
      </c>
      <c r="F3129" s="2" t="s">
        <v>45</v>
      </c>
      <c r="G3129" s="2" t="s">
        <v>854</v>
      </c>
      <c r="H3129" s="2" t="s">
        <v>5523</v>
      </c>
      <c r="I3129" s="2" t="s">
        <v>5524</v>
      </c>
      <c r="J3129" s="3">
        <v>3075.1873751500798</v>
      </c>
      <c r="K3129" s="3">
        <v>2594.6180039088194</v>
      </c>
      <c r="L3129" s="3">
        <v>4260.7380560970241</v>
      </c>
    </row>
    <row r="3130" spans="1:12">
      <c r="A3130" s="2" t="str">
        <f t="shared" si="48"/>
        <v>POS_20220425_2804971</v>
      </c>
      <c r="B3130" s="2" t="s">
        <v>4570</v>
      </c>
      <c r="C3130" s="2" t="s">
        <v>443</v>
      </c>
      <c r="D3130" s="2" t="s">
        <v>763</v>
      </c>
      <c r="E3130" s="2" t="s">
        <v>763</v>
      </c>
      <c r="F3130" s="2" t="s">
        <v>45</v>
      </c>
      <c r="G3130" s="2" t="s">
        <v>854</v>
      </c>
      <c r="H3130" s="2" t="s">
        <v>5525</v>
      </c>
      <c r="I3130" s="2" t="s">
        <v>5526</v>
      </c>
      <c r="J3130" s="3">
        <v>3075.1873751500793</v>
      </c>
      <c r="K3130" s="3">
        <v>2594.6180039088194</v>
      </c>
      <c r="L3130" s="3">
        <v>4260.7380560970241</v>
      </c>
    </row>
    <row r="3131" spans="1:12">
      <c r="A3131" s="2" t="str">
        <f t="shared" si="48"/>
        <v>POS_20220425_2805037</v>
      </c>
      <c r="B3131" s="2" t="s">
        <v>4570</v>
      </c>
      <c r="C3131" s="2" t="s">
        <v>443</v>
      </c>
      <c r="D3131" s="2" t="s">
        <v>763</v>
      </c>
      <c r="E3131" s="2" t="s">
        <v>763</v>
      </c>
      <c r="F3131" s="2" t="s">
        <v>45</v>
      </c>
      <c r="G3131" s="2" t="s">
        <v>854</v>
      </c>
      <c r="H3131" s="2" t="s">
        <v>5527</v>
      </c>
      <c r="I3131" s="2" t="s">
        <v>5528</v>
      </c>
      <c r="J3131" s="3">
        <v>3075.1873751500798</v>
      </c>
      <c r="K3131" s="3">
        <v>2594.6180039088194</v>
      </c>
      <c r="L3131" s="3">
        <v>4260.7380560970241</v>
      </c>
    </row>
    <row r="3132" spans="1:12">
      <c r="A3132" s="2" t="str">
        <f t="shared" si="48"/>
        <v>POS_20220425_2804924</v>
      </c>
      <c r="B3132" s="2" t="s">
        <v>4570</v>
      </c>
      <c r="C3132" s="2" t="s">
        <v>443</v>
      </c>
      <c r="D3132" s="2" t="s">
        <v>763</v>
      </c>
      <c r="E3132" s="2" t="s">
        <v>763</v>
      </c>
      <c r="F3132" s="2" t="s">
        <v>45</v>
      </c>
      <c r="G3132" s="2" t="s">
        <v>854</v>
      </c>
      <c r="H3132" s="2" t="s">
        <v>5529</v>
      </c>
      <c r="I3132" s="2" t="s">
        <v>5530</v>
      </c>
      <c r="J3132" s="3">
        <v>3075.1873751500798</v>
      </c>
      <c r="K3132" s="3">
        <v>2594.6180039088194</v>
      </c>
      <c r="L3132" s="3">
        <v>4260.7380560970241</v>
      </c>
    </row>
    <row r="3133" spans="1:12">
      <c r="A3133" s="2" t="str">
        <f t="shared" si="48"/>
        <v>POS_20220425_2805084</v>
      </c>
      <c r="B3133" s="2" t="s">
        <v>4570</v>
      </c>
      <c r="C3133" s="2" t="s">
        <v>443</v>
      </c>
      <c r="D3133" s="2" t="s">
        <v>763</v>
      </c>
      <c r="E3133" s="2" t="s">
        <v>763</v>
      </c>
      <c r="F3133" s="2" t="s">
        <v>45</v>
      </c>
      <c r="G3133" s="2" t="s">
        <v>854</v>
      </c>
      <c r="H3133" s="2" t="s">
        <v>5531</v>
      </c>
      <c r="I3133" s="2" t="s">
        <v>5532</v>
      </c>
      <c r="J3133" s="3">
        <v>3075.1873751500798</v>
      </c>
      <c r="K3133" s="3">
        <v>2594.6180039088194</v>
      </c>
      <c r="L3133" s="3">
        <v>4260.7380560970241</v>
      </c>
    </row>
    <row r="3134" spans="1:12">
      <c r="A3134" s="2" t="str">
        <f t="shared" si="48"/>
        <v>POS_20220425_2804893</v>
      </c>
      <c r="B3134" s="2" t="s">
        <v>4570</v>
      </c>
      <c r="C3134" s="2" t="s">
        <v>443</v>
      </c>
      <c r="D3134" s="2" t="s">
        <v>763</v>
      </c>
      <c r="E3134" s="2" t="s">
        <v>763</v>
      </c>
      <c r="F3134" s="2" t="s">
        <v>45</v>
      </c>
      <c r="G3134" s="2" t="s">
        <v>854</v>
      </c>
      <c r="H3134" s="2" t="s">
        <v>5533</v>
      </c>
      <c r="I3134" s="2" t="s">
        <v>5534</v>
      </c>
      <c r="J3134" s="3">
        <v>3075.1873751500793</v>
      </c>
      <c r="K3134" s="3">
        <v>2594.6180039088194</v>
      </c>
      <c r="L3134" s="3">
        <v>4260.7380560970241</v>
      </c>
    </row>
    <row r="3135" spans="1:12">
      <c r="A3135" s="2" t="str">
        <f t="shared" si="48"/>
        <v>POS_20220425_2805050</v>
      </c>
      <c r="B3135" s="2" t="s">
        <v>4570</v>
      </c>
      <c r="C3135" s="2" t="s">
        <v>443</v>
      </c>
      <c r="D3135" s="2" t="s">
        <v>763</v>
      </c>
      <c r="E3135" s="2" t="s">
        <v>763</v>
      </c>
      <c r="F3135" s="2" t="s">
        <v>45</v>
      </c>
      <c r="G3135" s="2" t="s">
        <v>854</v>
      </c>
      <c r="H3135" s="2" t="s">
        <v>5535</v>
      </c>
      <c r="I3135" s="2" t="s">
        <v>5536</v>
      </c>
      <c r="J3135" s="3">
        <v>3075.1873751500798</v>
      </c>
      <c r="K3135" s="3">
        <v>2594.6180039088194</v>
      </c>
      <c r="L3135" s="3">
        <v>4260.7380560970241</v>
      </c>
    </row>
    <row r="3136" spans="1:12">
      <c r="A3136" s="2" t="str">
        <f t="shared" si="48"/>
        <v>POS_20220425_2805036</v>
      </c>
      <c r="B3136" s="2" t="s">
        <v>4570</v>
      </c>
      <c r="C3136" s="2" t="s">
        <v>443</v>
      </c>
      <c r="D3136" s="2" t="s">
        <v>763</v>
      </c>
      <c r="E3136" s="2" t="s">
        <v>763</v>
      </c>
      <c r="F3136" s="2" t="s">
        <v>45</v>
      </c>
      <c r="G3136" s="2" t="s">
        <v>854</v>
      </c>
      <c r="H3136" s="2" t="s">
        <v>5537</v>
      </c>
      <c r="I3136" s="2" t="s">
        <v>5538</v>
      </c>
      <c r="J3136" s="3">
        <v>3075.1873751500798</v>
      </c>
      <c r="K3136" s="3">
        <v>2594.6180039088194</v>
      </c>
      <c r="L3136" s="3">
        <v>4260.7380560970241</v>
      </c>
    </row>
    <row r="3137" spans="1:12">
      <c r="A3137" s="2" t="str">
        <f t="shared" si="48"/>
        <v>POS_20220425_2805053</v>
      </c>
      <c r="B3137" s="2" t="s">
        <v>4570</v>
      </c>
      <c r="C3137" s="2" t="s">
        <v>443</v>
      </c>
      <c r="D3137" s="2" t="s">
        <v>763</v>
      </c>
      <c r="E3137" s="2" t="s">
        <v>763</v>
      </c>
      <c r="F3137" s="2" t="s">
        <v>45</v>
      </c>
      <c r="G3137" s="2" t="s">
        <v>854</v>
      </c>
      <c r="H3137" s="2" t="s">
        <v>5539</v>
      </c>
      <c r="I3137" s="2" t="s">
        <v>5540</v>
      </c>
      <c r="J3137" s="3">
        <v>3075.1873751500793</v>
      </c>
      <c r="K3137" s="3">
        <v>2594.6180039088194</v>
      </c>
      <c r="L3137" s="3">
        <v>4260.7380560970241</v>
      </c>
    </row>
    <row r="3138" spans="1:12">
      <c r="A3138" s="2" t="str">
        <f t="shared" si="48"/>
        <v>POS_20220425_2805038</v>
      </c>
      <c r="B3138" s="2" t="s">
        <v>4570</v>
      </c>
      <c r="C3138" s="2" t="s">
        <v>443</v>
      </c>
      <c r="D3138" s="2" t="s">
        <v>763</v>
      </c>
      <c r="E3138" s="2" t="s">
        <v>763</v>
      </c>
      <c r="F3138" s="2" t="s">
        <v>45</v>
      </c>
      <c r="G3138" s="2" t="s">
        <v>854</v>
      </c>
      <c r="H3138" s="2" t="s">
        <v>5541</v>
      </c>
      <c r="I3138" s="2" t="s">
        <v>5542</v>
      </c>
      <c r="J3138" s="3">
        <v>3075.1873751500798</v>
      </c>
      <c r="K3138" s="3">
        <v>2594.6180039088194</v>
      </c>
      <c r="L3138" s="3">
        <v>4260.7380560970241</v>
      </c>
    </row>
    <row r="3139" spans="1:12">
      <c r="A3139" s="2" t="str">
        <f t="shared" si="48"/>
        <v>POS_20220425_2805041</v>
      </c>
      <c r="B3139" s="2" t="s">
        <v>4570</v>
      </c>
      <c r="C3139" s="2" t="s">
        <v>443</v>
      </c>
      <c r="D3139" s="2" t="s">
        <v>763</v>
      </c>
      <c r="E3139" s="2" t="s">
        <v>763</v>
      </c>
      <c r="F3139" s="2" t="s">
        <v>45</v>
      </c>
      <c r="G3139" s="2" t="s">
        <v>854</v>
      </c>
      <c r="H3139" s="2" t="s">
        <v>5543</v>
      </c>
      <c r="I3139" s="2" t="s">
        <v>5544</v>
      </c>
      <c r="J3139" s="3">
        <v>3075.1873751500798</v>
      </c>
      <c r="K3139" s="3">
        <v>2594.6180039088194</v>
      </c>
      <c r="L3139" s="3">
        <v>4260.7380560970241</v>
      </c>
    </row>
    <row r="3140" spans="1:12">
      <c r="A3140" s="2" t="str">
        <f t="shared" si="48"/>
        <v>POS_20220425_2805034</v>
      </c>
      <c r="B3140" s="2" t="s">
        <v>4570</v>
      </c>
      <c r="C3140" s="2" t="s">
        <v>443</v>
      </c>
      <c r="D3140" s="2" t="s">
        <v>763</v>
      </c>
      <c r="E3140" s="2" t="s">
        <v>763</v>
      </c>
      <c r="F3140" s="2" t="s">
        <v>45</v>
      </c>
      <c r="G3140" s="2" t="s">
        <v>854</v>
      </c>
      <c r="H3140" s="2" t="s">
        <v>5545</v>
      </c>
      <c r="I3140" s="2" t="s">
        <v>5546</v>
      </c>
      <c r="J3140" s="3">
        <v>3075.1873751500793</v>
      </c>
      <c r="K3140" s="3">
        <v>2594.6180039088194</v>
      </c>
      <c r="L3140" s="3">
        <v>4260.7380560970241</v>
      </c>
    </row>
    <row r="3141" spans="1:12">
      <c r="A3141" s="2" t="str">
        <f t="shared" si="48"/>
        <v>POS_20220425_2804915</v>
      </c>
      <c r="B3141" s="2" t="s">
        <v>4570</v>
      </c>
      <c r="C3141" s="2" t="s">
        <v>443</v>
      </c>
      <c r="D3141" s="2" t="s">
        <v>763</v>
      </c>
      <c r="E3141" s="2" t="s">
        <v>763</v>
      </c>
      <c r="F3141" s="2" t="s">
        <v>45</v>
      </c>
      <c r="G3141" s="2" t="s">
        <v>854</v>
      </c>
      <c r="H3141" s="2" t="s">
        <v>5547</v>
      </c>
      <c r="I3141" s="2" t="s">
        <v>5548</v>
      </c>
      <c r="J3141" s="3">
        <v>3075.1873751500798</v>
      </c>
      <c r="K3141" s="3">
        <v>2594.6180039088194</v>
      </c>
      <c r="L3141" s="3">
        <v>4260.7380560970241</v>
      </c>
    </row>
    <row r="3142" spans="1:12">
      <c r="A3142" s="2" t="str">
        <f t="shared" si="48"/>
        <v>POS_20220425_2804927</v>
      </c>
      <c r="B3142" s="2" t="s">
        <v>4570</v>
      </c>
      <c r="C3142" s="2" t="s">
        <v>443</v>
      </c>
      <c r="D3142" s="2" t="s">
        <v>763</v>
      </c>
      <c r="E3142" s="2" t="s">
        <v>763</v>
      </c>
      <c r="F3142" s="2" t="s">
        <v>45</v>
      </c>
      <c r="G3142" s="2" t="s">
        <v>854</v>
      </c>
      <c r="H3142" s="2" t="s">
        <v>5549</v>
      </c>
      <c r="I3142" s="2" t="s">
        <v>5550</v>
      </c>
      <c r="J3142" s="3">
        <v>3075.1873751500793</v>
      </c>
      <c r="K3142" s="3">
        <v>2594.6180039088194</v>
      </c>
      <c r="L3142" s="3">
        <v>4260.7380560970241</v>
      </c>
    </row>
    <row r="3143" spans="1:12">
      <c r="A3143" s="2" t="str">
        <f t="shared" si="48"/>
        <v>POS_20220425_2804844</v>
      </c>
      <c r="B3143" s="2" t="s">
        <v>4570</v>
      </c>
      <c r="C3143" s="2" t="s">
        <v>443</v>
      </c>
      <c r="D3143" s="2" t="s">
        <v>763</v>
      </c>
      <c r="E3143" s="2" t="s">
        <v>763</v>
      </c>
      <c r="F3143" s="2" t="s">
        <v>45</v>
      </c>
      <c r="G3143" s="2" t="s">
        <v>854</v>
      </c>
      <c r="H3143" s="2" t="s">
        <v>5551</v>
      </c>
      <c r="I3143" s="2" t="s">
        <v>5552</v>
      </c>
      <c r="J3143" s="3">
        <v>3075.1873751500798</v>
      </c>
      <c r="K3143" s="3">
        <v>2594.6180039088194</v>
      </c>
      <c r="L3143" s="3">
        <v>4260.7380560970241</v>
      </c>
    </row>
    <row r="3144" spans="1:12">
      <c r="A3144" s="2" t="str">
        <f t="shared" si="48"/>
        <v>POS_20220425_2805082</v>
      </c>
      <c r="B3144" s="2" t="s">
        <v>4570</v>
      </c>
      <c r="C3144" s="2" t="s">
        <v>443</v>
      </c>
      <c r="D3144" s="2" t="s">
        <v>763</v>
      </c>
      <c r="E3144" s="2" t="s">
        <v>763</v>
      </c>
      <c r="F3144" s="2" t="s">
        <v>45</v>
      </c>
      <c r="G3144" s="2" t="s">
        <v>854</v>
      </c>
      <c r="H3144" s="2" t="s">
        <v>5553</v>
      </c>
      <c r="I3144" s="2" t="s">
        <v>5554</v>
      </c>
      <c r="J3144" s="3">
        <v>3075.1873751500793</v>
      </c>
      <c r="K3144" s="3">
        <v>2594.6180039088194</v>
      </c>
      <c r="L3144" s="3">
        <v>4260.7380560970241</v>
      </c>
    </row>
    <row r="3145" spans="1:12">
      <c r="A3145" s="2" t="str">
        <f t="shared" si="48"/>
        <v>POS_20220425_2804914</v>
      </c>
      <c r="B3145" s="2" t="s">
        <v>4570</v>
      </c>
      <c r="C3145" s="2" t="s">
        <v>443</v>
      </c>
      <c r="D3145" s="2" t="s">
        <v>763</v>
      </c>
      <c r="E3145" s="2" t="s">
        <v>763</v>
      </c>
      <c r="F3145" s="2" t="s">
        <v>45</v>
      </c>
      <c r="G3145" s="2" t="s">
        <v>854</v>
      </c>
      <c r="H3145" s="2" t="s">
        <v>5555</v>
      </c>
      <c r="I3145" s="2" t="s">
        <v>5556</v>
      </c>
      <c r="J3145" s="3">
        <v>3075.1873751500798</v>
      </c>
      <c r="K3145" s="3">
        <v>2594.6180039088194</v>
      </c>
      <c r="L3145" s="3">
        <v>4260.7380560970241</v>
      </c>
    </row>
    <row r="3146" spans="1:12">
      <c r="A3146" s="2" t="str">
        <f t="shared" si="48"/>
        <v>POS_20220425_2804958</v>
      </c>
      <c r="B3146" s="2" t="s">
        <v>4570</v>
      </c>
      <c r="C3146" s="2" t="s">
        <v>443</v>
      </c>
      <c r="D3146" s="2" t="s">
        <v>763</v>
      </c>
      <c r="E3146" s="2" t="s">
        <v>763</v>
      </c>
      <c r="F3146" s="2" t="s">
        <v>45</v>
      </c>
      <c r="G3146" s="2" t="s">
        <v>854</v>
      </c>
      <c r="H3146" s="2" t="s">
        <v>5557</v>
      </c>
      <c r="I3146" s="2" t="s">
        <v>5558</v>
      </c>
      <c r="J3146" s="3">
        <v>3075.1873751500793</v>
      </c>
      <c r="K3146" s="3">
        <v>2594.6180039088194</v>
      </c>
      <c r="L3146" s="3">
        <v>4260.7380560970241</v>
      </c>
    </row>
    <row r="3147" spans="1:12">
      <c r="A3147" s="2" t="str">
        <f t="shared" si="48"/>
        <v>POS_20220425_2805040</v>
      </c>
      <c r="B3147" s="2" t="s">
        <v>4570</v>
      </c>
      <c r="C3147" s="2" t="s">
        <v>443</v>
      </c>
      <c r="D3147" s="2" t="s">
        <v>763</v>
      </c>
      <c r="E3147" s="2" t="s">
        <v>763</v>
      </c>
      <c r="F3147" s="2" t="s">
        <v>45</v>
      </c>
      <c r="G3147" s="2" t="s">
        <v>854</v>
      </c>
      <c r="H3147" s="2" t="s">
        <v>5559</v>
      </c>
      <c r="I3147" s="2" t="s">
        <v>5560</v>
      </c>
      <c r="J3147" s="3">
        <v>3075.1873751500798</v>
      </c>
      <c r="K3147" s="3">
        <v>2594.6180039088194</v>
      </c>
      <c r="L3147" s="3">
        <v>4260.7380560970241</v>
      </c>
    </row>
    <row r="3148" spans="1:12">
      <c r="A3148" s="2" t="str">
        <f t="shared" si="48"/>
        <v>POS_20220425_2804960</v>
      </c>
      <c r="B3148" s="2" t="s">
        <v>4570</v>
      </c>
      <c r="C3148" s="2" t="s">
        <v>443</v>
      </c>
      <c r="D3148" s="2" t="s">
        <v>763</v>
      </c>
      <c r="E3148" s="2" t="s">
        <v>763</v>
      </c>
      <c r="F3148" s="2" t="s">
        <v>45</v>
      </c>
      <c r="G3148" s="2" t="s">
        <v>854</v>
      </c>
      <c r="H3148" s="2" t="s">
        <v>5561</v>
      </c>
      <c r="I3148" s="2" t="s">
        <v>5562</v>
      </c>
      <c r="J3148" s="3">
        <v>3075.1873751500798</v>
      </c>
      <c r="K3148" s="3">
        <v>2594.6180039088194</v>
      </c>
      <c r="L3148" s="3">
        <v>4260.7380560970241</v>
      </c>
    </row>
    <row r="3149" spans="1:12">
      <c r="A3149" s="2" t="str">
        <f t="shared" ref="A3149:A3212" si="49">I3149</f>
        <v>POS_20220425_2805049</v>
      </c>
      <c r="B3149" s="2" t="s">
        <v>4570</v>
      </c>
      <c r="C3149" s="2" t="s">
        <v>443</v>
      </c>
      <c r="D3149" s="2" t="s">
        <v>763</v>
      </c>
      <c r="E3149" s="2" t="s">
        <v>763</v>
      </c>
      <c r="F3149" s="2" t="s">
        <v>45</v>
      </c>
      <c r="G3149" s="2" t="s">
        <v>854</v>
      </c>
      <c r="H3149" s="2" t="s">
        <v>5563</v>
      </c>
      <c r="I3149" s="2" t="s">
        <v>5564</v>
      </c>
      <c r="J3149" s="3">
        <v>3075.1873751500798</v>
      </c>
      <c r="K3149" s="3">
        <v>2594.6180039088194</v>
      </c>
      <c r="L3149" s="3">
        <v>4260.7380560970241</v>
      </c>
    </row>
    <row r="3150" spans="1:12">
      <c r="A3150" s="2" t="str">
        <f t="shared" si="49"/>
        <v>POS_20220425_2805019</v>
      </c>
      <c r="B3150" s="2" t="s">
        <v>4570</v>
      </c>
      <c r="C3150" s="2" t="s">
        <v>443</v>
      </c>
      <c r="D3150" s="2" t="s">
        <v>763</v>
      </c>
      <c r="E3150" s="2" t="s">
        <v>763</v>
      </c>
      <c r="F3150" s="2" t="s">
        <v>45</v>
      </c>
      <c r="G3150" s="2" t="s">
        <v>854</v>
      </c>
      <c r="H3150" s="2" t="s">
        <v>5565</v>
      </c>
      <c r="I3150" s="2" t="s">
        <v>5566</v>
      </c>
      <c r="J3150" s="3">
        <v>3075.1873751500798</v>
      </c>
      <c r="K3150" s="3">
        <v>2594.6180039088194</v>
      </c>
      <c r="L3150" s="3">
        <v>4260.7380560970241</v>
      </c>
    </row>
    <row r="3151" spans="1:12">
      <c r="A3151" s="2" t="str">
        <f t="shared" si="49"/>
        <v>POS_20220425_2804923</v>
      </c>
      <c r="B3151" s="2" t="s">
        <v>4570</v>
      </c>
      <c r="C3151" s="2" t="s">
        <v>443</v>
      </c>
      <c r="D3151" s="2" t="s">
        <v>763</v>
      </c>
      <c r="E3151" s="2" t="s">
        <v>763</v>
      </c>
      <c r="F3151" s="2" t="s">
        <v>45</v>
      </c>
      <c r="G3151" s="2" t="s">
        <v>854</v>
      </c>
      <c r="H3151" s="2" t="s">
        <v>5567</v>
      </c>
      <c r="I3151" s="2" t="s">
        <v>5568</v>
      </c>
      <c r="J3151" s="3">
        <v>3075.1873751500798</v>
      </c>
      <c r="K3151" s="3">
        <v>2594.6180039088194</v>
      </c>
      <c r="L3151" s="3">
        <v>4260.7380560970241</v>
      </c>
    </row>
    <row r="3152" spans="1:12">
      <c r="A3152" s="2" t="str">
        <f t="shared" si="49"/>
        <v>POS_20220422_2804046</v>
      </c>
      <c r="B3152" s="2" t="s">
        <v>4570</v>
      </c>
      <c r="C3152" s="2" t="s">
        <v>443</v>
      </c>
      <c r="D3152" s="2" t="s">
        <v>763</v>
      </c>
      <c r="E3152" s="2" t="s">
        <v>763</v>
      </c>
      <c r="F3152" s="2" t="s">
        <v>45</v>
      </c>
      <c r="G3152" s="2" t="s">
        <v>854</v>
      </c>
      <c r="H3152" s="2" t="s">
        <v>5569</v>
      </c>
      <c r="I3152" s="2" t="s">
        <v>5570</v>
      </c>
      <c r="J3152" s="3">
        <v>5.8207660913467407E-11</v>
      </c>
      <c r="K3152" s="3">
        <v>0</v>
      </c>
      <c r="L3152" s="3">
        <v>0</v>
      </c>
    </row>
    <row r="3153" spans="1:12">
      <c r="A3153" s="2" t="str">
        <f t="shared" si="49"/>
        <v>POS_20230523_3159992</v>
      </c>
      <c r="B3153" s="2" t="s">
        <v>5571</v>
      </c>
      <c r="C3153" s="2" t="s">
        <v>30</v>
      </c>
      <c r="D3153" s="2" t="s">
        <v>934</v>
      </c>
      <c r="E3153" s="2" t="s">
        <v>935</v>
      </c>
      <c r="F3153" s="2" t="s">
        <v>45</v>
      </c>
      <c r="G3153" s="2" t="s">
        <v>936</v>
      </c>
      <c r="H3153" s="2" t="s">
        <v>5572</v>
      </c>
      <c r="I3153" s="2" t="s">
        <v>5573</v>
      </c>
      <c r="J3153" s="3">
        <v>507.27822171494404</v>
      </c>
      <c r="K3153" s="3">
        <v>0</v>
      </c>
      <c r="L3153" s="3">
        <v>0</v>
      </c>
    </row>
    <row r="3154" spans="1:12">
      <c r="A3154" s="2" t="str">
        <f t="shared" si="49"/>
        <v>POS_20230523_3159990</v>
      </c>
      <c r="B3154" s="2" t="s">
        <v>5571</v>
      </c>
      <c r="C3154" s="2" t="s">
        <v>30</v>
      </c>
      <c r="D3154" s="2" t="s">
        <v>934</v>
      </c>
      <c r="E3154" s="2" t="s">
        <v>935</v>
      </c>
      <c r="F3154" s="2" t="s">
        <v>45</v>
      </c>
      <c r="G3154" s="2" t="s">
        <v>936</v>
      </c>
      <c r="H3154" s="2" t="s">
        <v>5574</v>
      </c>
      <c r="I3154" s="2" t="s">
        <v>5575</v>
      </c>
      <c r="J3154" s="3">
        <v>507.27822171494404</v>
      </c>
      <c r="K3154" s="3">
        <v>0</v>
      </c>
      <c r="L3154" s="3">
        <v>0</v>
      </c>
    </row>
    <row r="3155" spans="1:12">
      <c r="A3155" s="2" t="str">
        <f t="shared" si="49"/>
        <v>POS_20230523_3159991</v>
      </c>
      <c r="B3155" s="2" t="s">
        <v>5571</v>
      </c>
      <c r="C3155" s="2" t="s">
        <v>30</v>
      </c>
      <c r="D3155" s="2" t="s">
        <v>934</v>
      </c>
      <c r="E3155" s="2" t="s">
        <v>935</v>
      </c>
      <c r="F3155" s="2" t="s">
        <v>45</v>
      </c>
      <c r="G3155" s="2" t="s">
        <v>936</v>
      </c>
      <c r="H3155" s="2" t="s">
        <v>5576</v>
      </c>
      <c r="I3155" s="2" t="s">
        <v>5577</v>
      </c>
      <c r="J3155" s="3">
        <v>507.27822171494398</v>
      </c>
      <c r="K3155" s="3">
        <v>0</v>
      </c>
      <c r="L3155" s="3">
        <v>0</v>
      </c>
    </row>
    <row r="3156" spans="1:12">
      <c r="A3156" s="2" t="str">
        <f t="shared" si="49"/>
        <v>POS_20200923_2264009</v>
      </c>
      <c r="B3156" s="2" t="s">
        <v>5571</v>
      </c>
      <c r="C3156" s="2" t="s">
        <v>30</v>
      </c>
      <c r="D3156" s="2" t="s">
        <v>934</v>
      </c>
      <c r="E3156" s="2" t="s">
        <v>935</v>
      </c>
      <c r="F3156" s="2" t="s">
        <v>45</v>
      </c>
      <c r="G3156" s="2" t="s">
        <v>5578</v>
      </c>
      <c r="H3156" s="2" t="s">
        <v>5579</v>
      </c>
      <c r="I3156" s="2" t="s">
        <v>5580</v>
      </c>
      <c r="J3156" s="3">
        <v>262.16587079935198</v>
      </c>
      <c r="K3156" s="3">
        <v>0</v>
      </c>
      <c r="L3156" s="3">
        <v>0</v>
      </c>
    </row>
    <row r="3157" spans="1:12">
      <c r="A3157" s="2" t="str">
        <f t="shared" si="49"/>
        <v>POS_20211001_2536176</v>
      </c>
      <c r="B3157" s="2" t="s">
        <v>5571</v>
      </c>
      <c r="C3157" s="2" t="s">
        <v>30</v>
      </c>
      <c r="D3157" s="2" t="s">
        <v>934</v>
      </c>
      <c r="E3157" s="2" t="s">
        <v>935</v>
      </c>
      <c r="F3157" s="2" t="s">
        <v>45</v>
      </c>
      <c r="G3157" s="2" t="s">
        <v>5578</v>
      </c>
      <c r="H3157" s="2" t="s">
        <v>5579</v>
      </c>
      <c r="I3157" s="2" t="s">
        <v>5581</v>
      </c>
      <c r="J3157" s="3">
        <v>262.16587079935198</v>
      </c>
      <c r="K3157" s="3">
        <v>0</v>
      </c>
      <c r="L3157" s="3">
        <v>0</v>
      </c>
    </row>
    <row r="3158" spans="1:12">
      <c r="A3158" s="2" t="str">
        <f t="shared" si="49"/>
        <v>POS_20200923_2264006</v>
      </c>
      <c r="B3158" s="2" t="s">
        <v>5571</v>
      </c>
      <c r="C3158" s="2" t="s">
        <v>30</v>
      </c>
      <c r="D3158" s="2" t="s">
        <v>934</v>
      </c>
      <c r="E3158" s="2" t="s">
        <v>935</v>
      </c>
      <c r="F3158" s="2" t="s">
        <v>45</v>
      </c>
      <c r="G3158" s="2" t="s">
        <v>5578</v>
      </c>
      <c r="H3158" s="2" t="s">
        <v>5582</v>
      </c>
      <c r="I3158" s="2" t="s">
        <v>5583</v>
      </c>
      <c r="J3158" s="3">
        <v>262.16587079935198</v>
      </c>
      <c r="K3158" s="3">
        <v>0</v>
      </c>
      <c r="L3158" s="3">
        <v>0</v>
      </c>
    </row>
    <row r="3159" spans="1:12">
      <c r="A3159" s="2" t="str">
        <f t="shared" si="49"/>
        <v>POS_20200923_2264041</v>
      </c>
      <c r="B3159" s="2" t="s">
        <v>5571</v>
      </c>
      <c r="C3159" s="2" t="s">
        <v>30</v>
      </c>
      <c r="D3159" s="2" t="s">
        <v>934</v>
      </c>
      <c r="E3159" s="2" t="s">
        <v>935</v>
      </c>
      <c r="F3159" s="2" t="s">
        <v>45</v>
      </c>
      <c r="G3159" s="2" t="s">
        <v>5578</v>
      </c>
      <c r="H3159" s="2" t="s">
        <v>5584</v>
      </c>
      <c r="I3159" s="2" t="s">
        <v>5585</v>
      </c>
      <c r="J3159" s="3">
        <v>262.16587079935198</v>
      </c>
      <c r="K3159" s="3">
        <v>0</v>
      </c>
      <c r="L3159" s="3">
        <v>0</v>
      </c>
    </row>
    <row r="3160" spans="1:12">
      <c r="A3160" s="2" t="str">
        <f t="shared" si="49"/>
        <v>POS_20211001_2536182</v>
      </c>
      <c r="B3160" s="2" t="s">
        <v>5571</v>
      </c>
      <c r="C3160" s="2" t="s">
        <v>30</v>
      </c>
      <c r="D3160" s="2" t="s">
        <v>934</v>
      </c>
      <c r="E3160" s="2" t="s">
        <v>935</v>
      </c>
      <c r="F3160" s="2" t="s">
        <v>45</v>
      </c>
      <c r="G3160" s="2" t="s">
        <v>5578</v>
      </c>
      <c r="H3160" s="2" t="s">
        <v>5586</v>
      </c>
      <c r="I3160" s="2" t="s">
        <v>5587</v>
      </c>
      <c r="J3160" s="3">
        <v>262.16587079935198</v>
      </c>
      <c r="K3160" s="3">
        <v>0</v>
      </c>
      <c r="L3160" s="3">
        <v>0</v>
      </c>
    </row>
    <row r="3161" spans="1:12">
      <c r="A3161" s="2" t="str">
        <f t="shared" si="49"/>
        <v>POS_20211001_2536145</v>
      </c>
      <c r="B3161" s="2" t="s">
        <v>5571</v>
      </c>
      <c r="C3161" s="2" t="s">
        <v>30</v>
      </c>
      <c r="D3161" s="2" t="s">
        <v>934</v>
      </c>
      <c r="E3161" s="2" t="s">
        <v>935</v>
      </c>
      <c r="F3161" s="2" t="s">
        <v>45</v>
      </c>
      <c r="G3161" s="2" t="s">
        <v>5578</v>
      </c>
      <c r="H3161" s="2" t="s">
        <v>5588</v>
      </c>
      <c r="I3161" s="2" t="s">
        <v>5589</v>
      </c>
      <c r="J3161" s="3">
        <v>262.16587079935198</v>
      </c>
      <c r="K3161" s="3">
        <v>0</v>
      </c>
      <c r="L3161" s="3">
        <v>0</v>
      </c>
    </row>
    <row r="3162" spans="1:12">
      <c r="A3162" s="2" t="str">
        <f t="shared" si="49"/>
        <v>POS_20200923_2264059</v>
      </c>
      <c r="B3162" s="2" t="s">
        <v>5571</v>
      </c>
      <c r="C3162" s="2" t="s">
        <v>30</v>
      </c>
      <c r="D3162" s="2" t="s">
        <v>934</v>
      </c>
      <c r="E3162" s="2" t="s">
        <v>935</v>
      </c>
      <c r="F3162" s="2" t="s">
        <v>45</v>
      </c>
      <c r="G3162" s="2" t="s">
        <v>5578</v>
      </c>
      <c r="H3162" s="2" t="s">
        <v>5590</v>
      </c>
      <c r="I3162" s="2" t="s">
        <v>5591</v>
      </c>
      <c r="J3162" s="3">
        <v>262.16587079935198</v>
      </c>
      <c r="K3162" s="3">
        <v>0</v>
      </c>
      <c r="L3162" s="3">
        <v>0</v>
      </c>
    </row>
    <row r="3163" spans="1:12">
      <c r="A3163" s="2" t="str">
        <f t="shared" si="49"/>
        <v>POS_20211001_2536142</v>
      </c>
      <c r="B3163" s="2" t="s">
        <v>5571</v>
      </c>
      <c r="C3163" s="2" t="s">
        <v>30</v>
      </c>
      <c r="D3163" s="2" t="s">
        <v>934</v>
      </c>
      <c r="E3163" s="2" t="s">
        <v>935</v>
      </c>
      <c r="F3163" s="2" t="s">
        <v>45</v>
      </c>
      <c r="G3163" s="2" t="s">
        <v>5578</v>
      </c>
      <c r="H3163" s="2" t="s">
        <v>5592</v>
      </c>
      <c r="I3163" s="2" t="s">
        <v>5593</v>
      </c>
      <c r="J3163" s="3">
        <v>262.16587079935198</v>
      </c>
      <c r="K3163" s="3">
        <v>0</v>
      </c>
      <c r="L3163" s="3">
        <v>0</v>
      </c>
    </row>
    <row r="3164" spans="1:12">
      <c r="A3164" s="2" t="str">
        <f t="shared" si="49"/>
        <v>POS_20211001_2536143</v>
      </c>
      <c r="B3164" s="2" t="s">
        <v>5571</v>
      </c>
      <c r="C3164" s="2" t="s">
        <v>30</v>
      </c>
      <c r="D3164" s="2" t="s">
        <v>934</v>
      </c>
      <c r="E3164" s="2" t="s">
        <v>935</v>
      </c>
      <c r="F3164" s="2" t="s">
        <v>45</v>
      </c>
      <c r="G3164" s="2" t="s">
        <v>5578</v>
      </c>
      <c r="H3164" s="2" t="s">
        <v>5594</v>
      </c>
      <c r="I3164" s="2" t="s">
        <v>5595</v>
      </c>
      <c r="J3164" s="3">
        <v>262.16587079935198</v>
      </c>
      <c r="K3164" s="3">
        <v>0</v>
      </c>
      <c r="L3164" s="3">
        <v>0</v>
      </c>
    </row>
    <row r="3165" spans="1:12">
      <c r="A3165" s="2" t="str">
        <f t="shared" si="49"/>
        <v>POS_20211001_2536174</v>
      </c>
      <c r="B3165" s="2" t="s">
        <v>5571</v>
      </c>
      <c r="C3165" s="2" t="s">
        <v>30</v>
      </c>
      <c r="D3165" s="2" t="s">
        <v>934</v>
      </c>
      <c r="E3165" s="2" t="s">
        <v>935</v>
      </c>
      <c r="F3165" s="2" t="s">
        <v>45</v>
      </c>
      <c r="G3165" s="2" t="s">
        <v>5578</v>
      </c>
      <c r="H3165" s="2" t="s">
        <v>5596</v>
      </c>
      <c r="I3165" s="2" t="s">
        <v>5597</v>
      </c>
      <c r="J3165" s="3">
        <v>262.16587079935198</v>
      </c>
      <c r="K3165" s="3">
        <v>0</v>
      </c>
      <c r="L3165" s="3">
        <v>0</v>
      </c>
    </row>
    <row r="3166" spans="1:12">
      <c r="A3166" s="2" t="str">
        <f t="shared" si="49"/>
        <v>POS_20211001_2536144</v>
      </c>
      <c r="B3166" s="2" t="s">
        <v>5571</v>
      </c>
      <c r="C3166" s="2" t="s">
        <v>30</v>
      </c>
      <c r="D3166" s="2" t="s">
        <v>934</v>
      </c>
      <c r="E3166" s="2" t="s">
        <v>935</v>
      </c>
      <c r="F3166" s="2" t="s">
        <v>45</v>
      </c>
      <c r="G3166" s="2" t="s">
        <v>5578</v>
      </c>
      <c r="H3166" s="2" t="s">
        <v>5598</v>
      </c>
      <c r="I3166" s="2" t="s">
        <v>5599</v>
      </c>
      <c r="J3166" s="3">
        <v>262.16587079935198</v>
      </c>
      <c r="K3166" s="3">
        <v>0</v>
      </c>
      <c r="L3166" s="3">
        <v>0</v>
      </c>
    </row>
    <row r="3167" spans="1:12">
      <c r="A3167" s="2" t="str">
        <f t="shared" si="49"/>
        <v>POS_20211001_2536184</v>
      </c>
      <c r="B3167" s="2" t="s">
        <v>5571</v>
      </c>
      <c r="C3167" s="2" t="s">
        <v>30</v>
      </c>
      <c r="D3167" s="2" t="s">
        <v>934</v>
      </c>
      <c r="E3167" s="2" t="s">
        <v>935</v>
      </c>
      <c r="F3167" s="2" t="s">
        <v>45</v>
      </c>
      <c r="G3167" s="2" t="s">
        <v>5578</v>
      </c>
      <c r="H3167" s="2" t="s">
        <v>5600</v>
      </c>
      <c r="I3167" s="2" t="s">
        <v>5601</v>
      </c>
      <c r="J3167" s="3">
        <v>262.16587079935198</v>
      </c>
      <c r="K3167" s="3">
        <v>0</v>
      </c>
      <c r="L3167" s="3">
        <v>0</v>
      </c>
    </row>
    <row r="3168" spans="1:12">
      <c r="A3168" s="2" t="str">
        <f t="shared" si="49"/>
        <v>POS_20200923_2264031</v>
      </c>
      <c r="B3168" s="2" t="s">
        <v>5571</v>
      </c>
      <c r="C3168" s="2" t="s">
        <v>30</v>
      </c>
      <c r="D3168" s="2" t="s">
        <v>934</v>
      </c>
      <c r="E3168" s="2" t="s">
        <v>935</v>
      </c>
      <c r="F3168" s="2" t="s">
        <v>45</v>
      </c>
      <c r="G3168" s="2" t="s">
        <v>5578</v>
      </c>
      <c r="H3168" s="2" t="s">
        <v>5602</v>
      </c>
      <c r="I3168" s="2" t="s">
        <v>5603</v>
      </c>
      <c r="J3168" s="3">
        <v>262.16587079935198</v>
      </c>
      <c r="K3168" s="3">
        <v>0</v>
      </c>
      <c r="L3168" s="3">
        <v>0</v>
      </c>
    </row>
    <row r="3169" spans="1:12">
      <c r="A3169" s="2" t="str">
        <f t="shared" si="49"/>
        <v>POS_20200923_2264049</v>
      </c>
      <c r="B3169" s="2" t="s">
        <v>5571</v>
      </c>
      <c r="C3169" s="2" t="s">
        <v>30</v>
      </c>
      <c r="D3169" s="2" t="s">
        <v>934</v>
      </c>
      <c r="E3169" s="2" t="s">
        <v>935</v>
      </c>
      <c r="F3169" s="2" t="s">
        <v>45</v>
      </c>
      <c r="G3169" s="2" t="s">
        <v>5578</v>
      </c>
      <c r="H3169" s="2" t="s">
        <v>5604</v>
      </c>
      <c r="I3169" s="2" t="s">
        <v>5605</v>
      </c>
      <c r="J3169" s="3">
        <v>262.16587079935198</v>
      </c>
      <c r="K3169" s="3">
        <v>0</v>
      </c>
      <c r="L3169" s="3">
        <v>0</v>
      </c>
    </row>
    <row r="3170" spans="1:12">
      <c r="A3170" s="2" t="str">
        <f t="shared" si="49"/>
        <v>POS_20211001_2536146</v>
      </c>
      <c r="B3170" s="2" t="s">
        <v>5571</v>
      </c>
      <c r="C3170" s="2" t="s">
        <v>30</v>
      </c>
      <c r="D3170" s="2" t="s">
        <v>934</v>
      </c>
      <c r="E3170" s="2" t="s">
        <v>935</v>
      </c>
      <c r="F3170" s="2" t="s">
        <v>45</v>
      </c>
      <c r="G3170" s="2" t="s">
        <v>5578</v>
      </c>
      <c r="H3170" s="2" t="s">
        <v>5606</v>
      </c>
      <c r="I3170" s="2" t="s">
        <v>5607</v>
      </c>
      <c r="J3170" s="3">
        <v>262.16587079935198</v>
      </c>
      <c r="K3170" s="3">
        <v>0</v>
      </c>
      <c r="L3170" s="3">
        <v>0</v>
      </c>
    </row>
    <row r="3171" spans="1:12">
      <c r="A3171" s="2" t="str">
        <f t="shared" si="49"/>
        <v>POS_20200923_2264004</v>
      </c>
      <c r="B3171" s="2" t="s">
        <v>5571</v>
      </c>
      <c r="C3171" s="2" t="s">
        <v>30</v>
      </c>
      <c r="D3171" s="2" t="s">
        <v>934</v>
      </c>
      <c r="E3171" s="2" t="s">
        <v>935</v>
      </c>
      <c r="F3171" s="2" t="s">
        <v>45</v>
      </c>
      <c r="G3171" s="2" t="s">
        <v>5578</v>
      </c>
      <c r="H3171" s="2" t="s">
        <v>5608</v>
      </c>
      <c r="I3171" s="2" t="s">
        <v>5609</v>
      </c>
      <c r="J3171" s="3">
        <v>262.16587079935198</v>
      </c>
      <c r="K3171" s="3">
        <v>0</v>
      </c>
      <c r="L3171" s="3">
        <v>0</v>
      </c>
    </row>
    <row r="3172" spans="1:12">
      <c r="A3172" s="2" t="str">
        <f t="shared" si="49"/>
        <v>POS_20211001_2536168</v>
      </c>
      <c r="B3172" s="2" t="s">
        <v>5571</v>
      </c>
      <c r="C3172" s="2" t="s">
        <v>30</v>
      </c>
      <c r="D3172" s="2" t="s">
        <v>934</v>
      </c>
      <c r="E3172" s="2" t="s">
        <v>935</v>
      </c>
      <c r="F3172" s="2" t="s">
        <v>45</v>
      </c>
      <c r="G3172" s="2" t="s">
        <v>5578</v>
      </c>
      <c r="H3172" s="2" t="s">
        <v>5610</v>
      </c>
      <c r="I3172" s="2" t="s">
        <v>5611</v>
      </c>
      <c r="J3172" s="3">
        <v>262.16587079935198</v>
      </c>
      <c r="K3172" s="3">
        <v>0</v>
      </c>
      <c r="L3172" s="3">
        <v>0</v>
      </c>
    </row>
    <row r="3173" spans="1:12">
      <c r="A3173" s="2" t="str">
        <f t="shared" si="49"/>
        <v>POS_20200923_2264027</v>
      </c>
      <c r="B3173" s="2" t="s">
        <v>5571</v>
      </c>
      <c r="C3173" s="2" t="s">
        <v>30</v>
      </c>
      <c r="D3173" s="2" t="s">
        <v>934</v>
      </c>
      <c r="E3173" s="2" t="s">
        <v>935</v>
      </c>
      <c r="F3173" s="2" t="s">
        <v>45</v>
      </c>
      <c r="G3173" s="2" t="s">
        <v>5578</v>
      </c>
      <c r="H3173" s="2" t="s">
        <v>5612</v>
      </c>
      <c r="I3173" s="2" t="s">
        <v>5613</v>
      </c>
      <c r="J3173" s="3">
        <v>262.16587079935198</v>
      </c>
      <c r="K3173" s="3">
        <v>0</v>
      </c>
      <c r="L3173" s="3">
        <v>0</v>
      </c>
    </row>
    <row r="3174" spans="1:12">
      <c r="A3174" s="2" t="str">
        <f t="shared" si="49"/>
        <v>POS_20211001_2536147</v>
      </c>
      <c r="B3174" s="2" t="s">
        <v>5571</v>
      </c>
      <c r="C3174" s="2" t="s">
        <v>30</v>
      </c>
      <c r="D3174" s="2" t="s">
        <v>934</v>
      </c>
      <c r="E3174" s="2" t="s">
        <v>935</v>
      </c>
      <c r="F3174" s="2" t="s">
        <v>45</v>
      </c>
      <c r="G3174" s="2" t="s">
        <v>5578</v>
      </c>
      <c r="H3174" s="2" t="s">
        <v>5614</v>
      </c>
      <c r="I3174" s="2" t="s">
        <v>5615</v>
      </c>
      <c r="J3174" s="3">
        <v>262.16587079935198</v>
      </c>
      <c r="K3174" s="3">
        <v>0</v>
      </c>
      <c r="L3174" s="3">
        <v>0</v>
      </c>
    </row>
    <row r="3175" spans="1:12">
      <c r="A3175" s="2" t="str">
        <f t="shared" si="49"/>
        <v>POS_20211001_2536187</v>
      </c>
      <c r="B3175" s="2" t="s">
        <v>5571</v>
      </c>
      <c r="C3175" s="2" t="s">
        <v>30</v>
      </c>
      <c r="D3175" s="2" t="s">
        <v>934</v>
      </c>
      <c r="E3175" s="2" t="s">
        <v>935</v>
      </c>
      <c r="F3175" s="2" t="s">
        <v>45</v>
      </c>
      <c r="G3175" s="2" t="s">
        <v>5578</v>
      </c>
      <c r="H3175" s="2" t="s">
        <v>5616</v>
      </c>
      <c r="I3175" s="2" t="s">
        <v>5617</v>
      </c>
      <c r="J3175" s="3">
        <v>262.16587079935198</v>
      </c>
      <c r="K3175" s="3">
        <v>0</v>
      </c>
      <c r="L3175" s="3">
        <v>0</v>
      </c>
    </row>
    <row r="3176" spans="1:12">
      <c r="A3176" s="2" t="str">
        <f t="shared" si="49"/>
        <v>POS_20211001_2536148</v>
      </c>
      <c r="B3176" s="2" t="s">
        <v>5571</v>
      </c>
      <c r="C3176" s="2" t="s">
        <v>30</v>
      </c>
      <c r="D3176" s="2" t="s">
        <v>934</v>
      </c>
      <c r="E3176" s="2" t="s">
        <v>935</v>
      </c>
      <c r="F3176" s="2" t="s">
        <v>45</v>
      </c>
      <c r="G3176" s="2" t="s">
        <v>5578</v>
      </c>
      <c r="H3176" s="2" t="s">
        <v>5618</v>
      </c>
      <c r="I3176" s="2" t="s">
        <v>5619</v>
      </c>
      <c r="J3176" s="3">
        <v>262.16587079935198</v>
      </c>
      <c r="K3176" s="3">
        <v>0</v>
      </c>
      <c r="L3176" s="3">
        <v>0</v>
      </c>
    </row>
    <row r="3177" spans="1:12">
      <c r="A3177" s="2" t="str">
        <f t="shared" si="49"/>
        <v>POS_20211001_2536177</v>
      </c>
      <c r="B3177" s="2" t="s">
        <v>5571</v>
      </c>
      <c r="C3177" s="2" t="s">
        <v>30</v>
      </c>
      <c r="D3177" s="2" t="s">
        <v>934</v>
      </c>
      <c r="E3177" s="2" t="s">
        <v>935</v>
      </c>
      <c r="F3177" s="2" t="s">
        <v>45</v>
      </c>
      <c r="G3177" s="2" t="s">
        <v>5578</v>
      </c>
      <c r="H3177" s="2" t="s">
        <v>5620</v>
      </c>
      <c r="I3177" s="2" t="s">
        <v>5621</v>
      </c>
      <c r="J3177" s="3">
        <v>262.16587079935198</v>
      </c>
      <c r="K3177" s="3">
        <v>0</v>
      </c>
      <c r="L3177" s="3">
        <v>0</v>
      </c>
    </row>
    <row r="3178" spans="1:12">
      <c r="A3178" s="2" t="str">
        <f t="shared" si="49"/>
        <v>POS_20211001_2536149</v>
      </c>
      <c r="B3178" s="2" t="s">
        <v>5571</v>
      </c>
      <c r="C3178" s="2" t="s">
        <v>30</v>
      </c>
      <c r="D3178" s="2" t="s">
        <v>934</v>
      </c>
      <c r="E3178" s="2" t="s">
        <v>935</v>
      </c>
      <c r="F3178" s="2" t="s">
        <v>45</v>
      </c>
      <c r="G3178" s="2" t="s">
        <v>5578</v>
      </c>
      <c r="H3178" s="2" t="s">
        <v>5622</v>
      </c>
      <c r="I3178" s="2" t="s">
        <v>5623</v>
      </c>
      <c r="J3178" s="3">
        <v>262.16587079935198</v>
      </c>
      <c r="K3178" s="3">
        <v>0</v>
      </c>
      <c r="L3178" s="3">
        <v>0</v>
      </c>
    </row>
    <row r="3179" spans="1:12">
      <c r="A3179" s="2" t="str">
        <f t="shared" si="49"/>
        <v>POS_20211001_2536179</v>
      </c>
      <c r="B3179" s="2" t="s">
        <v>5571</v>
      </c>
      <c r="C3179" s="2" t="s">
        <v>30</v>
      </c>
      <c r="D3179" s="2" t="s">
        <v>934</v>
      </c>
      <c r="E3179" s="2" t="s">
        <v>935</v>
      </c>
      <c r="F3179" s="2" t="s">
        <v>45</v>
      </c>
      <c r="G3179" s="2" t="s">
        <v>5578</v>
      </c>
      <c r="H3179" s="2" t="s">
        <v>5624</v>
      </c>
      <c r="I3179" s="2" t="s">
        <v>5625</v>
      </c>
      <c r="J3179" s="3">
        <v>262.16587079935198</v>
      </c>
      <c r="K3179" s="3">
        <v>0</v>
      </c>
      <c r="L3179" s="3">
        <v>0</v>
      </c>
    </row>
    <row r="3180" spans="1:12">
      <c r="A3180" s="2" t="str">
        <f t="shared" si="49"/>
        <v>POS_20211001_2536150</v>
      </c>
      <c r="B3180" s="2" t="s">
        <v>5571</v>
      </c>
      <c r="C3180" s="2" t="s">
        <v>30</v>
      </c>
      <c r="D3180" s="2" t="s">
        <v>934</v>
      </c>
      <c r="E3180" s="2" t="s">
        <v>935</v>
      </c>
      <c r="F3180" s="2" t="s">
        <v>45</v>
      </c>
      <c r="G3180" s="2" t="s">
        <v>5578</v>
      </c>
      <c r="H3180" s="2" t="s">
        <v>5626</v>
      </c>
      <c r="I3180" s="2" t="s">
        <v>5627</v>
      </c>
      <c r="J3180" s="3">
        <v>262.16587079935198</v>
      </c>
      <c r="K3180" s="3">
        <v>0</v>
      </c>
      <c r="L3180" s="3">
        <v>0</v>
      </c>
    </row>
    <row r="3181" spans="1:12">
      <c r="A3181" s="2" t="str">
        <f t="shared" si="49"/>
        <v>POS_20200923_2264035</v>
      </c>
      <c r="B3181" s="2" t="s">
        <v>5571</v>
      </c>
      <c r="C3181" s="2" t="s">
        <v>30</v>
      </c>
      <c r="D3181" s="2" t="s">
        <v>934</v>
      </c>
      <c r="E3181" s="2" t="s">
        <v>935</v>
      </c>
      <c r="F3181" s="2" t="s">
        <v>45</v>
      </c>
      <c r="G3181" s="2" t="s">
        <v>5578</v>
      </c>
      <c r="H3181" s="2" t="s">
        <v>5628</v>
      </c>
      <c r="I3181" s="2" t="s">
        <v>5629</v>
      </c>
      <c r="J3181" s="3">
        <v>262.16587079935198</v>
      </c>
      <c r="K3181" s="3">
        <v>0</v>
      </c>
      <c r="L3181" s="3">
        <v>0</v>
      </c>
    </row>
    <row r="3182" spans="1:12">
      <c r="A3182" s="2" t="str">
        <f t="shared" si="49"/>
        <v>POS_20211001_2536151</v>
      </c>
      <c r="B3182" s="2" t="s">
        <v>5571</v>
      </c>
      <c r="C3182" s="2" t="s">
        <v>30</v>
      </c>
      <c r="D3182" s="2" t="s">
        <v>934</v>
      </c>
      <c r="E3182" s="2" t="s">
        <v>935</v>
      </c>
      <c r="F3182" s="2" t="s">
        <v>45</v>
      </c>
      <c r="G3182" s="2" t="s">
        <v>5578</v>
      </c>
      <c r="H3182" s="2" t="s">
        <v>5630</v>
      </c>
      <c r="I3182" s="2" t="s">
        <v>5631</v>
      </c>
      <c r="J3182" s="3">
        <v>262.16587079935198</v>
      </c>
      <c r="K3182" s="3">
        <v>0</v>
      </c>
      <c r="L3182" s="3">
        <v>0</v>
      </c>
    </row>
    <row r="3183" spans="1:12">
      <c r="A3183" s="2" t="str">
        <f t="shared" si="49"/>
        <v>POS_20200923_2264010</v>
      </c>
      <c r="B3183" s="2" t="s">
        <v>5571</v>
      </c>
      <c r="C3183" s="2" t="s">
        <v>30</v>
      </c>
      <c r="D3183" s="2" t="s">
        <v>934</v>
      </c>
      <c r="E3183" s="2" t="s">
        <v>935</v>
      </c>
      <c r="F3183" s="2" t="s">
        <v>45</v>
      </c>
      <c r="G3183" s="2" t="s">
        <v>5578</v>
      </c>
      <c r="H3183" s="2" t="s">
        <v>5632</v>
      </c>
      <c r="I3183" s="2" t="s">
        <v>5633</v>
      </c>
      <c r="J3183" s="3">
        <v>262.16587079935198</v>
      </c>
      <c r="K3183" s="3">
        <v>0</v>
      </c>
      <c r="L3183" s="3">
        <v>0</v>
      </c>
    </row>
    <row r="3184" spans="1:12">
      <c r="A3184" s="2" t="str">
        <f t="shared" si="49"/>
        <v>POS_20211001_2536152</v>
      </c>
      <c r="B3184" s="2" t="s">
        <v>5571</v>
      </c>
      <c r="C3184" s="2" t="s">
        <v>30</v>
      </c>
      <c r="D3184" s="2" t="s">
        <v>934</v>
      </c>
      <c r="E3184" s="2" t="s">
        <v>935</v>
      </c>
      <c r="F3184" s="2" t="s">
        <v>45</v>
      </c>
      <c r="G3184" s="2" t="s">
        <v>5578</v>
      </c>
      <c r="H3184" s="2" t="s">
        <v>5634</v>
      </c>
      <c r="I3184" s="2" t="s">
        <v>5635</v>
      </c>
      <c r="J3184" s="3">
        <v>262.16587079935198</v>
      </c>
      <c r="K3184" s="3">
        <v>0</v>
      </c>
      <c r="L3184" s="3">
        <v>0</v>
      </c>
    </row>
    <row r="3185" spans="1:12">
      <c r="A3185" s="2" t="str">
        <f t="shared" si="49"/>
        <v>POS_20200923_2264044</v>
      </c>
      <c r="B3185" s="2" t="s">
        <v>5571</v>
      </c>
      <c r="C3185" s="2" t="s">
        <v>30</v>
      </c>
      <c r="D3185" s="2" t="s">
        <v>934</v>
      </c>
      <c r="E3185" s="2" t="s">
        <v>935</v>
      </c>
      <c r="F3185" s="2" t="s">
        <v>45</v>
      </c>
      <c r="G3185" s="2" t="s">
        <v>5578</v>
      </c>
      <c r="H3185" s="2" t="s">
        <v>5636</v>
      </c>
      <c r="I3185" s="2" t="s">
        <v>5637</v>
      </c>
      <c r="J3185" s="3">
        <v>262.16587079935198</v>
      </c>
      <c r="K3185" s="3">
        <v>0</v>
      </c>
      <c r="L3185" s="3">
        <v>0</v>
      </c>
    </row>
    <row r="3186" spans="1:12">
      <c r="A3186" s="2" t="str">
        <f t="shared" si="49"/>
        <v>POS_20211001_2536153</v>
      </c>
      <c r="B3186" s="2" t="s">
        <v>5571</v>
      </c>
      <c r="C3186" s="2" t="s">
        <v>30</v>
      </c>
      <c r="D3186" s="2" t="s">
        <v>934</v>
      </c>
      <c r="E3186" s="2" t="s">
        <v>935</v>
      </c>
      <c r="F3186" s="2" t="s">
        <v>45</v>
      </c>
      <c r="G3186" s="2" t="s">
        <v>5578</v>
      </c>
      <c r="H3186" s="2" t="s">
        <v>5638</v>
      </c>
      <c r="I3186" s="2" t="s">
        <v>5639</v>
      </c>
      <c r="J3186" s="3">
        <v>262.16587079935198</v>
      </c>
      <c r="K3186" s="3">
        <v>0</v>
      </c>
      <c r="L3186" s="3">
        <v>0</v>
      </c>
    </row>
    <row r="3187" spans="1:12">
      <c r="A3187" s="2" t="str">
        <f t="shared" si="49"/>
        <v>POS_20200923_2264000</v>
      </c>
      <c r="B3187" s="2" t="s">
        <v>5571</v>
      </c>
      <c r="C3187" s="2" t="s">
        <v>30</v>
      </c>
      <c r="D3187" s="2" t="s">
        <v>934</v>
      </c>
      <c r="E3187" s="2" t="s">
        <v>935</v>
      </c>
      <c r="F3187" s="2" t="s">
        <v>45</v>
      </c>
      <c r="G3187" s="2" t="s">
        <v>5578</v>
      </c>
      <c r="H3187" s="2" t="s">
        <v>5640</v>
      </c>
      <c r="I3187" s="2" t="s">
        <v>5641</v>
      </c>
      <c r="J3187" s="3">
        <v>262.16587079935198</v>
      </c>
      <c r="K3187" s="3">
        <v>0</v>
      </c>
      <c r="L3187" s="3">
        <v>0</v>
      </c>
    </row>
    <row r="3188" spans="1:12">
      <c r="A3188" s="2" t="str">
        <f t="shared" si="49"/>
        <v>POS_20211001_2536154</v>
      </c>
      <c r="B3188" s="2" t="s">
        <v>5571</v>
      </c>
      <c r="C3188" s="2" t="s">
        <v>30</v>
      </c>
      <c r="D3188" s="2" t="s">
        <v>934</v>
      </c>
      <c r="E3188" s="2" t="s">
        <v>935</v>
      </c>
      <c r="F3188" s="2" t="s">
        <v>45</v>
      </c>
      <c r="G3188" s="2" t="s">
        <v>5578</v>
      </c>
      <c r="H3188" s="2" t="s">
        <v>5642</v>
      </c>
      <c r="I3188" s="2" t="s">
        <v>5643</v>
      </c>
      <c r="J3188" s="3">
        <v>262.16587079935198</v>
      </c>
      <c r="K3188" s="3">
        <v>0</v>
      </c>
      <c r="L3188" s="3">
        <v>0</v>
      </c>
    </row>
    <row r="3189" spans="1:12">
      <c r="A3189" s="2" t="str">
        <f t="shared" si="49"/>
        <v>POS_20200923_2264050</v>
      </c>
      <c r="B3189" s="2" t="s">
        <v>5571</v>
      </c>
      <c r="C3189" s="2" t="s">
        <v>30</v>
      </c>
      <c r="D3189" s="2" t="s">
        <v>934</v>
      </c>
      <c r="E3189" s="2" t="s">
        <v>935</v>
      </c>
      <c r="F3189" s="2" t="s">
        <v>45</v>
      </c>
      <c r="G3189" s="2" t="s">
        <v>5578</v>
      </c>
      <c r="H3189" s="2" t="s">
        <v>5644</v>
      </c>
      <c r="I3189" s="2" t="s">
        <v>5645</v>
      </c>
      <c r="J3189" s="3">
        <v>262.16587079935198</v>
      </c>
      <c r="K3189" s="3">
        <v>0</v>
      </c>
      <c r="L3189" s="3">
        <v>0</v>
      </c>
    </row>
    <row r="3190" spans="1:12">
      <c r="A3190" s="2" t="str">
        <f t="shared" si="49"/>
        <v>POS_20211001_2536155</v>
      </c>
      <c r="B3190" s="2" t="s">
        <v>5571</v>
      </c>
      <c r="C3190" s="2" t="s">
        <v>30</v>
      </c>
      <c r="D3190" s="2" t="s">
        <v>934</v>
      </c>
      <c r="E3190" s="2" t="s">
        <v>935</v>
      </c>
      <c r="F3190" s="2" t="s">
        <v>45</v>
      </c>
      <c r="G3190" s="2" t="s">
        <v>5578</v>
      </c>
      <c r="H3190" s="2" t="s">
        <v>5646</v>
      </c>
      <c r="I3190" s="2" t="s">
        <v>5647</v>
      </c>
      <c r="J3190" s="3">
        <v>262.16587079935198</v>
      </c>
      <c r="K3190" s="3">
        <v>0</v>
      </c>
      <c r="L3190" s="3">
        <v>0</v>
      </c>
    </row>
    <row r="3191" spans="1:12">
      <c r="A3191" s="2" t="str">
        <f t="shared" si="49"/>
        <v>POS_20200923_2264017</v>
      </c>
      <c r="B3191" s="2" t="s">
        <v>5571</v>
      </c>
      <c r="C3191" s="2" t="s">
        <v>30</v>
      </c>
      <c r="D3191" s="2" t="s">
        <v>934</v>
      </c>
      <c r="E3191" s="2" t="s">
        <v>935</v>
      </c>
      <c r="F3191" s="2" t="s">
        <v>45</v>
      </c>
      <c r="G3191" s="2" t="s">
        <v>5578</v>
      </c>
      <c r="H3191" s="2" t="s">
        <v>5648</v>
      </c>
      <c r="I3191" s="2" t="s">
        <v>5649</v>
      </c>
      <c r="J3191" s="3">
        <v>262.16587079935198</v>
      </c>
      <c r="K3191" s="3">
        <v>0</v>
      </c>
      <c r="L3191" s="3">
        <v>0</v>
      </c>
    </row>
    <row r="3192" spans="1:12">
      <c r="A3192" s="2" t="str">
        <f t="shared" si="49"/>
        <v>POS_20211001_2536156</v>
      </c>
      <c r="B3192" s="2" t="s">
        <v>5571</v>
      </c>
      <c r="C3192" s="2" t="s">
        <v>30</v>
      </c>
      <c r="D3192" s="2" t="s">
        <v>934</v>
      </c>
      <c r="E3192" s="2" t="s">
        <v>935</v>
      </c>
      <c r="F3192" s="2" t="s">
        <v>45</v>
      </c>
      <c r="G3192" s="2" t="s">
        <v>5578</v>
      </c>
      <c r="H3192" s="2" t="s">
        <v>5650</v>
      </c>
      <c r="I3192" s="2" t="s">
        <v>5651</v>
      </c>
      <c r="J3192" s="3">
        <v>262.16587079935198</v>
      </c>
      <c r="K3192" s="3">
        <v>0</v>
      </c>
      <c r="L3192" s="3">
        <v>0</v>
      </c>
    </row>
    <row r="3193" spans="1:12">
      <c r="A3193" s="2" t="str">
        <f t="shared" si="49"/>
        <v>POS_20211001_2536172</v>
      </c>
      <c r="B3193" s="2" t="s">
        <v>5571</v>
      </c>
      <c r="C3193" s="2" t="s">
        <v>30</v>
      </c>
      <c r="D3193" s="2" t="s">
        <v>934</v>
      </c>
      <c r="E3193" s="2" t="s">
        <v>935</v>
      </c>
      <c r="F3193" s="2" t="s">
        <v>45</v>
      </c>
      <c r="G3193" s="2" t="s">
        <v>5578</v>
      </c>
      <c r="H3193" s="2" t="s">
        <v>5652</v>
      </c>
      <c r="I3193" s="2" t="s">
        <v>5653</v>
      </c>
      <c r="J3193" s="3">
        <v>262.16587079935198</v>
      </c>
      <c r="K3193" s="3">
        <v>0</v>
      </c>
      <c r="L3193" s="3">
        <v>0</v>
      </c>
    </row>
    <row r="3194" spans="1:12">
      <c r="A3194" s="2" t="str">
        <f t="shared" si="49"/>
        <v>POS_20211001_2536157</v>
      </c>
      <c r="B3194" s="2" t="s">
        <v>5571</v>
      </c>
      <c r="C3194" s="2" t="s">
        <v>30</v>
      </c>
      <c r="D3194" s="2" t="s">
        <v>934</v>
      </c>
      <c r="E3194" s="2" t="s">
        <v>935</v>
      </c>
      <c r="F3194" s="2" t="s">
        <v>45</v>
      </c>
      <c r="G3194" s="2" t="s">
        <v>5578</v>
      </c>
      <c r="H3194" s="2" t="s">
        <v>5654</v>
      </c>
      <c r="I3194" s="2" t="s">
        <v>5655</v>
      </c>
      <c r="J3194" s="3">
        <v>262.16587079935198</v>
      </c>
      <c r="K3194" s="3">
        <v>0</v>
      </c>
      <c r="L3194" s="3">
        <v>0</v>
      </c>
    </row>
    <row r="3195" spans="1:12">
      <c r="A3195" s="2" t="str">
        <f t="shared" si="49"/>
        <v>POS_20211001_2536185</v>
      </c>
      <c r="B3195" s="2" t="s">
        <v>5571</v>
      </c>
      <c r="C3195" s="2" t="s">
        <v>30</v>
      </c>
      <c r="D3195" s="2" t="s">
        <v>934</v>
      </c>
      <c r="E3195" s="2" t="s">
        <v>935</v>
      </c>
      <c r="F3195" s="2" t="s">
        <v>45</v>
      </c>
      <c r="G3195" s="2" t="s">
        <v>5578</v>
      </c>
      <c r="H3195" s="2" t="s">
        <v>5656</v>
      </c>
      <c r="I3195" s="2" t="s">
        <v>5657</v>
      </c>
      <c r="J3195" s="3">
        <v>262.16587079935198</v>
      </c>
      <c r="K3195" s="3">
        <v>0</v>
      </c>
      <c r="L3195" s="3">
        <v>0</v>
      </c>
    </row>
    <row r="3196" spans="1:12">
      <c r="A3196" s="2" t="str">
        <f t="shared" si="49"/>
        <v>POS_20211001_2536158</v>
      </c>
      <c r="B3196" s="2" t="s">
        <v>5571</v>
      </c>
      <c r="C3196" s="2" t="s">
        <v>30</v>
      </c>
      <c r="D3196" s="2" t="s">
        <v>934</v>
      </c>
      <c r="E3196" s="2" t="s">
        <v>935</v>
      </c>
      <c r="F3196" s="2" t="s">
        <v>45</v>
      </c>
      <c r="G3196" s="2" t="s">
        <v>5578</v>
      </c>
      <c r="H3196" s="2" t="s">
        <v>5658</v>
      </c>
      <c r="I3196" s="2" t="s">
        <v>5659</v>
      </c>
      <c r="J3196" s="3">
        <v>262.16587079935198</v>
      </c>
      <c r="K3196" s="3">
        <v>0</v>
      </c>
      <c r="L3196" s="3">
        <v>0</v>
      </c>
    </row>
    <row r="3197" spans="1:12">
      <c r="A3197" s="2" t="str">
        <f t="shared" si="49"/>
        <v>POS_20200923_2264023</v>
      </c>
      <c r="B3197" s="2" t="s">
        <v>5571</v>
      </c>
      <c r="C3197" s="2" t="s">
        <v>30</v>
      </c>
      <c r="D3197" s="2" t="s">
        <v>934</v>
      </c>
      <c r="E3197" s="2" t="s">
        <v>935</v>
      </c>
      <c r="F3197" s="2" t="s">
        <v>45</v>
      </c>
      <c r="G3197" s="2" t="s">
        <v>5578</v>
      </c>
      <c r="H3197" s="2" t="s">
        <v>5660</v>
      </c>
      <c r="I3197" s="2" t="s">
        <v>5661</v>
      </c>
      <c r="J3197" s="3">
        <v>262.16587079935198</v>
      </c>
      <c r="K3197" s="3">
        <v>0</v>
      </c>
      <c r="L3197" s="3">
        <v>0</v>
      </c>
    </row>
    <row r="3198" spans="1:12">
      <c r="A3198" s="2" t="str">
        <f t="shared" si="49"/>
        <v>POS_20211001_2536159</v>
      </c>
      <c r="B3198" s="2" t="s">
        <v>5571</v>
      </c>
      <c r="C3198" s="2" t="s">
        <v>30</v>
      </c>
      <c r="D3198" s="2" t="s">
        <v>934</v>
      </c>
      <c r="E3198" s="2" t="s">
        <v>935</v>
      </c>
      <c r="F3198" s="2" t="s">
        <v>45</v>
      </c>
      <c r="G3198" s="2" t="s">
        <v>5578</v>
      </c>
      <c r="H3198" s="2" t="s">
        <v>5662</v>
      </c>
      <c r="I3198" s="2" t="s">
        <v>5663</v>
      </c>
      <c r="J3198" s="3">
        <v>262.16587079935198</v>
      </c>
      <c r="K3198" s="3">
        <v>0</v>
      </c>
      <c r="L3198" s="3">
        <v>0</v>
      </c>
    </row>
    <row r="3199" spans="1:12">
      <c r="A3199" s="2" t="str">
        <f t="shared" si="49"/>
        <v>POS_20200923_2264037</v>
      </c>
      <c r="B3199" s="2" t="s">
        <v>5571</v>
      </c>
      <c r="C3199" s="2" t="s">
        <v>30</v>
      </c>
      <c r="D3199" s="2" t="s">
        <v>934</v>
      </c>
      <c r="E3199" s="2" t="s">
        <v>935</v>
      </c>
      <c r="F3199" s="2" t="s">
        <v>45</v>
      </c>
      <c r="G3199" s="2" t="s">
        <v>5578</v>
      </c>
      <c r="H3199" s="2" t="s">
        <v>5664</v>
      </c>
      <c r="I3199" s="2" t="s">
        <v>5665</v>
      </c>
      <c r="J3199" s="3">
        <v>262.16587079935198</v>
      </c>
      <c r="K3199" s="3">
        <v>0</v>
      </c>
      <c r="L3199" s="3">
        <v>0</v>
      </c>
    </row>
    <row r="3200" spans="1:12">
      <c r="A3200" s="2" t="str">
        <f t="shared" si="49"/>
        <v>POS_20200923_2264058</v>
      </c>
      <c r="B3200" s="2" t="s">
        <v>5571</v>
      </c>
      <c r="C3200" s="2" t="s">
        <v>30</v>
      </c>
      <c r="D3200" s="2" t="s">
        <v>934</v>
      </c>
      <c r="E3200" s="2" t="s">
        <v>935</v>
      </c>
      <c r="F3200" s="2" t="s">
        <v>45</v>
      </c>
      <c r="G3200" s="2" t="s">
        <v>5578</v>
      </c>
      <c r="H3200" s="2" t="s">
        <v>5666</v>
      </c>
      <c r="I3200" s="2" t="s">
        <v>5667</v>
      </c>
      <c r="J3200" s="3">
        <v>262.16587079935198</v>
      </c>
      <c r="K3200" s="3">
        <v>0</v>
      </c>
      <c r="L3200" s="3">
        <v>0</v>
      </c>
    </row>
    <row r="3201" spans="1:12">
      <c r="A3201" s="2" t="str">
        <f t="shared" si="49"/>
        <v>POS_20211001_2536180</v>
      </c>
      <c r="B3201" s="2" t="s">
        <v>5571</v>
      </c>
      <c r="C3201" s="2" t="s">
        <v>30</v>
      </c>
      <c r="D3201" s="2" t="s">
        <v>934</v>
      </c>
      <c r="E3201" s="2" t="s">
        <v>935</v>
      </c>
      <c r="F3201" s="2" t="s">
        <v>45</v>
      </c>
      <c r="G3201" s="2" t="s">
        <v>5578</v>
      </c>
      <c r="H3201" s="2" t="s">
        <v>5668</v>
      </c>
      <c r="I3201" s="2" t="s">
        <v>5669</v>
      </c>
      <c r="J3201" s="3">
        <v>262.16587079935198</v>
      </c>
      <c r="K3201" s="3">
        <v>0</v>
      </c>
      <c r="L3201" s="3">
        <v>0</v>
      </c>
    </row>
    <row r="3202" spans="1:12">
      <c r="A3202" s="2" t="str">
        <f t="shared" si="49"/>
        <v>POS_20211001_2536160</v>
      </c>
      <c r="B3202" s="2" t="s">
        <v>5571</v>
      </c>
      <c r="C3202" s="2" t="s">
        <v>30</v>
      </c>
      <c r="D3202" s="2" t="s">
        <v>934</v>
      </c>
      <c r="E3202" s="2" t="s">
        <v>935</v>
      </c>
      <c r="F3202" s="2" t="s">
        <v>45</v>
      </c>
      <c r="G3202" s="2" t="s">
        <v>5578</v>
      </c>
      <c r="H3202" s="2" t="s">
        <v>5670</v>
      </c>
      <c r="I3202" s="2" t="s">
        <v>5671</v>
      </c>
      <c r="J3202" s="3">
        <v>262.16587079935198</v>
      </c>
      <c r="K3202" s="3">
        <v>0</v>
      </c>
      <c r="L3202" s="3">
        <v>0</v>
      </c>
    </row>
    <row r="3203" spans="1:12">
      <c r="A3203" s="2" t="str">
        <f t="shared" si="49"/>
        <v>POS_20211001_2536178</v>
      </c>
      <c r="B3203" s="2" t="s">
        <v>5571</v>
      </c>
      <c r="C3203" s="2" t="s">
        <v>30</v>
      </c>
      <c r="D3203" s="2" t="s">
        <v>934</v>
      </c>
      <c r="E3203" s="2" t="s">
        <v>935</v>
      </c>
      <c r="F3203" s="2" t="s">
        <v>45</v>
      </c>
      <c r="G3203" s="2" t="s">
        <v>5578</v>
      </c>
      <c r="H3203" s="2" t="s">
        <v>5672</v>
      </c>
      <c r="I3203" s="2" t="s">
        <v>5673</v>
      </c>
      <c r="J3203" s="3">
        <v>262.16587079935198</v>
      </c>
      <c r="K3203" s="3">
        <v>0</v>
      </c>
      <c r="L3203" s="3">
        <v>0</v>
      </c>
    </row>
    <row r="3204" spans="1:12">
      <c r="A3204" s="2" t="str">
        <f t="shared" si="49"/>
        <v>POS_20211001_2536161</v>
      </c>
      <c r="B3204" s="2" t="s">
        <v>5571</v>
      </c>
      <c r="C3204" s="2" t="s">
        <v>30</v>
      </c>
      <c r="D3204" s="2" t="s">
        <v>934</v>
      </c>
      <c r="E3204" s="2" t="s">
        <v>935</v>
      </c>
      <c r="F3204" s="2" t="s">
        <v>45</v>
      </c>
      <c r="G3204" s="2" t="s">
        <v>5578</v>
      </c>
      <c r="H3204" s="2" t="s">
        <v>5674</v>
      </c>
      <c r="I3204" s="2" t="s">
        <v>5675</v>
      </c>
      <c r="J3204" s="3">
        <v>262.16587079935198</v>
      </c>
      <c r="K3204" s="3">
        <v>0</v>
      </c>
      <c r="L3204" s="3">
        <v>0</v>
      </c>
    </row>
    <row r="3205" spans="1:12">
      <c r="A3205" s="2" t="str">
        <f t="shared" si="49"/>
        <v>POS_20211001_2536190</v>
      </c>
      <c r="B3205" s="2" t="s">
        <v>5571</v>
      </c>
      <c r="C3205" s="2" t="s">
        <v>30</v>
      </c>
      <c r="D3205" s="2" t="s">
        <v>934</v>
      </c>
      <c r="E3205" s="2" t="s">
        <v>935</v>
      </c>
      <c r="F3205" s="2" t="s">
        <v>45</v>
      </c>
      <c r="G3205" s="2" t="s">
        <v>5578</v>
      </c>
      <c r="H3205" s="2" t="s">
        <v>5676</v>
      </c>
      <c r="I3205" s="2" t="s">
        <v>5677</v>
      </c>
      <c r="J3205" s="3">
        <v>262.16587079935198</v>
      </c>
      <c r="K3205" s="3">
        <v>0</v>
      </c>
      <c r="L3205" s="3">
        <v>0</v>
      </c>
    </row>
    <row r="3206" spans="1:12">
      <c r="A3206" s="2" t="str">
        <f t="shared" si="49"/>
        <v>POS_20211001_2536162</v>
      </c>
      <c r="B3206" s="2" t="s">
        <v>5571</v>
      </c>
      <c r="C3206" s="2" t="s">
        <v>30</v>
      </c>
      <c r="D3206" s="2" t="s">
        <v>934</v>
      </c>
      <c r="E3206" s="2" t="s">
        <v>935</v>
      </c>
      <c r="F3206" s="2" t="s">
        <v>45</v>
      </c>
      <c r="G3206" s="2" t="s">
        <v>5578</v>
      </c>
      <c r="H3206" s="2" t="s">
        <v>5678</v>
      </c>
      <c r="I3206" s="2" t="s">
        <v>5679</v>
      </c>
      <c r="J3206" s="3">
        <v>262.16587079935198</v>
      </c>
      <c r="K3206" s="3">
        <v>0</v>
      </c>
      <c r="L3206" s="3">
        <v>0</v>
      </c>
    </row>
    <row r="3207" spans="1:12">
      <c r="A3207" s="2" t="str">
        <f t="shared" si="49"/>
        <v>POS_20200923_2264033</v>
      </c>
      <c r="B3207" s="2" t="s">
        <v>5571</v>
      </c>
      <c r="C3207" s="2" t="s">
        <v>30</v>
      </c>
      <c r="D3207" s="2" t="s">
        <v>934</v>
      </c>
      <c r="E3207" s="2" t="s">
        <v>935</v>
      </c>
      <c r="F3207" s="2" t="s">
        <v>45</v>
      </c>
      <c r="G3207" s="2" t="s">
        <v>5578</v>
      </c>
      <c r="H3207" s="2" t="s">
        <v>5680</v>
      </c>
      <c r="I3207" s="2" t="s">
        <v>5681</v>
      </c>
      <c r="J3207" s="3">
        <v>262.16587079935198</v>
      </c>
      <c r="K3207" s="3">
        <v>0</v>
      </c>
      <c r="L3207" s="3">
        <v>0</v>
      </c>
    </row>
    <row r="3208" spans="1:12">
      <c r="A3208" s="2" t="str">
        <f t="shared" si="49"/>
        <v>POS_20211001_2536163</v>
      </c>
      <c r="B3208" s="2" t="s">
        <v>5571</v>
      </c>
      <c r="C3208" s="2" t="s">
        <v>30</v>
      </c>
      <c r="D3208" s="2" t="s">
        <v>934</v>
      </c>
      <c r="E3208" s="2" t="s">
        <v>935</v>
      </c>
      <c r="F3208" s="2" t="s">
        <v>45</v>
      </c>
      <c r="G3208" s="2" t="s">
        <v>5578</v>
      </c>
      <c r="H3208" s="2" t="s">
        <v>5682</v>
      </c>
      <c r="I3208" s="2" t="s">
        <v>5683</v>
      </c>
      <c r="J3208" s="3">
        <v>262.16587079935198</v>
      </c>
      <c r="K3208" s="3">
        <v>0</v>
      </c>
      <c r="L3208" s="3">
        <v>0</v>
      </c>
    </row>
    <row r="3209" spans="1:12">
      <c r="A3209" s="2" t="str">
        <f t="shared" si="49"/>
        <v>POS_20200923_2264020</v>
      </c>
      <c r="B3209" s="2" t="s">
        <v>5571</v>
      </c>
      <c r="C3209" s="2" t="s">
        <v>30</v>
      </c>
      <c r="D3209" s="2" t="s">
        <v>934</v>
      </c>
      <c r="E3209" s="2" t="s">
        <v>935</v>
      </c>
      <c r="F3209" s="2" t="s">
        <v>45</v>
      </c>
      <c r="G3209" s="2" t="s">
        <v>5578</v>
      </c>
      <c r="H3209" s="2" t="s">
        <v>5684</v>
      </c>
      <c r="I3209" s="2" t="s">
        <v>5685</v>
      </c>
      <c r="J3209" s="3">
        <v>262.16587079935198</v>
      </c>
      <c r="K3209" s="3">
        <v>0</v>
      </c>
      <c r="L3209" s="3">
        <v>0</v>
      </c>
    </row>
    <row r="3210" spans="1:12">
      <c r="A3210" s="2" t="str">
        <f t="shared" si="49"/>
        <v>POS_20211001_2536164</v>
      </c>
      <c r="B3210" s="2" t="s">
        <v>5571</v>
      </c>
      <c r="C3210" s="2" t="s">
        <v>30</v>
      </c>
      <c r="D3210" s="2" t="s">
        <v>934</v>
      </c>
      <c r="E3210" s="2" t="s">
        <v>935</v>
      </c>
      <c r="F3210" s="2" t="s">
        <v>45</v>
      </c>
      <c r="G3210" s="2" t="s">
        <v>5578</v>
      </c>
      <c r="H3210" s="2" t="s">
        <v>5686</v>
      </c>
      <c r="I3210" s="2" t="s">
        <v>5687</v>
      </c>
      <c r="J3210" s="3">
        <v>262.16587079935198</v>
      </c>
      <c r="K3210" s="3">
        <v>0</v>
      </c>
      <c r="L3210" s="3">
        <v>0</v>
      </c>
    </row>
    <row r="3211" spans="1:12">
      <c r="A3211" s="2" t="str">
        <f t="shared" si="49"/>
        <v>POS_20200923_2264014</v>
      </c>
      <c r="B3211" s="2" t="s">
        <v>5571</v>
      </c>
      <c r="C3211" s="2" t="s">
        <v>30</v>
      </c>
      <c r="D3211" s="2" t="s">
        <v>934</v>
      </c>
      <c r="E3211" s="2" t="s">
        <v>935</v>
      </c>
      <c r="F3211" s="2" t="s">
        <v>45</v>
      </c>
      <c r="G3211" s="2" t="s">
        <v>5578</v>
      </c>
      <c r="H3211" s="2" t="s">
        <v>5688</v>
      </c>
      <c r="I3211" s="2" t="s">
        <v>5689</v>
      </c>
      <c r="J3211" s="3">
        <v>262.16587079935198</v>
      </c>
      <c r="K3211" s="3">
        <v>0</v>
      </c>
      <c r="L3211" s="3">
        <v>0</v>
      </c>
    </row>
    <row r="3212" spans="1:12">
      <c r="A3212" s="2" t="str">
        <f t="shared" si="49"/>
        <v>POS_20200923_2264022</v>
      </c>
      <c r="B3212" s="2" t="s">
        <v>5571</v>
      </c>
      <c r="C3212" s="2" t="s">
        <v>30</v>
      </c>
      <c r="D3212" s="2" t="s">
        <v>934</v>
      </c>
      <c r="E3212" s="2" t="s">
        <v>935</v>
      </c>
      <c r="F3212" s="2" t="s">
        <v>45</v>
      </c>
      <c r="G3212" s="2" t="s">
        <v>5578</v>
      </c>
      <c r="H3212" s="2" t="s">
        <v>5690</v>
      </c>
      <c r="I3212" s="2" t="s">
        <v>5691</v>
      </c>
      <c r="J3212" s="3">
        <v>262.16587079935198</v>
      </c>
      <c r="K3212" s="3">
        <v>0</v>
      </c>
      <c r="L3212" s="3">
        <v>0</v>
      </c>
    </row>
    <row r="3213" spans="1:12">
      <c r="A3213" s="2" t="str">
        <f t="shared" ref="A3213:A3276" si="50">I3213</f>
        <v>POS_20200923_2264053</v>
      </c>
      <c r="B3213" s="2" t="s">
        <v>5571</v>
      </c>
      <c r="C3213" s="2" t="s">
        <v>30</v>
      </c>
      <c r="D3213" s="2" t="s">
        <v>934</v>
      </c>
      <c r="E3213" s="2" t="s">
        <v>935</v>
      </c>
      <c r="F3213" s="2" t="s">
        <v>45</v>
      </c>
      <c r="G3213" s="2" t="s">
        <v>5578</v>
      </c>
      <c r="H3213" s="2" t="s">
        <v>5692</v>
      </c>
      <c r="I3213" s="2" t="s">
        <v>5693</v>
      </c>
      <c r="J3213" s="3">
        <v>262.16587079935198</v>
      </c>
      <c r="K3213" s="3">
        <v>0</v>
      </c>
      <c r="L3213" s="3">
        <v>0</v>
      </c>
    </row>
    <row r="3214" spans="1:12">
      <c r="A3214" s="2" t="str">
        <f t="shared" si="50"/>
        <v>POS_20200923_2264056</v>
      </c>
      <c r="B3214" s="2" t="s">
        <v>5571</v>
      </c>
      <c r="C3214" s="2" t="s">
        <v>30</v>
      </c>
      <c r="D3214" s="2" t="s">
        <v>934</v>
      </c>
      <c r="E3214" s="2" t="s">
        <v>935</v>
      </c>
      <c r="F3214" s="2" t="s">
        <v>45</v>
      </c>
      <c r="G3214" s="2" t="s">
        <v>5578</v>
      </c>
      <c r="H3214" s="2" t="s">
        <v>5694</v>
      </c>
      <c r="I3214" s="2" t="s">
        <v>5695</v>
      </c>
      <c r="J3214" s="3">
        <v>262.16587079935198</v>
      </c>
      <c r="K3214" s="3">
        <v>0</v>
      </c>
      <c r="L3214" s="3">
        <v>0</v>
      </c>
    </row>
    <row r="3215" spans="1:12">
      <c r="A3215" s="2" t="str">
        <f t="shared" si="50"/>
        <v>POS_20200923_2264007</v>
      </c>
      <c r="B3215" s="2" t="s">
        <v>5571</v>
      </c>
      <c r="C3215" s="2" t="s">
        <v>30</v>
      </c>
      <c r="D3215" s="2" t="s">
        <v>934</v>
      </c>
      <c r="E3215" s="2" t="s">
        <v>935</v>
      </c>
      <c r="F3215" s="2" t="s">
        <v>45</v>
      </c>
      <c r="G3215" s="2" t="s">
        <v>5578</v>
      </c>
      <c r="H3215" s="2" t="s">
        <v>5696</v>
      </c>
      <c r="I3215" s="2" t="s">
        <v>5697</v>
      </c>
      <c r="J3215" s="3">
        <v>262.16587079935198</v>
      </c>
      <c r="K3215" s="3">
        <v>0</v>
      </c>
      <c r="L3215" s="3">
        <v>0</v>
      </c>
    </row>
    <row r="3216" spans="1:12">
      <c r="A3216" s="2" t="str">
        <f t="shared" si="50"/>
        <v>POS_20211001_2536165</v>
      </c>
      <c r="B3216" s="2" t="s">
        <v>5571</v>
      </c>
      <c r="C3216" s="2" t="s">
        <v>30</v>
      </c>
      <c r="D3216" s="2" t="s">
        <v>934</v>
      </c>
      <c r="E3216" s="2" t="s">
        <v>935</v>
      </c>
      <c r="F3216" s="2" t="s">
        <v>45</v>
      </c>
      <c r="G3216" s="2" t="s">
        <v>5578</v>
      </c>
      <c r="H3216" s="2" t="s">
        <v>5698</v>
      </c>
      <c r="I3216" s="2" t="s">
        <v>5699</v>
      </c>
      <c r="J3216" s="3">
        <v>262.16587079935198</v>
      </c>
      <c r="K3216" s="3">
        <v>0</v>
      </c>
      <c r="L3216" s="3">
        <v>0</v>
      </c>
    </row>
    <row r="3217" spans="1:12">
      <c r="A3217" s="2" t="str">
        <f t="shared" si="50"/>
        <v>POS_20200923_2264026</v>
      </c>
      <c r="B3217" s="2" t="s">
        <v>5571</v>
      </c>
      <c r="C3217" s="2" t="s">
        <v>30</v>
      </c>
      <c r="D3217" s="2" t="s">
        <v>934</v>
      </c>
      <c r="E3217" s="2" t="s">
        <v>935</v>
      </c>
      <c r="F3217" s="2" t="s">
        <v>45</v>
      </c>
      <c r="G3217" s="2" t="s">
        <v>5578</v>
      </c>
      <c r="H3217" s="2" t="s">
        <v>5700</v>
      </c>
      <c r="I3217" s="2" t="s">
        <v>5701</v>
      </c>
      <c r="J3217" s="3">
        <v>262.16587079935198</v>
      </c>
      <c r="K3217" s="3">
        <v>0</v>
      </c>
      <c r="L3217" s="3">
        <v>0</v>
      </c>
    </row>
    <row r="3218" spans="1:12">
      <c r="A3218" s="2" t="str">
        <f t="shared" si="50"/>
        <v>POS_20211001_2536166</v>
      </c>
      <c r="B3218" s="2" t="s">
        <v>5571</v>
      </c>
      <c r="C3218" s="2" t="s">
        <v>30</v>
      </c>
      <c r="D3218" s="2" t="s">
        <v>934</v>
      </c>
      <c r="E3218" s="2" t="s">
        <v>935</v>
      </c>
      <c r="F3218" s="2" t="s">
        <v>45</v>
      </c>
      <c r="G3218" s="2" t="s">
        <v>5578</v>
      </c>
      <c r="H3218" s="2" t="s">
        <v>5702</v>
      </c>
      <c r="I3218" s="2" t="s">
        <v>5703</v>
      </c>
      <c r="J3218" s="3">
        <v>262.16587079935198</v>
      </c>
      <c r="K3218" s="3">
        <v>0</v>
      </c>
      <c r="L3218" s="3">
        <v>0</v>
      </c>
    </row>
    <row r="3219" spans="1:12">
      <c r="A3219" s="2" t="str">
        <f t="shared" si="50"/>
        <v>POS_20200923_2264003</v>
      </c>
      <c r="B3219" s="2" t="s">
        <v>5571</v>
      </c>
      <c r="C3219" s="2" t="s">
        <v>30</v>
      </c>
      <c r="D3219" s="2" t="s">
        <v>934</v>
      </c>
      <c r="E3219" s="2" t="s">
        <v>935</v>
      </c>
      <c r="F3219" s="2" t="s">
        <v>45</v>
      </c>
      <c r="G3219" s="2" t="s">
        <v>5578</v>
      </c>
      <c r="H3219" s="2" t="s">
        <v>5704</v>
      </c>
      <c r="I3219" s="2" t="s">
        <v>5705</v>
      </c>
      <c r="J3219" s="3">
        <v>262.16587079935198</v>
      </c>
      <c r="K3219" s="3">
        <v>0</v>
      </c>
      <c r="L3219" s="3">
        <v>0</v>
      </c>
    </row>
    <row r="3220" spans="1:12">
      <c r="A3220" s="2" t="str">
        <f t="shared" si="50"/>
        <v>POS_20211001_2536167</v>
      </c>
      <c r="B3220" s="2" t="s">
        <v>5571</v>
      </c>
      <c r="C3220" s="2" t="s">
        <v>30</v>
      </c>
      <c r="D3220" s="2" t="s">
        <v>934</v>
      </c>
      <c r="E3220" s="2" t="s">
        <v>935</v>
      </c>
      <c r="F3220" s="2" t="s">
        <v>45</v>
      </c>
      <c r="G3220" s="2" t="s">
        <v>5578</v>
      </c>
      <c r="H3220" s="2" t="s">
        <v>5706</v>
      </c>
      <c r="I3220" s="2" t="s">
        <v>5707</v>
      </c>
      <c r="J3220" s="3">
        <v>262.16587079935198</v>
      </c>
      <c r="K3220" s="3">
        <v>0</v>
      </c>
      <c r="L3220" s="3">
        <v>0</v>
      </c>
    </row>
    <row r="3221" spans="1:12">
      <c r="A3221" s="2" t="str">
        <f t="shared" si="50"/>
        <v>POS_20200923_2264046</v>
      </c>
      <c r="B3221" s="2" t="s">
        <v>5571</v>
      </c>
      <c r="C3221" s="2" t="s">
        <v>30</v>
      </c>
      <c r="D3221" s="2" t="s">
        <v>934</v>
      </c>
      <c r="E3221" s="2" t="s">
        <v>935</v>
      </c>
      <c r="F3221" s="2" t="s">
        <v>45</v>
      </c>
      <c r="G3221" s="2" t="s">
        <v>5578</v>
      </c>
      <c r="H3221" s="2" t="s">
        <v>5708</v>
      </c>
      <c r="I3221" s="2" t="s">
        <v>5709</v>
      </c>
      <c r="J3221" s="3">
        <v>262.16587079935198</v>
      </c>
      <c r="K3221" s="3">
        <v>0</v>
      </c>
      <c r="L3221" s="3">
        <v>0</v>
      </c>
    </row>
    <row r="3222" spans="1:12">
      <c r="A3222" s="2" t="str">
        <f t="shared" si="50"/>
        <v>POS_20200923_2264054</v>
      </c>
      <c r="B3222" s="2" t="s">
        <v>5571</v>
      </c>
      <c r="C3222" s="2" t="s">
        <v>30</v>
      </c>
      <c r="D3222" s="2" t="s">
        <v>934</v>
      </c>
      <c r="E3222" s="2" t="s">
        <v>935</v>
      </c>
      <c r="F3222" s="2" t="s">
        <v>45</v>
      </c>
      <c r="G3222" s="2" t="s">
        <v>5578</v>
      </c>
      <c r="H3222" s="2" t="s">
        <v>5710</v>
      </c>
      <c r="I3222" s="2" t="s">
        <v>5711</v>
      </c>
      <c r="J3222" s="3">
        <v>262.16587079935198</v>
      </c>
      <c r="K3222" s="3">
        <v>0</v>
      </c>
      <c r="L3222" s="3">
        <v>0</v>
      </c>
    </row>
    <row r="3223" spans="1:12">
      <c r="A3223" s="2" t="str">
        <f t="shared" si="50"/>
        <v>POS_20200923_2264021</v>
      </c>
      <c r="B3223" s="2" t="s">
        <v>5571</v>
      </c>
      <c r="C3223" s="2" t="s">
        <v>30</v>
      </c>
      <c r="D3223" s="2" t="s">
        <v>934</v>
      </c>
      <c r="E3223" s="2" t="s">
        <v>935</v>
      </c>
      <c r="F3223" s="2" t="s">
        <v>45</v>
      </c>
      <c r="G3223" s="2" t="s">
        <v>5578</v>
      </c>
      <c r="H3223" s="2" t="s">
        <v>5712</v>
      </c>
      <c r="I3223" s="2" t="s">
        <v>5713</v>
      </c>
      <c r="J3223" s="3">
        <v>262.16587079935198</v>
      </c>
      <c r="K3223" s="3">
        <v>0</v>
      </c>
      <c r="L3223" s="3">
        <v>0</v>
      </c>
    </row>
    <row r="3224" spans="1:12">
      <c r="A3224" s="2" t="str">
        <f t="shared" si="50"/>
        <v>POS_20211001_2536169</v>
      </c>
      <c r="B3224" s="2" t="s">
        <v>5571</v>
      </c>
      <c r="C3224" s="2" t="s">
        <v>30</v>
      </c>
      <c r="D3224" s="2" t="s">
        <v>934</v>
      </c>
      <c r="E3224" s="2" t="s">
        <v>935</v>
      </c>
      <c r="F3224" s="2" t="s">
        <v>45</v>
      </c>
      <c r="G3224" s="2" t="s">
        <v>5578</v>
      </c>
      <c r="H3224" s="2" t="s">
        <v>5714</v>
      </c>
      <c r="I3224" s="2" t="s">
        <v>5715</v>
      </c>
      <c r="J3224" s="3">
        <v>262.16587079935198</v>
      </c>
      <c r="K3224" s="3">
        <v>0</v>
      </c>
      <c r="L3224" s="3">
        <v>0</v>
      </c>
    </row>
    <row r="3225" spans="1:12">
      <c r="A3225" s="2" t="str">
        <f t="shared" si="50"/>
        <v>POS_20200923_2264015</v>
      </c>
      <c r="B3225" s="2" t="s">
        <v>5571</v>
      </c>
      <c r="C3225" s="2" t="s">
        <v>30</v>
      </c>
      <c r="D3225" s="2" t="s">
        <v>934</v>
      </c>
      <c r="E3225" s="2" t="s">
        <v>935</v>
      </c>
      <c r="F3225" s="2" t="s">
        <v>45</v>
      </c>
      <c r="G3225" s="2" t="s">
        <v>5578</v>
      </c>
      <c r="H3225" s="2" t="s">
        <v>5716</v>
      </c>
      <c r="I3225" s="2" t="s">
        <v>5717</v>
      </c>
      <c r="J3225" s="3">
        <v>262.16587079935198</v>
      </c>
      <c r="K3225" s="3">
        <v>0</v>
      </c>
      <c r="L3225" s="3">
        <v>0</v>
      </c>
    </row>
    <row r="3226" spans="1:12">
      <c r="A3226" s="2" t="str">
        <f t="shared" si="50"/>
        <v>POS_20211001_2536170</v>
      </c>
      <c r="B3226" s="2" t="s">
        <v>5571</v>
      </c>
      <c r="C3226" s="2" t="s">
        <v>30</v>
      </c>
      <c r="D3226" s="2" t="s">
        <v>934</v>
      </c>
      <c r="E3226" s="2" t="s">
        <v>935</v>
      </c>
      <c r="F3226" s="2" t="s">
        <v>45</v>
      </c>
      <c r="G3226" s="2" t="s">
        <v>5578</v>
      </c>
      <c r="H3226" s="2" t="s">
        <v>5718</v>
      </c>
      <c r="I3226" s="2" t="s">
        <v>5719</v>
      </c>
      <c r="J3226" s="3">
        <v>262.16587079935198</v>
      </c>
      <c r="K3226" s="3">
        <v>0</v>
      </c>
      <c r="L3226" s="3">
        <v>0</v>
      </c>
    </row>
    <row r="3227" spans="1:12">
      <c r="A3227" s="2" t="str">
        <f t="shared" si="50"/>
        <v>POS_20200923_2264043</v>
      </c>
      <c r="B3227" s="2" t="s">
        <v>5571</v>
      </c>
      <c r="C3227" s="2" t="s">
        <v>30</v>
      </c>
      <c r="D3227" s="2" t="s">
        <v>934</v>
      </c>
      <c r="E3227" s="2" t="s">
        <v>935</v>
      </c>
      <c r="F3227" s="2" t="s">
        <v>45</v>
      </c>
      <c r="G3227" s="2" t="s">
        <v>5578</v>
      </c>
      <c r="H3227" s="2" t="s">
        <v>5720</v>
      </c>
      <c r="I3227" s="2" t="s">
        <v>5721</v>
      </c>
      <c r="J3227" s="3">
        <v>262.16587079935198</v>
      </c>
      <c r="K3227" s="3">
        <v>0</v>
      </c>
      <c r="L3227" s="3">
        <v>0</v>
      </c>
    </row>
    <row r="3228" spans="1:12">
      <c r="A3228" s="2" t="str">
        <f t="shared" si="50"/>
        <v>POS_20200923_2264051</v>
      </c>
      <c r="B3228" s="2" t="s">
        <v>5571</v>
      </c>
      <c r="C3228" s="2" t="s">
        <v>30</v>
      </c>
      <c r="D3228" s="2" t="s">
        <v>934</v>
      </c>
      <c r="E3228" s="2" t="s">
        <v>935</v>
      </c>
      <c r="F3228" s="2" t="s">
        <v>45</v>
      </c>
      <c r="G3228" s="2" t="s">
        <v>5578</v>
      </c>
      <c r="H3228" s="2" t="s">
        <v>5722</v>
      </c>
      <c r="I3228" s="2" t="s">
        <v>5723</v>
      </c>
      <c r="J3228" s="3">
        <v>262.16587079935198</v>
      </c>
      <c r="K3228" s="3">
        <v>0</v>
      </c>
      <c r="L3228" s="3">
        <v>0</v>
      </c>
    </row>
    <row r="3229" spans="1:12">
      <c r="A3229" s="2" t="str">
        <f t="shared" si="50"/>
        <v>POS_20200923_2264029</v>
      </c>
      <c r="B3229" s="2" t="s">
        <v>5571</v>
      </c>
      <c r="C3229" s="2" t="s">
        <v>30</v>
      </c>
      <c r="D3229" s="2" t="s">
        <v>934</v>
      </c>
      <c r="E3229" s="2" t="s">
        <v>935</v>
      </c>
      <c r="F3229" s="2" t="s">
        <v>45</v>
      </c>
      <c r="G3229" s="2" t="s">
        <v>5578</v>
      </c>
      <c r="H3229" s="2" t="s">
        <v>5724</v>
      </c>
      <c r="I3229" s="2" t="s">
        <v>5725</v>
      </c>
      <c r="J3229" s="3">
        <v>262.16587079935198</v>
      </c>
      <c r="K3229" s="3">
        <v>0</v>
      </c>
      <c r="L3229" s="3">
        <v>0</v>
      </c>
    </row>
    <row r="3230" spans="1:12">
      <c r="A3230" s="2" t="str">
        <f t="shared" si="50"/>
        <v>POS_20211001_2536171</v>
      </c>
      <c r="B3230" s="2" t="s">
        <v>5571</v>
      </c>
      <c r="C3230" s="2" t="s">
        <v>30</v>
      </c>
      <c r="D3230" s="2" t="s">
        <v>934</v>
      </c>
      <c r="E3230" s="2" t="s">
        <v>935</v>
      </c>
      <c r="F3230" s="2" t="s">
        <v>45</v>
      </c>
      <c r="G3230" s="2" t="s">
        <v>5578</v>
      </c>
      <c r="H3230" s="2" t="s">
        <v>5726</v>
      </c>
      <c r="I3230" s="2" t="s">
        <v>5727</v>
      </c>
      <c r="J3230" s="3">
        <v>262.16587079935198</v>
      </c>
      <c r="K3230" s="3">
        <v>0</v>
      </c>
      <c r="L3230" s="3">
        <v>0</v>
      </c>
    </row>
    <row r="3231" spans="1:12">
      <c r="A3231" s="2" t="str">
        <f t="shared" si="50"/>
        <v>POS_20200923_2264047</v>
      </c>
      <c r="B3231" s="2" t="s">
        <v>5571</v>
      </c>
      <c r="C3231" s="2" t="s">
        <v>30</v>
      </c>
      <c r="D3231" s="2" t="s">
        <v>934</v>
      </c>
      <c r="E3231" s="2" t="s">
        <v>935</v>
      </c>
      <c r="F3231" s="2" t="s">
        <v>45</v>
      </c>
      <c r="G3231" s="2" t="s">
        <v>5578</v>
      </c>
      <c r="H3231" s="2" t="s">
        <v>5728</v>
      </c>
      <c r="I3231" s="2" t="s">
        <v>5729</v>
      </c>
      <c r="J3231" s="3">
        <v>262.16587079935198</v>
      </c>
      <c r="K3231" s="3">
        <v>0</v>
      </c>
      <c r="L3231" s="3">
        <v>0</v>
      </c>
    </row>
    <row r="3232" spans="1:12">
      <c r="A3232" s="2" t="str">
        <f t="shared" si="50"/>
        <v>POS_20200923_2264019</v>
      </c>
      <c r="B3232" s="2" t="s">
        <v>5571</v>
      </c>
      <c r="C3232" s="2" t="s">
        <v>30</v>
      </c>
      <c r="D3232" s="2" t="s">
        <v>934</v>
      </c>
      <c r="E3232" s="2" t="s">
        <v>935</v>
      </c>
      <c r="F3232" s="2" t="s">
        <v>45</v>
      </c>
      <c r="G3232" s="2" t="s">
        <v>5578</v>
      </c>
      <c r="H3232" s="2" t="s">
        <v>5730</v>
      </c>
      <c r="I3232" s="2" t="s">
        <v>5731</v>
      </c>
      <c r="J3232" s="3">
        <v>262.16587079935198</v>
      </c>
      <c r="K3232" s="3">
        <v>0</v>
      </c>
      <c r="L3232" s="3">
        <v>0</v>
      </c>
    </row>
    <row r="3233" spans="1:12">
      <c r="A3233" s="2" t="str">
        <f t="shared" si="50"/>
        <v>POS_20211001_2536173</v>
      </c>
      <c r="B3233" s="2" t="s">
        <v>5571</v>
      </c>
      <c r="C3233" s="2" t="s">
        <v>30</v>
      </c>
      <c r="D3233" s="2" t="s">
        <v>934</v>
      </c>
      <c r="E3233" s="2" t="s">
        <v>935</v>
      </c>
      <c r="F3233" s="2" t="s">
        <v>45</v>
      </c>
      <c r="G3233" s="2" t="s">
        <v>5578</v>
      </c>
      <c r="H3233" s="2" t="s">
        <v>5732</v>
      </c>
      <c r="I3233" s="2" t="s">
        <v>5733</v>
      </c>
      <c r="J3233" s="3">
        <v>262.16587079935198</v>
      </c>
      <c r="K3233" s="3">
        <v>0</v>
      </c>
      <c r="L3233" s="3">
        <v>0</v>
      </c>
    </row>
    <row r="3234" spans="1:12">
      <c r="A3234" s="2" t="str">
        <f t="shared" si="50"/>
        <v>POS_20200923_2264042</v>
      </c>
      <c r="B3234" s="2" t="s">
        <v>5571</v>
      </c>
      <c r="C3234" s="2" t="s">
        <v>30</v>
      </c>
      <c r="D3234" s="2" t="s">
        <v>934</v>
      </c>
      <c r="E3234" s="2" t="s">
        <v>935</v>
      </c>
      <c r="F3234" s="2" t="s">
        <v>45</v>
      </c>
      <c r="G3234" s="2" t="s">
        <v>5578</v>
      </c>
      <c r="H3234" s="2" t="s">
        <v>5734</v>
      </c>
      <c r="I3234" s="2" t="s">
        <v>5735</v>
      </c>
      <c r="J3234" s="3">
        <v>262.16587079935198</v>
      </c>
      <c r="K3234" s="3">
        <v>0</v>
      </c>
      <c r="L3234" s="3">
        <v>0</v>
      </c>
    </row>
    <row r="3235" spans="1:12">
      <c r="A3235" s="2" t="str">
        <f t="shared" si="50"/>
        <v>POS_20211001_2536175</v>
      </c>
      <c r="B3235" s="2" t="s">
        <v>5571</v>
      </c>
      <c r="C3235" s="2" t="s">
        <v>30</v>
      </c>
      <c r="D3235" s="2" t="s">
        <v>934</v>
      </c>
      <c r="E3235" s="2" t="s">
        <v>935</v>
      </c>
      <c r="F3235" s="2" t="s">
        <v>45</v>
      </c>
      <c r="G3235" s="2" t="s">
        <v>5578</v>
      </c>
      <c r="H3235" s="2" t="s">
        <v>5736</v>
      </c>
      <c r="I3235" s="2" t="s">
        <v>5737</v>
      </c>
      <c r="J3235" s="3">
        <v>262.16587079935198</v>
      </c>
      <c r="K3235" s="3">
        <v>0</v>
      </c>
      <c r="L3235" s="3">
        <v>0</v>
      </c>
    </row>
    <row r="3236" spans="1:12">
      <c r="A3236" s="2" t="str">
        <f t="shared" si="50"/>
        <v>POS_20200923_2264001</v>
      </c>
      <c r="B3236" s="2" t="s">
        <v>5571</v>
      </c>
      <c r="C3236" s="2" t="s">
        <v>30</v>
      </c>
      <c r="D3236" s="2" t="s">
        <v>934</v>
      </c>
      <c r="E3236" s="2" t="s">
        <v>935</v>
      </c>
      <c r="F3236" s="2" t="s">
        <v>45</v>
      </c>
      <c r="G3236" s="2" t="s">
        <v>5578</v>
      </c>
      <c r="H3236" s="2" t="s">
        <v>5738</v>
      </c>
      <c r="I3236" s="2" t="s">
        <v>5739</v>
      </c>
      <c r="J3236" s="3">
        <v>262.16587079935198</v>
      </c>
      <c r="K3236" s="3">
        <v>0</v>
      </c>
      <c r="L3236" s="3">
        <v>0</v>
      </c>
    </row>
    <row r="3237" spans="1:12">
      <c r="A3237" s="2" t="str">
        <f t="shared" si="50"/>
        <v>POS_20211001_2536186</v>
      </c>
      <c r="B3237" s="2" t="s">
        <v>5571</v>
      </c>
      <c r="C3237" s="2" t="s">
        <v>30</v>
      </c>
      <c r="D3237" s="2" t="s">
        <v>934</v>
      </c>
      <c r="E3237" s="2" t="s">
        <v>935</v>
      </c>
      <c r="F3237" s="2" t="s">
        <v>45</v>
      </c>
      <c r="G3237" s="2" t="s">
        <v>5578</v>
      </c>
      <c r="H3237" s="2" t="s">
        <v>5740</v>
      </c>
      <c r="I3237" s="2" t="s">
        <v>5741</v>
      </c>
      <c r="J3237" s="3">
        <v>262.16587079935198</v>
      </c>
      <c r="K3237" s="3">
        <v>0</v>
      </c>
      <c r="L3237" s="3">
        <v>0</v>
      </c>
    </row>
    <row r="3238" spans="1:12">
      <c r="A3238" s="2" t="str">
        <f t="shared" si="50"/>
        <v>POS_20200923_2264024</v>
      </c>
      <c r="B3238" s="2" t="s">
        <v>5571</v>
      </c>
      <c r="C3238" s="2" t="s">
        <v>30</v>
      </c>
      <c r="D3238" s="2" t="s">
        <v>934</v>
      </c>
      <c r="E3238" s="2" t="s">
        <v>935</v>
      </c>
      <c r="F3238" s="2" t="s">
        <v>45</v>
      </c>
      <c r="G3238" s="2" t="s">
        <v>5578</v>
      </c>
      <c r="H3238" s="2" t="s">
        <v>5742</v>
      </c>
      <c r="I3238" s="2" t="s">
        <v>5743</v>
      </c>
      <c r="J3238" s="3">
        <v>262.16587079935198</v>
      </c>
      <c r="K3238" s="3">
        <v>0</v>
      </c>
      <c r="L3238" s="3">
        <v>0</v>
      </c>
    </row>
    <row r="3239" spans="1:12">
      <c r="A3239" s="2" t="str">
        <f t="shared" si="50"/>
        <v>POS_20200923_2264040</v>
      </c>
      <c r="B3239" s="2" t="s">
        <v>5571</v>
      </c>
      <c r="C3239" s="2" t="s">
        <v>30</v>
      </c>
      <c r="D3239" s="2" t="s">
        <v>934</v>
      </c>
      <c r="E3239" s="2" t="s">
        <v>935</v>
      </c>
      <c r="F3239" s="2" t="s">
        <v>45</v>
      </c>
      <c r="G3239" s="2" t="s">
        <v>5578</v>
      </c>
      <c r="H3239" s="2" t="s">
        <v>5744</v>
      </c>
      <c r="I3239" s="2" t="s">
        <v>5745</v>
      </c>
      <c r="J3239" s="3">
        <v>262.16587079935198</v>
      </c>
      <c r="K3239" s="3">
        <v>0</v>
      </c>
      <c r="L3239" s="3">
        <v>0</v>
      </c>
    </row>
    <row r="3240" spans="1:12">
      <c r="A3240" s="2" t="str">
        <f t="shared" si="50"/>
        <v>POS_20200923_2264018</v>
      </c>
      <c r="B3240" s="2" t="s">
        <v>5571</v>
      </c>
      <c r="C3240" s="2" t="s">
        <v>30</v>
      </c>
      <c r="D3240" s="2" t="s">
        <v>934</v>
      </c>
      <c r="E3240" s="2" t="s">
        <v>935</v>
      </c>
      <c r="F3240" s="2" t="s">
        <v>45</v>
      </c>
      <c r="G3240" s="2" t="s">
        <v>5578</v>
      </c>
      <c r="H3240" s="2" t="s">
        <v>5746</v>
      </c>
      <c r="I3240" s="2" t="s">
        <v>5747</v>
      </c>
      <c r="J3240" s="3">
        <v>262.16587079935198</v>
      </c>
      <c r="K3240" s="3">
        <v>0</v>
      </c>
      <c r="L3240" s="3">
        <v>0</v>
      </c>
    </row>
    <row r="3241" spans="1:12">
      <c r="A3241" s="2" t="str">
        <f t="shared" si="50"/>
        <v>POS_20200923_2264011</v>
      </c>
      <c r="B3241" s="2" t="s">
        <v>5571</v>
      </c>
      <c r="C3241" s="2" t="s">
        <v>30</v>
      </c>
      <c r="D3241" s="2" t="s">
        <v>934</v>
      </c>
      <c r="E3241" s="2" t="s">
        <v>935</v>
      </c>
      <c r="F3241" s="2" t="s">
        <v>45</v>
      </c>
      <c r="G3241" s="2" t="s">
        <v>5578</v>
      </c>
      <c r="H3241" s="2" t="s">
        <v>5748</v>
      </c>
      <c r="I3241" s="2" t="s">
        <v>5749</v>
      </c>
      <c r="J3241" s="3">
        <v>262.16587079935198</v>
      </c>
      <c r="K3241" s="3">
        <v>0</v>
      </c>
      <c r="L3241" s="3">
        <v>0</v>
      </c>
    </row>
    <row r="3242" spans="1:12">
      <c r="A3242" s="2" t="str">
        <f t="shared" si="50"/>
        <v>POS_20200923_2264012</v>
      </c>
      <c r="B3242" s="2" t="s">
        <v>5571</v>
      </c>
      <c r="C3242" s="2" t="s">
        <v>30</v>
      </c>
      <c r="D3242" s="2" t="s">
        <v>934</v>
      </c>
      <c r="E3242" s="2" t="s">
        <v>935</v>
      </c>
      <c r="F3242" s="2" t="s">
        <v>45</v>
      </c>
      <c r="G3242" s="2" t="s">
        <v>5578</v>
      </c>
      <c r="H3242" s="2" t="s">
        <v>5750</v>
      </c>
      <c r="I3242" s="2" t="s">
        <v>5751</v>
      </c>
      <c r="J3242" s="3">
        <v>262.16587079935198</v>
      </c>
      <c r="K3242" s="3">
        <v>0</v>
      </c>
      <c r="L3242" s="3">
        <v>0</v>
      </c>
    </row>
    <row r="3243" spans="1:12">
      <c r="A3243" s="2" t="str">
        <f t="shared" si="50"/>
        <v>POS_20200923_2264038</v>
      </c>
      <c r="B3243" s="2" t="s">
        <v>5571</v>
      </c>
      <c r="C3243" s="2" t="s">
        <v>30</v>
      </c>
      <c r="D3243" s="2" t="s">
        <v>934</v>
      </c>
      <c r="E3243" s="2" t="s">
        <v>935</v>
      </c>
      <c r="F3243" s="2" t="s">
        <v>45</v>
      </c>
      <c r="G3243" s="2" t="s">
        <v>5578</v>
      </c>
      <c r="H3243" s="2" t="s">
        <v>5752</v>
      </c>
      <c r="I3243" s="2" t="s">
        <v>5753</v>
      </c>
      <c r="J3243" s="3">
        <v>262.16587079935198</v>
      </c>
      <c r="K3243" s="3">
        <v>0</v>
      </c>
      <c r="L3243" s="3">
        <v>0</v>
      </c>
    </row>
    <row r="3244" spans="1:12">
      <c r="A3244" s="2" t="str">
        <f t="shared" si="50"/>
        <v>POS_20200923_2264002</v>
      </c>
      <c r="B3244" s="2" t="s">
        <v>5571</v>
      </c>
      <c r="C3244" s="2" t="s">
        <v>30</v>
      </c>
      <c r="D3244" s="2" t="s">
        <v>934</v>
      </c>
      <c r="E3244" s="2" t="s">
        <v>935</v>
      </c>
      <c r="F3244" s="2" t="s">
        <v>45</v>
      </c>
      <c r="G3244" s="2" t="s">
        <v>5578</v>
      </c>
      <c r="H3244" s="2" t="s">
        <v>5754</v>
      </c>
      <c r="I3244" s="2" t="s">
        <v>5755</v>
      </c>
      <c r="J3244" s="3">
        <v>262.16587079935198</v>
      </c>
      <c r="K3244" s="3">
        <v>0</v>
      </c>
      <c r="L3244" s="3">
        <v>0</v>
      </c>
    </row>
    <row r="3245" spans="1:12">
      <c r="A3245" s="2" t="str">
        <f t="shared" si="50"/>
        <v>POS_20200923_2264045</v>
      </c>
      <c r="B3245" s="2" t="s">
        <v>5571</v>
      </c>
      <c r="C3245" s="2" t="s">
        <v>30</v>
      </c>
      <c r="D3245" s="2" t="s">
        <v>934</v>
      </c>
      <c r="E3245" s="2" t="s">
        <v>935</v>
      </c>
      <c r="F3245" s="2" t="s">
        <v>45</v>
      </c>
      <c r="G3245" s="2" t="s">
        <v>5578</v>
      </c>
      <c r="H3245" s="2" t="s">
        <v>5756</v>
      </c>
      <c r="I3245" s="2" t="s">
        <v>5757</v>
      </c>
      <c r="J3245" s="3">
        <v>262.16587079935198</v>
      </c>
      <c r="K3245" s="3">
        <v>0</v>
      </c>
      <c r="L3245" s="3">
        <v>0</v>
      </c>
    </row>
    <row r="3246" spans="1:12">
      <c r="A3246" s="2" t="str">
        <f t="shared" si="50"/>
        <v>POS_20200923_2264016</v>
      </c>
      <c r="B3246" s="2" t="s">
        <v>5571</v>
      </c>
      <c r="C3246" s="2" t="s">
        <v>30</v>
      </c>
      <c r="D3246" s="2" t="s">
        <v>934</v>
      </c>
      <c r="E3246" s="2" t="s">
        <v>935</v>
      </c>
      <c r="F3246" s="2" t="s">
        <v>45</v>
      </c>
      <c r="G3246" s="2" t="s">
        <v>5578</v>
      </c>
      <c r="H3246" s="2" t="s">
        <v>5758</v>
      </c>
      <c r="I3246" s="2" t="s">
        <v>5759</v>
      </c>
      <c r="J3246" s="3">
        <v>262.16587079935198</v>
      </c>
      <c r="K3246" s="3">
        <v>0</v>
      </c>
      <c r="L3246" s="3">
        <v>0</v>
      </c>
    </row>
    <row r="3247" spans="1:12">
      <c r="A3247" s="2" t="str">
        <f t="shared" si="50"/>
        <v>POS_20211001_2536188</v>
      </c>
      <c r="B3247" s="2" t="s">
        <v>5571</v>
      </c>
      <c r="C3247" s="2" t="s">
        <v>30</v>
      </c>
      <c r="D3247" s="2" t="s">
        <v>934</v>
      </c>
      <c r="E3247" s="2" t="s">
        <v>935</v>
      </c>
      <c r="F3247" s="2" t="s">
        <v>45</v>
      </c>
      <c r="G3247" s="2" t="s">
        <v>5578</v>
      </c>
      <c r="H3247" s="2" t="s">
        <v>5760</v>
      </c>
      <c r="I3247" s="2" t="s">
        <v>5761</v>
      </c>
      <c r="J3247" s="3">
        <v>262.16587079935198</v>
      </c>
      <c r="K3247" s="3">
        <v>0</v>
      </c>
      <c r="L3247" s="3">
        <v>0</v>
      </c>
    </row>
    <row r="3248" spans="1:12">
      <c r="A3248" s="2" t="str">
        <f t="shared" si="50"/>
        <v>POS_20200923_2264039</v>
      </c>
      <c r="B3248" s="2" t="s">
        <v>5571</v>
      </c>
      <c r="C3248" s="2" t="s">
        <v>30</v>
      </c>
      <c r="D3248" s="2" t="s">
        <v>934</v>
      </c>
      <c r="E3248" s="2" t="s">
        <v>935</v>
      </c>
      <c r="F3248" s="2" t="s">
        <v>45</v>
      </c>
      <c r="G3248" s="2" t="s">
        <v>5578</v>
      </c>
      <c r="H3248" s="2" t="s">
        <v>5762</v>
      </c>
      <c r="I3248" s="2" t="s">
        <v>5763</v>
      </c>
      <c r="J3248" s="3">
        <v>262.16587079935198</v>
      </c>
      <c r="K3248" s="3">
        <v>0</v>
      </c>
      <c r="L3248" s="3">
        <v>0</v>
      </c>
    </row>
    <row r="3249" spans="1:12">
      <c r="A3249" s="2" t="str">
        <f t="shared" si="50"/>
        <v>POS_20211001_2536181</v>
      </c>
      <c r="B3249" s="2" t="s">
        <v>5571</v>
      </c>
      <c r="C3249" s="2" t="s">
        <v>30</v>
      </c>
      <c r="D3249" s="2" t="s">
        <v>934</v>
      </c>
      <c r="E3249" s="2" t="s">
        <v>935</v>
      </c>
      <c r="F3249" s="2" t="s">
        <v>45</v>
      </c>
      <c r="G3249" s="2" t="s">
        <v>5578</v>
      </c>
      <c r="H3249" s="2" t="s">
        <v>5764</v>
      </c>
      <c r="I3249" s="2" t="s">
        <v>5765</v>
      </c>
      <c r="J3249" s="3">
        <v>262.16587079935198</v>
      </c>
      <c r="K3249" s="3">
        <v>0</v>
      </c>
      <c r="L3249" s="3">
        <v>0</v>
      </c>
    </row>
    <row r="3250" spans="1:12">
      <c r="A3250" s="2" t="str">
        <f t="shared" si="50"/>
        <v>POS_20200923_2264028</v>
      </c>
      <c r="B3250" s="2" t="s">
        <v>5571</v>
      </c>
      <c r="C3250" s="2" t="s">
        <v>30</v>
      </c>
      <c r="D3250" s="2" t="s">
        <v>934</v>
      </c>
      <c r="E3250" s="2" t="s">
        <v>935</v>
      </c>
      <c r="F3250" s="2" t="s">
        <v>45</v>
      </c>
      <c r="G3250" s="2" t="s">
        <v>5578</v>
      </c>
      <c r="H3250" s="2" t="s">
        <v>5766</v>
      </c>
      <c r="I3250" s="2" t="s">
        <v>5767</v>
      </c>
      <c r="J3250" s="3">
        <v>262.16587079935198</v>
      </c>
      <c r="K3250" s="3">
        <v>0</v>
      </c>
      <c r="L3250" s="3">
        <v>0</v>
      </c>
    </row>
    <row r="3251" spans="1:12">
      <c r="A3251" s="2" t="str">
        <f t="shared" si="50"/>
        <v>POS_20211001_2536183</v>
      </c>
      <c r="B3251" s="2" t="s">
        <v>5571</v>
      </c>
      <c r="C3251" s="2" t="s">
        <v>30</v>
      </c>
      <c r="D3251" s="2" t="s">
        <v>934</v>
      </c>
      <c r="E3251" s="2" t="s">
        <v>935</v>
      </c>
      <c r="F3251" s="2" t="s">
        <v>45</v>
      </c>
      <c r="G3251" s="2" t="s">
        <v>5578</v>
      </c>
      <c r="H3251" s="2" t="s">
        <v>5768</v>
      </c>
      <c r="I3251" s="2" t="s">
        <v>5769</v>
      </c>
      <c r="J3251" s="3">
        <v>262.16587079935198</v>
      </c>
      <c r="K3251" s="3">
        <v>0</v>
      </c>
      <c r="L3251" s="3">
        <v>0</v>
      </c>
    </row>
    <row r="3252" spans="1:12">
      <c r="A3252" s="2" t="str">
        <f t="shared" si="50"/>
        <v>POS_20200923_2264005</v>
      </c>
      <c r="B3252" s="2" t="s">
        <v>5571</v>
      </c>
      <c r="C3252" s="2" t="s">
        <v>30</v>
      </c>
      <c r="D3252" s="2" t="s">
        <v>934</v>
      </c>
      <c r="E3252" s="2" t="s">
        <v>935</v>
      </c>
      <c r="F3252" s="2" t="s">
        <v>45</v>
      </c>
      <c r="G3252" s="2" t="s">
        <v>5578</v>
      </c>
      <c r="H3252" s="2" t="s">
        <v>5770</v>
      </c>
      <c r="I3252" s="2" t="s">
        <v>5771</v>
      </c>
      <c r="J3252" s="3">
        <v>262.16587079935198</v>
      </c>
      <c r="K3252" s="3">
        <v>0</v>
      </c>
      <c r="L3252" s="3">
        <v>0</v>
      </c>
    </row>
    <row r="3253" spans="1:12">
      <c r="A3253" s="2" t="str">
        <f t="shared" si="50"/>
        <v>POS_20200923_2264025</v>
      </c>
      <c r="B3253" s="2" t="s">
        <v>5571</v>
      </c>
      <c r="C3253" s="2" t="s">
        <v>30</v>
      </c>
      <c r="D3253" s="2" t="s">
        <v>934</v>
      </c>
      <c r="E3253" s="2" t="s">
        <v>935</v>
      </c>
      <c r="F3253" s="2" t="s">
        <v>45</v>
      </c>
      <c r="G3253" s="2" t="s">
        <v>5578</v>
      </c>
      <c r="H3253" s="2" t="s">
        <v>5772</v>
      </c>
      <c r="I3253" s="2" t="s">
        <v>5773</v>
      </c>
      <c r="J3253" s="3">
        <v>262.16587079935198</v>
      </c>
      <c r="K3253" s="3">
        <v>0</v>
      </c>
      <c r="L3253" s="3">
        <v>0</v>
      </c>
    </row>
    <row r="3254" spans="1:12">
      <c r="A3254" s="2" t="str">
        <f t="shared" si="50"/>
        <v>POS_20200923_2264034</v>
      </c>
      <c r="B3254" s="2" t="s">
        <v>5571</v>
      </c>
      <c r="C3254" s="2" t="s">
        <v>30</v>
      </c>
      <c r="D3254" s="2" t="s">
        <v>934</v>
      </c>
      <c r="E3254" s="2" t="s">
        <v>935</v>
      </c>
      <c r="F3254" s="2" t="s">
        <v>45</v>
      </c>
      <c r="G3254" s="2" t="s">
        <v>5578</v>
      </c>
      <c r="H3254" s="2" t="s">
        <v>5774</v>
      </c>
      <c r="I3254" s="2" t="s">
        <v>5775</v>
      </c>
      <c r="J3254" s="3">
        <v>262.16587079935198</v>
      </c>
      <c r="K3254" s="3">
        <v>0</v>
      </c>
      <c r="L3254" s="3">
        <v>0</v>
      </c>
    </row>
    <row r="3255" spans="1:12">
      <c r="A3255" s="2" t="str">
        <f t="shared" si="50"/>
        <v>POS_20211001_2536189</v>
      </c>
      <c r="B3255" s="2" t="s">
        <v>5571</v>
      </c>
      <c r="C3255" s="2" t="s">
        <v>30</v>
      </c>
      <c r="D3255" s="2" t="s">
        <v>934</v>
      </c>
      <c r="E3255" s="2" t="s">
        <v>935</v>
      </c>
      <c r="F3255" s="2" t="s">
        <v>45</v>
      </c>
      <c r="G3255" s="2" t="s">
        <v>5578</v>
      </c>
      <c r="H3255" s="2" t="s">
        <v>5776</v>
      </c>
      <c r="I3255" s="2" t="s">
        <v>5777</v>
      </c>
      <c r="J3255" s="3">
        <v>262.16587079935198</v>
      </c>
      <c r="K3255" s="3">
        <v>0</v>
      </c>
      <c r="L3255" s="3">
        <v>0</v>
      </c>
    </row>
    <row r="3256" spans="1:12">
      <c r="A3256" s="2" t="str">
        <f t="shared" si="50"/>
        <v>POS_20200923_2264032</v>
      </c>
      <c r="B3256" s="2" t="s">
        <v>5571</v>
      </c>
      <c r="C3256" s="2" t="s">
        <v>30</v>
      </c>
      <c r="D3256" s="2" t="s">
        <v>934</v>
      </c>
      <c r="E3256" s="2" t="s">
        <v>935</v>
      </c>
      <c r="F3256" s="2" t="s">
        <v>45</v>
      </c>
      <c r="G3256" s="2" t="s">
        <v>5578</v>
      </c>
      <c r="H3256" s="2" t="s">
        <v>5778</v>
      </c>
      <c r="I3256" s="2" t="s">
        <v>5779</v>
      </c>
      <c r="J3256" s="3">
        <v>262.16587079935198</v>
      </c>
      <c r="K3256" s="3">
        <v>0</v>
      </c>
      <c r="L3256" s="3">
        <v>0</v>
      </c>
    </row>
    <row r="3257" spans="1:12">
      <c r="A3257" s="2" t="str">
        <f t="shared" si="50"/>
        <v>POS_20200923_2264030</v>
      </c>
      <c r="B3257" s="2" t="s">
        <v>5571</v>
      </c>
      <c r="C3257" s="2" t="s">
        <v>30</v>
      </c>
      <c r="D3257" s="2" t="s">
        <v>934</v>
      </c>
      <c r="E3257" s="2" t="s">
        <v>935</v>
      </c>
      <c r="F3257" s="2" t="s">
        <v>45</v>
      </c>
      <c r="G3257" s="2" t="s">
        <v>5578</v>
      </c>
      <c r="H3257" s="2" t="s">
        <v>5780</v>
      </c>
      <c r="I3257" s="2" t="s">
        <v>5781</v>
      </c>
      <c r="J3257" s="3">
        <v>262.16587079935198</v>
      </c>
      <c r="K3257" s="3">
        <v>0</v>
      </c>
      <c r="L3257" s="3">
        <v>0</v>
      </c>
    </row>
    <row r="3258" spans="1:12">
      <c r="A3258" s="2" t="str">
        <f t="shared" si="50"/>
        <v>POS_20200923_2264052</v>
      </c>
      <c r="B3258" s="2" t="s">
        <v>5571</v>
      </c>
      <c r="C3258" s="2" t="s">
        <v>30</v>
      </c>
      <c r="D3258" s="2" t="s">
        <v>934</v>
      </c>
      <c r="E3258" s="2" t="s">
        <v>935</v>
      </c>
      <c r="F3258" s="2" t="s">
        <v>45</v>
      </c>
      <c r="G3258" s="2" t="s">
        <v>5578</v>
      </c>
      <c r="H3258" s="2" t="s">
        <v>5782</v>
      </c>
      <c r="I3258" s="2" t="s">
        <v>5783</v>
      </c>
      <c r="J3258" s="3">
        <v>262.16587079935198</v>
      </c>
      <c r="K3258" s="3">
        <v>0</v>
      </c>
      <c r="L3258" s="3">
        <v>0</v>
      </c>
    </row>
    <row r="3259" spans="1:12">
      <c r="A3259" s="2" t="str">
        <f t="shared" si="50"/>
        <v>POS_20200923_2264048</v>
      </c>
      <c r="B3259" s="2" t="s">
        <v>5571</v>
      </c>
      <c r="C3259" s="2" t="s">
        <v>30</v>
      </c>
      <c r="D3259" s="2" t="s">
        <v>934</v>
      </c>
      <c r="E3259" s="2" t="s">
        <v>935</v>
      </c>
      <c r="F3259" s="2" t="s">
        <v>45</v>
      </c>
      <c r="G3259" s="2" t="s">
        <v>5578</v>
      </c>
      <c r="H3259" s="2" t="s">
        <v>5784</v>
      </c>
      <c r="I3259" s="2" t="s">
        <v>5785</v>
      </c>
      <c r="J3259" s="3">
        <v>262.16587079935198</v>
      </c>
      <c r="K3259" s="3">
        <v>0</v>
      </c>
      <c r="L3259" s="3">
        <v>0</v>
      </c>
    </row>
    <row r="3260" spans="1:12">
      <c r="A3260" s="2" t="str">
        <f t="shared" si="50"/>
        <v>POS_20200923_2264057</v>
      </c>
      <c r="B3260" s="2" t="s">
        <v>5571</v>
      </c>
      <c r="C3260" s="2" t="s">
        <v>30</v>
      </c>
      <c r="D3260" s="2" t="s">
        <v>934</v>
      </c>
      <c r="E3260" s="2" t="s">
        <v>935</v>
      </c>
      <c r="F3260" s="2" t="s">
        <v>45</v>
      </c>
      <c r="G3260" s="2" t="s">
        <v>5578</v>
      </c>
      <c r="H3260" s="2" t="s">
        <v>5786</v>
      </c>
      <c r="I3260" s="2" t="s">
        <v>5787</v>
      </c>
      <c r="J3260" s="3">
        <v>262.16587079935198</v>
      </c>
      <c r="K3260" s="3">
        <v>0</v>
      </c>
      <c r="L3260" s="3">
        <v>0</v>
      </c>
    </row>
    <row r="3261" spans="1:12">
      <c r="A3261" s="2" t="str">
        <f t="shared" si="50"/>
        <v>POS_20200923_2264013</v>
      </c>
      <c r="B3261" s="2" t="s">
        <v>5571</v>
      </c>
      <c r="C3261" s="2" t="s">
        <v>30</v>
      </c>
      <c r="D3261" s="2" t="s">
        <v>934</v>
      </c>
      <c r="E3261" s="2" t="s">
        <v>935</v>
      </c>
      <c r="F3261" s="2" t="s">
        <v>45</v>
      </c>
      <c r="G3261" s="2" t="s">
        <v>5578</v>
      </c>
      <c r="H3261" s="2" t="s">
        <v>5788</v>
      </c>
      <c r="I3261" s="2" t="s">
        <v>5789</v>
      </c>
      <c r="J3261" s="3">
        <v>262.16587079935198</v>
      </c>
      <c r="K3261" s="3">
        <v>0</v>
      </c>
      <c r="L3261" s="3">
        <v>0</v>
      </c>
    </row>
    <row r="3262" spans="1:12">
      <c r="A3262" s="2" t="str">
        <f t="shared" si="50"/>
        <v>POS_20200923_2264008</v>
      </c>
      <c r="B3262" s="2" t="s">
        <v>5571</v>
      </c>
      <c r="C3262" s="2" t="s">
        <v>30</v>
      </c>
      <c r="D3262" s="2" t="s">
        <v>934</v>
      </c>
      <c r="E3262" s="2" t="s">
        <v>935</v>
      </c>
      <c r="F3262" s="2" t="s">
        <v>45</v>
      </c>
      <c r="G3262" s="2" t="s">
        <v>5578</v>
      </c>
      <c r="H3262" s="2" t="s">
        <v>5790</v>
      </c>
      <c r="I3262" s="2" t="s">
        <v>5791</v>
      </c>
      <c r="J3262" s="3">
        <v>262.16587079935198</v>
      </c>
      <c r="K3262" s="3">
        <v>0</v>
      </c>
      <c r="L3262" s="3">
        <v>0</v>
      </c>
    </row>
    <row r="3263" spans="1:12">
      <c r="A3263" s="2" t="str">
        <f t="shared" si="50"/>
        <v>POS_20200923_2264036</v>
      </c>
      <c r="B3263" s="2" t="s">
        <v>5571</v>
      </c>
      <c r="C3263" s="2" t="s">
        <v>30</v>
      </c>
      <c r="D3263" s="2" t="s">
        <v>934</v>
      </c>
      <c r="E3263" s="2" t="s">
        <v>935</v>
      </c>
      <c r="F3263" s="2" t="s">
        <v>45</v>
      </c>
      <c r="G3263" s="2" t="s">
        <v>5578</v>
      </c>
      <c r="H3263" s="2" t="s">
        <v>5792</v>
      </c>
      <c r="I3263" s="2" t="s">
        <v>5793</v>
      </c>
      <c r="J3263" s="3">
        <v>262.16587079935198</v>
      </c>
      <c r="K3263" s="3">
        <v>0</v>
      </c>
      <c r="L3263" s="3">
        <v>0</v>
      </c>
    </row>
    <row r="3264" spans="1:12">
      <c r="A3264" s="2" t="str">
        <f t="shared" si="50"/>
        <v>POS_20200923_2264055</v>
      </c>
      <c r="B3264" s="2" t="s">
        <v>5571</v>
      </c>
      <c r="C3264" s="2" t="s">
        <v>30</v>
      </c>
      <c r="D3264" s="2" t="s">
        <v>934</v>
      </c>
      <c r="E3264" s="2" t="s">
        <v>935</v>
      </c>
      <c r="F3264" s="2" t="s">
        <v>45</v>
      </c>
      <c r="G3264" s="2" t="s">
        <v>5578</v>
      </c>
      <c r="H3264" s="2" t="s">
        <v>5794</v>
      </c>
      <c r="I3264" s="2" t="s">
        <v>5795</v>
      </c>
      <c r="J3264" s="3">
        <v>262.16587079935198</v>
      </c>
      <c r="K3264" s="3">
        <v>0</v>
      </c>
      <c r="L3264" s="3">
        <v>0</v>
      </c>
    </row>
    <row r="3265" spans="1:12">
      <c r="A3265" s="2" t="str">
        <f t="shared" si="50"/>
        <v>POS_20160204_741910</v>
      </c>
      <c r="B3265" s="2" t="s">
        <v>5571</v>
      </c>
      <c r="C3265" s="2" t="s">
        <v>30</v>
      </c>
      <c r="D3265" s="2" t="s">
        <v>934</v>
      </c>
      <c r="E3265" s="2" t="s">
        <v>935</v>
      </c>
      <c r="F3265" s="2" t="s">
        <v>45</v>
      </c>
      <c r="G3265" s="2" t="s">
        <v>5578</v>
      </c>
      <c r="H3265" s="2" t="s">
        <v>5796</v>
      </c>
      <c r="I3265" s="2" t="s">
        <v>5797</v>
      </c>
      <c r="J3265" s="3">
        <v>0</v>
      </c>
      <c r="K3265" s="3">
        <v>0</v>
      </c>
      <c r="L3265" s="3">
        <v>0</v>
      </c>
    </row>
    <row r="3266" spans="1:12">
      <c r="A3266" s="2" t="str">
        <f t="shared" si="50"/>
        <v>POS_20190819_1823321</v>
      </c>
      <c r="B3266" s="2" t="s">
        <v>5571</v>
      </c>
      <c r="C3266" s="2" t="s">
        <v>30</v>
      </c>
      <c r="D3266" s="2" t="s">
        <v>31</v>
      </c>
      <c r="E3266" s="2" t="s">
        <v>1722</v>
      </c>
      <c r="F3266" s="2" t="s">
        <v>49</v>
      </c>
      <c r="G3266" s="2" t="s">
        <v>46</v>
      </c>
      <c r="H3266" s="2" t="s">
        <v>5798</v>
      </c>
      <c r="I3266" s="2" t="s">
        <v>5799</v>
      </c>
      <c r="J3266" s="3">
        <v>665414.82999999996</v>
      </c>
      <c r="K3266" s="3">
        <v>535071.47</v>
      </c>
      <c r="L3266" s="3">
        <v>1013745.6800000003</v>
      </c>
    </row>
    <row r="3267" spans="1:12">
      <c r="A3267" s="2" t="str">
        <f t="shared" si="50"/>
        <v>POS_20211204_2717194</v>
      </c>
      <c r="B3267" s="2" t="s">
        <v>5571</v>
      </c>
      <c r="C3267" s="2" t="s">
        <v>30</v>
      </c>
      <c r="D3267" s="2" t="s">
        <v>31</v>
      </c>
      <c r="E3267" s="2" t="s">
        <v>32</v>
      </c>
      <c r="F3267" s="2" t="s">
        <v>33</v>
      </c>
      <c r="G3267" s="2" t="s">
        <v>34</v>
      </c>
      <c r="H3267" s="2" t="s">
        <v>5800</v>
      </c>
      <c r="I3267" s="2" t="s">
        <v>5801</v>
      </c>
      <c r="J3267" s="3">
        <v>24536.850200755987</v>
      </c>
      <c r="K3267" s="3">
        <v>0</v>
      </c>
      <c r="L3267" s="3">
        <v>44481.956248415197</v>
      </c>
    </row>
    <row r="3268" spans="1:12">
      <c r="A3268" s="2" t="str">
        <f t="shared" si="50"/>
        <v>POS_20200524_2137642</v>
      </c>
      <c r="B3268" s="2" t="s">
        <v>5571</v>
      </c>
      <c r="C3268" s="2" t="s">
        <v>30</v>
      </c>
      <c r="D3268" s="2" t="s">
        <v>31</v>
      </c>
      <c r="E3268" s="2" t="s">
        <v>32</v>
      </c>
      <c r="F3268" s="2" t="s">
        <v>33</v>
      </c>
      <c r="G3268" s="2" t="s">
        <v>34</v>
      </c>
      <c r="H3268" s="2" t="s">
        <v>5802</v>
      </c>
      <c r="I3268" s="2" t="s">
        <v>5803</v>
      </c>
      <c r="J3268" s="3">
        <v>11302.590200755987</v>
      </c>
      <c r="K3268" s="3">
        <v>0</v>
      </c>
      <c r="L3268" s="3">
        <v>39578.556248415196</v>
      </c>
    </row>
    <row r="3269" spans="1:12">
      <c r="A3269" s="2" t="str">
        <f t="shared" si="50"/>
        <v>POS_20200714_2156696</v>
      </c>
      <c r="B3269" s="2" t="s">
        <v>5571</v>
      </c>
      <c r="C3269" s="2" t="s">
        <v>30</v>
      </c>
      <c r="D3269" s="2" t="s">
        <v>31</v>
      </c>
      <c r="E3269" s="2" t="s">
        <v>32</v>
      </c>
      <c r="F3269" s="2" t="s">
        <v>33</v>
      </c>
      <c r="G3269" s="2" t="s">
        <v>34</v>
      </c>
      <c r="H3269" s="2" t="s">
        <v>5804</v>
      </c>
      <c r="I3269" s="2" t="s">
        <v>5805</v>
      </c>
      <c r="J3269" s="3">
        <v>20908.760200755991</v>
      </c>
      <c r="K3269" s="3">
        <v>0</v>
      </c>
      <c r="L3269" s="3">
        <v>990.49624841520597</v>
      </c>
    </row>
    <row r="3270" spans="1:12">
      <c r="A3270" s="2" t="str">
        <f t="shared" si="50"/>
        <v>POS_20160204_741893</v>
      </c>
      <c r="B3270" s="2" t="s">
        <v>5571</v>
      </c>
      <c r="C3270" s="2" t="s">
        <v>30</v>
      </c>
      <c r="D3270" s="2" t="s">
        <v>31</v>
      </c>
      <c r="E3270" s="2" t="s">
        <v>32</v>
      </c>
      <c r="F3270" s="2" t="s">
        <v>33</v>
      </c>
      <c r="G3270" s="2" t="s">
        <v>34</v>
      </c>
      <c r="H3270" s="2" t="s">
        <v>5806</v>
      </c>
      <c r="I3270" s="2" t="s">
        <v>5807</v>
      </c>
      <c r="J3270" s="3">
        <v>4735.8402007559889</v>
      </c>
      <c r="K3270" s="3">
        <v>0</v>
      </c>
      <c r="L3270" s="3">
        <v>990.49624841520597</v>
      </c>
    </row>
    <row r="3271" spans="1:12">
      <c r="A3271" s="2" t="str">
        <f t="shared" si="50"/>
        <v>POS_20160204_742073</v>
      </c>
      <c r="B3271" s="2" t="s">
        <v>5571</v>
      </c>
      <c r="C3271" s="2" t="s">
        <v>30</v>
      </c>
      <c r="D3271" s="2" t="s">
        <v>31</v>
      </c>
      <c r="E3271" s="2" t="s">
        <v>32</v>
      </c>
      <c r="F3271" s="2" t="s">
        <v>33</v>
      </c>
      <c r="G3271" s="2" t="s">
        <v>34</v>
      </c>
      <c r="H3271" s="2" t="s">
        <v>5808</v>
      </c>
      <c r="I3271" s="2" t="s">
        <v>5809</v>
      </c>
      <c r="J3271" s="3">
        <v>4735.8402007559889</v>
      </c>
      <c r="K3271" s="3">
        <v>0</v>
      </c>
      <c r="L3271" s="3">
        <v>990.49624841520597</v>
      </c>
    </row>
    <row r="3272" spans="1:12">
      <c r="A3272" s="2" t="str">
        <f t="shared" si="50"/>
        <v>POS_20200728_2161417</v>
      </c>
      <c r="B3272" s="2" t="s">
        <v>5571</v>
      </c>
      <c r="C3272" s="2" t="s">
        <v>30</v>
      </c>
      <c r="D3272" s="2" t="s">
        <v>31</v>
      </c>
      <c r="E3272" s="2" t="s">
        <v>32</v>
      </c>
      <c r="F3272" s="2" t="s">
        <v>33</v>
      </c>
      <c r="G3272" s="2" t="s">
        <v>34</v>
      </c>
      <c r="H3272" s="2" t="s">
        <v>5810</v>
      </c>
      <c r="I3272" s="2" t="s">
        <v>5811</v>
      </c>
      <c r="J3272" s="3">
        <v>4735.8402007559889</v>
      </c>
      <c r="K3272" s="3">
        <v>0</v>
      </c>
      <c r="L3272" s="3">
        <v>990.49624841520597</v>
      </c>
    </row>
    <row r="3273" spans="1:12">
      <c r="A3273" s="2" t="str">
        <f t="shared" si="50"/>
        <v>POS_20160204_742299</v>
      </c>
      <c r="B3273" s="2" t="s">
        <v>5571</v>
      </c>
      <c r="C3273" s="2" t="s">
        <v>30</v>
      </c>
      <c r="D3273" s="2" t="s">
        <v>31</v>
      </c>
      <c r="E3273" s="2" t="s">
        <v>32</v>
      </c>
      <c r="F3273" s="2" t="s">
        <v>33</v>
      </c>
      <c r="G3273" s="2" t="s">
        <v>34</v>
      </c>
      <c r="H3273" s="2" t="s">
        <v>5812</v>
      </c>
      <c r="I3273" s="2" t="s">
        <v>5813</v>
      </c>
      <c r="J3273" s="3">
        <v>4735.840200755988</v>
      </c>
      <c r="K3273" s="3">
        <v>0</v>
      </c>
      <c r="L3273" s="3">
        <v>990.49624841520597</v>
      </c>
    </row>
    <row r="3274" spans="1:12">
      <c r="A3274" s="2" t="str">
        <f t="shared" si="50"/>
        <v>POS_20201224_2370060</v>
      </c>
      <c r="B3274" s="2" t="s">
        <v>5571</v>
      </c>
      <c r="C3274" s="2" t="s">
        <v>30</v>
      </c>
      <c r="D3274" s="2" t="s">
        <v>31</v>
      </c>
      <c r="E3274" s="2" t="s">
        <v>32</v>
      </c>
      <c r="F3274" s="2" t="s">
        <v>49</v>
      </c>
      <c r="G3274" s="2" t="s">
        <v>46</v>
      </c>
      <c r="H3274" s="2" t="s">
        <v>5814</v>
      </c>
      <c r="I3274" s="2" t="s">
        <v>5815</v>
      </c>
      <c r="J3274" s="3">
        <v>673409.08999999985</v>
      </c>
      <c r="K3274" s="3">
        <v>937113.15999999992</v>
      </c>
      <c r="L3274" s="3">
        <v>1590650.9400000004</v>
      </c>
    </row>
    <row r="3275" spans="1:12">
      <c r="A3275" s="2" t="str">
        <f t="shared" si="50"/>
        <v>POS_20210611_2463083</v>
      </c>
      <c r="B3275" s="2" t="s">
        <v>5571</v>
      </c>
      <c r="C3275" s="2" t="s">
        <v>30</v>
      </c>
      <c r="D3275" s="2" t="s">
        <v>31</v>
      </c>
      <c r="E3275" s="2" t="s">
        <v>32</v>
      </c>
      <c r="F3275" s="2" t="s">
        <v>49</v>
      </c>
      <c r="G3275" s="2" t="s">
        <v>46</v>
      </c>
      <c r="H3275" s="2" t="s">
        <v>5576</v>
      </c>
      <c r="I3275" s="2" t="s">
        <v>5816</v>
      </c>
      <c r="J3275" s="3">
        <v>789356.11</v>
      </c>
      <c r="K3275" s="3">
        <v>453458.13999999996</v>
      </c>
      <c r="L3275" s="3">
        <v>889566.95000000007</v>
      </c>
    </row>
    <row r="3276" spans="1:12">
      <c r="A3276" s="2" t="str">
        <f t="shared" si="50"/>
        <v>POS_20200910_2261184</v>
      </c>
      <c r="B3276" s="2" t="s">
        <v>5571</v>
      </c>
      <c r="C3276" s="2" t="s">
        <v>30</v>
      </c>
      <c r="D3276" s="2" t="s">
        <v>31</v>
      </c>
      <c r="E3276" s="2" t="s">
        <v>32</v>
      </c>
      <c r="F3276" s="2" t="s">
        <v>49</v>
      </c>
      <c r="G3276" s="2" t="s">
        <v>46</v>
      </c>
      <c r="H3276" s="2" t="s">
        <v>5817</v>
      </c>
      <c r="I3276" s="2" t="s">
        <v>5818</v>
      </c>
      <c r="J3276" s="3">
        <v>435841.71</v>
      </c>
      <c r="K3276" s="3">
        <v>264419.08999999997</v>
      </c>
      <c r="L3276" s="3">
        <v>536245.71000000008</v>
      </c>
    </row>
    <row r="3277" spans="1:12">
      <c r="A3277" s="2" t="str">
        <f t="shared" ref="A3277:A3340" si="51">I3277</f>
        <v>POS_20230518_3158385</v>
      </c>
      <c r="B3277" s="2" t="s">
        <v>5571</v>
      </c>
      <c r="C3277" s="2" t="s">
        <v>30</v>
      </c>
      <c r="D3277" s="2" t="s">
        <v>54</v>
      </c>
      <c r="E3277" s="2" t="s">
        <v>55</v>
      </c>
      <c r="F3277" s="2" t="s">
        <v>56</v>
      </c>
      <c r="G3277" s="2" t="s">
        <v>57</v>
      </c>
      <c r="H3277" s="2" t="s">
        <v>5819</v>
      </c>
      <c r="I3277" s="2" t="s">
        <v>5820</v>
      </c>
      <c r="J3277" s="3">
        <v>58660.449999999983</v>
      </c>
      <c r="K3277" s="3">
        <v>41289.219999999994</v>
      </c>
      <c r="L3277" s="3">
        <v>9523.2299999999977</v>
      </c>
    </row>
    <row r="3278" spans="1:12">
      <c r="A3278" s="2" t="str">
        <f t="shared" si="51"/>
        <v>POS_20230518_3158730</v>
      </c>
      <c r="B3278" s="2" t="s">
        <v>5571</v>
      </c>
      <c r="C3278" s="2" t="s">
        <v>30</v>
      </c>
      <c r="D3278" s="2" t="s">
        <v>54</v>
      </c>
      <c r="E3278" s="2" t="s">
        <v>70</v>
      </c>
      <c r="F3278" s="2" t="s">
        <v>71</v>
      </c>
      <c r="G3278" s="2" t="s">
        <v>57</v>
      </c>
      <c r="H3278" s="2" t="s">
        <v>5821</v>
      </c>
      <c r="I3278" s="2" t="s">
        <v>5822</v>
      </c>
      <c r="J3278" s="3">
        <v>58660.44999999999</v>
      </c>
      <c r="K3278" s="3">
        <v>41289.220000000008</v>
      </c>
      <c r="L3278" s="3">
        <v>9523.2299999999959</v>
      </c>
    </row>
    <row r="3279" spans="1:12">
      <c r="A3279" s="2" t="str">
        <f t="shared" si="51"/>
        <v>POS_20230518_3158929</v>
      </c>
      <c r="B3279" s="2" t="s">
        <v>5571</v>
      </c>
      <c r="C3279" s="2" t="s">
        <v>30</v>
      </c>
      <c r="D3279" s="2" t="s">
        <v>54</v>
      </c>
      <c r="E3279" s="2" t="s">
        <v>70</v>
      </c>
      <c r="F3279" s="2" t="s">
        <v>71</v>
      </c>
      <c r="G3279" s="2" t="s">
        <v>57</v>
      </c>
      <c r="H3279" s="2" t="s">
        <v>5821</v>
      </c>
      <c r="I3279" s="2" t="s">
        <v>5823</v>
      </c>
      <c r="J3279" s="3">
        <v>58660.44999999999</v>
      </c>
      <c r="K3279" s="3">
        <v>41289.22</v>
      </c>
      <c r="L3279" s="3">
        <v>9523.23</v>
      </c>
    </row>
    <row r="3280" spans="1:12">
      <c r="A3280" s="2" t="str">
        <f t="shared" si="51"/>
        <v>POS_20230518_3158748</v>
      </c>
      <c r="B3280" s="2" t="s">
        <v>5571</v>
      </c>
      <c r="C3280" s="2" t="s">
        <v>30</v>
      </c>
      <c r="D3280" s="2" t="s">
        <v>54</v>
      </c>
      <c r="E3280" s="2" t="s">
        <v>70</v>
      </c>
      <c r="F3280" s="2" t="s">
        <v>71</v>
      </c>
      <c r="G3280" s="2" t="s">
        <v>57</v>
      </c>
      <c r="H3280" s="2" t="s">
        <v>5824</v>
      </c>
      <c r="I3280" s="2" t="s">
        <v>5825</v>
      </c>
      <c r="J3280" s="3">
        <v>58660.450000000004</v>
      </c>
      <c r="K3280" s="3">
        <v>41289.220000000016</v>
      </c>
      <c r="L3280" s="3">
        <v>9523.2299999999959</v>
      </c>
    </row>
    <row r="3281" spans="1:12">
      <c r="A3281" s="2" t="str">
        <f t="shared" si="51"/>
        <v>POS_20230518_3158885</v>
      </c>
      <c r="B3281" s="2" t="s">
        <v>5571</v>
      </c>
      <c r="C3281" s="2" t="s">
        <v>30</v>
      </c>
      <c r="D3281" s="2" t="s">
        <v>54</v>
      </c>
      <c r="E3281" s="2" t="s">
        <v>70</v>
      </c>
      <c r="F3281" s="2" t="s">
        <v>71</v>
      </c>
      <c r="G3281" s="2" t="s">
        <v>57</v>
      </c>
      <c r="H3281" s="2" t="s">
        <v>5826</v>
      </c>
      <c r="I3281" s="2" t="s">
        <v>5827</v>
      </c>
      <c r="J3281" s="3">
        <v>58660.450000000004</v>
      </c>
      <c r="K3281" s="3">
        <v>41289.220000000008</v>
      </c>
      <c r="L3281" s="3">
        <v>9523.23</v>
      </c>
    </row>
    <row r="3282" spans="1:12">
      <c r="A3282" s="2" t="str">
        <f t="shared" si="51"/>
        <v>POS_20230518_3158384</v>
      </c>
      <c r="B3282" s="2" t="s">
        <v>5571</v>
      </c>
      <c r="C3282" s="2" t="s">
        <v>30</v>
      </c>
      <c r="D3282" s="2" t="s">
        <v>54</v>
      </c>
      <c r="E3282" s="2" t="s">
        <v>70</v>
      </c>
      <c r="F3282" s="2" t="s">
        <v>71</v>
      </c>
      <c r="G3282" s="2" t="s">
        <v>57</v>
      </c>
      <c r="H3282" s="2" t="s">
        <v>5828</v>
      </c>
      <c r="I3282" s="2" t="s">
        <v>5829</v>
      </c>
      <c r="J3282" s="3">
        <v>58660.45</v>
      </c>
      <c r="K3282" s="3">
        <v>41289.220000000008</v>
      </c>
      <c r="L3282" s="3">
        <v>9523.23</v>
      </c>
    </row>
    <row r="3283" spans="1:12">
      <c r="A3283" s="2" t="str">
        <f t="shared" si="51"/>
        <v>POS_20230518_3158873</v>
      </c>
      <c r="B3283" s="2" t="s">
        <v>5571</v>
      </c>
      <c r="C3283" s="2" t="s">
        <v>30</v>
      </c>
      <c r="D3283" s="2" t="s">
        <v>54</v>
      </c>
      <c r="E3283" s="2" t="s">
        <v>70</v>
      </c>
      <c r="F3283" s="2" t="s">
        <v>71</v>
      </c>
      <c r="G3283" s="2" t="s">
        <v>57</v>
      </c>
      <c r="H3283" s="2" t="s">
        <v>5830</v>
      </c>
      <c r="I3283" s="2" t="s">
        <v>5831</v>
      </c>
      <c r="J3283" s="3">
        <v>58660.450000000004</v>
      </c>
      <c r="K3283" s="3">
        <v>41289.220000000008</v>
      </c>
      <c r="L3283" s="3">
        <v>9523.2299999999977</v>
      </c>
    </row>
    <row r="3284" spans="1:12">
      <c r="A3284" s="2" t="str">
        <f t="shared" si="51"/>
        <v>POS_20230518_3158613</v>
      </c>
      <c r="B3284" s="2" t="s">
        <v>5571</v>
      </c>
      <c r="C3284" s="2" t="s">
        <v>30</v>
      </c>
      <c r="D3284" s="2" t="s">
        <v>54</v>
      </c>
      <c r="E3284" s="2" t="s">
        <v>70</v>
      </c>
      <c r="F3284" s="2" t="s">
        <v>71</v>
      </c>
      <c r="G3284" s="2" t="s">
        <v>57</v>
      </c>
      <c r="H3284" s="2" t="s">
        <v>5832</v>
      </c>
      <c r="I3284" s="2" t="s">
        <v>5833</v>
      </c>
      <c r="J3284" s="3">
        <v>58660.450000000012</v>
      </c>
      <c r="K3284" s="3">
        <v>41289.22</v>
      </c>
      <c r="L3284" s="3">
        <v>9523.23</v>
      </c>
    </row>
    <row r="3285" spans="1:12">
      <c r="A3285" s="2" t="str">
        <f t="shared" si="51"/>
        <v>POS_20230518_3158872</v>
      </c>
      <c r="B3285" s="2" t="s">
        <v>5571</v>
      </c>
      <c r="C3285" s="2" t="s">
        <v>30</v>
      </c>
      <c r="D3285" s="2" t="s">
        <v>54</v>
      </c>
      <c r="E3285" s="2" t="s">
        <v>70</v>
      </c>
      <c r="F3285" s="2" t="s">
        <v>71</v>
      </c>
      <c r="G3285" s="2" t="s">
        <v>57</v>
      </c>
      <c r="H3285" s="2" t="s">
        <v>5834</v>
      </c>
      <c r="I3285" s="2" t="s">
        <v>5835</v>
      </c>
      <c r="J3285" s="3">
        <v>58660.45</v>
      </c>
      <c r="K3285" s="3">
        <v>41289.220000000016</v>
      </c>
      <c r="L3285" s="3">
        <v>9523.23</v>
      </c>
    </row>
    <row r="3286" spans="1:12">
      <c r="A3286" s="2" t="str">
        <f t="shared" si="51"/>
        <v>POS_20230518_3158668</v>
      </c>
      <c r="B3286" s="2" t="s">
        <v>5571</v>
      </c>
      <c r="C3286" s="2" t="s">
        <v>30</v>
      </c>
      <c r="D3286" s="2" t="s">
        <v>54</v>
      </c>
      <c r="E3286" s="2" t="s">
        <v>70</v>
      </c>
      <c r="F3286" s="2" t="s">
        <v>71</v>
      </c>
      <c r="G3286" s="2" t="s">
        <v>57</v>
      </c>
      <c r="H3286" s="2" t="s">
        <v>5836</v>
      </c>
      <c r="I3286" s="2" t="s">
        <v>5837</v>
      </c>
      <c r="J3286" s="3">
        <v>58660.449999999983</v>
      </c>
      <c r="K3286" s="3">
        <v>41289.220000000023</v>
      </c>
      <c r="L3286" s="3">
        <v>9523.23</v>
      </c>
    </row>
    <row r="3287" spans="1:12">
      <c r="A3287" s="2" t="str">
        <f t="shared" si="51"/>
        <v>POS_20230518_3158800</v>
      </c>
      <c r="B3287" s="2" t="s">
        <v>5571</v>
      </c>
      <c r="C3287" s="2" t="s">
        <v>30</v>
      </c>
      <c r="D3287" s="2" t="s">
        <v>54</v>
      </c>
      <c r="E3287" s="2" t="s">
        <v>70</v>
      </c>
      <c r="F3287" s="2" t="s">
        <v>71</v>
      </c>
      <c r="G3287" s="2" t="s">
        <v>57</v>
      </c>
      <c r="H3287" s="2" t="s">
        <v>5838</v>
      </c>
      <c r="I3287" s="2" t="s">
        <v>5839</v>
      </c>
      <c r="J3287" s="3">
        <v>58660.45</v>
      </c>
      <c r="K3287" s="3">
        <v>41289.220000000008</v>
      </c>
      <c r="L3287" s="3">
        <v>9523.23</v>
      </c>
    </row>
    <row r="3288" spans="1:12">
      <c r="A3288" s="2" t="str">
        <f t="shared" si="51"/>
        <v>POS_20230518_3158564</v>
      </c>
      <c r="B3288" s="2" t="s">
        <v>5571</v>
      </c>
      <c r="C3288" s="2" t="s">
        <v>30</v>
      </c>
      <c r="D3288" s="2" t="s">
        <v>54</v>
      </c>
      <c r="E3288" s="2" t="s">
        <v>70</v>
      </c>
      <c r="F3288" s="2" t="s">
        <v>71</v>
      </c>
      <c r="G3288" s="2" t="s">
        <v>57</v>
      </c>
      <c r="H3288" s="2" t="s">
        <v>5840</v>
      </c>
      <c r="I3288" s="2" t="s">
        <v>5841</v>
      </c>
      <c r="J3288" s="3">
        <v>58660.45</v>
      </c>
      <c r="K3288" s="3">
        <v>41289.220000000008</v>
      </c>
      <c r="L3288" s="3">
        <v>9523.23</v>
      </c>
    </row>
    <row r="3289" spans="1:12">
      <c r="A3289" s="2" t="str">
        <f t="shared" si="51"/>
        <v>POS_20230518_3158593</v>
      </c>
      <c r="B3289" s="2" t="s">
        <v>5571</v>
      </c>
      <c r="C3289" s="2" t="s">
        <v>30</v>
      </c>
      <c r="D3289" s="2" t="s">
        <v>54</v>
      </c>
      <c r="E3289" s="2" t="s">
        <v>70</v>
      </c>
      <c r="F3289" s="2" t="s">
        <v>71</v>
      </c>
      <c r="G3289" s="2" t="s">
        <v>57</v>
      </c>
      <c r="H3289" s="2" t="s">
        <v>5842</v>
      </c>
      <c r="I3289" s="2" t="s">
        <v>5843</v>
      </c>
      <c r="J3289" s="3">
        <v>58660.45</v>
      </c>
      <c r="K3289" s="3">
        <v>41289.220000000008</v>
      </c>
      <c r="L3289" s="3">
        <v>9523.2299999999977</v>
      </c>
    </row>
    <row r="3290" spans="1:12">
      <c r="A3290" s="2" t="str">
        <f t="shared" si="51"/>
        <v>POS_20230518_3158849</v>
      </c>
      <c r="B3290" s="2" t="s">
        <v>5571</v>
      </c>
      <c r="C3290" s="2" t="s">
        <v>30</v>
      </c>
      <c r="D3290" s="2" t="s">
        <v>54</v>
      </c>
      <c r="E3290" s="2" t="s">
        <v>70</v>
      </c>
      <c r="F3290" s="2" t="s">
        <v>71</v>
      </c>
      <c r="G3290" s="2" t="s">
        <v>57</v>
      </c>
      <c r="H3290" s="2" t="s">
        <v>5844</v>
      </c>
      <c r="I3290" s="2" t="s">
        <v>5845</v>
      </c>
      <c r="J3290" s="3">
        <v>58660.44999999999</v>
      </c>
      <c r="K3290" s="3">
        <v>41289.22</v>
      </c>
      <c r="L3290" s="3">
        <v>9523.2299999999977</v>
      </c>
    </row>
    <row r="3291" spans="1:12">
      <c r="A3291" s="2" t="str">
        <f t="shared" si="51"/>
        <v>POS_20230518_3158906</v>
      </c>
      <c r="B3291" s="2" t="s">
        <v>5571</v>
      </c>
      <c r="C3291" s="2" t="s">
        <v>30</v>
      </c>
      <c r="D3291" s="2" t="s">
        <v>54</v>
      </c>
      <c r="E3291" s="2" t="s">
        <v>70</v>
      </c>
      <c r="F3291" s="2" t="s">
        <v>71</v>
      </c>
      <c r="G3291" s="2" t="s">
        <v>57</v>
      </c>
      <c r="H3291" s="2" t="s">
        <v>5846</v>
      </c>
      <c r="I3291" s="2" t="s">
        <v>5847</v>
      </c>
      <c r="J3291" s="3">
        <v>58660.450000000004</v>
      </c>
      <c r="K3291" s="3">
        <v>41289.22</v>
      </c>
      <c r="L3291" s="3">
        <v>9523.2299999999977</v>
      </c>
    </row>
    <row r="3292" spans="1:12">
      <c r="A3292" s="2" t="str">
        <f t="shared" si="51"/>
        <v>POS_20230518_3158836</v>
      </c>
      <c r="B3292" s="2" t="s">
        <v>5571</v>
      </c>
      <c r="C3292" s="2" t="s">
        <v>30</v>
      </c>
      <c r="D3292" s="2" t="s">
        <v>54</v>
      </c>
      <c r="E3292" s="2" t="s">
        <v>70</v>
      </c>
      <c r="F3292" s="2" t="s">
        <v>71</v>
      </c>
      <c r="G3292" s="2" t="s">
        <v>57</v>
      </c>
      <c r="H3292" s="2" t="s">
        <v>5848</v>
      </c>
      <c r="I3292" s="2" t="s">
        <v>5849</v>
      </c>
      <c r="J3292" s="3">
        <v>58660.45</v>
      </c>
      <c r="K3292" s="3">
        <v>41289.219999999994</v>
      </c>
      <c r="L3292" s="3">
        <v>9523.23</v>
      </c>
    </row>
    <row r="3293" spans="1:12">
      <c r="A3293" s="2" t="str">
        <f t="shared" si="51"/>
        <v>POS_20230518_3158429</v>
      </c>
      <c r="B3293" s="2" t="s">
        <v>5571</v>
      </c>
      <c r="C3293" s="2" t="s">
        <v>30</v>
      </c>
      <c r="D3293" s="2" t="s">
        <v>54</v>
      </c>
      <c r="E3293" s="2" t="s">
        <v>70</v>
      </c>
      <c r="F3293" s="2" t="s">
        <v>71</v>
      </c>
      <c r="G3293" s="2" t="s">
        <v>57</v>
      </c>
      <c r="H3293" s="2" t="s">
        <v>5802</v>
      </c>
      <c r="I3293" s="2" t="s">
        <v>5850</v>
      </c>
      <c r="J3293" s="3">
        <v>58660.450000000004</v>
      </c>
      <c r="K3293" s="3">
        <v>41289.22</v>
      </c>
      <c r="L3293" s="3">
        <v>9523.23</v>
      </c>
    </row>
    <row r="3294" spans="1:12">
      <c r="A3294" s="2" t="str">
        <f t="shared" si="51"/>
        <v>POS_20230518_3158871</v>
      </c>
      <c r="B3294" s="2" t="s">
        <v>5571</v>
      </c>
      <c r="C3294" s="2" t="s">
        <v>30</v>
      </c>
      <c r="D3294" s="2" t="s">
        <v>54</v>
      </c>
      <c r="E3294" s="2" t="s">
        <v>70</v>
      </c>
      <c r="F3294" s="2" t="s">
        <v>71</v>
      </c>
      <c r="G3294" s="2" t="s">
        <v>57</v>
      </c>
      <c r="H3294" s="2" t="s">
        <v>5851</v>
      </c>
      <c r="I3294" s="2" t="s">
        <v>5852</v>
      </c>
      <c r="J3294" s="3">
        <v>58660.449999999975</v>
      </c>
      <c r="K3294" s="3">
        <v>41289.220000000008</v>
      </c>
      <c r="L3294" s="3">
        <v>9523.23</v>
      </c>
    </row>
    <row r="3295" spans="1:12">
      <c r="A3295" s="2" t="str">
        <f t="shared" si="51"/>
        <v>POS_20230518_3158548</v>
      </c>
      <c r="B3295" s="2" t="s">
        <v>5571</v>
      </c>
      <c r="C3295" s="2" t="s">
        <v>30</v>
      </c>
      <c r="D3295" s="2" t="s">
        <v>54</v>
      </c>
      <c r="E3295" s="2" t="s">
        <v>70</v>
      </c>
      <c r="F3295" s="2" t="s">
        <v>71</v>
      </c>
      <c r="G3295" s="2" t="s">
        <v>57</v>
      </c>
      <c r="H3295" s="2" t="s">
        <v>5804</v>
      </c>
      <c r="I3295" s="2" t="s">
        <v>5853</v>
      </c>
      <c r="J3295" s="3">
        <v>58660.44999999999</v>
      </c>
      <c r="K3295" s="3">
        <v>41289.22</v>
      </c>
      <c r="L3295" s="3">
        <v>9523.2299999999977</v>
      </c>
    </row>
    <row r="3296" spans="1:12">
      <c r="A3296" s="2" t="str">
        <f t="shared" si="51"/>
        <v>POS_20230518_3158911</v>
      </c>
      <c r="B3296" s="2" t="s">
        <v>5571</v>
      </c>
      <c r="C3296" s="2" t="s">
        <v>30</v>
      </c>
      <c r="D3296" s="2" t="s">
        <v>54</v>
      </c>
      <c r="E3296" s="2" t="s">
        <v>70</v>
      </c>
      <c r="F3296" s="2" t="s">
        <v>71</v>
      </c>
      <c r="G3296" s="2" t="s">
        <v>57</v>
      </c>
      <c r="H3296" s="2" t="s">
        <v>5854</v>
      </c>
      <c r="I3296" s="2" t="s">
        <v>5855</v>
      </c>
      <c r="J3296" s="3">
        <v>58660.45</v>
      </c>
      <c r="K3296" s="3">
        <v>41289.22</v>
      </c>
      <c r="L3296" s="3">
        <v>9523.2299999999959</v>
      </c>
    </row>
    <row r="3297" spans="1:12">
      <c r="A3297" s="2" t="str">
        <f t="shared" si="51"/>
        <v>POS_20230518_3158718</v>
      </c>
      <c r="B3297" s="2" t="s">
        <v>5571</v>
      </c>
      <c r="C3297" s="2" t="s">
        <v>30</v>
      </c>
      <c r="D3297" s="2" t="s">
        <v>54</v>
      </c>
      <c r="E3297" s="2" t="s">
        <v>70</v>
      </c>
      <c r="F3297" s="2" t="s">
        <v>71</v>
      </c>
      <c r="G3297" s="2" t="s">
        <v>57</v>
      </c>
      <c r="H3297" s="2" t="s">
        <v>5856</v>
      </c>
      <c r="I3297" s="2" t="s">
        <v>5857</v>
      </c>
      <c r="J3297" s="3">
        <v>58660.45</v>
      </c>
      <c r="K3297" s="3">
        <v>41289.22</v>
      </c>
      <c r="L3297" s="3">
        <v>9523.2299999999959</v>
      </c>
    </row>
    <row r="3298" spans="1:12">
      <c r="A3298" s="2" t="str">
        <f t="shared" si="51"/>
        <v>POS_20230518_3158699</v>
      </c>
      <c r="B3298" s="2" t="s">
        <v>5571</v>
      </c>
      <c r="C3298" s="2" t="s">
        <v>30</v>
      </c>
      <c r="D3298" s="2" t="s">
        <v>54</v>
      </c>
      <c r="E3298" s="2" t="s">
        <v>70</v>
      </c>
      <c r="F3298" s="2" t="s">
        <v>71</v>
      </c>
      <c r="G3298" s="2" t="s">
        <v>57</v>
      </c>
      <c r="H3298" s="2" t="s">
        <v>5858</v>
      </c>
      <c r="I3298" s="2" t="s">
        <v>5859</v>
      </c>
      <c r="J3298" s="3">
        <v>58660.44999999999</v>
      </c>
      <c r="K3298" s="3">
        <v>41289.220000000008</v>
      </c>
      <c r="L3298" s="3">
        <v>9523.23</v>
      </c>
    </row>
    <row r="3299" spans="1:12">
      <c r="A3299" s="2" t="str">
        <f t="shared" si="51"/>
        <v>POS_20230518_3158758</v>
      </c>
      <c r="B3299" s="2" t="s">
        <v>5571</v>
      </c>
      <c r="C3299" s="2" t="s">
        <v>30</v>
      </c>
      <c r="D3299" s="2" t="s">
        <v>54</v>
      </c>
      <c r="E3299" s="2" t="s">
        <v>70</v>
      </c>
      <c r="F3299" s="2" t="s">
        <v>71</v>
      </c>
      <c r="G3299" s="2" t="s">
        <v>57</v>
      </c>
      <c r="H3299" s="2" t="s">
        <v>5860</v>
      </c>
      <c r="I3299" s="2" t="s">
        <v>5861</v>
      </c>
      <c r="J3299" s="3">
        <v>58660.45</v>
      </c>
      <c r="K3299" s="3">
        <v>41289.22</v>
      </c>
      <c r="L3299" s="3">
        <v>9523.2299999999977</v>
      </c>
    </row>
    <row r="3300" spans="1:12">
      <c r="A3300" s="2" t="str">
        <f t="shared" si="51"/>
        <v>POS_20230518_3158886</v>
      </c>
      <c r="B3300" s="2" t="s">
        <v>5571</v>
      </c>
      <c r="C3300" s="2" t="s">
        <v>30</v>
      </c>
      <c r="D3300" s="2" t="s">
        <v>54</v>
      </c>
      <c r="E3300" s="2" t="s">
        <v>70</v>
      </c>
      <c r="F3300" s="2" t="s">
        <v>71</v>
      </c>
      <c r="G3300" s="2" t="s">
        <v>57</v>
      </c>
      <c r="H3300" s="2" t="s">
        <v>5862</v>
      </c>
      <c r="I3300" s="2" t="s">
        <v>5863</v>
      </c>
      <c r="J3300" s="3">
        <v>58660.45</v>
      </c>
      <c r="K3300" s="3">
        <v>41289.22</v>
      </c>
      <c r="L3300" s="3">
        <v>9523.23</v>
      </c>
    </row>
    <row r="3301" spans="1:12">
      <c r="A3301" s="2" t="str">
        <f t="shared" si="51"/>
        <v>POS_20230518_3158721</v>
      </c>
      <c r="B3301" s="2" t="s">
        <v>5571</v>
      </c>
      <c r="C3301" s="2" t="s">
        <v>30</v>
      </c>
      <c r="D3301" s="2" t="s">
        <v>54</v>
      </c>
      <c r="E3301" s="2" t="s">
        <v>70</v>
      </c>
      <c r="F3301" s="2" t="s">
        <v>71</v>
      </c>
      <c r="G3301" s="2" t="s">
        <v>57</v>
      </c>
      <c r="H3301" s="2" t="s">
        <v>5864</v>
      </c>
      <c r="I3301" s="2" t="s">
        <v>5865</v>
      </c>
      <c r="J3301" s="3">
        <v>58660.44999999999</v>
      </c>
      <c r="K3301" s="3">
        <v>41289.220000000008</v>
      </c>
      <c r="L3301" s="3">
        <v>9523.23</v>
      </c>
    </row>
    <row r="3302" spans="1:12">
      <c r="A3302" s="2" t="str">
        <f t="shared" si="51"/>
        <v>POS_20230518_3158550</v>
      </c>
      <c r="B3302" s="2" t="s">
        <v>5571</v>
      </c>
      <c r="C3302" s="2" t="s">
        <v>30</v>
      </c>
      <c r="D3302" s="2" t="s">
        <v>54</v>
      </c>
      <c r="E3302" s="2" t="s">
        <v>70</v>
      </c>
      <c r="F3302" s="2" t="s">
        <v>71</v>
      </c>
      <c r="G3302" s="2" t="s">
        <v>57</v>
      </c>
      <c r="H3302" s="2" t="s">
        <v>5800</v>
      </c>
      <c r="I3302" s="2" t="s">
        <v>5866</v>
      </c>
      <c r="J3302" s="3">
        <v>58660.45</v>
      </c>
      <c r="K3302" s="3">
        <v>41289.220000000008</v>
      </c>
      <c r="L3302" s="3">
        <v>9523.2299999999977</v>
      </c>
    </row>
    <row r="3303" spans="1:12">
      <c r="A3303" s="2" t="str">
        <f t="shared" si="51"/>
        <v>POS_20230518_3158811</v>
      </c>
      <c r="B3303" s="2" t="s">
        <v>5571</v>
      </c>
      <c r="C3303" s="2" t="s">
        <v>30</v>
      </c>
      <c r="D3303" s="2" t="s">
        <v>54</v>
      </c>
      <c r="E3303" s="2" t="s">
        <v>70</v>
      </c>
      <c r="F3303" s="2" t="s">
        <v>71</v>
      </c>
      <c r="G3303" s="2" t="s">
        <v>57</v>
      </c>
      <c r="H3303" s="2" t="s">
        <v>5867</v>
      </c>
      <c r="I3303" s="2" t="s">
        <v>5868</v>
      </c>
      <c r="J3303" s="3">
        <v>58660.45</v>
      </c>
      <c r="K3303" s="3">
        <v>41289.22</v>
      </c>
      <c r="L3303" s="3">
        <v>9523.23</v>
      </c>
    </row>
    <row r="3304" spans="1:12">
      <c r="A3304" s="2" t="str">
        <f t="shared" si="51"/>
        <v>POS_20230518_3158840</v>
      </c>
      <c r="B3304" s="2" t="s">
        <v>5571</v>
      </c>
      <c r="C3304" s="2" t="s">
        <v>30</v>
      </c>
      <c r="D3304" s="2" t="s">
        <v>54</v>
      </c>
      <c r="E3304" s="2" t="s">
        <v>70</v>
      </c>
      <c r="F3304" s="2" t="s">
        <v>71</v>
      </c>
      <c r="G3304" s="2" t="s">
        <v>57</v>
      </c>
      <c r="H3304" s="2" t="s">
        <v>5869</v>
      </c>
      <c r="I3304" s="2" t="s">
        <v>5870</v>
      </c>
      <c r="J3304" s="3">
        <v>58660.44999999999</v>
      </c>
      <c r="K3304" s="3">
        <v>41289.220000000008</v>
      </c>
      <c r="L3304" s="3">
        <v>9523.2300000000014</v>
      </c>
    </row>
    <row r="3305" spans="1:12">
      <c r="A3305" s="2" t="str">
        <f t="shared" si="51"/>
        <v>POS_20230518_3158526</v>
      </c>
      <c r="B3305" s="2" t="s">
        <v>5571</v>
      </c>
      <c r="C3305" s="2" t="s">
        <v>30</v>
      </c>
      <c r="D3305" s="2" t="s">
        <v>54</v>
      </c>
      <c r="E3305" s="2" t="s">
        <v>70</v>
      </c>
      <c r="F3305" s="2" t="s">
        <v>71</v>
      </c>
      <c r="G3305" s="2" t="s">
        <v>57</v>
      </c>
      <c r="H3305" s="2" t="s">
        <v>5871</v>
      </c>
      <c r="I3305" s="2" t="s">
        <v>5872</v>
      </c>
      <c r="J3305" s="3">
        <v>58660.44999999999</v>
      </c>
      <c r="K3305" s="3">
        <v>41289.220000000008</v>
      </c>
      <c r="L3305" s="3">
        <v>9523.23</v>
      </c>
    </row>
    <row r="3306" spans="1:12">
      <c r="A3306" s="2" t="str">
        <f t="shared" si="51"/>
        <v>POS_20230518_3158506</v>
      </c>
      <c r="B3306" s="2" t="s">
        <v>5571</v>
      </c>
      <c r="C3306" s="2" t="s">
        <v>30</v>
      </c>
      <c r="D3306" s="2" t="s">
        <v>54</v>
      </c>
      <c r="E3306" s="2" t="s">
        <v>70</v>
      </c>
      <c r="F3306" s="2" t="s">
        <v>71</v>
      </c>
      <c r="G3306" s="2" t="s">
        <v>57</v>
      </c>
      <c r="H3306" s="2" t="s">
        <v>5873</v>
      </c>
      <c r="I3306" s="2" t="s">
        <v>5874</v>
      </c>
      <c r="J3306" s="3">
        <v>58660.44999999999</v>
      </c>
      <c r="K3306" s="3">
        <v>41289.22</v>
      </c>
      <c r="L3306" s="3">
        <v>9523.23</v>
      </c>
    </row>
    <row r="3307" spans="1:12">
      <c r="A3307" s="2" t="str">
        <f t="shared" si="51"/>
        <v>POS_20230518_3158735</v>
      </c>
      <c r="B3307" s="2" t="s">
        <v>5571</v>
      </c>
      <c r="C3307" s="2" t="s">
        <v>30</v>
      </c>
      <c r="D3307" s="2" t="s">
        <v>54</v>
      </c>
      <c r="E3307" s="2" t="s">
        <v>70</v>
      </c>
      <c r="F3307" s="2" t="s">
        <v>71</v>
      </c>
      <c r="G3307" s="2" t="s">
        <v>57</v>
      </c>
      <c r="H3307" s="2" t="s">
        <v>5875</v>
      </c>
      <c r="I3307" s="2" t="s">
        <v>5876</v>
      </c>
      <c r="J3307" s="3">
        <v>58660.44999999999</v>
      </c>
      <c r="K3307" s="3">
        <v>41289.22</v>
      </c>
      <c r="L3307" s="3">
        <v>9523.2299999999959</v>
      </c>
    </row>
    <row r="3308" spans="1:12">
      <c r="A3308" s="2" t="str">
        <f t="shared" si="51"/>
        <v>POS_20230518_3158478</v>
      </c>
      <c r="B3308" s="2" t="s">
        <v>5571</v>
      </c>
      <c r="C3308" s="2" t="s">
        <v>30</v>
      </c>
      <c r="D3308" s="2" t="s">
        <v>54</v>
      </c>
      <c r="E3308" s="2" t="s">
        <v>70</v>
      </c>
      <c r="F3308" s="2" t="s">
        <v>71</v>
      </c>
      <c r="G3308" s="2" t="s">
        <v>57</v>
      </c>
      <c r="H3308" s="2" t="s">
        <v>5877</v>
      </c>
      <c r="I3308" s="2" t="s">
        <v>5878</v>
      </c>
      <c r="J3308" s="3">
        <v>58660.449999999975</v>
      </c>
      <c r="K3308" s="3">
        <v>41289.220000000008</v>
      </c>
      <c r="L3308" s="3">
        <v>9523.2300000000014</v>
      </c>
    </row>
    <row r="3309" spans="1:12">
      <c r="A3309" s="2" t="str">
        <f t="shared" si="51"/>
        <v>POS_20230518_3158724</v>
      </c>
      <c r="B3309" s="2" t="s">
        <v>5571</v>
      </c>
      <c r="C3309" s="2" t="s">
        <v>30</v>
      </c>
      <c r="D3309" s="2" t="s">
        <v>54</v>
      </c>
      <c r="E3309" s="2" t="s">
        <v>70</v>
      </c>
      <c r="F3309" s="2" t="s">
        <v>71</v>
      </c>
      <c r="G3309" s="2" t="s">
        <v>57</v>
      </c>
      <c r="H3309" s="2" t="s">
        <v>5879</v>
      </c>
      <c r="I3309" s="2" t="s">
        <v>5880</v>
      </c>
      <c r="J3309" s="3">
        <v>58660.45</v>
      </c>
      <c r="K3309" s="3">
        <v>41289.22</v>
      </c>
      <c r="L3309" s="3">
        <v>9523.2299999999977</v>
      </c>
    </row>
    <row r="3310" spans="1:12">
      <c r="A3310" s="2" t="str">
        <f t="shared" si="51"/>
        <v>POS_20230518_3158473</v>
      </c>
      <c r="B3310" s="2" t="s">
        <v>5571</v>
      </c>
      <c r="C3310" s="2" t="s">
        <v>30</v>
      </c>
      <c r="D3310" s="2" t="s">
        <v>54</v>
      </c>
      <c r="E3310" s="2" t="s">
        <v>70</v>
      </c>
      <c r="F3310" s="2" t="s">
        <v>71</v>
      </c>
      <c r="G3310" s="2" t="s">
        <v>57</v>
      </c>
      <c r="H3310" s="2" t="s">
        <v>5881</v>
      </c>
      <c r="I3310" s="2" t="s">
        <v>5882</v>
      </c>
      <c r="J3310" s="3">
        <v>58660.44999999999</v>
      </c>
      <c r="K3310" s="3">
        <v>41289.220000000008</v>
      </c>
      <c r="L3310" s="3">
        <v>9523.2299999999977</v>
      </c>
    </row>
    <row r="3311" spans="1:12">
      <c r="A3311" s="2" t="str">
        <f t="shared" si="51"/>
        <v>POS_20230518_3158440</v>
      </c>
      <c r="B3311" s="2" t="s">
        <v>5571</v>
      </c>
      <c r="C3311" s="2" t="s">
        <v>30</v>
      </c>
      <c r="D3311" s="2" t="s">
        <v>54</v>
      </c>
      <c r="E3311" s="2" t="s">
        <v>70</v>
      </c>
      <c r="F3311" s="2" t="s">
        <v>71</v>
      </c>
      <c r="G3311" s="2" t="s">
        <v>57</v>
      </c>
      <c r="H3311" s="2" t="s">
        <v>5883</v>
      </c>
      <c r="I3311" s="2" t="s">
        <v>5884</v>
      </c>
      <c r="J3311" s="3">
        <v>58660.44999999999</v>
      </c>
      <c r="K3311" s="3">
        <v>41289.220000000008</v>
      </c>
      <c r="L3311" s="3">
        <v>9523.23</v>
      </c>
    </row>
    <row r="3312" spans="1:12">
      <c r="A3312" s="2" t="str">
        <f t="shared" si="51"/>
        <v>POS_20230518_3158747</v>
      </c>
      <c r="B3312" s="2" t="s">
        <v>5571</v>
      </c>
      <c r="C3312" s="2" t="s">
        <v>30</v>
      </c>
      <c r="D3312" s="2" t="s">
        <v>54</v>
      </c>
      <c r="E3312" s="2" t="s">
        <v>70</v>
      </c>
      <c r="F3312" s="2" t="s">
        <v>71</v>
      </c>
      <c r="G3312" s="2" t="s">
        <v>57</v>
      </c>
      <c r="H3312" s="2" t="s">
        <v>5885</v>
      </c>
      <c r="I3312" s="2" t="s">
        <v>5886</v>
      </c>
      <c r="J3312" s="3">
        <v>58660.44999999999</v>
      </c>
      <c r="K3312" s="3">
        <v>41289.220000000008</v>
      </c>
      <c r="L3312" s="3">
        <v>9523.2299999999977</v>
      </c>
    </row>
    <row r="3313" spans="1:12">
      <c r="A3313" s="2" t="str">
        <f t="shared" si="51"/>
        <v>POS_20230518_3158657</v>
      </c>
      <c r="B3313" s="2" t="s">
        <v>5571</v>
      </c>
      <c r="C3313" s="2" t="s">
        <v>30</v>
      </c>
      <c r="D3313" s="2" t="s">
        <v>54</v>
      </c>
      <c r="E3313" s="2" t="s">
        <v>70</v>
      </c>
      <c r="F3313" s="2" t="s">
        <v>71</v>
      </c>
      <c r="G3313" s="2" t="s">
        <v>57</v>
      </c>
      <c r="H3313" s="2" t="s">
        <v>5887</v>
      </c>
      <c r="I3313" s="2" t="s">
        <v>5888</v>
      </c>
      <c r="J3313" s="3">
        <v>58660.45</v>
      </c>
      <c r="K3313" s="3">
        <v>41289.219999999994</v>
      </c>
      <c r="L3313" s="3">
        <v>9523.23</v>
      </c>
    </row>
    <row r="3314" spans="1:12">
      <c r="A3314" s="2" t="str">
        <f t="shared" si="51"/>
        <v>POS_20230518_3158869</v>
      </c>
      <c r="B3314" s="2" t="s">
        <v>5571</v>
      </c>
      <c r="C3314" s="2" t="s">
        <v>30</v>
      </c>
      <c r="D3314" s="2" t="s">
        <v>54</v>
      </c>
      <c r="E3314" s="2" t="s">
        <v>70</v>
      </c>
      <c r="F3314" s="2" t="s">
        <v>71</v>
      </c>
      <c r="G3314" s="2" t="s">
        <v>57</v>
      </c>
      <c r="H3314" s="2" t="s">
        <v>5798</v>
      </c>
      <c r="I3314" s="2" t="s">
        <v>5889</v>
      </c>
      <c r="J3314" s="3">
        <v>58660.449999999983</v>
      </c>
      <c r="K3314" s="3">
        <v>41289.220000000008</v>
      </c>
      <c r="L3314" s="3">
        <v>9523.2299999999977</v>
      </c>
    </row>
    <row r="3315" spans="1:12">
      <c r="A3315" s="2" t="str">
        <f t="shared" si="51"/>
        <v>POS_20230518_3158525</v>
      </c>
      <c r="B3315" s="2" t="s">
        <v>5571</v>
      </c>
      <c r="C3315" s="2" t="s">
        <v>30</v>
      </c>
      <c r="D3315" s="2" t="s">
        <v>54</v>
      </c>
      <c r="E3315" s="2" t="s">
        <v>70</v>
      </c>
      <c r="F3315" s="2" t="s">
        <v>71</v>
      </c>
      <c r="G3315" s="2" t="s">
        <v>57</v>
      </c>
      <c r="H3315" s="2" t="s">
        <v>5806</v>
      </c>
      <c r="I3315" s="2" t="s">
        <v>5890</v>
      </c>
      <c r="J3315" s="3">
        <v>58660.44999999999</v>
      </c>
      <c r="K3315" s="3">
        <v>41289.22</v>
      </c>
      <c r="L3315" s="3">
        <v>9523.2299999999959</v>
      </c>
    </row>
    <row r="3316" spans="1:12">
      <c r="A3316" s="2" t="str">
        <f t="shared" si="51"/>
        <v>POS_20230518_3158674</v>
      </c>
      <c r="B3316" s="2" t="s">
        <v>5571</v>
      </c>
      <c r="C3316" s="2" t="s">
        <v>30</v>
      </c>
      <c r="D3316" s="2" t="s">
        <v>54</v>
      </c>
      <c r="E3316" s="2" t="s">
        <v>70</v>
      </c>
      <c r="F3316" s="2" t="s">
        <v>71</v>
      </c>
      <c r="G3316" s="2" t="s">
        <v>57</v>
      </c>
      <c r="H3316" s="2" t="s">
        <v>5891</v>
      </c>
      <c r="I3316" s="2" t="s">
        <v>5892</v>
      </c>
      <c r="J3316" s="3">
        <v>58660.449999999983</v>
      </c>
      <c r="K3316" s="3">
        <v>41289.219999999994</v>
      </c>
      <c r="L3316" s="3">
        <v>9523.2299999999959</v>
      </c>
    </row>
    <row r="3317" spans="1:12">
      <c r="A3317" s="2" t="str">
        <f t="shared" si="51"/>
        <v>POS_20230518_3158584</v>
      </c>
      <c r="B3317" s="2" t="s">
        <v>5571</v>
      </c>
      <c r="C3317" s="2" t="s">
        <v>30</v>
      </c>
      <c r="D3317" s="2" t="s">
        <v>54</v>
      </c>
      <c r="E3317" s="2" t="s">
        <v>70</v>
      </c>
      <c r="F3317" s="2" t="s">
        <v>71</v>
      </c>
      <c r="G3317" s="2" t="s">
        <v>57</v>
      </c>
      <c r="H3317" s="2" t="s">
        <v>5893</v>
      </c>
      <c r="I3317" s="2" t="s">
        <v>5894</v>
      </c>
      <c r="J3317" s="3">
        <v>58660.44999999999</v>
      </c>
      <c r="K3317" s="3">
        <v>41289.219999999994</v>
      </c>
      <c r="L3317" s="3">
        <v>9523.2299999999977</v>
      </c>
    </row>
    <row r="3318" spans="1:12">
      <c r="A3318" s="2" t="str">
        <f t="shared" si="51"/>
        <v>POS_20230518_3158864</v>
      </c>
      <c r="B3318" s="2" t="s">
        <v>5571</v>
      </c>
      <c r="C3318" s="2" t="s">
        <v>30</v>
      </c>
      <c r="D3318" s="2" t="s">
        <v>54</v>
      </c>
      <c r="E3318" s="2" t="s">
        <v>70</v>
      </c>
      <c r="F3318" s="2" t="s">
        <v>71</v>
      </c>
      <c r="G3318" s="2" t="s">
        <v>57</v>
      </c>
      <c r="H3318" s="2" t="s">
        <v>5895</v>
      </c>
      <c r="I3318" s="2" t="s">
        <v>5896</v>
      </c>
      <c r="J3318" s="3">
        <v>58660.449999999983</v>
      </c>
      <c r="K3318" s="3">
        <v>41289.22</v>
      </c>
      <c r="L3318" s="3">
        <v>9523.23</v>
      </c>
    </row>
    <row r="3319" spans="1:12">
      <c r="A3319" s="2" t="str">
        <f t="shared" si="51"/>
        <v>POS_20230518_3158417</v>
      </c>
      <c r="B3319" s="2" t="s">
        <v>5571</v>
      </c>
      <c r="C3319" s="2" t="s">
        <v>30</v>
      </c>
      <c r="D3319" s="2" t="s">
        <v>54</v>
      </c>
      <c r="E3319" s="2" t="s">
        <v>70</v>
      </c>
      <c r="F3319" s="2" t="s">
        <v>71</v>
      </c>
      <c r="G3319" s="2" t="s">
        <v>57</v>
      </c>
      <c r="H3319" s="2" t="s">
        <v>5897</v>
      </c>
      <c r="I3319" s="2" t="s">
        <v>5898</v>
      </c>
      <c r="J3319" s="3">
        <v>58660.44999999999</v>
      </c>
      <c r="K3319" s="3">
        <v>41289.22</v>
      </c>
      <c r="L3319" s="3">
        <v>9523.23</v>
      </c>
    </row>
    <row r="3320" spans="1:12">
      <c r="A3320" s="2" t="str">
        <f t="shared" si="51"/>
        <v>POS_20230518_3158805</v>
      </c>
      <c r="B3320" s="2" t="s">
        <v>5571</v>
      </c>
      <c r="C3320" s="2" t="s">
        <v>30</v>
      </c>
      <c r="D3320" s="2" t="s">
        <v>54</v>
      </c>
      <c r="E3320" s="2" t="s">
        <v>70</v>
      </c>
      <c r="F3320" s="2" t="s">
        <v>71</v>
      </c>
      <c r="G3320" s="2" t="s">
        <v>57</v>
      </c>
      <c r="H3320" s="2" t="s">
        <v>5899</v>
      </c>
      <c r="I3320" s="2" t="s">
        <v>5900</v>
      </c>
      <c r="J3320" s="3">
        <v>58660.44999999999</v>
      </c>
      <c r="K3320" s="3">
        <v>41289.219999999994</v>
      </c>
      <c r="L3320" s="3">
        <v>9523.2299999999977</v>
      </c>
    </row>
    <row r="3321" spans="1:12">
      <c r="A3321" s="2" t="str">
        <f t="shared" si="51"/>
        <v>POS_20230518_3158670</v>
      </c>
      <c r="B3321" s="2" t="s">
        <v>5571</v>
      </c>
      <c r="C3321" s="2" t="s">
        <v>30</v>
      </c>
      <c r="D3321" s="2" t="s">
        <v>54</v>
      </c>
      <c r="E3321" s="2" t="s">
        <v>70</v>
      </c>
      <c r="F3321" s="2" t="s">
        <v>71</v>
      </c>
      <c r="G3321" s="2" t="s">
        <v>57</v>
      </c>
      <c r="H3321" s="2" t="s">
        <v>5901</v>
      </c>
      <c r="I3321" s="2" t="s">
        <v>5902</v>
      </c>
      <c r="J3321" s="3">
        <v>58660.449999999983</v>
      </c>
      <c r="K3321" s="3">
        <v>41289.22</v>
      </c>
      <c r="L3321" s="3">
        <v>9523.23</v>
      </c>
    </row>
    <row r="3322" spans="1:12">
      <c r="A3322" s="2" t="str">
        <f t="shared" si="51"/>
        <v>POS_20230518_3158519</v>
      </c>
      <c r="B3322" s="2" t="s">
        <v>5571</v>
      </c>
      <c r="C3322" s="2" t="s">
        <v>30</v>
      </c>
      <c r="D3322" s="2" t="s">
        <v>54</v>
      </c>
      <c r="E3322" s="2" t="s">
        <v>70</v>
      </c>
      <c r="F3322" s="2" t="s">
        <v>71</v>
      </c>
      <c r="G3322" s="2" t="s">
        <v>57</v>
      </c>
      <c r="H3322" s="2" t="s">
        <v>5903</v>
      </c>
      <c r="I3322" s="2" t="s">
        <v>5904</v>
      </c>
      <c r="J3322" s="3">
        <v>58660.449999999983</v>
      </c>
      <c r="K3322" s="3">
        <v>41289.219999999994</v>
      </c>
      <c r="L3322" s="3">
        <v>9523.2299999999977</v>
      </c>
    </row>
    <row r="3323" spans="1:12">
      <c r="A3323" s="2" t="str">
        <f t="shared" si="51"/>
        <v>POS_20230518_3158775</v>
      </c>
      <c r="B3323" s="2" t="s">
        <v>5571</v>
      </c>
      <c r="C3323" s="2" t="s">
        <v>30</v>
      </c>
      <c r="D3323" s="2" t="s">
        <v>54</v>
      </c>
      <c r="E3323" s="2" t="s">
        <v>70</v>
      </c>
      <c r="F3323" s="2" t="s">
        <v>71</v>
      </c>
      <c r="G3323" s="2" t="s">
        <v>57</v>
      </c>
      <c r="H3323" s="2" t="s">
        <v>5905</v>
      </c>
      <c r="I3323" s="2" t="s">
        <v>5906</v>
      </c>
      <c r="J3323" s="3">
        <v>58660.45</v>
      </c>
      <c r="K3323" s="3">
        <v>41289.219999999994</v>
      </c>
      <c r="L3323" s="3">
        <v>9523.2299999999977</v>
      </c>
    </row>
    <row r="3324" spans="1:12">
      <c r="A3324" s="2" t="str">
        <f t="shared" si="51"/>
        <v>POS_20230518_3158379</v>
      </c>
      <c r="B3324" s="2" t="s">
        <v>5571</v>
      </c>
      <c r="C3324" s="2" t="s">
        <v>30</v>
      </c>
      <c r="D3324" s="2" t="s">
        <v>54</v>
      </c>
      <c r="E3324" s="2" t="s">
        <v>70</v>
      </c>
      <c r="F3324" s="2" t="s">
        <v>71</v>
      </c>
      <c r="G3324" s="2" t="s">
        <v>57</v>
      </c>
      <c r="H3324" s="2" t="s">
        <v>5907</v>
      </c>
      <c r="I3324" s="2" t="s">
        <v>5908</v>
      </c>
      <c r="J3324" s="3">
        <v>58660.449999999983</v>
      </c>
      <c r="K3324" s="3">
        <v>41289.22</v>
      </c>
      <c r="L3324" s="3">
        <v>9523.23</v>
      </c>
    </row>
    <row r="3325" spans="1:12">
      <c r="A3325" s="2" t="str">
        <f t="shared" si="51"/>
        <v>POS_20230518_3158821</v>
      </c>
      <c r="B3325" s="2" t="s">
        <v>5571</v>
      </c>
      <c r="C3325" s="2" t="s">
        <v>30</v>
      </c>
      <c r="D3325" s="2" t="s">
        <v>54</v>
      </c>
      <c r="E3325" s="2" t="s">
        <v>70</v>
      </c>
      <c r="F3325" s="2" t="s">
        <v>71</v>
      </c>
      <c r="G3325" s="2" t="s">
        <v>57</v>
      </c>
      <c r="H3325" s="2" t="s">
        <v>5909</v>
      </c>
      <c r="I3325" s="2" t="s">
        <v>5910</v>
      </c>
      <c r="J3325" s="3">
        <v>58660.45</v>
      </c>
      <c r="K3325" s="3">
        <v>41289.219999999994</v>
      </c>
      <c r="L3325" s="3">
        <v>9523.2299999999977</v>
      </c>
    </row>
    <row r="3326" spans="1:12">
      <c r="A3326" s="2" t="str">
        <f t="shared" si="51"/>
        <v>POS_20230518_3158601</v>
      </c>
      <c r="B3326" s="2" t="s">
        <v>5571</v>
      </c>
      <c r="C3326" s="2" t="s">
        <v>30</v>
      </c>
      <c r="D3326" s="2" t="s">
        <v>54</v>
      </c>
      <c r="E3326" s="2" t="s">
        <v>70</v>
      </c>
      <c r="F3326" s="2" t="s">
        <v>71</v>
      </c>
      <c r="G3326" s="2" t="s">
        <v>57</v>
      </c>
      <c r="H3326" s="2" t="s">
        <v>5911</v>
      </c>
      <c r="I3326" s="2" t="s">
        <v>5912</v>
      </c>
      <c r="J3326" s="3">
        <v>58660.449999999975</v>
      </c>
      <c r="K3326" s="3">
        <v>41289.220000000008</v>
      </c>
      <c r="L3326" s="3">
        <v>9523.2299999999977</v>
      </c>
    </row>
    <row r="3327" spans="1:12">
      <c r="A3327" s="2" t="str">
        <f t="shared" si="51"/>
        <v>POS_20230518_3158604</v>
      </c>
      <c r="B3327" s="2" t="s">
        <v>5571</v>
      </c>
      <c r="C3327" s="2" t="s">
        <v>30</v>
      </c>
      <c r="D3327" s="2" t="s">
        <v>54</v>
      </c>
      <c r="E3327" s="2" t="s">
        <v>70</v>
      </c>
      <c r="F3327" s="2" t="s">
        <v>71</v>
      </c>
      <c r="G3327" s="2" t="s">
        <v>57</v>
      </c>
      <c r="H3327" s="2" t="s">
        <v>5913</v>
      </c>
      <c r="I3327" s="2" t="s">
        <v>5914</v>
      </c>
      <c r="J3327" s="3">
        <v>58660.44999999999</v>
      </c>
      <c r="K3327" s="3">
        <v>41289.22</v>
      </c>
      <c r="L3327" s="3">
        <v>9523.23</v>
      </c>
    </row>
    <row r="3328" spans="1:12">
      <c r="A3328" s="2" t="str">
        <f t="shared" si="51"/>
        <v>POS_20230518_3158652</v>
      </c>
      <c r="B3328" s="2" t="s">
        <v>5571</v>
      </c>
      <c r="C3328" s="2" t="s">
        <v>30</v>
      </c>
      <c r="D3328" s="2" t="s">
        <v>54</v>
      </c>
      <c r="E3328" s="2" t="s">
        <v>70</v>
      </c>
      <c r="F3328" s="2" t="s">
        <v>71</v>
      </c>
      <c r="G3328" s="2" t="s">
        <v>57</v>
      </c>
      <c r="H3328" s="2" t="s">
        <v>5915</v>
      </c>
      <c r="I3328" s="2" t="s">
        <v>5916</v>
      </c>
      <c r="J3328" s="3">
        <v>58660.449999999983</v>
      </c>
      <c r="K3328" s="3">
        <v>41289.219999999994</v>
      </c>
      <c r="L3328" s="3">
        <v>9523.2299999999977</v>
      </c>
    </row>
    <row r="3329" spans="1:12">
      <c r="A3329" s="2" t="str">
        <f t="shared" si="51"/>
        <v>POS_20230518_3158746</v>
      </c>
      <c r="B3329" s="2" t="s">
        <v>5571</v>
      </c>
      <c r="C3329" s="2" t="s">
        <v>30</v>
      </c>
      <c r="D3329" s="2" t="s">
        <v>54</v>
      </c>
      <c r="E3329" s="2" t="s">
        <v>70</v>
      </c>
      <c r="F3329" s="2" t="s">
        <v>71</v>
      </c>
      <c r="G3329" s="2" t="s">
        <v>57</v>
      </c>
      <c r="H3329" s="2" t="s">
        <v>5917</v>
      </c>
      <c r="I3329" s="2" t="s">
        <v>5918</v>
      </c>
      <c r="J3329" s="3">
        <v>58660.449999999975</v>
      </c>
      <c r="K3329" s="3">
        <v>41289.22</v>
      </c>
      <c r="L3329" s="3">
        <v>9523.23</v>
      </c>
    </row>
    <row r="3330" spans="1:12">
      <c r="A3330" s="2" t="str">
        <f t="shared" si="51"/>
        <v>POS_20230518_3158913</v>
      </c>
      <c r="B3330" s="2" t="s">
        <v>5571</v>
      </c>
      <c r="C3330" s="2" t="s">
        <v>30</v>
      </c>
      <c r="D3330" s="2" t="s">
        <v>54</v>
      </c>
      <c r="E3330" s="2" t="s">
        <v>70</v>
      </c>
      <c r="F3330" s="2" t="s">
        <v>71</v>
      </c>
      <c r="G3330" s="2" t="s">
        <v>57</v>
      </c>
      <c r="H3330" s="2" t="s">
        <v>5919</v>
      </c>
      <c r="I3330" s="2" t="s">
        <v>5920</v>
      </c>
      <c r="J3330" s="3">
        <v>58660.449999999975</v>
      </c>
      <c r="K3330" s="3">
        <v>41289.22</v>
      </c>
      <c r="L3330" s="3">
        <v>9523.23</v>
      </c>
    </row>
    <row r="3331" spans="1:12">
      <c r="A3331" s="2" t="str">
        <f t="shared" si="51"/>
        <v>POS_20230518_3158471</v>
      </c>
      <c r="B3331" s="2" t="s">
        <v>5571</v>
      </c>
      <c r="C3331" s="2" t="s">
        <v>30</v>
      </c>
      <c r="D3331" s="2" t="s">
        <v>54</v>
      </c>
      <c r="E3331" s="2" t="s">
        <v>70</v>
      </c>
      <c r="F3331" s="2" t="s">
        <v>71</v>
      </c>
      <c r="G3331" s="2" t="s">
        <v>57</v>
      </c>
      <c r="H3331" s="2" t="s">
        <v>5921</v>
      </c>
      <c r="I3331" s="2" t="s">
        <v>5922</v>
      </c>
      <c r="J3331" s="3">
        <v>58660.449999999975</v>
      </c>
      <c r="K3331" s="3">
        <v>41289.219999999994</v>
      </c>
      <c r="L3331" s="3">
        <v>9523.23</v>
      </c>
    </row>
    <row r="3332" spans="1:12">
      <c r="A3332" s="2" t="str">
        <f t="shared" si="51"/>
        <v>POS_20230518_3158513</v>
      </c>
      <c r="B3332" s="2" t="s">
        <v>5571</v>
      </c>
      <c r="C3332" s="2" t="s">
        <v>30</v>
      </c>
      <c r="D3332" s="2" t="s">
        <v>54</v>
      </c>
      <c r="E3332" s="2" t="s">
        <v>70</v>
      </c>
      <c r="F3332" s="2" t="s">
        <v>71</v>
      </c>
      <c r="G3332" s="2" t="s">
        <v>57</v>
      </c>
      <c r="H3332" s="2" t="s">
        <v>5744</v>
      </c>
      <c r="I3332" s="2" t="s">
        <v>5923</v>
      </c>
      <c r="J3332" s="3">
        <v>58660.449999999983</v>
      </c>
      <c r="K3332" s="3">
        <v>41289.219999999994</v>
      </c>
      <c r="L3332" s="3">
        <v>9523.2299999999977</v>
      </c>
    </row>
    <row r="3333" spans="1:12">
      <c r="A3333" s="2" t="str">
        <f t="shared" si="51"/>
        <v>POS_20230518_3158794</v>
      </c>
      <c r="B3333" s="2" t="s">
        <v>5571</v>
      </c>
      <c r="C3333" s="2" t="s">
        <v>30</v>
      </c>
      <c r="D3333" s="2" t="s">
        <v>54</v>
      </c>
      <c r="E3333" s="2" t="s">
        <v>70</v>
      </c>
      <c r="F3333" s="2" t="s">
        <v>71</v>
      </c>
      <c r="G3333" s="2" t="s">
        <v>57</v>
      </c>
      <c r="H3333" s="2" t="s">
        <v>5924</v>
      </c>
      <c r="I3333" s="2" t="s">
        <v>5925</v>
      </c>
      <c r="J3333" s="3">
        <v>58660.449999999975</v>
      </c>
      <c r="K3333" s="3">
        <v>41289.22</v>
      </c>
      <c r="L3333" s="3">
        <v>9523.2299999999959</v>
      </c>
    </row>
    <row r="3334" spans="1:12">
      <c r="A3334" s="2" t="str">
        <f t="shared" si="51"/>
        <v>POS_20230518_3158737</v>
      </c>
      <c r="B3334" s="2" t="s">
        <v>5571</v>
      </c>
      <c r="C3334" s="2" t="s">
        <v>30</v>
      </c>
      <c r="D3334" s="2" t="s">
        <v>54</v>
      </c>
      <c r="E3334" s="2" t="s">
        <v>70</v>
      </c>
      <c r="F3334" s="2" t="s">
        <v>71</v>
      </c>
      <c r="G3334" s="2" t="s">
        <v>57</v>
      </c>
      <c r="H3334" s="2" t="s">
        <v>5926</v>
      </c>
      <c r="I3334" s="2" t="s">
        <v>5927</v>
      </c>
      <c r="J3334" s="3">
        <v>58660.449999999975</v>
      </c>
      <c r="K3334" s="3">
        <v>41289.22</v>
      </c>
      <c r="L3334" s="3">
        <v>9523.23</v>
      </c>
    </row>
    <row r="3335" spans="1:12">
      <c r="A3335" s="2" t="str">
        <f t="shared" si="51"/>
        <v>POS_20230518_3158879</v>
      </c>
      <c r="B3335" s="2" t="s">
        <v>5571</v>
      </c>
      <c r="C3335" s="2" t="s">
        <v>30</v>
      </c>
      <c r="D3335" s="2" t="s">
        <v>54</v>
      </c>
      <c r="E3335" s="2" t="s">
        <v>70</v>
      </c>
      <c r="F3335" s="2" t="s">
        <v>71</v>
      </c>
      <c r="G3335" s="2" t="s">
        <v>57</v>
      </c>
      <c r="H3335" s="2" t="s">
        <v>5928</v>
      </c>
      <c r="I3335" s="2" t="s">
        <v>5929</v>
      </c>
      <c r="J3335" s="3">
        <v>58660.449999999975</v>
      </c>
      <c r="K3335" s="3">
        <v>41289.22</v>
      </c>
      <c r="L3335" s="3">
        <v>9523.23</v>
      </c>
    </row>
    <row r="3336" spans="1:12">
      <c r="A3336" s="2" t="str">
        <f t="shared" si="51"/>
        <v>POS_20230517_3157743</v>
      </c>
      <c r="B3336" s="2" t="s">
        <v>5571</v>
      </c>
      <c r="C3336" s="2" t="s">
        <v>30</v>
      </c>
      <c r="D3336" s="2" t="s">
        <v>54</v>
      </c>
      <c r="E3336" s="2" t="s">
        <v>70</v>
      </c>
      <c r="F3336" s="2" t="s">
        <v>202</v>
      </c>
      <c r="G3336" s="2" t="s">
        <v>67</v>
      </c>
      <c r="H3336" s="2" t="s">
        <v>5930</v>
      </c>
      <c r="I3336" s="2" t="s">
        <v>5931</v>
      </c>
      <c r="J3336" s="3">
        <v>13933.67186924449</v>
      </c>
      <c r="K3336" s="3">
        <v>43183.914730899312</v>
      </c>
      <c r="L3336" s="3">
        <v>36486.703859910049</v>
      </c>
    </row>
    <row r="3337" spans="1:12">
      <c r="A3337" s="2" t="str">
        <f t="shared" si="51"/>
        <v>POS_20230517_3157810</v>
      </c>
      <c r="B3337" s="2" t="s">
        <v>5571</v>
      </c>
      <c r="C3337" s="2" t="s">
        <v>30</v>
      </c>
      <c r="D3337" s="2" t="s">
        <v>54</v>
      </c>
      <c r="E3337" s="2" t="s">
        <v>70</v>
      </c>
      <c r="F3337" s="2" t="s">
        <v>202</v>
      </c>
      <c r="G3337" s="2" t="s">
        <v>67</v>
      </c>
      <c r="H3337" s="2" t="s">
        <v>5932</v>
      </c>
      <c r="I3337" s="2" t="s">
        <v>5933</v>
      </c>
      <c r="J3337" s="3">
        <v>13933.671869244488</v>
      </c>
      <c r="K3337" s="3">
        <v>43183.91473089932</v>
      </c>
      <c r="L3337" s="3">
        <v>36486.703859910056</v>
      </c>
    </row>
    <row r="3338" spans="1:12">
      <c r="A3338" s="2" t="str">
        <f t="shared" si="51"/>
        <v>POS_20230517_3157941</v>
      </c>
      <c r="B3338" s="2" t="s">
        <v>5571</v>
      </c>
      <c r="C3338" s="2" t="s">
        <v>30</v>
      </c>
      <c r="D3338" s="2" t="s">
        <v>54</v>
      </c>
      <c r="E3338" s="2" t="s">
        <v>70</v>
      </c>
      <c r="F3338" s="2" t="s">
        <v>202</v>
      </c>
      <c r="G3338" s="2" t="s">
        <v>67</v>
      </c>
      <c r="H3338" s="2" t="s">
        <v>5934</v>
      </c>
      <c r="I3338" s="2" t="s">
        <v>5935</v>
      </c>
      <c r="J3338" s="3">
        <v>13933.671869244488</v>
      </c>
      <c r="K3338" s="3">
        <v>43183.91473089932</v>
      </c>
      <c r="L3338" s="3">
        <v>36486.703859910063</v>
      </c>
    </row>
    <row r="3339" spans="1:12">
      <c r="A3339" s="2" t="str">
        <f t="shared" si="51"/>
        <v>POS_20230517_3157797</v>
      </c>
      <c r="B3339" s="2" t="s">
        <v>5571</v>
      </c>
      <c r="C3339" s="2" t="s">
        <v>30</v>
      </c>
      <c r="D3339" s="2" t="s">
        <v>54</v>
      </c>
      <c r="E3339" s="2" t="s">
        <v>70</v>
      </c>
      <c r="F3339" s="2" t="s">
        <v>202</v>
      </c>
      <c r="G3339" s="2" t="s">
        <v>67</v>
      </c>
      <c r="H3339" s="2" t="s">
        <v>5936</v>
      </c>
      <c r="I3339" s="2" t="s">
        <v>5937</v>
      </c>
      <c r="J3339" s="3">
        <v>13933.671869244485</v>
      </c>
      <c r="K3339" s="3">
        <v>43183.914730899312</v>
      </c>
      <c r="L3339" s="3">
        <v>36486.703859910056</v>
      </c>
    </row>
    <row r="3340" spans="1:12">
      <c r="A3340" s="2" t="str">
        <f t="shared" si="51"/>
        <v>POS_20230517_3157935</v>
      </c>
      <c r="B3340" s="2" t="s">
        <v>5571</v>
      </c>
      <c r="C3340" s="2" t="s">
        <v>30</v>
      </c>
      <c r="D3340" s="2" t="s">
        <v>54</v>
      </c>
      <c r="E3340" s="2" t="s">
        <v>70</v>
      </c>
      <c r="F3340" s="2" t="s">
        <v>202</v>
      </c>
      <c r="G3340" s="2" t="s">
        <v>67</v>
      </c>
      <c r="H3340" s="2" t="s">
        <v>5938</v>
      </c>
      <c r="I3340" s="2" t="s">
        <v>5939</v>
      </c>
      <c r="J3340" s="3">
        <v>13933.671869244485</v>
      </c>
      <c r="K3340" s="3">
        <v>43183.914730899305</v>
      </c>
      <c r="L3340" s="3">
        <v>36486.703859910063</v>
      </c>
    </row>
    <row r="3341" spans="1:12">
      <c r="A3341" s="2" t="str">
        <f t="shared" ref="A3341:A3404" si="52">I3341</f>
        <v>POS_20230517_3157813</v>
      </c>
      <c r="B3341" s="2" t="s">
        <v>5571</v>
      </c>
      <c r="C3341" s="2" t="s">
        <v>30</v>
      </c>
      <c r="D3341" s="2" t="s">
        <v>54</v>
      </c>
      <c r="E3341" s="2" t="s">
        <v>70</v>
      </c>
      <c r="F3341" s="2" t="s">
        <v>202</v>
      </c>
      <c r="G3341" s="2" t="s">
        <v>67</v>
      </c>
      <c r="H3341" s="2" t="s">
        <v>5940</v>
      </c>
      <c r="I3341" s="2" t="s">
        <v>5941</v>
      </c>
      <c r="J3341" s="3">
        <v>13933.671869244481</v>
      </c>
      <c r="K3341" s="3">
        <v>43183.914730899312</v>
      </c>
      <c r="L3341" s="3">
        <v>36486.703859910056</v>
      </c>
    </row>
    <row r="3342" spans="1:12">
      <c r="A3342" s="2" t="str">
        <f t="shared" si="52"/>
        <v>POS_20230517_3157890</v>
      </c>
      <c r="B3342" s="2" t="s">
        <v>5571</v>
      </c>
      <c r="C3342" s="2" t="s">
        <v>30</v>
      </c>
      <c r="D3342" s="2" t="s">
        <v>54</v>
      </c>
      <c r="E3342" s="2" t="s">
        <v>70</v>
      </c>
      <c r="F3342" s="2" t="s">
        <v>202</v>
      </c>
      <c r="G3342" s="2" t="s">
        <v>67</v>
      </c>
      <c r="H3342" s="2" t="s">
        <v>5942</v>
      </c>
      <c r="I3342" s="2" t="s">
        <v>5943</v>
      </c>
      <c r="J3342" s="3">
        <v>13933.671869244483</v>
      </c>
      <c r="K3342" s="3">
        <v>43183.914730899305</v>
      </c>
      <c r="L3342" s="3">
        <v>36486.703859910063</v>
      </c>
    </row>
    <row r="3343" spans="1:12">
      <c r="A3343" s="2" t="str">
        <f t="shared" si="52"/>
        <v>POS_20230517_3157979</v>
      </c>
      <c r="B3343" s="2" t="s">
        <v>5571</v>
      </c>
      <c r="C3343" s="2" t="s">
        <v>30</v>
      </c>
      <c r="D3343" s="2" t="s">
        <v>54</v>
      </c>
      <c r="E3343" s="2" t="s">
        <v>70</v>
      </c>
      <c r="F3343" s="2" t="s">
        <v>202</v>
      </c>
      <c r="G3343" s="2" t="s">
        <v>67</v>
      </c>
      <c r="H3343" s="2" t="s">
        <v>5944</v>
      </c>
      <c r="I3343" s="2" t="s">
        <v>5945</v>
      </c>
      <c r="J3343" s="3">
        <v>13933.671869244485</v>
      </c>
      <c r="K3343" s="3">
        <v>43183.914730899312</v>
      </c>
      <c r="L3343" s="3">
        <v>36486.703859910049</v>
      </c>
    </row>
    <row r="3344" spans="1:12">
      <c r="A3344" s="2" t="str">
        <f t="shared" si="52"/>
        <v>POS_20230517_3157839</v>
      </c>
      <c r="B3344" s="2" t="s">
        <v>5571</v>
      </c>
      <c r="C3344" s="2" t="s">
        <v>30</v>
      </c>
      <c r="D3344" s="2" t="s">
        <v>54</v>
      </c>
      <c r="E3344" s="2" t="s">
        <v>70</v>
      </c>
      <c r="F3344" s="2" t="s">
        <v>202</v>
      </c>
      <c r="G3344" s="2" t="s">
        <v>67</v>
      </c>
      <c r="H3344" s="2" t="s">
        <v>5946</v>
      </c>
      <c r="I3344" s="2" t="s">
        <v>5947</v>
      </c>
      <c r="J3344" s="3">
        <v>13933.671869244485</v>
      </c>
      <c r="K3344" s="3">
        <v>43183.914730899298</v>
      </c>
      <c r="L3344" s="3">
        <v>36486.703859910063</v>
      </c>
    </row>
    <row r="3345" spans="1:12">
      <c r="A3345" s="2" t="str">
        <f t="shared" si="52"/>
        <v>POS_20230517_3157726</v>
      </c>
      <c r="B3345" s="2" t="s">
        <v>5571</v>
      </c>
      <c r="C3345" s="2" t="s">
        <v>30</v>
      </c>
      <c r="D3345" s="2" t="s">
        <v>54</v>
      </c>
      <c r="E3345" s="2" t="s">
        <v>70</v>
      </c>
      <c r="F3345" s="2" t="s">
        <v>202</v>
      </c>
      <c r="G3345" s="2" t="s">
        <v>67</v>
      </c>
      <c r="H3345" s="2" t="s">
        <v>5948</v>
      </c>
      <c r="I3345" s="2" t="s">
        <v>5949</v>
      </c>
      <c r="J3345" s="3">
        <v>13933.671869244485</v>
      </c>
      <c r="K3345" s="3">
        <v>43183.914730899305</v>
      </c>
      <c r="L3345" s="3">
        <v>36486.703859910056</v>
      </c>
    </row>
    <row r="3346" spans="1:12">
      <c r="A3346" s="2" t="str">
        <f t="shared" si="52"/>
        <v>POS_20230517_3157865</v>
      </c>
      <c r="B3346" s="2" t="s">
        <v>5571</v>
      </c>
      <c r="C3346" s="2" t="s">
        <v>30</v>
      </c>
      <c r="D3346" s="2" t="s">
        <v>54</v>
      </c>
      <c r="E3346" s="2" t="s">
        <v>70</v>
      </c>
      <c r="F3346" s="2" t="s">
        <v>202</v>
      </c>
      <c r="G3346" s="2" t="s">
        <v>67</v>
      </c>
      <c r="H3346" s="2" t="s">
        <v>5950</v>
      </c>
      <c r="I3346" s="2" t="s">
        <v>5951</v>
      </c>
      <c r="J3346" s="3">
        <v>13933.671869244485</v>
      </c>
      <c r="K3346" s="3">
        <v>43183.914730899298</v>
      </c>
      <c r="L3346" s="3">
        <v>36486.703859910063</v>
      </c>
    </row>
    <row r="3347" spans="1:12">
      <c r="A3347" s="2" t="str">
        <f t="shared" si="52"/>
        <v>POS_20230517_3158074</v>
      </c>
      <c r="B3347" s="2" t="s">
        <v>5571</v>
      </c>
      <c r="C3347" s="2" t="s">
        <v>30</v>
      </c>
      <c r="D3347" s="2" t="s">
        <v>54</v>
      </c>
      <c r="E3347" s="2" t="s">
        <v>70</v>
      </c>
      <c r="F3347" s="2" t="s">
        <v>202</v>
      </c>
      <c r="G3347" s="2" t="s">
        <v>67</v>
      </c>
      <c r="H3347" s="2" t="s">
        <v>5952</v>
      </c>
      <c r="I3347" s="2" t="s">
        <v>5953</v>
      </c>
      <c r="J3347" s="3">
        <v>13933.671869244485</v>
      </c>
      <c r="K3347" s="3">
        <v>43183.914730899305</v>
      </c>
      <c r="L3347" s="3">
        <v>36486.703859910056</v>
      </c>
    </row>
    <row r="3348" spans="1:12">
      <c r="A3348" s="2" t="str">
        <f t="shared" si="52"/>
        <v>POS_20230517_3157855</v>
      </c>
      <c r="B3348" s="2" t="s">
        <v>5571</v>
      </c>
      <c r="C3348" s="2" t="s">
        <v>30</v>
      </c>
      <c r="D3348" s="2" t="s">
        <v>54</v>
      </c>
      <c r="E3348" s="2" t="s">
        <v>70</v>
      </c>
      <c r="F3348" s="2" t="s">
        <v>202</v>
      </c>
      <c r="G3348" s="2" t="s">
        <v>67</v>
      </c>
      <c r="H3348" s="2" t="s">
        <v>5954</v>
      </c>
      <c r="I3348" s="2" t="s">
        <v>5955</v>
      </c>
      <c r="J3348" s="3">
        <v>13933.671869244487</v>
      </c>
      <c r="K3348" s="3">
        <v>43183.91473089932</v>
      </c>
      <c r="L3348" s="3">
        <v>36486.703859910042</v>
      </c>
    </row>
    <row r="3349" spans="1:12">
      <c r="A3349" s="2" t="str">
        <f t="shared" si="52"/>
        <v>POS_20230517_3157688</v>
      </c>
      <c r="B3349" s="2" t="s">
        <v>5571</v>
      </c>
      <c r="C3349" s="2" t="s">
        <v>30</v>
      </c>
      <c r="D3349" s="2" t="s">
        <v>54</v>
      </c>
      <c r="E3349" s="2" t="s">
        <v>70</v>
      </c>
      <c r="F3349" s="2" t="s">
        <v>202</v>
      </c>
      <c r="G3349" s="2" t="s">
        <v>67</v>
      </c>
      <c r="H3349" s="2" t="s">
        <v>5956</v>
      </c>
      <c r="I3349" s="2" t="s">
        <v>5957</v>
      </c>
      <c r="J3349" s="3">
        <v>13933.671869244485</v>
      </c>
      <c r="K3349" s="3">
        <v>43183.914730899298</v>
      </c>
      <c r="L3349" s="3">
        <v>36486.703859910063</v>
      </c>
    </row>
    <row r="3350" spans="1:12">
      <c r="A3350" s="2" t="str">
        <f t="shared" si="52"/>
        <v>POS_20230517_3157707</v>
      </c>
      <c r="B3350" s="2" t="s">
        <v>5571</v>
      </c>
      <c r="C3350" s="2" t="s">
        <v>30</v>
      </c>
      <c r="D3350" s="2" t="s">
        <v>54</v>
      </c>
      <c r="E3350" s="2" t="s">
        <v>70</v>
      </c>
      <c r="F3350" s="2" t="s">
        <v>202</v>
      </c>
      <c r="G3350" s="2" t="s">
        <v>67</v>
      </c>
      <c r="H3350" s="2" t="s">
        <v>5958</v>
      </c>
      <c r="I3350" s="2" t="s">
        <v>5959</v>
      </c>
      <c r="J3350" s="3">
        <v>13933.671869244483</v>
      </c>
      <c r="K3350" s="3">
        <v>43183.914730899305</v>
      </c>
      <c r="L3350" s="3">
        <v>36486.703859910056</v>
      </c>
    </row>
    <row r="3351" spans="1:12">
      <c r="A3351" s="2" t="str">
        <f t="shared" si="52"/>
        <v>POS_20230517_3157731</v>
      </c>
      <c r="B3351" s="2" t="s">
        <v>5571</v>
      </c>
      <c r="C3351" s="2" t="s">
        <v>30</v>
      </c>
      <c r="D3351" s="2" t="s">
        <v>54</v>
      </c>
      <c r="E3351" s="2" t="s">
        <v>70</v>
      </c>
      <c r="F3351" s="2" t="s">
        <v>202</v>
      </c>
      <c r="G3351" s="2" t="s">
        <v>67</v>
      </c>
      <c r="H3351" s="2" t="s">
        <v>5960</v>
      </c>
      <c r="I3351" s="2" t="s">
        <v>5961</v>
      </c>
      <c r="J3351" s="3">
        <v>13933.671869244488</v>
      </c>
      <c r="K3351" s="3">
        <v>43183.914730899305</v>
      </c>
      <c r="L3351" s="3">
        <v>36486.703859910056</v>
      </c>
    </row>
    <row r="3352" spans="1:12">
      <c r="A3352" s="2" t="str">
        <f t="shared" si="52"/>
        <v>POS_20230517_3158013</v>
      </c>
      <c r="B3352" s="2" t="s">
        <v>5571</v>
      </c>
      <c r="C3352" s="2" t="s">
        <v>30</v>
      </c>
      <c r="D3352" s="2" t="s">
        <v>54</v>
      </c>
      <c r="E3352" s="2" t="s">
        <v>70</v>
      </c>
      <c r="F3352" s="2" t="s">
        <v>202</v>
      </c>
      <c r="G3352" s="2" t="s">
        <v>67</v>
      </c>
      <c r="H3352" s="2" t="s">
        <v>5962</v>
      </c>
      <c r="I3352" s="2" t="s">
        <v>5963</v>
      </c>
      <c r="J3352" s="3">
        <v>13933.671869244485</v>
      </c>
      <c r="K3352" s="3">
        <v>43183.914730899298</v>
      </c>
      <c r="L3352" s="3">
        <v>36486.703859910063</v>
      </c>
    </row>
    <row r="3353" spans="1:12">
      <c r="A3353" s="2" t="str">
        <f t="shared" si="52"/>
        <v>POS_20230517_3158039</v>
      </c>
      <c r="B3353" s="2" t="s">
        <v>5571</v>
      </c>
      <c r="C3353" s="2" t="s">
        <v>30</v>
      </c>
      <c r="D3353" s="2" t="s">
        <v>54</v>
      </c>
      <c r="E3353" s="2" t="s">
        <v>70</v>
      </c>
      <c r="F3353" s="2" t="s">
        <v>202</v>
      </c>
      <c r="G3353" s="2" t="s">
        <v>67</v>
      </c>
      <c r="H3353" s="2" t="s">
        <v>5964</v>
      </c>
      <c r="I3353" s="2" t="s">
        <v>5965</v>
      </c>
      <c r="J3353" s="3">
        <v>13933.671869244488</v>
      </c>
      <c r="K3353" s="3">
        <v>43183.914730899305</v>
      </c>
      <c r="L3353" s="3">
        <v>36486.703859910049</v>
      </c>
    </row>
    <row r="3354" spans="1:12">
      <c r="A3354" s="2" t="str">
        <f t="shared" si="52"/>
        <v>POS_20230517_3157717</v>
      </c>
      <c r="B3354" s="2" t="s">
        <v>5571</v>
      </c>
      <c r="C3354" s="2" t="s">
        <v>30</v>
      </c>
      <c r="D3354" s="2" t="s">
        <v>54</v>
      </c>
      <c r="E3354" s="2" t="s">
        <v>70</v>
      </c>
      <c r="F3354" s="2" t="s">
        <v>202</v>
      </c>
      <c r="G3354" s="2" t="s">
        <v>67</v>
      </c>
      <c r="H3354" s="2" t="s">
        <v>5966</v>
      </c>
      <c r="I3354" s="2" t="s">
        <v>5967</v>
      </c>
      <c r="J3354" s="3">
        <v>13933.671869244485</v>
      </c>
      <c r="K3354" s="3">
        <v>43183.914730899298</v>
      </c>
      <c r="L3354" s="3">
        <v>36486.703859910049</v>
      </c>
    </row>
    <row r="3355" spans="1:12">
      <c r="A3355" s="2" t="str">
        <f t="shared" si="52"/>
        <v>POS_20230517_3157716</v>
      </c>
      <c r="B3355" s="2" t="s">
        <v>5571</v>
      </c>
      <c r="C3355" s="2" t="s">
        <v>30</v>
      </c>
      <c r="D3355" s="2" t="s">
        <v>54</v>
      </c>
      <c r="E3355" s="2" t="s">
        <v>70</v>
      </c>
      <c r="F3355" s="2" t="s">
        <v>202</v>
      </c>
      <c r="G3355" s="2" t="s">
        <v>67</v>
      </c>
      <c r="H3355" s="2" t="s">
        <v>5968</v>
      </c>
      <c r="I3355" s="2" t="s">
        <v>5969</v>
      </c>
      <c r="J3355" s="3">
        <v>13933.671869244485</v>
      </c>
      <c r="K3355" s="3">
        <v>43183.914730899305</v>
      </c>
      <c r="L3355" s="3">
        <v>36486.703859910049</v>
      </c>
    </row>
    <row r="3356" spans="1:12">
      <c r="A3356" s="2" t="str">
        <f t="shared" si="52"/>
        <v>POS_20230517_3157692</v>
      </c>
      <c r="B3356" s="2" t="s">
        <v>5571</v>
      </c>
      <c r="C3356" s="2" t="s">
        <v>30</v>
      </c>
      <c r="D3356" s="2" t="s">
        <v>54</v>
      </c>
      <c r="E3356" s="2" t="s">
        <v>70</v>
      </c>
      <c r="F3356" s="2" t="s">
        <v>202</v>
      </c>
      <c r="G3356" s="2" t="s">
        <v>67</v>
      </c>
      <c r="H3356" s="2" t="s">
        <v>5970</v>
      </c>
      <c r="I3356" s="2" t="s">
        <v>5971</v>
      </c>
      <c r="J3356" s="3">
        <v>13933.671869244485</v>
      </c>
      <c r="K3356" s="3">
        <v>43183.914730899291</v>
      </c>
      <c r="L3356" s="3">
        <v>36486.703859910056</v>
      </c>
    </row>
    <row r="3357" spans="1:12">
      <c r="A3357" s="2" t="str">
        <f t="shared" si="52"/>
        <v>POS_20230517_3158100</v>
      </c>
      <c r="B3357" s="2" t="s">
        <v>5571</v>
      </c>
      <c r="C3357" s="2" t="s">
        <v>30</v>
      </c>
      <c r="D3357" s="2" t="s">
        <v>54</v>
      </c>
      <c r="E3357" s="2" t="s">
        <v>70</v>
      </c>
      <c r="F3357" s="2" t="s">
        <v>202</v>
      </c>
      <c r="G3357" s="2" t="s">
        <v>67</v>
      </c>
      <c r="H3357" s="2" t="s">
        <v>5972</v>
      </c>
      <c r="I3357" s="2" t="s">
        <v>5973</v>
      </c>
      <c r="J3357" s="3">
        <v>13933.671869244487</v>
      </c>
      <c r="K3357" s="3">
        <v>43183.914730899298</v>
      </c>
      <c r="L3357" s="3">
        <v>36486.703859910049</v>
      </c>
    </row>
    <row r="3358" spans="1:12">
      <c r="A3358" s="2" t="str">
        <f t="shared" si="52"/>
        <v>POS_20230517_3157689</v>
      </c>
      <c r="B3358" s="2" t="s">
        <v>5571</v>
      </c>
      <c r="C3358" s="2" t="s">
        <v>30</v>
      </c>
      <c r="D3358" s="2" t="s">
        <v>54</v>
      </c>
      <c r="E3358" s="2" t="s">
        <v>70</v>
      </c>
      <c r="F3358" s="2" t="s">
        <v>202</v>
      </c>
      <c r="G3358" s="2" t="s">
        <v>67</v>
      </c>
      <c r="H3358" s="2" t="s">
        <v>5974</v>
      </c>
      <c r="I3358" s="2" t="s">
        <v>5975</v>
      </c>
      <c r="J3358" s="3">
        <v>13933.671869244483</v>
      </c>
      <c r="K3358" s="3">
        <v>43183.914730899298</v>
      </c>
      <c r="L3358" s="3">
        <v>36486.703859910056</v>
      </c>
    </row>
    <row r="3359" spans="1:12">
      <c r="A3359" s="2" t="str">
        <f t="shared" si="52"/>
        <v>POS_20230517_3158015</v>
      </c>
      <c r="B3359" s="2" t="s">
        <v>5571</v>
      </c>
      <c r="C3359" s="2" t="s">
        <v>30</v>
      </c>
      <c r="D3359" s="2" t="s">
        <v>54</v>
      </c>
      <c r="E3359" s="2" t="s">
        <v>70</v>
      </c>
      <c r="F3359" s="2" t="s">
        <v>202</v>
      </c>
      <c r="G3359" s="2" t="s">
        <v>67</v>
      </c>
      <c r="H3359" s="2" t="s">
        <v>5976</v>
      </c>
      <c r="I3359" s="2" t="s">
        <v>5977</v>
      </c>
      <c r="J3359" s="3">
        <v>13933.671869244487</v>
      </c>
      <c r="K3359" s="3">
        <v>43183.914730899305</v>
      </c>
      <c r="L3359" s="3">
        <v>36486.703859910049</v>
      </c>
    </row>
    <row r="3360" spans="1:12">
      <c r="A3360" s="2" t="str">
        <f t="shared" si="52"/>
        <v>POS_20230517_3158075</v>
      </c>
      <c r="B3360" s="2" t="s">
        <v>5571</v>
      </c>
      <c r="C3360" s="2" t="s">
        <v>30</v>
      </c>
      <c r="D3360" s="2" t="s">
        <v>54</v>
      </c>
      <c r="E3360" s="2" t="s">
        <v>70</v>
      </c>
      <c r="F3360" s="2" t="s">
        <v>202</v>
      </c>
      <c r="G3360" s="2" t="s">
        <v>67</v>
      </c>
      <c r="H3360" s="2" t="s">
        <v>5978</v>
      </c>
      <c r="I3360" s="2" t="s">
        <v>5979</v>
      </c>
      <c r="J3360" s="3">
        <v>13933.671869244485</v>
      </c>
      <c r="K3360" s="3">
        <v>43183.914730899298</v>
      </c>
      <c r="L3360" s="3">
        <v>36486.703859910049</v>
      </c>
    </row>
    <row r="3361" spans="1:12">
      <c r="A3361" s="2" t="str">
        <f t="shared" si="52"/>
        <v>POS_20230517_3157783</v>
      </c>
      <c r="B3361" s="2" t="s">
        <v>5571</v>
      </c>
      <c r="C3361" s="2" t="s">
        <v>30</v>
      </c>
      <c r="D3361" s="2" t="s">
        <v>54</v>
      </c>
      <c r="E3361" s="2" t="s">
        <v>70</v>
      </c>
      <c r="F3361" s="2" t="s">
        <v>202</v>
      </c>
      <c r="G3361" s="2" t="s">
        <v>67</v>
      </c>
      <c r="H3361" s="2" t="s">
        <v>5980</v>
      </c>
      <c r="I3361" s="2" t="s">
        <v>5981</v>
      </c>
      <c r="J3361" s="3">
        <v>13933.671869244483</v>
      </c>
      <c r="K3361" s="3">
        <v>43183.914730899298</v>
      </c>
      <c r="L3361" s="3">
        <v>36486.703859910056</v>
      </c>
    </row>
    <row r="3362" spans="1:12">
      <c r="A3362" s="2" t="str">
        <f t="shared" si="52"/>
        <v>POS_20230517_3157617</v>
      </c>
      <c r="B3362" s="2" t="s">
        <v>5571</v>
      </c>
      <c r="C3362" s="2" t="s">
        <v>30</v>
      </c>
      <c r="D3362" s="2" t="s">
        <v>54</v>
      </c>
      <c r="E3362" s="2" t="s">
        <v>70</v>
      </c>
      <c r="F3362" s="2" t="s">
        <v>202</v>
      </c>
      <c r="G3362" s="2" t="s">
        <v>67</v>
      </c>
      <c r="H3362" s="2" t="s">
        <v>5982</v>
      </c>
      <c r="I3362" s="2" t="s">
        <v>5983</v>
      </c>
      <c r="J3362" s="3">
        <v>13933.671869244483</v>
      </c>
      <c r="K3362" s="3">
        <v>43183.914730899298</v>
      </c>
      <c r="L3362" s="3">
        <v>36486.703859910056</v>
      </c>
    </row>
    <row r="3363" spans="1:12">
      <c r="A3363" s="2" t="str">
        <f t="shared" si="52"/>
        <v>POS_20230517_3157875</v>
      </c>
      <c r="B3363" s="2" t="s">
        <v>5571</v>
      </c>
      <c r="C3363" s="2" t="s">
        <v>30</v>
      </c>
      <c r="D3363" s="2" t="s">
        <v>54</v>
      </c>
      <c r="E3363" s="2" t="s">
        <v>70</v>
      </c>
      <c r="F3363" s="2" t="s">
        <v>202</v>
      </c>
      <c r="G3363" s="2" t="s">
        <v>67</v>
      </c>
      <c r="H3363" s="2" t="s">
        <v>5984</v>
      </c>
      <c r="I3363" s="2" t="s">
        <v>5985</v>
      </c>
      <c r="J3363" s="3">
        <v>13933.671869244483</v>
      </c>
      <c r="K3363" s="3">
        <v>43183.914730899305</v>
      </c>
      <c r="L3363" s="3">
        <v>36486.703859910049</v>
      </c>
    </row>
    <row r="3364" spans="1:12">
      <c r="A3364" s="2" t="str">
        <f t="shared" si="52"/>
        <v>POS_20230517_3157738</v>
      </c>
      <c r="B3364" s="2" t="s">
        <v>5571</v>
      </c>
      <c r="C3364" s="2" t="s">
        <v>30</v>
      </c>
      <c r="D3364" s="2" t="s">
        <v>54</v>
      </c>
      <c r="E3364" s="2" t="s">
        <v>70</v>
      </c>
      <c r="F3364" s="2" t="s">
        <v>202</v>
      </c>
      <c r="G3364" s="2" t="s">
        <v>67</v>
      </c>
      <c r="H3364" s="2" t="s">
        <v>5986</v>
      </c>
      <c r="I3364" s="2" t="s">
        <v>5987</v>
      </c>
      <c r="J3364" s="3">
        <v>13933.671869244483</v>
      </c>
      <c r="K3364" s="3">
        <v>43183.914730899298</v>
      </c>
      <c r="L3364" s="3">
        <v>36486.703859910049</v>
      </c>
    </row>
    <row r="3365" spans="1:12">
      <c r="A3365" s="2" t="str">
        <f t="shared" si="52"/>
        <v>POS_20230517_3157635</v>
      </c>
      <c r="B3365" s="2" t="s">
        <v>5571</v>
      </c>
      <c r="C3365" s="2" t="s">
        <v>30</v>
      </c>
      <c r="D3365" s="2" t="s">
        <v>54</v>
      </c>
      <c r="E3365" s="2" t="s">
        <v>70</v>
      </c>
      <c r="F3365" s="2" t="s">
        <v>202</v>
      </c>
      <c r="G3365" s="2" t="s">
        <v>67</v>
      </c>
      <c r="H3365" s="2" t="s">
        <v>5988</v>
      </c>
      <c r="I3365" s="2" t="s">
        <v>5989</v>
      </c>
      <c r="J3365" s="3">
        <v>13933.671869244483</v>
      </c>
      <c r="K3365" s="3">
        <v>43183.914730899298</v>
      </c>
      <c r="L3365" s="3">
        <v>36486.703859910049</v>
      </c>
    </row>
    <row r="3366" spans="1:12">
      <c r="A3366" s="2" t="str">
        <f t="shared" si="52"/>
        <v>POS_20230517_3157710</v>
      </c>
      <c r="B3366" s="2" t="s">
        <v>5571</v>
      </c>
      <c r="C3366" s="2" t="s">
        <v>30</v>
      </c>
      <c r="D3366" s="2" t="s">
        <v>54</v>
      </c>
      <c r="E3366" s="2" t="s">
        <v>70</v>
      </c>
      <c r="F3366" s="2" t="s">
        <v>202</v>
      </c>
      <c r="G3366" s="2" t="s">
        <v>67</v>
      </c>
      <c r="H3366" s="2" t="s">
        <v>5990</v>
      </c>
      <c r="I3366" s="2" t="s">
        <v>5991</v>
      </c>
      <c r="J3366" s="3">
        <v>13933.671869244481</v>
      </c>
      <c r="K3366" s="3">
        <v>43183.914730899298</v>
      </c>
      <c r="L3366" s="3">
        <v>36486.703859910049</v>
      </c>
    </row>
    <row r="3367" spans="1:12">
      <c r="A3367" s="2" t="str">
        <f t="shared" si="52"/>
        <v>POS_20230517_3157613</v>
      </c>
      <c r="B3367" s="2" t="s">
        <v>5571</v>
      </c>
      <c r="C3367" s="2" t="s">
        <v>30</v>
      </c>
      <c r="D3367" s="2" t="s">
        <v>54</v>
      </c>
      <c r="E3367" s="2" t="s">
        <v>70</v>
      </c>
      <c r="F3367" s="2" t="s">
        <v>202</v>
      </c>
      <c r="G3367" s="2" t="s">
        <v>67</v>
      </c>
      <c r="H3367" s="2" t="s">
        <v>5992</v>
      </c>
      <c r="I3367" s="2" t="s">
        <v>5993</v>
      </c>
      <c r="J3367" s="3">
        <v>13933.671869244494</v>
      </c>
      <c r="K3367" s="3">
        <v>43183.914730899298</v>
      </c>
      <c r="L3367" s="3">
        <v>36486.703859910042</v>
      </c>
    </row>
    <row r="3368" spans="1:12">
      <c r="A3368" s="2" t="str">
        <f t="shared" si="52"/>
        <v>POS_20230517_3157948</v>
      </c>
      <c r="B3368" s="2" t="s">
        <v>5571</v>
      </c>
      <c r="C3368" s="2" t="s">
        <v>30</v>
      </c>
      <c r="D3368" s="2" t="s">
        <v>54</v>
      </c>
      <c r="E3368" s="2" t="s">
        <v>70</v>
      </c>
      <c r="F3368" s="2" t="s">
        <v>202</v>
      </c>
      <c r="G3368" s="2" t="s">
        <v>67</v>
      </c>
      <c r="H3368" s="2" t="s">
        <v>5994</v>
      </c>
      <c r="I3368" s="2" t="s">
        <v>5995</v>
      </c>
      <c r="J3368" s="3">
        <v>13933.671869244483</v>
      </c>
      <c r="K3368" s="3">
        <v>43183.914730899298</v>
      </c>
      <c r="L3368" s="3">
        <v>36486.703859910056</v>
      </c>
    </row>
    <row r="3369" spans="1:12">
      <c r="A3369" s="2" t="str">
        <f t="shared" si="52"/>
        <v>POS_20230517_3157571</v>
      </c>
      <c r="B3369" s="2" t="s">
        <v>5571</v>
      </c>
      <c r="C3369" s="2" t="s">
        <v>30</v>
      </c>
      <c r="D3369" s="2" t="s">
        <v>54</v>
      </c>
      <c r="E3369" s="2" t="s">
        <v>70</v>
      </c>
      <c r="F3369" s="2" t="s">
        <v>202</v>
      </c>
      <c r="G3369" s="2" t="s">
        <v>67</v>
      </c>
      <c r="H3369" s="2" t="s">
        <v>5996</v>
      </c>
      <c r="I3369" s="2" t="s">
        <v>5997</v>
      </c>
      <c r="J3369" s="3">
        <v>13933.671869244485</v>
      </c>
      <c r="K3369" s="3">
        <v>43183.914730899298</v>
      </c>
      <c r="L3369" s="3">
        <v>36486.703859910049</v>
      </c>
    </row>
    <row r="3370" spans="1:12">
      <c r="A3370" s="2" t="str">
        <f t="shared" si="52"/>
        <v>POS_20230517_3157893</v>
      </c>
      <c r="B3370" s="2" t="s">
        <v>5571</v>
      </c>
      <c r="C3370" s="2" t="s">
        <v>30</v>
      </c>
      <c r="D3370" s="2" t="s">
        <v>54</v>
      </c>
      <c r="E3370" s="2" t="s">
        <v>70</v>
      </c>
      <c r="F3370" s="2" t="s">
        <v>202</v>
      </c>
      <c r="G3370" s="2" t="s">
        <v>67</v>
      </c>
      <c r="H3370" s="2" t="s">
        <v>5998</v>
      </c>
      <c r="I3370" s="2" t="s">
        <v>5999</v>
      </c>
      <c r="J3370" s="3">
        <v>13933.671869244485</v>
      </c>
      <c r="K3370" s="3">
        <v>43183.914730899298</v>
      </c>
      <c r="L3370" s="3">
        <v>36486.703859910056</v>
      </c>
    </row>
    <row r="3371" spans="1:12">
      <c r="A3371" s="2" t="str">
        <f t="shared" si="52"/>
        <v>POS_20230517_3157923</v>
      </c>
      <c r="B3371" s="2" t="s">
        <v>5571</v>
      </c>
      <c r="C3371" s="2" t="s">
        <v>30</v>
      </c>
      <c r="D3371" s="2" t="s">
        <v>54</v>
      </c>
      <c r="E3371" s="2" t="s">
        <v>70</v>
      </c>
      <c r="F3371" s="2" t="s">
        <v>202</v>
      </c>
      <c r="G3371" s="2" t="s">
        <v>67</v>
      </c>
      <c r="H3371" s="2" t="s">
        <v>6000</v>
      </c>
      <c r="I3371" s="2" t="s">
        <v>6001</v>
      </c>
      <c r="J3371" s="3">
        <v>13933.671869244485</v>
      </c>
      <c r="K3371" s="3">
        <v>43183.914730899298</v>
      </c>
      <c r="L3371" s="3">
        <v>36486.703859910056</v>
      </c>
    </row>
    <row r="3372" spans="1:12">
      <c r="A3372" s="2" t="str">
        <f t="shared" si="52"/>
        <v>POS_20230517_3157961</v>
      </c>
      <c r="B3372" s="2" t="s">
        <v>5571</v>
      </c>
      <c r="C3372" s="2" t="s">
        <v>30</v>
      </c>
      <c r="D3372" s="2" t="s">
        <v>54</v>
      </c>
      <c r="E3372" s="2" t="s">
        <v>70</v>
      </c>
      <c r="F3372" s="2" t="s">
        <v>202</v>
      </c>
      <c r="G3372" s="2" t="s">
        <v>67</v>
      </c>
      <c r="H3372" s="2" t="s">
        <v>6002</v>
      </c>
      <c r="I3372" s="2" t="s">
        <v>6003</v>
      </c>
      <c r="J3372" s="3">
        <v>13933.671869244487</v>
      </c>
      <c r="K3372" s="3">
        <v>43183.914730899298</v>
      </c>
      <c r="L3372" s="3">
        <v>36486.703859910049</v>
      </c>
    </row>
    <row r="3373" spans="1:12">
      <c r="A3373" s="2" t="str">
        <f t="shared" si="52"/>
        <v>POS_20230517_3157572</v>
      </c>
      <c r="B3373" s="2" t="s">
        <v>5571</v>
      </c>
      <c r="C3373" s="2" t="s">
        <v>30</v>
      </c>
      <c r="D3373" s="2" t="s">
        <v>54</v>
      </c>
      <c r="E3373" s="2" t="s">
        <v>70</v>
      </c>
      <c r="F3373" s="2" t="s">
        <v>202</v>
      </c>
      <c r="G3373" s="2" t="s">
        <v>67</v>
      </c>
      <c r="H3373" s="2" t="s">
        <v>6004</v>
      </c>
      <c r="I3373" s="2" t="s">
        <v>6005</v>
      </c>
      <c r="J3373" s="3">
        <v>13933.671869244487</v>
      </c>
      <c r="K3373" s="3">
        <v>43183.914730899298</v>
      </c>
      <c r="L3373" s="3">
        <v>36486.703859910049</v>
      </c>
    </row>
    <row r="3374" spans="1:12">
      <c r="A3374" s="2" t="str">
        <f t="shared" si="52"/>
        <v>POS_20230517_3157644</v>
      </c>
      <c r="B3374" s="2" t="s">
        <v>5571</v>
      </c>
      <c r="C3374" s="2" t="s">
        <v>30</v>
      </c>
      <c r="D3374" s="2" t="s">
        <v>54</v>
      </c>
      <c r="E3374" s="2" t="s">
        <v>70</v>
      </c>
      <c r="F3374" s="2" t="s">
        <v>202</v>
      </c>
      <c r="G3374" s="2" t="s">
        <v>67</v>
      </c>
      <c r="H3374" s="2" t="s">
        <v>6006</v>
      </c>
      <c r="I3374" s="2" t="s">
        <v>6007</v>
      </c>
      <c r="J3374" s="3">
        <v>13933.671869244487</v>
      </c>
      <c r="K3374" s="3">
        <v>43183.914730899298</v>
      </c>
      <c r="L3374" s="3">
        <v>36486.703859910049</v>
      </c>
    </row>
    <row r="3375" spans="1:12">
      <c r="A3375" s="2" t="str">
        <f t="shared" si="52"/>
        <v>POS_20230517_3157953</v>
      </c>
      <c r="B3375" s="2" t="s">
        <v>5571</v>
      </c>
      <c r="C3375" s="2" t="s">
        <v>30</v>
      </c>
      <c r="D3375" s="2" t="s">
        <v>54</v>
      </c>
      <c r="E3375" s="2" t="s">
        <v>70</v>
      </c>
      <c r="F3375" s="2" t="s">
        <v>202</v>
      </c>
      <c r="G3375" s="2" t="s">
        <v>67</v>
      </c>
      <c r="H3375" s="2" t="s">
        <v>6008</v>
      </c>
      <c r="I3375" s="2" t="s">
        <v>6009</v>
      </c>
      <c r="J3375" s="3">
        <v>13933.671869244485</v>
      </c>
      <c r="K3375" s="3">
        <v>43183.914730899298</v>
      </c>
      <c r="L3375" s="3">
        <v>36486.703859910056</v>
      </c>
    </row>
    <row r="3376" spans="1:12">
      <c r="A3376" s="2" t="str">
        <f t="shared" si="52"/>
        <v>POS_20230517_3157870</v>
      </c>
      <c r="B3376" s="2" t="s">
        <v>5571</v>
      </c>
      <c r="C3376" s="2" t="s">
        <v>30</v>
      </c>
      <c r="D3376" s="2" t="s">
        <v>54</v>
      </c>
      <c r="E3376" s="2" t="s">
        <v>70</v>
      </c>
      <c r="F3376" s="2" t="s">
        <v>202</v>
      </c>
      <c r="G3376" s="2" t="s">
        <v>67</v>
      </c>
      <c r="H3376" s="2" t="s">
        <v>6010</v>
      </c>
      <c r="I3376" s="2" t="s">
        <v>6011</v>
      </c>
      <c r="J3376" s="3">
        <v>13933.671869244487</v>
      </c>
      <c r="K3376" s="3">
        <v>43183.914730899298</v>
      </c>
      <c r="L3376" s="3">
        <v>36486.703859910056</v>
      </c>
    </row>
    <row r="3377" spans="1:12">
      <c r="A3377" s="2" t="str">
        <f t="shared" si="52"/>
        <v>POS_20230517_3157755</v>
      </c>
      <c r="B3377" s="2" t="s">
        <v>5571</v>
      </c>
      <c r="C3377" s="2" t="s">
        <v>30</v>
      </c>
      <c r="D3377" s="2" t="s">
        <v>54</v>
      </c>
      <c r="E3377" s="2" t="s">
        <v>70</v>
      </c>
      <c r="F3377" s="2" t="s">
        <v>202</v>
      </c>
      <c r="G3377" s="2" t="s">
        <v>67</v>
      </c>
      <c r="H3377" s="2" t="s">
        <v>6012</v>
      </c>
      <c r="I3377" s="2" t="s">
        <v>6013</v>
      </c>
      <c r="J3377" s="3">
        <v>13933.671869244487</v>
      </c>
      <c r="K3377" s="3">
        <v>43183.914730899298</v>
      </c>
      <c r="L3377" s="3">
        <v>36486.703859910049</v>
      </c>
    </row>
    <row r="3378" spans="1:12">
      <c r="A3378" s="2" t="str">
        <f t="shared" si="52"/>
        <v>POS_20230517_3157590</v>
      </c>
      <c r="B3378" s="2" t="s">
        <v>5571</v>
      </c>
      <c r="C3378" s="2" t="s">
        <v>30</v>
      </c>
      <c r="D3378" s="2" t="s">
        <v>54</v>
      </c>
      <c r="E3378" s="2" t="s">
        <v>70</v>
      </c>
      <c r="F3378" s="2" t="s">
        <v>202</v>
      </c>
      <c r="G3378" s="2" t="s">
        <v>67</v>
      </c>
      <c r="H3378" s="2" t="s">
        <v>6014</v>
      </c>
      <c r="I3378" s="2" t="s">
        <v>6015</v>
      </c>
      <c r="J3378" s="3">
        <v>13933.671869244485</v>
      </c>
      <c r="K3378" s="3">
        <v>43183.914730899291</v>
      </c>
      <c r="L3378" s="3">
        <v>36486.703859910056</v>
      </c>
    </row>
    <row r="3379" spans="1:12">
      <c r="A3379" s="2" t="str">
        <f t="shared" si="52"/>
        <v>POS_20230517_3157981</v>
      </c>
      <c r="B3379" s="2" t="s">
        <v>5571</v>
      </c>
      <c r="C3379" s="2" t="s">
        <v>30</v>
      </c>
      <c r="D3379" s="2" t="s">
        <v>54</v>
      </c>
      <c r="E3379" s="2" t="s">
        <v>70</v>
      </c>
      <c r="F3379" s="2" t="s">
        <v>202</v>
      </c>
      <c r="G3379" s="2" t="s">
        <v>67</v>
      </c>
      <c r="H3379" s="2" t="s">
        <v>6016</v>
      </c>
      <c r="I3379" s="2" t="s">
        <v>6017</v>
      </c>
      <c r="J3379" s="3">
        <v>13933.671869244485</v>
      </c>
      <c r="K3379" s="3">
        <v>43183.914730899283</v>
      </c>
      <c r="L3379" s="3">
        <v>36486.703859910056</v>
      </c>
    </row>
    <row r="3380" spans="1:12">
      <c r="A3380" s="2" t="str">
        <f t="shared" si="52"/>
        <v>POS_20230517_3157806</v>
      </c>
      <c r="B3380" s="2" t="s">
        <v>5571</v>
      </c>
      <c r="C3380" s="2" t="s">
        <v>30</v>
      </c>
      <c r="D3380" s="2" t="s">
        <v>54</v>
      </c>
      <c r="E3380" s="2" t="s">
        <v>70</v>
      </c>
      <c r="F3380" s="2" t="s">
        <v>202</v>
      </c>
      <c r="G3380" s="2" t="s">
        <v>67</v>
      </c>
      <c r="H3380" s="2" t="s">
        <v>5586</v>
      </c>
      <c r="I3380" s="2" t="s">
        <v>6018</v>
      </c>
      <c r="J3380" s="3">
        <v>13933.671869244485</v>
      </c>
      <c r="K3380" s="3">
        <v>43183.914730899283</v>
      </c>
      <c r="L3380" s="3">
        <v>36486.703859910063</v>
      </c>
    </row>
    <row r="3381" spans="1:12">
      <c r="A3381" s="2" t="str">
        <f t="shared" si="52"/>
        <v>POS_20230517_3157548</v>
      </c>
      <c r="B3381" s="2" t="s">
        <v>5571</v>
      </c>
      <c r="C3381" s="2" t="s">
        <v>30</v>
      </c>
      <c r="D3381" s="2" t="s">
        <v>54</v>
      </c>
      <c r="E3381" s="2" t="s">
        <v>70</v>
      </c>
      <c r="F3381" s="2" t="s">
        <v>202</v>
      </c>
      <c r="G3381" s="2" t="s">
        <v>67</v>
      </c>
      <c r="H3381" s="2" t="s">
        <v>5828</v>
      </c>
      <c r="I3381" s="2" t="s">
        <v>6019</v>
      </c>
      <c r="J3381" s="3">
        <v>13933.671869244485</v>
      </c>
      <c r="K3381" s="3">
        <v>43183.914730899298</v>
      </c>
      <c r="L3381" s="3">
        <v>36486.703859910056</v>
      </c>
    </row>
    <row r="3382" spans="1:12">
      <c r="A3382" s="2" t="str">
        <f t="shared" si="52"/>
        <v>POS_20230517_3157897</v>
      </c>
      <c r="B3382" s="2" t="s">
        <v>5571</v>
      </c>
      <c r="C3382" s="2" t="s">
        <v>30</v>
      </c>
      <c r="D3382" s="2" t="s">
        <v>54</v>
      </c>
      <c r="E3382" s="2" t="s">
        <v>70</v>
      </c>
      <c r="F3382" s="2" t="s">
        <v>202</v>
      </c>
      <c r="G3382" s="2" t="s">
        <v>67</v>
      </c>
      <c r="H3382" s="2" t="s">
        <v>6020</v>
      </c>
      <c r="I3382" s="2" t="s">
        <v>6021</v>
      </c>
      <c r="J3382" s="3">
        <v>13933.671869244485</v>
      </c>
      <c r="K3382" s="3">
        <v>43183.914730899298</v>
      </c>
      <c r="L3382" s="3">
        <v>36486.703859910049</v>
      </c>
    </row>
    <row r="3383" spans="1:12">
      <c r="A3383" s="2" t="str">
        <f t="shared" si="52"/>
        <v>POS_20230517_3157952</v>
      </c>
      <c r="B3383" s="2" t="s">
        <v>5571</v>
      </c>
      <c r="C3383" s="2" t="s">
        <v>30</v>
      </c>
      <c r="D3383" s="2" t="s">
        <v>54</v>
      </c>
      <c r="E3383" s="2" t="s">
        <v>70</v>
      </c>
      <c r="F3383" s="2" t="s">
        <v>202</v>
      </c>
      <c r="G3383" s="2" t="s">
        <v>67</v>
      </c>
      <c r="H3383" s="2" t="s">
        <v>6022</v>
      </c>
      <c r="I3383" s="2" t="s">
        <v>6023</v>
      </c>
      <c r="J3383" s="3">
        <v>13933.671869244485</v>
      </c>
      <c r="K3383" s="3">
        <v>43183.914730899298</v>
      </c>
      <c r="L3383" s="3">
        <v>36486.703859910049</v>
      </c>
    </row>
    <row r="3384" spans="1:12">
      <c r="A3384" s="2" t="str">
        <f t="shared" si="52"/>
        <v>POS_20230517_3157807</v>
      </c>
      <c r="B3384" s="2" t="s">
        <v>5571</v>
      </c>
      <c r="C3384" s="2" t="s">
        <v>30</v>
      </c>
      <c r="D3384" s="2" t="s">
        <v>54</v>
      </c>
      <c r="E3384" s="2" t="s">
        <v>70</v>
      </c>
      <c r="F3384" s="2" t="s">
        <v>202</v>
      </c>
      <c r="G3384" s="2" t="s">
        <v>67</v>
      </c>
      <c r="H3384" s="2" t="s">
        <v>6024</v>
      </c>
      <c r="I3384" s="2" t="s">
        <v>6025</v>
      </c>
      <c r="J3384" s="3">
        <v>13933.671869244485</v>
      </c>
      <c r="K3384" s="3">
        <v>43183.914730899298</v>
      </c>
      <c r="L3384" s="3">
        <v>36486.703859910049</v>
      </c>
    </row>
    <row r="3385" spans="1:12">
      <c r="A3385" s="2" t="str">
        <f t="shared" si="52"/>
        <v>POS_20230517_3157545</v>
      </c>
      <c r="B3385" s="2" t="s">
        <v>5571</v>
      </c>
      <c r="C3385" s="2" t="s">
        <v>30</v>
      </c>
      <c r="D3385" s="2" t="s">
        <v>54</v>
      </c>
      <c r="E3385" s="2" t="s">
        <v>70</v>
      </c>
      <c r="F3385" s="2" t="s">
        <v>202</v>
      </c>
      <c r="G3385" s="2" t="s">
        <v>67</v>
      </c>
      <c r="H3385" s="2" t="s">
        <v>6026</v>
      </c>
      <c r="I3385" s="2" t="s">
        <v>6027</v>
      </c>
      <c r="J3385" s="3">
        <v>13933.671869244487</v>
      </c>
      <c r="K3385" s="3">
        <v>43183.914730899305</v>
      </c>
      <c r="L3385" s="3">
        <v>36486.703859910049</v>
      </c>
    </row>
    <row r="3386" spans="1:12">
      <c r="A3386" s="2" t="str">
        <f t="shared" si="52"/>
        <v>POS_20230517_3157859</v>
      </c>
      <c r="B3386" s="2" t="s">
        <v>5571</v>
      </c>
      <c r="C3386" s="2" t="s">
        <v>30</v>
      </c>
      <c r="D3386" s="2" t="s">
        <v>54</v>
      </c>
      <c r="E3386" s="2" t="s">
        <v>70</v>
      </c>
      <c r="F3386" s="2" t="s">
        <v>202</v>
      </c>
      <c r="G3386" s="2" t="s">
        <v>67</v>
      </c>
      <c r="H3386" s="2" t="s">
        <v>6028</v>
      </c>
      <c r="I3386" s="2" t="s">
        <v>6029</v>
      </c>
      <c r="J3386" s="3">
        <v>13933.671869244485</v>
      </c>
      <c r="K3386" s="3">
        <v>43183.914730899298</v>
      </c>
      <c r="L3386" s="3">
        <v>36486.703859910049</v>
      </c>
    </row>
    <row r="3387" spans="1:12">
      <c r="A3387" s="2" t="str">
        <f t="shared" si="52"/>
        <v>POS_20230517_3157582</v>
      </c>
      <c r="B3387" s="2" t="s">
        <v>5571</v>
      </c>
      <c r="C3387" s="2" t="s">
        <v>30</v>
      </c>
      <c r="D3387" s="2" t="s">
        <v>54</v>
      </c>
      <c r="E3387" s="2" t="s">
        <v>70</v>
      </c>
      <c r="F3387" s="2" t="s">
        <v>202</v>
      </c>
      <c r="G3387" s="2" t="s">
        <v>67</v>
      </c>
      <c r="H3387" s="2" t="s">
        <v>6030</v>
      </c>
      <c r="I3387" s="2" t="s">
        <v>6031</v>
      </c>
      <c r="J3387" s="3">
        <v>13933.671869244485</v>
      </c>
      <c r="K3387" s="3">
        <v>43183.914730899298</v>
      </c>
      <c r="L3387" s="3">
        <v>36486.703859910056</v>
      </c>
    </row>
    <row r="3388" spans="1:12">
      <c r="A3388" s="2" t="str">
        <f t="shared" si="52"/>
        <v>POS_20230517_3157583</v>
      </c>
      <c r="B3388" s="2" t="s">
        <v>5571</v>
      </c>
      <c r="C3388" s="2" t="s">
        <v>30</v>
      </c>
      <c r="D3388" s="2" t="s">
        <v>54</v>
      </c>
      <c r="E3388" s="2" t="s">
        <v>70</v>
      </c>
      <c r="F3388" s="2" t="s">
        <v>202</v>
      </c>
      <c r="G3388" s="2" t="s">
        <v>67</v>
      </c>
      <c r="H3388" s="2" t="s">
        <v>6032</v>
      </c>
      <c r="I3388" s="2" t="s">
        <v>6033</v>
      </c>
      <c r="J3388" s="3">
        <v>13933.671869244483</v>
      </c>
      <c r="K3388" s="3">
        <v>43183.914730899298</v>
      </c>
      <c r="L3388" s="3">
        <v>36486.703859910056</v>
      </c>
    </row>
    <row r="3389" spans="1:12">
      <c r="A3389" s="2" t="str">
        <f t="shared" si="52"/>
        <v>POS_20230517_3157778</v>
      </c>
      <c r="B3389" s="2" t="s">
        <v>5571</v>
      </c>
      <c r="C3389" s="2" t="s">
        <v>30</v>
      </c>
      <c r="D3389" s="2" t="s">
        <v>54</v>
      </c>
      <c r="E3389" s="2" t="s">
        <v>70</v>
      </c>
      <c r="F3389" s="2" t="s">
        <v>202</v>
      </c>
      <c r="G3389" s="2" t="s">
        <v>67</v>
      </c>
      <c r="H3389" s="2" t="s">
        <v>6034</v>
      </c>
      <c r="I3389" s="2" t="s">
        <v>6035</v>
      </c>
      <c r="J3389" s="3">
        <v>13933.671869244485</v>
      </c>
      <c r="K3389" s="3">
        <v>43183.914730899298</v>
      </c>
      <c r="L3389" s="3">
        <v>36486.703859910049</v>
      </c>
    </row>
    <row r="3390" spans="1:12">
      <c r="A3390" s="2" t="str">
        <f t="shared" si="52"/>
        <v>POS_20230517_3157775</v>
      </c>
      <c r="B3390" s="2" t="s">
        <v>5571</v>
      </c>
      <c r="C3390" s="2" t="s">
        <v>30</v>
      </c>
      <c r="D3390" s="2" t="s">
        <v>54</v>
      </c>
      <c r="E3390" s="2" t="s">
        <v>70</v>
      </c>
      <c r="F3390" s="2" t="s">
        <v>202</v>
      </c>
      <c r="G3390" s="2" t="s">
        <v>67</v>
      </c>
      <c r="H3390" s="2" t="s">
        <v>6036</v>
      </c>
      <c r="I3390" s="2" t="s">
        <v>6037</v>
      </c>
      <c r="J3390" s="3">
        <v>13933.671869244485</v>
      </c>
      <c r="K3390" s="3">
        <v>43183.914730899305</v>
      </c>
      <c r="L3390" s="3">
        <v>36486.703859910049</v>
      </c>
    </row>
    <row r="3391" spans="1:12">
      <c r="A3391" s="2" t="str">
        <f t="shared" si="52"/>
        <v>POS_20230517_3157701</v>
      </c>
      <c r="B3391" s="2" t="s">
        <v>5571</v>
      </c>
      <c r="C3391" s="2" t="s">
        <v>30</v>
      </c>
      <c r="D3391" s="2" t="s">
        <v>54</v>
      </c>
      <c r="E3391" s="2" t="s">
        <v>70</v>
      </c>
      <c r="F3391" s="2" t="s">
        <v>202</v>
      </c>
      <c r="G3391" s="2" t="s">
        <v>67</v>
      </c>
      <c r="H3391" s="2" t="s">
        <v>6038</v>
      </c>
      <c r="I3391" s="2" t="s">
        <v>6039</v>
      </c>
      <c r="J3391" s="3">
        <v>13933.671869244483</v>
      </c>
      <c r="K3391" s="3">
        <v>43183.914730899298</v>
      </c>
      <c r="L3391" s="3">
        <v>36486.703859910056</v>
      </c>
    </row>
    <row r="3392" spans="1:12">
      <c r="A3392" s="2" t="str">
        <f t="shared" si="52"/>
        <v>POS_20230517_3157841</v>
      </c>
      <c r="B3392" s="2" t="s">
        <v>5571</v>
      </c>
      <c r="C3392" s="2" t="s">
        <v>30</v>
      </c>
      <c r="D3392" s="2" t="s">
        <v>54</v>
      </c>
      <c r="E3392" s="2" t="s">
        <v>70</v>
      </c>
      <c r="F3392" s="2" t="s">
        <v>202</v>
      </c>
      <c r="G3392" s="2" t="s">
        <v>67</v>
      </c>
      <c r="H3392" s="2" t="s">
        <v>6040</v>
      </c>
      <c r="I3392" s="2" t="s">
        <v>6041</v>
      </c>
      <c r="J3392" s="3">
        <v>13933.671869244487</v>
      </c>
      <c r="K3392" s="3">
        <v>43183.914730899298</v>
      </c>
      <c r="L3392" s="3">
        <v>36486.703859910049</v>
      </c>
    </row>
    <row r="3393" spans="1:12">
      <c r="A3393" s="2" t="str">
        <f t="shared" si="52"/>
        <v>POS_20230517_3157540</v>
      </c>
      <c r="B3393" s="2" t="s">
        <v>5571</v>
      </c>
      <c r="C3393" s="2" t="s">
        <v>30</v>
      </c>
      <c r="D3393" s="2" t="s">
        <v>54</v>
      </c>
      <c r="E3393" s="2" t="s">
        <v>70</v>
      </c>
      <c r="F3393" s="2" t="s">
        <v>202</v>
      </c>
      <c r="G3393" s="2" t="s">
        <v>67</v>
      </c>
      <c r="H3393" s="2" t="s">
        <v>5802</v>
      </c>
      <c r="I3393" s="2" t="s">
        <v>6042</v>
      </c>
      <c r="J3393" s="3">
        <v>13933.671869244487</v>
      </c>
      <c r="K3393" s="3">
        <v>43183.914730899298</v>
      </c>
      <c r="L3393" s="3">
        <v>36486.703859910049</v>
      </c>
    </row>
    <row r="3394" spans="1:12">
      <c r="A3394" s="2" t="str">
        <f t="shared" si="52"/>
        <v>POS_20230517_3157666</v>
      </c>
      <c r="B3394" s="2" t="s">
        <v>5571</v>
      </c>
      <c r="C3394" s="2" t="s">
        <v>30</v>
      </c>
      <c r="D3394" s="2" t="s">
        <v>54</v>
      </c>
      <c r="E3394" s="2" t="s">
        <v>70</v>
      </c>
      <c r="F3394" s="2" t="s">
        <v>202</v>
      </c>
      <c r="G3394" s="2" t="s">
        <v>67</v>
      </c>
      <c r="H3394" s="2" t="s">
        <v>6043</v>
      </c>
      <c r="I3394" s="2" t="s">
        <v>6044</v>
      </c>
      <c r="J3394" s="3">
        <v>13933.671869244483</v>
      </c>
      <c r="K3394" s="3">
        <v>43183.914730899291</v>
      </c>
      <c r="L3394" s="3">
        <v>36486.703859910042</v>
      </c>
    </row>
    <row r="3395" spans="1:12">
      <c r="A3395" s="2" t="str">
        <f t="shared" si="52"/>
        <v>POS_20230517_3157960</v>
      </c>
      <c r="B3395" s="2" t="s">
        <v>5571</v>
      </c>
      <c r="C3395" s="2" t="s">
        <v>30</v>
      </c>
      <c r="D3395" s="2" t="s">
        <v>54</v>
      </c>
      <c r="E3395" s="2" t="s">
        <v>70</v>
      </c>
      <c r="F3395" s="2" t="s">
        <v>202</v>
      </c>
      <c r="G3395" s="2" t="s">
        <v>67</v>
      </c>
      <c r="H3395" s="2" t="s">
        <v>6045</v>
      </c>
      <c r="I3395" s="2" t="s">
        <v>6046</v>
      </c>
      <c r="J3395" s="3">
        <v>13933.671869244485</v>
      </c>
      <c r="K3395" s="3">
        <v>43183.914730899283</v>
      </c>
      <c r="L3395" s="3">
        <v>36486.703859910049</v>
      </c>
    </row>
    <row r="3396" spans="1:12">
      <c r="A3396" s="2" t="str">
        <f t="shared" si="52"/>
        <v>POS_20230517_3158054</v>
      </c>
      <c r="B3396" s="2" t="s">
        <v>5571</v>
      </c>
      <c r="C3396" s="2" t="s">
        <v>30</v>
      </c>
      <c r="D3396" s="2" t="s">
        <v>54</v>
      </c>
      <c r="E3396" s="2" t="s">
        <v>70</v>
      </c>
      <c r="F3396" s="2" t="s">
        <v>202</v>
      </c>
      <c r="G3396" s="2" t="s">
        <v>67</v>
      </c>
      <c r="H3396" s="2" t="s">
        <v>6047</v>
      </c>
      <c r="I3396" s="2" t="s">
        <v>6048</v>
      </c>
      <c r="J3396" s="3">
        <v>13933.671869244485</v>
      </c>
      <c r="K3396" s="3">
        <v>43183.914730899283</v>
      </c>
      <c r="L3396" s="3">
        <v>36486.703859910049</v>
      </c>
    </row>
    <row r="3397" spans="1:12">
      <c r="A3397" s="2" t="str">
        <f t="shared" si="52"/>
        <v>POS_20230517_3157524</v>
      </c>
      <c r="B3397" s="2" t="s">
        <v>5571</v>
      </c>
      <c r="C3397" s="2" t="s">
        <v>30</v>
      </c>
      <c r="D3397" s="2" t="s">
        <v>54</v>
      </c>
      <c r="E3397" s="2" t="s">
        <v>70</v>
      </c>
      <c r="F3397" s="2" t="s">
        <v>202</v>
      </c>
      <c r="G3397" s="2" t="s">
        <v>67</v>
      </c>
      <c r="H3397" s="2" t="s">
        <v>5744</v>
      </c>
      <c r="I3397" s="2" t="s">
        <v>6049</v>
      </c>
      <c r="J3397" s="3">
        <v>13933.671869244487</v>
      </c>
      <c r="K3397" s="3">
        <v>43183.914730899269</v>
      </c>
      <c r="L3397" s="3">
        <v>36486.703859910049</v>
      </c>
    </row>
    <row r="3398" spans="1:12">
      <c r="A3398" s="2" t="str">
        <f t="shared" si="52"/>
        <v>POS_20230517_3157954</v>
      </c>
      <c r="B3398" s="2" t="s">
        <v>5571</v>
      </c>
      <c r="C3398" s="2" t="s">
        <v>30</v>
      </c>
      <c r="D3398" s="2" t="s">
        <v>54</v>
      </c>
      <c r="E3398" s="2" t="s">
        <v>70</v>
      </c>
      <c r="F3398" s="2" t="s">
        <v>202</v>
      </c>
      <c r="G3398" s="2" t="s">
        <v>67</v>
      </c>
      <c r="H3398" s="2" t="s">
        <v>6050</v>
      </c>
      <c r="I3398" s="2" t="s">
        <v>6051</v>
      </c>
      <c r="J3398" s="3">
        <v>13933.671869244485</v>
      </c>
      <c r="K3398" s="3">
        <v>43183.914730899261</v>
      </c>
      <c r="L3398" s="3">
        <v>36486.703859910063</v>
      </c>
    </row>
    <row r="3399" spans="1:12">
      <c r="A3399" s="2" t="str">
        <f t="shared" si="52"/>
        <v>POS_20200320_1938835</v>
      </c>
      <c r="B3399" s="2" t="s">
        <v>5571</v>
      </c>
      <c r="C3399" s="2" t="s">
        <v>30</v>
      </c>
      <c r="D3399" s="2" t="s">
        <v>54</v>
      </c>
      <c r="E3399" s="2" t="s">
        <v>70</v>
      </c>
      <c r="F3399" s="2" t="s">
        <v>331</v>
      </c>
      <c r="G3399" s="2" t="s">
        <v>57</v>
      </c>
      <c r="H3399" s="2" t="s">
        <v>5867</v>
      </c>
      <c r="I3399" s="2" t="s">
        <v>6052</v>
      </c>
      <c r="J3399" s="3">
        <v>0</v>
      </c>
      <c r="K3399" s="3">
        <v>0</v>
      </c>
      <c r="L3399" s="3">
        <v>0</v>
      </c>
    </row>
    <row r="3400" spans="1:12">
      <c r="A3400" s="2" t="str">
        <f t="shared" si="52"/>
        <v>POS_20200320_1939157</v>
      </c>
      <c r="B3400" s="2" t="s">
        <v>5571</v>
      </c>
      <c r="C3400" s="2" t="s">
        <v>30</v>
      </c>
      <c r="D3400" s="2" t="s">
        <v>54</v>
      </c>
      <c r="E3400" s="2" t="s">
        <v>70</v>
      </c>
      <c r="F3400" s="2" t="s">
        <v>331</v>
      </c>
      <c r="G3400" s="2" t="s">
        <v>57</v>
      </c>
      <c r="H3400" s="2" t="s">
        <v>6014</v>
      </c>
      <c r="I3400" s="2" t="s">
        <v>6053</v>
      </c>
      <c r="J3400" s="3">
        <v>0</v>
      </c>
      <c r="K3400" s="3">
        <v>0</v>
      </c>
      <c r="L3400" s="3">
        <v>0</v>
      </c>
    </row>
    <row r="3401" spans="1:12">
      <c r="A3401" s="2" t="str">
        <f t="shared" si="52"/>
        <v>POS_20200320_1938975</v>
      </c>
      <c r="B3401" s="2" t="s">
        <v>5571</v>
      </c>
      <c r="C3401" s="2" t="s">
        <v>30</v>
      </c>
      <c r="D3401" s="2" t="s">
        <v>54</v>
      </c>
      <c r="E3401" s="2" t="s">
        <v>70</v>
      </c>
      <c r="F3401" s="2" t="s">
        <v>331</v>
      </c>
      <c r="G3401" s="2" t="s">
        <v>57</v>
      </c>
      <c r="H3401" s="2" t="s">
        <v>5856</v>
      </c>
      <c r="I3401" s="2" t="s">
        <v>6054</v>
      </c>
      <c r="J3401" s="3">
        <v>0</v>
      </c>
      <c r="K3401" s="3">
        <v>0</v>
      </c>
      <c r="L3401" s="3">
        <v>0</v>
      </c>
    </row>
    <row r="3402" spans="1:12">
      <c r="A3402" s="2" t="str">
        <f t="shared" si="52"/>
        <v>POS_20200320_1939066</v>
      </c>
      <c r="B3402" s="2" t="s">
        <v>5571</v>
      </c>
      <c r="C3402" s="2" t="s">
        <v>30</v>
      </c>
      <c r="D3402" s="2" t="s">
        <v>54</v>
      </c>
      <c r="E3402" s="2" t="s">
        <v>70</v>
      </c>
      <c r="F3402" s="2" t="s">
        <v>331</v>
      </c>
      <c r="G3402" s="2" t="s">
        <v>57</v>
      </c>
      <c r="H3402" s="2" t="s">
        <v>5832</v>
      </c>
      <c r="I3402" s="2" t="s">
        <v>6055</v>
      </c>
      <c r="J3402" s="3">
        <v>0</v>
      </c>
      <c r="K3402" s="3">
        <v>0</v>
      </c>
      <c r="L3402" s="3">
        <v>0</v>
      </c>
    </row>
    <row r="3403" spans="1:12">
      <c r="A3403" s="2" t="str">
        <f t="shared" si="52"/>
        <v>POS_20200320_1939211</v>
      </c>
      <c r="B3403" s="2" t="s">
        <v>5571</v>
      </c>
      <c r="C3403" s="2" t="s">
        <v>30</v>
      </c>
      <c r="D3403" s="2" t="s">
        <v>54</v>
      </c>
      <c r="E3403" s="2" t="s">
        <v>70</v>
      </c>
      <c r="F3403" s="2" t="s">
        <v>331</v>
      </c>
      <c r="G3403" s="2" t="s">
        <v>57</v>
      </c>
      <c r="H3403" s="2" t="s">
        <v>5928</v>
      </c>
      <c r="I3403" s="2" t="s">
        <v>6056</v>
      </c>
      <c r="J3403" s="3">
        <v>0</v>
      </c>
      <c r="K3403" s="3">
        <v>0</v>
      </c>
      <c r="L3403" s="3">
        <v>0</v>
      </c>
    </row>
    <row r="3404" spans="1:12">
      <c r="A3404" s="2" t="str">
        <f t="shared" si="52"/>
        <v>POS_20201217_2368273</v>
      </c>
      <c r="B3404" s="2" t="s">
        <v>5571</v>
      </c>
      <c r="C3404" s="2" t="s">
        <v>30</v>
      </c>
      <c r="D3404" s="2" t="s">
        <v>54</v>
      </c>
      <c r="E3404" s="2" t="s">
        <v>70</v>
      </c>
      <c r="F3404" s="2" t="s">
        <v>331</v>
      </c>
      <c r="G3404" s="2" t="s">
        <v>57</v>
      </c>
      <c r="H3404" s="2" t="s">
        <v>5828</v>
      </c>
      <c r="I3404" s="2" t="s">
        <v>6057</v>
      </c>
      <c r="J3404" s="3">
        <v>0</v>
      </c>
      <c r="K3404" s="3">
        <v>0</v>
      </c>
      <c r="L3404" s="3">
        <v>0</v>
      </c>
    </row>
    <row r="3405" spans="1:12">
      <c r="A3405" s="2" t="str">
        <f t="shared" ref="A3405:A3468" si="53">I3405</f>
        <v>POS_20200320_1938762</v>
      </c>
      <c r="B3405" s="2" t="s">
        <v>5571</v>
      </c>
      <c r="C3405" s="2" t="s">
        <v>30</v>
      </c>
      <c r="D3405" s="2" t="s">
        <v>54</v>
      </c>
      <c r="E3405" s="2" t="s">
        <v>70</v>
      </c>
      <c r="F3405" s="2" t="s">
        <v>331</v>
      </c>
      <c r="G3405" s="2" t="s">
        <v>57</v>
      </c>
      <c r="H3405" s="2" t="s">
        <v>5899</v>
      </c>
      <c r="I3405" s="2" t="s">
        <v>6058</v>
      </c>
      <c r="J3405" s="3">
        <v>0</v>
      </c>
      <c r="K3405" s="3">
        <v>0</v>
      </c>
      <c r="L3405" s="3">
        <v>0</v>
      </c>
    </row>
    <row r="3406" spans="1:12">
      <c r="A3406" s="2" t="str">
        <f t="shared" si="53"/>
        <v>POS_20200320_1939212</v>
      </c>
      <c r="B3406" s="2" t="s">
        <v>5571</v>
      </c>
      <c r="C3406" s="2" t="s">
        <v>30</v>
      </c>
      <c r="D3406" s="2" t="s">
        <v>54</v>
      </c>
      <c r="E3406" s="2" t="s">
        <v>70</v>
      </c>
      <c r="F3406" s="2" t="s">
        <v>331</v>
      </c>
      <c r="G3406" s="2" t="s">
        <v>57</v>
      </c>
      <c r="H3406" s="2" t="s">
        <v>5848</v>
      </c>
      <c r="I3406" s="2" t="s">
        <v>6059</v>
      </c>
      <c r="J3406" s="3">
        <v>0</v>
      </c>
      <c r="K3406" s="3">
        <v>0</v>
      </c>
      <c r="L3406" s="3">
        <v>0</v>
      </c>
    </row>
    <row r="3407" spans="1:12">
      <c r="A3407" s="2" t="str">
        <f t="shared" si="53"/>
        <v>POS_20200320_1938964</v>
      </c>
      <c r="B3407" s="2" t="s">
        <v>5571</v>
      </c>
      <c r="C3407" s="2" t="s">
        <v>30</v>
      </c>
      <c r="D3407" s="2" t="s">
        <v>54</v>
      </c>
      <c r="E3407" s="2" t="s">
        <v>70</v>
      </c>
      <c r="F3407" s="2" t="s">
        <v>331</v>
      </c>
      <c r="G3407" s="2" t="s">
        <v>57</v>
      </c>
      <c r="H3407" s="2" t="s">
        <v>6060</v>
      </c>
      <c r="I3407" s="2" t="s">
        <v>6061</v>
      </c>
      <c r="J3407" s="3">
        <v>0</v>
      </c>
      <c r="K3407" s="3">
        <v>0</v>
      </c>
      <c r="L3407" s="3">
        <v>0</v>
      </c>
    </row>
    <row r="3408" spans="1:12">
      <c r="A3408" s="2" t="str">
        <f t="shared" si="53"/>
        <v>POS_20200320_1938910</v>
      </c>
      <c r="B3408" s="2" t="s">
        <v>5571</v>
      </c>
      <c r="C3408" s="2" t="s">
        <v>30</v>
      </c>
      <c r="D3408" s="2" t="s">
        <v>54</v>
      </c>
      <c r="E3408" s="2" t="s">
        <v>70</v>
      </c>
      <c r="F3408" s="2" t="s">
        <v>331</v>
      </c>
      <c r="G3408" s="2" t="s">
        <v>57</v>
      </c>
      <c r="H3408" s="2" t="s">
        <v>5903</v>
      </c>
      <c r="I3408" s="2" t="s">
        <v>6062</v>
      </c>
      <c r="J3408" s="3">
        <v>0</v>
      </c>
      <c r="K3408" s="3">
        <v>0</v>
      </c>
      <c r="L3408" s="3">
        <v>0</v>
      </c>
    </row>
    <row r="3409" spans="1:12">
      <c r="A3409" s="2" t="str">
        <f t="shared" si="53"/>
        <v>POS_20200320_1939010</v>
      </c>
      <c r="B3409" s="2" t="s">
        <v>5571</v>
      </c>
      <c r="C3409" s="2" t="s">
        <v>30</v>
      </c>
      <c r="D3409" s="2" t="s">
        <v>54</v>
      </c>
      <c r="E3409" s="2" t="s">
        <v>70</v>
      </c>
      <c r="F3409" s="2" t="s">
        <v>331</v>
      </c>
      <c r="G3409" s="2" t="s">
        <v>57</v>
      </c>
      <c r="H3409" s="2" t="s">
        <v>5891</v>
      </c>
      <c r="I3409" s="2" t="s">
        <v>6063</v>
      </c>
      <c r="J3409" s="3">
        <v>0</v>
      </c>
      <c r="K3409" s="3">
        <v>0</v>
      </c>
      <c r="L3409" s="3">
        <v>0</v>
      </c>
    </row>
    <row r="3410" spans="1:12">
      <c r="A3410" s="2" t="str">
        <f t="shared" si="53"/>
        <v>POS_20200320_1939141</v>
      </c>
      <c r="B3410" s="2" t="s">
        <v>5571</v>
      </c>
      <c r="C3410" s="2" t="s">
        <v>30</v>
      </c>
      <c r="D3410" s="2" t="s">
        <v>54</v>
      </c>
      <c r="E3410" s="2" t="s">
        <v>70</v>
      </c>
      <c r="F3410" s="2" t="s">
        <v>331</v>
      </c>
      <c r="G3410" s="2" t="s">
        <v>57</v>
      </c>
      <c r="H3410" s="2" t="s">
        <v>6064</v>
      </c>
      <c r="I3410" s="2" t="s">
        <v>6065</v>
      </c>
      <c r="J3410" s="3">
        <v>0</v>
      </c>
      <c r="K3410" s="3">
        <v>0</v>
      </c>
      <c r="L3410" s="3">
        <v>0</v>
      </c>
    </row>
    <row r="3411" spans="1:12">
      <c r="A3411" s="2" t="str">
        <f t="shared" si="53"/>
        <v>POS_20200320_1939073</v>
      </c>
      <c r="B3411" s="2" t="s">
        <v>5571</v>
      </c>
      <c r="C3411" s="2" t="s">
        <v>30</v>
      </c>
      <c r="D3411" s="2" t="s">
        <v>54</v>
      </c>
      <c r="E3411" s="2" t="s">
        <v>70</v>
      </c>
      <c r="F3411" s="2" t="s">
        <v>331</v>
      </c>
      <c r="G3411" s="2" t="s">
        <v>57</v>
      </c>
      <c r="H3411" s="2" t="s">
        <v>5834</v>
      </c>
      <c r="I3411" s="2" t="s">
        <v>6066</v>
      </c>
      <c r="J3411" s="3">
        <v>0</v>
      </c>
      <c r="K3411" s="3">
        <v>0</v>
      </c>
      <c r="L3411" s="3">
        <v>0</v>
      </c>
    </row>
    <row r="3412" spans="1:12">
      <c r="A3412" s="2" t="str">
        <f t="shared" si="53"/>
        <v>POS_20200320_1938873</v>
      </c>
      <c r="B3412" s="2" t="s">
        <v>5571</v>
      </c>
      <c r="C3412" s="2" t="s">
        <v>30</v>
      </c>
      <c r="D3412" s="2" t="s">
        <v>54</v>
      </c>
      <c r="E3412" s="2" t="s">
        <v>70</v>
      </c>
      <c r="F3412" s="2" t="s">
        <v>331</v>
      </c>
      <c r="G3412" s="2" t="s">
        <v>57</v>
      </c>
      <c r="H3412" s="2" t="s">
        <v>5836</v>
      </c>
      <c r="I3412" s="2" t="s">
        <v>6067</v>
      </c>
      <c r="J3412" s="3">
        <v>0</v>
      </c>
      <c r="K3412" s="3">
        <v>0</v>
      </c>
      <c r="L3412" s="3">
        <v>0</v>
      </c>
    </row>
    <row r="3413" spans="1:12">
      <c r="A3413" s="2" t="str">
        <f t="shared" si="53"/>
        <v>POS_20200320_1938941</v>
      </c>
      <c r="B3413" s="2" t="s">
        <v>5571</v>
      </c>
      <c r="C3413" s="2" t="s">
        <v>30</v>
      </c>
      <c r="D3413" s="2" t="s">
        <v>54</v>
      </c>
      <c r="E3413" s="2" t="s">
        <v>70</v>
      </c>
      <c r="F3413" s="2" t="s">
        <v>331</v>
      </c>
      <c r="G3413" s="2" t="s">
        <v>57</v>
      </c>
      <c r="H3413" s="2" t="s">
        <v>5909</v>
      </c>
      <c r="I3413" s="2" t="s">
        <v>6068</v>
      </c>
      <c r="J3413" s="3">
        <v>0</v>
      </c>
      <c r="K3413" s="3">
        <v>0</v>
      </c>
      <c r="L3413" s="3">
        <v>0</v>
      </c>
    </row>
    <row r="3414" spans="1:12">
      <c r="A3414" s="2" t="str">
        <f t="shared" si="53"/>
        <v>POS_20200320_1938966</v>
      </c>
      <c r="B3414" s="2" t="s">
        <v>5571</v>
      </c>
      <c r="C3414" s="2" t="s">
        <v>30</v>
      </c>
      <c r="D3414" s="2" t="s">
        <v>54</v>
      </c>
      <c r="E3414" s="2" t="s">
        <v>70</v>
      </c>
      <c r="F3414" s="2" t="s">
        <v>331</v>
      </c>
      <c r="G3414" s="2" t="s">
        <v>57</v>
      </c>
      <c r="H3414" s="2" t="s">
        <v>5864</v>
      </c>
      <c r="I3414" s="2" t="s">
        <v>6069</v>
      </c>
      <c r="J3414" s="3">
        <v>0</v>
      </c>
      <c r="K3414" s="3">
        <v>0</v>
      </c>
      <c r="L3414" s="3">
        <v>0</v>
      </c>
    </row>
    <row r="3415" spans="1:12">
      <c r="A3415" s="2" t="str">
        <f t="shared" si="53"/>
        <v>POS_20200320_1938920</v>
      </c>
      <c r="B3415" s="2" t="s">
        <v>5571</v>
      </c>
      <c r="C3415" s="2" t="s">
        <v>30</v>
      </c>
      <c r="D3415" s="2" t="s">
        <v>54</v>
      </c>
      <c r="E3415" s="2" t="s">
        <v>70</v>
      </c>
      <c r="F3415" s="2" t="s">
        <v>331</v>
      </c>
      <c r="G3415" s="2" t="s">
        <v>57</v>
      </c>
      <c r="H3415" s="2" t="s">
        <v>5926</v>
      </c>
      <c r="I3415" s="2" t="s">
        <v>6070</v>
      </c>
      <c r="J3415" s="3">
        <v>0</v>
      </c>
      <c r="K3415" s="3">
        <v>0</v>
      </c>
      <c r="L3415" s="3">
        <v>0</v>
      </c>
    </row>
    <row r="3416" spans="1:12">
      <c r="A3416" s="2" t="str">
        <f t="shared" si="53"/>
        <v>POS_20200320_1939137</v>
      </c>
      <c r="B3416" s="2" t="s">
        <v>5571</v>
      </c>
      <c r="C3416" s="2" t="s">
        <v>30</v>
      </c>
      <c r="D3416" s="2" t="s">
        <v>54</v>
      </c>
      <c r="E3416" s="2" t="s">
        <v>70</v>
      </c>
      <c r="F3416" s="2" t="s">
        <v>331</v>
      </c>
      <c r="G3416" s="2" t="s">
        <v>57</v>
      </c>
      <c r="H3416" s="2" t="s">
        <v>5911</v>
      </c>
      <c r="I3416" s="2" t="s">
        <v>6071</v>
      </c>
      <c r="J3416" s="3">
        <v>0</v>
      </c>
      <c r="K3416" s="3">
        <v>0</v>
      </c>
      <c r="L3416" s="3">
        <v>0</v>
      </c>
    </row>
    <row r="3417" spans="1:12">
      <c r="A3417" s="2" t="str">
        <f t="shared" si="53"/>
        <v>POS_20200320_1939132</v>
      </c>
      <c r="B3417" s="2" t="s">
        <v>5571</v>
      </c>
      <c r="C3417" s="2" t="s">
        <v>30</v>
      </c>
      <c r="D3417" s="2" t="s">
        <v>54</v>
      </c>
      <c r="E3417" s="2" t="s">
        <v>70</v>
      </c>
      <c r="F3417" s="2" t="s">
        <v>331</v>
      </c>
      <c r="G3417" s="2" t="s">
        <v>57</v>
      </c>
      <c r="H3417" s="2" t="s">
        <v>6072</v>
      </c>
      <c r="I3417" s="2" t="s">
        <v>6073</v>
      </c>
      <c r="J3417" s="3">
        <v>0</v>
      </c>
      <c r="K3417" s="3">
        <v>0</v>
      </c>
      <c r="L3417" s="3">
        <v>0</v>
      </c>
    </row>
    <row r="3418" spans="1:12">
      <c r="A3418" s="2" t="str">
        <f t="shared" si="53"/>
        <v>POS_20200320_1938872</v>
      </c>
      <c r="B3418" s="2" t="s">
        <v>5571</v>
      </c>
      <c r="C3418" s="2" t="s">
        <v>30</v>
      </c>
      <c r="D3418" s="2" t="s">
        <v>54</v>
      </c>
      <c r="E3418" s="2" t="s">
        <v>70</v>
      </c>
      <c r="F3418" s="2" t="s">
        <v>331</v>
      </c>
      <c r="G3418" s="2" t="s">
        <v>57</v>
      </c>
      <c r="H3418" s="2" t="s">
        <v>5838</v>
      </c>
      <c r="I3418" s="2" t="s">
        <v>6074</v>
      </c>
      <c r="J3418" s="3">
        <v>0</v>
      </c>
      <c r="K3418" s="3">
        <v>0</v>
      </c>
      <c r="L3418" s="3">
        <v>0</v>
      </c>
    </row>
    <row r="3419" spans="1:12">
      <c r="A3419" s="2" t="str">
        <f t="shared" si="53"/>
        <v>POS_20201217_2368245</v>
      </c>
      <c r="B3419" s="2" t="s">
        <v>5571</v>
      </c>
      <c r="C3419" s="2" t="s">
        <v>30</v>
      </c>
      <c r="D3419" s="2" t="s">
        <v>54</v>
      </c>
      <c r="E3419" s="2" t="s">
        <v>70</v>
      </c>
      <c r="F3419" s="2" t="s">
        <v>331</v>
      </c>
      <c r="G3419" s="2" t="s">
        <v>57</v>
      </c>
      <c r="H3419" s="2" t="s">
        <v>6075</v>
      </c>
      <c r="I3419" s="2" t="s">
        <v>6076</v>
      </c>
      <c r="J3419" s="3">
        <v>0</v>
      </c>
      <c r="K3419" s="3">
        <v>0</v>
      </c>
      <c r="L3419" s="3">
        <v>0</v>
      </c>
    </row>
    <row r="3420" spans="1:12">
      <c r="A3420" s="2" t="str">
        <f t="shared" si="53"/>
        <v>POS_20200320_1939045</v>
      </c>
      <c r="B3420" s="2" t="s">
        <v>5571</v>
      </c>
      <c r="C3420" s="2" t="s">
        <v>30</v>
      </c>
      <c r="D3420" s="2" t="s">
        <v>54</v>
      </c>
      <c r="E3420" s="2" t="s">
        <v>70</v>
      </c>
      <c r="F3420" s="2" t="s">
        <v>331</v>
      </c>
      <c r="G3420" s="2" t="s">
        <v>57</v>
      </c>
      <c r="H3420" s="2" t="s">
        <v>5800</v>
      </c>
      <c r="I3420" s="2" t="s">
        <v>6077</v>
      </c>
      <c r="J3420" s="3">
        <v>0</v>
      </c>
      <c r="K3420" s="3">
        <v>0</v>
      </c>
      <c r="L3420" s="3">
        <v>0</v>
      </c>
    </row>
    <row r="3421" spans="1:12">
      <c r="A3421" s="2" t="str">
        <f t="shared" si="53"/>
        <v>POS_20200320_1938863</v>
      </c>
      <c r="B3421" s="2" t="s">
        <v>5571</v>
      </c>
      <c r="C3421" s="2" t="s">
        <v>30</v>
      </c>
      <c r="D3421" s="2" t="s">
        <v>54</v>
      </c>
      <c r="E3421" s="2" t="s">
        <v>70</v>
      </c>
      <c r="F3421" s="2" t="s">
        <v>331</v>
      </c>
      <c r="G3421" s="2" t="s">
        <v>57</v>
      </c>
      <c r="H3421" s="2" t="s">
        <v>5883</v>
      </c>
      <c r="I3421" s="2" t="s">
        <v>6078</v>
      </c>
      <c r="J3421" s="3">
        <v>0</v>
      </c>
      <c r="K3421" s="3">
        <v>0</v>
      </c>
      <c r="L3421" s="3">
        <v>0</v>
      </c>
    </row>
    <row r="3422" spans="1:12">
      <c r="A3422" s="2" t="str">
        <f t="shared" si="53"/>
        <v>POS_20200320_1938782</v>
      </c>
      <c r="B3422" s="2" t="s">
        <v>5571</v>
      </c>
      <c r="C3422" s="2" t="s">
        <v>30</v>
      </c>
      <c r="D3422" s="2" t="s">
        <v>54</v>
      </c>
      <c r="E3422" s="2" t="s">
        <v>70</v>
      </c>
      <c r="F3422" s="2" t="s">
        <v>331</v>
      </c>
      <c r="G3422" s="2" t="s">
        <v>57</v>
      </c>
      <c r="H3422" s="2" t="s">
        <v>6000</v>
      </c>
      <c r="I3422" s="2" t="s">
        <v>6079</v>
      </c>
      <c r="J3422" s="3">
        <v>0</v>
      </c>
      <c r="K3422" s="3">
        <v>0</v>
      </c>
      <c r="L3422" s="3">
        <v>0</v>
      </c>
    </row>
    <row r="3423" spans="1:12">
      <c r="A3423" s="2" t="str">
        <f t="shared" si="53"/>
        <v>POS_20200320_1939000</v>
      </c>
      <c r="B3423" s="2" t="s">
        <v>5571</v>
      </c>
      <c r="C3423" s="2" t="s">
        <v>30</v>
      </c>
      <c r="D3423" s="2" t="s">
        <v>54</v>
      </c>
      <c r="E3423" s="2" t="s">
        <v>70</v>
      </c>
      <c r="F3423" s="2" t="s">
        <v>331</v>
      </c>
      <c r="G3423" s="2" t="s">
        <v>57</v>
      </c>
      <c r="H3423" s="2" t="s">
        <v>5887</v>
      </c>
      <c r="I3423" s="2" t="s">
        <v>6080</v>
      </c>
      <c r="J3423" s="3">
        <v>0</v>
      </c>
      <c r="K3423" s="3">
        <v>0</v>
      </c>
      <c r="L3423" s="3">
        <v>0</v>
      </c>
    </row>
    <row r="3424" spans="1:12">
      <c r="A3424" s="2" t="str">
        <f t="shared" si="53"/>
        <v>POS_20200320_1938764</v>
      </c>
      <c r="B3424" s="2" t="s">
        <v>5571</v>
      </c>
      <c r="C3424" s="2" t="s">
        <v>30</v>
      </c>
      <c r="D3424" s="2" t="s">
        <v>54</v>
      </c>
      <c r="E3424" s="2" t="s">
        <v>70</v>
      </c>
      <c r="F3424" s="2" t="s">
        <v>331</v>
      </c>
      <c r="G3424" s="2" t="s">
        <v>57</v>
      </c>
      <c r="H3424" s="2" t="s">
        <v>5877</v>
      </c>
      <c r="I3424" s="2" t="s">
        <v>6081</v>
      </c>
      <c r="J3424" s="3">
        <v>0</v>
      </c>
      <c r="K3424" s="3">
        <v>0</v>
      </c>
      <c r="L3424" s="3">
        <v>0</v>
      </c>
    </row>
    <row r="3425" spans="1:12">
      <c r="A3425" s="2" t="str">
        <f t="shared" si="53"/>
        <v>POS_20200320_1938768</v>
      </c>
      <c r="B3425" s="2" t="s">
        <v>5571</v>
      </c>
      <c r="C3425" s="2" t="s">
        <v>30</v>
      </c>
      <c r="D3425" s="2" t="s">
        <v>54</v>
      </c>
      <c r="E3425" s="2" t="s">
        <v>70</v>
      </c>
      <c r="F3425" s="2" t="s">
        <v>331</v>
      </c>
      <c r="G3425" s="2" t="s">
        <v>57</v>
      </c>
      <c r="H3425" s="2" t="s">
        <v>5924</v>
      </c>
      <c r="I3425" s="2" t="s">
        <v>6082</v>
      </c>
      <c r="J3425" s="3">
        <v>0</v>
      </c>
      <c r="K3425" s="3">
        <v>0</v>
      </c>
      <c r="L3425" s="3">
        <v>0</v>
      </c>
    </row>
    <row r="3426" spans="1:12">
      <c r="A3426" s="2" t="str">
        <f t="shared" si="53"/>
        <v>POS_20200320_1939214</v>
      </c>
      <c r="B3426" s="2" t="s">
        <v>5571</v>
      </c>
      <c r="C3426" s="2" t="s">
        <v>30</v>
      </c>
      <c r="D3426" s="2" t="s">
        <v>54</v>
      </c>
      <c r="E3426" s="2" t="s">
        <v>70</v>
      </c>
      <c r="F3426" s="2" t="s">
        <v>331</v>
      </c>
      <c r="G3426" s="2" t="s">
        <v>57</v>
      </c>
      <c r="H3426" s="2" t="s">
        <v>5830</v>
      </c>
      <c r="I3426" s="2" t="s">
        <v>6083</v>
      </c>
      <c r="J3426" s="3">
        <v>0</v>
      </c>
      <c r="K3426" s="3">
        <v>0</v>
      </c>
      <c r="L3426" s="3">
        <v>0</v>
      </c>
    </row>
    <row r="3427" spans="1:12">
      <c r="A3427" s="2" t="str">
        <f t="shared" si="53"/>
        <v>POS_20200320_1938797</v>
      </c>
      <c r="B3427" s="2" t="s">
        <v>5571</v>
      </c>
      <c r="C3427" s="2" t="s">
        <v>30</v>
      </c>
      <c r="D3427" s="2" t="s">
        <v>54</v>
      </c>
      <c r="E3427" s="2" t="s">
        <v>70</v>
      </c>
      <c r="F3427" s="2" t="s">
        <v>331</v>
      </c>
      <c r="G3427" s="2" t="s">
        <v>57</v>
      </c>
      <c r="H3427" s="2" t="s">
        <v>5842</v>
      </c>
      <c r="I3427" s="2" t="s">
        <v>6084</v>
      </c>
      <c r="J3427" s="3">
        <v>0</v>
      </c>
      <c r="K3427" s="3">
        <v>0</v>
      </c>
      <c r="L3427" s="3">
        <v>0</v>
      </c>
    </row>
    <row r="3428" spans="1:12">
      <c r="A3428" s="2" t="str">
        <f t="shared" si="53"/>
        <v>POS_20200320_1938770</v>
      </c>
      <c r="B3428" s="2" t="s">
        <v>5571</v>
      </c>
      <c r="C3428" s="2" t="s">
        <v>30</v>
      </c>
      <c r="D3428" s="2" t="s">
        <v>54</v>
      </c>
      <c r="E3428" s="2" t="s">
        <v>70</v>
      </c>
      <c r="F3428" s="2" t="s">
        <v>331</v>
      </c>
      <c r="G3428" s="2" t="s">
        <v>57</v>
      </c>
      <c r="H3428" s="2" t="s">
        <v>5919</v>
      </c>
      <c r="I3428" s="2" t="s">
        <v>6085</v>
      </c>
      <c r="J3428" s="3">
        <v>0</v>
      </c>
      <c r="K3428" s="3">
        <v>0</v>
      </c>
      <c r="L3428" s="3">
        <v>0</v>
      </c>
    </row>
    <row r="3429" spans="1:12">
      <c r="A3429" s="2" t="str">
        <f t="shared" si="53"/>
        <v>POS_20200320_1939004</v>
      </c>
      <c r="B3429" s="2" t="s">
        <v>5571</v>
      </c>
      <c r="C3429" s="2" t="s">
        <v>30</v>
      </c>
      <c r="D3429" s="2" t="s">
        <v>54</v>
      </c>
      <c r="E3429" s="2" t="s">
        <v>70</v>
      </c>
      <c r="F3429" s="2" t="s">
        <v>331</v>
      </c>
      <c r="G3429" s="2" t="s">
        <v>57</v>
      </c>
      <c r="H3429" s="2" t="s">
        <v>5804</v>
      </c>
      <c r="I3429" s="2" t="s">
        <v>6086</v>
      </c>
      <c r="J3429" s="3">
        <v>0</v>
      </c>
      <c r="K3429" s="3">
        <v>0</v>
      </c>
      <c r="L3429" s="3">
        <v>0</v>
      </c>
    </row>
    <row r="3430" spans="1:12">
      <c r="A3430" s="2" t="str">
        <f t="shared" si="53"/>
        <v>POS_20200320_1938747</v>
      </c>
      <c r="B3430" s="2" t="s">
        <v>5571</v>
      </c>
      <c r="C3430" s="2" t="s">
        <v>30</v>
      </c>
      <c r="D3430" s="2" t="s">
        <v>54</v>
      </c>
      <c r="E3430" s="2" t="s">
        <v>70</v>
      </c>
      <c r="F3430" s="2" t="s">
        <v>331</v>
      </c>
      <c r="G3430" s="2" t="s">
        <v>57</v>
      </c>
      <c r="H3430" s="2" t="s">
        <v>5860</v>
      </c>
      <c r="I3430" s="2" t="s">
        <v>6087</v>
      </c>
      <c r="J3430" s="3">
        <v>0</v>
      </c>
      <c r="K3430" s="3">
        <v>0</v>
      </c>
      <c r="L3430" s="3">
        <v>0</v>
      </c>
    </row>
    <row r="3431" spans="1:12">
      <c r="A3431" s="2" t="str">
        <f t="shared" si="53"/>
        <v>POS_20201217_2368259</v>
      </c>
      <c r="B3431" s="2" t="s">
        <v>5571</v>
      </c>
      <c r="C3431" s="2" t="s">
        <v>30</v>
      </c>
      <c r="D3431" s="2" t="s">
        <v>54</v>
      </c>
      <c r="E3431" s="2" t="s">
        <v>70</v>
      </c>
      <c r="F3431" s="2" t="s">
        <v>331</v>
      </c>
      <c r="G3431" s="2" t="s">
        <v>57</v>
      </c>
      <c r="H3431" s="2" t="s">
        <v>5895</v>
      </c>
      <c r="I3431" s="2" t="s">
        <v>6088</v>
      </c>
      <c r="J3431" s="3">
        <v>0</v>
      </c>
      <c r="K3431" s="3">
        <v>0</v>
      </c>
      <c r="L3431" s="3">
        <v>0</v>
      </c>
    </row>
    <row r="3432" spans="1:12">
      <c r="A3432" s="2" t="str">
        <f t="shared" si="53"/>
        <v>POS_20200320_1938778</v>
      </c>
      <c r="B3432" s="2" t="s">
        <v>5571</v>
      </c>
      <c r="C3432" s="2" t="s">
        <v>30</v>
      </c>
      <c r="D3432" s="2" t="s">
        <v>54</v>
      </c>
      <c r="E3432" s="2" t="s">
        <v>70</v>
      </c>
      <c r="F3432" s="2" t="s">
        <v>331</v>
      </c>
      <c r="G3432" s="2" t="s">
        <v>57</v>
      </c>
      <c r="H3432" s="2" t="s">
        <v>6089</v>
      </c>
      <c r="I3432" s="2" t="s">
        <v>6090</v>
      </c>
      <c r="J3432" s="3">
        <v>0</v>
      </c>
      <c r="K3432" s="3">
        <v>0</v>
      </c>
      <c r="L3432" s="3">
        <v>0</v>
      </c>
    </row>
    <row r="3433" spans="1:12">
      <c r="A3433" s="2" t="str">
        <f t="shared" si="53"/>
        <v>POS_20200320_1939187</v>
      </c>
      <c r="B3433" s="2" t="s">
        <v>5571</v>
      </c>
      <c r="C3433" s="2" t="s">
        <v>30</v>
      </c>
      <c r="D3433" s="2" t="s">
        <v>54</v>
      </c>
      <c r="E3433" s="2" t="s">
        <v>70</v>
      </c>
      <c r="F3433" s="2" t="s">
        <v>331</v>
      </c>
      <c r="G3433" s="2" t="s">
        <v>57</v>
      </c>
      <c r="H3433" s="2" t="s">
        <v>5875</v>
      </c>
      <c r="I3433" s="2" t="s">
        <v>6091</v>
      </c>
      <c r="J3433" s="3">
        <v>0</v>
      </c>
      <c r="K3433" s="3">
        <v>0</v>
      </c>
      <c r="L3433" s="3">
        <v>0</v>
      </c>
    </row>
    <row r="3434" spans="1:12">
      <c r="A3434" s="2" t="str">
        <f t="shared" si="53"/>
        <v>POS_20201217_2368249</v>
      </c>
      <c r="B3434" s="2" t="s">
        <v>5571</v>
      </c>
      <c r="C3434" s="2" t="s">
        <v>30</v>
      </c>
      <c r="D3434" s="2" t="s">
        <v>54</v>
      </c>
      <c r="E3434" s="2" t="s">
        <v>70</v>
      </c>
      <c r="F3434" s="2" t="s">
        <v>331</v>
      </c>
      <c r="G3434" s="2" t="s">
        <v>57</v>
      </c>
      <c r="H3434" s="2" t="s">
        <v>5824</v>
      </c>
      <c r="I3434" s="2" t="s">
        <v>6092</v>
      </c>
      <c r="J3434" s="3">
        <v>0</v>
      </c>
      <c r="K3434" s="3">
        <v>0</v>
      </c>
      <c r="L3434" s="3">
        <v>0</v>
      </c>
    </row>
    <row r="3435" spans="1:12">
      <c r="A3435" s="2" t="str">
        <f t="shared" si="53"/>
        <v>POS_20201217_2368274</v>
      </c>
      <c r="B3435" s="2" t="s">
        <v>5571</v>
      </c>
      <c r="C3435" s="2" t="s">
        <v>30</v>
      </c>
      <c r="D3435" s="2" t="s">
        <v>54</v>
      </c>
      <c r="E3435" s="2" t="s">
        <v>70</v>
      </c>
      <c r="F3435" s="2" t="s">
        <v>331</v>
      </c>
      <c r="G3435" s="2" t="s">
        <v>57</v>
      </c>
      <c r="H3435" s="2" t="s">
        <v>5907</v>
      </c>
      <c r="I3435" s="2" t="s">
        <v>6093</v>
      </c>
      <c r="J3435" s="3">
        <v>0</v>
      </c>
      <c r="K3435" s="3">
        <v>0</v>
      </c>
      <c r="L3435" s="3">
        <v>0</v>
      </c>
    </row>
    <row r="3436" spans="1:12">
      <c r="A3436" s="2" t="str">
        <f t="shared" si="53"/>
        <v>POS_20200320_1938767</v>
      </c>
      <c r="B3436" s="2" t="s">
        <v>5571</v>
      </c>
      <c r="C3436" s="2" t="s">
        <v>30</v>
      </c>
      <c r="D3436" s="2" t="s">
        <v>54</v>
      </c>
      <c r="E3436" s="2" t="s">
        <v>70</v>
      </c>
      <c r="F3436" s="2" t="s">
        <v>331</v>
      </c>
      <c r="G3436" s="2" t="s">
        <v>57</v>
      </c>
      <c r="H3436" s="2" t="s">
        <v>5851</v>
      </c>
      <c r="I3436" s="2" t="s">
        <v>6094</v>
      </c>
      <c r="J3436" s="3">
        <v>0</v>
      </c>
      <c r="K3436" s="3">
        <v>0</v>
      </c>
      <c r="L3436" s="3">
        <v>0</v>
      </c>
    </row>
    <row r="3437" spans="1:12">
      <c r="A3437" s="2" t="str">
        <f t="shared" si="53"/>
        <v>POS_20200320_1938950</v>
      </c>
      <c r="B3437" s="2" t="s">
        <v>5571</v>
      </c>
      <c r="C3437" s="2" t="s">
        <v>30</v>
      </c>
      <c r="D3437" s="2" t="s">
        <v>54</v>
      </c>
      <c r="E3437" s="2" t="s">
        <v>70</v>
      </c>
      <c r="F3437" s="2" t="s">
        <v>331</v>
      </c>
      <c r="G3437" s="2" t="s">
        <v>57</v>
      </c>
      <c r="H3437" s="2" t="s">
        <v>5844</v>
      </c>
      <c r="I3437" s="2" t="s">
        <v>6095</v>
      </c>
      <c r="J3437" s="3">
        <v>0</v>
      </c>
      <c r="K3437" s="3">
        <v>0</v>
      </c>
      <c r="L3437" s="3">
        <v>0</v>
      </c>
    </row>
    <row r="3438" spans="1:12">
      <c r="A3438" s="2" t="str">
        <f t="shared" si="53"/>
        <v>POS_20200320_1939100</v>
      </c>
      <c r="B3438" s="2" t="s">
        <v>5571</v>
      </c>
      <c r="C3438" s="2" t="s">
        <v>30</v>
      </c>
      <c r="D3438" s="2" t="s">
        <v>54</v>
      </c>
      <c r="E3438" s="2" t="s">
        <v>70</v>
      </c>
      <c r="F3438" s="2" t="s">
        <v>331</v>
      </c>
      <c r="G3438" s="2" t="s">
        <v>57</v>
      </c>
      <c r="H3438" s="2" t="s">
        <v>5854</v>
      </c>
      <c r="I3438" s="2" t="s">
        <v>6096</v>
      </c>
      <c r="J3438" s="3">
        <v>0</v>
      </c>
      <c r="K3438" s="3">
        <v>0</v>
      </c>
      <c r="L3438" s="3">
        <v>0</v>
      </c>
    </row>
    <row r="3439" spans="1:12">
      <c r="A3439" s="2" t="str">
        <f t="shared" si="53"/>
        <v>POS_20200320_1939221</v>
      </c>
      <c r="B3439" s="2" t="s">
        <v>5571</v>
      </c>
      <c r="C3439" s="2" t="s">
        <v>30</v>
      </c>
      <c r="D3439" s="2" t="s">
        <v>54</v>
      </c>
      <c r="E3439" s="2" t="s">
        <v>70</v>
      </c>
      <c r="F3439" s="2" t="s">
        <v>331</v>
      </c>
      <c r="G3439" s="2" t="s">
        <v>57</v>
      </c>
      <c r="H3439" s="2" t="s">
        <v>6097</v>
      </c>
      <c r="I3439" s="2" t="s">
        <v>6098</v>
      </c>
      <c r="J3439" s="3">
        <v>0</v>
      </c>
      <c r="K3439" s="3">
        <v>0</v>
      </c>
      <c r="L3439" s="3">
        <v>0</v>
      </c>
    </row>
    <row r="3440" spans="1:12">
      <c r="A3440" s="2" t="str">
        <f t="shared" si="53"/>
        <v>POS_20201217_2368246</v>
      </c>
      <c r="B3440" s="2" t="s">
        <v>5571</v>
      </c>
      <c r="C3440" s="2" t="s">
        <v>30</v>
      </c>
      <c r="D3440" s="2" t="s">
        <v>54</v>
      </c>
      <c r="E3440" s="2" t="s">
        <v>70</v>
      </c>
      <c r="F3440" s="2" t="s">
        <v>331</v>
      </c>
      <c r="G3440" s="2" t="s">
        <v>57</v>
      </c>
      <c r="H3440" s="2" t="s">
        <v>5858</v>
      </c>
      <c r="I3440" s="2" t="s">
        <v>6099</v>
      </c>
      <c r="J3440" s="3">
        <v>0</v>
      </c>
      <c r="K3440" s="3">
        <v>0</v>
      </c>
      <c r="L3440" s="3">
        <v>0</v>
      </c>
    </row>
    <row r="3441" spans="1:12">
      <c r="A3441" s="2" t="str">
        <f t="shared" si="53"/>
        <v>POS_20200320_1939022</v>
      </c>
      <c r="B3441" s="2" t="s">
        <v>5571</v>
      </c>
      <c r="C3441" s="2" t="s">
        <v>30</v>
      </c>
      <c r="D3441" s="2" t="s">
        <v>54</v>
      </c>
      <c r="E3441" s="2" t="s">
        <v>70</v>
      </c>
      <c r="F3441" s="2" t="s">
        <v>331</v>
      </c>
      <c r="G3441" s="2" t="s">
        <v>57</v>
      </c>
      <c r="H3441" s="2" t="s">
        <v>5819</v>
      </c>
      <c r="I3441" s="2" t="s">
        <v>6100</v>
      </c>
      <c r="J3441" s="3">
        <v>0</v>
      </c>
      <c r="K3441" s="3">
        <v>0</v>
      </c>
      <c r="L3441" s="3">
        <v>0</v>
      </c>
    </row>
    <row r="3442" spans="1:12">
      <c r="A3442" s="2" t="str">
        <f t="shared" si="53"/>
        <v>POS_20201217_2368251</v>
      </c>
      <c r="B3442" s="2" t="s">
        <v>5571</v>
      </c>
      <c r="C3442" s="2" t="s">
        <v>30</v>
      </c>
      <c r="D3442" s="2" t="s">
        <v>54</v>
      </c>
      <c r="E3442" s="2" t="s">
        <v>70</v>
      </c>
      <c r="F3442" s="2" t="s">
        <v>331</v>
      </c>
      <c r="G3442" s="2" t="s">
        <v>57</v>
      </c>
      <c r="H3442" s="2" t="s">
        <v>5826</v>
      </c>
      <c r="I3442" s="2" t="s">
        <v>6101</v>
      </c>
      <c r="J3442" s="3">
        <v>0</v>
      </c>
      <c r="K3442" s="3">
        <v>0</v>
      </c>
      <c r="L3442" s="3">
        <v>0</v>
      </c>
    </row>
    <row r="3443" spans="1:12">
      <c r="A3443" s="2" t="str">
        <f t="shared" si="53"/>
        <v>POS_20200320_1938837</v>
      </c>
      <c r="B3443" s="2" t="s">
        <v>5571</v>
      </c>
      <c r="C3443" s="2" t="s">
        <v>30</v>
      </c>
      <c r="D3443" s="2" t="s">
        <v>54</v>
      </c>
      <c r="E3443" s="2" t="s">
        <v>70</v>
      </c>
      <c r="F3443" s="2" t="s">
        <v>331</v>
      </c>
      <c r="G3443" s="2" t="s">
        <v>57</v>
      </c>
      <c r="H3443" s="2" t="s">
        <v>5921</v>
      </c>
      <c r="I3443" s="2" t="s">
        <v>6102</v>
      </c>
      <c r="J3443" s="3">
        <v>0</v>
      </c>
      <c r="K3443" s="3">
        <v>0</v>
      </c>
      <c r="L3443" s="3">
        <v>0</v>
      </c>
    </row>
    <row r="3444" spans="1:12">
      <c r="A3444" s="2" t="str">
        <f t="shared" si="53"/>
        <v>POS_20200320_1938998</v>
      </c>
      <c r="B3444" s="2" t="s">
        <v>5571</v>
      </c>
      <c r="C3444" s="2" t="s">
        <v>30</v>
      </c>
      <c r="D3444" s="2" t="s">
        <v>54</v>
      </c>
      <c r="E3444" s="2" t="s">
        <v>70</v>
      </c>
      <c r="F3444" s="2" t="s">
        <v>331</v>
      </c>
      <c r="G3444" s="2" t="s">
        <v>57</v>
      </c>
      <c r="H3444" s="2" t="s">
        <v>6103</v>
      </c>
      <c r="I3444" s="2" t="s">
        <v>6104</v>
      </c>
      <c r="J3444" s="3">
        <v>0</v>
      </c>
      <c r="K3444" s="3">
        <v>0</v>
      </c>
      <c r="L3444" s="3">
        <v>0</v>
      </c>
    </row>
    <row r="3445" spans="1:12">
      <c r="A3445" s="2" t="str">
        <f t="shared" si="53"/>
        <v>POS_20200320_1938965</v>
      </c>
      <c r="B3445" s="2" t="s">
        <v>5571</v>
      </c>
      <c r="C3445" s="2" t="s">
        <v>30</v>
      </c>
      <c r="D3445" s="2" t="s">
        <v>54</v>
      </c>
      <c r="E3445" s="2" t="s">
        <v>70</v>
      </c>
      <c r="F3445" s="2" t="s">
        <v>331</v>
      </c>
      <c r="G3445" s="2" t="s">
        <v>57</v>
      </c>
      <c r="H3445" s="2" t="s">
        <v>5893</v>
      </c>
      <c r="I3445" s="2" t="s">
        <v>6105</v>
      </c>
      <c r="J3445" s="3">
        <v>0</v>
      </c>
      <c r="K3445" s="3">
        <v>0</v>
      </c>
      <c r="L3445" s="3">
        <v>0</v>
      </c>
    </row>
    <row r="3446" spans="1:12">
      <c r="A3446" s="2" t="str">
        <f t="shared" si="53"/>
        <v>POS_20201217_2368254</v>
      </c>
      <c r="B3446" s="2" t="s">
        <v>5571</v>
      </c>
      <c r="C3446" s="2" t="s">
        <v>30</v>
      </c>
      <c r="D3446" s="2" t="s">
        <v>54</v>
      </c>
      <c r="E3446" s="2" t="s">
        <v>70</v>
      </c>
      <c r="F3446" s="2" t="s">
        <v>331</v>
      </c>
      <c r="G3446" s="2" t="s">
        <v>57</v>
      </c>
      <c r="H3446" s="2" t="s">
        <v>5881</v>
      </c>
      <c r="I3446" s="2" t="s">
        <v>6106</v>
      </c>
      <c r="J3446" s="3">
        <v>0</v>
      </c>
      <c r="K3446" s="3">
        <v>0</v>
      </c>
      <c r="L3446" s="3">
        <v>0</v>
      </c>
    </row>
    <row r="3447" spans="1:12">
      <c r="A3447" s="2" t="str">
        <f t="shared" si="53"/>
        <v>POS_20200320_1939161</v>
      </c>
      <c r="B3447" s="2" t="s">
        <v>5571</v>
      </c>
      <c r="C3447" s="2" t="s">
        <v>30</v>
      </c>
      <c r="D3447" s="2" t="s">
        <v>54</v>
      </c>
      <c r="E3447" s="2" t="s">
        <v>70</v>
      </c>
      <c r="F3447" s="2" t="s">
        <v>331</v>
      </c>
      <c r="G3447" s="2" t="s">
        <v>57</v>
      </c>
      <c r="H3447" s="2" t="s">
        <v>6107</v>
      </c>
      <c r="I3447" s="2" t="s">
        <v>6108</v>
      </c>
      <c r="J3447" s="3">
        <v>0</v>
      </c>
      <c r="K3447" s="3">
        <v>0</v>
      </c>
      <c r="L3447" s="3">
        <v>0</v>
      </c>
    </row>
    <row r="3448" spans="1:12">
      <c r="A3448" s="2" t="str">
        <f t="shared" si="53"/>
        <v>POS_20200320_1938748</v>
      </c>
      <c r="B3448" s="2" t="s">
        <v>5571</v>
      </c>
      <c r="C3448" s="2" t="s">
        <v>30</v>
      </c>
      <c r="D3448" s="2" t="s">
        <v>54</v>
      </c>
      <c r="E3448" s="2" t="s">
        <v>70</v>
      </c>
      <c r="F3448" s="2" t="s">
        <v>331</v>
      </c>
      <c r="G3448" s="2" t="s">
        <v>57</v>
      </c>
      <c r="H3448" s="2" t="s">
        <v>5885</v>
      </c>
      <c r="I3448" s="2" t="s">
        <v>6109</v>
      </c>
      <c r="J3448" s="3">
        <v>0</v>
      </c>
      <c r="K3448" s="3">
        <v>0</v>
      </c>
      <c r="L3448" s="3">
        <v>0</v>
      </c>
    </row>
    <row r="3449" spans="1:12">
      <c r="A3449" s="2" t="str">
        <f t="shared" si="53"/>
        <v>POS_20200320_1938943</v>
      </c>
      <c r="B3449" s="2" t="s">
        <v>5571</v>
      </c>
      <c r="C3449" s="2" t="s">
        <v>30</v>
      </c>
      <c r="D3449" s="2" t="s">
        <v>54</v>
      </c>
      <c r="E3449" s="2" t="s">
        <v>70</v>
      </c>
      <c r="F3449" s="2" t="s">
        <v>331</v>
      </c>
      <c r="G3449" s="2" t="s">
        <v>57</v>
      </c>
      <c r="H3449" s="2" t="s">
        <v>5917</v>
      </c>
      <c r="I3449" s="2" t="s">
        <v>6110</v>
      </c>
      <c r="J3449" s="3">
        <v>0</v>
      </c>
      <c r="K3449" s="3">
        <v>0</v>
      </c>
      <c r="L3449" s="3">
        <v>0</v>
      </c>
    </row>
    <row r="3450" spans="1:12">
      <c r="A3450" s="2" t="str">
        <f t="shared" si="53"/>
        <v>POS_20200320_1938816</v>
      </c>
      <c r="B3450" s="2" t="s">
        <v>5571</v>
      </c>
      <c r="C3450" s="2" t="s">
        <v>30</v>
      </c>
      <c r="D3450" s="2" t="s">
        <v>54</v>
      </c>
      <c r="E3450" s="2" t="s">
        <v>70</v>
      </c>
      <c r="F3450" s="2" t="s">
        <v>331</v>
      </c>
      <c r="G3450" s="2" t="s">
        <v>57</v>
      </c>
      <c r="H3450" s="2" t="s">
        <v>5806</v>
      </c>
      <c r="I3450" s="2" t="s">
        <v>6111</v>
      </c>
      <c r="J3450" s="3">
        <v>0</v>
      </c>
      <c r="K3450" s="3">
        <v>0</v>
      </c>
      <c r="L3450" s="3">
        <v>0</v>
      </c>
    </row>
    <row r="3451" spans="1:12">
      <c r="A3451" s="2" t="str">
        <f t="shared" si="53"/>
        <v>POS_20200320_1939180</v>
      </c>
      <c r="B3451" s="2" t="s">
        <v>5571</v>
      </c>
      <c r="C3451" s="2" t="s">
        <v>30</v>
      </c>
      <c r="D3451" s="2" t="s">
        <v>54</v>
      </c>
      <c r="E3451" s="2" t="s">
        <v>70</v>
      </c>
      <c r="F3451" s="2" t="s">
        <v>331</v>
      </c>
      <c r="G3451" s="2" t="s">
        <v>57</v>
      </c>
      <c r="H3451" s="2" t="s">
        <v>5897</v>
      </c>
      <c r="I3451" s="2" t="s">
        <v>6112</v>
      </c>
      <c r="J3451" s="3">
        <v>0</v>
      </c>
      <c r="K3451" s="3">
        <v>0</v>
      </c>
      <c r="L3451" s="3">
        <v>0</v>
      </c>
    </row>
    <row r="3452" spans="1:12">
      <c r="A3452" s="2" t="str">
        <f t="shared" si="53"/>
        <v>POS_20201217_2368277</v>
      </c>
      <c r="B3452" s="2" t="s">
        <v>5571</v>
      </c>
      <c r="C3452" s="2" t="s">
        <v>30</v>
      </c>
      <c r="D3452" s="2" t="s">
        <v>54</v>
      </c>
      <c r="E3452" s="2" t="s">
        <v>70</v>
      </c>
      <c r="F3452" s="2" t="s">
        <v>331</v>
      </c>
      <c r="G3452" s="2" t="s">
        <v>57</v>
      </c>
      <c r="H3452" s="2" t="s">
        <v>5798</v>
      </c>
      <c r="I3452" s="2" t="s">
        <v>6113</v>
      </c>
      <c r="J3452" s="3">
        <v>0</v>
      </c>
      <c r="K3452" s="3">
        <v>0</v>
      </c>
      <c r="L3452" s="3">
        <v>0</v>
      </c>
    </row>
    <row r="3453" spans="1:12">
      <c r="A3453" s="2" t="str">
        <f t="shared" si="53"/>
        <v>POS_20230517_3157758</v>
      </c>
      <c r="B3453" s="2" t="s">
        <v>5571</v>
      </c>
      <c r="C3453" s="2" t="s">
        <v>30</v>
      </c>
      <c r="D3453" s="2" t="s">
        <v>54</v>
      </c>
      <c r="E3453" s="2" t="s">
        <v>425</v>
      </c>
      <c r="F3453" s="2" t="s">
        <v>432</v>
      </c>
      <c r="G3453" s="2" t="s">
        <v>67</v>
      </c>
      <c r="H3453" s="2" t="s">
        <v>6114</v>
      </c>
      <c r="I3453" s="2" t="s">
        <v>6115</v>
      </c>
      <c r="J3453" s="3">
        <v>13933.671869244485</v>
      </c>
      <c r="K3453" s="3">
        <v>43183.914730899291</v>
      </c>
      <c r="L3453" s="3">
        <v>36486.703859910049</v>
      </c>
    </row>
    <row r="3454" spans="1:12">
      <c r="A3454" s="2" t="str">
        <f t="shared" si="53"/>
        <v>POS_20230517_3157698</v>
      </c>
      <c r="B3454" s="2" t="s">
        <v>5571</v>
      </c>
      <c r="C3454" s="2" t="s">
        <v>30</v>
      </c>
      <c r="D3454" s="2" t="s">
        <v>54</v>
      </c>
      <c r="E3454" s="2" t="s">
        <v>425</v>
      </c>
      <c r="F3454" s="2" t="s">
        <v>432</v>
      </c>
      <c r="G3454" s="2" t="s">
        <v>67</v>
      </c>
      <c r="H3454" s="2" t="s">
        <v>6116</v>
      </c>
      <c r="I3454" s="2" t="s">
        <v>6117</v>
      </c>
      <c r="J3454" s="3">
        <v>13933.671869244485</v>
      </c>
      <c r="K3454" s="3">
        <v>43183.914730899298</v>
      </c>
      <c r="L3454" s="3">
        <v>36486.703859910049</v>
      </c>
    </row>
    <row r="3455" spans="1:12">
      <c r="A3455" s="2" t="str">
        <f t="shared" si="53"/>
        <v>POS_20230517_3157598</v>
      </c>
      <c r="B3455" s="2" t="s">
        <v>5571</v>
      </c>
      <c r="C3455" s="2" t="s">
        <v>30</v>
      </c>
      <c r="D3455" s="2" t="s">
        <v>54</v>
      </c>
      <c r="E3455" s="2" t="s">
        <v>425</v>
      </c>
      <c r="F3455" s="2" t="s">
        <v>432</v>
      </c>
      <c r="G3455" s="2" t="s">
        <v>67</v>
      </c>
      <c r="H3455" s="2" t="s">
        <v>6118</v>
      </c>
      <c r="I3455" s="2" t="s">
        <v>6119</v>
      </c>
      <c r="J3455" s="3">
        <v>13933.671869244483</v>
      </c>
      <c r="K3455" s="3">
        <v>43183.914730899298</v>
      </c>
      <c r="L3455" s="3">
        <v>36486.703859910049</v>
      </c>
    </row>
    <row r="3456" spans="1:12">
      <c r="A3456" s="2" t="str">
        <f t="shared" si="53"/>
        <v>POS_20211210_2720445</v>
      </c>
      <c r="B3456" s="2" t="s">
        <v>5571</v>
      </c>
      <c r="C3456" s="2" t="s">
        <v>443</v>
      </c>
      <c r="D3456" s="2" t="s">
        <v>444</v>
      </c>
      <c r="E3456" s="2" t="s">
        <v>444</v>
      </c>
      <c r="F3456" s="2" t="s">
        <v>45</v>
      </c>
      <c r="G3456" s="2" t="s">
        <v>445</v>
      </c>
      <c r="H3456" s="2" t="s">
        <v>5881</v>
      </c>
      <c r="I3456" s="2" t="s">
        <v>6120</v>
      </c>
      <c r="J3456" s="3">
        <v>85135.620000000024</v>
      </c>
      <c r="K3456" s="3">
        <v>69880.040000000023</v>
      </c>
      <c r="L3456" s="3">
        <v>74147.51999999999</v>
      </c>
    </row>
    <row r="3457" spans="1:12">
      <c r="A3457" s="2" t="str">
        <f t="shared" si="53"/>
        <v>POS_20211210_2720567</v>
      </c>
      <c r="B3457" s="2" t="s">
        <v>5571</v>
      </c>
      <c r="C3457" s="2" t="s">
        <v>443</v>
      </c>
      <c r="D3457" s="2" t="s">
        <v>444</v>
      </c>
      <c r="E3457" s="2" t="s">
        <v>444</v>
      </c>
      <c r="F3457" s="2" t="s">
        <v>45</v>
      </c>
      <c r="G3457" s="2" t="s">
        <v>445</v>
      </c>
      <c r="H3457" s="2" t="s">
        <v>5814</v>
      </c>
      <c r="I3457" s="2" t="s">
        <v>6121</v>
      </c>
      <c r="J3457" s="3">
        <v>85135.62</v>
      </c>
      <c r="K3457" s="3">
        <v>69880.040000000008</v>
      </c>
      <c r="L3457" s="3">
        <v>74147.520000000004</v>
      </c>
    </row>
    <row r="3458" spans="1:12">
      <c r="A3458" s="2" t="str">
        <f t="shared" si="53"/>
        <v>POS_20200714_2156695</v>
      </c>
      <c r="B3458" s="2" t="s">
        <v>5571</v>
      </c>
      <c r="C3458" s="2" t="s">
        <v>443</v>
      </c>
      <c r="D3458" s="2" t="s">
        <v>444</v>
      </c>
      <c r="E3458" s="2" t="s">
        <v>444</v>
      </c>
      <c r="F3458" s="2" t="s">
        <v>2591</v>
      </c>
      <c r="G3458" s="2" t="s">
        <v>459</v>
      </c>
      <c r="H3458" s="2" t="s">
        <v>6122</v>
      </c>
      <c r="I3458" s="2" t="s">
        <v>6123</v>
      </c>
      <c r="J3458" s="3">
        <v>28321.579999999994</v>
      </c>
      <c r="K3458" s="3">
        <v>18097.78</v>
      </c>
      <c r="L3458" s="3">
        <v>23101.490000000005</v>
      </c>
    </row>
    <row r="3459" spans="1:12">
      <c r="A3459" s="2" t="str">
        <f t="shared" si="53"/>
        <v>POS_20221129_2903864</v>
      </c>
      <c r="B3459" s="2" t="s">
        <v>5571</v>
      </c>
      <c r="C3459" s="2" t="s">
        <v>443</v>
      </c>
      <c r="D3459" s="2" t="s">
        <v>453</v>
      </c>
      <c r="E3459" s="2" t="s">
        <v>453</v>
      </c>
      <c r="F3459" s="2" t="s">
        <v>45</v>
      </c>
      <c r="G3459" s="2" t="s">
        <v>1320</v>
      </c>
      <c r="H3459" s="2" t="s">
        <v>6124</v>
      </c>
      <c r="I3459" s="2" t="s">
        <v>6125</v>
      </c>
      <c r="J3459" s="3">
        <v>0</v>
      </c>
      <c r="K3459" s="3">
        <v>0</v>
      </c>
      <c r="L3459" s="3">
        <v>5157.3600000000006</v>
      </c>
    </row>
    <row r="3460" spans="1:12">
      <c r="A3460" s="2" t="str">
        <f t="shared" si="53"/>
        <v>POS_20200820_2238476</v>
      </c>
      <c r="B3460" s="2" t="s">
        <v>5571</v>
      </c>
      <c r="C3460" s="2" t="s">
        <v>443</v>
      </c>
      <c r="D3460" s="2" t="s">
        <v>453</v>
      </c>
      <c r="E3460" s="2" t="s">
        <v>453</v>
      </c>
      <c r="F3460" s="2" t="s">
        <v>45</v>
      </c>
      <c r="G3460" s="2" t="s">
        <v>1320</v>
      </c>
      <c r="H3460" s="2" t="s">
        <v>6126</v>
      </c>
      <c r="I3460" s="2" t="s">
        <v>6127</v>
      </c>
      <c r="J3460" s="3">
        <v>0</v>
      </c>
      <c r="K3460" s="3">
        <v>0</v>
      </c>
      <c r="L3460" s="3">
        <v>5157.3600000000006</v>
      </c>
    </row>
    <row r="3461" spans="1:12">
      <c r="A3461" s="2" t="str">
        <f t="shared" si="53"/>
        <v>POS_20200820_2238522</v>
      </c>
      <c r="B3461" s="2" t="s">
        <v>5571</v>
      </c>
      <c r="C3461" s="2" t="s">
        <v>443</v>
      </c>
      <c r="D3461" s="2" t="s">
        <v>453</v>
      </c>
      <c r="E3461" s="2" t="s">
        <v>453</v>
      </c>
      <c r="F3461" s="2" t="s">
        <v>45</v>
      </c>
      <c r="G3461" s="2" t="s">
        <v>1320</v>
      </c>
      <c r="H3461" s="2" t="s">
        <v>6128</v>
      </c>
      <c r="I3461" s="2" t="s">
        <v>6129</v>
      </c>
      <c r="J3461" s="3">
        <v>0</v>
      </c>
      <c r="K3461" s="3">
        <v>0</v>
      </c>
      <c r="L3461" s="3">
        <v>5157.3600000000006</v>
      </c>
    </row>
    <row r="3462" spans="1:12">
      <c r="A3462" s="2" t="str">
        <f t="shared" si="53"/>
        <v>POS_20221124_2902821</v>
      </c>
      <c r="B3462" s="2" t="s">
        <v>5571</v>
      </c>
      <c r="C3462" s="2" t="s">
        <v>443</v>
      </c>
      <c r="D3462" s="2" t="s">
        <v>453</v>
      </c>
      <c r="E3462" s="2" t="s">
        <v>453</v>
      </c>
      <c r="F3462" s="2" t="s">
        <v>45</v>
      </c>
      <c r="G3462" s="2" t="s">
        <v>1320</v>
      </c>
      <c r="H3462" s="2" t="s">
        <v>6130</v>
      </c>
      <c r="I3462" s="2" t="s">
        <v>6131</v>
      </c>
      <c r="J3462" s="3">
        <v>0</v>
      </c>
      <c r="K3462" s="3">
        <v>0</v>
      </c>
      <c r="L3462" s="3">
        <v>5157.3600000000006</v>
      </c>
    </row>
    <row r="3463" spans="1:12">
      <c r="A3463" s="2" t="str">
        <f t="shared" si="53"/>
        <v>POS_20221130_2904152</v>
      </c>
      <c r="B3463" s="2" t="s">
        <v>5571</v>
      </c>
      <c r="C3463" s="2" t="s">
        <v>443</v>
      </c>
      <c r="D3463" s="2" t="s">
        <v>453</v>
      </c>
      <c r="E3463" s="2" t="s">
        <v>453</v>
      </c>
      <c r="F3463" s="2" t="s">
        <v>45</v>
      </c>
      <c r="G3463" s="2" t="s">
        <v>1320</v>
      </c>
      <c r="H3463" s="2" t="s">
        <v>6132</v>
      </c>
      <c r="I3463" s="2" t="s">
        <v>6133</v>
      </c>
      <c r="J3463" s="3">
        <v>0</v>
      </c>
      <c r="K3463" s="3">
        <v>0</v>
      </c>
      <c r="L3463" s="3">
        <v>5157.3600000000006</v>
      </c>
    </row>
    <row r="3464" spans="1:12">
      <c r="A3464" s="2" t="str">
        <f t="shared" si="53"/>
        <v>POS_20200820_2238478</v>
      </c>
      <c r="B3464" s="2" t="s">
        <v>5571</v>
      </c>
      <c r="C3464" s="2" t="s">
        <v>443</v>
      </c>
      <c r="D3464" s="2" t="s">
        <v>453</v>
      </c>
      <c r="E3464" s="2" t="s">
        <v>453</v>
      </c>
      <c r="F3464" s="2" t="s">
        <v>45</v>
      </c>
      <c r="G3464" s="2" t="s">
        <v>1320</v>
      </c>
      <c r="H3464" s="2" t="s">
        <v>6134</v>
      </c>
      <c r="I3464" s="2" t="s">
        <v>6135</v>
      </c>
      <c r="J3464" s="3">
        <v>0</v>
      </c>
      <c r="K3464" s="3">
        <v>0</v>
      </c>
      <c r="L3464" s="3">
        <v>5157.3600000000006</v>
      </c>
    </row>
    <row r="3465" spans="1:12">
      <c r="A3465" s="2" t="str">
        <f t="shared" si="53"/>
        <v>POS_20200820_2238479</v>
      </c>
      <c r="B3465" s="2" t="s">
        <v>5571</v>
      </c>
      <c r="C3465" s="2" t="s">
        <v>443</v>
      </c>
      <c r="D3465" s="2" t="s">
        <v>453</v>
      </c>
      <c r="E3465" s="2" t="s">
        <v>453</v>
      </c>
      <c r="F3465" s="2" t="s">
        <v>45</v>
      </c>
      <c r="G3465" s="2" t="s">
        <v>1320</v>
      </c>
      <c r="H3465" s="2" t="s">
        <v>6136</v>
      </c>
      <c r="I3465" s="2" t="s">
        <v>6137</v>
      </c>
      <c r="J3465" s="3">
        <v>0</v>
      </c>
      <c r="K3465" s="3">
        <v>0</v>
      </c>
      <c r="L3465" s="3">
        <v>5157.3600000000006</v>
      </c>
    </row>
    <row r="3466" spans="1:12">
      <c r="A3466" s="2" t="str">
        <f t="shared" si="53"/>
        <v>POS_20200820_2238462</v>
      </c>
      <c r="B3466" s="2" t="s">
        <v>5571</v>
      </c>
      <c r="C3466" s="2" t="s">
        <v>443</v>
      </c>
      <c r="D3466" s="2" t="s">
        <v>453</v>
      </c>
      <c r="E3466" s="2" t="s">
        <v>453</v>
      </c>
      <c r="F3466" s="2" t="s">
        <v>45</v>
      </c>
      <c r="G3466" s="2" t="s">
        <v>1320</v>
      </c>
      <c r="H3466" s="2" t="s">
        <v>6138</v>
      </c>
      <c r="I3466" s="2" t="s">
        <v>6139</v>
      </c>
      <c r="J3466" s="3">
        <v>0</v>
      </c>
      <c r="K3466" s="3">
        <v>0</v>
      </c>
      <c r="L3466" s="3">
        <v>4562.2800000000007</v>
      </c>
    </row>
    <row r="3467" spans="1:12">
      <c r="A3467" s="2" t="str">
        <f t="shared" si="53"/>
        <v>POS_20200820_2238523</v>
      </c>
      <c r="B3467" s="2" t="s">
        <v>5571</v>
      </c>
      <c r="C3467" s="2" t="s">
        <v>443</v>
      </c>
      <c r="D3467" s="2" t="s">
        <v>453</v>
      </c>
      <c r="E3467" s="2" t="s">
        <v>453</v>
      </c>
      <c r="F3467" s="2" t="s">
        <v>45</v>
      </c>
      <c r="G3467" s="2" t="s">
        <v>1320</v>
      </c>
      <c r="H3467" s="2" t="s">
        <v>6140</v>
      </c>
      <c r="I3467" s="2" t="s">
        <v>6141</v>
      </c>
      <c r="J3467" s="3">
        <v>0</v>
      </c>
      <c r="K3467" s="3">
        <v>0</v>
      </c>
      <c r="L3467" s="3">
        <v>3570.4800000000005</v>
      </c>
    </row>
    <row r="3468" spans="1:12">
      <c r="A3468" s="2" t="str">
        <f t="shared" si="53"/>
        <v>POS_20221124_2902820</v>
      </c>
      <c r="B3468" s="2" t="s">
        <v>5571</v>
      </c>
      <c r="C3468" s="2" t="s">
        <v>443</v>
      </c>
      <c r="D3468" s="2" t="s">
        <v>453</v>
      </c>
      <c r="E3468" s="2" t="s">
        <v>453</v>
      </c>
      <c r="F3468" s="2" t="s">
        <v>45</v>
      </c>
      <c r="G3468" s="2" t="s">
        <v>1320</v>
      </c>
      <c r="H3468" s="2" t="s">
        <v>6142</v>
      </c>
      <c r="I3468" s="2" t="s">
        <v>6143</v>
      </c>
      <c r="J3468" s="3">
        <v>0</v>
      </c>
      <c r="K3468" s="3">
        <v>0</v>
      </c>
      <c r="L3468" s="3">
        <v>3570.4800000000005</v>
      </c>
    </row>
    <row r="3469" spans="1:12">
      <c r="A3469" s="2" t="str">
        <f t="shared" ref="A3469:A3532" si="54">I3469</f>
        <v>POS_20200820_2238455</v>
      </c>
      <c r="B3469" s="2" t="s">
        <v>5571</v>
      </c>
      <c r="C3469" s="2" t="s">
        <v>443</v>
      </c>
      <c r="D3469" s="2" t="s">
        <v>453</v>
      </c>
      <c r="E3469" s="2" t="s">
        <v>453</v>
      </c>
      <c r="F3469" s="2" t="s">
        <v>45</v>
      </c>
      <c r="G3469" s="2" t="s">
        <v>1320</v>
      </c>
      <c r="H3469" s="2" t="s">
        <v>6144</v>
      </c>
      <c r="I3469" s="2" t="s">
        <v>6145</v>
      </c>
      <c r="J3469" s="3">
        <v>0</v>
      </c>
      <c r="K3469" s="3">
        <v>0</v>
      </c>
      <c r="L3469" s="3">
        <v>3570.4800000000005</v>
      </c>
    </row>
    <row r="3470" spans="1:12">
      <c r="A3470" s="2" t="str">
        <f t="shared" si="54"/>
        <v>POS_20221129_2903863</v>
      </c>
      <c r="B3470" s="2" t="s">
        <v>5571</v>
      </c>
      <c r="C3470" s="2" t="s">
        <v>443</v>
      </c>
      <c r="D3470" s="2" t="s">
        <v>453</v>
      </c>
      <c r="E3470" s="2" t="s">
        <v>453</v>
      </c>
      <c r="F3470" s="2" t="s">
        <v>45</v>
      </c>
      <c r="G3470" s="2" t="s">
        <v>1320</v>
      </c>
      <c r="H3470" s="2" t="s">
        <v>6146</v>
      </c>
      <c r="I3470" s="2" t="s">
        <v>6147</v>
      </c>
      <c r="J3470" s="3">
        <v>0</v>
      </c>
      <c r="K3470" s="3">
        <v>0</v>
      </c>
      <c r="L3470" s="3">
        <v>3570.4800000000005</v>
      </c>
    </row>
    <row r="3471" spans="1:12">
      <c r="A3471" s="2" t="str">
        <f t="shared" si="54"/>
        <v>POS_20200820_2238471</v>
      </c>
      <c r="B3471" s="2" t="s">
        <v>5571</v>
      </c>
      <c r="C3471" s="2" t="s">
        <v>443</v>
      </c>
      <c r="D3471" s="2" t="s">
        <v>453</v>
      </c>
      <c r="E3471" s="2" t="s">
        <v>453</v>
      </c>
      <c r="F3471" s="2" t="s">
        <v>45</v>
      </c>
      <c r="G3471" s="2" t="s">
        <v>1320</v>
      </c>
      <c r="H3471" s="2" t="s">
        <v>6148</v>
      </c>
      <c r="I3471" s="2" t="s">
        <v>6149</v>
      </c>
      <c r="J3471" s="3">
        <v>0</v>
      </c>
      <c r="K3471" s="3">
        <v>0</v>
      </c>
      <c r="L3471" s="3">
        <v>3570.4800000000005</v>
      </c>
    </row>
    <row r="3472" spans="1:12">
      <c r="A3472" s="2" t="str">
        <f t="shared" si="54"/>
        <v>POS_20200820_2238475</v>
      </c>
      <c r="B3472" s="2" t="s">
        <v>5571</v>
      </c>
      <c r="C3472" s="2" t="s">
        <v>443</v>
      </c>
      <c r="D3472" s="2" t="s">
        <v>453</v>
      </c>
      <c r="E3472" s="2" t="s">
        <v>453</v>
      </c>
      <c r="F3472" s="2" t="s">
        <v>45</v>
      </c>
      <c r="G3472" s="2" t="s">
        <v>1320</v>
      </c>
      <c r="H3472" s="2" t="s">
        <v>6150</v>
      </c>
      <c r="I3472" s="2" t="s">
        <v>6151</v>
      </c>
      <c r="J3472" s="3">
        <v>0</v>
      </c>
      <c r="K3472" s="3">
        <v>0</v>
      </c>
      <c r="L3472" s="3">
        <v>3570.4800000000005</v>
      </c>
    </row>
    <row r="3473" spans="1:12">
      <c r="A3473" s="2" t="str">
        <f t="shared" si="54"/>
        <v>POS_20200820_2238477</v>
      </c>
      <c r="B3473" s="2" t="s">
        <v>5571</v>
      </c>
      <c r="C3473" s="2" t="s">
        <v>443</v>
      </c>
      <c r="D3473" s="2" t="s">
        <v>453</v>
      </c>
      <c r="E3473" s="2" t="s">
        <v>453</v>
      </c>
      <c r="F3473" s="2" t="s">
        <v>45</v>
      </c>
      <c r="G3473" s="2" t="s">
        <v>1320</v>
      </c>
      <c r="H3473" s="2" t="s">
        <v>6152</v>
      </c>
      <c r="I3473" s="2" t="s">
        <v>6153</v>
      </c>
      <c r="J3473" s="3">
        <v>0</v>
      </c>
      <c r="K3473" s="3">
        <v>0</v>
      </c>
      <c r="L3473" s="3">
        <v>2578.6800000000003</v>
      </c>
    </row>
    <row r="3474" spans="1:12">
      <c r="A3474" s="2" t="str">
        <f t="shared" si="54"/>
        <v>POS_20221130_2904153</v>
      </c>
      <c r="B3474" s="2" t="s">
        <v>5571</v>
      </c>
      <c r="C3474" s="2" t="s">
        <v>443</v>
      </c>
      <c r="D3474" s="2" t="s">
        <v>453</v>
      </c>
      <c r="E3474" s="2" t="s">
        <v>453</v>
      </c>
      <c r="F3474" s="2" t="s">
        <v>45</v>
      </c>
      <c r="G3474" s="2" t="s">
        <v>1320</v>
      </c>
      <c r="H3474" s="2" t="s">
        <v>6154</v>
      </c>
      <c r="I3474" s="2" t="s">
        <v>6155</v>
      </c>
      <c r="J3474" s="3">
        <v>0</v>
      </c>
      <c r="K3474" s="3">
        <v>0</v>
      </c>
      <c r="L3474" s="3">
        <v>2578.6800000000003</v>
      </c>
    </row>
    <row r="3475" spans="1:12">
      <c r="A3475" s="2" t="str">
        <f t="shared" si="54"/>
        <v>POS_20200820_2238474</v>
      </c>
      <c r="B3475" s="2" t="s">
        <v>5571</v>
      </c>
      <c r="C3475" s="2" t="s">
        <v>443</v>
      </c>
      <c r="D3475" s="2" t="s">
        <v>453</v>
      </c>
      <c r="E3475" s="2" t="s">
        <v>453</v>
      </c>
      <c r="F3475" s="2" t="s">
        <v>45</v>
      </c>
      <c r="G3475" s="2" t="s">
        <v>1320</v>
      </c>
      <c r="H3475" s="2" t="s">
        <v>6156</v>
      </c>
      <c r="I3475" s="2" t="s">
        <v>6157</v>
      </c>
      <c r="J3475" s="3">
        <v>0</v>
      </c>
      <c r="K3475" s="3">
        <v>0</v>
      </c>
      <c r="L3475" s="3">
        <v>2578.6800000000003</v>
      </c>
    </row>
    <row r="3476" spans="1:12">
      <c r="A3476" s="2" t="str">
        <f t="shared" si="54"/>
        <v>POS_20170812_1500116</v>
      </c>
      <c r="B3476" s="2" t="s">
        <v>5571</v>
      </c>
      <c r="C3476" s="2" t="s">
        <v>443</v>
      </c>
      <c r="D3476" s="2" t="s">
        <v>453</v>
      </c>
      <c r="E3476" s="2" t="s">
        <v>453</v>
      </c>
      <c r="F3476" s="2" t="s">
        <v>45</v>
      </c>
      <c r="G3476" s="2" t="s">
        <v>2600</v>
      </c>
      <c r="H3476" s="2" t="s">
        <v>5956</v>
      </c>
      <c r="I3476" s="2" t="s">
        <v>6158</v>
      </c>
      <c r="J3476" s="3">
        <v>0</v>
      </c>
      <c r="K3476" s="3">
        <v>34023.58</v>
      </c>
      <c r="L3476" s="3">
        <v>0</v>
      </c>
    </row>
    <row r="3477" spans="1:12">
      <c r="A3477" s="2" t="str">
        <f t="shared" si="54"/>
        <v>POS_20160204_742335</v>
      </c>
      <c r="B3477" s="2" t="s">
        <v>5571</v>
      </c>
      <c r="C3477" s="2" t="s">
        <v>443</v>
      </c>
      <c r="D3477" s="2" t="s">
        <v>453</v>
      </c>
      <c r="E3477" s="2" t="s">
        <v>453</v>
      </c>
      <c r="F3477" s="2" t="s">
        <v>45</v>
      </c>
      <c r="G3477" s="2" t="s">
        <v>2600</v>
      </c>
      <c r="H3477" s="2" t="s">
        <v>5798</v>
      </c>
      <c r="I3477" s="2" t="s">
        <v>6159</v>
      </c>
      <c r="J3477" s="3">
        <v>0</v>
      </c>
      <c r="K3477" s="3">
        <v>4575.2</v>
      </c>
      <c r="L3477" s="3">
        <v>3594.4399999999996</v>
      </c>
    </row>
    <row r="3478" spans="1:12">
      <c r="A3478" s="2" t="str">
        <f t="shared" si="54"/>
        <v>POS_20160204_742445</v>
      </c>
      <c r="B3478" s="2" t="s">
        <v>5571</v>
      </c>
      <c r="C3478" s="2" t="s">
        <v>443</v>
      </c>
      <c r="D3478" s="2" t="s">
        <v>453</v>
      </c>
      <c r="E3478" s="2" t="s">
        <v>453</v>
      </c>
      <c r="F3478" s="2" t="s">
        <v>45</v>
      </c>
      <c r="G3478" s="2" t="s">
        <v>2600</v>
      </c>
      <c r="H3478" s="2" t="s">
        <v>5817</v>
      </c>
      <c r="I3478" s="2" t="s">
        <v>6160</v>
      </c>
      <c r="J3478" s="3">
        <v>0</v>
      </c>
      <c r="K3478" s="3">
        <v>3372.12</v>
      </c>
      <c r="L3478" s="3">
        <v>0</v>
      </c>
    </row>
    <row r="3479" spans="1:12">
      <c r="A3479" s="2" t="str">
        <f t="shared" si="54"/>
        <v>POS_20160204_741855</v>
      </c>
      <c r="B3479" s="2" t="s">
        <v>5571</v>
      </c>
      <c r="C3479" s="2" t="s">
        <v>443</v>
      </c>
      <c r="D3479" s="2" t="s">
        <v>456</v>
      </c>
      <c r="E3479" s="2" t="s">
        <v>457</v>
      </c>
      <c r="F3479" s="2" t="s">
        <v>1323</v>
      </c>
      <c r="G3479" s="2" t="s">
        <v>1324</v>
      </c>
      <c r="H3479" s="2" t="s">
        <v>5576</v>
      </c>
      <c r="I3479" s="2" t="s">
        <v>6161</v>
      </c>
      <c r="J3479" s="3">
        <v>70833.78</v>
      </c>
      <c r="K3479" s="3">
        <v>1058050.3692126554</v>
      </c>
      <c r="L3479" s="3">
        <v>1752331.9697177708</v>
      </c>
    </row>
    <row r="3480" spans="1:12">
      <c r="A3480" s="2" t="str">
        <f t="shared" si="54"/>
        <v>POS_20201204_2352026</v>
      </c>
      <c r="B3480" s="2" t="s">
        <v>5571</v>
      </c>
      <c r="C3480" s="2" t="s">
        <v>443</v>
      </c>
      <c r="D3480" s="2" t="s">
        <v>456</v>
      </c>
      <c r="E3480" s="2" t="s">
        <v>457</v>
      </c>
      <c r="F3480" s="2" t="s">
        <v>458</v>
      </c>
      <c r="G3480" s="2" t="s">
        <v>459</v>
      </c>
      <c r="H3480" s="2" t="s">
        <v>5950</v>
      </c>
      <c r="I3480" s="2" t="s">
        <v>6162</v>
      </c>
      <c r="J3480" s="3">
        <v>26218.1</v>
      </c>
      <c r="K3480" s="3">
        <v>2572.8199999999997</v>
      </c>
      <c r="L3480" s="3">
        <v>11600.32</v>
      </c>
    </row>
    <row r="3481" spans="1:12">
      <c r="A3481" s="2" t="str">
        <f t="shared" si="54"/>
        <v>POS_20181030_1716931</v>
      </c>
      <c r="B3481" s="2" t="s">
        <v>5571</v>
      </c>
      <c r="C3481" s="2" t="s">
        <v>443</v>
      </c>
      <c r="D3481" s="2" t="s">
        <v>456</v>
      </c>
      <c r="E3481" s="2" t="s">
        <v>457</v>
      </c>
      <c r="F3481" s="2" t="s">
        <v>3073</v>
      </c>
      <c r="G3481" s="2" t="s">
        <v>1324</v>
      </c>
      <c r="H3481" s="2" t="s">
        <v>6163</v>
      </c>
      <c r="I3481" s="2" t="s">
        <v>6164</v>
      </c>
      <c r="J3481" s="3">
        <v>27614.309999999998</v>
      </c>
      <c r="K3481" s="3">
        <v>1002747.5592126555</v>
      </c>
      <c r="L3481" s="3">
        <v>1480846.8197177711</v>
      </c>
    </row>
    <row r="3482" spans="1:12">
      <c r="A3482" s="2" t="str">
        <f t="shared" si="54"/>
        <v>POS_20201106_2340950</v>
      </c>
      <c r="B3482" s="2" t="s">
        <v>5571</v>
      </c>
      <c r="C3482" s="2" t="s">
        <v>443</v>
      </c>
      <c r="D3482" s="2" t="s">
        <v>456</v>
      </c>
      <c r="E3482" s="2" t="s">
        <v>468</v>
      </c>
      <c r="F3482" s="2" t="s">
        <v>45</v>
      </c>
      <c r="G3482" s="2" t="s">
        <v>747</v>
      </c>
      <c r="H3482" s="2" t="s">
        <v>6165</v>
      </c>
      <c r="I3482" s="2" t="s">
        <v>6166</v>
      </c>
      <c r="J3482" s="3">
        <v>19332.8</v>
      </c>
      <c r="K3482" s="3">
        <v>3176.36</v>
      </c>
      <c r="L3482" s="3">
        <v>19203.420000000006</v>
      </c>
    </row>
    <row r="3483" spans="1:12">
      <c r="A3483" s="2" t="str">
        <f t="shared" si="54"/>
        <v>POS_20210622_2467556</v>
      </c>
      <c r="B3483" s="2" t="s">
        <v>5571</v>
      </c>
      <c r="C3483" s="2" t="s">
        <v>443</v>
      </c>
      <c r="D3483" s="2" t="s">
        <v>456</v>
      </c>
      <c r="E3483" s="2" t="s">
        <v>468</v>
      </c>
      <c r="F3483" s="2" t="s">
        <v>45</v>
      </c>
      <c r="G3483" s="2" t="s">
        <v>747</v>
      </c>
      <c r="H3483" s="2" t="s">
        <v>6167</v>
      </c>
      <c r="I3483" s="2" t="s">
        <v>6168</v>
      </c>
      <c r="J3483" s="3">
        <v>0</v>
      </c>
      <c r="K3483" s="3">
        <v>6112.7200000000012</v>
      </c>
      <c r="L3483" s="3">
        <v>11350.16</v>
      </c>
    </row>
    <row r="3484" spans="1:12">
      <c r="A3484" s="2" t="str">
        <f t="shared" si="54"/>
        <v>POS_20160221_772051</v>
      </c>
      <c r="B3484" s="2" t="s">
        <v>5571</v>
      </c>
      <c r="C3484" s="2" t="s">
        <v>443</v>
      </c>
      <c r="D3484" s="2" t="s">
        <v>456</v>
      </c>
      <c r="E3484" s="2" t="s">
        <v>468</v>
      </c>
      <c r="F3484" s="2" t="s">
        <v>45</v>
      </c>
      <c r="G3484" s="2" t="s">
        <v>747</v>
      </c>
      <c r="H3484" s="2" t="s">
        <v>6169</v>
      </c>
      <c r="I3484" s="2" t="s">
        <v>6170</v>
      </c>
      <c r="J3484" s="3">
        <v>1585.72</v>
      </c>
      <c r="K3484" s="3">
        <v>0</v>
      </c>
      <c r="L3484" s="3">
        <v>0</v>
      </c>
    </row>
    <row r="3485" spans="1:12">
      <c r="A3485" s="2" t="str">
        <f t="shared" si="54"/>
        <v>POS_20160220_771706</v>
      </c>
      <c r="B3485" s="2" t="s">
        <v>5571</v>
      </c>
      <c r="C3485" s="2" t="s">
        <v>443</v>
      </c>
      <c r="D3485" s="2" t="s">
        <v>456</v>
      </c>
      <c r="E3485" s="2" t="s">
        <v>468</v>
      </c>
      <c r="F3485" s="2" t="s">
        <v>45</v>
      </c>
      <c r="G3485" s="2" t="s">
        <v>747</v>
      </c>
      <c r="H3485" s="2" t="s">
        <v>6171</v>
      </c>
      <c r="I3485" s="2" t="s">
        <v>6172</v>
      </c>
      <c r="J3485" s="3">
        <v>1532.04</v>
      </c>
      <c r="K3485" s="3">
        <v>0</v>
      </c>
      <c r="L3485" s="3">
        <v>0</v>
      </c>
    </row>
    <row r="3486" spans="1:12">
      <c r="A3486" s="2" t="str">
        <f t="shared" si="54"/>
        <v>POS_20160225_780091</v>
      </c>
      <c r="B3486" s="2" t="s">
        <v>5571</v>
      </c>
      <c r="C3486" s="2" t="s">
        <v>443</v>
      </c>
      <c r="D3486" s="2" t="s">
        <v>456</v>
      </c>
      <c r="E3486" s="2" t="s">
        <v>468</v>
      </c>
      <c r="F3486" s="2" t="s">
        <v>45</v>
      </c>
      <c r="G3486" s="2" t="s">
        <v>747</v>
      </c>
      <c r="H3486" s="2" t="s">
        <v>6173</v>
      </c>
      <c r="I3486" s="2" t="s">
        <v>6174</v>
      </c>
      <c r="J3486" s="3">
        <v>0</v>
      </c>
      <c r="K3486" s="3">
        <v>0</v>
      </c>
      <c r="L3486" s="3">
        <v>1289.28</v>
      </c>
    </row>
    <row r="3487" spans="1:12">
      <c r="A3487" s="2" t="str">
        <f t="shared" si="54"/>
        <v>POS_20161014_896579</v>
      </c>
      <c r="B3487" s="2" t="s">
        <v>5571</v>
      </c>
      <c r="C3487" s="2" t="s">
        <v>443</v>
      </c>
      <c r="D3487" s="2" t="s">
        <v>456</v>
      </c>
      <c r="E3487" s="2" t="s">
        <v>468</v>
      </c>
      <c r="F3487" s="2" t="s">
        <v>45</v>
      </c>
      <c r="G3487" s="2" t="s">
        <v>747</v>
      </c>
      <c r="H3487" s="2" t="s">
        <v>6175</v>
      </c>
      <c r="I3487" s="2" t="s">
        <v>6176</v>
      </c>
      <c r="J3487" s="3">
        <v>805.68</v>
      </c>
      <c r="K3487" s="3">
        <v>0</v>
      </c>
      <c r="L3487" s="3">
        <v>0</v>
      </c>
    </row>
    <row r="3488" spans="1:12">
      <c r="A3488" s="2" t="str">
        <f t="shared" si="54"/>
        <v>POS_20221122_2900432</v>
      </c>
      <c r="B3488" s="2" t="s">
        <v>5571</v>
      </c>
      <c r="C3488" s="2" t="s">
        <v>443</v>
      </c>
      <c r="D3488" s="2" t="s">
        <v>456</v>
      </c>
      <c r="E3488" s="2" t="s">
        <v>468</v>
      </c>
      <c r="F3488" s="2" t="s">
        <v>45</v>
      </c>
      <c r="G3488" s="2" t="s">
        <v>459</v>
      </c>
      <c r="H3488" s="2" t="s">
        <v>5840</v>
      </c>
      <c r="I3488" s="2" t="s">
        <v>6177</v>
      </c>
      <c r="J3488" s="3">
        <v>45754.89</v>
      </c>
      <c r="K3488" s="3">
        <v>1618.32</v>
      </c>
      <c r="L3488" s="3">
        <v>10139.290000000001</v>
      </c>
    </row>
    <row r="3489" spans="1:12">
      <c r="A3489" s="2" t="str">
        <f t="shared" si="54"/>
        <v>POS_20221011_2887210</v>
      </c>
      <c r="B3489" s="2" t="s">
        <v>5571</v>
      </c>
      <c r="C3489" s="2" t="s">
        <v>443</v>
      </c>
      <c r="D3489" s="2" t="s">
        <v>456</v>
      </c>
      <c r="E3489" s="2" t="s">
        <v>468</v>
      </c>
      <c r="F3489" s="2" t="s">
        <v>45</v>
      </c>
      <c r="G3489" s="2" t="s">
        <v>469</v>
      </c>
      <c r="H3489" s="2" t="s">
        <v>6178</v>
      </c>
      <c r="I3489" s="2" t="s">
        <v>6179</v>
      </c>
      <c r="J3489" s="3">
        <v>0</v>
      </c>
      <c r="K3489" s="3">
        <v>0</v>
      </c>
      <c r="L3489" s="3">
        <v>-19202.47</v>
      </c>
    </row>
    <row r="3490" spans="1:12">
      <c r="A3490" s="2" t="str">
        <f t="shared" si="54"/>
        <v>POS_20211210_2720711</v>
      </c>
      <c r="B3490" s="2" t="s">
        <v>5571</v>
      </c>
      <c r="C3490" s="2" t="s">
        <v>443</v>
      </c>
      <c r="D3490" s="2" t="s">
        <v>456</v>
      </c>
      <c r="E3490" s="2" t="s">
        <v>468</v>
      </c>
      <c r="F3490" s="2" t="s">
        <v>45</v>
      </c>
      <c r="G3490" s="2" t="s">
        <v>445</v>
      </c>
      <c r="H3490" s="2" t="s">
        <v>6030</v>
      </c>
      <c r="I3490" s="2" t="s">
        <v>6180</v>
      </c>
      <c r="J3490" s="3">
        <v>85135.62000000001</v>
      </c>
      <c r="K3490" s="3">
        <v>69880.040000000037</v>
      </c>
      <c r="L3490" s="3">
        <v>74147.520000000004</v>
      </c>
    </row>
    <row r="3491" spans="1:12">
      <c r="A3491" s="2" t="str">
        <f t="shared" si="54"/>
        <v>POS_20211210_2720708</v>
      </c>
      <c r="B3491" s="2" t="s">
        <v>5571</v>
      </c>
      <c r="C3491" s="2" t="s">
        <v>443</v>
      </c>
      <c r="D3491" s="2" t="s">
        <v>456</v>
      </c>
      <c r="E3491" s="2" t="s">
        <v>468</v>
      </c>
      <c r="F3491" s="2" t="s">
        <v>45</v>
      </c>
      <c r="G3491" s="2" t="s">
        <v>445</v>
      </c>
      <c r="H3491" s="2" t="s">
        <v>6181</v>
      </c>
      <c r="I3491" s="2" t="s">
        <v>6182</v>
      </c>
      <c r="J3491" s="3">
        <v>85135.62</v>
      </c>
      <c r="K3491" s="3">
        <v>69880.040000000023</v>
      </c>
      <c r="L3491" s="3">
        <v>74147.520000000019</v>
      </c>
    </row>
    <row r="3492" spans="1:12">
      <c r="A3492" s="2" t="str">
        <f t="shared" si="54"/>
        <v>POS_20211210_2720636</v>
      </c>
      <c r="B3492" s="2" t="s">
        <v>5571</v>
      </c>
      <c r="C3492" s="2" t="s">
        <v>443</v>
      </c>
      <c r="D3492" s="2" t="s">
        <v>456</v>
      </c>
      <c r="E3492" s="2" t="s">
        <v>468</v>
      </c>
      <c r="F3492" s="2" t="s">
        <v>45</v>
      </c>
      <c r="G3492" s="2" t="s">
        <v>445</v>
      </c>
      <c r="H3492" s="2" t="s">
        <v>6183</v>
      </c>
      <c r="I3492" s="2" t="s">
        <v>6184</v>
      </c>
      <c r="J3492" s="3">
        <v>85135.620000000039</v>
      </c>
      <c r="K3492" s="3">
        <v>69880.039999999994</v>
      </c>
      <c r="L3492" s="3">
        <v>74147.520000000004</v>
      </c>
    </row>
    <row r="3493" spans="1:12">
      <c r="A3493" s="2" t="str">
        <f t="shared" si="54"/>
        <v>POS_20211210_2720771</v>
      </c>
      <c r="B3493" s="2" t="s">
        <v>5571</v>
      </c>
      <c r="C3493" s="2" t="s">
        <v>443</v>
      </c>
      <c r="D3493" s="2" t="s">
        <v>456</v>
      </c>
      <c r="E3493" s="2" t="s">
        <v>468</v>
      </c>
      <c r="F3493" s="2" t="s">
        <v>45</v>
      </c>
      <c r="G3493" s="2" t="s">
        <v>445</v>
      </c>
      <c r="H3493" s="2" t="s">
        <v>6185</v>
      </c>
      <c r="I3493" s="2" t="s">
        <v>6186</v>
      </c>
      <c r="J3493" s="3">
        <v>85135.620000000024</v>
      </c>
      <c r="K3493" s="3">
        <v>69880.040000000023</v>
      </c>
      <c r="L3493" s="3">
        <v>74147.520000000004</v>
      </c>
    </row>
    <row r="3494" spans="1:12">
      <c r="A3494" s="2" t="str">
        <f t="shared" si="54"/>
        <v>POS_20211210_2720778</v>
      </c>
      <c r="B3494" s="2" t="s">
        <v>5571</v>
      </c>
      <c r="C3494" s="2" t="s">
        <v>443</v>
      </c>
      <c r="D3494" s="2" t="s">
        <v>456</v>
      </c>
      <c r="E3494" s="2" t="s">
        <v>468</v>
      </c>
      <c r="F3494" s="2" t="s">
        <v>45</v>
      </c>
      <c r="G3494" s="2" t="s">
        <v>445</v>
      </c>
      <c r="H3494" s="2" t="s">
        <v>6187</v>
      </c>
      <c r="I3494" s="2" t="s">
        <v>6188</v>
      </c>
      <c r="J3494" s="3">
        <v>85135.62000000001</v>
      </c>
      <c r="K3494" s="3">
        <v>69880.040000000037</v>
      </c>
      <c r="L3494" s="3">
        <v>74147.520000000004</v>
      </c>
    </row>
    <row r="3495" spans="1:12">
      <c r="A3495" s="2" t="str">
        <f t="shared" si="54"/>
        <v>POS_20211210_2720619</v>
      </c>
      <c r="B3495" s="2" t="s">
        <v>5571</v>
      </c>
      <c r="C3495" s="2" t="s">
        <v>443</v>
      </c>
      <c r="D3495" s="2" t="s">
        <v>456</v>
      </c>
      <c r="E3495" s="2" t="s">
        <v>468</v>
      </c>
      <c r="F3495" s="2" t="s">
        <v>45</v>
      </c>
      <c r="G3495" s="2" t="s">
        <v>445</v>
      </c>
      <c r="H3495" s="2" t="s">
        <v>6189</v>
      </c>
      <c r="I3495" s="2" t="s">
        <v>6190</v>
      </c>
      <c r="J3495" s="3">
        <v>85135.620000000068</v>
      </c>
      <c r="K3495" s="3">
        <v>69880.040000000037</v>
      </c>
      <c r="L3495" s="3">
        <v>74147.51999999996</v>
      </c>
    </row>
    <row r="3496" spans="1:12">
      <c r="A3496" s="2" t="str">
        <f t="shared" si="54"/>
        <v>POS_20211210_2720774</v>
      </c>
      <c r="B3496" s="2" t="s">
        <v>5571</v>
      </c>
      <c r="C3496" s="2" t="s">
        <v>443</v>
      </c>
      <c r="D3496" s="2" t="s">
        <v>456</v>
      </c>
      <c r="E3496" s="2" t="s">
        <v>468</v>
      </c>
      <c r="F3496" s="2" t="s">
        <v>45</v>
      </c>
      <c r="G3496" s="2" t="s">
        <v>445</v>
      </c>
      <c r="H3496" s="2" t="s">
        <v>6191</v>
      </c>
      <c r="I3496" s="2" t="s">
        <v>6192</v>
      </c>
      <c r="J3496" s="3">
        <v>85135.619999999981</v>
      </c>
      <c r="K3496" s="3">
        <v>69880.040000000037</v>
      </c>
      <c r="L3496" s="3">
        <v>74147.520000000004</v>
      </c>
    </row>
    <row r="3497" spans="1:12">
      <c r="A3497" s="2" t="str">
        <f t="shared" si="54"/>
        <v>POS_20211210_2720709</v>
      </c>
      <c r="B3497" s="2" t="s">
        <v>5571</v>
      </c>
      <c r="C3497" s="2" t="s">
        <v>443</v>
      </c>
      <c r="D3497" s="2" t="s">
        <v>456</v>
      </c>
      <c r="E3497" s="2" t="s">
        <v>468</v>
      </c>
      <c r="F3497" s="2" t="s">
        <v>45</v>
      </c>
      <c r="G3497" s="2" t="s">
        <v>445</v>
      </c>
      <c r="H3497" s="2" t="s">
        <v>6193</v>
      </c>
      <c r="I3497" s="2" t="s">
        <v>6194</v>
      </c>
      <c r="J3497" s="3">
        <v>85135.619999999981</v>
      </c>
      <c r="K3497" s="3">
        <v>69880.040000000052</v>
      </c>
      <c r="L3497" s="3">
        <v>74147.51999999999</v>
      </c>
    </row>
    <row r="3498" spans="1:12">
      <c r="A3498" s="2" t="str">
        <f t="shared" si="54"/>
        <v>POS_20211210_2720633</v>
      </c>
      <c r="B3498" s="2" t="s">
        <v>5571</v>
      </c>
      <c r="C3498" s="2" t="s">
        <v>443</v>
      </c>
      <c r="D3498" s="2" t="s">
        <v>456</v>
      </c>
      <c r="E3498" s="2" t="s">
        <v>468</v>
      </c>
      <c r="F3498" s="2" t="s">
        <v>45</v>
      </c>
      <c r="G3498" s="2" t="s">
        <v>445</v>
      </c>
      <c r="H3498" s="2" t="s">
        <v>5901</v>
      </c>
      <c r="I3498" s="2" t="s">
        <v>6195</v>
      </c>
      <c r="J3498" s="3">
        <v>85135.62000000001</v>
      </c>
      <c r="K3498" s="3">
        <v>69880.040000000037</v>
      </c>
      <c r="L3498" s="3">
        <v>74147.520000000004</v>
      </c>
    </row>
    <row r="3499" spans="1:12">
      <c r="A3499" s="2" t="str">
        <f t="shared" si="54"/>
        <v>POS_20211210_2720712</v>
      </c>
      <c r="B3499" s="2" t="s">
        <v>5571</v>
      </c>
      <c r="C3499" s="2" t="s">
        <v>443</v>
      </c>
      <c r="D3499" s="2" t="s">
        <v>456</v>
      </c>
      <c r="E3499" s="2" t="s">
        <v>468</v>
      </c>
      <c r="F3499" s="2" t="s">
        <v>45</v>
      </c>
      <c r="G3499" s="2" t="s">
        <v>445</v>
      </c>
      <c r="H3499" s="2" t="s">
        <v>6196</v>
      </c>
      <c r="I3499" s="2" t="s">
        <v>6197</v>
      </c>
      <c r="J3499" s="3">
        <v>85135.62</v>
      </c>
      <c r="K3499" s="3">
        <v>69880.040000000023</v>
      </c>
      <c r="L3499" s="3">
        <v>74147.520000000004</v>
      </c>
    </row>
    <row r="3500" spans="1:12">
      <c r="A3500" s="2" t="str">
        <f t="shared" si="54"/>
        <v>POS_20211210_2720772</v>
      </c>
      <c r="B3500" s="2" t="s">
        <v>5571</v>
      </c>
      <c r="C3500" s="2" t="s">
        <v>443</v>
      </c>
      <c r="D3500" s="2" t="s">
        <v>456</v>
      </c>
      <c r="E3500" s="2" t="s">
        <v>468</v>
      </c>
      <c r="F3500" s="2" t="s">
        <v>45</v>
      </c>
      <c r="G3500" s="2" t="s">
        <v>445</v>
      </c>
      <c r="H3500" s="2" t="s">
        <v>6198</v>
      </c>
      <c r="I3500" s="2" t="s">
        <v>6199</v>
      </c>
      <c r="J3500" s="3">
        <v>85135.62000000001</v>
      </c>
      <c r="K3500" s="3">
        <v>69880.040000000008</v>
      </c>
      <c r="L3500" s="3">
        <v>74147.520000000033</v>
      </c>
    </row>
    <row r="3501" spans="1:12">
      <c r="A3501" s="2" t="str">
        <f t="shared" si="54"/>
        <v>POS_20211210_2720537</v>
      </c>
      <c r="B3501" s="2" t="s">
        <v>5571</v>
      </c>
      <c r="C3501" s="2" t="s">
        <v>443</v>
      </c>
      <c r="D3501" s="2" t="s">
        <v>456</v>
      </c>
      <c r="E3501" s="2" t="s">
        <v>468</v>
      </c>
      <c r="F3501" s="2" t="s">
        <v>45</v>
      </c>
      <c r="G3501" s="2" t="s">
        <v>445</v>
      </c>
      <c r="H3501" s="2" t="s">
        <v>6200</v>
      </c>
      <c r="I3501" s="2" t="s">
        <v>6201</v>
      </c>
      <c r="J3501" s="3">
        <v>85135.620000000024</v>
      </c>
      <c r="K3501" s="3">
        <v>69880.040000000023</v>
      </c>
      <c r="L3501" s="3">
        <v>74147.51999999999</v>
      </c>
    </row>
    <row r="3502" spans="1:12">
      <c r="A3502" s="2" t="str">
        <f t="shared" si="54"/>
        <v>POS_20211210_2720560</v>
      </c>
      <c r="B3502" s="2" t="s">
        <v>5571</v>
      </c>
      <c r="C3502" s="2" t="s">
        <v>443</v>
      </c>
      <c r="D3502" s="2" t="s">
        <v>456</v>
      </c>
      <c r="E3502" s="2" t="s">
        <v>468</v>
      </c>
      <c r="F3502" s="2" t="s">
        <v>45</v>
      </c>
      <c r="G3502" s="2" t="s">
        <v>445</v>
      </c>
      <c r="H3502" s="2" t="s">
        <v>6202</v>
      </c>
      <c r="I3502" s="2" t="s">
        <v>6203</v>
      </c>
      <c r="J3502" s="3">
        <v>85135.620000000024</v>
      </c>
      <c r="K3502" s="3">
        <v>69880.040000000023</v>
      </c>
      <c r="L3502" s="3">
        <v>74147.51999999999</v>
      </c>
    </row>
    <row r="3503" spans="1:12">
      <c r="A3503" s="2" t="str">
        <f t="shared" si="54"/>
        <v>POS_20211210_2720538</v>
      </c>
      <c r="B3503" s="2" t="s">
        <v>5571</v>
      </c>
      <c r="C3503" s="2" t="s">
        <v>443</v>
      </c>
      <c r="D3503" s="2" t="s">
        <v>456</v>
      </c>
      <c r="E3503" s="2" t="s">
        <v>468</v>
      </c>
      <c r="F3503" s="2" t="s">
        <v>45</v>
      </c>
      <c r="G3503" s="2" t="s">
        <v>445</v>
      </c>
      <c r="H3503" s="2" t="s">
        <v>6204</v>
      </c>
      <c r="I3503" s="2" t="s">
        <v>6205</v>
      </c>
      <c r="J3503" s="3">
        <v>85135.62</v>
      </c>
      <c r="K3503" s="3">
        <v>69880.040000000023</v>
      </c>
      <c r="L3503" s="3">
        <v>74147.520000000004</v>
      </c>
    </row>
    <row r="3504" spans="1:12">
      <c r="A3504" s="2" t="str">
        <f t="shared" si="54"/>
        <v>POS_20211210_2720777</v>
      </c>
      <c r="B3504" s="2" t="s">
        <v>5571</v>
      </c>
      <c r="C3504" s="2" t="s">
        <v>443</v>
      </c>
      <c r="D3504" s="2" t="s">
        <v>456</v>
      </c>
      <c r="E3504" s="2" t="s">
        <v>468</v>
      </c>
      <c r="F3504" s="2" t="s">
        <v>45</v>
      </c>
      <c r="G3504" s="2" t="s">
        <v>445</v>
      </c>
      <c r="H3504" s="2" t="s">
        <v>6206</v>
      </c>
      <c r="I3504" s="2" t="s">
        <v>6207</v>
      </c>
      <c r="J3504" s="3">
        <v>85135.619999999981</v>
      </c>
      <c r="K3504" s="3">
        <v>69880.040000000023</v>
      </c>
      <c r="L3504" s="3">
        <v>74147.520000000019</v>
      </c>
    </row>
    <row r="3505" spans="1:12">
      <c r="A3505" s="2" t="str">
        <f t="shared" si="54"/>
        <v>POS_20211210_2720616</v>
      </c>
      <c r="B3505" s="2" t="s">
        <v>5571</v>
      </c>
      <c r="C3505" s="2" t="s">
        <v>443</v>
      </c>
      <c r="D3505" s="2" t="s">
        <v>456</v>
      </c>
      <c r="E3505" s="2" t="s">
        <v>468</v>
      </c>
      <c r="F3505" s="2" t="s">
        <v>45</v>
      </c>
      <c r="G3505" s="2" t="s">
        <v>445</v>
      </c>
      <c r="H3505" s="2" t="s">
        <v>6208</v>
      </c>
      <c r="I3505" s="2" t="s">
        <v>6209</v>
      </c>
      <c r="J3505" s="3">
        <v>85135.62000000001</v>
      </c>
      <c r="K3505" s="3">
        <v>69880.040000000037</v>
      </c>
      <c r="L3505" s="3">
        <v>74147.51999999999</v>
      </c>
    </row>
    <row r="3506" spans="1:12">
      <c r="A3506" s="2" t="str">
        <f t="shared" si="54"/>
        <v>POS_20211210_2720710</v>
      </c>
      <c r="B3506" s="2" t="s">
        <v>5571</v>
      </c>
      <c r="C3506" s="2" t="s">
        <v>443</v>
      </c>
      <c r="D3506" s="2" t="s">
        <v>456</v>
      </c>
      <c r="E3506" s="2" t="s">
        <v>468</v>
      </c>
      <c r="F3506" s="2" t="s">
        <v>45</v>
      </c>
      <c r="G3506" s="2" t="s">
        <v>445</v>
      </c>
      <c r="H3506" s="2" t="s">
        <v>5982</v>
      </c>
      <c r="I3506" s="2" t="s">
        <v>6210</v>
      </c>
      <c r="J3506" s="3">
        <v>85135.62</v>
      </c>
      <c r="K3506" s="3">
        <v>69880.040000000023</v>
      </c>
      <c r="L3506" s="3">
        <v>74147.520000000004</v>
      </c>
    </row>
    <row r="3507" spans="1:12">
      <c r="A3507" s="2" t="str">
        <f t="shared" si="54"/>
        <v>POS_20211210_2720531</v>
      </c>
      <c r="B3507" s="2" t="s">
        <v>5571</v>
      </c>
      <c r="C3507" s="2" t="s">
        <v>443</v>
      </c>
      <c r="D3507" s="2" t="s">
        <v>456</v>
      </c>
      <c r="E3507" s="2" t="s">
        <v>468</v>
      </c>
      <c r="F3507" s="2" t="s">
        <v>45</v>
      </c>
      <c r="G3507" s="2" t="s">
        <v>445</v>
      </c>
      <c r="H3507" s="2" t="s">
        <v>6211</v>
      </c>
      <c r="I3507" s="2" t="s">
        <v>6212</v>
      </c>
      <c r="J3507" s="3">
        <v>85135.62</v>
      </c>
      <c r="K3507" s="3">
        <v>69880.040000000023</v>
      </c>
      <c r="L3507" s="3">
        <v>74147.520000000004</v>
      </c>
    </row>
    <row r="3508" spans="1:12">
      <c r="A3508" s="2" t="str">
        <f t="shared" si="54"/>
        <v>POS_20211210_2720618</v>
      </c>
      <c r="B3508" s="2" t="s">
        <v>5571</v>
      </c>
      <c r="C3508" s="2" t="s">
        <v>443</v>
      </c>
      <c r="D3508" s="2" t="s">
        <v>456</v>
      </c>
      <c r="E3508" s="2" t="s">
        <v>468</v>
      </c>
      <c r="F3508" s="2" t="s">
        <v>45</v>
      </c>
      <c r="G3508" s="2" t="s">
        <v>445</v>
      </c>
      <c r="H3508" s="2" t="s">
        <v>5996</v>
      </c>
      <c r="I3508" s="2" t="s">
        <v>6213</v>
      </c>
      <c r="J3508" s="3">
        <v>85135.620000000024</v>
      </c>
      <c r="K3508" s="3">
        <v>69880.040000000008</v>
      </c>
      <c r="L3508" s="3">
        <v>74147.520000000004</v>
      </c>
    </row>
    <row r="3509" spans="1:12">
      <c r="A3509" s="2" t="str">
        <f t="shared" si="54"/>
        <v>POS_20211210_2720775</v>
      </c>
      <c r="B3509" s="2" t="s">
        <v>5571</v>
      </c>
      <c r="C3509" s="2" t="s">
        <v>443</v>
      </c>
      <c r="D3509" s="2" t="s">
        <v>456</v>
      </c>
      <c r="E3509" s="2" t="s">
        <v>468</v>
      </c>
      <c r="F3509" s="2" t="s">
        <v>45</v>
      </c>
      <c r="G3509" s="2" t="s">
        <v>445</v>
      </c>
      <c r="H3509" s="2" t="s">
        <v>6214</v>
      </c>
      <c r="I3509" s="2" t="s">
        <v>6215</v>
      </c>
      <c r="J3509" s="3">
        <v>85135.62</v>
      </c>
      <c r="K3509" s="3">
        <v>69880.040000000023</v>
      </c>
      <c r="L3509" s="3">
        <v>74147.520000000004</v>
      </c>
    </row>
    <row r="3510" spans="1:12">
      <c r="A3510" s="2" t="str">
        <f t="shared" si="54"/>
        <v>POS_20211210_2720706</v>
      </c>
      <c r="B3510" s="2" t="s">
        <v>5571</v>
      </c>
      <c r="C3510" s="2" t="s">
        <v>443</v>
      </c>
      <c r="D3510" s="2" t="s">
        <v>456</v>
      </c>
      <c r="E3510" s="2" t="s">
        <v>468</v>
      </c>
      <c r="F3510" s="2" t="s">
        <v>45</v>
      </c>
      <c r="G3510" s="2" t="s">
        <v>445</v>
      </c>
      <c r="H3510" s="2" t="s">
        <v>6216</v>
      </c>
      <c r="I3510" s="2" t="s">
        <v>6217</v>
      </c>
      <c r="J3510" s="3">
        <v>85135.619999999981</v>
      </c>
      <c r="K3510" s="3">
        <v>69880.040000000008</v>
      </c>
      <c r="L3510" s="3">
        <v>74147.519999999975</v>
      </c>
    </row>
    <row r="3511" spans="1:12">
      <c r="A3511" s="2" t="str">
        <f t="shared" si="54"/>
        <v>POS_20211210_2720707</v>
      </c>
      <c r="B3511" s="2" t="s">
        <v>5571</v>
      </c>
      <c r="C3511" s="2" t="s">
        <v>443</v>
      </c>
      <c r="D3511" s="2" t="s">
        <v>456</v>
      </c>
      <c r="E3511" s="2" t="s">
        <v>468</v>
      </c>
      <c r="F3511" s="2" t="s">
        <v>45</v>
      </c>
      <c r="G3511" s="2" t="s">
        <v>445</v>
      </c>
      <c r="H3511" s="2" t="s">
        <v>5824</v>
      </c>
      <c r="I3511" s="2" t="s">
        <v>6218</v>
      </c>
      <c r="J3511" s="3">
        <v>85135.62000000001</v>
      </c>
      <c r="K3511" s="3">
        <v>69880.040000000008</v>
      </c>
      <c r="L3511" s="3">
        <v>74147.51999999999</v>
      </c>
    </row>
    <row r="3512" spans="1:12">
      <c r="A3512" s="2" t="str">
        <f t="shared" si="54"/>
        <v>POS_20211210_2720631</v>
      </c>
      <c r="B3512" s="2" t="s">
        <v>5571</v>
      </c>
      <c r="C3512" s="2" t="s">
        <v>443</v>
      </c>
      <c r="D3512" s="2" t="s">
        <v>456</v>
      </c>
      <c r="E3512" s="2" t="s">
        <v>468</v>
      </c>
      <c r="F3512" s="2" t="s">
        <v>45</v>
      </c>
      <c r="G3512" s="2" t="s">
        <v>445</v>
      </c>
      <c r="H3512" s="2" t="s">
        <v>5846</v>
      </c>
      <c r="I3512" s="2" t="s">
        <v>6219</v>
      </c>
      <c r="J3512" s="3">
        <v>85135.62</v>
      </c>
      <c r="K3512" s="3">
        <v>69880.040000000008</v>
      </c>
      <c r="L3512" s="3">
        <v>74147.51999999999</v>
      </c>
    </row>
    <row r="3513" spans="1:12">
      <c r="A3513" s="2" t="str">
        <f t="shared" si="54"/>
        <v>POS_20211210_2720713</v>
      </c>
      <c r="B3513" s="2" t="s">
        <v>5571</v>
      </c>
      <c r="C3513" s="2" t="s">
        <v>443</v>
      </c>
      <c r="D3513" s="2" t="s">
        <v>456</v>
      </c>
      <c r="E3513" s="2" t="s">
        <v>468</v>
      </c>
      <c r="F3513" s="2" t="s">
        <v>45</v>
      </c>
      <c r="G3513" s="2" t="s">
        <v>445</v>
      </c>
      <c r="H3513" s="2" t="s">
        <v>6220</v>
      </c>
      <c r="I3513" s="2" t="s">
        <v>6221</v>
      </c>
      <c r="J3513" s="3">
        <v>85135.62000000001</v>
      </c>
      <c r="K3513" s="3">
        <v>69880.040000000008</v>
      </c>
      <c r="L3513" s="3">
        <v>74147.520000000004</v>
      </c>
    </row>
    <row r="3514" spans="1:12">
      <c r="A3514" s="2" t="str">
        <f t="shared" si="54"/>
        <v>POS_20211210_2720539</v>
      </c>
      <c r="B3514" s="2" t="s">
        <v>5571</v>
      </c>
      <c r="C3514" s="2" t="s">
        <v>443</v>
      </c>
      <c r="D3514" s="2" t="s">
        <v>456</v>
      </c>
      <c r="E3514" s="2" t="s">
        <v>468</v>
      </c>
      <c r="F3514" s="2" t="s">
        <v>45</v>
      </c>
      <c r="G3514" s="2" t="s">
        <v>445</v>
      </c>
      <c r="H3514" s="2" t="s">
        <v>6222</v>
      </c>
      <c r="I3514" s="2" t="s">
        <v>6223</v>
      </c>
      <c r="J3514" s="3">
        <v>85135.62000000001</v>
      </c>
      <c r="K3514" s="3">
        <v>69880.040000000008</v>
      </c>
      <c r="L3514" s="3">
        <v>74147.51999999999</v>
      </c>
    </row>
    <row r="3515" spans="1:12">
      <c r="A3515" s="2" t="str">
        <f t="shared" si="54"/>
        <v>POS_20211210_2720530</v>
      </c>
      <c r="B3515" s="2" t="s">
        <v>5571</v>
      </c>
      <c r="C3515" s="2" t="s">
        <v>443</v>
      </c>
      <c r="D3515" s="2" t="s">
        <v>456</v>
      </c>
      <c r="E3515" s="2" t="s">
        <v>468</v>
      </c>
      <c r="F3515" s="2" t="s">
        <v>45</v>
      </c>
      <c r="G3515" s="2" t="s">
        <v>445</v>
      </c>
      <c r="H3515" s="2" t="s">
        <v>6224</v>
      </c>
      <c r="I3515" s="2" t="s">
        <v>6225</v>
      </c>
      <c r="J3515" s="3">
        <v>85135.619999999981</v>
      </c>
      <c r="K3515" s="3">
        <v>69880.040000000023</v>
      </c>
      <c r="L3515" s="3">
        <v>74147.51999999999</v>
      </c>
    </row>
    <row r="3516" spans="1:12">
      <c r="A3516" s="2" t="str">
        <f t="shared" si="54"/>
        <v>POS_20211210_2720534</v>
      </c>
      <c r="B3516" s="2" t="s">
        <v>5571</v>
      </c>
      <c r="C3516" s="2" t="s">
        <v>443</v>
      </c>
      <c r="D3516" s="2" t="s">
        <v>456</v>
      </c>
      <c r="E3516" s="2" t="s">
        <v>468</v>
      </c>
      <c r="F3516" s="2" t="s">
        <v>45</v>
      </c>
      <c r="G3516" s="2" t="s">
        <v>445</v>
      </c>
      <c r="H3516" s="2" t="s">
        <v>6226</v>
      </c>
      <c r="I3516" s="2" t="s">
        <v>6227</v>
      </c>
      <c r="J3516" s="3">
        <v>85135.62</v>
      </c>
      <c r="K3516" s="3">
        <v>69880.040000000023</v>
      </c>
      <c r="L3516" s="3">
        <v>74147.51999999999</v>
      </c>
    </row>
    <row r="3517" spans="1:12">
      <c r="A3517" s="2" t="str">
        <f t="shared" si="54"/>
        <v>POS_20211210_2720769</v>
      </c>
      <c r="B3517" s="2" t="s">
        <v>5571</v>
      </c>
      <c r="C3517" s="2" t="s">
        <v>443</v>
      </c>
      <c r="D3517" s="2" t="s">
        <v>456</v>
      </c>
      <c r="E3517" s="2" t="s">
        <v>468</v>
      </c>
      <c r="F3517" s="2" t="s">
        <v>45</v>
      </c>
      <c r="G3517" s="2" t="s">
        <v>445</v>
      </c>
      <c r="H3517" s="2" t="s">
        <v>6228</v>
      </c>
      <c r="I3517" s="2" t="s">
        <v>6229</v>
      </c>
      <c r="J3517" s="3">
        <v>85135.62</v>
      </c>
      <c r="K3517" s="3">
        <v>69880.040000000023</v>
      </c>
      <c r="L3517" s="3">
        <v>74147.51999999999</v>
      </c>
    </row>
    <row r="3518" spans="1:12">
      <c r="A3518" s="2" t="str">
        <f t="shared" si="54"/>
        <v>POS_20211210_2720634</v>
      </c>
      <c r="B3518" s="2" t="s">
        <v>5571</v>
      </c>
      <c r="C3518" s="2" t="s">
        <v>443</v>
      </c>
      <c r="D3518" s="2" t="s">
        <v>456</v>
      </c>
      <c r="E3518" s="2" t="s">
        <v>468</v>
      </c>
      <c r="F3518" s="2" t="s">
        <v>45</v>
      </c>
      <c r="G3518" s="2" t="s">
        <v>445</v>
      </c>
      <c r="H3518" s="2" t="s">
        <v>6230</v>
      </c>
      <c r="I3518" s="2" t="s">
        <v>6231</v>
      </c>
      <c r="J3518" s="3">
        <v>85135.62</v>
      </c>
      <c r="K3518" s="3">
        <v>69880.040000000023</v>
      </c>
      <c r="L3518" s="3">
        <v>74147.519999999975</v>
      </c>
    </row>
    <row r="3519" spans="1:12">
      <c r="A3519" s="2" t="str">
        <f t="shared" si="54"/>
        <v>POS_20211210_2720705</v>
      </c>
      <c r="B3519" s="2" t="s">
        <v>5571</v>
      </c>
      <c r="C3519" s="2" t="s">
        <v>443</v>
      </c>
      <c r="D3519" s="2" t="s">
        <v>456</v>
      </c>
      <c r="E3519" s="2" t="s">
        <v>468</v>
      </c>
      <c r="F3519" s="2" t="s">
        <v>45</v>
      </c>
      <c r="G3519" s="2" t="s">
        <v>445</v>
      </c>
      <c r="H3519" s="2" t="s">
        <v>5806</v>
      </c>
      <c r="I3519" s="2" t="s">
        <v>6232</v>
      </c>
      <c r="J3519" s="3">
        <v>85135.619999999981</v>
      </c>
      <c r="K3519" s="3">
        <v>69880.040000000023</v>
      </c>
      <c r="L3519" s="3">
        <v>74147.51999999999</v>
      </c>
    </row>
    <row r="3520" spans="1:12">
      <c r="A3520" s="2" t="str">
        <f t="shared" si="54"/>
        <v>POS_20211210_2720632</v>
      </c>
      <c r="B3520" s="2" t="s">
        <v>5571</v>
      </c>
      <c r="C3520" s="2" t="s">
        <v>443</v>
      </c>
      <c r="D3520" s="2" t="s">
        <v>456</v>
      </c>
      <c r="E3520" s="2" t="s">
        <v>468</v>
      </c>
      <c r="F3520" s="2" t="s">
        <v>45</v>
      </c>
      <c r="G3520" s="2" t="s">
        <v>445</v>
      </c>
      <c r="H3520" s="2" t="s">
        <v>6233</v>
      </c>
      <c r="I3520" s="2" t="s">
        <v>6234</v>
      </c>
      <c r="J3520" s="3">
        <v>85135.619999999981</v>
      </c>
      <c r="K3520" s="3">
        <v>69880.040000000008</v>
      </c>
      <c r="L3520" s="3">
        <v>74147.520000000033</v>
      </c>
    </row>
    <row r="3521" spans="1:12">
      <c r="A3521" s="2" t="str">
        <f t="shared" si="54"/>
        <v>POS_20211210_2720770</v>
      </c>
      <c r="B3521" s="2" t="s">
        <v>5571</v>
      </c>
      <c r="C3521" s="2" t="s">
        <v>443</v>
      </c>
      <c r="D3521" s="2" t="s">
        <v>456</v>
      </c>
      <c r="E3521" s="2" t="s">
        <v>468</v>
      </c>
      <c r="F3521" s="2" t="s">
        <v>45</v>
      </c>
      <c r="G3521" s="2" t="s">
        <v>445</v>
      </c>
      <c r="H3521" s="2" t="s">
        <v>6235</v>
      </c>
      <c r="I3521" s="2" t="s">
        <v>6236</v>
      </c>
      <c r="J3521" s="3">
        <v>85135.62</v>
      </c>
      <c r="K3521" s="3">
        <v>69880.040000000008</v>
      </c>
      <c r="L3521" s="3">
        <v>74147.51999999999</v>
      </c>
    </row>
    <row r="3522" spans="1:12">
      <c r="A3522" s="2" t="str">
        <f t="shared" si="54"/>
        <v>POS_20211210_2720779</v>
      </c>
      <c r="B3522" s="2" t="s">
        <v>5571</v>
      </c>
      <c r="C3522" s="2" t="s">
        <v>443</v>
      </c>
      <c r="D3522" s="2" t="s">
        <v>456</v>
      </c>
      <c r="E3522" s="2" t="s">
        <v>468</v>
      </c>
      <c r="F3522" s="2" t="s">
        <v>45</v>
      </c>
      <c r="G3522" s="2" t="s">
        <v>445</v>
      </c>
      <c r="H3522" s="2" t="s">
        <v>5895</v>
      </c>
      <c r="I3522" s="2" t="s">
        <v>6237</v>
      </c>
      <c r="J3522" s="3">
        <v>85135.619999999966</v>
      </c>
      <c r="K3522" s="3">
        <v>69880.040000000037</v>
      </c>
      <c r="L3522" s="3">
        <v>74147.51999999999</v>
      </c>
    </row>
    <row r="3523" spans="1:12">
      <c r="A3523" s="2" t="str">
        <f t="shared" si="54"/>
        <v>POS_20211210_2720768</v>
      </c>
      <c r="B3523" s="2" t="s">
        <v>5571</v>
      </c>
      <c r="C3523" s="2" t="s">
        <v>443</v>
      </c>
      <c r="D3523" s="2" t="s">
        <v>456</v>
      </c>
      <c r="E3523" s="2" t="s">
        <v>468</v>
      </c>
      <c r="F3523" s="2" t="s">
        <v>45</v>
      </c>
      <c r="G3523" s="2" t="s">
        <v>445</v>
      </c>
      <c r="H3523" s="2" t="s">
        <v>6238</v>
      </c>
      <c r="I3523" s="2" t="s">
        <v>6239</v>
      </c>
      <c r="J3523" s="3">
        <v>85135.62000000001</v>
      </c>
      <c r="K3523" s="3">
        <v>69880.039999999994</v>
      </c>
      <c r="L3523" s="3">
        <v>74147.520000000019</v>
      </c>
    </row>
    <row r="3524" spans="1:12">
      <c r="A3524" s="2" t="str">
        <f t="shared" si="54"/>
        <v>POS_20211210_2720776</v>
      </c>
      <c r="B3524" s="2" t="s">
        <v>5571</v>
      </c>
      <c r="C3524" s="2" t="s">
        <v>443</v>
      </c>
      <c r="D3524" s="2" t="s">
        <v>456</v>
      </c>
      <c r="E3524" s="2" t="s">
        <v>468</v>
      </c>
      <c r="F3524" s="2" t="s">
        <v>45</v>
      </c>
      <c r="G3524" s="2" t="s">
        <v>445</v>
      </c>
      <c r="H3524" s="2" t="s">
        <v>6240</v>
      </c>
      <c r="I3524" s="2" t="s">
        <v>6241</v>
      </c>
      <c r="J3524" s="3">
        <v>85135.619999999981</v>
      </c>
      <c r="K3524" s="3">
        <v>69880.039999999979</v>
      </c>
      <c r="L3524" s="3">
        <v>74147.520000000004</v>
      </c>
    </row>
    <row r="3525" spans="1:12">
      <c r="A3525" s="2" t="str">
        <f t="shared" si="54"/>
        <v>POS_20211210_2720615</v>
      </c>
      <c r="B3525" s="2" t="s">
        <v>5571</v>
      </c>
      <c r="C3525" s="2" t="s">
        <v>443</v>
      </c>
      <c r="D3525" s="2" t="s">
        <v>456</v>
      </c>
      <c r="E3525" s="2" t="s">
        <v>468</v>
      </c>
      <c r="F3525" s="2" t="s">
        <v>45</v>
      </c>
      <c r="G3525" s="2" t="s">
        <v>445</v>
      </c>
      <c r="H3525" s="2" t="s">
        <v>6242</v>
      </c>
      <c r="I3525" s="2" t="s">
        <v>6243</v>
      </c>
      <c r="J3525" s="3">
        <v>85135.62</v>
      </c>
      <c r="K3525" s="3">
        <v>69880.040000000008</v>
      </c>
      <c r="L3525" s="3">
        <v>74147.520000000004</v>
      </c>
    </row>
    <row r="3526" spans="1:12">
      <c r="A3526" s="2" t="str">
        <f t="shared" si="54"/>
        <v>POS_20211210_2720535</v>
      </c>
      <c r="B3526" s="2" t="s">
        <v>5571</v>
      </c>
      <c r="C3526" s="2" t="s">
        <v>443</v>
      </c>
      <c r="D3526" s="2" t="s">
        <v>456</v>
      </c>
      <c r="E3526" s="2" t="s">
        <v>468</v>
      </c>
      <c r="F3526" s="2" t="s">
        <v>45</v>
      </c>
      <c r="G3526" s="2" t="s">
        <v>445</v>
      </c>
      <c r="H3526" s="2" t="s">
        <v>6244</v>
      </c>
      <c r="I3526" s="2" t="s">
        <v>6245</v>
      </c>
      <c r="J3526" s="3">
        <v>85135.619999999981</v>
      </c>
      <c r="K3526" s="3">
        <v>69880.040000000008</v>
      </c>
      <c r="L3526" s="3">
        <v>74147.51999999999</v>
      </c>
    </row>
    <row r="3527" spans="1:12">
      <c r="A3527" s="2" t="str">
        <f t="shared" si="54"/>
        <v>POS_20211210_2720630</v>
      </c>
      <c r="B3527" s="2" t="s">
        <v>5571</v>
      </c>
      <c r="C3527" s="2" t="s">
        <v>443</v>
      </c>
      <c r="D3527" s="2" t="s">
        <v>456</v>
      </c>
      <c r="E3527" s="2" t="s">
        <v>468</v>
      </c>
      <c r="F3527" s="2" t="s">
        <v>45</v>
      </c>
      <c r="G3527" s="2" t="s">
        <v>445</v>
      </c>
      <c r="H3527" s="2" t="s">
        <v>6246</v>
      </c>
      <c r="I3527" s="2" t="s">
        <v>6247</v>
      </c>
      <c r="J3527" s="3">
        <v>85135.62</v>
      </c>
      <c r="K3527" s="3">
        <v>69880.040000000037</v>
      </c>
      <c r="L3527" s="3">
        <v>74147.519999999975</v>
      </c>
    </row>
    <row r="3528" spans="1:12">
      <c r="A3528" s="2" t="str">
        <f t="shared" si="54"/>
        <v>POS_20211210_2720773</v>
      </c>
      <c r="B3528" s="2" t="s">
        <v>5571</v>
      </c>
      <c r="C3528" s="2" t="s">
        <v>443</v>
      </c>
      <c r="D3528" s="2" t="s">
        <v>456</v>
      </c>
      <c r="E3528" s="2" t="s">
        <v>468</v>
      </c>
      <c r="F3528" s="2" t="s">
        <v>45</v>
      </c>
      <c r="G3528" s="2" t="s">
        <v>445</v>
      </c>
      <c r="H3528" s="2" t="s">
        <v>6248</v>
      </c>
      <c r="I3528" s="2" t="s">
        <v>6249</v>
      </c>
      <c r="J3528" s="3">
        <v>85135.619999999966</v>
      </c>
      <c r="K3528" s="3">
        <v>69880.040000000008</v>
      </c>
      <c r="L3528" s="3">
        <v>74147.520000000019</v>
      </c>
    </row>
    <row r="3529" spans="1:12">
      <c r="A3529" s="2" t="str">
        <f t="shared" si="54"/>
        <v>POS_20211210_2720532</v>
      </c>
      <c r="B3529" s="2" t="s">
        <v>5571</v>
      </c>
      <c r="C3529" s="2" t="s">
        <v>443</v>
      </c>
      <c r="D3529" s="2" t="s">
        <v>456</v>
      </c>
      <c r="E3529" s="2" t="s">
        <v>468</v>
      </c>
      <c r="F3529" s="2" t="s">
        <v>45</v>
      </c>
      <c r="G3529" s="2" t="s">
        <v>445</v>
      </c>
      <c r="H3529" s="2" t="s">
        <v>6250</v>
      </c>
      <c r="I3529" s="2" t="s">
        <v>6251</v>
      </c>
      <c r="J3529" s="3">
        <v>85135.619999999981</v>
      </c>
      <c r="K3529" s="3">
        <v>69880.040000000023</v>
      </c>
      <c r="L3529" s="3">
        <v>74147.519999999975</v>
      </c>
    </row>
    <row r="3530" spans="1:12">
      <c r="A3530" s="2" t="str">
        <f t="shared" si="54"/>
        <v>POS_20211210_2720617</v>
      </c>
      <c r="B3530" s="2" t="s">
        <v>5571</v>
      </c>
      <c r="C3530" s="2" t="s">
        <v>443</v>
      </c>
      <c r="D3530" s="2" t="s">
        <v>456</v>
      </c>
      <c r="E3530" s="2" t="s">
        <v>468</v>
      </c>
      <c r="F3530" s="2" t="s">
        <v>45</v>
      </c>
      <c r="G3530" s="2" t="s">
        <v>445</v>
      </c>
      <c r="H3530" s="2" t="s">
        <v>6252</v>
      </c>
      <c r="I3530" s="2" t="s">
        <v>6253</v>
      </c>
      <c r="J3530" s="3">
        <v>85135.619999999966</v>
      </c>
      <c r="K3530" s="3">
        <v>69880.040000000023</v>
      </c>
      <c r="L3530" s="3">
        <v>74147.51999999999</v>
      </c>
    </row>
    <row r="3531" spans="1:12">
      <c r="A3531" s="2" t="str">
        <f t="shared" si="54"/>
        <v>POS_20211210_2720533</v>
      </c>
      <c r="B3531" s="2" t="s">
        <v>5571</v>
      </c>
      <c r="C3531" s="2" t="s">
        <v>443</v>
      </c>
      <c r="D3531" s="2" t="s">
        <v>456</v>
      </c>
      <c r="E3531" s="2" t="s">
        <v>468</v>
      </c>
      <c r="F3531" s="2" t="s">
        <v>45</v>
      </c>
      <c r="G3531" s="2" t="s">
        <v>445</v>
      </c>
      <c r="H3531" s="2" t="s">
        <v>6254</v>
      </c>
      <c r="I3531" s="2" t="s">
        <v>6255</v>
      </c>
      <c r="J3531" s="3">
        <v>85135.619999999966</v>
      </c>
      <c r="K3531" s="3">
        <v>69880.040000000023</v>
      </c>
      <c r="L3531" s="3">
        <v>74147.51999999999</v>
      </c>
    </row>
    <row r="3532" spans="1:12">
      <c r="A3532" s="2" t="str">
        <f t="shared" si="54"/>
        <v>POS_20211210_2720536</v>
      </c>
      <c r="B3532" s="2" t="s">
        <v>5571</v>
      </c>
      <c r="C3532" s="2" t="s">
        <v>443</v>
      </c>
      <c r="D3532" s="2" t="s">
        <v>456</v>
      </c>
      <c r="E3532" s="2" t="s">
        <v>468</v>
      </c>
      <c r="F3532" s="2" t="s">
        <v>45</v>
      </c>
      <c r="G3532" s="2" t="s">
        <v>445</v>
      </c>
      <c r="H3532" s="2" t="s">
        <v>6256</v>
      </c>
      <c r="I3532" s="2" t="s">
        <v>6257</v>
      </c>
      <c r="J3532" s="3">
        <v>85135.619999999966</v>
      </c>
      <c r="K3532" s="3">
        <v>69880.040000000008</v>
      </c>
      <c r="L3532" s="3">
        <v>74147.51999999999</v>
      </c>
    </row>
    <row r="3533" spans="1:12">
      <c r="A3533" s="2" t="str">
        <f t="shared" ref="A3533:A3596" si="55">I3533</f>
        <v>POS_20211210_2720635</v>
      </c>
      <c r="B3533" s="2" t="s">
        <v>5571</v>
      </c>
      <c r="C3533" s="2" t="s">
        <v>443</v>
      </c>
      <c r="D3533" s="2" t="s">
        <v>456</v>
      </c>
      <c r="E3533" s="2" t="s">
        <v>468</v>
      </c>
      <c r="F3533" s="2" t="s">
        <v>45</v>
      </c>
      <c r="G3533" s="2" t="s">
        <v>445</v>
      </c>
      <c r="H3533" s="2" t="s">
        <v>6258</v>
      </c>
      <c r="I3533" s="2" t="s">
        <v>6259</v>
      </c>
      <c r="J3533" s="3">
        <v>85135.619999999952</v>
      </c>
      <c r="K3533" s="3">
        <v>69880.040000000023</v>
      </c>
      <c r="L3533" s="3">
        <v>74147.519999999975</v>
      </c>
    </row>
    <row r="3534" spans="1:12">
      <c r="A3534" s="2" t="str">
        <f t="shared" si="55"/>
        <v>POS_20230810_3209766</v>
      </c>
      <c r="B3534" s="2" t="s">
        <v>5571</v>
      </c>
      <c r="C3534" s="2" t="s">
        <v>443</v>
      </c>
      <c r="D3534" s="2" t="s">
        <v>456</v>
      </c>
      <c r="E3534" s="2" t="s">
        <v>468</v>
      </c>
      <c r="F3534" s="2" t="s">
        <v>45</v>
      </c>
      <c r="G3534" s="2" t="s">
        <v>1320</v>
      </c>
      <c r="H3534" s="2" t="s">
        <v>6260</v>
      </c>
      <c r="I3534" s="2" t="s">
        <v>6261</v>
      </c>
      <c r="J3534" s="3">
        <v>0</v>
      </c>
      <c r="K3534" s="3">
        <v>0</v>
      </c>
      <c r="L3534" s="3">
        <v>5157.3600000000006</v>
      </c>
    </row>
    <row r="3535" spans="1:12">
      <c r="A3535" s="2" t="str">
        <f t="shared" si="55"/>
        <v>POS_20210331_2408974</v>
      </c>
      <c r="B3535" s="2" t="s">
        <v>5571</v>
      </c>
      <c r="C3535" s="2" t="s">
        <v>443</v>
      </c>
      <c r="D3535" s="2" t="s">
        <v>456</v>
      </c>
      <c r="E3535" s="2" t="s">
        <v>468</v>
      </c>
      <c r="F3535" s="2" t="s">
        <v>45</v>
      </c>
      <c r="G3535" s="2" t="s">
        <v>552</v>
      </c>
      <c r="H3535" s="2" t="s">
        <v>5864</v>
      </c>
      <c r="I3535" s="2" t="s">
        <v>6262</v>
      </c>
      <c r="J3535" s="3">
        <v>2975.4</v>
      </c>
      <c r="K3535" s="3">
        <v>0</v>
      </c>
      <c r="L3535" s="3">
        <v>5950.8</v>
      </c>
    </row>
    <row r="3536" spans="1:12">
      <c r="A3536" s="2" t="str">
        <f t="shared" si="55"/>
        <v>POS_20201106_2340948</v>
      </c>
      <c r="B3536" s="2" t="s">
        <v>5571</v>
      </c>
      <c r="C3536" s="2" t="s">
        <v>443</v>
      </c>
      <c r="D3536" s="2" t="s">
        <v>456</v>
      </c>
      <c r="E3536" s="2" t="s">
        <v>468</v>
      </c>
      <c r="F3536" s="2" t="s">
        <v>45</v>
      </c>
      <c r="G3536" s="2" t="s">
        <v>552</v>
      </c>
      <c r="H3536" s="2" t="s">
        <v>5821</v>
      </c>
      <c r="I3536" s="2" t="s">
        <v>6263</v>
      </c>
      <c r="J3536" s="3">
        <v>0</v>
      </c>
      <c r="K3536" s="3">
        <v>0</v>
      </c>
      <c r="L3536" s="3">
        <v>6879.52</v>
      </c>
    </row>
    <row r="3537" spans="1:12">
      <c r="A3537" s="2" t="str">
        <f t="shared" si="55"/>
        <v>POS_20201223_2369240</v>
      </c>
      <c r="B3537" s="2" t="s">
        <v>5571</v>
      </c>
      <c r="C3537" s="2" t="s">
        <v>443</v>
      </c>
      <c r="D3537" s="2" t="s">
        <v>456</v>
      </c>
      <c r="E3537" s="2" t="s">
        <v>468</v>
      </c>
      <c r="F3537" s="2" t="s">
        <v>45</v>
      </c>
      <c r="G3537" s="2" t="s">
        <v>552</v>
      </c>
      <c r="H3537" s="2" t="s">
        <v>5610</v>
      </c>
      <c r="I3537" s="2" t="s">
        <v>6264</v>
      </c>
      <c r="J3537" s="3">
        <v>0</v>
      </c>
      <c r="K3537" s="3">
        <v>3768.84</v>
      </c>
      <c r="L3537" s="3">
        <v>3026.8</v>
      </c>
    </row>
    <row r="3538" spans="1:12">
      <c r="A3538" s="2" t="str">
        <f t="shared" si="55"/>
        <v>POS_20230124_3090501</v>
      </c>
      <c r="B3538" s="2" t="s">
        <v>5571</v>
      </c>
      <c r="C3538" s="2" t="s">
        <v>443</v>
      </c>
      <c r="D3538" s="2" t="s">
        <v>456</v>
      </c>
      <c r="E3538" s="2" t="s">
        <v>468</v>
      </c>
      <c r="F3538" s="2" t="s">
        <v>45</v>
      </c>
      <c r="G3538" s="2" t="s">
        <v>552</v>
      </c>
      <c r="H3538" s="2" t="s">
        <v>6265</v>
      </c>
      <c r="I3538" s="2" t="s">
        <v>6266</v>
      </c>
      <c r="J3538" s="3">
        <v>3272.9400000000005</v>
      </c>
      <c r="K3538" s="3">
        <v>0</v>
      </c>
      <c r="L3538" s="3">
        <v>2777.0400000000004</v>
      </c>
    </row>
    <row r="3539" spans="1:12">
      <c r="A3539" s="2" t="str">
        <f t="shared" si="55"/>
        <v>POS_20230216_3095145</v>
      </c>
      <c r="B3539" s="2" t="s">
        <v>5571</v>
      </c>
      <c r="C3539" s="2" t="s">
        <v>443</v>
      </c>
      <c r="D3539" s="2" t="s">
        <v>456</v>
      </c>
      <c r="E3539" s="2" t="s">
        <v>468</v>
      </c>
      <c r="F3539" s="2" t="s">
        <v>45</v>
      </c>
      <c r="G3539" s="2" t="s">
        <v>552</v>
      </c>
      <c r="H3539" s="2" t="s">
        <v>6267</v>
      </c>
      <c r="I3539" s="2" t="s">
        <v>6268</v>
      </c>
      <c r="J3539" s="3">
        <v>0</v>
      </c>
      <c r="K3539" s="3">
        <v>0</v>
      </c>
      <c r="L3539" s="3">
        <v>4107.8</v>
      </c>
    </row>
    <row r="3540" spans="1:12">
      <c r="A3540" s="2" t="str">
        <f t="shared" si="55"/>
        <v>POS_20211120_2553160</v>
      </c>
      <c r="B3540" s="2" t="s">
        <v>5571</v>
      </c>
      <c r="C3540" s="2" t="s">
        <v>443</v>
      </c>
      <c r="D3540" s="2" t="s">
        <v>456</v>
      </c>
      <c r="E3540" s="2" t="s">
        <v>468</v>
      </c>
      <c r="F3540" s="2" t="s">
        <v>45</v>
      </c>
      <c r="G3540" s="2" t="s">
        <v>552</v>
      </c>
      <c r="H3540" s="2" t="s">
        <v>6269</v>
      </c>
      <c r="I3540" s="2" t="s">
        <v>6270</v>
      </c>
      <c r="J3540" s="3">
        <v>0</v>
      </c>
      <c r="K3540" s="3">
        <v>0</v>
      </c>
      <c r="L3540" s="3">
        <v>4107.8</v>
      </c>
    </row>
    <row r="3541" spans="1:12">
      <c r="A3541" s="2" t="str">
        <f t="shared" si="55"/>
        <v>POS_20201223_2369219</v>
      </c>
      <c r="B3541" s="2" t="s">
        <v>5571</v>
      </c>
      <c r="C3541" s="2" t="s">
        <v>443</v>
      </c>
      <c r="D3541" s="2" t="s">
        <v>456</v>
      </c>
      <c r="E3541" s="2" t="s">
        <v>468</v>
      </c>
      <c r="F3541" s="2" t="s">
        <v>45</v>
      </c>
      <c r="G3541" s="2" t="s">
        <v>552</v>
      </c>
      <c r="H3541" s="2" t="s">
        <v>5875</v>
      </c>
      <c r="I3541" s="2" t="s">
        <v>6271</v>
      </c>
      <c r="J3541" s="3">
        <v>0</v>
      </c>
      <c r="K3541" s="3">
        <v>0</v>
      </c>
      <c r="L3541" s="3">
        <v>3768.84</v>
      </c>
    </row>
    <row r="3542" spans="1:12">
      <c r="A3542" s="2" t="str">
        <f t="shared" si="55"/>
        <v>POS_20201119_2343698</v>
      </c>
      <c r="B3542" s="2" t="s">
        <v>5571</v>
      </c>
      <c r="C3542" s="2" t="s">
        <v>443</v>
      </c>
      <c r="D3542" s="2" t="s">
        <v>456</v>
      </c>
      <c r="E3542" s="2" t="s">
        <v>468</v>
      </c>
      <c r="F3542" s="2" t="s">
        <v>45</v>
      </c>
      <c r="G3542" s="2" t="s">
        <v>552</v>
      </c>
      <c r="H3542" s="2" t="s">
        <v>6272</v>
      </c>
      <c r="I3542" s="2" t="s">
        <v>6273</v>
      </c>
      <c r="J3542" s="3">
        <v>0</v>
      </c>
      <c r="K3542" s="3">
        <v>0</v>
      </c>
      <c r="L3542" s="3">
        <v>3768.84</v>
      </c>
    </row>
    <row r="3543" spans="1:12">
      <c r="A3543" s="2" t="str">
        <f t="shared" si="55"/>
        <v>POS_20210608_2462106</v>
      </c>
      <c r="B3543" s="2" t="s">
        <v>5571</v>
      </c>
      <c r="C3543" s="2" t="s">
        <v>443</v>
      </c>
      <c r="D3543" s="2" t="s">
        <v>456</v>
      </c>
      <c r="E3543" s="2" t="s">
        <v>468</v>
      </c>
      <c r="F3543" s="2" t="s">
        <v>45</v>
      </c>
      <c r="G3543" s="2" t="s">
        <v>552</v>
      </c>
      <c r="H3543" s="2" t="s">
        <v>5913</v>
      </c>
      <c r="I3543" s="2" t="s">
        <v>6274</v>
      </c>
      <c r="J3543" s="3">
        <v>0</v>
      </c>
      <c r="K3543" s="3">
        <v>0</v>
      </c>
      <c r="L3543" s="3">
        <v>3026.8</v>
      </c>
    </row>
    <row r="3544" spans="1:12">
      <c r="A3544" s="2" t="str">
        <f t="shared" si="55"/>
        <v>POS_20200910_2261186</v>
      </c>
      <c r="B3544" s="2" t="s">
        <v>5571</v>
      </c>
      <c r="C3544" s="2" t="s">
        <v>443</v>
      </c>
      <c r="D3544" s="2" t="s">
        <v>456</v>
      </c>
      <c r="E3544" s="2" t="s">
        <v>468</v>
      </c>
      <c r="F3544" s="2" t="s">
        <v>45</v>
      </c>
      <c r="G3544" s="2" t="s">
        <v>552</v>
      </c>
      <c r="H3544" s="2" t="s">
        <v>6275</v>
      </c>
      <c r="I3544" s="2" t="s">
        <v>6276</v>
      </c>
      <c r="J3544" s="3">
        <v>0</v>
      </c>
      <c r="K3544" s="3">
        <v>0</v>
      </c>
      <c r="L3544" s="3">
        <v>2777.0400000000004</v>
      </c>
    </row>
    <row r="3545" spans="1:12">
      <c r="A3545" s="2" t="str">
        <f t="shared" si="55"/>
        <v>POS_20210824_2498141</v>
      </c>
      <c r="B3545" s="2" t="s">
        <v>5571</v>
      </c>
      <c r="C3545" s="2" t="s">
        <v>443</v>
      </c>
      <c r="D3545" s="2" t="s">
        <v>456</v>
      </c>
      <c r="E3545" s="2" t="s">
        <v>468</v>
      </c>
      <c r="F3545" s="2" t="s">
        <v>45</v>
      </c>
      <c r="G3545" s="2" t="s">
        <v>552</v>
      </c>
      <c r="H3545" s="2" t="s">
        <v>5869</v>
      </c>
      <c r="I3545" s="2" t="s">
        <v>6277</v>
      </c>
      <c r="J3545" s="3">
        <v>0</v>
      </c>
      <c r="K3545" s="3">
        <v>0</v>
      </c>
      <c r="L3545" s="3">
        <v>1983.6000000000001</v>
      </c>
    </row>
    <row r="3546" spans="1:12">
      <c r="A3546" s="2" t="str">
        <f t="shared" si="55"/>
        <v>POS_20230525_3163830</v>
      </c>
      <c r="B3546" s="2" t="s">
        <v>5571</v>
      </c>
      <c r="C3546" s="2" t="s">
        <v>443</v>
      </c>
      <c r="D3546" s="2" t="s">
        <v>456</v>
      </c>
      <c r="E3546" s="2" t="s">
        <v>468</v>
      </c>
      <c r="F3546" s="2" t="s">
        <v>45</v>
      </c>
      <c r="G3546" s="2" t="s">
        <v>609</v>
      </c>
      <c r="H3546" s="2" t="s">
        <v>6278</v>
      </c>
      <c r="I3546" s="2" t="s">
        <v>6279</v>
      </c>
      <c r="J3546" s="3">
        <v>0</v>
      </c>
      <c r="K3546" s="3">
        <v>0</v>
      </c>
      <c r="L3546" s="3">
        <v>0</v>
      </c>
    </row>
    <row r="3547" spans="1:12">
      <c r="A3547" s="2" t="str">
        <f t="shared" si="55"/>
        <v>POS_20230525_3163572</v>
      </c>
      <c r="B3547" s="2" t="s">
        <v>5571</v>
      </c>
      <c r="C3547" s="2" t="s">
        <v>443</v>
      </c>
      <c r="D3547" s="2" t="s">
        <v>456</v>
      </c>
      <c r="E3547" s="2" t="s">
        <v>468</v>
      </c>
      <c r="F3547" s="2" t="s">
        <v>45</v>
      </c>
      <c r="G3547" s="2" t="s">
        <v>609</v>
      </c>
      <c r="H3547" s="2" t="s">
        <v>6280</v>
      </c>
      <c r="I3547" s="2" t="s">
        <v>6281</v>
      </c>
      <c r="J3547" s="3">
        <v>0</v>
      </c>
      <c r="K3547" s="3">
        <v>0</v>
      </c>
      <c r="L3547" s="3">
        <v>0</v>
      </c>
    </row>
    <row r="3548" spans="1:12">
      <c r="A3548" s="2" t="str">
        <f t="shared" si="55"/>
        <v>POS_20230525_3163845</v>
      </c>
      <c r="B3548" s="2" t="s">
        <v>5571</v>
      </c>
      <c r="C3548" s="2" t="s">
        <v>443</v>
      </c>
      <c r="D3548" s="2" t="s">
        <v>456</v>
      </c>
      <c r="E3548" s="2" t="s">
        <v>468</v>
      </c>
      <c r="F3548" s="2" t="s">
        <v>45</v>
      </c>
      <c r="G3548" s="2" t="s">
        <v>609</v>
      </c>
      <c r="H3548" s="2" t="s">
        <v>6282</v>
      </c>
      <c r="I3548" s="2" t="s">
        <v>6283</v>
      </c>
      <c r="J3548" s="3">
        <v>0</v>
      </c>
      <c r="K3548" s="3">
        <v>0</v>
      </c>
      <c r="L3548" s="3">
        <v>0</v>
      </c>
    </row>
    <row r="3549" spans="1:12">
      <c r="A3549" s="2" t="str">
        <f t="shared" si="55"/>
        <v>POS_20230525_3163663</v>
      </c>
      <c r="B3549" s="2" t="s">
        <v>5571</v>
      </c>
      <c r="C3549" s="2" t="s">
        <v>443</v>
      </c>
      <c r="D3549" s="2" t="s">
        <v>456</v>
      </c>
      <c r="E3549" s="2" t="s">
        <v>468</v>
      </c>
      <c r="F3549" s="2" t="s">
        <v>45</v>
      </c>
      <c r="G3549" s="2" t="s">
        <v>609</v>
      </c>
      <c r="H3549" s="2" t="s">
        <v>6284</v>
      </c>
      <c r="I3549" s="2" t="s">
        <v>6285</v>
      </c>
      <c r="J3549" s="3">
        <v>0</v>
      </c>
      <c r="K3549" s="3">
        <v>0</v>
      </c>
      <c r="L3549" s="3">
        <v>0</v>
      </c>
    </row>
    <row r="3550" spans="1:12">
      <c r="A3550" s="2" t="str">
        <f t="shared" si="55"/>
        <v>POS_20230525_3163648</v>
      </c>
      <c r="B3550" s="2" t="s">
        <v>5571</v>
      </c>
      <c r="C3550" s="2" t="s">
        <v>443</v>
      </c>
      <c r="D3550" s="2" t="s">
        <v>456</v>
      </c>
      <c r="E3550" s="2" t="s">
        <v>468</v>
      </c>
      <c r="F3550" s="2" t="s">
        <v>45</v>
      </c>
      <c r="G3550" s="2" t="s">
        <v>609</v>
      </c>
      <c r="H3550" s="2" t="s">
        <v>6286</v>
      </c>
      <c r="I3550" s="2" t="s">
        <v>6287</v>
      </c>
      <c r="J3550" s="3">
        <v>0</v>
      </c>
      <c r="K3550" s="3">
        <v>0</v>
      </c>
      <c r="L3550" s="3">
        <v>0</v>
      </c>
    </row>
    <row r="3551" spans="1:12">
      <c r="A3551" s="2" t="str">
        <f t="shared" si="55"/>
        <v>POS_20230525_3163756</v>
      </c>
      <c r="B3551" s="2" t="s">
        <v>5571</v>
      </c>
      <c r="C3551" s="2" t="s">
        <v>443</v>
      </c>
      <c r="D3551" s="2" t="s">
        <v>456</v>
      </c>
      <c r="E3551" s="2" t="s">
        <v>468</v>
      </c>
      <c r="F3551" s="2" t="s">
        <v>45</v>
      </c>
      <c r="G3551" s="2" t="s">
        <v>609</v>
      </c>
      <c r="H3551" s="2" t="s">
        <v>6288</v>
      </c>
      <c r="I3551" s="2" t="s">
        <v>6289</v>
      </c>
      <c r="J3551" s="3">
        <v>0</v>
      </c>
      <c r="K3551" s="3">
        <v>0</v>
      </c>
      <c r="L3551" s="3">
        <v>0</v>
      </c>
    </row>
    <row r="3552" spans="1:12">
      <c r="A3552" s="2" t="str">
        <f t="shared" si="55"/>
        <v>POS_20230525_3163549</v>
      </c>
      <c r="B3552" s="2" t="s">
        <v>5571</v>
      </c>
      <c r="C3552" s="2" t="s">
        <v>443</v>
      </c>
      <c r="D3552" s="2" t="s">
        <v>456</v>
      </c>
      <c r="E3552" s="2" t="s">
        <v>468</v>
      </c>
      <c r="F3552" s="2" t="s">
        <v>45</v>
      </c>
      <c r="G3552" s="2" t="s">
        <v>609</v>
      </c>
      <c r="H3552" s="2" t="s">
        <v>6290</v>
      </c>
      <c r="I3552" s="2" t="s">
        <v>6291</v>
      </c>
      <c r="J3552" s="3">
        <v>0</v>
      </c>
      <c r="K3552" s="3">
        <v>0</v>
      </c>
      <c r="L3552" s="3">
        <v>0</v>
      </c>
    </row>
    <row r="3553" spans="1:12">
      <c r="A3553" s="2" t="str">
        <f t="shared" si="55"/>
        <v>POS_20230525_3163661</v>
      </c>
      <c r="B3553" s="2" t="s">
        <v>5571</v>
      </c>
      <c r="C3553" s="2" t="s">
        <v>443</v>
      </c>
      <c r="D3553" s="2" t="s">
        <v>456</v>
      </c>
      <c r="E3553" s="2" t="s">
        <v>468</v>
      </c>
      <c r="F3553" s="2" t="s">
        <v>45</v>
      </c>
      <c r="G3553" s="2" t="s">
        <v>609</v>
      </c>
      <c r="H3553" s="2" t="s">
        <v>6292</v>
      </c>
      <c r="I3553" s="2" t="s">
        <v>6293</v>
      </c>
      <c r="J3553" s="3">
        <v>0</v>
      </c>
      <c r="K3553" s="3">
        <v>0</v>
      </c>
      <c r="L3553" s="3">
        <v>0</v>
      </c>
    </row>
    <row r="3554" spans="1:12">
      <c r="A3554" s="2" t="str">
        <f t="shared" si="55"/>
        <v>POS_20230525_3163817</v>
      </c>
      <c r="B3554" s="2" t="s">
        <v>5571</v>
      </c>
      <c r="C3554" s="2" t="s">
        <v>443</v>
      </c>
      <c r="D3554" s="2" t="s">
        <v>456</v>
      </c>
      <c r="E3554" s="2" t="s">
        <v>468</v>
      </c>
      <c r="F3554" s="2" t="s">
        <v>45</v>
      </c>
      <c r="G3554" s="2" t="s">
        <v>609</v>
      </c>
      <c r="H3554" s="2" t="s">
        <v>6294</v>
      </c>
      <c r="I3554" s="2" t="s">
        <v>6295</v>
      </c>
      <c r="J3554" s="3">
        <v>0</v>
      </c>
      <c r="K3554" s="3">
        <v>0</v>
      </c>
      <c r="L3554" s="3">
        <v>0</v>
      </c>
    </row>
    <row r="3555" spans="1:12">
      <c r="A3555" s="2" t="str">
        <f t="shared" si="55"/>
        <v>POS_20230525_3163843</v>
      </c>
      <c r="B3555" s="2" t="s">
        <v>5571</v>
      </c>
      <c r="C3555" s="2" t="s">
        <v>443</v>
      </c>
      <c r="D3555" s="2" t="s">
        <v>456</v>
      </c>
      <c r="E3555" s="2" t="s">
        <v>468</v>
      </c>
      <c r="F3555" s="2" t="s">
        <v>45</v>
      </c>
      <c r="G3555" s="2" t="s">
        <v>609</v>
      </c>
      <c r="H3555" s="2" t="s">
        <v>6296</v>
      </c>
      <c r="I3555" s="2" t="s">
        <v>6297</v>
      </c>
      <c r="J3555" s="3">
        <v>0</v>
      </c>
      <c r="K3555" s="3">
        <v>0</v>
      </c>
      <c r="L3555" s="3">
        <v>0</v>
      </c>
    </row>
    <row r="3556" spans="1:12">
      <c r="A3556" s="2" t="str">
        <f t="shared" si="55"/>
        <v>POS_20230525_3163654</v>
      </c>
      <c r="B3556" s="2" t="s">
        <v>5571</v>
      </c>
      <c r="C3556" s="2" t="s">
        <v>443</v>
      </c>
      <c r="D3556" s="2" t="s">
        <v>456</v>
      </c>
      <c r="E3556" s="2" t="s">
        <v>468</v>
      </c>
      <c r="F3556" s="2" t="s">
        <v>45</v>
      </c>
      <c r="G3556" s="2" t="s">
        <v>609</v>
      </c>
      <c r="H3556" s="2" t="s">
        <v>6298</v>
      </c>
      <c r="I3556" s="2" t="s">
        <v>6299</v>
      </c>
      <c r="J3556" s="3">
        <v>0</v>
      </c>
      <c r="K3556" s="3">
        <v>0</v>
      </c>
      <c r="L3556" s="3">
        <v>0</v>
      </c>
    </row>
    <row r="3557" spans="1:12">
      <c r="A3557" s="2" t="str">
        <f t="shared" si="55"/>
        <v>POS_20230525_3163809</v>
      </c>
      <c r="B3557" s="2" t="s">
        <v>5571</v>
      </c>
      <c r="C3557" s="2" t="s">
        <v>443</v>
      </c>
      <c r="D3557" s="2" t="s">
        <v>456</v>
      </c>
      <c r="E3557" s="2" t="s">
        <v>468</v>
      </c>
      <c r="F3557" s="2" t="s">
        <v>45</v>
      </c>
      <c r="G3557" s="2" t="s">
        <v>609</v>
      </c>
      <c r="H3557" s="2" t="s">
        <v>6300</v>
      </c>
      <c r="I3557" s="2" t="s">
        <v>6301</v>
      </c>
      <c r="J3557" s="3">
        <v>0</v>
      </c>
      <c r="K3557" s="3">
        <v>0</v>
      </c>
      <c r="L3557" s="3">
        <v>0</v>
      </c>
    </row>
    <row r="3558" spans="1:12">
      <c r="A3558" s="2" t="str">
        <f t="shared" si="55"/>
        <v>POS_20230525_3163851</v>
      </c>
      <c r="B3558" s="2" t="s">
        <v>5571</v>
      </c>
      <c r="C3558" s="2" t="s">
        <v>443</v>
      </c>
      <c r="D3558" s="2" t="s">
        <v>456</v>
      </c>
      <c r="E3558" s="2" t="s">
        <v>468</v>
      </c>
      <c r="F3558" s="2" t="s">
        <v>45</v>
      </c>
      <c r="G3558" s="2" t="s">
        <v>609</v>
      </c>
      <c r="H3558" s="2" t="s">
        <v>6302</v>
      </c>
      <c r="I3558" s="2" t="s">
        <v>6303</v>
      </c>
      <c r="J3558" s="3">
        <v>0</v>
      </c>
      <c r="K3558" s="3">
        <v>0</v>
      </c>
      <c r="L3558" s="3">
        <v>0</v>
      </c>
    </row>
    <row r="3559" spans="1:12">
      <c r="A3559" s="2" t="str">
        <f t="shared" si="55"/>
        <v>POS_20230525_3163560</v>
      </c>
      <c r="B3559" s="2" t="s">
        <v>5571</v>
      </c>
      <c r="C3559" s="2" t="s">
        <v>443</v>
      </c>
      <c r="D3559" s="2" t="s">
        <v>456</v>
      </c>
      <c r="E3559" s="2" t="s">
        <v>468</v>
      </c>
      <c r="F3559" s="2" t="s">
        <v>45</v>
      </c>
      <c r="G3559" s="2" t="s">
        <v>609</v>
      </c>
      <c r="H3559" s="2" t="s">
        <v>6304</v>
      </c>
      <c r="I3559" s="2" t="s">
        <v>6305</v>
      </c>
      <c r="J3559" s="3">
        <v>0</v>
      </c>
      <c r="K3559" s="3">
        <v>0</v>
      </c>
      <c r="L3559" s="3">
        <v>0</v>
      </c>
    </row>
    <row r="3560" spans="1:12">
      <c r="A3560" s="2" t="str">
        <f t="shared" si="55"/>
        <v>POS_20230525_3163838</v>
      </c>
      <c r="B3560" s="2" t="s">
        <v>5571</v>
      </c>
      <c r="C3560" s="2" t="s">
        <v>443</v>
      </c>
      <c r="D3560" s="2" t="s">
        <v>456</v>
      </c>
      <c r="E3560" s="2" t="s">
        <v>468</v>
      </c>
      <c r="F3560" s="2" t="s">
        <v>45</v>
      </c>
      <c r="G3560" s="2" t="s">
        <v>609</v>
      </c>
      <c r="H3560" s="2" t="s">
        <v>6306</v>
      </c>
      <c r="I3560" s="2" t="s">
        <v>6307</v>
      </c>
      <c r="J3560" s="3">
        <v>0</v>
      </c>
      <c r="K3560" s="3">
        <v>0</v>
      </c>
      <c r="L3560" s="3">
        <v>0</v>
      </c>
    </row>
    <row r="3561" spans="1:12">
      <c r="A3561" s="2" t="str">
        <f t="shared" si="55"/>
        <v>POS_20230525_3163556</v>
      </c>
      <c r="B3561" s="2" t="s">
        <v>5571</v>
      </c>
      <c r="C3561" s="2" t="s">
        <v>443</v>
      </c>
      <c r="D3561" s="2" t="s">
        <v>456</v>
      </c>
      <c r="E3561" s="2" t="s">
        <v>468</v>
      </c>
      <c r="F3561" s="2" t="s">
        <v>45</v>
      </c>
      <c r="G3561" s="2" t="s">
        <v>609</v>
      </c>
      <c r="H3561" s="2" t="s">
        <v>6308</v>
      </c>
      <c r="I3561" s="2" t="s">
        <v>6309</v>
      </c>
      <c r="J3561" s="3">
        <v>0</v>
      </c>
      <c r="K3561" s="3">
        <v>0</v>
      </c>
      <c r="L3561" s="3">
        <v>0</v>
      </c>
    </row>
    <row r="3562" spans="1:12">
      <c r="A3562" s="2" t="str">
        <f t="shared" si="55"/>
        <v>POS_20230525_3163788</v>
      </c>
      <c r="B3562" s="2" t="s">
        <v>5571</v>
      </c>
      <c r="C3562" s="2" t="s">
        <v>443</v>
      </c>
      <c r="D3562" s="2" t="s">
        <v>456</v>
      </c>
      <c r="E3562" s="2" t="s">
        <v>468</v>
      </c>
      <c r="F3562" s="2" t="s">
        <v>45</v>
      </c>
      <c r="G3562" s="2" t="s">
        <v>609</v>
      </c>
      <c r="H3562" s="2" t="s">
        <v>6310</v>
      </c>
      <c r="I3562" s="2" t="s">
        <v>6311</v>
      </c>
      <c r="J3562" s="3">
        <v>0</v>
      </c>
      <c r="K3562" s="3">
        <v>0</v>
      </c>
      <c r="L3562" s="3">
        <v>0</v>
      </c>
    </row>
    <row r="3563" spans="1:12">
      <c r="A3563" s="2" t="str">
        <f t="shared" si="55"/>
        <v>POS_20230525_3163853</v>
      </c>
      <c r="B3563" s="2" t="s">
        <v>5571</v>
      </c>
      <c r="C3563" s="2" t="s">
        <v>443</v>
      </c>
      <c r="D3563" s="2" t="s">
        <v>456</v>
      </c>
      <c r="E3563" s="2" t="s">
        <v>468</v>
      </c>
      <c r="F3563" s="2" t="s">
        <v>45</v>
      </c>
      <c r="G3563" s="2" t="s">
        <v>609</v>
      </c>
      <c r="H3563" s="2" t="s">
        <v>5817</v>
      </c>
      <c r="I3563" s="2" t="s">
        <v>6312</v>
      </c>
      <c r="J3563" s="3">
        <v>0</v>
      </c>
      <c r="K3563" s="3">
        <v>0</v>
      </c>
      <c r="L3563" s="3">
        <v>0</v>
      </c>
    </row>
    <row r="3564" spans="1:12">
      <c r="A3564" s="2" t="str">
        <f t="shared" si="55"/>
        <v>POS_20230525_3163662</v>
      </c>
      <c r="B3564" s="2" t="s">
        <v>5571</v>
      </c>
      <c r="C3564" s="2" t="s">
        <v>443</v>
      </c>
      <c r="D3564" s="2" t="s">
        <v>456</v>
      </c>
      <c r="E3564" s="2" t="s">
        <v>468</v>
      </c>
      <c r="F3564" s="2" t="s">
        <v>45</v>
      </c>
      <c r="G3564" s="2" t="s">
        <v>609</v>
      </c>
      <c r="H3564" s="2" t="s">
        <v>6313</v>
      </c>
      <c r="I3564" s="2" t="s">
        <v>6314</v>
      </c>
      <c r="J3564" s="3">
        <v>0</v>
      </c>
      <c r="K3564" s="3">
        <v>0</v>
      </c>
      <c r="L3564" s="3">
        <v>0</v>
      </c>
    </row>
    <row r="3565" spans="1:12">
      <c r="A3565" s="2" t="str">
        <f t="shared" si="55"/>
        <v>POS_20230525_3163550</v>
      </c>
      <c r="B3565" s="2" t="s">
        <v>5571</v>
      </c>
      <c r="C3565" s="2" t="s">
        <v>443</v>
      </c>
      <c r="D3565" s="2" t="s">
        <v>456</v>
      </c>
      <c r="E3565" s="2" t="s">
        <v>468</v>
      </c>
      <c r="F3565" s="2" t="s">
        <v>45</v>
      </c>
      <c r="G3565" s="2" t="s">
        <v>609</v>
      </c>
      <c r="H3565" s="2" t="s">
        <v>6315</v>
      </c>
      <c r="I3565" s="2" t="s">
        <v>6316</v>
      </c>
      <c r="J3565" s="3">
        <v>0</v>
      </c>
      <c r="K3565" s="3">
        <v>0</v>
      </c>
      <c r="L3565" s="3">
        <v>0</v>
      </c>
    </row>
    <row r="3566" spans="1:12">
      <c r="A3566" s="2" t="str">
        <f t="shared" si="55"/>
        <v>POS_20230525_3163815</v>
      </c>
      <c r="B3566" s="2" t="s">
        <v>5571</v>
      </c>
      <c r="C3566" s="2" t="s">
        <v>443</v>
      </c>
      <c r="D3566" s="2" t="s">
        <v>456</v>
      </c>
      <c r="E3566" s="2" t="s">
        <v>468</v>
      </c>
      <c r="F3566" s="2" t="s">
        <v>45</v>
      </c>
      <c r="G3566" s="2" t="s">
        <v>609</v>
      </c>
      <c r="H3566" s="2" t="s">
        <v>6317</v>
      </c>
      <c r="I3566" s="2" t="s">
        <v>6318</v>
      </c>
      <c r="J3566" s="3">
        <v>0</v>
      </c>
      <c r="K3566" s="3">
        <v>0</v>
      </c>
      <c r="L3566" s="3">
        <v>0</v>
      </c>
    </row>
    <row r="3567" spans="1:12">
      <c r="A3567" s="2" t="str">
        <f t="shared" si="55"/>
        <v>POS_20230525_3163589</v>
      </c>
      <c r="B3567" s="2" t="s">
        <v>5571</v>
      </c>
      <c r="C3567" s="2" t="s">
        <v>443</v>
      </c>
      <c r="D3567" s="2" t="s">
        <v>456</v>
      </c>
      <c r="E3567" s="2" t="s">
        <v>468</v>
      </c>
      <c r="F3567" s="2" t="s">
        <v>45</v>
      </c>
      <c r="G3567" s="2" t="s">
        <v>609</v>
      </c>
      <c r="H3567" s="2" t="s">
        <v>6319</v>
      </c>
      <c r="I3567" s="2" t="s">
        <v>6320</v>
      </c>
      <c r="J3567" s="3">
        <v>0</v>
      </c>
      <c r="K3567" s="3">
        <v>0</v>
      </c>
      <c r="L3567" s="3">
        <v>0</v>
      </c>
    </row>
    <row r="3568" spans="1:12">
      <c r="A3568" s="2" t="str">
        <f t="shared" si="55"/>
        <v>POS_20230525_3163743</v>
      </c>
      <c r="B3568" s="2" t="s">
        <v>5571</v>
      </c>
      <c r="C3568" s="2" t="s">
        <v>443</v>
      </c>
      <c r="D3568" s="2" t="s">
        <v>456</v>
      </c>
      <c r="E3568" s="2" t="s">
        <v>468</v>
      </c>
      <c r="F3568" s="2" t="s">
        <v>45</v>
      </c>
      <c r="G3568" s="2" t="s">
        <v>609</v>
      </c>
      <c r="H3568" s="2" t="s">
        <v>6321</v>
      </c>
      <c r="I3568" s="2" t="s">
        <v>6322</v>
      </c>
      <c r="J3568" s="3">
        <v>0</v>
      </c>
      <c r="K3568" s="3">
        <v>0</v>
      </c>
      <c r="L3568" s="3">
        <v>0</v>
      </c>
    </row>
    <row r="3569" spans="1:12">
      <c r="A3569" s="2" t="str">
        <f t="shared" si="55"/>
        <v>POS_20230525_3163588</v>
      </c>
      <c r="B3569" s="2" t="s">
        <v>5571</v>
      </c>
      <c r="C3569" s="2" t="s">
        <v>443</v>
      </c>
      <c r="D3569" s="2" t="s">
        <v>456</v>
      </c>
      <c r="E3569" s="2" t="s">
        <v>468</v>
      </c>
      <c r="F3569" s="2" t="s">
        <v>45</v>
      </c>
      <c r="G3569" s="2" t="s">
        <v>609</v>
      </c>
      <c r="H3569" s="2" t="s">
        <v>6323</v>
      </c>
      <c r="I3569" s="2" t="s">
        <v>6324</v>
      </c>
      <c r="J3569" s="3">
        <v>0</v>
      </c>
      <c r="K3569" s="3">
        <v>0</v>
      </c>
      <c r="L3569" s="3">
        <v>0</v>
      </c>
    </row>
    <row r="3570" spans="1:12">
      <c r="A3570" s="2" t="str">
        <f t="shared" si="55"/>
        <v>POS_20230525_3163822</v>
      </c>
      <c r="B3570" s="2" t="s">
        <v>5571</v>
      </c>
      <c r="C3570" s="2" t="s">
        <v>443</v>
      </c>
      <c r="D3570" s="2" t="s">
        <v>456</v>
      </c>
      <c r="E3570" s="2" t="s">
        <v>468</v>
      </c>
      <c r="F3570" s="2" t="s">
        <v>45</v>
      </c>
      <c r="G3570" s="2" t="s">
        <v>609</v>
      </c>
      <c r="H3570" s="2" t="s">
        <v>6325</v>
      </c>
      <c r="I3570" s="2" t="s">
        <v>6326</v>
      </c>
      <c r="J3570" s="3">
        <v>0</v>
      </c>
      <c r="K3570" s="3">
        <v>0</v>
      </c>
      <c r="L3570" s="3">
        <v>0</v>
      </c>
    </row>
    <row r="3571" spans="1:12">
      <c r="A3571" s="2" t="str">
        <f t="shared" si="55"/>
        <v>POS_20230525_3163869</v>
      </c>
      <c r="B3571" s="2" t="s">
        <v>5571</v>
      </c>
      <c r="C3571" s="2" t="s">
        <v>443</v>
      </c>
      <c r="D3571" s="2" t="s">
        <v>456</v>
      </c>
      <c r="E3571" s="2" t="s">
        <v>468</v>
      </c>
      <c r="F3571" s="2" t="s">
        <v>45</v>
      </c>
      <c r="G3571" s="2" t="s">
        <v>609</v>
      </c>
      <c r="H3571" s="2" t="s">
        <v>6327</v>
      </c>
      <c r="I3571" s="2" t="s">
        <v>6328</v>
      </c>
      <c r="J3571" s="3">
        <v>0</v>
      </c>
      <c r="K3571" s="3">
        <v>0</v>
      </c>
      <c r="L3571" s="3">
        <v>0</v>
      </c>
    </row>
    <row r="3572" spans="1:12">
      <c r="A3572" s="2" t="str">
        <f t="shared" si="55"/>
        <v>POS_20230525_3163514</v>
      </c>
      <c r="B3572" s="2" t="s">
        <v>5571</v>
      </c>
      <c r="C3572" s="2" t="s">
        <v>443</v>
      </c>
      <c r="D3572" s="2" t="s">
        <v>456</v>
      </c>
      <c r="E3572" s="2" t="s">
        <v>468</v>
      </c>
      <c r="F3572" s="2" t="s">
        <v>45</v>
      </c>
      <c r="G3572" s="2" t="s">
        <v>609</v>
      </c>
      <c r="H3572" s="2" t="s">
        <v>6329</v>
      </c>
      <c r="I3572" s="2" t="s">
        <v>6330</v>
      </c>
      <c r="J3572" s="3">
        <v>0</v>
      </c>
      <c r="K3572" s="3">
        <v>0</v>
      </c>
      <c r="L3572" s="3">
        <v>0</v>
      </c>
    </row>
    <row r="3573" spans="1:12">
      <c r="A3573" s="2" t="str">
        <f t="shared" si="55"/>
        <v>POS_20230525_3163587</v>
      </c>
      <c r="B3573" s="2" t="s">
        <v>5571</v>
      </c>
      <c r="C3573" s="2" t="s">
        <v>443</v>
      </c>
      <c r="D3573" s="2" t="s">
        <v>456</v>
      </c>
      <c r="E3573" s="2" t="s">
        <v>468</v>
      </c>
      <c r="F3573" s="2" t="s">
        <v>45</v>
      </c>
      <c r="G3573" s="2" t="s">
        <v>609</v>
      </c>
      <c r="H3573" s="2" t="s">
        <v>6331</v>
      </c>
      <c r="I3573" s="2" t="s">
        <v>6332</v>
      </c>
      <c r="J3573" s="3">
        <v>0</v>
      </c>
      <c r="K3573" s="3">
        <v>0</v>
      </c>
      <c r="L3573" s="3">
        <v>0</v>
      </c>
    </row>
    <row r="3574" spans="1:12">
      <c r="A3574" s="2" t="str">
        <f t="shared" si="55"/>
        <v>POS_20170210_1049864</v>
      </c>
      <c r="B3574" s="2" t="s">
        <v>5571</v>
      </c>
      <c r="C3574" s="2" t="s">
        <v>443</v>
      </c>
      <c r="D3574" s="2" t="s">
        <v>456</v>
      </c>
      <c r="E3574" s="2" t="s">
        <v>468</v>
      </c>
      <c r="F3574" s="2" t="s">
        <v>458</v>
      </c>
      <c r="G3574" s="2" t="s">
        <v>459</v>
      </c>
      <c r="H3574" s="2" t="s">
        <v>5804</v>
      </c>
      <c r="I3574" s="2" t="s">
        <v>6333</v>
      </c>
      <c r="J3574" s="3">
        <v>28697.899999999998</v>
      </c>
      <c r="K3574" s="3">
        <v>-5.6843418860808015E-14</v>
      </c>
      <c r="L3574" s="3">
        <v>14220.150000000003</v>
      </c>
    </row>
    <row r="3575" spans="1:12">
      <c r="A3575" s="2" t="str">
        <f t="shared" si="55"/>
        <v>POS_20160718_860081</v>
      </c>
      <c r="B3575" s="2" t="s">
        <v>5571</v>
      </c>
      <c r="C3575" s="2" t="s">
        <v>443</v>
      </c>
      <c r="D3575" s="2" t="s">
        <v>456</v>
      </c>
      <c r="E3575" s="2" t="s">
        <v>468</v>
      </c>
      <c r="F3575" s="2" t="s">
        <v>1526</v>
      </c>
      <c r="G3575" s="2" t="s">
        <v>747</v>
      </c>
      <c r="H3575" s="2" t="s">
        <v>6334</v>
      </c>
      <c r="I3575" s="2" t="s">
        <v>6335</v>
      </c>
      <c r="J3575" s="3">
        <v>7880.32</v>
      </c>
      <c r="K3575" s="3">
        <v>1979.29</v>
      </c>
      <c r="L3575" s="3">
        <v>11083.3</v>
      </c>
    </row>
    <row r="3576" spans="1:12">
      <c r="A3576" s="2" t="str">
        <f t="shared" si="55"/>
        <v>POS_20160718_860077</v>
      </c>
      <c r="B3576" s="2" t="s">
        <v>5571</v>
      </c>
      <c r="C3576" s="2" t="s">
        <v>443</v>
      </c>
      <c r="D3576" s="2" t="s">
        <v>456</v>
      </c>
      <c r="E3576" s="2" t="s">
        <v>468</v>
      </c>
      <c r="F3576" s="2" t="s">
        <v>1526</v>
      </c>
      <c r="G3576" s="2" t="s">
        <v>747</v>
      </c>
      <c r="H3576" s="2" t="s">
        <v>6336</v>
      </c>
      <c r="I3576" s="2" t="s">
        <v>6337</v>
      </c>
      <c r="J3576" s="3">
        <v>1525.92</v>
      </c>
      <c r="K3576" s="3">
        <v>2659.64</v>
      </c>
      <c r="L3576" s="3">
        <v>13515.7</v>
      </c>
    </row>
    <row r="3577" spans="1:12">
      <c r="A3577" s="2" t="str">
        <f t="shared" si="55"/>
        <v>POS_20160220_771747</v>
      </c>
      <c r="B3577" s="2" t="s">
        <v>5571</v>
      </c>
      <c r="C3577" s="2" t="s">
        <v>443</v>
      </c>
      <c r="D3577" s="2" t="s">
        <v>456</v>
      </c>
      <c r="E3577" s="2" t="s">
        <v>468</v>
      </c>
      <c r="F3577" s="2" t="s">
        <v>1526</v>
      </c>
      <c r="G3577" s="2" t="s">
        <v>747</v>
      </c>
      <c r="H3577" s="2" t="s">
        <v>6338</v>
      </c>
      <c r="I3577" s="2" t="s">
        <v>6339</v>
      </c>
      <c r="J3577" s="3">
        <v>4162.55</v>
      </c>
      <c r="K3577" s="3">
        <v>0</v>
      </c>
      <c r="L3577" s="3">
        <v>10861.11</v>
      </c>
    </row>
    <row r="3578" spans="1:12">
      <c r="A3578" s="2" t="str">
        <f t="shared" si="55"/>
        <v>POS_20160617_847150</v>
      </c>
      <c r="B3578" s="2" t="s">
        <v>5571</v>
      </c>
      <c r="C3578" s="2" t="s">
        <v>443</v>
      </c>
      <c r="D3578" s="2" t="s">
        <v>456</v>
      </c>
      <c r="E3578" s="2" t="s">
        <v>468</v>
      </c>
      <c r="F3578" s="2" t="s">
        <v>1526</v>
      </c>
      <c r="G3578" s="2" t="s">
        <v>747</v>
      </c>
      <c r="H3578" s="2" t="s">
        <v>6340</v>
      </c>
      <c r="I3578" s="2" t="s">
        <v>6341</v>
      </c>
      <c r="J3578" s="3">
        <v>5602.0700000000006</v>
      </c>
      <c r="K3578" s="3">
        <v>1510.19</v>
      </c>
      <c r="L3578" s="3">
        <v>5787.32</v>
      </c>
    </row>
    <row r="3579" spans="1:12">
      <c r="A3579" s="2" t="str">
        <f t="shared" si="55"/>
        <v>POS_20160529_840420</v>
      </c>
      <c r="B3579" s="2" t="s">
        <v>5571</v>
      </c>
      <c r="C3579" s="2" t="s">
        <v>443</v>
      </c>
      <c r="D3579" s="2" t="s">
        <v>456</v>
      </c>
      <c r="E3579" s="2" t="s">
        <v>468</v>
      </c>
      <c r="F3579" s="2" t="s">
        <v>746</v>
      </c>
      <c r="G3579" s="2" t="s">
        <v>747</v>
      </c>
      <c r="H3579" s="2" t="s">
        <v>6342</v>
      </c>
      <c r="I3579" s="2" t="s">
        <v>6343</v>
      </c>
      <c r="J3579" s="3">
        <v>19126.61</v>
      </c>
      <c r="K3579" s="3">
        <v>16490.34</v>
      </c>
      <c r="L3579" s="3">
        <v>34661.68</v>
      </c>
    </row>
    <row r="3580" spans="1:12">
      <c r="A3580" s="2" t="str">
        <f t="shared" si="55"/>
        <v>POS_20160218_771054</v>
      </c>
      <c r="B3580" s="2" t="s">
        <v>5571</v>
      </c>
      <c r="C3580" s="2" t="s">
        <v>443</v>
      </c>
      <c r="D3580" s="2" t="s">
        <v>456</v>
      </c>
      <c r="E3580" s="2" t="s">
        <v>468</v>
      </c>
      <c r="F3580" s="2" t="s">
        <v>746</v>
      </c>
      <c r="G3580" s="2" t="s">
        <v>747</v>
      </c>
      <c r="H3580" s="2" t="s">
        <v>6344</v>
      </c>
      <c r="I3580" s="2" t="s">
        <v>6345</v>
      </c>
      <c r="J3580" s="3">
        <v>10989.36</v>
      </c>
      <c r="K3580" s="3">
        <v>4924.5600000000004</v>
      </c>
      <c r="L3580" s="3">
        <v>9475.9799999999977</v>
      </c>
    </row>
    <row r="3581" spans="1:12">
      <c r="A3581" s="2" t="str">
        <f t="shared" si="55"/>
        <v>POS_20160204_742115</v>
      </c>
      <c r="B3581" s="2" t="s">
        <v>5571</v>
      </c>
      <c r="C3581" s="2" t="s">
        <v>443</v>
      </c>
      <c r="D3581" s="2" t="s">
        <v>456</v>
      </c>
      <c r="E3581" s="2" t="s">
        <v>468</v>
      </c>
      <c r="F3581" s="2" t="s">
        <v>1326</v>
      </c>
      <c r="G3581" s="2" t="s">
        <v>462</v>
      </c>
      <c r="H3581" s="2" t="s">
        <v>6346</v>
      </c>
      <c r="I3581" s="2" t="s">
        <v>6347</v>
      </c>
      <c r="J3581" s="3">
        <v>74927.099999999991</v>
      </c>
      <c r="K3581" s="3">
        <v>5148.5600000000004</v>
      </c>
      <c r="L3581" s="3">
        <v>22277.399999999998</v>
      </c>
    </row>
    <row r="3582" spans="1:12">
      <c r="A3582" s="2" t="str">
        <f t="shared" si="55"/>
        <v>POS_20160204_742406</v>
      </c>
      <c r="B3582" s="2" t="s">
        <v>5571</v>
      </c>
      <c r="C3582" s="2" t="s">
        <v>443</v>
      </c>
      <c r="D3582" s="2" t="s">
        <v>757</v>
      </c>
      <c r="E3582" s="2" t="s">
        <v>757</v>
      </c>
      <c r="F3582" s="2" t="s">
        <v>45</v>
      </c>
      <c r="G3582" s="2" t="s">
        <v>45</v>
      </c>
      <c r="H3582" s="2" t="s">
        <v>6348</v>
      </c>
      <c r="I3582" s="2" t="s">
        <v>6349</v>
      </c>
      <c r="J3582" s="3">
        <v>0</v>
      </c>
      <c r="K3582" s="3">
        <v>0</v>
      </c>
      <c r="L3582" s="3">
        <v>31531.180000000004</v>
      </c>
    </row>
    <row r="3583" spans="1:12">
      <c r="A3583" s="2" t="str">
        <f t="shared" si="55"/>
        <v>POS_20230328_3102495</v>
      </c>
      <c r="B3583" s="2" t="s">
        <v>5571</v>
      </c>
      <c r="C3583" s="2" t="s">
        <v>443</v>
      </c>
      <c r="D3583" s="2" t="s">
        <v>763</v>
      </c>
      <c r="E3583" s="2" t="s">
        <v>763</v>
      </c>
      <c r="F3583" s="2" t="s">
        <v>45</v>
      </c>
      <c r="G3583" s="2" t="s">
        <v>764</v>
      </c>
      <c r="H3583" s="2" t="s">
        <v>6350</v>
      </c>
      <c r="I3583" s="2" t="s">
        <v>6351</v>
      </c>
      <c r="J3583" s="3">
        <v>3308.8246789140476</v>
      </c>
      <c r="K3583" s="3">
        <v>357.71077609881598</v>
      </c>
      <c r="L3583" s="3">
        <v>4471.3847012351998</v>
      </c>
    </row>
    <row r="3584" spans="1:12">
      <c r="A3584" s="2" t="str">
        <f t="shared" si="55"/>
        <v>POS_20211210_2720854</v>
      </c>
      <c r="B3584" s="2" t="s">
        <v>5571</v>
      </c>
      <c r="C3584" s="2" t="s">
        <v>443</v>
      </c>
      <c r="D3584" s="2" t="s">
        <v>763</v>
      </c>
      <c r="E3584" s="2" t="s">
        <v>763</v>
      </c>
      <c r="F3584" s="2" t="s">
        <v>45</v>
      </c>
      <c r="G3584" s="2" t="s">
        <v>827</v>
      </c>
      <c r="H3584" s="2" t="s">
        <v>6352</v>
      </c>
      <c r="I3584" s="2" t="s">
        <v>6353</v>
      </c>
      <c r="J3584" s="3">
        <v>85135.62000000001</v>
      </c>
      <c r="K3584" s="3">
        <v>69880.040000000008</v>
      </c>
      <c r="L3584" s="3">
        <v>74147.520000000019</v>
      </c>
    </row>
    <row r="3585" spans="1:12">
      <c r="A3585" s="2" t="str">
        <f t="shared" si="55"/>
        <v>POS_20211210_2720855</v>
      </c>
      <c r="B3585" s="2" t="s">
        <v>5571</v>
      </c>
      <c r="C3585" s="2" t="s">
        <v>443</v>
      </c>
      <c r="D3585" s="2" t="s">
        <v>763</v>
      </c>
      <c r="E3585" s="2" t="s">
        <v>763</v>
      </c>
      <c r="F3585" s="2" t="s">
        <v>45</v>
      </c>
      <c r="G3585" s="2" t="s">
        <v>827</v>
      </c>
      <c r="H3585" s="2" t="s">
        <v>5634</v>
      </c>
      <c r="I3585" s="2" t="s">
        <v>6354</v>
      </c>
      <c r="J3585" s="3">
        <v>85135.62000000001</v>
      </c>
      <c r="K3585" s="3">
        <v>69880.040000000023</v>
      </c>
      <c r="L3585" s="3">
        <v>74147.520000000019</v>
      </c>
    </row>
    <row r="3586" spans="1:12">
      <c r="A3586" s="2" t="str">
        <f t="shared" si="55"/>
        <v>POS_20211210_2720851</v>
      </c>
      <c r="B3586" s="2" t="s">
        <v>5571</v>
      </c>
      <c r="C3586" s="2" t="s">
        <v>443</v>
      </c>
      <c r="D3586" s="2" t="s">
        <v>763</v>
      </c>
      <c r="E3586" s="2" t="s">
        <v>763</v>
      </c>
      <c r="F3586" s="2" t="s">
        <v>45</v>
      </c>
      <c r="G3586" s="2" t="s">
        <v>827</v>
      </c>
      <c r="H3586" s="2" t="s">
        <v>6355</v>
      </c>
      <c r="I3586" s="2" t="s">
        <v>6356</v>
      </c>
      <c r="J3586" s="3">
        <v>85135.619999999981</v>
      </c>
      <c r="K3586" s="3">
        <v>69880.040000000037</v>
      </c>
      <c r="L3586" s="3">
        <v>74147.520000000019</v>
      </c>
    </row>
    <row r="3587" spans="1:12">
      <c r="A3587" s="2" t="str">
        <f t="shared" si="55"/>
        <v>POS_20211210_2720856</v>
      </c>
      <c r="B3587" s="2" t="s">
        <v>5571</v>
      </c>
      <c r="C3587" s="2" t="s">
        <v>443</v>
      </c>
      <c r="D3587" s="2" t="s">
        <v>763</v>
      </c>
      <c r="E3587" s="2" t="s">
        <v>763</v>
      </c>
      <c r="F3587" s="2" t="s">
        <v>45</v>
      </c>
      <c r="G3587" s="2" t="s">
        <v>827</v>
      </c>
      <c r="H3587" s="2" t="s">
        <v>6357</v>
      </c>
      <c r="I3587" s="2" t="s">
        <v>6358</v>
      </c>
      <c r="J3587" s="3">
        <v>85135.620000000024</v>
      </c>
      <c r="K3587" s="3">
        <v>69880.040000000023</v>
      </c>
      <c r="L3587" s="3">
        <v>74147.520000000004</v>
      </c>
    </row>
    <row r="3588" spans="1:12">
      <c r="A3588" s="2" t="str">
        <f t="shared" si="55"/>
        <v>POS_20211210_2720853</v>
      </c>
      <c r="B3588" s="2" t="s">
        <v>5571</v>
      </c>
      <c r="C3588" s="2" t="s">
        <v>443</v>
      </c>
      <c r="D3588" s="2" t="s">
        <v>763</v>
      </c>
      <c r="E3588" s="2" t="s">
        <v>763</v>
      </c>
      <c r="F3588" s="2" t="s">
        <v>45</v>
      </c>
      <c r="G3588" s="2" t="s">
        <v>827</v>
      </c>
      <c r="H3588" s="2" t="s">
        <v>6359</v>
      </c>
      <c r="I3588" s="2" t="s">
        <v>6360</v>
      </c>
      <c r="J3588" s="3">
        <v>85135.62</v>
      </c>
      <c r="K3588" s="3">
        <v>69880.040000000023</v>
      </c>
      <c r="L3588" s="3">
        <v>74147.51999999999</v>
      </c>
    </row>
    <row r="3589" spans="1:12">
      <c r="A3589" s="2" t="str">
        <f t="shared" si="55"/>
        <v>POS_20211210_2720852</v>
      </c>
      <c r="B3589" s="2" t="s">
        <v>5571</v>
      </c>
      <c r="C3589" s="2" t="s">
        <v>443</v>
      </c>
      <c r="D3589" s="2" t="s">
        <v>763</v>
      </c>
      <c r="E3589" s="2" t="s">
        <v>763</v>
      </c>
      <c r="F3589" s="2" t="s">
        <v>45</v>
      </c>
      <c r="G3589" s="2" t="s">
        <v>827</v>
      </c>
      <c r="H3589" s="2" t="s">
        <v>6361</v>
      </c>
      <c r="I3589" s="2" t="s">
        <v>6362</v>
      </c>
      <c r="J3589" s="3">
        <v>85135.619999999966</v>
      </c>
      <c r="K3589" s="3">
        <v>69880.040000000023</v>
      </c>
      <c r="L3589" s="3">
        <v>74147.51999999999</v>
      </c>
    </row>
    <row r="3590" spans="1:12">
      <c r="A3590" s="2" t="str">
        <f t="shared" si="55"/>
        <v>POS_20220425_2804916</v>
      </c>
      <c r="B3590" s="2" t="s">
        <v>5571</v>
      </c>
      <c r="C3590" s="2" t="s">
        <v>443</v>
      </c>
      <c r="D3590" s="2" t="s">
        <v>763</v>
      </c>
      <c r="E3590" s="2" t="s">
        <v>763</v>
      </c>
      <c r="F3590" s="2" t="s">
        <v>45</v>
      </c>
      <c r="G3590" s="2" t="s">
        <v>854</v>
      </c>
      <c r="H3590" s="2" t="s">
        <v>6363</v>
      </c>
      <c r="I3590" s="2" t="s">
        <v>6364</v>
      </c>
      <c r="J3590" s="3">
        <v>3075.1873751500798</v>
      </c>
      <c r="K3590" s="3">
        <v>2594.6180039088194</v>
      </c>
      <c r="L3590" s="3">
        <v>4260.7380560970241</v>
      </c>
    </row>
    <row r="3591" spans="1:12">
      <c r="A3591" s="2" t="str">
        <f t="shared" si="55"/>
        <v>POS_20220425_2805042</v>
      </c>
      <c r="B3591" s="2" t="s">
        <v>5571</v>
      </c>
      <c r="C3591" s="2" t="s">
        <v>443</v>
      </c>
      <c r="D3591" s="2" t="s">
        <v>763</v>
      </c>
      <c r="E3591" s="2" t="s">
        <v>763</v>
      </c>
      <c r="F3591" s="2" t="s">
        <v>45</v>
      </c>
      <c r="G3591" s="2" t="s">
        <v>854</v>
      </c>
      <c r="H3591" s="2" t="s">
        <v>6363</v>
      </c>
      <c r="I3591" s="2" t="s">
        <v>6365</v>
      </c>
      <c r="J3591" s="3">
        <v>3075.1873751500793</v>
      </c>
      <c r="K3591" s="3">
        <v>2594.6180039088194</v>
      </c>
      <c r="L3591" s="3">
        <v>4260.7380560970241</v>
      </c>
    </row>
    <row r="3592" spans="1:12">
      <c r="A3592" s="2" t="str">
        <f t="shared" si="55"/>
        <v>POS_20220425_2804919</v>
      </c>
      <c r="B3592" s="2" t="s">
        <v>5571</v>
      </c>
      <c r="C3592" s="2" t="s">
        <v>443</v>
      </c>
      <c r="D3592" s="2" t="s">
        <v>763</v>
      </c>
      <c r="E3592" s="2" t="s">
        <v>763</v>
      </c>
      <c r="F3592" s="2" t="s">
        <v>45</v>
      </c>
      <c r="G3592" s="2" t="s">
        <v>854</v>
      </c>
      <c r="H3592" s="2" t="s">
        <v>6366</v>
      </c>
      <c r="I3592" s="2" t="s">
        <v>6367</v>
      </c>
      <c r="J3592" s="3">
        <v>3075.1873751500793</v>
      </c>
      <c r="K3592" s="3">
        <v>2594.6180039088194</v>
      </c>
      <c r="L3592" s="3">
        <v>4260.7380560970241</v>
      </c>
    </row>
    <row r="3593" spans="1:12">
      <c r="A3593" s="2" t="str">
        <f t="shared" si="55"/>
        <v>POS_20220425_2805045</v>
      </c>
      <c r="B3593" s="2" t="s">
        <v>5571</v>
      </c>
      <c r="C3593" s="2" t="s">
        <v>443</v>
      </c>
      <c r="D3593" s="2" t="s">
        <v>763</v>
      </c>
      <c r="E3593" s="2" t="s">
        <v>763</v>
      </c>
      <c r="F3593" s="2" t="s">
        <v>45</v>
      </c>
      <c r="G3593" s="2" t="s">
        <v>854</v>
      </c>
      <c r="H3593" s="2" t="s">
        <v>6366</v>
      </c>
      <c r="I3593" s="2" t="s">
        <v>6368</v>
      </c>
      <c r="J3593" s="3">
        <v>3075.1873751500798</v>
      </c>
      <c r="K3593" s="3">
        <v>2594.6180039088194</v>
      </c>
      <c r="L3593" s="3">
        <v>4260.7380560970241</v>
      </c>
    </row>
    <row r="3594" spans="1:12">
      <c r="A3594" s="2" t="str">
        <f t="shared" si="55"/>
        <v>POS_20220425_2804918</v>
      </c>
      <c r="B3594" s="2" t="s">
        <v>5571</v>
      </c>
      <c r="C3594" s="2" t="s">
        <v>443</v>
      </c>
      <c r="D3594" s="2" t="s">
        <v>763</v>
      </c>
      <c r="E3594" s="2" t="s">
        <v>763</v>
      </c>
      <c r="F3594" s="2" t="s">
        <v>45</v>
      </c>
      <c r="G3594" s="2" t="s">
        <v>854</v>
      </c>
      <c r="H3594" s="2" t="s">
        <v>6369</v>
      </c>
      <c r="I3594" s="2" t="s">
        <v>6370</v>
      </c>
      <c r="J3594" s="3">
        <v>3075.1873751500798</v>
      </c>
      <c r="K3594" s="3">
        <v>2594.6180039088194</v>
      </c>
      <c r="L3594" s="3">
        <v>4260.7380560970241</v>
      </c>
    </row>
    <row r="3595" spans="1:12">
      <c r="A3595" s="2" t="str">
        <f t="shared" si="55"/>
        <v>POS_20220425_2805044</v>
      </c>
      <c r="B3595" s="2" t="s">
        <v>5571</v>
      </c>
      <c r="C3595" s="2" t="s">
        <v>443</v>
      </c>
      <c r="D3595" s="2" t="s">
        <v>763</v>
      </c>
      <c r="E3595" s="2" t="s">
        <v>763</v>
      </c>
      <c r="F3595" s="2" t="s">
        <v>45</v>
      </c>
      <c r="G3595" s="2" t="s">
        <v>854</v>
      </c>
      <c r="H3595" s="2" t="s">
        <v>6369</v>
      </c>
      <c r="I3595" s="2" t="s">
        <v>6371</v>
      </c>
      <c r="J3595" s="3">
        <v>3075.1873751500798</v>
      </c>
      <c r="K3595" s="3">
        <v>2594.6180039088194</v>
      </c>
      <c r="L3595" s="3">
        <v>4260.7380560970241</v>
      </c>
    </row>
    <row r="3596" spans="1:12">
      <c r="A3596" s="2" t="str">
        <f t="shared" si="55"/>
        <v>POS_20220425_2804839</v>
      </c>
      <c r="B3596" s="2" t="s">
        <v>5571</v>
      </c>
      <c r="C3596" s="2" t="s">
        <v>443</v>
      </c>
      <c r="D3596" s="2" t="s">
        <v>763</v>
      </c>
      <c r="E3596" s="2" t="s">
        <v>763</v>
      </c>
      <c r="F3596" s="2" t="s">
        <v>45</v>
      </c>
      <c r="G3596" s="2" t="s">
        <v>854</v>
      </c>
      <c r="H3596" s="2" t="s">
        <v>6372</v>
      </c>
      <c r="I3596" s="2" t="s">
        <v>6373</v>
      </c>
      <c r="J3596" s="3">
        <v>3075.1873751500798</v>
      </c>
      <c r="K3596" s="3">
        <v>2594.6180039088194</v>
      </c>
      <c r="L3596" s="3">
        <v>4260.7380560970241</v>
      </c>
    </row>
    <row r="3597" spans="1:12">
      <c r="A3597" s="2" t="str">
        <f t="shared" ref="A3597:A3609" si="56">I3597</f>
        <v>POS_20220425_2804966</v>
      </c>
      <c r="B3597" s="2" t="s">
        <v>5571</v>
      </c>
      <c r="C3597" s="2" t="s">
        <v>443</v>
      </c>
      <c r="D3597" s="2" t="s">
        <v>763</v>
      </c>
      <c r="E3597" s="2" t="s">
        <v>763</v>
      </c>
      <c r="F3597" s="2" t="s">
        <v>45</v>
      </c>
      <c r="G3597" s="2" t="s">
        <v>854</v>
      </c>
      <c r="H3597" s="2" t="s">
        <v>6372</v>
      </c>
      <c r="I3597" s="2" t="s">
        <v>6374</v>
      </c>
      <c r="J3597" s="3">
        <v>3075.1873751500798</v>
      </c>
      <c r="K3597" s="3">
        <v>2594.6180039088194</v>
      </c>
      <c r="L3597" s="3">
        <v>4260.7380560970241</v>
      </c>
    </row>
    <row r="3598" spans="1:12">
      <c r="A3598" s="2" t="str">
        <f t="shared" si="56"/>
        <v>POS_20220425_2804899</v>
      </c>
      <c r="B3598" s="2" t="s">
        <v>5571</v>
      </c>
      <c r="C3598" s="2" t="s">
        <v>443</v>
      </c>
      <c r="D3598" s="2" t="s">
        <v>763</v>
      </c>
      <c r="E3598" s="2" t="s">
        <v>763</v>
      </c>
      <c r="F3598" s="2" t="s">
        <v>45</v>
      </c>
      <c r="G3598" s="2" t="s">
        <v>854</v>
      </c>
      <c r="H3598" s="2" t="s">
        <v>6375</v>
      </c>
      <c r="I3598" s="2" t="s">
        <v>6376</v>
      </c>
      <c r="J3598" s="3">
        <v>3075.1873751500793</v>
      </c>
      <c r="K3598" s="3">
        <v>2594.6180039088194</v>
      </c>
      <c r="L3598" s="3">
        <v>4260.7380560970241</v>
      </c>
    </row>
    <row r="3599" spans="1:12">
      <c r="A3599" s="2" t="str">
        <f t="shared" si="56"/>
        <v>POS_20220425_2805025</v>
      </c>
      <c r="B3599" s="2" t="s">
        <v>5571</v>
      </c>
      <c r="C3599" s="2" t="s">
        <v>443</v>
      </c>
      <c r="D3599" s="2" t="s">
        <v>763</v>
      </c>
      <c r="E3599" s="2" t="s">
        <v>763</v>
      </c>
      <c r="F3599" s="2" t="s">
        <v>45</v>
      </c>
      <c r="G3599" s="2" t="s">
        <v>854</v>
      </c>
      <c r="H3599" s="2" t="s">
        <v>6375</v>
      </c>
      <c r="I3599" s="2" t="s">
        <v>6377</v>
      </c>
      <c r="J3599" s="3">
        <v>3075.1873751500793</v>
      </c>
      <c r="K3599" s="3">
        <v>2594.6180039088194</v>
      </c>
      <c r="L3599" s="3">
        <v>4260.7380560970241</v>
      </c>
    </row>
    <row r="3600" spans="1:12">
      <c r="A3600" s="2" t="str">
        <f t="shared" si="56"/>
        <v>POS_20220425_2804938</v>
      </c>
      <c r="B3600" s="2" t="s">
        <v>5571</v>
      </c>
      <c r="C3600" s="2" t="s">
        <v>443</v>
      </c>
      <c r="D3600" s="2" t="s">
        <v>763</v>
      </c>
      <c r="E3600" s="2" t="s">
        <v>763</v>
      </c>
      <c r="F3600" s="2" t="s">
        <v>45</v>
      </c>
      <c r="G3600" s="2" t="s">
        <v>854</v>
      </c>
      <c r="H3600" s="2" t="s">
        <v>6014</v>
      </c>
      <c r="I3600" s="2" t="s">
        <v>6378</v>
      </c>
      <c r="J3600" s="3">
        <v>3075.1873751500798</v>
      </c>
      <c r="K3600" s="3">
        <v>2594.6180039088194</v>
      </c>
      <c r="L3600" s="3">
        <v>4260.7380560970241</v>
      </c>
    </row>
    <row r="3601" spans="1:12">
      <c r="A3601" s="2" t="str">
        <f t="shared" si="56"/>
        <v>POS_20220425_2805064</v>
      </c>
      <c r="B3601" s="2" t="s">
        <v>5571</v>
      </c>
      <c r="C3601" s="2" t="s">
        <v>443</v>
      </c>
      <c r="D3601" s="2" t="s">
        <v>763</v>
      </c>
      <c r="E3601" s="2" t="s">
        <v>763</v>
      </c>
      <c r="F3601" s="2" t="s">
        <v>45</v>
      </c>
      <c r="G3601" s="2" t="s">
        <v>854</v>
      </c>
      <c r="H3601" s="2" t="s">
        <v>6014</v>
      </c>
      <c r="I3601" s="2" t="s">
        <v>6379</v>
      </c>
      <c r="J3601" s="3">
        <v>3075.1873751500798</v>
      </c>
      <c r="K3601" s="3">
        <v>2594.6180039088194</v>
      </c>
      <c r="L3601" s="3">
        <v>4260.7380560970241</v>
      </c>
    </row>
    <row r="3602" spans="1:12">
      <c r="A3602" s="2" t="str">
        <f t="shared" si="56"/>
        <v>POS_20220425_2804917</v>
      </c>
      <c r="B3602" s="2" t="s">
        <v>5571</v>
      </c>
      <c r="C3602" s="2" t="s">
        <v>443</v>
      </c>
      <c r="D3602" s="2" t="s">
        <v>763</v>
      </c>
      <c r="E3602" s="2" t="s">
        <v>763</v>
      </c>
      <c r="F3602" s="2" t="s">
        <v>45</v>
      </c>
      <c r="G3602" s="2" t="s">
        <v>854</v>
      </c>
      <c r="H3602" s="2" t="s">
        <v>6380</v>
      </c>
      <c r="I3602" s="2" t="s">
        <v>6381</v>
      </c>
      <c r="J3602" s="3">
        <v>3075.1873751500798</v>
      </c>
      <c r="K3602" s="3">
        <v>2594.6180039088194</v>
      </c>
      <c r="L3602" s="3">
        <v>4260.7380560970241</v>
      </c>
    </row>
    <row r="3603" spans="1:12">
      <c r="A3603" s="2" t="str">
        <f t="shared" si="56"/>
        <v>POS_20220425_2805043</v>
      </c>
      <c r="B3603" s="2" t="s">
        <v>5571</v>
      </c>
      <c r="C3603" s="2" t="s">
        <v>443</v>
      </c>
      <c r="D3603" s="2" t="s">
        <v>763</v>
      </c>
      <c r="E3603" s="2" t="s">
        <v>763</v>
      </c>
      <c r="F3603" s="2" t="s">
        <v>45</v>
      </c>
      <c r="G3603" s="2" t="s">
        <v>854</v>
      </c>
      <c r="H3603" s="2" t="s">
        <v>6380</v>
      </c>
      <c r="I3603" s="2" t="s">
        <v>6382</v>
      </c>
      <c r="J3603" s="3">
        <v>3075.1873751500793</v>
      </c>
      <c r="K3603" s="3">
        <v>2594.6180039088194</v>
      </c>
      <c r="L3603" s="3">
        <v>4260.7380560970241</v>
      </c>
    </row>
    <row r="3604" spans="1:12">
      <c r="A3604" s="2" t="str">
        <f t="shared" si="56"/>
        <v>POS_20220425_2804838</v>
      </c>
      <c r="B3604" s="2" t="s">
        <v>5571</v>
      </c>
      <c r="C3604" s="2" t="s">
        <v>443</v>
      </c>
      <c r="D3604" s="2" t="s">
        <v>763</v>
      </c>
      <c r="E3604" s="2" t="s">
        <v>763</v>
      </c>
      <c r="F3604" s="2" t="s">
        <v>45</v>
      </c>
      <c r="G3604" s="2" t="s">
        <v>854</v>
      </c>
      <c r="H3604" s="2" t="s">
        <v>6383</v>
      </c>
      <c r="I3604" s="2" t="s">
        <v>6384</v>
      </c>
      <c r="J3604" s="3">
        <v>3075.1873751500798</v>
      </c>
      <c r="K3604" s="3">
        <v>2594.6180039088194</v>
      </c>
      <c r="L3604" s="3">
        <v>4260.7380560970241</v>
      </c>
    </row>
    <row r="3605" spans="1:12">
      <c r="A3605" s="2" t="str">
        <f t="shared" si="56"/>
        <v>POS_20220425_2804961</v>
      </c>
      <c r="B3605" s="2" t="s">
        <v>5571</v>
      </c>
      <c r="C3605" s="2" t="s">
        <v>443</v>
      </c>
      <c r="D3605" s="2" t="s">
        <v>763</v>
      </c>
      <c r="E3605" s="2" t="s">
        <v>763</v>
      </c>
      <c r="F3605" s="2" t="s">
        <v>45</v>
      </c>
      <c r="G3605" s="2" t="s">
        <v>854</v>
      </c>
      <c r="H3605" s="2" t="s">
        <v>6385</v>
      </c>
      <c r="I3605" s="2" t="s">
        <v>6386</v>
      </c>
      <c r="J3605" s="3">
        <v>3075.1873751500798</v>
      </c>
      <c r="K3605" s="3">
        <v>2594.6180039088194</v>
      </c>
      <c r="L3605" s="3">
        <v>4260.7380560970241</v>
      </c>
    </row>
    <row r="3606" spans="1:12">
      <c r="A3606" s="2" t="str">
        <f t="shared" si="56"/>
        <v>POS_20220425_2805087</v>
      </c>
      <c r="B3606" s="2" t="s">
        <v>5571</v>
      </c>
      <c r="C3606" s="2" t="s">
        <v>443</v>
      </c>
      <c r="D3606" s="2" t="s">
        <v>763</v>
      </c>
      <c r="E3606" s="2" t="s">
        <v>763</v>
      </c>
      <c r="F3606" s="2" t="s">
        <v>45</v>
      </c>
      <c r="G3606" s="2" t="s">
        <v>854</v>
      </c>
      <c r="H3606" s="2" t="s">
        <v>6387</v>
      </c>
      <c r="I3606" s="2" t="s">
        <v>6388</v>
      </c>
      <c r="J3606" s="3">
        <v>3075.1873751500798</v>
      </c>
      <c r="K3606" s="3">
        <v>2594.6180039088194</v>
      </c>
      <c r="L3606" s="3">
        <v>4260.7380560970241</v>
      </c>
    </row>
    <row r="3607" spans="1:12">
      <c r="A3607" s="2" t="str">
        <f t="shared" si="56"/>
        <v>POS_20220425_2805063</v>
      </c>
      <c r="B3607" s="2" t="s">
        <v>5571</v>
      </c>
      <c r="C3607" s="2" t="s">
        <v>443</v>
      </c>
      <c r="D3607" s="2" t="s">
        <v>763</v>
      </c>
      <c r="E3607" s="2" t="s">
        <v>763</v>
      </c>
      <c r="F3607" s="2" t="s">
        <v>45</v>
      </c>
      <c r="G3607" s="2" t="s">
        <v>854</v>
      </c>
      <c r="H3607" s="2" t="s">
        <v>6389</v>
      </c>
      <c r="I3607" s="2" t="s">
        <v>6390</v>
      </c>
      <c r="J3607" s="3">
        <v>3075.1873751500798</v>
      </c>
      <c r="K3607" s="3">
        <v>2594.6180039088194</v>
      </c>
      <c r="L3607" s="3">
        <v>4260.7380560970241</v>
      </c>
    </row>
    <row r="3608" spans="1:12">
      <c r="A3608" s="2" t="str">
        <f t="shared" si="56"/>
        <v>POS_20220425_2804965</v>
      </c>
      <c r="B3608" s="2" t="s">
        <v>5571</v>
      </c>
      <c r="C3608" s="2" t="s">
        <v>443</v>
      </c>
      <c r="D3608" s="2" t="s">
        <v>763</v>
      </c>
      <c r="E3608" s="2" t="s">
        <v>763</v>
      </c>
      <c r="F3608" s="2" t="s">
        <v>45</v>
      </c>
      <c r="G3608" s="2" t="s">
        <v>854</v>
      </c>
      <c r="H3608" s="2" t="s">
        <v>6391</v>
      </c>
      <c r="I3608" s="2" t="s">
        <v>6392</v>
      </c>
      <c r="J3608" s="3">
        <v>3075.1873751500798</v>
      </c>
      <c r="K3608" s="3">
        <v>2594.6180039088194</v>
      </c>
      <c r="L3608" s="3">
        <v>4260.7380560970241</v>
      </c>
    </row>
    <row r="3609" spans="1:12">
      <c r="A3609" s="2" t="str">
        <f t="shared" si="56"/>
        <v>POS_20220425_2804937</v>
      </c>
      <c r="B3609" s="2" t="s">
        <v>5571</v>
      </c>
      <c r="C3609" s="2" t="s">
        <v>443</v>
      </c>
      <c r="D3609" s="2" t="s">
        <v>763</v>
      </c>
      <c r="E3609" s="2" t="s">
        <v>763</v>
      </c>
      <c r="F3609" s="2" t="s">
        <v>45</v>
      </c>
      <c r="G3609" s="2" t="s">
        <v>854</v>
      </c>
      <c r="H3609" s="2" t="s">
        <v>6393</v>
      </c>
      <c r="I3609" s="2" t="s">
        <v>6394</v>
      </c>
      <c r="J3609" s="3">
        <v>3075.1873751500793</v>
      </c>
      <c r="K3609" s="3">
        <v>2594.6180039088194</v>
      </c>
      <c r="L3609" s="3">
        <v>4260.7380560970241</v>
      </c>
    </row>
    <row r="3610" spans="1:12" ht="14.45">
      <c r="B3610"/>
      <c r="C3610"/>
      <c r="D3610"/>
      <c r="E3610"/>
      <c r="F3610"/>
      <c r="G3610"/>
      <c r="H3610"/>
      <c r="I3610"/>
      <c r="J3610"/>
      <c r="K3610"/>
      <c r="L3610"/>
    </row>
    <row r="3611" spans="1:12" ht="14.45">
      <c r="B3611"/>
      <c r="C3611"/>
      <c r="D3611"/>
      <c r="E3611"/>
      <c r="F3611"/>
      <c r="G3611"/>
      <c r="H3611"/>
      <c r="I3611"/>
      <c r="J3611"/>
      <c r="K3611"/>
      <c r="L3611"/>
    </row>
    <row r="3612" spans="1:12" ht="14.45">
      <c r="B3612"/>
      <c r="C3612"/>
      <c r="D3612"/>
      <c r="E3612"/>
      <c r="F3612"/>
      <c r="G3612"/>
      <c r="H3612"/>
      <c r="I3612"/>
      <c r="J3612"/>
      <c r="K3612"/>
      <c r="L3612"/>
    </row>
    <row r="3613" spans="1:12" ht="14.45">
      <c r="B3613"/>
      <c r="C3613"/>
      <c r="D3613"/>
      <c r="E3613"/>
      <c r="F3613"/>
      <c r="G3613"/>
      <c r="H3613"/>
      <c r="I3613"/>
      <c r="J3613"/>
      <c r="K3613"/>
      <c r="L3613"/>
    </row>
    <row r="3614" spans="1:12" ht="14.45">
      <c r="B3614"/>
      <c r="C3614"/>
      <c r="D3614"/>
      <c r="E3614"/>
      <c r="F3614"/>
      <c r="G3614"/>
      <c r="H3614"/>
      <c r="I3614"/>
      <c r="J3614"/>
      <c r="K3614"/>
      <c r="L3614"/>
    </row>
    <row r="3615" spans="1:12" ht="14.45">
      <c r="B3615"/>
      <c r="C3615"/>
      <c r="D3615"/>
      <c r="E3615"/>
      <c r="F3615"/>
      <c r="G3615"/>
      <c r="H3615"/>
      <c r="I3615"/>
      <c r="J3615"/>
      <c r="K3615"/>
      <c r="L3615"/>
    </row>
    <row r="3616" spans="1:12" ht="14.45">
      <c r="B3616"/>
      <c r="C3616"/>
      <c r="D3616"/>
      <c r="E3616"/>
      <c r="F3616"/>
      <c r="G3616"/>
      <c r="H3616"/>
      <c r="I3616"/>
      <c r="J3616"/>
      <c r="K3616"/>
      <c r="L3616"/>
    </row>
    <row r="3617" spans="2:12" ht="14.45">
      <c r="B3617"/>
      <c r="C3617"/>
      <c r="D3617"/>
      <c r="E3617"/>
      <c r="F3617"/>
      <c r="G3617"/>
      <c r="H3617"/>
      <c r="I3617"/>
      <c r="J3617"/>
      <c r="K3617"/>
      <c r="L3617"/>
    </row>
    <row r="3618" spans="2:12" ht="14.45">
      <c r="B3618"/>
      <c r="C3618"/>
      <c r="D3618"/>
      <c r="E3618"/>
      <c r="F3618"/>
      <c r="G3618"/>
      <c r="H3618"/>
      <c r="I3618"/>
      <c r="J3618"/>
      <c r="K3618"/>
      <c r="L3618"/>
    </row>
    <row r="3619" spans="2:12" ht="14.45">
      <c r="B3619"/>
      <c r="C3619"/>
      <c r="D3619"/>
      <c r="E3619"/>
      <c r="F3619"/>
      <c r="G3619"/>
      <c r="H3619"/>
      <c r="I3619"/>
      <c r="J3619"/>
      <c r="K3619"/>
      <c r="L3619"/>
    </row>
    <row r="3620" spans="2:12" ht="14.45">
      <c r="B3620"/>
      <c r="C3620"/>
      <c r="D3620"/>
      <c r="E3620"/>
      <c r="F3620"/>
      <c r="G3620"/>
      <c r="H3620"/>
      <c r="I3620"/>
      <c r="J3620"/>
      <c r="K3620"/>
      <c r="L3620"/>
    </row>
    <row r="3621" spans="2:12" ht="14.45">
      <c r="B3621"/>
      <c r="C3621"/>
      <c r="D3621"/>
      <c r="E3621"/>
      <c r="F3621"/>
      <c r="G3621"/>
      <c r="H3621"/>
      <c r="I3621"/>
      <c r="J3621"/>
      <c r="K3621"/>
      <c r="L3621"/>
    </row>
    <row r="3622" spans="2:12" ht="14.45">
      <c r="B3622"/>
      <c r="C3622"/>
      <c r="D3622"/>
      <c r="E3622"/>
      <c r="F3622"/>
      <c r="G3622"/>
      <c r="H3622"/>
      <c r="I3622"/>
      <c r="J3622"/>
      <c r="K3622"/>
      <c r="L3622"/>
    </row>
    <row r="3623" spans="2:12" ht="14.45">
      <c r="B3623"/>
      <c r="C3623"/>
      <c r="D3623"/>
      <c r="E3623"/>
      <c r="F3623"/>
      <c r="G3623"/>
      <c r="H3623"/>
      <c r="I3623"/>
      <c r="J3623"/>
      <c r="K3623"/>
      <c r="L3623"/>
    </row>
    <row r="3624" spans="2:12" ht="14.45">
      <c r="B3624"/>
      <c r="C3624"/>
      <c r="D3624"/>
      <c r="E3624"/>
      <c r="F3624"/>
      <c r="G3624"/>
      <c r="H3624"/>
      <c r="I3624"/>
      <c r="J3624"/>
      <c r="K3624"/>
      <c r="L3624"/>
    </row>
    <row r="3625" spans="2:12" ht="14.45">
      <c r="B3625"/>
      <c r="C3625"/>
      <c r="D3625"/>
      <c r="E3625"/>
      <c r="F3625"/>
      <c r="G3625"/>
      <c r="H3625"/>
      <c r="I3625"/>
      <c r="J3625"/>
      <c r="K3625"/>
      <c r="L3625"/>
    </row>
    <row r="3626" spans="2:12" ht="14.45">
      <c r="B3626"/>
      <c r="C3626"/>
      <c r="D3626"/>
      <c r="E3626"/>
      <c r="F3626"/>
      <c r="G3626"/>
      <c r="H3626"/>
      <c r="I3626"/>
      <c r="J3626"/>
      <c r="K3626"/>
      <c r="L3626"/>
    </row>
    <row r="3627" spans="2:12" ht="14.45">
      <c r="B3627"/>
      <c r="C3627"/>
      <c r="D3627"/>
      <c r="E3627"/>
      <c r="F3627"/>
      <c r="G3627"/>
      <c r="H3627"/>
      <c r="I3627"/>
      <c r="J3627"/>
      <c r="K3627"/>
      <c r="L3627"/>
    </row>
    <row r="3628" spans="2:12" ht="14.45">
      <c r="B3628"/>
      <c r="C3628"/>
      <c r="D3628"/>
      <c r="E3628"/>
      <c r="F3628"/>
      <c r="G3628"/>
      <c r="H3628"/>
      <c r="I3628"/>
      <c r="J3628"/>
      <c r="K3628"/>
      <c r="L3628"/>
    </row>
    <row r="3629" spans="2:12" ht="14.45">
      <c r="B3629"/>
      <c r="C3629"/>
      <c r="D3629"/>
      <c r="E3629"/>
      <c r="F3629"/>
      <c r="G3629"/>
      <c r="H3629"/>
      <c r="I3629"/>
      <c r="J3629"/>
      <c r="K3629"/>
      <c r="L3629"/>
    </row>
    <row r="3630" spans="2:12" ht="14.45">
      <c r="B3630"/>
      <c r="C3630"/>
      <c r="D3630"/>
      <c r="E3630"/>
      <c r="F3630"/>
      <c r="G3630"/>
      <c r="H3630"/>
      <c r="I3630"/>
      <c r="J3630"/>
      <c r="K3630"/>
      <c r="L3630"/>
    </row>
    <row r="3631" spans="2:12" ht="14.45">
      <c r="B3631"/>
      <c r="C3631"/>
      <c r="D3631"/>
      <c r="E3631"/>
      <c r="F3631"/>
      <c r="G3631"/>
      <c r="H3631"/>
      <c r="I3631"/>
      <c r="J3631"/>
      <c r="K3631"/>
      <c r="L3631"/>
    </row>
    <row r="3632" spans="2:12" ht="14.45">
      <c r="B3632"/>
      <c r="C3632"/>
      <c r="D3632"/>
      <c r="E3632"/>
      <c r="F3632"/>
      <c r="G3632"/>
      <c r="H3632"/>
      <c r="I3632"/>
      <c r="J3632"/>
      <c r="K3632"/>
      <c r="L3632"/>
    </row>
    <row r="3633" spans="2:12" ht="14.45">
      <c r="B3633"/>
      <c r="C3633"/>
      <c r="D3633"/>
      <c r="E3633"/>
      <c r="F3633"/>
      <c r="G3633"/>
      <c r="H3633"/>
      <c r="I3633"/>
      <c r="J3633"/>
      <c r="K3633"/>
      <c r="L3633"/>
    </row>
    <row r="3634" spans="2:12" ht="14.45">
      <c r="B3634"/>
      <c r="C3634"/>
      <c r="D3634"/>
      <c r="E3634"/>
      <c r="F3634"/>
      <c r="G3634"/>
      <c r="H3634"/>
      <c r="I3634"/>
      <c r="J3634"/>
      <c r="K3634"/>
      <c r="L3634"/>
    </row>
    <row r="3635" spans="2:12" ht="14.45">
      <c r="B3635"/>
      <c r="C3635"/>
      <c r="D3635"/>
      <c r="E3635"/>
      <c r="F3635"/>
      <c r="G3635"/>
      <c r="H3635"/>
      <c r="I3635"/>
      <c r="J3635"/>
      <c r="K3635"/>
      <c r="L3635"/>
    </row>
    <row r="3636" spans="2:12" ht="14.45">
      <c r="B3636"/>
      <c r="C3636"/>
      <c r="D3636"/>
      <c r="E3636"/>
      <c r="F3636"/>
      <c r="G3636"/>
      <c r="H3636"/>
      <c r="I3636"/>
      <c r="J3636"/>
      <c r="K3636"/>
      <c r="L3636"/>
    </row>
    <row r="3637" spans="2:12" ht="14.45">
      <c r="B3637"/>
      <c r="C3637"/>
      <c r="D3637"/>
      <c r="E3637"/>
      <c r="F3637"/>
      <c r="G3637"/>
      <c r="H3637"/>
      <c r="I3637"/>
      <c r="J3637"/>
      <c r="K3637"/>
      <c r="L3637"/>
    </row>
    <row r="3638" spans="2:12" ht="14.45">
      <c r="B3638"/>
      <c r="C3638"/>
      <c r="D3638"/>
      <c r="E3638"/>
      <c r="F3638"/>
      <c r="G3638"/>
      <c r="H3638"/>
      <c r="I3638"/>
      <c r="J3638"/>
      <c r="K3638"/>
      <c r="L3638"/>
    </row>
    <row r="3639" spans="2:12" ht="14.45">
      <c r="B3639"/>
      <c r="C3639"/>
      <c r="D3639"/>
      <c r="E3639"/>
      <c r="F3639"/>
      <c r="G3639"/>
      <c r="H3639"/>
      <c r="I3639"/>
      <c r="J3639"/>
      <c r="K3639"/>
      <c r="L3639"/>
    </row>
    <row r="3640" spans="2:12" ht="14.45">
      <c r="B3640"/>
      <c r="C3640"/>
      <c r="D3640"/>
      <c r="E3640"/>
      <c r="F3640"/>
      <c r="G3640"/>
      <c r="H3640"/>
      <c r="I3640"/>
      <c r="J3640"/>
      <c r="K3640"/>
      <c r="L3640"/>
    </row>
    <row r="3641" spans="2:12" ht="14.45">
      <c r="B3641"/>
      <c r="C3641"/>
      <c r="D3641"/>
      <c r="E3641"/>
      <c r="F3641"/>
      <c r="G3641"/>
      <c r="H3641"/>
      <c r="I3641"/>
      <c r="J3641"/>
      <c r="K3641"/>
      <c r="L3641"/>
    </row>
    <row r="3642" spans="2:12" ht="14.45">
      <c r="B3642"/>
      <c r="C3642"/>
      <c r="D3642"/>
      <c r="E3642"/>
      <c r="F3642"/>
      <c r="G3642"/>
      <c r="H3642"/>
      <c r="I3642"/>
      <c r="J3642"/>
      <c r="K3642"/>
      <c r="L3642"/>
    </row>
    <row r="3643" spans="2:12" ht="14.45">
      <c r="B3643"/>
      <c r="C3643"/>
      <c r="D3643"/>
      <c r="E3643"/>
      <c r="F3643"/>
      <c r="G3643"/>
      <c r="H3643"/>
      <c r="I3643"/>
      <c r="J3643"/>
      <c r="K3643"/>
      <c r="L3643"/>
    </row>
    <row r="3644" spans="2:12" ht="14.45">
      <c r="B3644"/>
      <c r="C3644"/>
      <c r="D3644"/>
      <c r="E3644"/>
      <c r="F3644"/>
      <c r="G3644"/>
      <c r="H3644"/>
      <c r="I3644"/>
      <c r="J3644"/>
      <c r="K3644"/>
      <c r="L3644"/>
    </row>
    <row r="3645" spans="2:12" ht="14.45">
      <c r="B3645"/>
      <c r="C3645"/>
      <c r="D3645"/>
      <c r="E3645"/>
      <c r="F3645"/>
      <c r="G3645"/>
      <c r="H3645"/>
      <c r="I3645"/>
      <c r="J3645"/>
      <c r="K3645"/>
      <c r="L3645"/>
    </row>
    <row r="3646" spans="2:12" ht="14.45">
      <c r="B3646"/>
      <c r="C3646"/>
      <c r="D3646"/>
      <c r="E3646"/>
      <c r="F3646"/>
      <c r="G3646"/>
      <c r="H3646"/>
      <c r="I3646"/>
      <c r="J3646"/>
      <c r="K3646"/>
      <c r="L3646"/>
    </row>
    <row r="3647" spans="2:12" ht="14.45">
      <c r="B3647"/>
      <c r="C3647"/>
      <c r="D3647"/>
      <c r="E3647"/>
      <c r="F3647"/>
      <c r="G3647"/>
      <c r="H3647"/>
      <c r="I3647"/>
      <c r="J3647"/>
      <c r="K3647"/>
      <c r="L3647"/>
    </row>
    <row r="3648" spans="2:12" ht="14.45">
      <c r="B3648"/>
      <c r="C3648"/>
      <c r="D3648"/>
      <c r="E3648"/>
      <c r="F3648"/>
      <c r="G3648"/>
      <c r="H3648"/>
      <c r="I3648"/>
      <c r="J3648"/>
      <c r="K3648"/>
      <c r="L3648"/>
    </row>
    <row r="3649" spans="2:12" ht="14.45">
      <c r="B3649"/>
      <c r="C3649"/>
      <c r="D3649"/>
      <c r="E3649"/>
      <c r="F3649"/>
      <c r="G3649"/>
      <c r="H3649"/>
      <c r="I3649"/>
      <c r="J3649"/>
      <c r="K3649"/>
      <c r="L3649"/>
    </row>
    <row r="3650" spans="2:12" ht="14.45">
      <c r="B3650"/>
      <c r="C3650"/>
      <c r="D3650"/>
      <c r="E3650"/>
      <c r="F3650"/>
      <c r="G3650"/>
      <c r="H3650"/>
      <c r="I3650"/>
      <c r="J3650"/>
      <c r="K3650"/>
      <c r="L3650"/>
    </row>
    <row r="3651" spans="2:12" ht="14.45">
      <c r="B3651"/>
      <c r="C3651"/>
      <c r="D3651"/>
      <c r="E3651"/>
      <c r="F3651"/>
      <c r="G3651"/>
      <c r="H3651"/>
      <c r="I3651"/>
      <c r="J3651"/>
      <c r="K3651"/>
      <c r="L3651"/>
    </row>
    <row r="3652" spans="2:12" ht="14.45">
      <c r="B3652"/>
      <c r="C3652"/>
      <c r="D3652"/>
      <c r="E3652"/>
      <c r="F3652"/>
      <c r="G3652"/>
      <c r="H3652"/>
      <c r="I3652"/>
      <c r="J3652"/>
      <c r="K3652"/>
      <c r="L3652"/>
    </row>
    <row r="3653" spans="2:12" ht="14.45">
      <c r="B3653"/>
      <c r="C3653"/>
      <c r="D3653"/>
      <c r="E3653"/>
      <c r="F3653"/>
      <c r="G3653"/>
      <c r="H3653"/>
      <c r="I3653"/>
      <c r="J3653"/>
      <c r="K3653"/>
      <c r="L3653"/>
    </row>
    <row r="3654" spans="2:12" ht="14.45">
      <c r="B3654"/>
      <c r="C3654"/>
      <c r="D3654"/>
      <c r="E3654"/>
      <c r="F3654"/>
      <c r="G3654"/>
      <c r="H3654"/>
      <c r="I3654"/>
      <c r="J3654"/>
      <c r="K3654"/>
      <c r="L3654"/>
    </row>
    <row r="3655" spans="2:12" ht="14.45">
      <c r="B3655"/>
      <c r="C3655"/>
      <c r="D3655"/>
      <c r="E3655"/>
      <c r="F3655"/>
      <c r="G3655"/>
      <c r="H3655"/>
      <c r="I3655"/>
      <c r="J3655"/>
      <c r="K3655"/>
      <c r="L3655"/>
    </row>
    <row r="3656" spans="2:12" ht="14.45">
      <c r="B3656"/>
      <c r="C3656"/>
      <c r="D3656"/>
      <c r="E3656"/>
      <c r="F3656"/>
      <c r="G3656"/>
      <c r="H3656"/>
      <c r="I3656"/>
      <c r="J3656"/>
      <c r="K3656"/>
      <c r="L3656"/>
    </row>
    <row r="3657" spans="2:12" ht="14.45">
      <c r="B3657"/>
      <c r="C3657"/>
      <c r="D3657"/>
      <c r="E3657"/>
      <c r="F3657"/>
      <c r="G3657"/>
      <c r="H3657"/>
      <c r="I3657"/>
      <c r="J3657"/>
      <c r="K3657"/>
      <c r="L3657"/>
    </row>
    <row r="3658" spans="2:12" ht="14.45">
      <c r="B3658"/>
      <c r="C3658"/>
      <c r="D3658"/>
      <c r="E3658"/>
      <c r="F3658"/>
      <c r="G3658"/>
      <c r="H3658"/>
      <c r="I3658"/>
      <c r="J3658"/>
      <c r="K3658"/>
      <c r="L3658"/>
    </row>
    <row r="3659" spans="2:12" ht="14.45">
      <c r="B3659"/>
      <c r="C3659"/>
      <c r="D3659"/>
      <c r="E3659"/>
      <c r="F3659"/>
      <c r="G3659"/>
      <c r="H3659"/>
      <c r="I3659"/>
      <c r="J3659"/>
      <c r="K3659"/>
      <c r="L3659"/>
    </row>
    <row r="3660" spans="2:12" ht="14.45">
      <c r="B3660"/>
      <c r="C3660"/>
      <c r="D3660"/>
      <c r="E3660"/>
      <c r="F3660"/>
      <c r="G3660"/>
      <c r="H3660"/>
      <c r="I3660"/>
      <c r="J3660"/>
      <c r="K3660"/>
      <c r="L3660"/>
    </row>
    <row r="3661" spans="2:12" ht="14.45">
      <c r="B3661"/>
      <c r="C3661"/>
      <c r="D3661"/>
      <c r="E3661"/>
      <c r="F3661"/>
      <c r="G3661"/>
      <c r="H3661"/>
      <c r="I3661"/>
      <c r="J3661"/>
      <c r="K3661"/>
      <c r="L3661"/>
    </row>
    <row r="3662" spans="2:12" ht="14.45">
      <c r="B3662"/>
      <c r="C3662"/>
      <c r="D3662"/>
      <c r="E3662"/>
      <c r="F3662"/>
      <c r="G3662"/>
      <c r="H3662"/>
      <c r="I3662"/>
      <c r="J3662"/>
      <c r="K3662"/>
      <c r="L3662"/>
    </row>
    <row r="3663" spans="2:12" ht="14.45">
      <c r="B3663"/>
      <c r="C3663"/>
      <c r="D3663"/>
      <c r="E3663"/>
      <c r="F3663"/>
      <c r="G3663"/>
      <c r="H3663"/>
      <c r="I3663"/>
      <c r="J3663"/>
      <c r="K3663"/>
      <c r="L3663"/>
    </row>
    <row r="3664" spans="2:12" ht="14.45">
      <c r="B3664"/>
      <c r="C3664"/>
      <c r="D3664"/>
      <c r="E3664"/>
      <c r="F3664"/>
      <c r="G3664"/>
      <c r="H3664"/>
      <c r="I3664"/>
      <c r="J3664"/>
      <c r="K3664"/>
      <c r="L3664"/>
    </row>
    <row r="3665" spans="2:12" ht="14.45">
      <c r="B3665"/>
      <c r="C3665"/>
      <c r="D3665"/>
      <c r="E3665"/>
      <c r="F3665"/>
      <c r="G3665"/>
      <c r="H3665"/>
      <c r="I3665"/>
      <c r="J3665"/>
      <c r="K3665"/>
      <c r="L3665"/>
    </row>
    <row r="3666" spans="2:12" ht="14.45">
      <c r="B3666"/>
      <c r="C3666"/>
      <c r="D3666"/>
      <c r="E3666"/>
      <c r="F3666"/>
      <c r="G3666"/>
      <c r="H3666"/>
      <c r="I3666"/>
      <c r="J3666"/>
      <c r="K3666"/>
      <c r="L3666"/>
    </row>
    <row r="3667" spans="2:12" ht="14.45">
      <c r="B3667"/>
      <c r="C3667"/>
      <c r="D3667"/>
      <c r="E3667"/>
      <c r="F3667"/>
      <c r="G3667"/>
      <c r="H3667"/>
      <c r="I3667"/>
      <c r="J3667"/>
      <c r="K3667"/>
      <c r="L3667"/>
    </row>
    <row r="3668" spans="2:12" ht="14.45">
      <c r="B3668"/>
      <c r="C3668"/>
      <c r="D3668"/>
      <c r="E3668"/>
      <c r="F3668"/>
      <c r="G3668"/>
      <c r="H3668"/>
      <c r="I3668"/>
      <c r="J3668"/>
      <c r="K3668"/>
      <c r="L3668"/>
    </row>
    <row r="3669" spans="2:12" ht="14.45">
      <c r="B3669"/>
      <c r="C3669"/>
      <c r="D3669"/>
      <c r="E3669"/>
      <c r="F3669"/>
      <c r="G3669"/>
      <c r="H3669"/>
      <c r="I3669"/>
      <c r="J3669"/>
      <c r="K3669"/>
      <c r="L3669"/>
    </row>
    <row r="3670" spans="2:12" ht="14.45">
      <c r="B3670"/>
      <c r="C3670"/>
      <c r="D3670"/>
      <c r="E3670"/>
      <c r="F3670"/>
      <c r="G3670"/>
      <c r="H3670"/>
      <c r="I3670"/>
      <c r="J3670"/>
      <c r="K3670"/>
      <c r="L3670"/>
    </row>
    <row r="3671" spans="2:12" ht="14.45">
      <c r="B3671"/>
      <c r="C3671"/>
      <c r="D3671"/>
      <c r="E3671"/>
      <c r="F3671"/>
      <c r="G3671"/>
      <c r="H3671"/>
      <c r="I3671"/>
      <c r="J3671"/>
      <c r="K3671"/>
      <c r="L3671"/>
    </row>
    <row r="3672" spans="2:12" ht="14.45">
      <c r="B3672"/>
      <c r="C3672"/>
      <c r="D3672"/>
      <c r="E3672"/>
      <c r="F3672"/>
      <c r="G3672"/>
      <c r="H3672"/>
      <c r="I3672"/>
      <c r="J3672"/>
      <c r="K3672"/>
      <c r="L3672"/>
    </row>
    <row r="3673" spans="2:12" ht="14.45">
      <c r="B3673"/>
      <c r="C3673"/>
      <c r="D3673"/>
      <c r="E3673"/>
      <c r="F3673"/>
      <c r="G3673"/>
      <c r="H3673"/>
      <c r="I3673"/>
      <c r="J3673"/>
      <c r="K3673"/>
      <c r="L3673"/>
    </row>
    <row r="3674" spans="2:12" ht="14.45">
      <c r="B3674"/>
      <c r="C3674"/>
      <c r="D3674"/>
      <c r="E3674"/>
      <c r="F3674"/>
      <c r="G3674"/>
      <c r="H3674"/>
      <c r="I3674"/>
      <c r="J3674"/>
      <c r="K3674"/>
      <c r="L3674"/>
    </row>
    <row r="3675" spans="2:12" ht="14.45">
      <c r="B3675"/>
      <c r="C3675"/>
      <c r="D3675"/>
      <c r="E3675"/>
      <c r="F3675"/>
      <c r="G3675"/>
      <c r="H3675"/>
      <c r="I3675"/>
      <c r="J3675"/>
      <c r="K3675"/>
      <c r="L3675"/>
    </row>
    <row r="3676" spans="2:12" ht="14.45">
      <c r="B3676"/>
      <c r="C3676"/>
      <c r="D3676"/>
      <c r="E3676"/>
      <c r="F3676"/>
      <c r="G3676"/>
      <c r="H3676"/>
      <c r="I3676"/>
      <c r="J3676"/>
      <c r="K3676"/>
      <c r="L3676"/>
    </row>
    <row r="3677" spans="2:12" ht="14.45">
      <c r="B3677"/>
      <c r="C3677"/>
      <c r="D3677"/>
      <c r="E3677"/>
      <c r="F3677"/>
      <c r="G3677"/>
      <c r="H3677"/>
      <c r="I3677"/>
      <c r="J3677"/>
      <c r="K3677"/>
      <c r="L3677"/>
    </row>
    <row r="3678" spans="2:12" ht="14.45">
      <c r="B3678"/>
      <c r="C3678"/>
      <c r="D3678"/>
      <c r="E3678"/>
      <c r="F3678"/>
      <c r="G3678"/>
      <c r="H3678"/>
      <c r="I3678"/>
      <c r="J3678"/>
      <c r="K3678"/>
      <c r="L3678"/>
    </row>
    <row r="3679" spans="2:12" ht="14.45">
      <c r="B3679"/>
      <c r="C3679"/>
      <c r="D3679"/>
      <c r="E3679"/>
      <c r="F3679"/>
      <c r="G3679"/>
      <c r="H3679"/>
      <c r="I3679"/>
      <c r="J3679"/>
      <c r="K3679"/>
      <c r="L3679"/>
    </row>
    <row r="3680" spans="2:12" ht="14.45">
      <c r="B3680"/>
      <c r="C3680"/>
      <c r="D3680"/>
      <c r="E3680"/>
      <c r="F3680"/>
      <c r="G3680"/>
      <c r="H3680"/>
      <c r="I3680"/>
      <c r="J3680"/>
      <c r="K3680"/>
      <c r="L3680"/>
    </row>
    <row r="3681" spans="2:12" ht="14.45">
      <c r="B3681"/>
      <c r="C3681"/>
      <c r="D3681"/>
      <c r="E3681"/>
      <c r="F3681"/>
      <c r="G3681"/>
      <c r="H3681"/>
      <c r="I3681"/>
      <c r="J3681"/>
      <c r="K3681"/>
      <c r="L3681"/>
    </row>
    <row r="3682" spans="2:12" ht="14.45">
      <c r="B3682"/>
      <c r="C3682"/>
      <c r="D3682"/>
      <c r="E3682"/>
      <c r="F3682"/>
      <c r="G3682"/>
      <c r="H3682"/>
      <c r="I3682"/>
      <c r="J3682"/>
      <c r="K3682"/>
      <c r="L3682"/>
    </row>
    <row r="3683" spans="2:12" ht="14.45">
      <c r="B3683"/>
      <c r="C3683"/>
      <c r="D3683"/>
      <c r="E3683"/>
      <c r="F3683"/>
      <c r="G3683"/>
      <c r="H3683"/>
      <c r="I3683"/>
      <c r="J3683"/>
      <c r="K3683"/>
      <c r="L3683"/>
    </row>
    <row r="3684" spans="2:12" ht="14.45">
      <c r="B3684"/>
      <c r="C3684"/>
      <c r="D3684"/>
      <c r="E3684"/>
      <c r="F3684"/>
      <c r="G3684"/>
      <c r="H3684"/>
      <c r="I3684"/>
      <c r="J3684"/>
      <c r="K3684"/>
      <c r="L3684"/>
    </row>
    <row r="3685" spans="2:12" ht="14.45">
      <c r="B3685"/>
      <c r="C3685"/>
      <c r="D3685"/>
      <c r="E3685"/>
      <c r="F3685"/>
      <c r="G3685"/>
      <c r="H3685"/>
      <c r="I3685"/>
      <c r="J3685"/>
      <c r="K3685"/>
      <c r="L3685"/>
    </row>
    <row r="3686" spans="2:12" ht="14.45">
      <c r="B3686"/>
      <c r="C3686"/>
      <c r="D3686"/>
      <c r="E3686"/>
      <c r="F3686"/>
      <c r="G3686"/>
      <c r="H3686"/>
      <c r="I3686"/>
      <c r="J3686"/>
      <c r="K3686"/>
      <c r="L3686"/>
    </row>
    <row r="3687" spans="2:12" ht="14.45">
      <c r="B3687"/>
      <c r="C3687"/>
      <c r="D3687"/>
      <c r="E3687"/>
      <c r="F3687"/>
      <c r="G3687"/>
      <c r="H3687"/>
      <c r="I3687"/>
      <c r="J3687"/>
      <c r="K3687"/>
      <c r="L3687"/>
    </row>
    <row r="3688" spans="2:12" ht="14.45">
      <c r="B3688"/>
      <c r="C3688"/>
      <c r="D3688"/>
      <c r="E3688"/>
      <c r="F3688"/>
      <c r="G3688"/>
      <c r="H3688"/>
      <c r="I3688"/>
      <c r="J3688"/>
      <c r="K3688"/>
      <c r="L3688"/>
    </row>
    <row r="3689" spans="2:12" ht="14.45">
      <c r="B3689"/>
      <c r="C3689"/>
      <c r="D3689"/>
      <c r="E3689"/>
      <c r="F3689"/>
      <c r="G3689"/>
      <c r="H3689"/>
      <c r="I3689"/>
      <c r="J3689"/>
      <c r="K3689"/>
      <c r="L3689"/>
    </row>
    <row r="3690" spans="2:12" ht="14.45">
      <c r="B3690"/>
      <c r="C3690"/>
      <c r="D3690"/>
      <c r="E3690"/>
      <c r="F3690"/>
      <c r="G3690"/>
      <c r="H3690"/>
      <c r="I3690"/>
      <c r="J3690"/>
      <c r="K3690"/>
      <c r="L3690"/>
    </row>
    <row r="3691" spans="2:12" ht="14.45">
      <c r="B3691"/>
      <c r="C3691"/>
      <c r="D3691"/>
      <c r="E3691"/>
      <c r="F3691"/>
      <c r="G3691"/>
      <c r="H3691"/>
      <c r="I3691"/>
      <c r="J3691"/>
      <c r="K3691"/>
      <c r="L3691"/>
    </row>
    <row r="3692" spans="2:12" ht="14.45">
      <c r="B3692"/>
      <c r="C3692"/>
      <c r="D3692"/>
      <c r="E3692"/>
      <c r="F3692"/>
      <c r="G3692"/>
      <c r="H3692"/>
      <c r="I3692"/>
      <c r="J3692"/>
      <c r="K3692"/>
      <c r="L3692"/>
    </row>
    <row r="3693" spans="2:12" ht="14.45">
      <c r="B3693"/>
      <c r="C3693"/>
      <c r="D3693"/>
      <c r="E3693"/>
      <c r="F3693"/>
      <c r="G3693"/>
      <c r="H3693"/>
      <c r="I3693"/>
      <c r="J3693"/>
      <c r="K3693"/>
      <c r="L3693"/>
    </row>
    <row r="3694" spans="2:12" ht="14.45">
      <c r="B3694"/>
      <c r="C3694"/>
      <c r="D3694"/>
      <c r="E3694"/>
      <c r="F3694"/>
      <c r="G3694"/>
      <c r="H3694"/>
      <c r="I3694"/>
      <c r="J3694"/>
      <c r="K3694"/>
      <c r="L3694"/>
    </row>
    <row r="3695" spans="2:12" ht="14.45">
      <c r="B3695"/>
      <c r="C3695"/>
      <c r="D3695"/>
      <c r="E3695"/>
      <c r="F3695"/>
      <c r="G3695"/>
      <c r="H3695"/>
      <c r="I3695"/>
      <c r="J3695"/>
      <c r="K3695"/>
      <c r="L3695"/>
    </row>
    <row r="3696" spans="2:12" ht="14.45">
      <c r="B3696"/>
      <c r="C3696"/>
      <c r="D3696"/>
      <c r="E3696"/>
      <c r="F3696"/>
      <c r="G3696"/>
      <c r="H3696"/>
      <c r="I3696"/>
      <c r="J3696"/>
      <c r="K3696"/>
      <c r="L3696"/>
    </row>
    <row r="3697" spans="2:12" ht="14.45">
      <c r="B3697"/>
      <c r="C3697"/>
      <c r="D3697"/>
      <c r="E3697"/>
      <c r="F3697"/>
      <c r="G3697"/>
      <c r="H3697"/>
      <c r="I3697"/>
      <c r="J3697"/>
      <c r="K3697"/>
      <c r="L3697"/>
    </row>
    <row r="3698" spans="2:12" ht="14.45">
      <c r="B3698"/>
      <c r="C3698"/>
      <c r="D3698"/>
      <c r="E3698"/>
      <c r="F3698"/>
      <c r="G3698"/>
      <c r="H3698"/>
      <c r="I3698"/>
      <c r="J3698"/>
      <c r="K3698"/>
      <c r="L3698"/>
    </row>
    <row r="3699" spans="2:12" ht="14.45">
      <c r="B3699"/>
      <c r="C3699"/>
      <c r="D3699"/>
      <c r="E3699"/>
      <c r="F3699"/>
      <c r="G3699"/>
      <c r="H3699"/>
      <c r="I3699"/>
      <c r="J3699"/>
      <c r="K3699"/>
      <c r="L3699"/>
    </row>
    <row r="3700" spans="2:12" ht="14.45">
      <c r="B3700"/>
      <c r="C3700"/>
      <c r="D3700"/>
      <c r="E3700"/>
      <c r="F3700"/>
      <c r="G3700"/>
      <c r="H3700"/>
      <c r="I3700"/>
      <c r="J3700"/>
      <c r="K3700"/>
      <c r="L3700"/>
    </row>
    <row r="3701" spans="2:12" ht="14.45">
      <c r="B3701"/>
      <c r="C3701"/>
      <c r="D3701"/>
      <c r="E3701"/>
      <c r="F3701"/>
      <c r="G3701"/>
      <c r="H3701"/>
      <c r="I3701"/>
      <c r="J3701"/>
      <c r="K3701"/>
      <c r="L3701"/>
    </row>
    <row r="3702" spans="2:12" ht="14.45">
      <c r="B3702"/>
      <c r="C3702"/>
      <c r="D3702"/>
      <c r="E3702"/>
      <c r="F3702"/>
      <c r="G3702"/>
      <c r="H3702"/>
      <c r="I3702"/>
      <c r="J3702"/>
      <c r="K3702"/>
      <c r="L3702"/>
    </row>
    <row r="3703" spans="2:12" ht="14.45">
      <c r="B3703"/>
      <c r="C3703"/>
      <c r="D3703"/>
      <c r="E3703"/>
      <c r="F3703"/>
      <c r="G3703"/>
      <c r="H3703"/>
      <c r="I3703"/>
      <c r="J3703"/>
      <c r="K3703"/>
      <c r="L3703"/>
    </row>
    <row r="3704" spans="2:12" ht="14.45">
      <c r="B3704"/>
      <c r="C3704"/>
      <c r="D3704"/>
      <c r="E3704"/>
      <c r="F3704"/>
      <c r="G3704"/>
      <c r="H3704"/>
      <c r="I3704"/>
      <c r="J3704"/>
      <c r="K3704"/>
      <c r="L3704"/>
    </row>
    <row r="3705" spans="2:12" ht="14.45">
      <c r="B3705"/>
      <c r="C3705"/>
      <c r="D3705"/>
      <c r="E3705"/>
      <c r="F3705"/>
      <c r="G3705"/>
      <c r="H3705"/>
      <c r="I3705"/>
      <c r="J3705"/>
      <c r="K3705"/>
      <c r="L3705"/>
    </row>
    <row r="3706" spans="2:12" ht="14.45">
      <c r="B3706"/>
      <c r="C3706"/>
      <c r="D3706"/>
      <c r="E3706"/>
      <c r="F3706"/>
      <c r="G3706"/>
      <c r="H3706"/>
      <c r="I3706"/>
      <c r="J3706"/>
      <c r="K3706"/>
      <c r="L3706"/>
    </row>
    <row r="3707" spans="2:12" ht="14.45">
      <c r="B3707"/>
      <c r="C3707"/>
      <c r="D3707"/>
      <c r="E3707"/>
      <c r="F3707"/>
      <c r="G3707"/>
      <c r="H3707"/>
      <c r="I3707"/>
      <c r="J3707"/>
      <c r="K3707"/>
      <c r="L3707"/>
    </row>
    <row r="3708" spans="2:12" ht="14.45">
      <c r="B3708"/>
      <c r="C3708"/>
      <c r="D3708"/>
      <c r="E3708"/>
      <c r="F3708"/>
      <c r="G3708"/>
      <c r="H3708"/>
      <c r="I3708"/>
      <c r="J3708"/>
      <c r="K3708"/>
      <c r="L3708"/>
    </row>
    <row r="3709" spans="2:12" ht="14.45">
      <c r="B3709"/>
      <c r="C3709"/>
      <c r="D3709"/>
      <c r="E3709"/>
      <c r="F3709"/>
      <c r="G3709"/>
      <c r="H3709"/>
      <c r="I3709"/>
      <c r="J3709"/>
      <c r="K3709"/>
      <c r="L3709"/>
    </row>
    <row r="3710" spans="2:12" ht="14.45">
      <c r="B3710"/>
      <c r="C3710"/>
      <c r="D3710"/>
      <c r="E3710"/>
      <c r="F3710"/>
      <c r="G3710"/>
      <c r="H3710"/>
      <c r="I3710"/>
      <c r="J3710"/>
      <c r="K3710"/>
      <c r="L3710"/>
    </row>
    <row r="3711" spans="2:12" ht="14.45">
      <c r="B3711"/>
      <c r="C3711"/>
      <c r="D3711"/>
      <c r="E3711"/>
      <c r="F3711"/>
      <c r="G3711"/>
      <c r="H3711"/>
      <c r="I3711"/>
      <c r="J3711"/>
      <c r="K3711"/>
      <c r="L3711"/>
    </row>
    <row r="3712" spans="2:12" ht="14.45">
      <c r="B3712"/>
      <c r="C3712"/>
      <c r="D3712"/>
      <c r="E3712"/>
      <c r="F3712"/>
      <c r="G3712"/>
      <c r="H3712"/>
      <c r="I3712"/>
      <c r="J3712"/>
      <c r="K3712"/>
      <c r="L3712"/>
    </row>
    <row r="3713" spans="2:12" ht="14.45">
      <c r="B3713"/>
      <c r="C3713"/>
      <c r="D3713"/>
      <c r="E3713"/>
      <c r="F3713"/>
      <c r="G3713"/>
      <c r="H3713"/>
      <c r="I3713"/>
      <c r="J3713"/>
      <c r="K3713"/>
      <c r="L3713"/>
    </row>
    <row r="3714" spans="2:12" ht="14.45">
      <c r="B3714"/>
      <c r="C3714"/>
      <c r="D3714"/>
      <c r="E3714"/>
      <c r="F3714"/>
      <c r="G3714"/>
      <c r="H3714"/>
      <c r="I3714"/>
      <c r="J3714"/>
      <c r="K3714"/>
      <c r="L3714"/>
    </row>
    <row r="3715" spans="2:12" ht="14.45">
      <c r="B3715"/>
      <c r="C3715"/>
      <c r="D3715"/>
      <c r="E3715"/>
      <c r="F3715"/>
      <c r="G3715"/>
      <c r="H3715"/>
      <c r="I3715"/>
      <c r="J3715"/>
      <c r="K3715"/>
      <c r="L3715"/>
    </row>
    <row r="3716" spans="2:12" ht="14.45">
      <c r="B3716"/>
      <c r="C3716"/>
      <c r="D3716"/>
      <c r="E3716"/>
      <c r="F3716"/>
      <c r="G3716"/>
      <c r="H3716"/>
      <c r="I3716"/>
      <c r="J3716"/>
      <c r="K3716"/>
      <c r="L3716"/>
    </row>
    <row r="3717" spans="2:12" ht="14.45">
      <c r="B3717"/>
      <c r="C3717"/>
      <c r="D3717"/>
      <c r="E3717"/>
      <c r="F3717"/>
      <c r="G3717"/>
      <c r="H3717"/>
      <c r="I3717"/>
      <c r="J3717"/>
      <c r="K3717"/>
      <c r="L3717"/>
    </row>
    <row r="3718" spans="2:12" ht="14.45">
      <c r="B3718"/>
      <c r="C3718"/>
      <c r="D3718"/>
      <c r="E3718"/>
      <c r="F3718"/>
      <c r="G3718"/>
      <c r="H3718"/>
      <c r="I3718"/>
      <c r="J3718"/>
      <c r="K3718"/>
      <c r="L3718"/>
    </row>
    <row r="3719" spans="2:12" ht="14.45">
      <c r="B3719"/>
      <c r="C3719"/>
      <c r="D3719"/>
      <c r="E3719"/>
      <c r="F3719"/>
      <c r="G3719"/>
      <c r="H3719"/>
      <c r="I3719"/>
      <c r="J3719"/>
      <c r="K3719"/>
      <c r="L3719"/>
    </row>
    <row r="3720" spans="2:12" ht="14.45">
      <c r="B3720"/>
      <c r="C3720"/>
      <c r="D3720"/>
      <c r="E3720"/>
      <c r="F3720"/>
      <c r="G3720"/>
      <c r="H3720"/>
      <c r="I3720"/>
      <c r="J3720"/>
      <c r="K3720"/>
      <c r="L3720"/>
    </row>
    <row r="3721" spans="2:12" ht="14.45">
      <c r="B3721"/>
      <c r="C3721"/>
      <c r="D3721"/>
      <c r="E3721"/>
      <c r="F3721"/>
      <c r="G3721"/>
      <c r="H3721"/>
      <c r="I3721"/>
      <c r="J3721"/>
      <c r="K3721"/>
      <c r="L3721"/>
    </row>
    <row r="3722" spans="2:12" ht="14.45">
      <c r="B3722"/>
      <c r="C3722"/>
      <c r="D3722"/>
      <c r="E3722"/>
      <c r="F3722"/>
      <c r="G3722"/>
      <c r="H3722"/>
      <c r="I3722"/>
      <c r="J3722"/>
      <c r="K3722"/>
      <c r="L3722"/>
    </row>
    <row r="3723" spans="2:12" ht="14.45">
      <c r="B3723"/>
      <c r="C3723"/>
      <c r="D3723"/>
      <c r="E3723"/>
      <c r="F3723"/>
      <c r="G3723"/>
      <c r="H3723"/>
      <c r="I3723"/>
      <c r="J3723"/>
      <c r="K3723"/>
      <c r="L3723"/>
    </row>
    <row r="3724" spans="2:12" ht="14.45">
      <c r="B3724"/>
      <c r="C3724"/>
      <c r="D3724"/>
      <c r="E3724"/>
      <c r="F3724"/>
      <c r="G3724"/>
      <c r="H3724"/>
      <c r="I3724"/>
      <c r="J3724"/>
      <c r="K3724"/>
      <c r="L3724"/>
    </row>
    <row r="3725" spans="2:12" ht="14.45">
      <c r="B3725"/>
      <c r="C3725"/>
      <c r="D3725"/>
      <c r="E3725"/>
      <c r="F3725"/>
      <c r="G3725"/>
      <c r="H3725"/>
      <c r="I3725"/>
      <c r="J3725"/>
      <c r="K3725"/>
      <c r="L3725"/>
    </row>
    <row r="3726" spans="2:12" ht="14.45">
      <c r="B3726"/>
      <c r="C3726"/>
      <c r="D3726"/>
      <c r="E3726"/>
      <c r="F3726"/>
      <c r="G3726"/>
      <c r="H3726"/>
      <c r="I3726"/>
      <c r="J3726"/>
      <c r="K3726"/>
      <c r="L3726"/>
    </row>
    <row r="3727" spans="2:12" ht="14.45">
      <c r="B3727"/>
      <c r="C3727"/>
      <c r="D3727"/>
      <c r="E3727"/>
      <c r="F3727"/>
      <c r="G3727"/>
      <c r="H3727"/>
      <c r="I3727"/>
      <c r="J3727"/>
      <c r="K3727"/>
      <c r="L3727"/>
    </row>
    <row r="3728" spans="2:12" ht="14.45">
      <c r="B3728"/>
      <c r="C3728"/>
      <c r="D3728"/>
      <c r="E3728"/>
      <c r="F3728"/>
      <c r="G3728"/>
      <c r="H3728"/>
      <c r="I3728"/>
      <c r="J3728"/>
      <c r="K3728"/>
      <c r="L3728"/>
    </row>
    <row r="3729" spans="2:12" ht="14.45">
      <c r="B3729"/>
      <c r="C3729"/>
      <c r="D3729"/>
      <c r="E3729"/>
      <c r="F3729"/>
      <c r="G3729"/>
      <c r="H3729"/>
      <c r="I3729"/>
      <c r="J3729"/>
      <c r="K3729"/>
      <c r="L3729"/>
    </row>
    <row r="3730" spans="2:12" ht="14.45">
      <c r="B3730"/>
      <c r="C3730"/>
      <c r="D3730"/>
      <c r="E3730"/>
      <c r="F3730"/>
      <c r="G3730"/>
      <c r="H3730"/>
      <c r="I3730"/>
      <c r="J3730"/>
      <c r="K3730"/>
      <c r="L3730"/>
    </row>
    <row r="3731" spans="2:12" ht="14.45">
      <c r="B3731"/>
      <c r="C3731"/>
      <c r="D3731"/>
      <c r="E3731"/>
      <c r="F3731"/>
      <c r="G3731"/>
      <c r="H3731"/>
      <c r="I3731"/>
      <c r="J3731"/>
      <c r="K3731"/>
      <c r="L3731"/>
    </row>
    <row r="3732" spans="2:12" ht="14.45">
      <c r="B3732"/>
      <c r="C3732"/>
      <c r="D3732"/>
      <c r="E3732"/>
      <c r="F3732"/>
      <c r="G3732"/>
      <c r="H3732"/>
      <c r="I3732"/>
      <c r="J3732"/>
      <c r="K3732"/>
      <c r="L3732"/>
    </row>
    <row r="3733" spans="2:12" ht="14.45">
      <c r="B3733"/>
      <c r="C3733"/>
      <c r="D3733"/>
      <c r="E3733"/>
      <c r="F3733"/>
      <c r="G3733"/>
      <c r="H3733"/>
      <c r="I3733"/>
      <c r="J3733"/>
      <c r="K3733"/>
      <c r="L3733"/>
    </row>
    <row r="3734" spans="2:12" ht="14.45">
      <c r="B3734"/>
      <c r="C3734"/>
      <c r="D3734"/>
      <c r="E3734"/>
      <c r="F3734"/>
      <c r="G3734"/>
      <c r="H3734"/>
      <c r="I3734"/>
      <c r="J3734"/>
      <c r="K3734"/>
      <c r="L3734"/>
    </row>
    <row r="3735" spans="2:12" ht="14.45">
      <c r="B3735"/>
      <c r="C3735"/>
      <c r="D3735"/>
      <c r="E3735"/>
      <c r="F3735"/>
      <c r="G3735"/>
      <c r="H3735"/>
      <c r="I3735"/>
      <c r="J3735"/>
      <c r="K3735"/>
      <c r="L3735"/>
    </row>
    <row r="3736" spans="2:12" ht="14.45">
      <c r="B3736"/>
      <c r="C3736"/>
      <c r="D3736"/>
      <c r="E3736"/>
      <c r="F3736"/>
      <c r="G3736"/>
      <c r="H3736"/>
      <c r="I3736"/>
      <c r="J3736"/>
      <c r="K3736"/>
      <c r="L3736"/>
    </row>
    <row r="3737" spans="2:12" ht="14.45">
      <c r="B3737"/>
      <c r="C3737"/>
      <c r="D3737"/>
      <c r="E3737"/>
      <c r="F3737"/>
      <c r="G3737"/>
      <c r="H3737"/>
      <c r="I3737"/>
      <c r="J3737"/>
      <c r="K3737"/>
      <c r="L3737"/>
    </row>
    <row r="3738" spans="2:12" ht="14.45">
      <c r="B3738"/>
      <c r="C3738"/>
      <c r="D3738"/>
      <c r="E3738"/>
      <c r="F3738"/>
      <c r="G3738"/>
      <c r="H3738"/>
      <c r="I3738"/>
      <c r="J3738"/>
      <c r="K3738"/>
      <c r="L3738"/>
    </row>
    <row r="3739" spans="2:12" ht="14.45">
      <c r="B3739"/>
      <c r="C3739"/>
      <c r="D3739"/>
      <c r="E3739"/>
      <c r="F3739"/>
      <c r="G3739"/>
      <c r="H3739"/>
      <c r="I3739"/>
      <c r="J3739"/>
      <c r="K3739"/>
      <c r="L3739"/>
    </row>
    <row r="3740" spans="2:12" ht="14.45">
      <c r="B3740"/>
      <c r="C3740"/>
      <c r="D3740"/>
      <c r="E3740"/>
      <c r="F3740"/>
      <c r="G3740"/>
      <c r="H3740"/>
      <c r="I3740"/>
      <c r="J3740"/>
      <c r="K3740"/>
      <c r="L3740"/>
    </row>
    <row r="3741" spans="2:12" ht="14.45">
      <c r="B3741"/>
      <c r="C3741"/>
      <c r="D3741"/>
      <c r="E3741"/>
      <c r="F3741"/>
      <c r="G3741"/>
      <c r="H3741"/>
      <c r="I3741"/>
      <c r="J3741"/>
      <c r="K3741"/>
      <c r="L3741"/>
    </row>
    <row r="3742" spans="2:12" ht="14.45">
      <c r="B3742"/>
      <c r="C3742"/>
      <c r="D3742"/>
      <c r="E3742"/>
      <c r="F3742"/>
      <c r="G3742"/>
      <c r="H3742"/>
      <c r="I3742"/>
      <c r="J3742"/>
      <c r="K3742"/>
      <c r="L3742"/>
    </row>
    <row r="3743" spans="2:12" ht="14.45">
      <c r="B3743"/>
      <c r="C3743"/>
      <c r="D3743"/>
      <c r="E3743"/>
      <c r="F3743"/>
      <c r="G3743"/>
      <c r="H3743"/>
      <c r="I3743"/>
      <c r="J3743"/>
      <c r="K3743"/>
      <c r="L3743"/>
    </row>
    <row r="3744" spans="2:12" ht="14.45">
      <c r="B3744"/>
      <c r="C3744"/>
      <c r="D3744"/>
      <c r="E3744"/>
      <c r="F3744"/>
      <c r="G3744"/>
      <c r="H3744"/>
      <c r="I3744"/>
      <c r="J3744"/>
      <c r="K3744"/>
      <c r="L3744"/>
    </row>
    <row r="3745" spans="2:12" ht="14.45">
      <c r="B3745"/>
      <c r="C3745"/>
      <c r="D3745"/>
      <c r="E3745"/>
      <c r="F3745"/>
      <c r="G3745"/>
      <c r="H3745"/>
      <c r="I3745"/>
      <c r="J3745"/>
      <c r="K3745"/>
      <c r="L3745"/>
    </row>
    <row r="3746" spans="2:12" ht="14.45">
      <c r="B3746"/>
      <c r="C3746"/>
      <c r="D3746"/>
      <c r="E3746"/>
      <c r="F3746"/>
      <c r="G3746"/>
      <c r="H3746"/>
      <c r="I3746"/>
      <c r="J3746"/>
      <c r="K3746"/>
      <c r="L3746"/>
    </row>
    <row r="3747" spans="2:12" ht="14.45">
      <c r="B3747"/>
      <c r="C3747"/>
      <c r="D3747"/>
      <c r="E3747"/>
      <c r="F3747"/>
      <c r="G3747"/>
      <c r="H3747"/>
      <c r="I3747"/>
      <c r="J3747"/>
      <c r="K3747"/>
      <c r="L3747"/>
    </row>
    <row r="3748" spans="2:12" ht="14.45">
      <c r="B3748"/>
      <c r="C3748"/>
      <c r="D3748"/>
      <c r="E3748"/>
      <c r="F3748"/>
      <c r="G3748"/>
      <c r="H3748"/>
      <c r="I3748"/>
      <c r="J3748"/>
      <c r="K3748"/>
      <c r="L3748"/>
    </row>
    <row r="3749" spans="2:12" ht="14.45">
      <c r="B3749"/>
      <c r="C3749"/>
      <c r="D3749"/>
      <c r="E3749"/>
      <c r="F3749"/>
      <c r="G3749"/>
      <c r="H3749"/>
      <c r="I3749"/>
      <c r="J3749"/>
      <c r="K3749"/>
      <c r="L3749"/>
    </row>
    <row r="3750" spans="2:12" ht="14.45">
      <c r="B3750"/>
      <c r="C3750"/>
      <c r="D3750"/>
      <c r="E3750"/>
      <c r="F3750"/>
      <c r="G3750"/>
      <c r="H3750"/>
      <c r="I3750"/>
      <c r="J3750"/>
      <c r="K3750"/>
      <c r="L3750"/>
    </row>
    <row r="3751" spans="2:12" ht="14.45">
      <c r="B3751"/>
      <c r="C3751"/>
      <c r="D3751"/>
      <c r="E3751"/>
      <c r="F3751"/>
      <c r="G3751"/>
      <c r="H3751"/>
      <c r="I3751"/>
      <c r="J3751"/>
      <c r="K3751"/>
      <c r="L3751"/>
    </row>
    <row r="3752" spans="2:12" ht="14.45">
      <c r="B3752"/>
      <c r="C3752"/>
      <c r="D3752"/>
      <c r="E3752"/>
      <c r="F3752"/>
      <c r="G3752"/>
      <c r="H3752"/>
      <c r="I3752"/>
      <c r="J3752"/>
      <c r="K3752"/>
      <c r="L3752"/>
    </row>
    <row r="3753" spans="2:12" ht="14.45">
      <c r="B3753"/>
      <c r="C3753"/>
      <c r="D3753"/>
      <c r="E3753"/>
      <c r="F3753"/>
      <c r="G3753"/>
      <c r="H3753"/>
      <c r="I3753"/>
      <c r="J3753"/>
      <c r="K3753"/>
      <c r="L3753"/>
    </row>
    <row r="3754" spans="2:12" ht="14.45">
      <c r="B3754"/>
      <c r="C3754"/>
      <c r="D3754"/>
      <c r="E3754"/>
      <c r="F3754"/>
      <c r="G3754"/>
      <c r="H3754"/>
      <c r="I3754"/>
      <c r="J3754"/>
      <c r="K3754"/>
      <c r="L3754"/>
    </row>
    <row r="3755" spans="2:12" ht="14.45">
      <c r="B3755"/>
      <c r="C3755"/>
      <c r="D3755"/>
      <c r="E3755"/>
      <c r="F3755"/>
      <c r="G3755"/>
      <c r="H3755"/>
      <c r="I3755"/>
      <c r="J3755"/>
      <c r="K3755"/>
      <c r="L3755"/>
    </row>
    <row r="3756" spans="2:12" ht="14.45">
      <c r="B3756"/>
      <c r="C3756"/>
      <c r="D3756"/>
      <c r="E3756"/>
      <c r="F3756"/>
      <c r="G3756"/>
      <c r="H3756"/>
      <c r="I3756"/>
      <c r="J3756"/>
      <c r="K3756"/>
      <c r="L3756"/>
    </row>
    <row r="3757" spans="2:12" ht="14.45">
      <c r="B3757"/>
      <c r="C3757"/>
      <c r="D3757"/>
      <c r="E3757"/>
      <c r="F3757"/>
      <c r="G3757"/>
      <c r="H3757"/>
      <c r="I3757"/>
      <c r="J3757"/>
      <c r="K3757"/>
      <c r="L3757"/>
    </row>
    <row r="3758" spans="2:12" ht="14.45">
      <c r="B3758"/>
      <c r="C3758"/>
      <c r="D3758"/>
      <c r="E3758"/>
      <c r="F3758"/>
      <c r="G3758"/>
      <c r="H3758"/>
      <c r="I3758"/>
      <c r="J3758"/>
      <c r="K3758"/>
      <c r="L3758"/>
    </row>
    <row r="3759" spans="2:12" ht="14.45">
      <c r="B3759"/>
      <c r="C3759"/>
      <c r="D3759"/>
      <c r="E3759"/>
      <c r="F3759"/>
      <c r="G3759"/>
      <c r="H3759"/>
      <c r="I3759"/>
      <c r="J3759"/>
      <c r="K3759"/>
      <c r="L3759"/>
    </row>
    <row r="3760" spans="2:12" ht="14.45">
      <c r="B3760"/>
      <c r="C3760"/>
      <c r="D3760"/>
      <c r="E3760"/>
      <c r="F3760"/>
      <c r="G3760"/>
      <c r="H3760"/>
      <c r="I3760"/>
      <c r="J3760"/>
      <c r="K3760"/>
      <c r="L3760"/>
    </row>
    <row r="3761" spans="2:12" ht="14.45">
      <c r="B3761"/>
      <c r="C3761"/>
      <c r="D3761"/>
      <c r="E3761"/>
      <c r="F3761"/>
      <c r="G3761"/>
      <c r="H3761"/>
      <c r="I3761"/>
      <c r="J3761"/>
      <c r="K3761"/>
      <c r="L3761"/>
    </row>
    <row r="3762" spans="2:12" ht="14.45">
      <c r="B3762"/>
      <c r="C3762"/>
      <c r="D3762"/>
      <c r="E3762"/>
      <c r="F3762"/>
      <c r="G3762"/>
      <c r="H3762"/>
      <c r="I3762"/>
      <c r="J3762"/>
      <c r="K3762"/>
      <c r="L3762"/>
    </row>
    <row r="3763" spans="2:12" ht="14.45">
      <c r="B3763"/>
      <c r="C3763"/>
      <c r="D3763"/>
      <c r="E3763"/>
      <c r="F3763"/>
      <c r="G3763"/>
      <c r="H3763"/>
      <c r="I3763"/>
      <c r="J3763"/>
      <c r="K3763"/>
      <c r="L3763"/>
    </row>
    <row r="3764" spans="2:12" ht="14.45">
      <c r="B3764"/>
      <c r="C3764"/>
      <c r="D3764"/>
      <c r="E3764"/>
      <c r="F3764"/>
      <c r="G3764"/>
      <c r="H3764"/>
      <c r="I3764"/>
      <c r="J3764"/>
      <c r="K3764"/>
      <c r="L3764"/>
    </row>
    <row r="3765" spans="2:12" ht="14.45">
      <c r="B3765"/>
      <c r="C3765"/>
      <c r="D3765"/>
      <c r="E3765"/>
      <c r="F3765"/>
      <c r="G3765"/>
      <c r="H3765"/>
      <c r="I3765"/>
      <c r="J3765"/>
      <c r="K3765"/>
      <c r="L3765"/>
    </row>
    <row r="3766" spans="2:12" ht="14.45">
      <c r="B3766"/>
      <c r="C3766"/>
      <c r="D3766"/>
      <c r="E3766"/>
      <c r="F3766"/>
      <c r="G3766"/>
      <c r="H3766"/>
      <c r="I3766"/>
      <c r="J3766"/>
      <c r="K3766"/>
      <c r="L3766"/>
    </row>
    <row r="3767" spans="2:12" ht="14.45">
      <c r="B3767"/>
      <c r="C3767"/>
      <c r="D3767"/>
      <c r="E3767"/>
      <c r="F3767"/>
      <c r="G3767"/>
      <c r="H3767"/>
      <c r="I3767"/>
      <c r="J3767"/>
      <c r="K3767"/>
      <c r="L3767"/>
    </row>
    <row r="3768" spans="2:12" ht="14.45">
      <c r="B3768"/>
      <c r="C3768"/>
      <c r="D3768"/>
      <c r="E3768"/>
      <c r="F3768"/>
      <c r="G3768"/>
      <c r="H3768"/>
      <c r="I3768"/>
      <c r="J3768"/>
      <c r="K3768"/>
      <c r="L3768"/>
    </row>
    <row r="3769" spans="2:12" ht="14.45">
      <c r="B3769"/>
      <c r="C3769"/>
      <c r="D3769"/>
      <c r="E3769"/>
      <c r="F3769"/>
      <c r="G3769"/>
      <c r="H3769"/>
      <c r="I3769"/>
      <c r="J3769"/>
      <c r="K3769"/>
      <c r="L3769"/>
    </row>
    <row r="3770" spans="2:12" ht="14.45">
      <c r="B3770"/>
      <c r="C3770"/>
      <c r="D3770"/>
      <c r="E3770"/>
      <c r="F3770"/>
      <c r="G3770"/>
      <c r="H3770"/>
      <c r="I3770"/>
      <c r="J3770"/>
      <c r="K3770"/>
      <c r="L3770"/>
    </row>
    <row r="3771" spans="2:12" ht="14.45">
      <c r="B3771"/>
      <c r="C3771"/>
      <c r="D3771"/>
      <c r="E3771"/>
      <c r="F3771"/>
      <c r="G3771"/>
      <c r="H3771"/>
      <c r="I3771"/>
      <c r="J3771"/>
      <c r="K3771"/>
      <c r="L3771"/>
    </row>
    <row r="3772" spans="2:12" ht="14.45">
      <c r="B3772"/>
      <c r="C3772"/>
      <c r="D3772"/>
      <c r="E3772"/>
      <c r="F3772"/>
      <c r="G3772"/>
      <c r="H3772"/>
      <c r="I3772"/>
      <c r="J3772"/>
      <c r="K3772"/>
      <c r="L3772"/>
    </row>
    <row r="3773" spans="2:12" ht="14.45">
      <c r="B3773"/>
      <c r="C3773"/>
      <c r="D3773"/>
      <c r="E3773"/>
      <c r="F3773"/>
      <c r="G3773"/>
      <c r="H3773"/>
      <c r="I3773"/>
      <c r="J3773"/>
      <c r="K3773"/>
      <c r="L3773"/>
    </row>
    <row r="3774" spans="2:12" ht="14.45">
      <c r="B3774"/>
      <c r="C3774"/>
      <c r="D3774"/>
      <c r="E3774"/>
      <c r="F3774"/>
      <c r="G3774"/>
      <c r="H3774"/>
      <c r="I3774"/>
      <c r="J3774"/>
      <c r="K3774"/>
      <c r="L3774"/>
    </row>
    <row r="3775" spans="2:12" ht="14.45">
      <c r="B3775"/>
      <c r="C3775"/>
      <c r="D3775"/>
      <c r="E3775"/>
      <c r="F3775"/>
      <c r="G3775"/>
      <c r="H3775"/>
      <c r="I3775"/>
      <c r="J3775"/>
      <c r="K3775"/>
      <c r="L3775"/>
    </row>
    <row r="3776" spans="2:12" ht="14.45">
      <c r="B3776"/>
      <c r="C3776"/>
      <c r="D3776"/>
      <c r="E3776"/>
      <c r="F3776"/>
      <c r="G3776"/>
      <c r="H3776"/>
      <c r="I3776"/>
      <c r="J3776"/>
      <c r="K3776"/>
      <c r="L3776"/>
    </row>
    <row r="3777" spans="2:12" ht="14.45">
      <c r="B3777"/>
      <c r="C3777"/>
      <c r="D3777"/>
      <c r="E3777"/>
      <c r="F3777"/>
      <c r="G3777"/>
      <c r="H3777"/>
      <c r="I3777"/>
      <c r="J3777"/>
      <c r="K3777"/>
      <c r="L3777"/>
    </row>
    <row r="3778" spans="2:12" ht="14.45">
      <c r="B3778"/>
      <c r="C3778"/>
      <c r="D3778"/>
      <c r="E3778"/>
      <c r="F3778"/>
      <c r="G3778"/>
      <c r="H3778"/>
      <c r="I3778"/>
      <c r="J3778"/>
      <c r="K3778"/>
      <c r="L3778"/>
    </row>
    <row r="3779" spans="2:12" ht="14.45">
      <c r="B3779"/>
      <c r="C3779"/>
      <c r="D3779"/>
      <c r="E3779"/>
      <c r="F3779"/>
      <c r="G3779"/>
      <c r="H3779"/>
      <c r="I3779"/>
      <c r="J3779"/>
      <c r="K3779"/>
      <c r="L3779"/>
    </row>
    <row r="3780" spans="2:12" ht="14.45">
      <c r="B3780"/>
      <c r="C3780"/>
      <c r="D3780"/>
      <c r="E3780"/>
      <c r="F3780"/>
      <c r="G3780"/>
      <c r="H3780"/>
      <c r="I3780"/>
      <c r="J3780"/>
      <c r="K3780"/>
      <c r="L3780"/>
    </row>
    <row r="3781" spans="2:12" ht="14.45">
      <c r="B3781"/>
      <c r="C3781"/>
      <c r="D3781"/>
      <c r="E3781"/>
      <c r="F3781"/>
      <c r="G3781"/>
      <c r="H3781"/>
      <c r="I3781"/>
      <c r="J3781"/>
      <c r="K3781"/>
      <c r="L3781"/>
    </row>
    <row r="3782" spans="2:12" ht="14.45">
      <c r="B3782"/>
      <c r="C3782"/>
      <c r="D3782"/>
      <c r="E3782"/>
      <c r="F3782"/>
      <c r="G3782"/>
      <c r="H3782"/>
      <c r="I3782"/>
      <c r="J3782"/>
      <c r="K3782"/>
      <c r="L3782"/>
    </row>
    <row r="3783" spans="2:12" ht="14.45">
      <c r="B3783"/>
      <c r="C3783"/>
      <c r="D3783"/>
      <c r="E3783"/>
      <c r="F3783"/>
      <c r="G3783"/>
      <c r="H3783"/>
      <c r="I3783"/>
      <c r="J3783"/>
      <c r="K3783"/>
      <c r="L3783"/>
    </row>
    <row r="3784" spans="2:12" ht="14.45">
      <c r="B3784"/>
      <c r="C3784"/>
      <c r="D3784"/>
      <c r="E3784"/>
      <c r="F3784"/>
      <c r="G3784"/>
      <c r="H3784"/>
      <c r="I3784"/>
      <c r="J3784"/>
      <c r="K3784"/>
      <c r="L3784"/>
    </row>
    <row r="3785" spans="2:12" ht="14.45">
      <c r="B3785"/>
      <c r="C3785"/>
      <c r="D3785"/>
      <c r="E3785"/>
      <c r="F3785"/>
      <c r="G3785"/>
      <c r="H3785"/>
      <c r="I3785"/>
      <c r="J3785"/>
      <c r="K3785"/>
      <c r="L3785"/>
    </row>
    <row r="3786" spans="2:12" ht="14.45">
      <c r="B3786"/>
      <c r="C3786"/>
      <c r="D3786"/>
      <c r="E3786"/>
      <c r="F3786"/>
      <c r="G3786"/>
      <c r="H3786"/>
      <c r="I3786"/>
      <c r="J3786"/>
      <c r="K3786"/>
      <c r="L3786"/>
    </row>
    <row r="3787" spans="2:12" ht="14.45">
      <c r="B3787"/>
      <c r="C3787"/>
      <c r="D3787"/>
      <c r="E3787"/>
      <c r="F3787"/>
      <c r="G3787"/>
      <c r="H3787"/>
      <c r="I3787"/>
      <c r="J3787"/>
      <c r="K3787"/>
      <c r="L3787"/>
    </row>
    <row r="3788" spans="2:12" ht="14.45">
      <c r="B3788"/>
      <c r="C3788"/>
      <c r="D3788"/>
      <c r="E3788"/>
      <c r="F3788"/>
      <c r="G3788"/>
      <c r="H3788"/>
      <c r="I3788"/>
      <c r="J3788"/>
      <c r="K3788"/>
      <c r="L3788"/>
    </row>
    <row r="3789" spans="2:12" ht="14.45">
      <c r="B3789"/>
      <c r="C3789"/>
      <c r="D3789"/>
      <c r="E3789"/>
      <c r="F3789"/>
      <c r="G3789"/>
      <c r="H3789"/>
      <c r="I3789"/>
      <c r="J3789"/>
      <c r="K3789"/>
      <c r="L3789"/>
    </row>
    <row r="3790" spans="2:12" ht="14.45">
      <c r="B3790"/>
      <c r="C3790"/>
      <c r="D3790"/>
      <c r="E3790"/>
      <c r="F3790"/>
      <c r="G3790"/>
      <c r="H3790"/>
      <c r="I3790"/>
      <c r="J3790"/>
      <c r="K3790"/>
      <c r="L3790"/>
    </row>
    <row r="3791" spans="2:12" ht="14.45">
      <c r="B3791"/>
      <c r="C3791"/>
      <c r="D3791"/>
      <c r="E3791"/>
      <c r="F3791"/>
      <c r="G3791"/>
      <c r="H3791"/>
      <c r="I3791"/>
      <c r="J3791"/>
      <c r="K3791"/>
      <c r="L3791"/>
    </row>
    <row r="3792" spans="2:12" ht="14.45">
      <c r="B3792"/>
      <c r="C3792"/>
      <c r="D3792"/>
      <c r="E3792"/>
      <c r="F3792"/>
      <c r="G3792"/>
      <c r="H3792"/>
      <c r="I3792"/>
      <c r="J3792"/>
      <c r="K3792"/>
      <c r="L3792"/>
    </row>
    <row r="3793" spans="2:12" ht="14.45">
      <c r="B3793"/>
      <c r="C3793"/>
      <c r="D3793"/>
      <c r="E3793"/>
      <c r="F3793"/>
      <c r="G3793"/>
      <c r="H3793"/>
      <c r="I3793"/>
      <c r="J3793"/>
      <c r="K3793"/>
      <c r="L3793"/>
    </row>
    <row r="3794" spans="2:12" ht="14.45">
      <c r="B3794"/>
      <c r="C3794"/>
      <c r="D3794"/>
      <c r="E3794"/>
      <c r="F3794"/>
      <c r="G3794"/>
      <c r="H3794"/>
      <c r="I3794"/>
      <c r="J3794"/>
      <c r="K3794"/>
      <c r="L3794"/>
    </row>
    <row r="3795" spans="2:12" ht="14.45">
      <c r="B3795"/>
      <c r="C3795"/>
      <c r="D3795"/>
      <c r="E3795"/>
      <c r="F3795"/>
      <c r="G3795"/>
      <c r="H3795"/>
      <c r="I3795"/>
      <c r="J3795"/>
      <c r="K3795"/>
      <c r="L3795"/>
    </row>
    <row r="3796" spans="2:12" ht="14.45">
      <c r="B3796"/>
      <c r="C3796"/>
      <c r="D3796"/>
      <c r="E3796"/>
      <c r="F3796"/>
      <c r="G3796"/>
      <c r="H3796"/>
      <c r="I3796"/>
      <c r="J3796"/>
      <c r="K3796"/>
      <c r="L3796"/>
    </row>
    <row r="3797" spans="2:12" ht="14.45">
      <c r="B3797"/>
      <c r="C3797"/>
      <c r="D3797"/>
      <c r="E3797"/>
      <c r="F3797"/>
      <c r="G3797"/>
      <c r="H3797"/>
      <c r="I3797"/>
      <c r="J3797"/>
      <c r="K3797"/>
      <c r="L3797"/>
    </row>
    <row r="3798" spans="2:12" ht="14.45">
      <c r="B3798"/>
      <c r="C3798"/>
      <c r="D3798"/>
      <c r="E3798"/>
      <c r="F3798"/>
      <c r="G3798"/>
      <c r="H3798"/>
      <c r="I3798"/>
      <c r="J3798"/>
      <c r="K3798"/>
      <c r="L3798"/>
    </row>
    <row r="3799" spans="2:12" ht="14.45">
      <c r="B3799"/>
      <c r="C3799"/>
      <c r="D3799"/>
      <c r="E3799"/>
      <c r="F3799"/>
      <c r="G3799"/>
      <c r="H3799"/>
      <c r="I3799"/>
      <c r="J3799"/>
      <c r="K3799"/>
      <c r="L3799"/>
    </row>
    <row r="3800" spans="2:12" ht="14.45">
      <c r="B3800"/>
      <c r="C3800"/>
      <c r="D3800"/>
      <c r="E3800"/>
      <c r="F3800"/>
      <c r="G3800"/>
      <c r="H3800"/>
      <c r="I3800"/>
      <c r="J3800"/>
      <c r="K3800"/>
      <c r="L3800"/>
    </row>
    <row r="3801" spans="2:12" ht="14.45">
      <c r="B3801"/>
      <c r="C3801"/>
      <c r="D3801"/>
      <c r="E3801"/>
      <c r="F3801"/>
      <c r="G3801"/>
      <c r="H3801"/>
      <c r="I3801"/>
      <c r="J3801"/>
      <c r="K3801"/>
      <c r="L3801"/>
    </row>
    <row r="3802" spans="2:12" ht="14.45">
      <c r="B3802"/>
      <c r="C3802"/>
      <c r="D3802"/>
      <c r="E3802"/>
      <c r="F3802"/>
      <c r="G3802"/>
      <c r="H3802"/>
      <c r="I3802"/>
      <c r="J3802"/>
      <c r="K3802"/>
      <c r="L3802"/>
    </row>
    <row r="3803" spans="2:12" ht="14.45">
      <c r="B3803"/>
      <c r="C3803"/>
      <c r="D3803"/>
      <c r="E3803"/>
      <c r="F3803"/>
      <c r="G3803"/>
      <c r="H3803"/>
      <c r="I3803"/>
      <c r="J3803"/>
      <c r="K3803"/>
      <c r="L3803"/>
    </row>
    <row r="3804" spans="2:12" ht="14.45">
      <c r="B3804"/>
      <c r="C3804"/>
      <c r="D3804"/>
      <c r="E3804"/>
      <c r="F3804"/>
      <c r="G3804"/>
      <c r="H3804"/>
      <c r="I3804"/>
      <c r="J3804"/>
      <c r="K3804"/>
      <c r="L3804"/>
    </row>
    <row r="3805" spans="2:12" ht="14.45">
      <c r="B3805"/>
      <c r="C3805"/>
      <c r="D3805"/>
      <c r="E3805"/>
      <c r="F3805"/>
      <c r="G3805"/>
      <c r="H3805"/>
      <c r="I3805"/>
      <c r="J3805"/>
      <c r="K3805"/>
      <c r="L3805"/>
    </row>
    <row r="3806" spans="2:12" ht="14.45">
      <c r="B3806"/>
      <c r="C3806"/>
      <c r="D3806"/>
      <c r="E3806"/>
      <c r="F3806"/>
      <c r="G3806"/>
      <c r="H3806"/>
      <c r="I3806"/>
      <c r="J3806"/>
      <c r="K3806"/>
      <c r="L3806"/>
    </row>
    <row r="3807" spans="2:12" ht="14.45">
      <c r="B3807"/>
      <c r="C3807"/>
      <c r="D3807"/>
      <c r="E3807"/>
      <c r="F3807"/>
      <c r="G3807"/>
      <c r="H3807"/>
      <c r="I3807"/>
      <c r="J3807"/>
      <c r="K3807"/>
      <c r="L3807"/>
    </row>
    <row r="3808" spans="2:12" ht="14.45">
      <c r="B3808"/>
      <c r="C3808"/>
      <c r="D3808"/>
      <c r="E3808"/>
      <c r="F3808"/>
      <c r="G3808"/>
      <c r="H3808"/>
      <c r="I3808"/>
      <c r="J3808"/>
      <c r="K3808"/>
      <c r="L3808"/>
    </row>
    <row r="3809" spans="2:12" ht="14.45">
      <c r="B3809"/>
      <c r="C3809"/>
      <c r="D3809"/>
      <c r="E3809"/>
      <c r="F3809"/>
      <c r="G3809"/>
      <c r="H3809"/>
      <c r="I3809"/>
      <c r="J3809"/>
      <c r="K3809"/>
      <c r="L3809"/>
    </row>
    <row r="3810" spans="2:12" ht="14.45">
      <c r="B3810"/>
      <c r="C3810"/>
      <c r="D3810"/>
      <c r="E3810"/>
      <c r="F3810"/>
      <c r="G3810"/>
      <c r="H3810"/>
      <c r="I3810"/>
      <c r="J3810"/>
      <c r="K3810"/>
      <c r="L3810"/>
    </row>
    <row r="3811" spans="2:12" ht="14.45">
      <c r="B3811"/>
      <c r="C3811"/>
      <c r="D3811"/>
      <c r="E3811"/>
      <c r="F3811"/>
      <c r="G3811"/>
      <c r="H3811"/>
      <c r="I3811"/>
      <c r="J3811"/>
      <c r="K3811"/>
      <c r="L3811"/>
    </row>
    <row r="3812" spans="2:12" ht="14.45">
      <c r="B3812"/>
      <c r="C3812"/>
      <c r="D3812"/>
      <c r="E3812"/>
      <c r="F3812"/>
      <c r="G3812"/>
      <c r="H3812"/>
      <c r="I3812"/>
      <c r="J3812"/>
      <c r="K3812"/>
      <c r="L3812"/>
    </row>
    <row r="3813" spans="2:12" ht="14.45">
      <c r="B3813"/>
      <c r="C3813"/>
      <c r="D3813"/>
      <c r="E3813"/>
      <c r="F3813"/>
      <c r="G3813"/>
      <c r="H3813"/>
      <c r="I3813"/>
      <c r="J3813"/>
      <c r="K3813"/>
      <c r="L3813"/>
    </row>
    <row r="3814" spans="2:12" ht="14.45">
      <c r="B3814"/>
      <c r="C3814"/>
      <c r="D3814"/>
      <c r="E3814"/>
      <c r="F3814"/>
      <c r="G3814"/>
      <c r="H3814"/>
      <c r="I3814"/>
      <c r="J3814"/>
      <c r="K3814"/>
      <c r="L3814"/>
    </row>
    <row r="3815" spans="2:12" ht="14.45">
      <c r="B3815"/>
      <c r="C3815"/>
      <c r="D3815"/>
      <c r="E3815"/>
      <c r="F3815"/>
      <c r="G3815"/>
      <c r="H3815"/>
      <c r="I3815"/>
      <c r="J3815"/>
      <c r="K3815"/>
      <c r="L3815"/>
    </row>
    <row r="3816" spans="2:12" ht="14.45">
      <c r="B3816"/>
      <c r="C3816"/>
      <c r="D3816"/>
      <c r="E3816"/>
      <c r="F3816"/>
      <c r="G3816"/>
      <c r="H3816"/>
      <c r="I3816"/>
      <c r="J3816"/>
      <c r="K3816"/>
      <c r="L3816"/>
    </row>
    <row r="3817" spans="2:12" ht="14.45">
      <c r="B3817"/>
      <c r="C3817"/>
      <c r="D3817"/>
      <c r="E3817"/>
      <c r="F3817"/>
      <c r="G3817"/>
      <c r="H3817"/>
      <c r="I3817"/>
      <c r="J3817"/>
      <c r="K3817"/>
      <c r="L3817"/>
    </row>
    <row r="3818" spans="2:12" ht="14.45">
      <c r="B3818"/>
      <c r="C3818"/>
      <c r="D3818"/>
      <c r="E3818"/>
      <c r="F3818"/>
      <c r="G3818"/>
      <c r="H3818"/>
      <c r="I3818"/>
      <c r="J3818"/>
      <c r="K3818"/>
      <c r="L3818"/>
    </row>
    <row r="3819" spans="2:12" ht="14.45">
      <c r="B3819"/>
      <c r="C3819"/>
      <c r="D3819"/>
      <c r="E3819"/>
      <c r="F3819"/>
      <c r="G3819"/>
      <c r="H3819"/>
      <c r="I3819"/>
      <c r="J3819"/>
      <c r="K3819"/>
      <c r="L3819"/>
    </row>
    <row r="3820" spans="2:12" ht="14.45">
      <c r="B3820"/>
      <c r="C3820"/>
      <c r="D3820"/>
      <c r="E3820"/>
      <c r="F3820"/>
      <c r="G3820"/>
      <c r="H3820"/>
      <c r="I3820"/>
      <c r="J3820"/>
      <c r="K3820"/>
      <c r="L3820"/>
    </row>
    <row r="3821" spans="2:12" ht="14.45">
      <c r="B3821"/>
      <c r="C3821"/>
      <c r="D3821"/>
      <c r="E3821"/>
      <c r="F3821"/>
      <c r="G3821"/>
      <c r="H3821"/>
      <c r="I3821"/>
      <c r="J3821"/>
      <c r="K3821"/>
      <c r="L3821"/>
    </row>
    <row r="3822" spans="2:12" ht="14.45">
      <c r="B3822"/>
      <c r="C3822"/>
      <c r="D3822"/>
      <c r="E3822"/>
      <c r="F3822"/>
      <c r="G3822"/>
      <c r="H3822"/>
      <c r="I3822"/>
      <c r="J3822"/>
      <c r="K3822"/>
      <c r="L3822"/>
    </row>
    <row r="3823" spans="2:12" ht="14.45">
      <c r="B3823"/>
      <c r="C3823"/>
      <c r="D3823"/>
      <c r="E3823"/>
      <c r="F3823"/>
      <c r="G3823"/>
      <c r="H3823"/>
      <c r="I3823"/>
      <c r="J3823"/>
      <c r="K3823"/>
      <c r="L3823"/>
    </row>
    <row r="3824" spans="2:12" ht="14.45">
      <c r="B3824"/>
      <c r="C3824"/>
      <c r="D3824"/>
      <c r="E3824"/>
      <c r="F3824"/>
      <c r="G3824"/>
      <c r="H3824"/>
      <c r="I3824"/>
      <c r="J3824"/>
      <c r="K3824"/>
      <c r="L3824"/>
    </row>
    <row r="3825" spans="2:12" ht="14.45">
      <c r="B3825"/>
      <c r="C3825"/>
      <c r="D3825"/>
      <c r="E3825"/>
      <c r="F3825"/>
      <c r="G3825"/>
      <c r="H3825"/>
      <c r="I3825"/>
      <c r="J3825"/>
      <c r="K3825"/>
      <c r="L3825"/>
    </row>
    <row r="3826" spans="2:12" ht="14.45">
      <c r="B3826"/>
      <c r="C3826"/>
      <c r="D3826"/>
      <c r="E3826"/>
      <c r="F3826"/>
      <c r="G3826"/>
      <c r="H3826"/>
      <c r="I3826"/>
      <c r="J3826"/>
      <c r="K3826"/>
      <c r="L3826"/>
    </row>
    <row r="3827" spans="2:12" ht="14.45">
      <c r="B3827"/>
      <c r="C3827"/>
      <c r="D3827"/>
      <c r="E3827"/>
      <c r="F3827"/>
      <c r="G3827"/>
      <c r="H3827"/>
      <c r="I3827"/>
      <c r="J3827"/>
      <c r="K3827"/>
      <c r="L3827"/>
    </row>
    <row r="3828" spans="2:12" ht="14.45">
      <c r="B3828"/>
      <c r="C3828"/>
      <c r="D3828"/>
      <c r="E3828"/>
      <c r="F3828"/>
      <c r="G3828"/>
      <c r="H3828"/>
      <c r="I3828"/>
      <c r="J3828"/>
      <c r="K3828"/>
      <c r="L3828"/>
    </row>
    <row r="3829" spans="2:12" ht="14.45">
      <c r="B3829"/>
      <c r="C3829"/>
      <c r="D3829"/>
      <c r="E3829"/>
      <c r="F3829"/>
      <c r="G3829"/>
      <c r="H3829"/>
      <c r="I3829"/>
      <c r="J3829"/>
      <c r="K3829"/>
      <c r="L3829"/>
    </row>
  </sheetData>
  <pageMargins left="0.7" right="0.7" top="0.75" bottom="0.75" header="0.3" footer="0.3"/>
  <pageSetup paperSize="9" orientation="portrait" r:id="rId2"/>
  <headerFooter>
    <oddFooter>&amp;L&amp;"Calibri"&amp;11&amp;K000000_x000D_&amp;1#&amp;"Calibri"&amp;10&amp;K000000Kimberly-Clark has determined the classification of this information to be "Public"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N1835"/>
  <sheetViews>
    <sheetView workbookViewId="0">
      <pane ySplit="2" topLeftCell="A3" activePane="bottomLeft" state="frozen"/>
      <selection pane="bottomLeft" activeCell="B2" sqref="B2:H1835"/>
    </sheetView>
  </sheetViews>
  <sheetFormatPr defaultRowHeight="14.45"/>
  <cols>
    <col min="1" max="2" width="14.42578125" customWidth="1"/>
    <col min="3" max="3" width="55.42578125" bestFit="1" customWidth="1"/>
    <col min="4" max="8" width="13.5703125" customWidth="1"/>
  </cols>
  <sheetData>
    <row r="1" spans="1:14">
      <c r="D1">
        <f>SUBTOTAL(3,D3:D1835)</f>
        <v>2</v>
      </c>
      <c r="H1" s="25">
        <f>SUBTOTAL(9,H3:H1835)</f>
        <v>116224.37458919999</v>
      </c>
      <c r="I1" s="25"/>
      <c r="J1" s="25">
        <f>SUBTOTAL(9,J3:J1835)</f>
        <v>60</v>
      </c>
      <c r="K1" s="30"/>
      <c r="L1" s="30">
        <f>SUBTOTAL(9,L3:L1835)</f>
        <v>120</v>
      </c>
      <c r="M1">
        <f>L1/60</f>
        <v>2</v>
      </c>
      <c r="N1" t="s">
        <v>6395</v>
      </c>
    </row>
    <row r="2" spans="1:14" s="23" customFormat="1" ht="29.85" customHeight="1">
      <c r="A2" s="22" t="s">
        <v>6396</v>
      </c>
      <c r="B2" s="22" t="s">
        <v>23</v>
      </c>
      <c r="C2" s="22" t="s">
        <v>24</v>
      </c>
      <c r="D2" s="22" t="s">
        <v>25</v>
      </c>
      <c r="E2" s="21" t="s">
        <v>6397</v>
      </c>
      <c r="F2" s="21" t="s">
        <v>6398</v>
      </c>
      <c r="G2" s="21" t="s">
        <v>6399</v>
      </c>
      <c r="H2" s="24" t="s">
        <v>6400</v>
      </c>
      <c r="I2" s="24" t="s">
        <v>6401</v>
      </c>
      <c r="J2" s="24" t="s">
        <v>6402</v>
      </c>
      <c r="K2" s="31" t="s">
        <v>6403</v>
      </c>
      <c r="L2" s="31" t="s">
        <v>6404</v>
      </c>
      <c r="M2" s="29">
        <f>M1/124</f>
        <v>1.6129032258064516E-2</v>
      </c>
    </row>
    <row r="3" spans="1:14" hidden="1">
      <c r="A3" s="20"/>
      <c r="B3" s="2" t="s">
        <v>747</v>
      </c>
      <c r="C3" s="2" t="s">
        <v>748</v>
      </c>
      <c r="D3" s="2" t="s">
        <v>749</v>
      </c>
      <c r="E3" s="3">
        <v>29678.010000000002</v>
      </c>
      <c r="F3" s="3">
        <v>2013.5400000000002</v>
      </c>
      <c r="G3" s="3">
        <v>42749.13</v>
      </c>
      <c r="H3" s="3">
        <f t="shared" ref="H3:H66" si="0">AVERAGE(E3:G3)</f>
        <v>24813.559999999998</v>
      </c>
      <c r="I3">
        <f t="shared" ref="I3:I66" si="1">IF(H3&gt;=1000000,1,IF(AND(H3&gt;=500000,H3&lt;=999999),2,IF(AND(H3&gt;=200000,H3&lt;=499999),3,IF(AND(H3&gt;=150000,H3&lt;=199999),4,IF(AND(H3&gt;=75000,H3&lt;=149999),5,IF(AND(H3&gt;=35000,H3&lt;=74999),6,6))))))</f>
        <v>6</v>
      </c>
      <c r="J3">
        <f>IFERROR(VLOOKUP(I3,справочник!$A$27:$D$33,3,0),0)</f>
        <v>30</v>
      </c>
      <c r="K3">
        <f>IFERROR(VLOOKUP(I3,справочник!$A$27:$D$33,4,0),0)</f>
        <v>2</v>
      </c>
      <c r="L3">
        <f t="shared" ref="L3:L66" si="2">J3*K3</f>
        <v>60</v>
      </c>
    </row>
    <row r="4" spans="1:14" ht="15" hidden="1" customHeight="1">
      <c r="A4" s="20"/>
      <c r="B4" s="2" t="s">
        <v>747</v>
      </c>
      <c r="C4" s="2" t="s">
        <v>750</v>
      </c>
      <c r="D4" s="2" t="s">
        <v>751</v>
      </c>
      <c r="E4" s="3">
        <v>32475.89</v>
      </c>
      <c r="F4" s="3">
        <v>8214.66</v>
      </c>
      <c r="G4" s="3">
        <v>16850.879999999997</v>
      </c>
      <c r="H4" s="3">
        <f t="shared" si="0"/>
        <v>19180.476666666666</v>
      </c>
      <c r="I4">
        <f t="shared" si="1"/>
        <v>6</v>
      </c>
      <c r="J4">
        <f>IFERROR(VLOOKUP(I4,справочник!$A$27:$D$33,3,0),0)</f>
        <v>30</v>
      </c>
      <c r="K4">
        <f>IFERROR(VLOOKUP(I4,справочник!$A$27:$D$33,4,0),0)</f>
        <v>2</v>
      </c>
      <c r="L4">
        <f t="shared" si="2"/>
        <v>60</v>
      </c>
    </row>
    <row r="5" spans="1:14" hidden="1">
      <c r="A5" s="20"/>
      <c r="B5" s="2" t="s">
        <v>747</v>
      </c>
      <c r="C5" s="2" t="s">
        <v>647</v>
      </c>
      <c r="D5" s="2" t="s">
        <v>753</v>
      </c>
      <c r="E5" s="3">
        <v>25130.300000000003</v>
      </c>
      <c r="F5" s="3">
        <v>2133.8399999999997</v>
      </c>
      <c r="G5" s="3">
        <v>0</v>
      </c>
      <c r="H5" s="3">
        <f t="shared" si="0"/>
        <v>9088.0466666666671</v>
      </c>
      <c r="I5">
        <f t="shared" si="1"/>
        <v>6</v>
      </c>
      <c r="J5">
        <f>IFERROR(VLOOKUP(I5,справочник!$A$27:$D$33,3,0),0)</f>
        <v>30</v>
      </c>
      <c r="K5">
        <f>IFERROR(VLOOKUP(I5,справочник!$A$27:$D$33,4,0),0)</f>
        <v>2</v>
      </c>
      <c r="L5">
        <f t="shared" si="2"/>
        <v>60</v>
      </c>
    </row>
    <row r="6" spans="1:14" hidden="1">
      <c r="A6" s="20"/>
      <c r="B6" s="2" t="s">
        <v>747</v>
      </c>
      <c r="C6" s="2" t="s">
        <v>1329</v>
      </c>
      <c r="D6" s="2" t="s">
        <v>1330</v>
      </c>
      <c r="E6" s="3">
        <v>25205.71</v>
      </c>
      <c r="F6" s="3">
        <v>14844.810000000001</v>
      </c>
      <c r="G6" s="3">
        <v>33069.300000000003</v>
      </c>
      <c r="H6" s="3">
        <f t="shared" si="0"/>
        <v>24373.273333333334</v>
      </c>
      <c r="I6">
        <f t="shared" si="1"/>
        <v>6</v>
      </c>
      <c r="J6">
        <f>IFERROR(VLOOKUP(I6,справочник!$A$27:$D$33,3,0),0)</f>
        <v>30</v>
      </c>
      <c r="K6">
        <f>IFERROR(VLOOKUP(I6,справочник!$A$27:$D$33,4,0),0)</f>
        <v>2</v>
      </c>
      <c r="L6">
        <f t="shared" si="2"/>
        <v>60</v>
      </c>
    </row>
    <row r="7" spans="1:14" hidden="1">
      <c r="A7" s="20"/>
      <c r="B7" s="2" t="s">
        <v>747</v>
      </c>
      <c r="C7" s="2" t="s">
        <v>1527</v>
      </c>
      <c r="D7" s="2" t="s">
        <v>1528</v>
      </c>
      <c r="E7" s="3">
        <v>17797.14</v>
      </c>
      <c r="F7" s="3">
        <v>1909.2800000000002</v>
      </c>
      <c r="G7" s="3">
        <v>11862.58</v>
      </c>
      <c r="H7" s="3">
        <f t="shared" si="0"/>
        <v>10523</v>
      </c>
      <c r="I7">
        <f t="shared" si="1"/>
        <v>6</v>
      </c>
      <c r="J7">
        <f>IFERROR(VLOOKUP(I7,справочник!$A$27:$D$33,3,0),0)</f>
        <v>30</v>
      </c>
      <c r="K7">
        <f>IFERROR(VLOOKUP(I7,справочник!$A$27:$D$33,4,0),0)</f>
        <v>2</v>
      </c>
      <c r="L7">
        <f t="shared" si="2"/>
        <v>60</v>
      </c>
    </row>
    <row r="8" spans="1:14" hidden="1">
      <c r="A8" s="20"/>
      <c r="B8" s="2" t="s">
        <v>747</v>
      </c>
      <c r="C8" s="2" t="s">
        <v>3103</v>
      </c>
      <c r="D8" s="2" t="s">
        <v>3104</v>
      </c>
      <c r="E8" s="3">
        <v>16376.21</v>
      </c>
      <c r="F8" s="3">
        <v>43612.4</v>
      </c>
      <c r="G8" s="3">
        <v>31791.03</v>
      </c>
      <c r="H8" s="3">
        <f t="shared" si="0"/>
        <v>30593.213333333333</v>
      </c>
      <c r="I8">
        <f t="shared" si="1"/>
        <v>6</v>
      </c>
      <c r="J8">
        <f>IFERROR(VLOOKUP(I8,справочник!$A$27:$D$33,3,0),0)</f>
        <v>30</v>
      </c>
      <c r="K8">
        <f>IFERROR(VLOOKUP(I8,справочник!$A$27:$D$33,4,0),0)</f>
        <v>2</v>
      </c>
      <c r="L8">
        <f t="shared" si="2"/>
        <v>60</v>
      </c>
    </row>
    <row r="9" spans="1:14" hidden="1">
      <c r="A9" s="20"/>
      <c r="B9" s="2" t="s">
        <v>747</v>
      </c>
      <c r="C9" s="2" t="s">
        <v>2621</v>
      </c>
      <c r="D9" s="2" t="s">
        <v>2622</v>
      </c>
      <c r="E9" s="3">
        <v>9325.74</v>
      </c>
      <c r="F9" s="3">
        <v>2514.8000000000002</v>
      </c>
      <c r="G9" s="3">
        <v>20995.8</v>
      </c>
      <c r="H9" s="3">
        <f t="shared" si="0"/>
        <v>10945.446666666665</v>
      </c>
      <c r="I9">
        <f t="shared" si="1"/>
        <v>6</v>
      </c>
      <c r="J9">
        <f>IFERROR(VLOOKUP(I9,справочник!$A$27:$D$33,3,0),0)</f>
        <v>30</v>
      </c>
      <c r="K9">
        <f>IFERROR(VLOOKUP(I9,справочник!$A$27:$D$33,4,0),0)</f>
        <v>2</v>
      </c>
      <c r="L9">
        <f t="shared" si="2"/>
        <v>60</v>
      </c>
    </row>
    <row r="10" spans="1:14" hidden="1">
      <c r="A10" s="20"/>
      <c r="B10" s="2" t="s">
        <v>747</v>
      </c>
      <c r="C10" s="2" t="s">
        <v>2623</v>
      </c>
      <c r="D10" s="2" t="s">
        <v>2624</v>
      </c>
      <c r="E10" s="3">
        <v>8674.9599999999991</v>
      </c>
      <c r="F10" s="3">
        <v>1258.56</v>
      </c>
      <c r="G10" s="3">
        <v>13572.34</v>
      </c>
      <c r="H10" s="3">
        <f t="shared" si="0"/>
        <v>7835.2866666666669</v>
      </c>
      <c r="I10">
        <f t="shared" si="1"/>
        <v>6</v>
      </c>
      <c r="J10">
        <f>IFERROR(VLOOKUP(I10,справочник!$A$27:$D$33,3,0),0)</f>
        <v>30</v>
      </c>
      <c r="K10">
        <f>IFERROR(VLOOKUP(I10,справочник!$A$27:$D$33,4,0),0)</f>
        <v>2</v>
      </c>
      <c r="L10">
        <f t="shared" si="2"/>
        <v>60</v>
      </c>
    </row>
    <row r="11" spans="1:14" hidden="1">
      <c r="A11" s="20"/>
      <c r="B11" s="2" t="s">
        <v>747</v>
      </c>
      <c r="C11" s="2" t="s">
        <v>3083</v>
      </c>
      <c r="D11" s="2" t="s">
        <v>3084</v>
      </c>
      <c r="E11" s="3">
        <v>8856.5000000000018</v>
      </c>
      <c r="F11" s="3">
        <v>1655.2800000000002</v>
      </c>
      <c r="G11" s="3">
        <v>15351.42</v>
      </c>
      <c r="H11" s="3">
        <f t="shared" si="0"/>
        <v>8621.0666666666675</v>
      </c>
      <c r="I11">
        <f t="shared" si="1"/>
        <v>6</v>
      </c>
      <c r="J11">
        <f>IFERROR(VLOOKUP(I11,справочник!$A$27:$D$33,3,0),0)</f>
        <v>30</v>
      </c>
      <c r="K11">
        <f>IFERROR(VLOOKUP(I11,справочник!$A$27:$D$33,4,0),0)</f>
        <v>2</v>
      </c>
      <c r="L11">
        <f t="shared" si="2"/>
        <v>60</v>
      </c>
    </row>
    <row r="12" spans="1:14" hidden="1">
      <c r="A12" s="20"/>
      <c r="B12" s="2" t="s">
        <v>747</v>
      </c>
      <c r="C12" s="2" t="s">
        <v>3085</v>
      </c>
      <c r="D12" s="2" t="s">
        <v>3086</v>
      </c>
      <c r="E12" s="3">
        <v>0</v>
      </c>
      <c r="F12" s="3">
        <v>2805.32</v>
      </c>
      <c r="G12" s="3">
        <v>22873.37</v>
      </c>
      <c r="H12" s="3">
        <f t="shared" si="0"/>
        <v>8559.5633333333335</v>
      </c>
      <c r="I12">
        <f t="shared" si="1"/>
        <v>6</v>
      </c>
      <c r="J12">
        <f>IFERROR(VLOOKUP(I12,справочник!$A$27:$D$33,3,0),0)</f>
        <v>30</v>
      </c>
      <c r="K12">
        <f>IFERROR(VLOOKUP(I12,справочник!$A$27:$D$33,4,0),0)</f>
        <v>2</v>
      </c>
      <c r="L12">
        <f t="shared" si="2"/>
        <v>60</v>
      </c>
    </row>
    <row r="13" spans="1:14" hidden="1">
      <c r="A13" s="20"/>
      <c r="B13" s="2" t="s">
        <v>747</v>
      </c>
      <c r="C13" s="2" t="s">
        <v>3093</v>
      </c>
      <c r="D13" s="2" t="s">
        <v>3094</v>
      </c>
      <c r="E13" s="3">
        <v>9264.7800000000007</v>
      </c>
      <c r="F13" s="3">
        <v>0</v>
      </c>
      <c r="G13" s="3">
        <v>13442.18</v>
      </c>
      <c r="H13" s="3">
        <f t="shared" si="0"/>
        <v>7568.9866666666667</v>
      </c>
      <c r="I13">
        <f t="shared" si="1"/>
        <v>6</v>
      </c>
      <c r="J13">
        <f>IFERROR(VLOOKUP(I13,справочник!$A$27:$D$33,3,0),0)</f>
        <v>30</v>
      </c>
      <c r="K13">
        <f>IFERROR(VLOOKUP(I13,справочник!$A$27:$D$33,4,0),0)</f>
        <v>2</v>
      </c>
      <c r="L13">
        <f t="shared" si="2"/>
        <v>60</v>
      </c>
    </row>
    <row r="14" spans="1:14" hidden="1">
      <c r="A14" s="20"/>
      <c r="B14" s="2" t="s">
        <v>747</v>
      </c>
      <c r="C14" s="2" t="s">
        <v>3089</v>
      </c>
      <c r="D14" s="2" t="s">
        <v>3090</v>
      </c>
      <c r="E14" s="3">
        <v>11165.88</v>
      </c>
      <c r="F14" s="3">
        <v>0</v>
      </c>
      <c r="G14" s="3">
        <v>9755.9699999999993</v>
      </c>
      <c r="H14" s="3">
        <f t="shared" si="0"/>
        <v>6973.95</v>
      </c>
      <c r="I14">
        <f t="shared" si="1"/>
        <v>6</v>
      </c>
      <c r="J14">
        <f>IFERROR(VLOOKUP(I14,справочник!$A$27:$D$33,3,0),0)</f>
        <v>30</v>
      </c>
      <c r="K14">
        <f>IFERROR(VLOOKUP(I14,справочник!$A$27:$D$33,4,0),0)</f>
        <v>2</v>
      </c>
      <c r="L14">
        <f t="shared" si="2"/>
        <v>60</v>
      </c>
    </row>
    <row r="15" spans="1:14" hidden="1">
      <c r="A15" s="20"/>
      <c r="B15" s="2" t="s">
        <v>747</v>
      </c>
      <c r="C15" s="2" t="s">
        <v>3091</v>
      </c>
      <c r="D15" s="2" t="s">
        <v>3092</v>
      </c>
      <c r="E15" s="3">
        <v>6847.52</v>
      </c>
      <c r="F15" s="3">
        <v>0</v>
      </c>
      <c r="G15" s="3">
        <v>11374.9</v>
      </c>
      <c r="H15" s="3">
        <f t="shared" si="0"/>
        <v>6074.1399999999994</v>
      </c>
      <c r="I15">
        <f t="shared" si="1"/>
        <v>6</v>
      </c>
      <c r="J15">
        <f>IFERROR(VLOOKUP(I15,справочник!$A$27:$D$33,3,0),0)</f>
        <v>30</v>
      </c>
      <c r="K15">
        <f>IFERROR(VLOOKUP(I15,справочник!$A$27:$D$33,4,0),0)</f>
        <v>2</v>
      </c>
      <c r="L15">
        <f t="shared" si="2"/>
        <v>60</v>
      </c>
    </row>
    <row r="16" spans="1:14" hidden="1">
      <c r="A16" s="20"/>
      <c r="B16" s="2" t="s">
        <v>747</v>
      </c>
      <c r="C16" s="2" t="s">
        <v>3087</v>
      </c>
      <c r="D16" s="2" t="s">
        <v>3088</v>
      </c>
      <c r="E16" s="3">
        <v>3098.04</v>
      </c>
      <c r="F16" s="3">
        <v>1211</v>
      </c>
      <c r="G16" s="3">
        <v>11301.7</v>
      </c>
      <c r="H16" s="3">
        <f t="shared" si="0"/>
        <v>5203.5800000000008</v>
      </c>
      <c r="I16">
        <f t="shared" si="1"/>
        <v>6</v>
      </c>
      <c r="J16">
        <f>IFERROR(VLOOKUP(I16,справочник!$A$27:$D$33,3,0),0)</f>
        <v>30</v>
      </c>
      <c r="K16">
        <f>IFERROR(VLOOKUP(I16,справочник!$A$27:$D$33,4,0),0)</f>
        <v>2</v>
      </c>
      <c r="L16">
        <f t="shared" si="2"/>
        <v>60</v>
      </c>
    </row>
    <row r="17" spans="1:12" hidden="1">
      <c r="A17" s="20"/>
      <c r="B17" s="2" t="s">
        <v>747</v>
      </c>
      <c r="C17" s="2" t="s">
        <v>3099</v>
      </c>
      <c r="D17" s="2" t="s">
        <v>3100</v>
      </c>
      <c r="E17" s="3">
        <v>22215.86</v>
      </c>
      <c r="F17" s="3">
        <v>48376.51999999999</v>
      </c>
      <c r="G17" s="3">
        <v>51959.799999999996</v>
      </c>
      <c r="H17" s="3">
        <f t="shared" si="0"/>
        <v>40850.726666666662</v>
      </c>
      <c r="I17">
        <f t="shared" si="1"/>
        <v>6</v>
      </c>
      <c r="J17">
        <f>IFERROR(VLOOKUP(I17,справочник!$A$27:$D$33,3,0),0)</f>
        <v>30</v>
      </c>
      <c r="K17">
        <f>IFERROR(VLOOKUP(I17,справочник!$A$27:$D$33,4,0),0)</f>
        <v>2</v>
      </c>
      <c r="L17">
        <f t="shared" si="2"/>
        <v>60</v>
      </c>
    </row>
    <row r="18" spans="1:12" hidden="1">
      <c r="A18" s="20"/>
      <c r="B18" s="2" t="s">
        <v>747</v>
      </c>
      <c r="C18" s="2" t="s">
        <v>3101</v>
      </c>
      <c r="D18" s="2" t="s">
        <v>3102</v>
      </c>
      <c r="E18" s="3">
        <v>5785.0400000000018</v>
      </c>
      <c r="F18" s="3">
        <v>44007.22</v>
      </c>
      <c r="G18" s="3">
        <v>36507.17</v>
      </c>
      <c r="H18" s="3">
        <f t="shared" si="0"/>
        <v>28766.476666666666</v>
      </c>
      <c r="I18">
        <f t="shared" si="1"/>
        <v>6</v>
      </c>
      <c r="J18">
        <f>IFERROR(VLOOKUP(I18,справочник!$A$27:$D$33,3,0),0)</f>
        <v>30</v>
      </c>
      <c r="K18">
        <f>IFERROR(VLOOKUP(I18,справочник!$A$27:$D$33,4,0),0)</f>
        <v>2</v>
      </c>
      <c r="L18">
        <f t="shared" si="2"/>
        <v>60</v>
      </c>
    </row>
    <row r="19" spans="1:12" hidden="1">
      <c r="A19" s="20"/>
      <c r="B19" s="2" t="s">
        <v>747</v>
      </c>
      <c r="C19" s="2" t="s">
        <v>3105</v>
      </c>
      <c r="D19" s="2" t="s">
        <v>3106</v>
      </c>
      <c r="E19" s="3">
        <v>17572.62</v>
      </c>
      <c r="F19" s="3">
        <v>41724.840000000004</v>
      </c>
      <c r="G19" s="3">
        <v>24919.179999999997</v>
      </c>
      <c r="H19" s="3">
        <f t="shared" si="0"/>
        <v>28072.213333333333</v>
      </c>
      <c r="I19">
        <f t="shared" si="1"/>
        <v>6</v>
      </c>
      <c r="J19">
        <f>IFERROR(VLOOKUP(I19,справочник!$A$27:$D$33,3,0),0)</f>
        <v>30</v>
      </c>
      <c r="K19">
        <f>IFERROR(VLOOKUP(I19,справочник!$A$27:$D$33,4,0),0)</f>
        <v>2</v>
      </c>
      <c r="L19">
        <f t="shared" si="2"/>
        <v>60</v>
      </c>
    </row>
    <row r="20" spans="1:12" hidden="1">
      <c r="A20" s="20"/>
      <c r="B20" s="2" t="s">
        <v>747</v>
      </c>
      <c r="C20" s="2" t="s">
        <v>3108</v>
      </c>
      <c r="D20" s="2" t="s">
        <v>3109</v>
      </c>
      <c r="E20" s="3">
        <v>4817.72</v>
      </c>
      <c r="F20" s="3">
        <v>39827.51</v>
      </c>
      <c r="G20" s="3">
        <v>18246.120000000003</v>
      </c>
      <c r="H20" s="3">
        <f t="shared" si="0"/>
        <v>20963.783333333336</v>
      </c>
      <c r="I20">
        <f t="shared" si="1"/>
        <v>6</v>
      </c>
      <c r="J20">
        <f>IFERROR(VLOOKUP(I20,справочник!$A$27:$D$33,3,0),0)</f>
        <v>30</v>
      </c>
      <c r="K20">
        <f>IFERROR(VLOOKUP(I20,справочник!$A$27:$D$33,4,0),0)</f>
        <v>2</v>
      </c>
      <c r="L20">
        <f t="shared" si="2"/>
        <v>60</v>
      </c>
    </row>
    <row r="21" spans="1:12" hidden="1">
      <c r="A21" s="20"/>
      <c r="B21" s="2" t="s">
        <v>747</v>
      </c>
      <c r="C21" s="2" t="s">
        <v>3095</v>
      </c>
      <c r="D21" s="2" t="s">
        <v>3107</v>
      </c>
      <c r="E21" s="3">
        <v>14337.130000000001</v>
      </c>
      <c r="F21" s="3">
        <v>45293.689999999995</v>
      </c>
      <c r="G21" s="3">
        <v>2606.33</v>
      </c>
      <c r="H21" s="3">
        <f t="shared" si="0"/>
        <v>20745.716666666664</v>
      </c>
      <c r="I21">
        <f t="shared" si="1"/>
        <v>6</v>
      </c>
      <c r="J21">
        <f>IFERROR(VLOOKUP(I21,справочник!$A$27:$D$33,3,0),0)</f>
        <v>30</v>
      </c>
      <c r="K21">
        <f>IFERROR(VLOOKUP(I21,справочник!$A$27:$D$33,4,0),0)</f>
        <v>2</v>
      </c>
      <c r="L21">
        <f t="shared" si="2"/>
        <v>60</v>
      </c>
    </row>
    <row r="22" spans="1:12" hidden="1">
      <c r="A22" s="20"/>
      <c r="B22" s="2" t="s">
        <v>747</v>
      </c>
      <c r="C22" s="2" t="s">
        <v>3110</v>
      </c>
      <c r="D22" s="2" t="s">
        <v>3111</v>
      </c>
      <c r="E22" s="3">
        <v>6393.0400000000009</v>
      </c>
      <c r="F22" s="3">
        <v>31059.480000000003</v>
      </c>
      <c r="G22" s="3">
        <v>12364.74</v>
      </c>
      <c r="H22" s="3">
        <f t="shared" si="0"/>
        <v>16605.753333333334</v>
      </c>
      <c r="I22">
        <f t="shared" si="1"/>
        <v>6</v>
      </c>
      <c r="J22">
        <f>IFERROR(VLOOKUP(I22,справочник!$A$27:$D$33,3,0),0)</f>
        <v>30</v>
      </c>
      <c r="K22">
        <f>IFERROR(VLOOKUP(I22,справочник!$A$27:$D$33,4,0),0)</f>
        <v>2</v>
      </c>
      <c r="L22">
        <f t="shared" si="2"/>
        <v>60</v>
      </c>
    </row>
    <row r="23" spans="1:12" hidden="1">
      <c r="A23" s="20"/>
      <c r="B23" s="2" t="s">
        <v>747</v>
      </c>
      <c r="C23" s="2" t="s">
        <v>3112</v>
      </c>
      <c r="D23" s="2" t="s">
        <v>3113</v>
      </c>
      <c r="E23" s="3">
        <v>0</v>
      </c>
      <c r="F23" s="3">
        <v>34936.550000000003</v>
      </c>
      <c r="G23" s="3">
        <v>38314.51</v>
      </c>
      <c r="H23" s="3">
        <f t="shared" si="0"/>
        <v>24417.02</v>
      </c>
      <c r="I23">
        <f t="shared" si="1"/>
        <v>6</v>
      </c>
      <c r="J23">
        <f>IFERROR(VLOOKUP(I23,справочник!$A$27:$D$33,3,0),0)</f>
        <v>30</v>
      </c>
      <c r="K23">
        <f>IFERROR(VLOOKUP(I23,справочник!$A$27:$D$33,4,0),0)</f>
        <v>2</v>
      </c>
      <c r="L23">
        <f t="shared" si="2"/>
        <v>60</v>
      </c>
    </row>
    <row r="24" spans="1:12" hidden="1">
      <c r="A24" s="20"/>
      <c r="B24" s="2" t="s">
        <v>747</v>
      </c>
      <c r="C24" s="2" t="s">
        <v>3673</v>
      </c>
      <c r="D24" s="2" t="s">
        <v>3674</v>
      </c>
      <c r="E24" s="3">
        <v>11165.88</v>
      </c>
      <c r="F24" s="3">
        <v>0</v>
      </c>
      <c r="G24" s="3">
        <v>17015.829999999998</v>
      </c>
      <c r="H24" s="3">
        <f t="shared" si="0"/>
        <v>9393.9033333333336</v>
      </c>
      <c r="I24">
        <f t="shared" si="1"/>
        <v>6</v>
      </c>
      <c r="J24">
        <f>IFERROR(VLOOKUP(I24,справочник!$A$27:$D$33,3,0),0)</f>
        <v>30</v>
      </c>
      <c r="K24">
        <f>IFERROR(VLOOKUP(I24,справочник!$A$27:$D$33,4,0),0)</f>
        <v>2</v>
      </c>
      <c r="L24">
        <f t="shared" si="2"/>
        <v>60</v>
      </c>
    </row>
    <row r="25" spans="1:12" hidden="1">
      <c r="A25" s="20"/>
      <c r="B25" s="2" t="s">
        <v>747</v>
      </c>
      <c r="C25" s="2" t="s">
        <v>3675</v>
      </c>
      <c r="D25" s="2" t="s">
        <v>3676</v>
      </c>
      <c r="E25" s="3">
        <v>0</v>
      </c>
      <c r="F25" s="3">
        <v>0</v>
      </c>
      <c r="G25" s="3">
        <v>799.56</v>
      </c>
      <c r="H25" s="3">
        <f t="shared" si="0"/>
        <v>266.52</v>
      </c>
      <c r="I25">
        <f t="shared" si="1"/>
        <v>6</v>
      </c>
      <c r="J25">
        <f>IFERROR(VLOOKUP(I25,справочник!$A$27:$D$33,3,0),0)</f>
        <v>30</v>
      </c>
      <c r="K25">
        <f>IFERROR(VLOOKUP(I25,справочник!$A$27:$D$33,4,0),0)</f>
        <v>2</v>
      </c>
      <c r="L25">
        <f t="shared" si="2"/>
        <v>60</v>
      </c>
    </row>
    <row r="26" spans="1:12" hidden="1">
      <c r="A26" s="20"/>
      <c r="B26" s="2" t="s">
        <v>747</v>
      </c>
      <c r="C26" s="2" t="s">
        <v>3845</v>
      </c>
      <c r="D26" s="2" t="s">
        <v>3846</v>
      </c>
      <c r="E26" s="3">
        <v>32226.35</v>
      </c>
      <c r="F26" s="3">
        <v>32619.14</v>
      </c>
      <c r="G26" s="3">
        <v>45793.64</v>
      </c>
      <c r="H26" s="3">
        <f t="shared" si="0"/>
        <v>36879.71</v>
      </c>
      <c r="I26">
        <f t="shared" si="1"/>
        <v>6</v>
      </c>
      <c r="J26">
        <f>IFERROR(VLOOKUP(I26,справочник!$A$27:$D$33,3,0),0)</f>
        <v>30</v>
      </c>
      <c r="K26">
        <f>IFERROR(VLOOKUP(I26,справочник!$A$27:$D$33,4,0),0)</f>
        <v>2</v>
      </c>
      <c r="L26">
        <f t="shared" si="2"/>
        <v>60</v>
      </c>
    </row>
    <row r="27" spans="1:12" hidden="1">
      <c r="A27" s="20"/>
      <c r="B27" s="2" t="s">
        <v>747</v>
      </c>
      <c r="C27" s="2" t="s">
        <v>4127</v>
      </c>
      <c r="D27" s="2" t="s">
        <v>4485</v>
      </c>
      <c r="E27" s="3">
        <v>28174.93</v>
      </c>
      <c r="F27" s="3">
        <v>30116.17</v>
      </c>
      <c r="G27" s="3">
        <v>9637.26</v>
      </c>
      <c r="H27" s="3">
        <f t="shared" si="0"/>
        <v>22642.786666666667</v>
      </c>
      <c r="I27">
        <f t="shared" si="1"/>
        <v>6</v>
      </c>
      <c r="J27">
        <f>IFERROR(VLOOKUP(I27,справочник!$A$27:$D$33,3,0),0)</f>
        <v>30</v>
      </c>
      <c r="K27">
        <f>IFERROR(VLOOKUP(I27,справочник!$A$27:$D$33,4,0),0)</f>
        <v>2</v>
      </c>
      <c r="L27">
        <f t="shared" si="2"/>
        <v>60</v>
      </c>
    </row>
    <row r="28" spans="1:12" hidden="1">
      <c r="A28" s="20"/>
      <c r="B28" s="2" t="s">
        <v>747</v>
      </c>
      <c r="C28" s="2" t="s">
        <v>4298</v>
      </c>
      <c r="D28" s="2" t="s">
        <v>4299</v>
      </c>
      <c r="E28" s="3">
        <v>13746.940000000002</v>
      </c>
      <c r="F28" s="3">
        <v>36442.35</v>
      </c>
      <c r="G28" s="3">
        <v>16022.769999999999</v>
      </c>
      <c r="H28" s="3">
        <f t="shared" si="0"/>
        <v>22070.686666666665</v>
      </c>
      <c r="I28">
        <f t="shared" si="1"/>
        <v>6</v>
      </c>
      <c r="J28">
        <f>IFERROR(VLOOKUP(I28,справочник!$A$27:$D$33,3,0),0)</f>
        <v>30</v>
      </c>
      <c r="K28">
        <f>IFERROR(VLOOKUP(I28,справочник!$A$27:$D$33,4,0),0)</f>
        <v>2</v>
      </c>
      <c r="L28">
        <f t="shared" si="2"/>
        <v>60</v>
      </c>
    </row>
    <row r="29" spans="1:12" hidden="1">
      <c r="A29" s="20"/>
      <c r="B29" s="2" t="s">
        <v>747</v>
      </c>
      <c r="C29" s="2" t="s">
        <v>4143</v>
      </c>
      <c r="D29" s="2" t="s">
        <v>4486</v>
      </c>
      <c r="E29" s="3">
        <v>17262.879999999997</v>
      </c>
      <c r="F29" s="3">
        <v>33549.43</v>
      </c>
      <c r="G29" s="3">
        <v>13856.25</v>
      </c>
      <c r="H29" s="3">
        <f t="shared" si="0"/>
        <v>21556.186666666665</v>
      </c>
      <c r="I29">
        <f t="shared" si="1"/>
        <v>6</v>
      </c>
      <c r="J29">
        <f>IFERROR(VLOOKUP(I29,справочник!$A$27:$D$33,3,0),0)</f>
        <v>30</v>
      </c>
      <c r="K29">
        <f>IFERROR(VLOOKUP(I29,справочник!$A$27:$D$33,4,0),0)</f>
        <v>2</v>
      </c>
      <c r="L29">
        <f t="shared" si="2"/>
        <v>60</v>
      </c>
    </row>
    <row r="30" spans="1:12" hidden="1">
      <c r="A30" s="20"/>
      <c r="B30" s="2" t="s">
        <v>747</v>
      </c>
      <c r="C30" s="2" t="s">
        <v>3984</v>
      </c>
      <c r="D30" s="2" t="s">
        <v>4487</v>
      </c>
      <c r="E30" s="3">
        <v>8411.59</v>
      </c>
      <c r="F30" s="3">
        <v>34892.729999999996</v>
      </c>
      <c r="G30" s="3">
        <v>11535.33</v>
      </c>
      <c r="H30" s="3">
        <f t="shared" si="0"/>
        <v>18279.883333333331</v>
      </c>
      <c r="I30">
        <f t="shared" si="1"/>
        <v>6</v>
      </c>
      <c r="J30">
        <f>IFERROR(VLOOKUP(I30,справочник!$A$27:$D$33,3,0),0)</f>
        <v>30</v>
      </c>
      <c r="K30">
        <f>IFERROR(VLOOKUP(I30,справочник!$A$27:$D$33,4,0),0)</f>
        <v>2</v>
      </c>
      <c r="L30">
        <f t="shared" si="2"/>
        <v>60</v>
      </c>
    </row>
    <row r="31" spans="1:12" hidden="1">
      <c r="A31" s="20"/>
      <c r="B31" s="2" t="s">
        <v>747</v>
      </c>
      <c r="C31" s="2" t="s">
        <v>4296</v>
      </c>
      <c r="D31" s="2" t="s">
        <v>4297</v>
      </c>
      <c r="E31" s="3">
        <v>20403.57</v>
      </c>
      <c r="F31" s="3">
        <v>6163.22</v>
      </c>
      <c r="G31" s="3">
        <v>23951.800000000003</v>
      </c>
      <c r="H31" s="3">
        <f t="shared" si="0"/>
        <v>16839.530000000002</v>
      </c>
      <c r="I31">
        <f t="shared" si="1"/>
        <v>6</v>
      </c>
      <c r="J31">
        <f>IFERROR(VLOOKUP(I31,справочник!$A$27:$D$33,3,0),0)</f>
        <v>30</v>
      </c>
      <c r="K31">
        <f>IFERROR(VLOOKUP(I31,справочник!$A$27:$D$33,4,0),0)</f>
        <v>2</v>
      </c>
      <c r="L31">
        <f t="shared" si="2"/>
        <v>60</v>
      </c>
    </row>
    <row r="32" spans="1:12" hidden="1">
      <c r="A32" s="20"/>
      <c r="B32" s="2" t="s">
        <v>747</v>
      </c>
      <c r="C32" s="2" t="s">
        <v>4301</v>
      </c>
      <c r="D32" s="2" t="s">
        <v>4302</v>
      </c>
      <c r="E32" s="3">
        <v>5602.92</v>
      </c>
      <c r="F32" s="3">
        <v>0</v>
      </c>
      <c r="G32" s="3">
        <v>14707.18</v>
      </c>
      <c r="H32" s="3">
        <f t="shared" si="0"/>
        <v>6770.0333333333328</v>
      </c>
      <c r="I32">
        <f t="shared" si="1"/>
        <v>6</v>
      </c>
      <c r="J32">
        <f>IFERROR(VLOOKUP(I32,справочник!$A$27:$D$33,3,0),0)</f>
        <v>30</v>
      </c>
      <c r="K32">
        <f>IFERROR(VLOOKUP(I32,справочник!$A$27:$D$33,4,0),0)</f>
        <v>2</v>
      </c>
      <c r="L32">
        <f t="shared" si="2"/>
        <v>60</v>
      </c>
    </row>
    <row r="33" spans="1:12" hidden="1">
      <c r="A33" s="20"/>
      <c r="B33" s="2" t="s">
        <v>747</v>
      </c>
      <c r="C33" s="2" t="s">
        <v>3982</v>
      </c>
      <c r="D33" s="2" t="s">
        <v>4300</v>
      </c>
      <c r="E33" s="3">
        <v>6068.0400000000009</v>
      </c>
      <c r="F33" s="3">
        <v>0</v>
      </c>
      <c r="G33" s="3">
        <v>11255.699999999999</v>
      </c>
      <c r="H33" s="3">
        <f t="shared" si="0"/>
        <v>5774.579999999999</v>
      </c>
      <c r="I33">
        <f t="shared" si="1"/>
        <v>6</v>
      </c>
      <c r="J33">
        <f>IFERROR(VLOOKUP(I33,справочник!$A$27:$D$33,3,0),0)</f>
        <v>30</v>
      </c>
      <c r="K33">
        <f>IFERROR(VLOOKUP(I33,справочник!$A$27:$D$33,4,0),0)</f>
        <v>2</v>
      </c>
      <c r="L33">
        <f t="shared" si="2"/>
        <v>60</v>
      </c>
    </row>
    <row r="34" spans="1:12" hidden="1">
      <c r="A34" s="20"/>
      <c r="B34" s="2" t="s">
        <v>747</v>
      </c>
      <c r="C34" s="2" t="s">
        <v>4303</v>
      </c>
      <c r="D34" s="2" t="s">
        <v>4304</v>
      </c>
      <c r="E34" s="3">
        <v>0</v>
      </c>
      <c r="F34" s="3">
        <v>1847.64</v>
      </c>
      <c r="G34" s="3">
        <v>9164.2200000000012</v>
      </c>
      <c r="H34" s="3">
        <f t="shared" si="0"/>
        <v>3670.6200000000003</v>
      </c>
      <c r="I34">
        <f t="shared" si="1"/>
        <v>6</v>
      </c>
      <c r="J34">
        <f>IFERROR(VLOOKUP(I34,справочник!$A$27:$D$33,3,0),0)</f>
        <v>30</v>
      </c>
      <c r="K34">
        <f>IFERROR(VLOOKUP(I34,справочник!$A$27:$D$33,4,0),0)</f>
        <v>2</v>
      </c>
      <c r="L34">
        <f t="shared" si="2"/>
        <v>60</v>
      </c>
    </row>
    <row r="35" spans="1:12" hidden="1">
      <c r="A35" s="20"/>
      <c r="B35" s="2" t="s">
        <v>747</v>
      </c>
      <c r="C35" s="2" t="s">
        <v>4305</v>
      </c>
      <c r="D35" s="2" t="s">
        <v>4306</v>
      </c>
      <c r="E35" s="3">
        <v>383.36</v>
      </c>
      <c r="F35" s="3">
        <v>0</v>
      </c>
      <c r="G35" s="3">
        <v>1532.04</v>
      </c>
      <c r="H35" s="3">
        <f t="shared" si="0"/>
        <v>638.4666666666667</v>
      </c>
      <c r="I35">
        <f t="shared" si="1"/>
        <v>6</v>
      </c>
      <c r="J35">
        <f>IFERROR(VLOOKUP(I35,справочник!$A$27:$D$33,3,0),0)</f>
        <v>30</v>
      </c>
      <c r="K35">
        <f>IFERROR(VLOOKUP(I35,справочник!$A$27:$D$33,4,0),0)</f>
        <v>2</v>
      </c>
      <c r="L35">
        <f t="shared" si="2"/>
        <v>60</v>
      </c>
    </row>
    <row r="36" spans="1:12" hidden="1">
      <c r="A36" s="20"/>
      <c r="B36" s="2" t="s">
        <v>747</v>
      </c>
      <c r="C36" s="2" t="s">
        <v>6405</v>
      </c>
      <c r="D36" s="2" t="s">
        <v>6406</v>
      </c>
      <c r="E36" s="3">
        <v>0</v>
      </c>
      <c r="F36" s="3">
        <v>0</v>
      </c>
      <c r="G36" s="3">
        <v>1915.36</v>
      </c>
      <c r="H36" s="3">
        <f t="shared" si="0"/>
        <v>638.45333333333326</v>
      </c>
      <c r="I36">
        <f t="shared" si="1"/>
        <v>6</v>
      </c>
      <c r="J36">
        <f>IFERROR(VLOOKUP(I36,справочник!$A$27:$D$33,3,0),0)</f>
        <v>30</v>
      </c>
      <c r="K36">
        <f>IFERROR(VLOOKUP(I36,справочник!$A$27:$D$33,4,0),0)</f>
        <v>2</v>
      </c>
      <c r="L36">
        <f t="shared" si="2"/>
        <v>60</v>
      </c>
    </row>
    <row r="37" spans="1:12" hidden="1">
      <c r="A37" s="20"/>
      <c r="B37" s="2" t="s">
        <v>747</v>
      </c>
      <c r="C37" s="2" t="s">
        <v>4143</v>
      </c>
      <c r="D37" s="2" t="s">
        <v>6407</v>
      </c>
      <c r="E37" s="3">
        <v>-366.24</v>
      </c>
      <c r="F37" s="3">
        <v>0</v>
      </c>
      <c r="G37" s="3">
        <v>0</v>
      </c>
      <c r="H37" s="3">
        <f t="shared" si="0"/>
        <v>-122.08</v>
      </c>
      <c r="I37">
        <f t="shared" si="1"/>
        <v>6</v>
      </c>
      <c r="J37">
        <f>IFERROR(VLOOKUP(I37,справочник!$A$27:$D$33,3,0),0)</f>
        <v>30</v>
      </c>
      <c r="K37">
        <f>IFERROR(VLOOKUP(I37,справочник!$A$27:$D$33,4,0),0)</f>
        <v>2</v>
      </c>
      <c r="L37">
        <f t="shared" si="2"/>
        <v>60</v>
      </c>
    </row>
    <row r="38" spans="1:12" hidden="1">
      <c r="A38" s="20"/>
      <c r="B38" s="2" t="s">
        <v>747</v>
      </c>
      <c r="C38" s="2" t="s">
        <v>5415</v>
      </c>
      <c r="D38" s="2" t="s">
        <v>5416</v>
      </c>
      <c r="E38" s="3">
        <v>18708.75</v>
      </c>
      <c r="F38" s="3">
        <v>40590.14</v>
      </c>
      <c r="G38" s="3">
        <v>47344.87999999999</v>
      </c>
      <c r="H38" s="3">
        <f t="shared" si="0"/>
        <v>35547.923333333332</v>
      </c>
      <c r="I38">
        <f t="shared" si="1"/>
        <v>6</v>
      </c>
      <c r="J38">
        <f>IFERROR(VLOOKUP(I38,справочник!$A$27:$D$33,3,0),0)</f>
        <v>30</v>
      </c>
      <c r="K38">
        <f>IFERROR(VLOOKUP(I38,справочник!$A$27:$D$33,4,0),0)</f>
        <v>2</v>
      </c>
      <c r="L38">
        <f t="shared" si="2"/>
        <v>60</v>
      </c>
    </row>
    <row r="39" spans="1:12" hidden="1">
      <c r="A39" s="20"/>
      <c r="B39" s="2" t="s">
        <v>747</v>
      </c>
      <c r="C39" s="2" t="s">
        <v>5093</v>
      </c>
      <c r="D39" s="2" t="s">
        <v>5094</v>
      </c>
      <c r="E39" s="3">
        <v>36200.69</v>
      </c>
      <c r="F39" s="3">
        <v>6880.9</v>
      </c>
      <c r="G39" s="3">
        <v>38530.480000000003</v>
      </c>
      <c r="H39" s="3">
        <f t="shared" si="0"/>
        <v>27204.023333333334</v>
      </c>
      <c r="I39">
        <f t="shared" si="1"/>
        <v>6</v>
      </c>
      <c r="J39">
        <f>IFERROR(VLOOKUP(I39,справочник!$A$27:$D$33,3,0),0)</f>
        <v>30</v>
      </c>
      <c r="K39">
        <f>IFERROR(VLOOKUP(I39,справочник!$A$27:$D$33,4,0),0)</f>
        <v>2</v>
      </c>
      <c r="L39">
        <f t="shared" si="2"/>
        <v>60</v>
      </c>
    </row>
    <row r="40" spans="1:12" hidden="1">
      <c r="A40" s="20"/>
      <c r="B40" s="2" t="s">
        <v>747</v>
      </c>
      <c r="C40" s="2" t="s">
        <v>5091</v>
      </c>
      <c r="D40" s="2" t="s">
        <v>5092</v>
      </c>
      <c r="E40" s="3">
        <v>8069.2800000000007</v>
      </c>
      <c r="F40" s="3">
        <v>8829.0300000000007</v>
      </c>
      <c r="G40" s="3">
        <v>42023.869999999995</v>
      </c>
      <c r="H40" s="3">
        <f t="shared" si="0"/>
        <v>19640.726666666666</v>
      </c>
      <c r="I40">
        <f t="shared" si="1"/>
        <v>6</v>
      </c>
      <c r="J40">
        <f>IFERROR(VLOOKUP(I40,справочник!$A$27:$D$33,3,0),0)</f>
        <v>30</v>
      </c>
      <c r="K40">
        <f>IFERROR(VLOOKUP(I40,справочник!$A$27:$D$33,4,0),0)</f>
        <v>2</v>
      </c>
      <c r="L40">
        <f t="shared" si="2"/>
        <v>60</v>
      </c>
    </row>
    <row r="41" spans="1:12" hidden="1">
      <c r="A41" s="20"/>
      <c r="B41" s="2" t="s">
        <v>747</v>
      </c>
      <c r="C41" s="2" t="s">
        <v>5095</v>
      </c>
      <c r="D41" s="2" t="s">
        <v>5096</v>
      </c>
      <c r="E41" s="3">
        <v>13976.32</v>
      </c>
      <c r="F41" s="3">
        <v>5262.8</v>
      </c>
      <c r="G41" s="3">
        <v>20100.030000000002</v>
      </c>
      <c r="H41" s="3">
        <f t="shared" si="0"/>
        <v>13113.050000000001</v>
      </c>
      <c r="I41">
        <f t="shared" si="1"/>
        <v>6</v>
      </c>
      <c r="J41">
        <f>IFERROR(VLOOKUP(I41,справочник!$A$27:$D$33,3,0),0)</f>
        <v>30</v>
      </c>
      <c r="K41">
        <f>IFERROR(VLOOKUP(I41,справочник!$A$27:$D$33,4,0),0)</f>
        <v>2</v>
      </c>
      <c r="L41">
        <f t="shared" si="2"/>
        <v>60</v>
      </c>
    </row>
    <row r="42" spans="1:12" hidden="1">
      <c r="A42" s="20"/>
      <c r="B42" s="2" t="s">
        <v>747</v>
      </c>
      <c r="C42" s="2" t="s">
        <v>5102</v>
      </c>
      <c r="D42" s="2" t="s">
        <v>5103</v>
      </c>
      <c r="E42" s="3">
        <v>17362.11</v>
      </c>
      <c r="F42" s="3">
        <v>2715.2400000000002</v>
      </c>
      <c r="G42" s="3">
        <v>18462.79</v>
      </c>
      <c r="H42" s="3">
        <f t="shared" si="0"/>
        <v>12846.713333333333</v>
      </c>
      <c r="I42">
        <f t="shared" si="1"/>
        <v>6</v>
      </c>
      <c r="J42">
        <f>IFERROR(VLOOKUP(I42,справочник!$A$27:$D$33,3,0),0)</f>
        <v>30</v>
      </c>
      <c r="K42">
        <f>IFERROR(VLOOKUP(I42,справочник!$A$27:$D$33,4,0),0)</f>
        <v>2</v>
      </c>
      <c r="L42">
        <f t="shared" si="2"/>
        <v>60</v>
      </c>
    </row>
    <row r="43" spans="1:12" hidden="1">
      <c r="A43" s="20"/>
      <c r="B43" s="2" t="s">
        <v>747</v>
      </c>
      <c r="C43" s="2" t="s">
        <v>4899</v>
      </c>
      <c r="D43" s="2" t="s">
        <v>5101</v>
      </c>
      <c r="E43" s="3">
        <v>2956.04</v>
      </c>
      <c r="F43" s="3">
        <v>0</v>
      </c>
      <c r="G43" s="3">
        <v>23700.97</v>
      </c>
      <c r="H43" s="3">
        <f t="shared" si="0"/>
        <v>8885.67</v>
      </c>
      <c r="I43">
        <f t="shared" si="1"/>
        <v>6</v>
      </c>
      <c r="J43">
        <f>IFERROR(VLOOKUP(I43,справочник!$A$27:$D$33,3,0),0)</f>
        <v>30</v>
      </c>
      <c r="K43">
        <f>IFERROR(VLOOKUP(I43,справочник!$A$27:$D$33,4,0),0)</f>
        <v>2</v>
      </c>
      <c r="L43">
        <f t="shared" si="2"/>
        <v>60</v>
      </c>
    </row>
    <row r="44" spans="1:12" hidden="1">
      <c r="A44" s="20"/>
      <c r="B44" s="2" t="s">
        <v>747</v>
      </c>
      <c r="C44" s="2" t="s">
        <v>5097</v>
      </c>
      <c r="D44" s="2" t="s">
        <v>5098</v>
      </c>
      <c r="E44" s="3">
        <v>14121.920000000002</v>
      </c>
      <c r="F44" s="3">
        <v>0</v>
      </c>
      <c r="G44" s="3">
        <v>10677.58</v>
      </c>
      <c r="H44" s="3">
        <f t="shared" si="0"/>
        <v>8266.5</v>
      </c>
      <c r="I44">
        <f t="shared" si="1"/>
        <v>6</v>
      </c>
      <c r="J44">
        <f>IFERROR(VLOOKUP(I44,справочник!$A$27:$D$33,3,0),0)</f>
        <v>30</v>
      </c>
      <c r="K44">
        <f>IFERROR(VLOOKUP(I44,справочник!$A$27:$D$33,4,0),0)</f>
        <v>2</v>
      </c>
      <c r="L44">
        <f t="shared" si="2"/>
        <v>60</v>
      </c>
    </row>
    <row r="45" spans="1:12" hidden="1">
      <c r="A45" s="20"/>
      <c r="B45" s="2" t="s">
        <v>747</v>
      </c>
      <c r="C45" s="2" t="s">
        <v>5099</v>
      </c>
      <c r="D45" s="2" t="s">
        <v>5100</v>
      </c>
      <c r="E45" s="3">
        <v>5206.2000000000007</v>
      </c>
      <c r="F45" s="3">
        <v>1129.2</v>
      </c>
      <c r="G45" s="3">
        <v>11650.82</v>
      </c>
      <c r="H45" s="3">
        <f t="shared" si="0"/>
        <v>5995.4066666666668</v>
      </c>
      <c r="I45">
        <f t="shared" si="1"/>
        <v>6</v>
      </c>
      <c r="J45">
        <f>IFERROR(VLOOKUP(I45,справочник!$A$27:$D$33,3,0),0)</f>
        <v>30</v>
      </c>
      <c r="K45">
        <f>IFERROR(VLOOKUP(I45,справочник!$A$27:$D$33,4,0),0)</f>
        <v>2</v>
      </c>
      <c r="L45">
        <f t="shared" si="2"/>
        <v>60</v>
      </c>
    </row>
    <row r="46" spans="1:12" hidden="1">
      <c r="A46" s="20"/>
      <c r="B46" s="2" t="s">
        <v>747</v>
      </c>
      <c r="C46" s="2" t="s">
        <v>5405</v>
      </c>
      <c r="D46" s="2" t="s">
        <v>5406</v>
      </c>
      <c r="E46" s="3">
        <v>39579.129999999997</v>
      </c>
      <c r="F46" s="3">
        <v>7326.34</v>
      </c>
      <c r="G46" s="3">
        <v>37133.729999999996</v>
      </c>
      <c r="H46" s="3">
        <f t="shared" si="0"/>
        <v>28013.066666666666</v>
      </c>
      <c r="I46">
        <f t="shared" si="1"/>
        <v>6</v>
      </c>
      <c r="J46">
        <f>IFERROR(VLOOKUP(I46,справочник!$A$27:$D$33,3,0),0)</f>
        <v>30</v>
      </c>
      <c r="K46">
        <f>IFERROR(VLOOKUP(I46,справочник!$A$27:$D$33,4,0),0)</f>
        <v>2</v>
      </c>
      <c r="L46">
        <f t="shared" si="2"/>
        <v>60</v>
      </c>
    </row>
    <row r="47" spans="1:12" hidden="1">
      <c r="A47" s="20"/>
      <c r="B47" s="2" t="s">
        <v>747</v>
      </c>
      <c r="C47" s="2" t="s">
        <v>5407</v>
      </c>
      <c r="D47" s="2" t="s">
        <v>5408</v>
      </c>
      <c r="E47" s="3">
        <v>10782.52</v>
      </c>
      <c r="F47" s="3">
        <v>1115.8400000000001</v>
      </c>
      <c r="G47" s="3">
        <v>17148.21</v>
      </c>
      <c r="H47" s="3">
        <f t="shared" si="0"/>
        <v>9682.19</v>
      </c>
      <c r="I47">
        <f t="shared" si="1"/>
        <v>6</v>
      </c>
      <c r="J47">
        <f>IFERROR(VLOOKUP(I47,справочник!$A$27:$D$33,3,0),0)</f>
        <v>30</v>
      </c>
      <c r="K47">
        <f>IFERROR(VLOOKUP(I47,справочник!$A$27:$D$33,4,0),0)</f>
        <v>2</v>
      </c>
      <c r="L47">
        <f t="shared" si="2"/>
        <v>60</v>
      </c>
    </row>
    <row r="48" spans="1:12" hidden="1">
      <c r="A48" s="20"/>
      <c r="B48" s="2" t="s">
        <v>747</v>
      </c>
      <c r="C48" s="2" t="s">
        <v>5411</v>
      </c>
      <c r="D48" s="2" t="s">
        <v>5412</v>
      </c>
      <c r="E48" s="3">
        <v>10782.52</v>
      </c>
      <c r="F48" s="3">
        <v>0</v>
      </c>
      <c r="G48" s="3">
        <v>9897.2000000000007</v>
      </c>
      <c r="H48" s="3">
        <f t="shared" si="0"/>
        <v>6893.2400000000007</v>
      </c>
      <c r="I48">
        <f t="shared" si="1"/>
        <v>6</v>
      </c>
      <c r="J48">
        <f>IFERROR(VLOOKUP(I48,справочник!$A$27:$D$33,3,0),0)</f>
        <v>30</v>
      </c>
      <c r="K48">
        <f>IFERROR(VLOOKUP(I48,справочник!$A$27:$D$33,4,0),0)</f>
        <v>2</v>
      </c>
      <c r="L48">
        <f t="shared" si="2"/>
        <v>60</v>
      </c>
    </row>
    <row r="49" spans="1:12" hidden="1">
      <c r="A49" s="20"/>
      <c r="B49" s="2" t="s">
        <v>747</v>
      </c>
      <c r="C49" s="2" t="s">
        <v>5543</v>
      </c>
      <c r="D49" s="2" t="s">
        <v>3098</v>
      </c>
      <c r="E49" s="3">
        <v>11898.36</v>
      </c>
      <c r="F49" s="3">
        <v>-1764.72</v>
      </c>
      <c r="G49" s="3">
        <v>7151.9000000000005</v>
      </c>
      <c r="H49" s="3">
        <f t="shared" si="0"/>
        <v>5761.8466666666673</v>
      </c>
      <c r="I49">
        <f t="shared" si="1"/>
        <v>6</v>
      </c>
      <c r="J49">
        <f>IFERROR(VLOOKUP(I49,справочник!$A$27:$D$33,3,0),0)</f>
        <v>30</v>
      </c>
      <c r="K49">
        <f>IFERROR(VLOOKUP(I49,справочник!$A$27:$D$33,4,0),0)</f>
        <v>2</v>
      </c>
      <c r="L49">
        <f t="shared" si="2"/>
        <v>60</v>
      </c>
    </row>
    <row r="50" spans="1:12" hidden="1">
      <c r="A50" s="20"/>
      <c r="B50" s="2" t="s">
        <v>747</v>
      </c>
      <c r="C50" s="2" t="s">
        <v>5409</v>
      </c>
      <c r="D50" s="2" t="s">
        <v>5410</v>
      </c>
      <c r="E50" s="3">
        <v>4473.72</v>
      </c>
      <c r="F50" s="3">
        <v>0</v>
      </c>
      <c r="G50" s="3">
        <v>5553.6</v>
      </c>
      <c r="H50" s="3">
        <f t="shared" si="0"/>
        <v>3342.44</v>
      </c>
      <c r="I50">
        <f t="shared" si="1"/>
        <v>6</v>
      </c>
      <c r="J50">
        <f>IFERROR(VLOOKUP(I50,справочник!$A$27:$D$33,3,0),0)</f>
        <v>30</v>
      </c>
      <c r="K50">
        <f>IFERROR(VLOOKUP(I50,справочник!$A$27:$D$33,4,0),0)</f>
        <v>2</v>
      </c>
      <c r="L50">
        <f t="shared" si="2"/>
        <v>60</v>
      </c>
    </row>
    <row r="51" spans="1:12" hidden="1">
      <c r="A51" s="20"/>
      <c r="B51" s="2" t="s">
        <v>747</v>
      </c>
      <c r="C51" s="2" t="s">
        <v>4659</v>
      </c>
      <c r="D51" s="2" t="s">
        <v>5417</v>
      </c>
      <c r="E51" s="3">
        <v>9437.25</v>
      </c>
      <c r="F51" s="3">
        <v>38905.729999999996</v>
      </c>
      <c r="G51" s="3">
        <v>30257.109999999997</v>
      </c>
      <c r="H51" s="3">
        <f t="shared" si="0"/>
        <v>26200.03</v>
      </c>
      <c r="I51">
        <f t="shared" si="1"/>
        <v>6</v>
      </c>
      <c r="J51">
        <f>IFERROR(VLOOKUP(I51,справочник!$A$27:$D$33,3,0),0)</f>
        <v>30</v>
      </c>
      <c r="K51">
        <f>IFERROR(VLOOKUP(I51,справочник!$A$27:$D$33,4,0),0)</f>
        <v>2</v>
      </c>
      <c r="L51">
        <f t="shared" si="2"/>
        <v>60</v>
      </c>
    </row>
    <row r="52" spans="1:12" hidden="1">
      <c r="A52" s="20"/>
      <c r="B52" s="2" t="s">
        <v>747</v>
      </c>
      <c r="C52" s="2" t="s">
        <v>5413</v>
      </c>
      <c r="D52" s="2" t="s">
        <v>5414</v>
      </c>
      <c r="E52" s="3">
        <v>21745.870000000003</v>
      </c>
      <c r="F52" s="3">
        <v>34786.270000000004</v>
      </c>
      <c r="G52" s="3">
        <v>17233.370000000003</v>
      </c>
      <c r="H52" s="3">
        <f t="shared" si="0"/>
        <v>24588.503333333338</v>
      </c>
      <c r="I52">
        <f t="shared" si="1"/>
        <v>6</v>
      </c>
      <c r="J52">
        <f>IFERROR(VLOOKUP(I52,справочник!$A$27:$D$33,3,0),0)</f>
        <v>30</v>
      </c>
      <c r="K52">
        <f>IFERROR(VLOOKUP(I52,справочник!$A$27:$D$33,4,0),0)</f>
        <v>2</v>
      </c>
      <c r="L52">
        <f t="shared" si="2"/>
        <v>60</v>
      </c>
    </row>
    <row r="53" spans="1:12" hidden="1">
      <c r="A53" s="20"/>
      <c r="B53" s="2" t="s">
        <v>747</v>
      </c>
      <c r="C53" s="2" t="s">
        <v>5420</v>
      </c>
      <c r="D53" s="2" t="s">
        <v>5421</v>
      </c>
      <c r="E53" s="3">
        <v>25353.16</v>
      </c>
      <c r="F53" s="3">
        <v>7242.1399999999994</v>
      </c>
      <c r="G53" s="3">
        <v>53290.689999999995</v>
      </c>
      <c r="H53" s="3">
        <f t="shared" si="0"/>
        <v>28628.66333333333</v>
      </c>
      <c r="I53">
        <f t="shared" si="1"/>
        <v>6</v>
      </c>
      <c r="J53">
        <f>IFERROR(VLOOKUP(I53,справочник!$A$27:$D$33,3,0),0)</f>
        <v>30</v>
      </c>
      <c r="K53">
        <f>IFERROR(VLOOKUP(I53,справочник!$A$27:$D$33,4,0),0)</f>
        <v>2</v>
      </c>
      <c r="L53">
        <f t="shared" si="2"/>
        <v>60</v>
      </c>
    </row>
    <row r="54" spans="1:12" hidden="1">
      <c r="A54" s="20"/>
      <c r="B54" s="2" t="s">
        <v>747</v>
      </c>
      <c r="C54" s="2" t="s">
        <v>6165</v>
      </c>
      <c r="D54" s="2" t="s">
        <v>6166</v>
      </c>
      <c r="E54" s="3">
        <v>15607.269999999999</v>
      </c>
      <c r="F54" s="3">
        <v>28805.359999999997</v>
      </c>
      <c r="G54" s="3">
        <v>28766.039999999997</v>
      </c>
      <c r="H54" s="3">
        <f t="shared" si="0"/>
        <v>24392.89</v>
      </c>
      <c r="I54">
        <f t="shared" si="1"/>
        <v>6</v>
      </c>
      <c r="J54">
        <f>IFERROR(VLOOKUP(I54,справочник!$A$27:$D$33,3,0),0)</f>
        <v>30</v>
      </c>
      <c r="K54">
        <f>IFERROR(VLOOKUP(I54,справочник!$A$27:$D$33,4,0),0)</f>
        <v>2</v>
      </c>
      <c r="L54">
        <f t="shared" si="2"/>
        <v>60</v>
      </c>
    </row>
    <row r="55" spans="1:12" hidden="1">
      <c r="A55" s="20"/>
      <c r="B55" s="2" t="s">
        <v>747</v>
      </c>
      <c r="C55" s="2" t="s">
        <v>6167</v>
      </c>
      <c r="D55" s="2" t="s">
        <v>6168</v>
      </c>
      <c r="E55" s="3">
        <v>2633.58</v>
      </c>
      <c r="F55" s="3">
        <v>1560.1200000000001</v>
      </c>
      <c r="G55" s="3">
        <v>7474.48</v>
      </c>
      <c r="H55" s="3">
        <f t="shared" si="0"/>
        <v>3889.3933333333334</v>
      </c>
      <c r="I55">
        <f t="shared" si="1"/>
        <v>6</v>
      </c>
      <c r="J55">
        <f>IFERROR(VLOOKUP(I55,справочник!$A$27:$D$33,3,0),0)</f>
        <v>30</v>
      </c>
      <c r="K55">
        <f>IFERROR(VLOOKUP(I55,справочник!$A$27:$D$33,4,0),0)</f>
        <v>2</v>
      </c>
      <c r="L55">
        <f t="shared" si="2"/>
        <v>60</v>
      </c>
    </row>
    <row r="56" spans="1:12" hidden="1">
      <c r="A56" s="20"/>
      <c r="B56" s="2" t="s">
        <v>747</v>
      </c>
      <c r="C56" s="2" t="s">
        <v>6169</v>
      </c>
      <c r="D56" s="2" t="s">
        <v>6170</v>
      </c>
      <c r="E56" s="3">
        <v>0</v>
      </c>
      <c r="F56" s="3">
        <v>0</v>
      </c>
      <c r="G56" s="3">
        <v>1512.52</v>
      </c>
      <c r="H56" s="3">
        <f t="shared" si="0"/>
        <v>504.17333333333335</v>
      </c>
      <c r="I56">
        <f t="shared" si="1"/>
        <v>6</v>
      </c>
      <c r="J56">
        <f>IFERROR(VLOOKUP(I56,справочник!$A$27:$D$33,3,0),0)</f>
        <v>30</v>
      </c>
      <c r="K56">
        <f>IFERROR(VLOOKUP(I56,справочник!$A$27:$D$33,4,0),0)</f>
        <v>2</v>
      </c>
      <c r="L56">
        <f t="shared" si="2"/>
        <v>60</v>
      </c>
    </row>
    <row r="57" spans="1:12" hidden="1">
      <c r="A57" s="20"/>
      <c r="B57" s="2" t="s">
        <v>747</v>
      </c>
      <c r="C57" s="2" t="s">
        <v>6408</v>
      </c>
      <c r="D57" s="2" t="s">
        <v>6409</v>
      </c>
      <c r="E57" s="3">
        <v>1258.56</v>
      </c>
      <c r="F57" s="3">
        <v>0</v>
      </c>
      <c r="G57" s="3">
        <v>0</v>
      </c>
      <c r="H57" s="3">
        <f t="shared" si="0"/>
        <v>419.52</v>
      </c>
      <c r="I57">
        <f t="shared" si="1"/>
        <v>6</v>
      </c>
      <c r="J57">
        <f>IFERROR(VLOOKUP(I57,справочник!$A$27:$D$33,3,0),0)</f>
        <v>30</v>
      </c>
      <c r="K57">
        <f>IFERROR(VLOOKUP(I57,справочник!$A$27:$D$33,4,0),0)</f>
        <v>2</v>
      </c>
      <c r="L57">
        <f t="shared" si="2"/>
        <v>60</v>
      </c>
    </row>
    <row r="58" spans="1:12" hidden="1">
      <c r="A58" s="20"/>
      <c r="B58" s="2" t="s">
        <v>747</v>
      </c>
      <c r="C58" s="2" t="s">
        <v>6173</v>
      </c>
      <c r="D58" s="2" t="s">
        <v>6174</v>
      </c>
      <c r="E58" s="3">
        <v>0</v>
      </c>
      <c r="F58" s="3">
        <v>0</v>
      </c>
      <c r="G58" s="3">
        <v>1129.2</v>
      </c>
      <c r="H58" s="3">
        <f t="shared" si="0"/>
        <v>376.40000000000003</v>
      </c>
      <c r="I58">
        <f t="shared" si="1"/>
        <v>6</v>
      </c>
      <c r="J58">
        <f>IFERROR(VLOOKUP(I58,справочник!$A$27:$D$33,3,0),0)</f>
        <v>30</v>
      </c>
      <c r="K58">
        <f>IFERROR(VLOOKUP(I58,справочник!$A$27:$D$33,4,0),0)</f>
        <v>2</v>
      </c>
      <c r="L58">
        <f t="shared" si="2"/>
        <v>60</v>
      </c>
    </row>
    <row r="59" spans="1:12" hidden="1">
      <c r="A59" s="20"/>
      <c r="B59" s="2" t="s">
        <v>747</v>
      </c>
      <c r="C59" s="2" t="s">
        <v>6410</v>
      </c>
      <c r="D59" s="2" t="s">
        <v>6411</v>
      </c>
      <c r="E59" s="3">
        <v>1115.8400000000001</v>
      </c>
      <c r="F59" s="3">
        <v>0</v>
      </c>
      <c r="G59" s="3">
        <v>0</v>
      </c>
      <c r="H59" s="3">
        <f t="shared" si="0"/>
        <v>371.94666666666672</v>
      </c>
      <c r="I59">
        <f t="shared" si="1"/>
        <v>6</v>
      </c>
      <c r="J59">
        <f>IFERROR(VLOOKUP(I59,справочник!$A$27:$D$33,3,0),0)</f>
        <v>30</v>
      </c>
      <c r="K59">
        <f>IFERROR(VLOOKUP(I59,справочник!$A$27:$D$33,4,0),0)</f>
        <v>2</v>
      </c>
      <c r="L59">
        <f t="shared" si="2"/>
        <v>60</v>
      </c>
    </row>
    <row r="60" spans="1:12" hidden="1">
      <c r="A60" s="20"/>
      <c r="B60" s="2" t="s">
        <v>747</v>
      </c>
      <c r="C60" s="2" t="s">
        <v>6171</v>
      </c>
      <c r="D60" s="2" t="s">
        <v>6172</v>
      </c>
      <c r="E60" s="3">
        <v>0</v>
      </c>
      <c r="F60" s="3">
        <v>1115.8400000000001</v>
      </c>
      <c r="G60" s="3">
        <v>0</v>
      </c>
      <c r="H60" s="3">
        <f t="shared" si="0"/>
        <v>371.94666666666672</v>
      </c>
      <c r="I60">
        <f t="shared" si="1"/>
        <v>6</v>
      </c>
      <c r="J60">
        <f>IFERROR(VLOOKUP(I60,справочник!$A$27:$D$33,3,0),0)</f>
        <v>30</v>
      </c>
      <c r="K60">
        <f>IFERROR(VLOOKUP(I60,справочник!$A$27:$D$33,4,0),0)</f>
        <v>2</v>
      </c>
      <c r="L60">
        <f t="shared" si="2"/>
        <v>60</v>
      </c>
    </row>
    <row r="61" spans="1:12" hidden="1">
      <c r="A61" s="20"/>
      <c r="B61" s="2" t="s">
        <v>747</v>
      </c>
      <c r="C61" s="2" t="s">
        <v>6336</v>
      </c>
      <c r="D61" s="2" t="s">
        <v>6337</v>
      </c>
      <c r="E61" s="3">
        <v>22640.879999999997</v>
      </c>
      <c r="F61" s="3">
        <v>1129.2</v>
      </c>
      <c r="G61" s="3">
        <v>20329.499999999996</v>
      </c>
      <c r="H61" s="3">
        <f t="shared" si="0"/>
        <v>14699.859999999999</v>
      </c>
      <c r="I61">
        <f t="shared" si="1"/>
        <v>6</v>
      </c>
      <c r="J61">
        <f>IFERROR(VLOOKUP(I61,справочник!$A$27:$D$33,3,0),0)</f>
        <v>30</v>
      </c>
      <c r="K61">
        <f>IFERROR(VLOOKUP(I61,справочник!$A$27:$D$33,4,0),0)</f>
        <v>2</v>
      </c>
      <c r="L61">
        <f t="shared" si="2"/>
        <v>60</v>
      </c>
    </row>
    <row r="62" spans="1:12" hidden="1">
      <c r="A62" s="20"/>
      <c r="B62" s="2" t="s">
        <v>747</v>
      </c>
      <c r="C62" s="2" t="s">
        <v>6338</v>
      </c>
      <c r="D62" s="2" t="s">
        <v>6339</v>
      </c>
      <c r="E62" s="3">
        <v>14838.67</v>
      </c>
      <c r="F62" s="3">
        <v>0</v>
      </c>
      <c r="G62" s="3">
        <v>23626.12</v>
      </c>
      <c r="H62" s="3">
        <f t="shared" si="0"/>
        <v>12821.596666666666</v>
      </c>
      <c r="I62">
        <f t="shared" si="1"/>
        <v>6</v>
      </c>
      <c r="J62">
        <f>IFERROR(VLOOKUP(I62,справочник!$A$27:$D$33,3,0),0)</f>
        <v>30</v>
      </c>
      <c r="K62">
        <f>IFERROR(VLOOKUP(I62,справочник!$A$27:$D$33,4,0),0)</f>
        <v>2</v>
      </c>
      <c r="L62">
        <f t="shared" si="2"/>
        <v>60</v>
      </c>
    </row>
    <row r="63" spans="1:12" hidden="1">
      <c r="A63" s="20"/>
      <c r="B63" s="2" t="s">
        <v>747</v>
      </c>
      <c r="C63" s="2" t="s">
        <v>6334</v>
      </c>
      <c r="D63" s="2" t="s">
        <v>6335</v>
      </c>
      <c r="E63" s="3">
        <v>11165.88</v>
      </c>
      <c r="F63" s="3">
        <v>1560.1200000000001</v>
      </c>
      <c r="G63" s="3">
        <v>14962.32</v>
      </c>
      <c r="H63" s="3">
        <f t="shared" si="0"/>
        <v>9229.44</v>
      </c>
      <c r="I63">
        <f t="shared" si="1"/>
        <v>6</v>
      </c>
      <c r="J63">
        <f>IFERROR(VLOOKUP(I63,справочник!$A$27:$D$33,3,0),0)</f>
        <v>30</v>
      </c>
      <c r="K63">
        <f>IFERROR(VLOOKUP(I63,справочник!$A$27:$D$33,4,0),0)</f>
        <v>2</v>
      </c>
      <c r="L63">
        <f t="shared" si="2"/>
        <v>60</v>
      </c>
    </row>
    <row r="64" spans="1:12" hidden="1">
      <c r="A64" s="20"/>
      <c r="B64" s="2" t="s">
        <v>747</v>
      </c>
      <c r="C64" s="2" t="s">
        <v>6340</v>
      </c>
      <c r="D64" s="2" t="s">
        <v>6341</v>
      </c>
      <c r="E64" s="3">
        <v>5253.8</v>
      </c>
      <c r="F64" s="3">
        <v>1878.8</v>
      </c>
      <c r="G64" s="3">
        <v>7863.58</v>
      </c>
      <c r="H64" s="3">
        <f t="shared" si="0"/>
        <v>4998.7266666666665</v>
      </c>
      <c r="I64">
        <f t="shared" si="1"/>
        <v>6</v>
      </c>
      <c r="J64">
        <f>IFERROR(VLOOKUP(I64,справочник!$A$27:$D$33,3,0),0)</f>
        <v>30</v>
      </c>
      <c r="K64">
        <f>IFERROR(VLOOKUP(I64,справочник!$A$27:$D$33,4,0),0)</f>
        <v>2</v>
      </c>
      <c r="L64">
        <f t="shared" si="2"/>
        <v>60</v>
      </c>
    </row>
    <row r="65" spans="1:12" hidden="1">
      <c r="A65" s="20"/>
      <c r="B65" s="2" t="s">
        <v>747</v>
      </c>
      <c r="C65" s="2" t="s">
        <v>6342</v>
      </c>
      <c r="D65" s="2" t="s">
        <v>6343</v>
      </c>
      <c r="E65" s="3">
        <v>24569.24</v>
      </c>
      <c r="F65" s="3">
        <v>33989.81</v>
      </c>
      <c r="G65" s="3">
        <v>34521.31</v>
      </c>
      <c r="H65" s="3">
        <f t="shared" si="0"/>
        <v>31026.786666666667</v>
      </c>
      <c r="I65">
        <f t="shared" si="1"/>
        <v>6</v>
      </c>
      <c r="J65">
        <f>IFERROR(VLOOKUP(I65,справочник!$A$27:$D$33,3,0),0)</f>
        <v>30</v>
      </c>
      <c r="K65">
        <f>IFERROR(VLOOKUP(I65,справочник!$A$27:$D$33,4,0),0)</f>
        <v>2</v>
      </c>
      <c r="L65">
        <f t="shared" si="2"/>
        <v>60</v>
      </c>
    </row>
    <row r="66" spans="1:12" hidden="1">
      <c r="A66" s="20"/>
      <c r="B66" s="2" t="s">
        <v>747</v>
      </c>
      <c r="C66" s="2" t="s">
        <v>6344</v>
      </c>
      <c r="D66" s="2" t="s">
        <v>6345</v>
      </c>
      <c r="E66" s="3">
        <v>15350.73</v>
      </c>
      <c r="F66" s="3">
        <v>34504.29</v>
      </c>
      <c r="G66" s="3">
        <v>14802.95</v>
      </c>
      <c r="H66" s="3">
        <f t="shared" si="0"/>
        <v>21552.656666666666</v>
      </c>
      <c r="I66">
        <f t="shared" si="1"/>
        <v>6</v>
      </c>
      <c r="J66">
        <f>IFERROR(VLOOKUP(I66,справочник!$A$27:$D$33,3,0),0)</f>
        <v>30</v>
      </c>
      <c r="K66">
        <f>IFERROR(VLOOKUP(I66,справочник!$A$27:$D$33,4,0),0)</f>
        <v>2</v>
      </c>
      <c r="L66">
        <f t="shared" si="2"/>
        <v>60</v>
      </c>
    </row>
    <row r="67" spans="1:12" hidden="1">
      <c r="A67" s="20"/>
      <c r="B67" s="2" t="s">
        <v>34</v>
      </c>
      <c r="C67" s="2" t="s">
        <v>41</v>
      </c>
      <c r="D67" s="2" t="s">
        <v>42</v>
      </c>
      <c r="E67" s="3">
        <v>739184.89999999991</v>
      </c>
      <c r="F67" s="3">
        <v>501616.09</v>
      </c>
      <c r="G67" s="3">
        <v>227466.68</v>
      </c>
      <c r="H67" s="3">
        <f t="shared" ref="H67:H130" si="3">AVERAGE(E67:G67)</f>
        <v>489422.55666666664</v>
      </c>
      <c r="I67">
        <f t="shared" ref="I67:I130" si="4">IF(H67&gt;=1000000,1,IF(AND(H67&gt;=500000,H67&lt;=999999),2,IF(AND(H67&gt;=200000,H67&lt;=499999),3,IF(AND(H67&gt;=150000,H67&lt;=199999),4,IF(AND(H67&gt;=75000,H67&lt;=149999),5,IF(AND(H67&gt;=35000,H67&lt;=74999),6,6))))))</f>
        <v>3</v>
      </c>
      <c r="J67">
        <f>IFERROR(VLOOKUP(I67,справочник!$A$27:$D$33,3,0),0)</f>
        <v>60</v>
      </c>
      <c r="K67">
        <f>IFERROR(VLOOKUP(I67,справочник!$A$27:$D$33,4,0),0)</f>
        <v>4</v>
      </c>
      <c r="L67">
        <f t="shared" ref="L67:L130" si="5">J67*K67</f>
        <v>240</v>
      </c>
    </row>
    <row r="68" spans="1:12" hidden="1">
      <c r="A68" s="20"/>
      <c r="B68" s="2" t="s">
        <v>34</v>
      </c>
      <c r="C68" s="2" t="s">
        <v>37</v>
      </c>
      <c r="D68" s="2" t="s">
        <v>38</v>
      </c>
      <c r="E68" s="3">
        <v>692276.19</v>
      </c>
      <c r="F68" s="3">
        <v>467345.45999999996</v>
      </c>
      <c r="G68" s="3">
        <v>208841.24</v>
      </c>
      <c r="H68" s="3">
        <f t="shared" si="3"/>
        <v>456154.29666666663</v>
      </c>
      <c r="I68">
        <f t="shared" si="4"/>
        <v>3</v>
      </c>
      <c r="J68">
        <f>IFERROR(VLOOKUP(I68,справочник!$A$27:$D$33,3,0),0)</f>
        <v>60</v>
      </c>
      <c r="K68">
        <f>IFERROR(VLOOKUP(I68,справочник!$A$27:$D$33,4,0),0)</f>
        <v>4</v>
      </c>
      <c r="L68">
        <f t="shared" si="5"/>
        <v>240</v>
      </c>
    </row>
    <row r="69" spans="1:12" hidden="1">
      <c r="A69" s="20"/>
      <c r="B69" s="2" t="s">
        <v>34</v>
      </c>
      <c r="C69" s="2" t="s">
        <v>35</v>
      </c>
      <c r="D69" s="2" t="s">
        <v>36</v>
      </c>
      <c r="E69" s="3">
        <v>428782.40999999992</v>
      </c>
      <c r="F69" s="3">
        <v>274660.97000000003</v>
      </c>
      <c r="G69" s="3">
        <v>191870.16999999995</v>
      </c>
      <c r="H69" s="3">
        <f t="shared" si="3"/>
        <v>298437.84999999992</v>
      </c>
      <c r="I69">
        <f t="shared" si="4"/>
        <v>3</v>
      </c>
      <c r="J69">
        <f>IFERROR(VLOOKUP(I69,справочник!$A$27:$D$33,3,0),0)</f>
        <v>60</v>
      </c>
      <c r="K69">
        <f>IFERROR(VLOOKUP(I69,справочник!$A$27:$D$33,4,0),0)</f>
        <v>4</v>
      </c>
      <c r="L69">
        <f t="shared" si="5"/>
        <v>240</v>
      </c>
    </row>
    <row r="70" spans="1:12" hidden="1">
      <c r="A70" s="20"/>
      <c r="B70" s="2" t="s">
        <v>34</v>
      </c>
      <c r="C70" s="2" t="s">
        <v>43</v>
      </c>
      <c r="D70" s="2" t="s">
        <v>44</v>
      </c>
      <c r="E70" s="3">
        <v>409783.5</v>
      </c>
      <c r="F70" s="3">
        <v>272244.37</v>
      </c>
      <c r="G70" s="3">
        <v>128476.12</v>
      </c>
      <c r="H70" s="3">
        <f t="shared" si="3"/>
        <v>270167.99666666664</v>
      </c>
      <c r="I70">
        <f t="shared" si="4"/>
        <v>3</v>
      </c>
      <c r="J70">
        <f>IFERROR(VLOOKUP(I70,справочник!$A$27:$D$33,3,0),0)</f>
        <v>60</v>
      </c>
      <c r="K70">
        <f>IFERROR(VLOOKUP(I70,справочник!$A$27:$D$33,4,0),0)</f>
        <v>4</v>
      </c>
      <c r="L70">
        <f t="shared" si="5"/>
        <v>240</v>
      </c>
    </row>
    <row r="71" spans="1:12" hidden="1">
      <c r="A71" s="20"/>
      <c r="B71" s="2" t="s">
        <v>34</v>
      </c>
      <c r="C71" s="2" t="s">
        <v>39</v>
      </c>
      <c r="D71" s="2" t="s">
        <v>40</v>
      </c>
      <c r="E71" s="3">
        <v>457315.11</v>
      </c>
      <c r="F71" s="3">
        <v>233143.42</v>
      </c>
      <c r="G71" s="3">
        <v>79635.11</v>
      </c>
      <c r="H71" s="3">
        <f t="shared" si="3"/>
        <v>256697.88</v>
      </c>
      <c r="I71">
        <f t="shared" si="4"/>
        <v>3</v>
      </c>
      <c r="J71">
        <f>IFERROR(VLOOKUP(I71,справочник!$A$27:$D$33,3,0),0)</f>
        <v>60</v>
      </c>
      <c r="K71">
        <f>IFERROR(VLOOKUP(I71,справочник!$A$27:$D$33,4,0),0)</f>
        <v>4</v>
      </c>
      <c r="L71">
        <f t="shared" si="5"/>
        <v>240</v>
      </c>
    </row>
    <row r="72" spans="1:12" hidden="1">
      <c r="A72" s="20"/>
      <c r="B72" s="2" t="s">
        <v>34</v>
      </c>
      <c r="C72" s="2" t="s">
        <v>947</v>
      </c>
      <c r="D72" s="2" t="s">
        <v>948</v>
      </c>
      <c r="E72" s="3">
        <v>848517.29</v>
      </c>
      <c r="F72" s="3">
        <v>478182.04999999993</v>
      </c>
      <c r="G72" s="3">
        <v>293629.99999999994</v>
      </c>
      <c r="H72" s="3">
        <f t="shared" si="3"/>
        <v>540109.77999999991</v>
      </c>
      <c r="I72">
        <f t="shared" si="4"/>
        <v>2</v>
      </c>
      <c r="J72">
        <f>IFERROR(VLOOKUP(I72,справочник!$A$27:$D$33,3,0),0)</f>
        <v>60</v>
      </c>
      <c r="K72">
        <f>IFERROR(VLOOKUP(I72,справочник!$A$27:$D$33,4,0),0)</f>
        <v>4</v>
      </c>
      <c r="L72">
        <f t="shared" si="5"/>
        <v>240</v>
      </c>
    </row>
    <row r="73" spans="1:12" hidden="1">
      <c r="A73" s="20"/>
      <c r="B73" s="2" t="s">
        <v>34</v>
      </c>
      <c r="C73" s="2" t="s">
        <v>949</v>
      </c>
      <c r="D73" s="2" t="s">
        <v>950</v>
      </c>
      <c r="E73" s="3">
        <v>581097.34000000008</v>
      </c>
      <c r="F73" s="3">
        <v>475613.23</v>
      </c>
      <c r="G73" s="3">
        <v>297843.05</v>
      </c>
      <c r="H73" s="3">
        <f t="shared" si="3"/>
        <v>451517.87333333335</v>
      </c>
      <c r="I73">
        <f t="shared" si="4"/>
        <v>3</v>
      </c>
      <c r="J73">
        <f>IFERROR(VLOOKUP(I73,справочник!$A$27:$D$33,3,0),0)</f>
        <v>60</v>
      </c>
      <c r="K73">
        <f>IFERROR(VLOOKUP(I73,справочник!$A$27:$D$33,4,0),0)</f>
        <v>4</v>
      </c>
      <c r="L73">
        <f t="shared" si="5"/>
        <v>240</v>
      </c>
    </row>
    <row r="74" spans="1:12" hidden="1">
      <c r="A74" s="20"/>
      <c r="B74" s="2" t="s">
        <v>34</v>
      </c>
      <c r="C74" s="2" t="s">
        <v>951</v>
      </c>
      <c r="D74" s="2" t="s">
        <v>952</v>
      </c>
      <c r="E74" s="3">
        <v>670224.43000000017</v>
      </c>
      <c r="F74" s="3">
        <v>333485.23999999993</v>
      </c>
      <c r="G74" s="3">
        <v>162185.19999999998</v>
      </c>
      <c r="H74" s="3">
        <f t="shared" si="3"/>
        <v>388631.62333333335</v>
      </c>
      <c r="I74">
        <f t="shared" si="4"/>
        <v>3</v>
      </c>
      <c r="J74">
        <f>IFERROR(VLOOKUP(I74,справочник!$A$27:$D$33,3,0),0)</f>
        <v>60</v>
      </c>
      <c r="K74">
        <f>IFERROR(VLOOKUP(I74,справочник!$A$27:$D$33,4,0),0)</f>
        <v>4</v>
      </c>
      <c r="L74">
        <f t="shared" si="5"/>
        <v>240</v>
      </c>
    </row>
    <row r="75" spans="1:12" hidden="1">
      <c r="A75" s="20"/>
      <c r="B75" s="2" t="s">
        <v>34</v>
      </c>
      <c r="C75" s="2" t="s">
        <v>945</v>
      </c>
      <c r="D75" s="2" t="s">
        <v>946</v>
      </c>
      <c r="E75" s="3">
        <v>510879.00000000006</v>
      </c>
      <c r="F75" s="3">
        <v>434262.6</v>
      </c>
      <c r="G75" s="3">
        <v>190972.72</v>
      </c>
      <c r="H75" s="3">
        <f t="shared" si="3"/>
        <v>378704.77333333337</v>
      </c>
      <c r="I75">
        <f t="shared" si="4"/>
        <v>3</v>
      </c>
      <c r="J75">
        <f>IFERROR(VLOOKUP(I75,справочник!$A$27:$D$33,3,0),0)</f>
        <v>60</v>
      </c>
      <c r="K75">
        <f>IFERROR(VLOOKUP(I75,справочник!$A$27:$D$33,4,0),0)</f>
        <v>4</v>
      </c>
      <c r="L75">
        <f t="shared" si="5"/>
        <v>240</v>
      </c>
    </row>
    <row r="76" spans="1:12" hidden="1">
      <c r="A76" s="20"/>
      <c r="B76" s="2" t="s">
        <v>34</v>
      </c>
      <c r="C76" s="2" t="s">
        <v>953</v>
      </c>
      <c r="D76" s="2" t="s">
        <v>954</v>
      </c>
      <c r="E76" s="3">
        <v>545395.79999999993</v>
      </c>
      <c r="F76" s="3">
        <v>353535.31</v>
      </c>
      <c r="G76" s="3">
        <v>180497.64999999997</v>
      </c>
      <c r="H76" s="3">
        <f t="shared" si="3"/>
        <v>359809.58666666661</v>
      </c>
      <c r="I76">
        <f t="shared" si="4"/>
        <v>3</v>
      </c>
      <c r="J76">
        <f>IFERROR(VLOOKUP(I76,справочник!$A$27:$D$33,3,0),0)</f>
        <v>60</v>
      </c>
      <c r="K76">
        <f>IFERROR(VLOOKUP(I76,справочник!$A$27:$D$33,4,0),0)</f>
        <v>4</v>
      </c>
      <c r="L76">
        <f t="shared" si="5"/>
        <v>240</v>
      </c>
    </row>
    <row r="77" spans="1:12" hidden="1">
      <c r="A77" s="20"/>
      <c r="B77" s="2" t="s">
        <v>34</v>
      </c>
      <c r="C77" s="2" t="s">
        <v>1755</v>
      </c>
      <c r="D77" s="2" t="s">
        <v>1756</v>
      </c>
      <c r="E77" s="3">
        <v>5536176.0900000017</v>
      </c>
      <c r="F77" s="3">
        <v>2105523.5299999998</v>
      </c>
      <c r="G77" s="3">
        <v>842881.87</v>
      </c>
      <c r="H77" s="3">
        <f t="shared" si="3"/>
        <v>2828193.83</v>
      </c>
      <c r="I77">
        <f t="shared" si="4"/>
        <v>1</v>
      </c>
      <c r="J77">
        <f>IFERROR(VLOOKUP(I77,справочник!$A$27:$D$33,3,0),0)</f>
        <v>60</v>
      </c>
      <c r="K77">
        <f>IFERROR(VLOOKUP(I77,справочник!$A$27:$D$33,4,0),0)</f>
        <v>4</v>
      </c>
      <c r="L77">
        <f t="shared" si="5"/>
        <v>240</v>
      </c>
    </row>
    <row r="78" spans="1:12" hidden="1">
      <c r="A78" s="20"/>
      <c r="B78" s="2" t="s">
        <v>34</v>
      </c>
      <c r="C78" s="2" t="s">
        <v>1716</v>
      </c>
      <c r="D78" s="2" t="s">
        <v>1737</v>
      </c>
      <c r="E78" s="3">
        <v>1046559.8999999999</v>
      </c>
      <c r="F78" s="3">
        <v>715682.90999999992</v>
      </c>
      <c r="G78" s="3">
        <v>259625.88000000006</v>
      </c>
      <c r="H78" s="3">
        <f t="shared" si="3"/>
        <v>673956.23</v>
      </c>
      <c r="I78">
        <f t="shared" si="4"/>
        <v>2</v>
      </c>
      <c r="J78">
        <f>IFERROR(VLOOKUP(I78,справочник!$A$27:$D$33,3,0),0)</f>
        <v>60</v>
      </c>
      <c r="K78">
        <f>IFERROR(VLOOKUP(I78,справочник!$A$27:$D$33,4,0),0)</f>
        <v>4</v>
      </c>
      <c r="L78">
        <f t="shared" si="5"/>
        <v>240</v>
      </c>
    </row>
    <row r="79" spans="1:12" hidden="1">
      <c r="A79" s="20"/>
      <c r="B79" s="2" t="s">
        <v>34</v>
      </c>
      <c r="C79" s="2" t="s">
        <v>1743</v>
      </c>
      <c r="D79" s="2" t="s">
        <v>1744</v>
      </c>
      <c r="E79" s="3">
        <v>929087.89000000013</v>
      </c>
      <c r="F79" s="3">
        <v>872228.71</v>
      </c>
      <c r="G79" s="3">
        <v>119257.18999999997</v>
      </c>
      <c r="H79" s="3">
        <f t="shared" si="3"/>
        <v>640191.26333333331</v>
      </c>
      <c r="I79">
        <f t="shared" si="4"/>
        <v>2</v>
      </c>
      <c r="J79">
        <f>IFERROR(VLOOKUP(I79,справочник!$A$27:$D$33,3,0),0)</f>
        <v>60</v>
      </c>
      <c r="K79">
        <f>IFERROR(VLOOKUP(I79,справочник!$A$27:$D$33,4,0),0)</f>
        <v>4</v>
      </c>
      <c r="L79">
        <f t="shared" si="5"/>
        <v>240</v>
      </c>
    </row>
    <row r="80" spans="1:12" hidden="1">
      <c r="A80" s="20"/>
      <c r="B80" s="2" t="s">
        <v>34</v>
      </c>
      <c r="C80" s="2" t="s">
        <v>1735</v>
      </c>
      <c r="D80" s="2" t="s">
        <v>1736</v>
      </c>
      <c r="E80" s="3">
        <v>836117.05999999994</v>
      </c>
      <c r="F80" s="3">
        <v>657187.02999999991</v>
      </c>
      <c r="G80" s="3">
        <v>328088.56000000006</v>
      </c>
      <c r="H80" s="3">
        <f t="shared" si="3"/>
        <v>607130.8833333333</v>
      </c>
      <c r="I80">
        <f t="shared" si="4"/>
        <v>2</v>
      </c>
      <c r="J80">
        <f>IFERROR(VLOOKUP(I80,справочник!$A$27:$D$33,3,0),0)</f>
        <v>60</v>
      </c>
      <c r="K80">
        <f>IFERROR(VLOOKUP(I80,справочник!$A$27:$D$33,4,0),0)</f>
        <v>4</v>
      </c>
      <c r="L80">
        <f t="shared" si="5"/>
        <v>240</v>
      </c>
    </row>
    <row r="81" spans="1:12" hidden="1">
      <c r="A81" s="20"/>
      <c r="B81" s="2" t="s">
        <v>34</v>
      </c>
      <c r="C81" s="2" t="s">
        <v>1733</v>
      </c>
      <c r="D81" s="2" t="s">
        <v>1734</v>
      </c>
      <c r="E81" s="3">
        <v>941017.18</v>
      </c>
      <c r="F81" s="3">
        <v>561696.42000000016</v>
      </c>
      <c r="G81" s="3">
        <v>300748.95999999996</v>
      </c>
      <c r="H81" s="3">
        <f t="shared" si="3"/>
        <v>601154.18666666665</v>
      </c>
      <c r="I81">
        <f t="shared" si="4"/>
        <v>2</v>
      </c>
      <c r="J81">
        <f>IFERROR(VLOOKUP(I81,справочник!$A$27:$D$33,3,0),0)</f>
        <v>60</v>
      </c>
      <c r="K81">
        <f>IFERROR(VLOOKUP(I81,справочник!$A$27:$D$33,4,0),0)</f>
        <v>4</v>
      </c>
      <c r="L81">
        <f t="shared" si="5"/>
        <v>240</v>
      </c>
    </row>
    <row r="82" spans="1:12" hidden="1">
      <c r="A82" s="20"/>
      <c r="B82" s="2" t="s">
        <v>34</v>
      </c>
      <c r="C82" s="2" t="s">
        <v>1745</v>
      </c>
      <c r="D82" s="2" t="s">
        <v>1746</v>
      </c>
      <c r="E82" s="3">
        <v>583259.35999999987</v>
      </c>
      <c r="F82" s="3">
        <v>894503.9</v>
      </c>
      <c r="G82" s="3">
        <v>85579.269999999975</v>
      </c>
      <c r="H82" s="3">
        <f t="shared" si="3"/>
        <v>521114.17666666658</v>
      </c>
      <c r="I82">
        <f t="shared" si="4"/>
        <v>2</v>
      </c>
      <c r="J82">
        <f>IFERROR(VLOOKUP(I82,справочник!$A$27:$D$33,3,0),0)</f>
        <v>60</v>
      </c>
      <c r="K82">
        <f>IFERROR(VLOOKUP(I82,справочник!$A$27:$D$33,4,0),0)</f>
        <v>4</v>
      </c>
      <c r="L82">
        <f t="shared" si="5"/>
        <v>240</v>
      </c>
    </row>
    <row r="83" spans="1:12" hidden="1">
      <c r="A83" s="20"/>
      <c r="B83" s="2" t="s">
        <v>34</v>
      </c>
      <c r="C83" s="2" t="s">
        <v>1690</v>
      </c>
      <c r="D83" s="2" t="s">
        <v>1742</v>
      </c>
      <c r="E83" s="3">
        <v>761912.40999999992</v>
      </c>
      <c r="F83" s="3">
        <v>472171.1</v>
      </c>
      <c r="G83" s="3">
        <v>279356.34999999992</v>
      </c>
      <c r="H83" s="3">
        <f t="shared" si="3"/>
        <v>504479.95333333319</v>
      </c>
      <c r="I83">
        <f t="shared" si="4"/>
        <v>2</v>
      </c>
      <c r="J83">
        <f>IFERROR(VLOOKUP(I83,справочник!$A$27:$D$33,3,0),0)</f>
        <v>60</v>
      </c>
      <c r="K83">
        <f>IFERROR(VLOOKUP(I83,справочник!$A$27:$D$33,4,0),0)</f>
        <v>4</v>
      </c>
      <c r="L83">
        <f t="shared" si="5"/>
        <v>240</v>
      </c>
    </row>
    <row r="84" spans="1:12" hidden="1">
      <c r="A84" s="20"/>
      <c r="B84" s="2" t="s">
        <v>34</v>
      </c>
      <c r="C84" s="2" t="s">
        <v>1740</v>
      </c>
      <c r="D84" s="2" t="s">
        <v>1741</v>
      </c>
      <c r="E84" s="3">
        <v>616826.45999999985</v>
      </c>
      <c r="F84" s="3">
        <v>386631.82999999996</v>
      </c>
      <c r="G84" s="3">
        <v>178197.78</v>
      </c>
      <c r="H84" s="3">
        <f t="shared" si="3"/>
        <v>393885.35666666663</v>
      </c>
      <c r="I84">
        <f t="shared" si="4"/>
        <v>3</v>
      </c>
      <c r="J84">
        <f>IFERROR(VLOOKUP(I84,справочник!$A$27:$D$33,3,0),0)</f>
        <v>60</v>
      </c>
      <c r="K84">
        <f>IFERROR(VLOOKUP(I84,справочник!$A$27:$D$33,4,0),0)</f>
        <v>4</v>
      </c>
      <c r="L84">
        <f t="shared" si="5"/>
        <v>240</v>
      </c>
    </row>
    <row r="85" spans="1:12" hidden="1">
      <c r="A85" s="20"/>
      <c r="B85" s="2" t="s">
        <v>34</v>
      </c>
      <c r="C85" s="2" t="s">
        <v>1738</v>
      </c>
      <c r="D85" s="2" t="s">
        <v>1739</v>
      </c>
      <c r="E85" s="3">
        <v>405781.68</v>
      </c>
      <c r="F85" s="3">
        <v>305311.75</v>
      </c>
      <c r="G85" s="3">
        <v>165463.33999999997</v>
      </c>
      <c r="H85" s="3">
        <f t="shared" si="3"/>
        <v>292185.58999999997</v>
      </c>
      <c r="I85">
        <f t="shared" si="4"/>
        <v>3</v>
      </c>
      <c r="J85">
        <f>IFERROR(VLOOKUP(I85,справочник!$A$27:$D$33,3,0),0)</f>
        <v>60</v>
      </c>
      <c r="K85">
        <f>IFERROR(VLOOKUP(I85,справочник!$A$27:$D$33,4,0),0)</f>
        <v>4</v>
      </c>
      <c r="L85">
        <f t="shared" si="5"/>
        <v>240</v>
      </c>
    </row>
    <row r="86" spans="1:12" hidden="1">
      <c r="A86" s="20"/>
      <c r="B86" s="2" t="s">
        <v>34</v>
      </c>
      <c r="C86" s="2" t="s">
        <v>2782</v>
      </c>
      <c r="D86" s="2" t="s">
        <v>6412</v>
      </c>
      <c r="E86" s="3">
        <v>356072.25</v>
      </c>
      <c r="F86" s="3">
        <v>272454.63999999996</v>
      </c>
      <c r="G86" s="3">
        <v>89103.539999999979</v>
      </c>
      <c r="H86" s="3">
        <f t="shared" si="3"/>
        <v>239210.14333333331</v>
      </c>
      <c r="I86">
        <f t="shared" si="4"/>
        <v>3</v>
      </c>
      <c r="J86">
        <f>IFERROR(VLOOKUP(I86,справочник!$A$27:$D$33,3,0),0)</f>
        <v>60</v>
      </c>
      <c r="K86">
        <f>IFERROR(VLOOKUP(I86,справочник!$A$27:$D$33,4,0),0)</f>
        <v>4</v>
      </c>
      <c r="L86">
        <f t="shared" si="5"/>
        <v>240</v>
      </c>
    </row>
    <row r="87" spans="1:12" hidden="1">
      <c r="A87" s="20"/>
      <c r="B87" s="2" t="s">
        <v>34</v>
      </c>
      <c r="C87" s="2" t="s">
        <v>2810</v>
      </c>
      <c r="D87" s="2" t="s">
        <v>6413</v>
      </c>
      <c r="E87" s="3">
        <v>304744.14</v>
      </c>
      <c r="F87" s="3">
        <v>221470.05</v>
      </c>
      <c r="G87" s="3">
        <v>15145.539999999999</v>
      </c>
      <c r="H87" s="3">
        <f t="shared" si="3"/>
        <v>180453.24333333332</v>
      </c>
      <c r="I87">
        <f t="shared" si="4"/>
        <v>4</v>
      </c>
      <c r="J87">
        <f>IFERROR(VLOOKUP(I87,справочник!$A$27:$D$33,3,0),0)</f>
        <v>60</v>
      </c>
      <c r="K87">
        <f>IFERROR(VLOOKUP(I87,справочник!$A$27:$D$33,4,0),0)</f>
        <v>4</v>
      </c>
      <c r="L87">
        <f t="shared" si="5"/>
        <v>240</v>
      </c>
    </row>
    <row r="88" spans="1:12" hidden="1">
      <c r="A88" s="20"/>
      <c r="B88" s="2" t="s">
        <v>34</v>
      </c>
      <c r="C88" s="2" t="s">
        <v>1747</v>
      </c>
      <c r="D88" s="2" t="s">
        <v>1748</v>
      </c>
      <c r="E88" s="3">
        <v>163430.71000000002</v>
      </c>
      <c r="F88" s="3">
        <v>131110.83000000002</v>
      </c>
      <c r="G88" s="3">
        <v>45858.719999999994</v>
      </c>
      <c r="H88" s="3">
        <f t="shared" si="3"/>
        <v>113466.75333333334</v>
      </c>
      <c r="I88">
        <f t="shared" si="4"/>
        <v>5</v>
      </c>
      <c r="J88">
        <f>IFERROR(VLOOKUP(I88,справочник!$A$27:$D$33,3,0),0)</f>
        <v>30</v>
      </c>
      <c r="K88">
        <f>IFERROR(VLOOKUP(I88,справочник!$A$27:$D$33,4,0),0)</f>
        <v>2</v>
      </c>
      <c r="L88">
        <f t="shared" si="5"/>
        <v>60</v>
      </c>
    </row>
    <row r="89" spans="1:12" hidden="1">
      <c r="A89" s="20"/>
      <c r="B89" s="2" t="s">
        <v>34</v>
      </c>
      <c r="C89" s="2" t="s">
        <v>1751</v>
      </c>
      <c r="D89" s="2" t="s">
        <v>1752</v>
      </c>
      <c r="E89" s="3">
        <v>131317.16000000003</v>
      </c>
      <c r="F89" s="3">
        <v>85548.110000000015</v>
      </c>
      <c r="G89" s="3">
        <v>42304.26999999999</v>
      </c>
      <c r="H89" s="3">
        <f t="shared" si="3"/>
        <v>86389.846666666679</v>
      </c>
      <c r="I89">
        <f t="shared" si="4"/>
        <v>5</v>
      </c>
      <c r="J89">
        <f>IFERROR(VLOOKUP(I89,справочник!$A$27:$D$33,3,0),0)</f>
        <v>30</v>
      </c>
      <c r="K89">
        <f>IFERROR(VLOOKUP(I89,справочник!$A$27:$D$33,4,0),0)</f>
        <v>2</v>
      </c>
      <c r="L89">
        <f t="shared" si="5"/>
        <v>60</v>
      </c>
    </row>
    <row r="90" spans="1:12" hidden="1">
      <c r="A90" s="20"/>
      <c r="B90" s="2" t="s">
        <v>34</v>
      </c>
      <c r="C90" s="2" t="s">
        <v>3225</v>
      </c>
      <c r="D90" s="2" t="s">
        <v>3226</v>
      </c>
      <c r="E90" s="3">
        <v>947206.45999999973</v>
      </c>
      <c r="F90" s="3">
        <v>299607.55</v>
      </c>
      <c r="G90" s="3">
        <v>203100.94999999998</v>
      </c>
      <c r="H90" s="3">
        <f t="shared" si="3"/>
        <v>483304.98666666658</v>
      </c>
      <c r="I90">
        <f t="shared" si="4"/>
        <v>3</v>
      </c>
      <c r="J90">
        <f>IFERROR(VLOOKUP(I90,справочник!$A$27:$D$33,3,0),0)</f>
        <v>60</v>
      </c>
      <c r="K90">
        <f>IFERROR(VLOOKUP(I90,справочник!$A$27:$D$33,4,0),0)</f>
        <v>4</v>
      </c>
      <c r="L90">
        <f t="shared" si="5"/>
        <v>240</v>
      </c>
    </row>
    <row r="91" spans="1:12" hidden="1">
      <c r="A91" s="20"/>
      <c r="B91" s="2" t="s">
        <v>34</v>
      </c>
      <c r="C91" s="2" t="s">
        <v>3227</v>
      </c>
      <c r="D91" s="2" t="s">
        <v>3228</v>
      </c>
      <c r="E91" s="3">
        <v>551820.35</v>
      </c>
      <c r="F91" s="3">
        <v>323691.68000000005</v>
      </c>
      <c r="G91" s="3">
        <v>175341.63999999998</v>
      </c>
      <c r="H91" s="3">
        <f t="shared" si="3"/>
        <v>350284.55666666664</v>
      </c>
      <c r="I91">
        <f t="shared" si="4"/>
        <v>3</v>
      </c>
      <c r="J91">
        <f>IFERROR(VLOOKUP(I91,справочник!$A$27:$D$33,3,0),0)</f>
        <v>60</v>
      </c>
      <c r="K91">
        <f>IFERROR(VLOOKUP(I91,справочник!$A$27:$D$33,4,0),0)</f>
        <v>4</v>
      </c>
      <c r="L91">
        <f t="shared" si="5"/>
        <v>240</v>
      </c>
    </row>
    <row r="92" spans="1:12" hidden="1">
      <c r="A92" s="20"/>
      <c r="B92" s="2" t="s">
        <v>34</v>
      </c>
      <c r="C92" s="2" t="s">
        <v>3222</v>
      </c>
      <c r="D92" s="2" t="s">
        <v>3223</v>
      </c>
      <c r="E92" s="3">
        <v>551718.49</v>
      </c>
      <c r="F92" s="3">
        <v>242793.83000000002</v>
      </c>
      <c r="G92" s="3">
        <v>217494.89</v>
      </c>
      <c r="H92" s="3">
        <f t="shared" si="3"/>
        <v>337335.73666666669</v>
      </c>
      <c r="I92">
        <f t="shared" si="4"/>
        <v>3</v>
      </c>
      <c r="J92">
        <f>IFERROR(VLOOKUP(I92,справочник!$A$27:$D$33,3,0),0)</f>
        <v>60</v>
      </c>
      <c r="K92">
        <f>IFERROR(VLOOKUP(I92,справочник!$A$27:$D$33,4,0),0)</f>
        <v>4</v>
      </c>
      <c r="L92">
        <f t="shared" si="5"/>
        <v>240</v>
      </c>
    </row>
    <row r="93" spans="1:12" hidden="1">
      <c r="A93" s="20"/>
      <c r="B93" s="2" t="s">
        <v>34</v>
      </c>
      <c r="C93" s="2" t="s">
        <v>3216</v>
      </c>
      <c r="D93" s="2" t="s">
        <v>3224</v>
      </c>
      <c r="E93" s="3">
        <v>486628.64999999991</v>
      </c>
      <c r="F93" s="3">
        <v>319592.09999999998</v>
      </c>
      <c r="G93" s="3">
        <v>149750.25</v>
      </c>
      <c r="H93" s="3">
        <f t="shared" si="3"/>
        <v>318656.99999999994</v>
      </c>
      <c r="I93">
        <f t="shared" si="4"/>
        <v>3</v>
      </c>
      <c r="J93">
        <f>IFERROR(VLOOKUP(I93,справочник!$A$27:$D$33,3,0),0)</f>
        <v>60</v>
      </c>
      <c r="K93">
        <f>IFERROR(VLOOKUP(I93,справочник!$A$27:$D$33,4,0),0)</f>
        <v>4</v>
      </c>
      <c r="L93">
        <f t="shared" si="5"/>
        <v>240</v>
      </c>
    </row>
    <row r="94" spans="1:12" hidden="1">
      <c r="A94" s="20"/>
      <c r="B94" s="2" t="s">
        <v>34</v>
      </c>
      <c r="C94" s="2" t="s">
        <v>3231</v>
      </c>
      <c r="D94" s="2" t="s">
        <v>3232</v>
      </c>
      <c r="E94" s="3">
        <v>356813.16</v>
      </c>
      <c r="F94" s="3">
        <v>278139.26</v>
      </c>
      <c r="G94" s="3">
        <v>128846.40999999997</v>
      </c>
      <c r="H94" s="3">
        <f t="shared" si="3"/>
        <v>254599.60999999996</v>
      </c>
      <c r="I94">
        <f t="shared" si="4"/>
        <v>3</v>
      </c>
      <c r="J94">
        <f>IFERROR(VLOOKUP(I94,справочник!$A$27:$D$33,3,0),0)</f>
        <v>60</v>
      </c>
      <c r="K94">
        <f>IFERROR(VLOOKUP(I94,справочник!$A$27:$D$33,4,0),0)</f>
        <v>4</v>
      </c>
      <c r="L94">
        <f t="shared" si="5"/>
        <v>240</v>
      </c>
    </row>
    <row r="95" spans="1:12" hidden="1">
      <c r="A95" s="20"/>
      <c r="B95" s="2" t="s">
        <v>34</v>
      </c>
      <c r="C95" s="2" t="s">
        <v>3235</v>
      </c>
      <c r="D95" s="2" t="s">
        <v>3236</v>
      </c>
      <c r="E95" s="3">
        <v>346988.58999999997</v>
      </c>
      <c r="F95" s="3">
        <v>257081.56000000003</v>
      </c>
      <c r="G95" s="3">
        <v>132927.9</v>
      </c>
      <c r="H95" s="3">
        <f t="shared" si="3"/>
        <v>245666.01666666669</v>
      </c>
      <c r="I95">
        <f t="shared" si="4"/>
        <v>3</v>
      </c>
      <c r="J95">
        <f>IFERROR(VLOOKUP(I95,справочник!$A$27:$D$33,3,0),0)</f>
        <v>60</v>
      </c>
      <c r="K95">
        <f>IFERROR(VLOOKUP(I95,справочник!$A$27:$D$33,4,0),0)</f>
        <v>4</v>
      </c>
      <c r="L95">
        <f t="shared" si="5"/>
        <v>240</v>
      </c>
    </row>
    <row r="96" spans="1:12" hidden="1">
      <c r="A96" s="20"/>
      <c r="B96" s="2" t="s">
        <v>34</v>
      </c>
      <c r="C96" s="2" t="s">
        <v>3989</v>
      </c>
      <c r="D96" s="2" t="s">
        <v>3990</v>
      </c>
      <c r="E96" s="3">
        <v>624356.37</v>
      </c>
      <c r="F96" s="3">
        <v>340934.61</v>
      </c>
      <c r="G96" s="3">
        <v>167712.26</v>
      </c>
      <c r="H96" s="3">
        <f t="shared" si="3"/>
        <v>377667.74666666664</v>
      </c>
      <c r="I96">
        <f t="shared" si="4"/>
        <v>3</v>
      </c>
      <c r="J96">
        <f>IFERROR(VLOOKUP(I96,справочник!$A$27:$D$33,3,0),0)</f>
        <v>60</v>
      </c>
      <c r="K96">
        <f>IFERROR(VLOOKUP(I96,справочник!$A$27:$D$33,4,0),0)</f>
        <v>4</v>
      </c>
      <c r="L96">
        <f t="shared" si="5"/>
        <v>240</v>
      </c>
    </row>
    <row r="97" spans="1:12" hidden="1">
      <c r="A97" s="20"/>
      <c r="B97" s="2" t="s">
        <v>34</v>
      </c>
      <c r="C97" s="2" t="s">
        <v>3974</v>
      </c>
      <c r="D97" s="2" t="s">
        <v>3986</v>
      </c>
      <c r="E97" s="3">
        <v>444636.49</v>
      </c>
      <c r="F97" s="3">
        <v>386082.38</v>
      </c>
      <c r="G97" s="3">
        <v>118280.87999999999</v>
      </c>
      <c r="H97" s="3">
        <f t="shared" si="3"/>
        <v>316333.25</v>
      </c>
      <c r="I97">
        <f t="shared" si="4"/>
        <v>3</v>
      </c>
      <c r="J97">
        <f>IFERROR(VLOOKUP(I97,справочник!$A$27:$D$33,3,0),0)</f>
        <v>60</v>
      </c>
      <c r="K97">
        <f>IFERROR(VLOOKUP(I97,справочник!$A$27:$D$33,4,0),0)</f>
        <v>4</v>
      </c>
      <c r="L97">
        <f t="shared" si="5"/>
        <v>240</v>
      </c>
    </row>
    <row r="98" spans="1:12" hidden="1">
      <c r="A98" s="20"/>
      <c r="B98" s="2" t="s">
        <v>34</v>
      </c>
      <c r="C98" s="2" t="s">
        <v>3987</v>
      </c>
      <c r="D98" s="2" t="s">
        <v>3988</v>
      </c>
      <c r="E98" s="3">
        <v>411827.61</v>
      </c>
      <c r="F98" s="3">
        <v>260832.38999999996</v>
      </c>
      <c r="G98" s="3">
        <v>129473.85999999997</v>
      </c>
      <c r="H98" s="3">
        <f t="shared" si="3"/>
        <v>267377.95333333331</v>
      </c>
      <c r="I98">
        <f t="shared" si="4"/>
        <v>3</v>
      </c>
      <c r="J98">
        <f>IFERROR(VLOOKUP(I98,справочник!$A$27:$D$33,3,0),0)</f>
        <v>60</v>
      </c>
      <c r="K98">
        <f>IFERROR(VLOOKUP(I98,справочник!$A$27:$D$33,4,0),0)</f>
        <v>4</v>
      </c>
      <c r="L98">
        <f t="shared" si="5"/>
        <v>240</v>
      </c>
    </row>
    <row r="99" spans="1:12" hidden="1">
      <c r="A99" s="20"/>
      <c r="B99" s="2" t="s">
        <v>34</v>
      </c>
      <c r="C99" s="2" t="s">
        <v>4488</v>
      </c>
      <c r="D99" s="2" t="s">
        <v>6414</v>
      </c>
      <c r="E99" s="3">
        <v>545113.67999999993</v>
      </c>
      <c r="F99" s="3">
        <v>59764.78</v>
      </c>
      <c r="G99" s="3">
        <v>0</v>
      </c>
      <c r="H99" s="3">
        <f t="shared" si="3"/>
        <v>201626.15333333332</v>
      </c>
      <c r="I99">
        <f t="shared" si="4"/>
        <v>3</v>
      </c>
      <c r="J99">
        <f>IFERROR(VLOOKUP(I99,справочник!$A$27:$D$33,3,0),0)</f>
        <v>60</v>
      </c>
      <c r="K99">
        <f>IFERROR(VLOOKUP(I99,справочник!$A$27:$D$33,4,0),0)</f>
        <v>4</v>
      </c>
      <c r="L99">
        <f t="shared" si="5"/>
        <v>240</v>
      </c>
    </row>
    <row r="100" spans="1:12" hidden="1">
      <c r="A100" s="20"/>
      <c r="B100" s="2" t="s">
        <v>34</v>
      </c>
      <c r="C100" s="2" t="s">
        <v>4630</v>
      </c>
      <c r="D100" s="2" t="s">
        <v>4631</v>
      </c>
      <c r="E100" s="3">
        <v>969198.84999999974</v>
      </c>
      <c r="F100" s="3">
        <v>573785.69000000006</v>
      </c>
      <c r="G100" s="3">
        <v>530321.03000000014</v>
      </c>
      <c r="H100" s="3">
        <f t="shared" si="3"/>
        <v>691101.85666666657</v>
      </c>
      <c r="I100">
        <f t="shared" si="4"/>
        <v>2</v>
      </c>
      <c r="J100">
        <f>IFERROR(VLOOKUP(I100,справочник!$A$27:$D$33,3,0),0)</f>
        <v>60</v>
      </c>
      <c r="K100">
        <f>IFERROR(VLOOKUP(I100,справочник!$A$27:$D$33,4,0),0)</f>
        <v>4</v>
      </c>
      <c r="L100">
        <f t="shared" si="5"/>
        <v>240</v>
      </c>
    </row>
    <row r="101" spans="1:12" hidden="1">
      <c r="A101" s="20"/>
      <c r="B101" s="2" t="s">
        <v>34</v>
      </c>
      <c r="C101" s="2" t="s">
        <v>4626</v>
      </c>
      <c r="D101" s="2" t="s">
        <v>4627</v>
      </c>
      <c r="E101" s="3">
        <v>673884.48</v>
      </c>
      <c r="F101" s="3">
        <v>588628.60000000009</v>
      </c>
      <c r="G101" s="3">
        <v>292392.38999999996</v>
      </c>
      <c r="H101" s="3">
        <f t="shared" si="3"/>
        <v>518301.8233333333</v>
      </c>
      <c r="I101">
        <f t="shared" si="4"/>
        <v>2</v>
      </c>
      <c r="J101">
        <f>IFERROR(VLOOKUP(I101,справочник!$A$27:$D$33,3,0),0)</f>
        <v>60</v>
      </c>
      <c r="K101">
        <f>IFERROR(VLOOKUP(I101,справочник!$A$27:$D$33,4,0),0)</f>
        <v>4</v>
      </c>
      <c r="L101">
        <f t="shared" si="5"/>
        <v>240</v>
      </c>
    </row>
    <row r="102" spans="1:12" hidden="1">
      <c r="A102" s="20"/>
      <c r="B102" s="2" t="s">
        <v>34</v>
      </c>
      <c r="C102" s="2" t="s">
        <v>4632</v>
      </c>
      <c r="D102" s="2" t="s">
        <v>4633</v>
      </c>
      <c r="E102" s="3">
        <v>520543.80000000005</v>
      </c>
      <c r="F102" s="3">
        <v>382366.69000000006</v>
      </c>
      <c r="G102" s="3">
        <v>198231.36999999997</v>
      </c>
      <c r="H102" s="3">
        <f t="shared" si="3"/>
        <v>367047.28666666668</v>
      </c>
      <c r="I102">
        <f t="shared" si="4"/>
        <v>3</v>
      </c>
      <c r="J102">
        <f>IFERROR(VLOOKUP(I102,справочник!$A$27:$D$33,3,0),0)</f>
        <v>60</v>
      </c>
      <c r="K102">
        <f>IFERROR(VLOOKUP(I102,справочник!$A$27:$D$33,4,0),0)</f>
        <v>4</v>
      </c>
      <c r="L102">
        <f t="shared" si="5"/>
        <v>240</v>
      </c>
    </row>
    <row r="103" spans="1:12" hidden="1">
      <c r="A103" s="20"/>
      <c r="B103" s="2" t="s">
        <v>34</v>
      </c>
      <c r="C103" s="2" t="s">
        <v>4628</v>
      </c>
      <c r="D103" s="2" t="s">
        <v>4629</v>
      </c>
      <c r="E103" s="3">
        <v>532297.27</v>
      </c>
      <c r="F103" s="3">
        <v>305914.97000000003</v>
      </c>
      <c r="G103" s="3">
        <v>201018.43</v>
      </c>
      <c r="H103" s="3">
        <f t="shared" si="3"/>
        <v>346410.22333333333</v>
      </c>
      <c r="I103">
        <f t="shared" si="4"/>
        <v>3</v>
      </c>
      <c r="J103">
        <f>IFERROR(VLOOKUP(I103,справочник!$A$27:$D$33,3,0),0)</f>
        <v>60</v>
      </c>
      <c r="K103">
        <f>IFERROR(VLOOKUP(I103,справочник!$A$27:$D$33,4,0),0)</f>
        <v>4</v>
      </c>
      <c r="L103">
        <f t="shared" si="5"/>
        <v>240</v>
      </c>
    </row>
    <row r="104" spans="1:12" hidden="1">
      <c r="A104" s="20"/>
      <c r="B104" s="2" t="s">
        <v>34</v>
      </c>
      <c r="C104" s="2" t="s">
        <v>4637</v>
      </c>
      <c r="D104" s="2" t="s">
        <v>4638</v>
      </c>
      <c r="E104" s="3">
        <v>366041.58999999997</v>
      </c>
      <c r="F104" s="3">
        <v>59557.3</v>
      </c>
      <c r="G104" s="3">
        <v>0</v>
      </c>
      <c r="H104" s="3">
        <f t="shared" si="3"/>
        <v>141866.29666666666</v>
      </c>
      <c r="I104">
        <f t="shared" si="4"/>
        <v>5</v>
      </c>
      <c r="J104">
        <f>IFERROR(VLOOKUP(I104,справочник!$A$27:$D$33,3,0),0)</f>
        <v>30</v>
      </c>
      <c r="K104">
        <f>IFERROR(VLOOKUP(I104,справочник!$A$27:$D$33,4,0),0)</f>
        <v>2</v>
      </c>
      <c r="L104">
        <f t="shared" si="5"/>
        <v>60</v>
      </c>
    </row>
    <row r="105" spans="1:12" hidden="1">
      <c r="A105" s="20"/>
      <c r="B105" s="2" t="s">
        <v>34</v>
      </c>
      <c r="C105" s="2" t="s">
        <v>5806</v>
      </c>
      <c r="D105" s="2" t="s">
        <v>5807</v>
      </c>
      <c r="E105" s="3">
        <v>514006.42</v>
      </c>
      <c r="F105" s="3">
        <v>370695.31999999995</v>
      </c>
      <c r="G105" s="3">
        <v>126772.19999999998</v>
      </c>
      <c r="H105" s="3">
        <f t="shared" si="3"/>
        <v>337157.98</v>
      </c>
      <c r="I105">
        <f t="shared" si="4"/>
        <v>3</v>
      </c>
      <c r="J105">
        <f>IFERROR(VLOOKUP(I105,справочник!$A$27:$D$33,3,0),0)</f>
        <v>60</v>
      </c>
      <c r="K105">
        <f>IFERROR(VLOOKUP(I105,справочник!$A$27:$D$33,4,0),0)</f>
        <v>4</v>
      </c>
      <c r="L105">
        <f t="shared" si="5"/>
        <v>240</v>
      </c>
    </row>
    <row r="106" spans="1:12" hidden="1">
      <c r="A106" s="20"/>
      <c r="B106" s="2" t="s">
        <v>34</v>
      </c>
      <c r="C106" s="2" t="s">
        <v>5802</v>
      </c>
      <c r="D106" s="2" t="s">
        <v>5803</v>
      </c>
      <c r="E106" s="3">
        <v>390491.91000000003</v>
      </c>
      <c r="F106" s="3">
        <v>485795.39999999997</v>
      </c>
      <c r="G106" s="3">
        <v>111871.76999999999</v>
      </c>
      <c r="H106" s="3">
        <f t="shared" si="3"/>
        <v>329386.36000000004</v>
      </c>
      <c r="I106">
        <f t="shared" si="4"/>
        <v>3</v>
      </c>
      <c r="J106">
        <f>IFERROR(VLOOKUP(I106,справочник!$A$27:$D$33,3,0),0)</f>
        <v>60</v>
      </c>
      <c r="K106">
        <f>IFERROR(VLOOKUP(I106,справочник!$A$27:$D$33,4,0),0)</f>
        <v>4</v>
      </c>
      <c r="L106">
        <f t="shared" si="5"/>
        <v>240</v>
      </c>
    </row>
    <row r="107" spans="1:12" hidden="1">
      <c r="A107" s="20"/>
      <c r="B107" s="2" t="s">
        <v>34</v>
      </c>
      <c r="C107" s="2" t="s">
        <v>5804</v>
      </c>
      <c r="D107" s="2" t="s">
        <v>5805</v>
      </c>
      <c r="E107" s="3">
        <v>540017.54999999993</v>
      </c>
      <c r="F107" s="3">
        <v>237175.44000000006</v>
      </c>
      <c r="G107" s="3">
        <v>144868.43</v>
      </c>
      <c r="H107" s="3">
        <f t="shared" si="3"/>
        <v>307353.80666666664</v>
      </c>
      <c r="I107">
        <f t="shared" si="4"/>
        <v>3</v>
      </c>
      <c r="J107">
        <f>IFERROR(VLOOKUP(I107,справочник!$A$27:$D$33,3,0),0)</f>
        <v>60</v>
      </c>
      <c r="K107">
        <f>IFERROR(VLOOKUP(I107,справочник!$A$27:$D$33,4,0),0)</f>
        <v>4</v>
      </c>
      <c r="L107">
        <f t="shared" si="5"/>
        <v>240</v>
      </c>
    </row>
    <row r="108" spans="1:12" hidden="1">
      <c r="A108" s="20"/>
      <c r="B108" s="2" t="s">
        <v>34</v>
      </c>
      <c r="C108" s="2" t="s">
        <v>5800</v>
      </c>
      <c r="D108" s="2" t="s">
        <v>5801</v>
      </c>
      <c r="E108" s="3">
        <v>561158.93000000005</v>
      </c>
      <c r="F108" s="3">
        <v>330574.95</v>
      </c>
      <c r="G108" s="3">
        <v>139871.15999999997</v>
      </c>
      <c r="H108" s="3">
        <f t="shared" si="3"/>
        <v>343868.34666666668</v>
      </c>
      <c r="I108">
        <f t="shared" si="4"/>
        <v>3</v>
      </c>
      <c r="J108">
        <f>IFERROR(VLOOKUP(I108,справочник!$A$27:$D$33,3,0),0)</f>
        <v>60</v>
      </c>
      <c r="K108">
        <f>IFERROR(VLOOKUP(I108,справочник!$A$27:$D$33,4,0),0)</f>
        <v>4</v>
      </c>
      <c r="L108">
        <f t="shared" si="5"/>
        <v>240</v>
      </c>
    </row>
    <row r="109" spans="1:12" hidden="1">
      <c r="A109" s="20"/>
      <c r="B109" s="2" t="s">
        <v>1324</v>
      </c>
      <c r="C109" s="2" t="s">
        <v>939</v>
      </c>
      <c r="D109" s="2" t="s">
        <v>1325</v>
      </c>
      <c r="E109" s="3">
        <v>169817.20293713131</v>
      </c>
      <c r="F109" s="3">
        <v>419705.31469951489</v>
      </c>
      <c r="G109" s="3">
        <v>1907552.472610974</v>
      </c>
      <c r="H109" s="3">
        <f t="shared" si="3"/>
        <v>832358.33008254005</v>
      </c>
      <c r="I109">
        <f t="shared" si="4"/>
        <v>2</v>
      </c>
      <c r="J109">
        <f>IFERROR(VLOOKUP(I109,справочник!$A$27:$D$33,3,0),0)</f>
        <v>60</v>
      </c>
      <c r="K109">
        <f>IFERROR(VLOOKUP(I109,справочник!$A$27:$D$33,4,0),0)</f>
        <v>4</v>
      </c>
      <c r="L109">
        <f t="shared" si="5"/>
        <v>240</v>
      </c>
    </row>
    <row r="110" spans="1:12" hidden="1">
      <c r="A110" s="20"/>
      <c r="B110" s="2" t="s">
        <v>1324</v>
      </c>
      <c r="C110" s="2" t="s">
        <v>2587</v>
      </c>
      <c r="D110" s="2" t="s">
        <v>2588</v>
      </c>
      <c r="E110" s="3">
        <v>384926.93293713132</v>
      </c>
      <c r="F110" s="3">
        <v>601414.62469951482</v>
      </c>
      <c r="G110" s="3">
        <v>2263608.2126109744</v>
      </c>
      <c r="H110" s="3">
        <f t="shared" si="3"/>
        <v>1083316.5900825402</v>
      </c>
      <c r="I110">
        <f t="shared" si="4"/>
        <v>1</v>
      </c>
      <c r="J110">
        <f>IFERROR(VLOOKUP(I110,справочник!$A$27:$D$33,3,0),0)</f>
        <v>60</v>
      </c>
      <c r="K110">
        <f>IFERROR(VLOOKUP(I110,справочник!$A$27:$D$33,4,0),0)</f>
        <v>4</v>
      </c>
      <c r="L110">
        <f t="shared" si="5"/>
        <v>240</v>
      </c>
    </row>
    <row r="111" spans="1:12" hidden="1">
      <c r="A111" s="20"/>
      <c r="B111" s="2" t="s">
        <v>1324</v>
      </c>
      <c r="C111" s="2" t="s">
        <v>1684</v>
      </c>
      <c r="D111" s="2" t="s">
        <v>2589</v>
      </c>
      <c r="E111" s="3">
        <v>137968.59293713133</v>
      </c>
      <c r="F111" s="3">
        <v>803544.3646995147</v>
      </c>
      <c r="G111" s="3">
        <v>2248535.1226109746</v>
      </c>
      <c r="H111" s="3">
        <f t="shared" si="3"/>
        <v>1063349.3600825402</v>
      </c>
      <c r="I111">
        <f t="shared" si="4"/>
        <v>1</v>
      </c>
      <c r="J111">
        <f>IFERROR(VLOOKUP(I111,справочник!$A$27:$D$33,3,0),0)</f>
        <v>60</v>
      </c>
      <c r="K111">
        <f>IFERROR(VLOOKUP(I111,справочник!$A$27:$D$33,4,0),0)</f>
        <v>4</v>
      </c>
      <c r="L111">
        <f t="shared" si="5"/>
        <v>240</v>
      </c>
    </row>
    <row r="112" spans="1:12" hidden="1">
      <c r="A112" s="20"/>
      <c r="B112" s="2" t="s">
        <v>1324</v>
      </c>
      <c r="C112" s="2" t="s">
        <v>1718</v>
      </c>
      <c r="D112" s="2" t="s">
        <v>2590</v>
      </c>
      <c r="E112" s="3">
        <v>192299.9429371313</v>
      </c>
      <c r="F112" s="3">
        <v>665213.02469951485</v>
      </c>
      <c r="G112" s="3">
        <v>2182446.3526109746</v>
      </c>
      <c r="H112" s="3">
        <f t="shared" si="3"/>
        <v>1013319.7734158736</v>
      </c>
      <c r="I112">
        <f t="shared" si="4"/>
        <v>1</v>
      </c>
      <c r="J112">
        <f>IFERROR(VLOOKUP(I112,справочник!$A$27:$D$33,3,0),0)</f>
        <v>60</v>
      </c>
      <c r="K112">
        <f>IFERROR(VLOOKUP(I112,справочник!$A$27:$D$33,4,0),0)</f>
        <v>4</v>
      </c>
      <c r="L112">
        <f t="shared" si="5"/>
        <v>240</v>
      </c>
    </row>
    <row r="113" spans="1:12" hidden="1">
      <c r="A113" s="20"/>
      <c r="B113" s="2" t="s">
        <v>1324</v>
      </c>
      <c r="C113" s="2" t="s">
        <v>1702</v>
      </c>
      <c r="D113" s="2" t="s">
        <v>2605</v>
      </c>
      <c r="E113" s="3">
        <v>155768.02293713132</v>
      </c>
      <c r="F113" s="3">
        <v>604419.87469951482</v>
      </c>
      <c r="G113" s="3">
        <v>1995419.1926109742</v>
      </c>
      <c r="H113" s="3">
        <f t="shared" si="3"/>
        <v>918535.69674920675</v>
      </c>
      <c r="I113">
        <f t="shared" si="4"/>
        <v>2</v>
      </c>
      <c r="J113">
        <f>IFERROR(VLOOKUP(I113,справочник!$A$27:$D$33,3,0),0)</f>
        <v>60</v>
      </c>
      <c r="K113">
        <f>IFERROR(VLOOKUP(I113,справочник!$A$27:$D$33,4,0),0)</f>
        <v>4</v>
      </c>
      <c r="L113">
        <f t="shared" si="5"/>
        <v>240</v>
      </c>
    </row>
    <row r="114" spans="1:12" hidden="1">
      <c r="A114" s="20"/>
      <c r="B114" s="2" t="s">
        <v>1324</v>
      </c>
      <c r="C114" s="2" t="s">
        <v>1692</v>
      </c>
      <c r="D114" s="2" t="s">
        <v>2606</v>
      </c>
      <c r="E114" s="3">
        <v>91240.682937131322</v>
      </c>
      <c r="F114" s="3">
        <v>633772.19469951477</v>
      </c>
      <c r="G114" s="3">
        <v>2192950.252610974</v>
      </c>
      <c r="H114" s="3">
        <f t="shared" si="3"/>
        <v>972654.37674920668</v>
      </c>
      <c r="I114">
        <f t="shared" si="4"/>
        <v>2</v>
      </c>
      <c r="J114">
        <f>IFERROR(VLOOKUP(I114,справочник!$A$27:$D$33,3,0),0)</f>
        <v>60</v>
      </c>
      <c r="K114">
        <f>IFERROR(VLOOKUP(I114,справочник!$A$27:$D$33,4,0),0)</f>
        <v>4</v>
      </c>
      <c r="L114">
        <f t="shared" si="5"/>
        <v>240</v>
      </c>
    </row>
    <row r="115" spans="1:12" hidden="1">
      <c r="A115" s="20"/>
      <c r="B115" s="2" t="s">
        <v>1324</v>
      </c>
      <c r="C115" s="2" t="s">
        <v>2650</v>
      </c>
      <c r="D115" s="2" t="s">
        <v>3072</v>
      </c>
      <c r="E115" s="3">
        <v>93585.1</v>
      </c>
      <c r="F115" s="3">
        <v>135977.89000000001</v>
      </c>
      <c r="G115" s="3">
        <v>158682.57999999999</v>
      </c>
      <c r="H115" s="3">
        <f t="shared" si="3"/>
        <v>129415.19</v>
      </c>
      <c r="I115">
        <f t="shared" si="4"/>
        <v>5</v>
      </c>
      <c r="J115">
        <f>IFERROR(VLOOKUP(I115,справочник!$A$27:$D$33,3,0),0)</f>
        <v>30</v>
      </c>
      <c r="K115">
        <f>IFERROR(VLOOKUP(I115,справочник!$A$27:$D$33,4,0),0)</f>
        <v>2</v>
      </c>
      <c r="L115">
        <f t="shared" si="5"/>
        <v>60</v>
      </c>
    </row>
    <row r="116" spans="1:12" hidden="1">
      <c r="A116" s="20"/>
      <c r="B116" s="2" t="s">
        <v>1324</v>
      </c>
      <c r="C116" s="2" t="s">
        <v>1747</v>
      </c>
      <c r="D116" s="2" t="s">
        <v>3076</v>
      </c>
      <c r="E116" s="3">
        <v>60824.499999999993</v>
      </c>
      <c r="F116" s="3">
        <v>132328.88</v>
      </c>
      <c r="G116" s="3">
        <v>144576.10999999999</v>
      </c>
      <c r="H116" s="3">
        <f t="shared" si="3"/>
        <v>112576.49666666666</v>
      </c>
      <c r="I116">
        <f t="shared" si="4"/>
        <v>5</v>
      </c>
      <c r="J116">
        <f>IFERROR(VLOOKUP(I116,справочник!$A$27:$D$33,3,0),0)</f>
        <v>30</v>
      </c>
      <c r="K116">
        <f>IFERROR(VLOOKUP(I116,справочник!$A$27:$D$33,4,0),0)</f>
        <v>2</v>
      </c>
      <c r="L116">
        <f t="shared" si="5"/>
        <v>60</v>
      </c>
    </row>
    <row r="117" spans="1:12" hidden="1">
      <c r="A117" s="20"/>
      <c r="B117" s="2" t="s">
        <v>1324</v>
      </c>
      <c r="C117" s="2" t="s">
        <v>1698</v>
      </c>
      <c r="D117" s="2" t="s">
        <v>3077</v>
      </c>
      <c r="E117" s="3">
        <v>38558.009999999995</v>
      </c>
      <c r="F117" s="3">
        <v>75258.820000000007</v>
      </c>
      <c r="G117" s="3">
        <v>85883.8</v>
      </c>
      <c r="H117" s="3">
        <f t="shared" si="3"/>
        <v>66566.876666666663</v>
      </c>
      <c r="I117">
        <f t="shared" si="4"/>
        <v>6</v>
      </c>
      <c r="J117">
        <f>IFERROR(VLOOKUP(I117,справочник!$A$27:$D$33,3,0),0)</f>
        <v>30</v>
      </c>
      <c r="K117">
        <f>IFERROR(VLOOKUP(I117,справочник!$A$27:$D$33,4,0),0)</f>
        <v>2</v>
      </c>
      <c r="L117">
        <f t="shared" si="5"/>
        <v>60</v>
      </c>
    </row>
    <row r="118" spans="1:12" hidden="1">
      <c r="A118" s="20"/>
      <c r="B118" s="2" t="s">
        <v>1324</v>
      </c>
      <c r="C118" s="2" t="s">
        <v>3078</v>
      </c>
      <c r="D118" s="2" t="s">
        <v>3079</v>
      </c>
      <c r="E118" s="3">
        <v>55926.42</v>
      </c>
      <c r="F118" s="3">
        <v>55850.930000000008</v>
      </c>
      <c r="G118" s="3">
        <v>39250.159999999996</v>
      </c>
      <c r="H118" s="3">
        <f t="shared" si="3"/>
        <v>50342.503333333334</v>
      </c>
      <c r="I118">
        <f t="shared" si="4"/>
        <v>6</v>
      </c>
      <c r="J118">
        <f>IFERROR(VLOOKUP(I118,справочник!$A$27:$D$33,3,0),0)</f>
        <v>30</v>
      </c>
      <c r="K118">
        <f>IFERROR(VLOOKUP(I118,справочник!$A$27:$D$33,4,0),0)</f>
        <v>2</v>
      </c>
      <c r="L118">
        <f t="shared" si="5"/>
        <v>60</v>
      </c>
    </row>
    <row r="119" spans="1:12" hidden="1">
      <c r="A119" s="20"/>
      <c r="B119" s="2" t="s">
        <v>1324</v>
      </c>
      <c r="C119" s="2" t="s">
        <v>1846</v>
      </c>
      <c r="D119" s="2" t="s">
        <v>3080</v>
      </c>
      <c r="E119" s="3">
        <v>1090.18</v>
      </c>
      <c r="F119" s="3">
        <v>33573.090000000004</v>
      </c>
      <c r="G119" s="3">
        <v>9360.0999999999985</v>
      </c>
      <c r="H119" s="3">
        <f t="shared" si="3"/>
        <v>14674.456666666667</v>
      </c>
      <c r="I119">
        <f t="shared" si="4"/>
        <v>6</v>
      </c>
      <c r="J119">
        <f>IFERROR(VLOOKUP(I119,справочник!$A$27:$D$33,3,0),0)</f>
        <v>30</v>
      </c>
      <c r="K119">
        <f>IFERROR(VLOOKUP(I119,справочник!$A$27:$D$33,4,0),0)</f>
        <v>2</v>
      </c>
      <c r="L119">
        <f t="shared" si="5"/>
        <v>60</v>
      </c>
    </row>
    <row r="120" spans="1:12" hidden="1">
      <c r="A120" s="20"/>
      <c r="B120" s="2" t="s">
        <v>1324</v>
      </c>
      <c r="C120" s="2" t="s">
        <v>1704</v>
      </c>
      <c r="D120" s="2" t="s">
        <v>3074</v>
      </c>
      <c r="E120" s="3">
        <v>47400.402937131323</v>
      </c>
      <c r="F120" s="3">
        <v>106727.30469951491</v>
      </c>
      <c r="G120" s="3">
        <v>1704332.4126109742</v>
      </c>
      <c r="H120" s="3">
        <f t="shared" si="3"/>
        <v>619486.70674920676</v>
      </c>
      <c r="I120">
        <f t="shared" si="4"/>
        <v>2</v>
      </c>
      <c r="J120">
        <f>IFERROR(VLOOKUP(I120,справочник!$A$27:$D$33,3,0),0)</f>
        <v>60</v>
      </c>
      <c r="K120">
        <f>IFERROR(VLOOKUP(I120,справочник!$A$27:$D$33,4,0),0)</f>
        <v>4</v>
      </c>
      <c r="L120">
        <f t="shared" si="5"/>
        <v>240</v>
      </c>
    </row>
    <row r="121" spans="1:12" hidden="1">
      <c r="A121" s="20"/>
      <c r="B121" s="2" t="s">
        <v>1324</v>
      </c>
      <c r="C121" s="2" t="s">
        <v>1708</v>
      </c>
      <c r="D121" s="2" t="s">
        <v>3082</v>
      </c>
      <c r="E121" s="3">
        <v>43901.252937131314</v>
      </c>
      <c r="F121" s="3">
        <v>84800.874699514898</v>
      </c>
      <c r="G121" s="3">
        <v>1694068.972610974</v>
      </c>
      <c r="H121" s="3">
        <f t="shared" si="3"/>
        <v>607590.36674920667</v>
      </c>
      <c r="I121">
        <f t="shared" si="4"/>
        <v>2</v>
      </c>
      <c r="J121">
        <f>IFERROR(VLOOKUP(I121,справочник!$A$27:$D$33,3,0),0)</f>
        <v>60</v>
      </c>
      <c r="K121">
        <f>IFERROR(VLOOKUP(I121,справочник!$A$27:$D$33,4,0),0)</f>
        <v>4</v>
      </c>
      <c r="L121">
        <f t="shared" si="5"/>
        <v>240</v>
      </c>
    </row>
    <row r="122" spans="1:12" hidden="1">
      <c r="A122" s="20"/>
      <c r="B122" s="2" t="s">
        <v>1324</v>
      </c>
      <c r="C122" s="2" t="s">
        <v>1682</v>
      </c>
      <c r="D122" s="2" t="s">
        <v>3075</v>
      </c>
      <c r="E122" s="3">
        <v>30082.422937131323</v>
      </c>
      <c r="F122" s="3">
        <v>52855.894699514887</v>
      </c>
      <c r="G122" s="3">
        <v>1687568.3126109741</v>
      </c>
      <c r="H122" s="3">
        <f t="shared" si="3"/>
        <v>590168.8767492068</v>
      </c>
      <c r="I122">
        <f t="shared" si="4"/>
        <v>2</v>
      </c>
      <c r="J122">
        <f>IFERROR(VLOOKUP(I122,справочник!$A$27:$D$33,3,0),0)</f>
        <v>60</v>
      </c>
      <c r="K122">
        <f>IFERROR(VLOOKUP(I122,справочник!$A$27:$D$33,4,0),0)</f>
        <v>4</v>
      </c>
      <c r="L122">
        <f t="shared" si="5"/>
        <v>240</v>
      </c>
    </row>
    <row r="123" spans="1:12" hidden="1">
      <c r="A123" s="20"/>
      <c r="B123" s="2" t="s">
        <v>1324</v>
      </c>
      <c r="C123" s="2" t="s">
        <v>3218</v>
      </c>
      <c r="D123" s="2" t="s">
        <v>3661</v>
      </c>
      <c r="E123" s="3">
        <v>213710.87293713132</v>
      </c>
      <c r="F123" s="3">
        <v>377322.69469951489</v>
      </c>
      <c r="G123" s="3">
        <v>1698283.8326109741</v>
      </c>
      <c r="H123" s="3">
        <f t="shared" si="3"/>
        <v>763105.80008254014</v>
      </c>
      <c r="I123">
        <f t="shared" si="4"/>
        <v>2</v>
      </c>
      <c r="J123">
        <f>IFERROR(VLOOKUP(I123,справочник!$A$27:$D$33,3,0),0)</f>
        <v>60</v>
      </c>
      <c r="K123">
        <f>IFERROR(VLOOKUP(I123,справочник!$A$27:$D$33,4,0),0)</f>
        <v>4</v>
      </c>
      <c r="L123">
        <f t="shared" si="5"/>
        <v>240</v>
      </c>
    </row>
    <row r="124" spans="1:12" hidden="1">
      <c r="A124" s="20"/>
      <c r="B124" s="2" t="s">
        <v>1324</v>
      </c>
      <c r="C124" s="2" t="s">
        <v>3843</v>
      </c>
      <c r="D124" s="2" t="s">
        <v>3844</v>
      </c>
      <c r="E124" s="3">
        <v>40297.29</v>
      </c>
      <c r="F124" s="3">
        <v>119328.57000000002</v>
      </c>
      <c r="G124" s="3">
        <v>34085.269999999997</v>
      </c>
      <c r="H124" s="3">
        <f t="shared" si="3"/>
        <v>64570.376666666671</v>
      </c>
      <c r="I124">
        <f t="shared" si="4"/>
        <v>6</v>
      </c>
      <c r="J124">
        <f>IFERROR(VLOOKUP(I124,справочник!$A$27:$D$33,3,0),0)</f>
        <v>30</v>
      </c>
      <c r="K124">
        <f>IFERROR(VLOOKUP(I124,справочник!$A$27:$D$33,4,0),0)</f>
        <v>2</v>
      </c>
      <c r="L124">
        <f t="shared" si="5"/>
        <v>60</v>
      </c>
    </row>
    <row r="125" spans="1:12" hidden="1">
      <c r="A125" s="20"/>
      <c r="B125" s="2" t="s">
        <v>1324</v>
      </c>
      <c r="C125" s="2" t="s">
        <v>4483</v>
      </c>
      <c r="D125" s="2" t="s">
        <v>4484</v>
      </c>
      <c r="E125" s="3">
        <v>75793.48</v>
      </c>
      <c r="F125" s="3">
        <v>87267.57</v>
      </c>
      <c r="G125" s="3">
        <v>69837.3</v>
      </c>
      <c r="H125" s="3">
        <f t="shared" si="3"/>
        <v>77632.783333333326</v>
      </c>
      <c r="I125">
        <f t="shared" si="4"/>
        <v>5</v>
      </c>
      <c r="J125">
        <f>IFERROR(VLOOKUP(I125,справочник!$A$27:$D$33,3,0),0)</f>
        <v>30</v>
      </c>
      <c r="K125">
        <f>IFERROR(VLOOKUP(I125,справочник!$A$27:$D$33,4,0),0)</f>
        <v>2</v>
      </c>
      <c r="L125">
        <f t="shared" si="5"/>
        <v>60</v>
      </c>
    </row>
    <row r="126" spans="1:12" hidden="1">
      <c r="A126" s="20"/>
      <c r="B126" s="2" t="s">
        <v>1324</v>
      </c>
      <c r="C126" s="2" t="s">
        <v>4608</v>
      </c>
      <c r="D126" s="2" t="s">
        <v>5059</v>
      </c>
      <c r="E126" s="3">
        <v>188329.25293713133</v>
      </c>
      <c r="F126" s="3">
        <v>560204.67469951487</v>
      </c>
      <c r="G126" s="3">
        <v>1964037.5626109743</v>
      </c>
      <c r="H126" s="3">
        <f t="shared" si="3"/>
        <v>904190.4967492068</v>
      </c>
      <c r="I126">
        <f t="shared" si="4"/>
        <v>2</v>
      </c>
      <c r="J126">
        <f>IFERROR(VLOOKUP(I126,справочник!$A$27:$D$33,3,0),0)</f>
        <v>60</v>
      </c>
      <c r="K126">
        <f>IFERROR(VLOOKUP(I126,справочник!$A$27:$D$33,4,0),0)</f>
        <v>4</v>
      </c>
      <c r="L126">
        <f t="shared" si="5"/>
        <v>240</v>
      </c>
    </row>
    <row r="127" spans="1:12" hidden="1">
      <c r="A127" s="20"/>
      <c r="B127" s="2" t="s">
        <v>1324</v>
      </c>
      <c r="C127" s="2" t="s">
        <v>5081</v>
      </c>
      <c r="D127" s="2" t="s">
        <v>5082</v>
      </c>
      <c r="E127" s="3">
        <v>45378.270000000004</v>
      </c>
      <c r="F127" s="3">
        <v>56752.369999999995</v>
      </c>
      <c r="G127" s="3">
        <v>83529.52</v>
      </c>
      <c r="H127" s="3">
        <f t="shared" si="3"/>
        <v>61886.720000000001</v>
      </c>
      <c r="I127">
        <f t="shared" si="4"/>
        <v>6</v>
      </c>
      <c r="J127">
        <f>IFERROR(VLOOKUP(I127,справочник!$A$27:$D$33,3,0),0)</f>
        <v>30</v>
      </c>
      <c r="K127">
        <f>IFERROR(VLOOKUP(I127,справочник!$A$27:$D$33,4,0),0)</f>
        <v>2</v>
      </c>
      <c r="L127">
        <f t="shared" si="5"/>
        <v>60</v>
      </c>
    </row>
    <row r="128" spans="1:12" hidden="1">
      <c r="A128" s="20"/>
      <c r="B128" s="2" t="s">
        <v>1324</v>
      </c>
      <c r="C128" s="2" t="s">
        <v>5075</v>
      </c>
      <c r="D128" s="2" t="s">
        <v>5076</v>
      </c>
      <c r="E128" s="3">
        <v>0</v>
      </c>
      <c r="F128" s="3">
        <v>0</v>
      </c>
      <c r="G128" s="3">
        <v>0</v>
      </c>
      <c r="H128" s="3">
        <f t="shared" si="3"/>
        <v>0</v>
      </c>
      <c r="I128">
        <f t="shared" si="4"/>
        <v>6</v>
      </c>
      <c r="J128">
        <f>IFERROR(VLOOKUP(I128,справочник!$A$27:$D$33,3,0),0)</f>
        <v>30</v>
      </c>
      <c r="K128">
        <f>IFERROR(VLOOKUP(I128,справочник!$A$27:$D$33,4,0),0)</f>
        <v>2</v>
      </c>
      <c r="L128">
        <f t="shared" si="5"/>
        <v>60</v>
      </c>
    </row>
    <row r="129" spans="1:12" hidden="1">
      <c r="A129" s="20"/>
      <c r="B129" s="2" t="s">
        <v>1324</v>
      </c>
      <c r="C129" s="2" t="s">
        <v>5393</v>
      </c>
      <c r="D129" s="2" t="s">
        <v>5394</v>
      </c>
      <c r="E129" s="3">
        <v>263477.48</v>
      </c>
      <c r="F129" s="3">
        <v>578597.89999999991</v>
      </c>
      <c r="G129" s="3">
        <v>369295.22999999992</v>
      </c>
      <c r="H129" s="3">
        <f t="shared" si="3"/>
        <v>403790.20333333331</v>
      </c>
      <c r="I129">
        <f t="shared" si="4"/>
        <v>3</v>
      </c>
      <c r="J129">
        <f>IFERROR(VLOOKUP(I129,справочник!$A$27:$D$33,3,0),0)</f>
        <v>60</v>
      </c>
      <c r="K129">
        <f>IFERROR(VLOOKUP(I129,справочник!$A$27:$D$33,4,0),0)</f>
        <v>4</v>
      </c>
      <c r="L129">
        <f t="shared" si="5"/>
        <v>240</v>
      </c>
    </row>
    <row r="130" spans="1:12" hidden="1">
      <c r="A130" s="20"/>
      <c r="B130" s="2" t="s">
        <v>1324</v>
      </c>
      <c r="C130" s="2" t="s">
        <v>5398</v>
      </c>
      <c r="D130" s="2" t="s">
        <v>5399</v>
      </c>
      <c r="E130" s="3">
        <v>166427.65000000002</v>
      </c>
      <c r="F130" s="3">
        <v>136072.67000000001</v>
      </c>
      <c r="G130" s="3">
        <v>126476.40999999997</v>
      </c>
      <c r="H130" s="3">
        <f t="shared" si="3"/>
        <v>142992.24333333335</v>
      </c>
      <c r="I130">
        <f t="shared" si="4"/>
        <v>5</v>
      </c>
      <c r="J130">
        <f>IFERROR(VLOOKUP(I130,справочник!$A$27:$D$33,3,0),0)</f>
        <v>30</v>
      </c>
      <c r="K130">
        <f>IFERROR(VLOOKUP(I130,справочник!$A$27:$D$33,4,0),0)</f>
        <v>2</v>
      </c>
      <c r="L130">
        <f t="shared" si="5"/>
        <v>60</v>
      </c>
    </row>
    <row r="131" spans="1:12" hidden="1">
      <c r="A131" s="20"/>
      <c r="B131" s="2" t="s">
        <v>1324</v>
      </c>
      <c r="C131" s="2" t="s">
        <v>5396</v>
      </c>
      <c r="D131" s="2" t="s">
        <v>5397</v>
      </c>
      <c r="E131" s="3">
        <v>130380.64293713133</v>
      </c>
      <c r="F131" s="3">
        <v>156962.9846995149</v>
      </c>
      <c r="G131" s="3">
        <v>1795605.8426109741</v>
      </c>
      <c r="H131" s="3">
        <f t="shared" ref="H131:H194" si="6">AVERAGE(E131:G131)</f>
        <v>694316.49008254008</v>
      </c>
      <c r="I131">
        <f t="shared" ref="I131:I194" si="7">IF(H131&gt;=1000000,1,IF(AND(H131&gt;=500000,H131&lt;=999999),2,IF(AND(H131&gt;=200000,H131&lt;=499999),3,IF(AND(H131&gt;=150000,H131&lt;=199999),4,IF(AND(H131&gt;=75000,H131&lt;=149999),5,IF(AND(H131&gt;=35000,H131&lt;=74999),6,6))))))</f>
        <v>2</v>
      </c>
      <c r="J131">
        <f>IFERROR(VLOOKUP(I131,справочник!$A$27:$D$33,3,0),0)</f>
        <v>60</v>
      </c>
      <c r="K131">
        <f>IFERROR(VLOOKUP(I131,справочник!$A$27:$D$33,4,0),0)</f>
        <v>4</v>
      </c>
      <c r="L131">
        <f t="shared" ref="L131:L194" si="8">J131*K131</f>
        <v>240</v>
      </c>
    </row>
    <row r="132" spans="1:12" hidden="1">
      <c r="A132" s="20"/>
      <c r="B132" s="2" t="s">
        <v>1324</v>
      </c>
      <c r="C132" s="2" t="s">
        <v>5400</v>
      </c>
      <c r="D132" s="2" t="s">
        <v>5401</v>
      </c>
      <c r="E132" s="3">
        <v>99644.082937131316</v>
      </c>
      <c r="F132" s="3">
        <v>115808.18469951488</v>
      </c>
      <c r="G132" s="3">
        <v>1737838.2426109742</v>
      </c>
      <c r="H132" s="3">
        <f t="shared" si="6"/>
        <v>651096.83674920688</v>
      </c>
      <c r="I132">
        <f t="shared" si="7"/>
        <v>2</v>
      </c>
      <c r="J132">
        <f>IFERROR(VLOOKUP(I132,справочник!$A$27:$D$33,3,0),0)</f>
        <v>60</v>
      </c>
      <c r="K132">
        <f>IFERROR(VLOOKUP(I132,справочник!$A$27:$D$33,4,0),0)</f>
        <v>4</v>
      </c>
      <c r="L132">
        <f t="shared" si="8"/>
        <v>240</v>
      </c>
    </row>
    <row r="133" spans="1:12" hidden="1">
      <c r="A133" s="20"/>
      <c r="B133" s="2" t="s">
        <v>1324</v>
      </c>
      <c r="C133" s="2" t="s">
        <v>5402</v>
      </c>
      <c r="D133" s="2" t="s">
        <v>5403</v>
      </c>
      <c r="E133" s="3">
        <v>61779.85293713132</v>
      </c>
      <c r="F133" s="3">
        <v>75091.144699514887</v>
      </c>
      <c r="G133" s="3">
        <v>1700218.9026109742</v>
      </c>
      <c r="H133" s="3">
        <f t="shared" si="6"/>
        <v>612363.30008254014</v>
      </c>
      <c r="I133">
        <f t="shared" si="7"/>
        <v>2</v>
      </c>
      <c r="J133">
        <f>IFERROR(VLOOKUP(I133,справочник!$A$27:$D$33,3,0),0)</f>
        <v>60</v>
      </c>
      <c r="K133">
        <f>IFERROR(VLOOKUP(I133,справочник!$A$27:$D$33,4,0),0)</f>
        <v>4</v>
      </c>
      <c r="L133">
        <f t="shared" si="8"/>
        <v>240</v>
      </c>
    </row>
    <row r="134" spans="1:12" hidden="1">
      <c r="A134" s="20"/>
      <c r="B134" s="2" t="s">
        <v>1324</v>
      </c>
      <c r="C134" s="2" t="s">
        <v>4606</v>
      </c>
      <c r="D134" s="2" t="s">
        <v>5404</v>
      </c>
      <c r="E134" s="3">
        <v>36009.082937131323</v>
      </c>
      <c r="F134" s="3">
        <v>72643.57469951488</v>
      </c>
      <c r="G134" s="3">
        <v>1688577.0826109741</v>
      </c>
      <c r="H134" s="3">
        <f t="shared" si="6"/>
        <v>599076.58008254005</v>
      </c>
      <c r="I134">
        <f t="shared" si="7"/>
        <v>2</v>
      </c>
      <c r="J134">
        <f>IFERROR(VLOOKUP(I134,справочник!$A$27:$D$33,3,0),0)</f>
        <v>60</v>
      </c>
      <c r="K134">
        <f>IFERROR(VLOOKUP(I134,справочник!$A$27:$D$33,4,0),0)</f>
        <v>4</v>
      </c>
      <c r="L134">
        <f t="shared" si="8"/>
        <v>240</v>
      </c>
    </row>
    <row r="135" spans="1:12" hidden="1">
      <c r="A135" s="20"/>
      <c r="B135" s="2" t="s">
        <v>1324</v>
      </c>
      <c r="C135" s="2" t="s">
        <v>5576</v>
      </c>
      <c r="D135" s="2" t="s">
        <v>6161</v>
      </c>
      <c r="E135" s="3">
        <v>187094.06293713136</v>
      </c>
      <c r="F135" s="3">
        <v>242818.09469951491</v>
      </c>
      <c r="G135" s="3">
        <v>2040801.9826109742</v>
      </c>
      <c r="H135" s="3">
        <f t="shared" si="6"/>
        <v>823571.38008254021</v>
      </c>
      <c r="I135">
        <f t="shared" si="7"/>
        <v>2</v>
      </c>
      <c r="J135">
        <f>IFERROR(VLOOKUP(I135,справочник!$A$27:$D$33,3,0),0)</f>
        <v>60</v>
      </c>
      <c r="K135">
        <f>IFERROR(VLOOKUP(I135,справочник!$A$27:$D$33,4,0),0)</f>
        <v>4</v>
      </c>
      <c r="L135">
        <f t="shared" si="8"/>
        <v>240</v>
      </c>
    </row>
    <row r="136" spans="1:12" hidden="1">
      <c r="A136" s="20"/>
      <c r="B136" s="2" t="s">
        <v>1324</v>
      </c>
      <c r="C136" s="2" t="s">
        <v>6163</v>
      </c>
      <c r="D136" s="2" t="s">
        <v>6164</v>
      </c>
      <c r="E136" s="3">
        <v>47792.112937131329</v>
      </c>
      <c r="F136" s="3">
        <v>66532.044699514881</v>
      </c>
      <c r="G136" s="3">
        <v>1651010.9126109742</v>
      </c>
      <c r="H136" s="3">
        <f t="shared" si="6"/>
        <v>588445.02341587341</v>
      </c>
      <c r="I136">
        <f t="shared" si="7"/>
        <v>2</v>
      </c>
      <c r="J136">
        <f>IFERROR(VLOOKUP(I136,справочник!$A$27:$D$33,3,0),0)</f>
        <v>60</v>
      </c>
      <c r="K136">
        <f>IFERROR(VLOOKUP(I136,справочник!$A$27:$D$33,4,0),0)</f>
        <v>4</v>
      </c>
      <c r="L136">
        <f t="shared" si="8"/>
        <v>240</v>
      </c>
    </row>
    <row r="137" spans="1:12" hidden="1">
      <c r="A137" s="20"/>
      <c r="B137" s="2" t="s">
        <v>459</v>
      </c>
      <c r="C137" s="2" t="s">
        <v>35</v>
      </c>
      <c r="D137" s="2" t="s">
        <v>460</v>
      </c>
      <c r="E137" s="3">
        <v>9600.840000000002</v>
      </c>
      <c r="F137" s="3">
        <v>21583.54</v>
      </c>
      <c r="G137" s="3">
        <v>11143.09</v>
      </c>
      <c r="H137" s="3">
        <f t="shared" si="6"/>
        <v>14109.156666666668</v>
      </c>
      <c r="I137">
        <f t="shared" si="7"/>
        <v>6</v>
      </c>
      <c r="J137">
        <f>IFERROR(VLOOKUP(I137,справочник!$A$27:$D$33,3,0),0)</f>
        <v>30</v>
      </c>
      <c r="K137">
        <f>IFERROR(VLOOKUP(I137,справочник!$A$27:$D$33,4,0),0)</f>
        <v>2</v>
      </c>
      <c r="L137">
        <f t="shared" si="8"/>
        <v>60</v>
      </c>
    </row>
    <row r="138" spans="1:12" hidden="1">
      <c r="A138" s="20"/>
      <c r="B138" s="2" t="s">
        <v>459</v>
      </c>
      <c r="C138" s="2" t="s">
        <v>43</v>
      </c>
      <c r="D138" s="2" t="s">
        <v>745</v>
      </c>
      <c r="E138" s="3">
        <v>26539.189999999995</v>
      </c>
      <c r="F138" s="3">
        <v>15413.51</v>
      </c>
      <c r="G138" s="3">
        <v>6962.91</v>
      </c>
      <c r="H138" s="3">
        <f t="shared" si="6"/>
        <v>16305.203333333333</v>
      </c>
      <c r="I138">
        <f t="shared" si="7"/>
        <v>6</v>
      </c>
      <c r="J138">
        <f>IFERROR(VLOOKUP(I138,справочник!$A$27:$D$33,3,0),0)</f>
        <v>30</v>
      </c>
      <c r="K138">
        <f>IFERROR(VLOOKUP(I138,справочник!$A$27:$D$33,4,0),0)</f>
        <v>2</v>
      </c>
      <c r="L138">
        <f t="shared" si="8"/>
        <v>60</v>
      </c>
    </row>
    <row r="139" spans="1:12" hidden="1">
      <c r="A139" s="20"/>
      <c r="B139" s="2" t="s">
        <v>459</v>
      </c>
      <c r="C139" s="2" t="s">
        <v>993</v>
      </c>
      <c r="D139" s="2" t="s">
        <v>1317</v>
      </c>
      <c r="E139" s="3">
        <v>58514.27</v>
      </c>
      <c r="F139" s="3">
        <v>38316.450000000004</v>
      </c>
      <c r="G139" s="3">
        <v>16758.43</v>
      </c>
      <c r="H139" s="3">
        <f t="shared" si="6"/>
        <v>37863.049999999996</v>
      </c>
      <c r="I139">
        <f t="shared" si="7"/>
        <v>6</v>
      </c>
      <c r="J139">
        <f>IFERROR(VLOOKUP(I139,справочник!$A$27:$D$33,3,0),0)</f>
        <v>30</v>
      </c>
      <c r="K139">
        <f>IFERROR(VLOOKUP(I139,справочник!$A$27:$D$33,4,0),0)</f>
        <v>2</v>
      </c>
      <c r="L139">
        <f t="shared" si="8"/>
        <v>60</v>
      </c>
    </row>
    <row r="140" spans="1:12" hidden="1">
      <c r="A140" s="20"/>
      <c r="B140" s="2" t="s">
        <v>459</v>
      </c>
      <c r="C140" s="2" t="s">
        <v>1143</v>
      </c>
      <c r="D140" s="2" t="s">
        <v>1525</v>
      </c>
      <c r="E140" s="3">
        <v>13373.76</v>
      </c>
      <c r="F140" s="3">
        <v>19011.230000000003</v>
      </c>
      <c r="G140" s="3">
        <v>7475.65</v>
      </c>
      <c r="H140" s="3">
        <f t="shared" si="6"/>
        <v>13286.880000000003</v>
      </c>
      <c r="I140">
        <f t="shared" si="7"/>
        <v>6</v>
      </c>
      <c r="J140">
        <f>IFERROR(VLOOKUP(I140,справочник!$A$27:$D$33,3,0),0)</f>
        <v>30</v>
      </c>
      <c r="K140">
        <f>IFERROR(VLOOKUP(I140,справочник!$A$27:$D$33,4,0),0)</f>
        <v>2</v>
      </c>
      <c r="L140">
        <f t="shared" si="8"/>
        <v>60</v>
      </c>
    </row>
    <row r="141" spans="1:12" hidden="1">
      <c r="A141" s="20"/>
      <c r="B141" s="2" t="s">
        <v>459</v>
      </c>
      <c r="C141" s="2" t="s">
        <v>1743</v>
      </c>
      <c r="D141" s="2" t="s">
        <v>2592</v>
      </c>
      <c r="E141" s="3">
        <v>154576.75</v>
      </c>
      <c r="F141" s="3">
        <v>127981.98000000001</v>
      </c>
      <c r="G141" s="3">
        <v>32228.97</v>
      </c>
      <c r="H141" s="3">
        <f t="shared" si="6"/>
        <v>104929.23333333332</v>
      </c>
      <c r="I141">
        <f t="shared" si="7"/>
        <v>5</v>
      </c>
      <c r="J141">
        <f>IFERROR(VLOOKUP(I141,справочник!$A$27:$D$33,3,0),0)</f>
        <v>30</v>
      </c>
      <c r="K141">
        <f>IFERROR(VLOOKUP(I141,справочник!$A$27:$D$33,4,0),0)</f>
        <v>2</v>
      </c>
      <c r="L141">
        <f t="shared" si="8"/>
        <v>60</v>
      </c>
    </row>
    <row r="142" spans="1:12">
      <c r="A142" s="20"/>
      <c r="B142" s="2" t="s">
        <v>459</v>
      </c>
      <c r="C142" s="2" t="s">
        <v>1832</v>
      </c>
      <c r="D142" s="2" t="s">
        <v>2593</v>
      </c>
      <c r="E142" s="3">
        <v>68989.11</v>
      </c>
      <c r="F142" s="3">
        <v>88922.15</v>
      </c>
      <c r="G142" s="3">
        <v>17983.330000000002</v>
      </c>
      <c r="H142" s="3">
        <f t="shared" si="6"/>
        <v>58631.530000000006</v>
      </c>
      <c r="I142">
        <f t="shared" si="7"/>
        <v>6</v>
      </c>
      <c r="J142">
        <f>IFERROR(VLOOKUP(I142,справочник!$A$27:$D$33,3,0),0)</f>
        <v>30</v>
      </c>
      <c r="K142">
        <f>IFERROR(VLOOKUP(I142,справочник!$A$27:$D$33,4,0),0)</f>
        <v>2</v>
      </c>
      <c r="L142">
        <f t="shared" si="8"/>
        <v>60</v>
      </c>
    </row>
    <row r="143" spans="1:12" hidden="1">
      <c r="A143" s="20"/>
      <c r="B143" s="2" t="s">
        <v>459</v>
      </c>
      <c r="C143" s="2" t="s">
        <v>1816</v>
      </c>
      <c r="D143" s="2" t="s">
        <v>2594</v>
      </c>
      <c r="E143" s="3">
        <v>57263.74</v>
      </c>
      <c r="F143" s="3">
        <v>60772.159999999989</v>
      </c>
      <c r="G143" s="3">
        <v>24847.079999999998</v>
      </c>
      <c r="H143" s="3">
        <f t="shared" si="6"/>
        <v>47627.659999999996</v>
      </c>
      <c r="I143">
        <f t="shared" si="7"/>
        <v>6</v>
      </c>
      <c r="J143">
        <f>IFERROR(VLOOKUP(I143,справочник!$A$27:$D$33,3,0),0)</f>
        <v>30</v>
      </c>
      <c r="K143">
        <f>IFERROR(VLOOKUP(I143,справочник!$A$27:$D$33,4,0),0)</f>
        <v>2</v>
      </c>
      <c r="L143">
        <f t="shared" si="8"/>
        <v>60</v>
      </c>
    </row>
    <row r="144" spans="1:12" hidden="1">
      <c r="A144" s="20"/>
      <c r="B144" s="2" t="s">
        <v>459</v>
      </c>
      <c r="C144" s="2" t="s">
        <v>2603</v>
      </c>
      <c r="D144" s="2" t="s">
        <v>2604</v>
      </c>
      <c r="E144" s="3">
        <v>21738.53</v>
      </c>
      <c r="F144" s="3">
        <v>15315.29</v>
      </c>
      <c r="G144" s="3">
        <v>4925.88</v>
      </c>
      <c r="H144" s="3">
        <f t="shared" si="6"/>
        <v>13993.233333333332</v>
      </c>
      <c r="I144">
        <f t="shared" si="7"/>
        <v>6</v>
      </c>
      <c r="J144">
        <f>IFERROR(VLOOKUP(I144,справочник!$A$27:$D$33,3,0),0)</f>
        <v>30</v>
      </c>
      <c r="K144">
        <f>IFERROR(VLOOKUP(I144,справочник!$A$27:$D$33,4,0),0)</f>
        <v>2</v>
      </c>
      <c r="L144">
        <f t="shared" si="8"/>
        <v>60</v>
      </c>
    </row>
    <row r="145" spans="1:12" hidden="1">
      <c r="A145" s="20"/>
      <c r="B145" s="2" t="s">
        <v>459</v>
      </c>
      <c r="C145" s="2" t="s">
        <v>1690</v>
      </c>
      <c r="D145" s="2" t="s">
        <v>2607</v>
      </c>
      <c r="E145" s="3">
        <v>107230.65999999999</v>
      </c>
      <c r="F145" s="3">
        <v>160971.41999999998</v>
      </c>
      <c r="G145" s="3">
        <v>45100.46</v>
      </c>
      <c r="H145" s="3">
        <f t="shared" si="6"/>
        <v>104434.18</v>
      </c>
      <c r="I145">
        <f t="shared" si="7"/>
        <v>5</v>
      </c>
      <c r="J145">
        <f>IFERROR(VLOOKUP(I145,справочник!$A$27:$D$33,3,0),0)</f>
        <v>30</v>
      </c>
      <c r="K145">
        <f>IFERROR(VLOOKUP(I145,справочник!$A$27:$D$33,4,0),0)</f>
        <v>2</v>
      </c>
      <c r="L145">
        <f t="shared" si="8"/>
        <v>60</v>
      </c>
    </row>
    <row r="146" spans="1:12" hidden="1">
      <c r="A146" s="20"/>
      <c r="B146" s="2" t="s">
        <v>459</v>
      </c>
      <c r="C146" s="2" t="s">
        <v>1998</v>
      </c>
      <c r="D146" s="2" t="s">
        <v>2608</v>
      </c>
      <c r="E146" s="3">
        <v>55130.46</v>
      </c>
      <c r="F146" s="3">
        <v>39265.96</v>
      </c>
      <c r="G146" s="3">
        <v>16324.600000000002</v>
      </c>
      <c r="H146" s="3">
        <f t="shared" si="6"/>
        <v>36907.006666666668</v>
      </c>
      <c r="I146">
        <f t="shared" si="7"/>
        <v>6</v>
      </c>
      <c r="J146">
        <f>IFERROR(VLOOKUP(I146,справочник!$A$27:$D$33,3,0),0)</f>
        <v>30</v>
      </c>
      <c r="K146">
        <f>IFERROR(VLOOKUP(I146,справочник!$A$27:$D$33,4,0),0)</f>
        <v>2</v>
      </c>
      <c r="L146">
        <f t="shared" si="8"/>
        <v>60</v>
      </c>
    </row>
    <row r="147" spans="1:12" hidden="1">
      <c r="A147" s="20"/>
      <c r="B147" s="2" t="s">
        <v>459</v>
      </c>
      <c r="C147" s="2" t="s">
        <v>1908</v>
      </c>
      <c r="D147" s="2" t="s">
        <v>2609</v>
      </c>
      <c r="E147" s="3">
        <v>44424.63</v>
      </c>
      <c r="F147" s="3">
        <v>38035.96</v>
      </c>
      <c r="G147" s="3">
        <v>12275.5</v>
      </c>
      <c r="H147" s="3">
        <f t="shared" si="6"/>
        <v>31578.696666666667</v>
      </c>
      <c r="I147">
        <f t="shared" si="7"/>
        <v>6</v>
      </c>
      <c r="J147">
        <f>IFERROR(VLOOKUP(I147,справочник!$A$27:$D$33,3,0),0)</f>
        <v>30</v>
      </c>
      <c r="K147">
        <f>IFERROR(VLOOKUP(I147,справочник!$A$27:$D$33,4,0),0)</f>
        <v>2</v>
      </c>
      <c r="L147">
        <f t="shared" si="8"/>
        <v>60</v>
      </c>
    </row>
    <row r="148" spans="1:12" hidden="1">
      <c r="A148" s="20"/>
      <c r="B148" s="2" t="s">
        <v>459</v>
      </c>
      <c r="C148" s="2" t="s">
        <v>1723</v>
      </c>
      <c r="D148" s="2" t="s">
        <v>2625</v>
      </c>
      <c r="E148" s="3">
        <v>9859.89</v>
      </c>
      <c r="F148" s="3">
        <v>34905.85</v>
      </c>
      <c r="G148" s="3">
        <v>8420.36</v>
      </c>
      <c r="H148" s="3">
        <f t="shared" si="6"/>
        <v>17728.7</v>
      </c>
      <c r="I148">
        <f t="shared" si="7"/>
        <v>6</v>
      </c>
      <c r="J148">
        <f>IFERROR(VLOOKUP(I148,справочник!$A$27:$D$33,3,0),0)</f>
        <v>30</v>
      </c>
      <c r="K148">
        <f>IFERROR(VLOOKUP(I148,справочник!$A$27:$D$33,4,0),0)</f>
        <v>2</v>
      </c>
      <c r="L148">
        <f t="shared" si="8"/>
        <v>60</v>
      </c>
    </row>
    <row r="149" spans="1:12" hidden="1">
      <c r="A149" s="20"/>
      <c r="B149" s="2" t="s">
        <v>459</v>
      </c>
      <c r="C149" s="2" t="s">
        <v>3659</v>
      </c>
      <c r="D149" s="2" t="s">
        <v>3660</v>
      </c>
      <c r="E149" s="3">
        <v>27305.859999999997</v>
      </c>
      <c r="F149" s="3">
        <v>11519.099999999999</v>
      </c>
      <c r="G149" s="3">
        <v>10031.61</v>
      </c>
      <c r="H149" s="3">
        <f t="shared" si="6"/>
        <v>16285.523333333331</v>
      </c>
      <c r="I149">
        <f t="shared" si="7"/>
        <v>6</v>
      </c>
      <c r="J149">
        <f>IFERROR(VLOOKUP(I149,справочник!$A$27:$D$33,3,0),0)</f>
        <v>30</v>
      </c>
      <c r="K149">
        <f>IFERROR(VLOOKUP(I149,справочник!$A$27:$D$33,4,0),0)</f>
        <v>2</v>
      </c>
      <c r="L149">
        <f t="shared" si="8"/>
        <v>60</v>
      </c>
    </row>
    <row r="150" spans="1:12" hidden="1">
      <c r="A150" s="20"/>
      <c r="B150" s="2" t="s">
        <v>459</v>
      </c>
      <c r="C150" s="2" t="s">
        <v>3439</v>
      </c>
      <c r="D150" s="2" t="s">
        <v>3664</v>
      </c>
      <c r="E150" s="3">
        <v>13964.810000000001</v>
      </c>
      <c r="F150" s="3">
        <v>20938.560000000001</v>
      </c>
      <c r="G150" s="3">
        <v>10185.76</v>
      </c>
      <c r="H150" s="3">
        <f t="shared" si="6"/>
        <v>15029.710000000001</v>
      </c>
      <c r="I150">
        <f t="shared" si="7"/>
        <v>6</v>
      </c>
      <c r="J150">
        <f>IFERROR(VLOOKUP(I150,справочник!$A$27:$D$33,3,0),0)</f>
        <v>30</v>
      </c>
      <c r="K150">
        <f>IFERROR(VLOOKUP(I150,справочник!$A$27:$D$33,4,0),0)</f>
        <v>2</v>
      </c>
      <c r="L150">
        <f t="shared" si="8"/>
        <v>60</v>
      </c>
    </row>
    <row r="151" spans="1:12" hidden="1">
      <c r="A151" s="20"/>
      <c r="B151" s="2" t="s">
        <v>459</v>
      </c>
      <c r="C151" s="2" t="s">
        <v>3665</v>
      </c>
      <c r="D151" s="2" t="s">
        <v>3666</v>
      </c>
      <c r="E151" s="3">
        <v>18582.04</v>
      </c>
      <c r="F151" s="3">
        <v>10788.039999999999</v>
      </c>
      <c r="G151" s="3">
        <v>4761.78</v>
      </c>
      <c r="H151" s="3">
        <f t="shared" si="6"/>
        <v>11377.286666666667</v>
      </c>
      <c r="I151">
        <f t="shared" si="7"/>
        <v>6</v>
      </c>
      <c r="J151">
        <f>IFERROR(VLOOKUP(I151,справочник!$A$27:$D$33,3,0),0)</f>
        <v>30</v>
      </c>
      <c r="K151">
        <f>IFERROR(VLOOKUP(I151,справочник!$A$27:$D$33,4,0),0)</f>
        <v>2</v>
      </c>
      <c r="L151">
        <f t="shared" si="8"/>
        <v>60</v>
      </c>
    </row>
    <row r="152" spans="1:12" hidden="1">
      <c r="A152" s="20"/>
      <c r="B152" s="2" t="s">
        <v>459</v>
      </c>
      <c r="C152" s="2" t="s">
        <v>3233</v>
      </c>
      <c r="D152" s="2" t="s">
        <v>3667</v>
      </c>
      <c r="E152" s="3">
        <v>8318</v>
      </c>
      <c r="F152" s="3">
        <v>0</v>
      </c>
      <c r="G152" s="3">
        <v>0</v>
      </c>
      <c r="H152" s="3">
        <f t="shared" si="6"/>
        <v>2772.6666666666665</v>
      </c>
      <c r="I152">
        <f t="shared" si="7"/>
        <v>6</v>
      </c>
      <c r="J152">
        <f>IFERROR(VLOOKUP(I152,справочник!$A$27:$D$33,3,0),0)</f>
        <v>30</v>
      </c>
      <c r="K152">
        <f>IFERROR(VLOOKUP(I152,справочник!$A$27:$D$33,4,0),0)</f>
        <v>2</v>
      </c>
      <c r="L152">
        <f t="shared" si="8"/>
        <v>60</v>
      </c>
    </row>
    <row r="153" spans="1:12" hidden="1">
      <c r="A153" s="20"/>
      <c r="B153" s="2" t="s">
        <v>459</v>
      </c>
      <c r="C153" s="2" t="s">
        <v>3974</v>
      </c>
      <c r="D153" s="2" t="s">
        <v>4482</v>
      </c>
      <c r="E153" s="3">
        <v>33429.010000000009</v>
      </c>
      <c r="F153" s="3">
        <v>29334.639999999999</v>
      </c>
      <c r="G153" s="3">
        <v>8570.0400000000009</v>
      </c>
      <c r="H153" s="3">
        <f t="shared" si="6"/>
        <v>23777.896666666667</v>
      </c>
      <c r="I153">
        <f t="shared" si="7"/>
        <v>6</v>
      </c>
      <c r="J153">
        <f>IFERROR(VLOOKUP(I153,справочник!$A$27:$D$33,3,0),0)</f>
        <v>30</v>
      </c>
      <c r="K153">
        <f>IFERROR(VLOOKUP(I153,справочник!$A$27:$D$33,4,0),0)</f>
        <v>2</v>
      </c>
      <c r="L153">
        <f t="shared" si="8"/>
        <v>60</v>
      </c>
    </row>
    <row r="154" spans="1:12" hidden="1">
      <c r="A154" s="20"/>
      <c r="B154" s="2" t="s">
        <v>459</v>
      </c>
      <c r="C154" s="2" t="s">
        <v>5077</v>
      </c>
      <c r="D154" s="2" t="s">
        <v>5078</v>
      </c>
      <c r="E154" s="3">
        <v>22915.019999999997</v>
      </c>
      <c r="F154" s="3">
        <v>20433.280000000002</v>
      </c>
      <c r="G154" s="3">
        <v>1365.76</v>
      </c>
      <c r="H154" s="3">
        <f t="shared" si="6"/>
        <v>14904.686666666668</v>
      </c>
      <c r="I154">
        <f t="shared" si="7"/>
        <v>6</v>
      </c>
      <c r="J154">
        <f>IFERROR(VLOOKUP(I154,справочник!$A$27:$D$33,3,0),0)</f>
        <v>30</v>
      </c>
      <c r="K154">
        <f>IFERROR(VLOOKUP(I154,справочник!$A$27:$D$33,4,0),0)</f>
        <v>2</v>
      </c>
      <c r="L154">
        <f t="shared" si="8"/>
        <v>60</v>
      </c>
    </row>
    <row r="155" spans="1:12" hidden="1">
      <c r="A155" s="20"/>
      <c r="B155" s="2" t="s">
        <v>459</v>
      </c>
      <c r="C155" s="2" t="s">
        <v>4818</v>
      </c>
      <c r="D155" s="2" t="s">
        <v>5079</v>
      </c>
      <c r="E155" s="3">
        <v>13247.150000000001</v>
      </c>
      <c r="F155" s="3">
        <v>17991.099999999999</v>
      </c>
      <c r="G155" s="3">
        <v>3919.16</v>
      </c>
      <c r="H155" s="3">
        <f t="shared" si="6"/>
        <v>11719.136666666667</v>
      </c>
      <c r="I155">
        <f t="shared" si="7"/>
        <v>6</v>
      </c>
      <c r="J155">
        <f>IFERROR(VLOOKUP(I155,справочник!$A$27:$D$33,3,0),0)</f>
        <v>30</v>
      </c>
      <c r="K155">
        <f>IFERROR(VLOOKUP(I155,справочник!$A$27:$D$33,4,0),0)</f>
        <v>2</v>
      </c>
      <c r="L155">
        <f t="shared" si="8"/>
        <v>60</v>
      </c>
    </row>
    <row r="156" spans="1:12" hidden="1">
      <c r="A156" s="20"/>
      <c r="B156" s="2" t="s">
        <v>459</v>
      </c>
      <c r="C156" s="2" t="s">
        <v>4695</v>
      </c>
      <c r="D156" s="2" t="s">
        <v>5080</v>
      </c>
      <c r="E156" s="3">
        <v>13626.390000000001</v>
      </c>
      <c r="F156" s="3">
        <v>5103.4400000000005</v>
      </c>
      <c r="G156" s="3">
        <v>4278.5</v>
      </c>
      <c r="H156" s="3">
        <f t="shared" si="6"/>
        <v>7669.4433333333336</v>
      </c>
      <c r="I156">
        <f t="shared" si="7"/>
        <v>6</v>
      </c>
      <c r="J156">
        <f>IFERROR(VLOOKUP(I156,справочник!$A$27:$D$33,3,0),0)</f>
        <v>30</v>
      </c>
      <c r="K156">
        <f>IFERROR(VLOOKUP(I156,справочник!$A$27:$D$33,4,0),0)</f>
        <v>2</v>
      </c>
      <c r="L156">
        <f t="shared" si="8"/>
        <v>60</v>
      </c>
    </row>
    <row r="157" spans="1:12" hidden="1">
      <c r="A157" s="20"/>
      <c r="B157" s="2" t="s">
        <v>459</v>
      </c>
      <c r="C157" s="2" t="s">
        <v>5104</v>
      </c>
      <c r="D157" s="2" t="s">
        <v>5105</v>
      </c>
      <c r="E157" s="3">
        <v>16959.170000000002</v>
      </c>
      <c r="F157" s="3">
        <v>13336.08</v>
      </c>
      <c r="G157" s="3">
        <v>9617.7200000000012</v>
      </c>
      <c r="H157" s="3">
        <f t="shared" si="6"/>
        <v>13304.323333333334</v>
      </c>
      <c r="I157">
        <f t="shared" si="7"/>
        <v>6</v>
      </c>
      <c r="J157">
        <f>IFERROR(VLOOKUP(I157,справочник!$A$27:$D$33,3,0),0)</f>
        <v>30</v>
      </c>
      <c r="K157">
        <f>IFERROR(VLOOKUP(I157,справочник!$A$27:$D$33,4,0),0)</f>
        <v>2</v>
      </c>
      <c r="L157">
        <f t="shared" si="8"/>
        <v>60</v>
      </c>
    </row>
    <row r="158" spans="1:12" hidden="1">
      <c r="A158" s="20"/>
      <c r="B158" s="2" t="s">
        <v>459</v>
      </c>
      <c r="C158" s="2" t="s">
        <v>4645</v>
      </c>
      <c r="D158" s="2" t="s">
        <v>5395</v>
      </c>
      <c r="E158" s="3">
        <v>8012.31</v>
      </c>
      <c r="F158" s="3">
        <v>16330.339999999997</v>
      </c>
      <c r="G158" s="3">
        <v>7050.21</v>
      </c>
      <c r="H158" s="3">
        <f t="shared" si="6"/>
        <v>10464.286666666665</v>
      </c>
      <c r="I158">
        <f t="shared" si="7"/>
        <v>6</v>
      </c>
      <c r="J158">
        <f>IFERROR(VLOOKUP(I158,справочник!$A$27:$D$33,3,0),0)</f>
        <v>30</v>
      </c>
      <c r="K158">
        <f>IFERROR(VLOOKUP(I158,справочник!$A$27:$D$33,4,0),0)</f>
        <v>2</v>
      </c>
      <c r="L158">
        <f t="shared" si="8"/>
        <v>60</v>
      </c>
    </row>
    <row r="159" spans="1:12" hidden="1">
      <c r="A159" s="20"/>
      <c r="B159" s="2" t="s">
        <v>459</v>
      </c>
      <c r="C159" s="2" t="s">
        <v>6122</v>
      </c>
      <c r="D159" s="2" t="s">
        <v>6123</v>
      </c>
      <c r="E159" s="3">
        <v>19764.61</v>
      </c>
      <c r="F159" s="3">
        <v>24694.7</v>
      </c>
      <c r="G159" s="3">
        <v>6352.8899999999994</v>
      </c>
      <c r="H159" s="3">
        <f t="shared" si="6"/>
        <v>16937.399999999998</v>
      </c>
      <c r="I159">
        <f t="shared" si="7"/>
        <v>6</v>
      </c>
      <c r="J159">
        <f>IFERROR(VLOOKUP(I159,справочник!$A$27:$D$33,3,0),0)</f>
        <v>30</v>
      </c>
      <c r="K159">
        <f>IFERROR(VLOOKUP(I159,справочник!$A$27:$D$33,4,0),0)</f>
        <v>2</v>
      </c>
      <c r="L159">
        <f t="shared" si="8"/>
        <v>60</v>
      </c>
    </row>
    <row r="160" spans="1:12" hidden="1">
      <c r="A160" s="20"/>
      <c r="B160" s="2" t="s">
        <v>459</v>
      </c>
      <c r="C160" s="2" t="s">
        <v>5950</v>
      </c>
      <c r="D160" s="2" t="s">
        <v>6162</v>
      </c>
      <c r="E160" s="3">
        <v>16603.41</v>
      </c>
      <c r="F160" s="3">
        <v>16437.97</v>
      </c>
      <c r="G160" s="3">
        <v>1785.2400000000002</v>
      </c>
      <c r="H160" s="3">
        <f t="shared" si="6"/>
        <v>11608.873333333335</v>
      </c>
      <c r="I160">
        <f t="shared" si="7"/>
        <v>6</v>
      </c>
      <c r="J160">
        <f>IFERROR(VLOOKUP(I160,справочник!$A$27:$D$33,3,0),0)</f>
        <v>30</v>
      </c>
      <c r="K160">
        <f>IFERROR(VLOOKUP(I160,справочник!$A$27:$D$33,4,0),0)</f>
        <v>2</v>
      </c>
      <c r="L160">
        <f t="shared" si="8"/>
        <v>60</v>
      </c>
    </row>
    <row r="161" spans="1:12" hidden="1">
      <c r="A161" s="20"/>
      <c r="B161" s="2" t="s">
        <v>459</v>
      </c>
      <c r="C161" s="2" t="s">
        <v>5840</v>
      </c>
      <c r="D161" s="2" t="s">
        <v>6177</v>
      </c>
      <c r="E161" s="3">
        <v>10465.68</v>
      </c>
      <c r="F161" s="3">
        <v>20569.27</v>
      </c>
      <c r="G161" s="3">
        <v>15352.54</v>
      </c>
      <c r="H161" s="3">
        <f t="shared" si="6"/>
        <v>15462.496666666668</v>
      </c>
      <c r="I161">
        <f t="shared" si="7"/>
        <v>6</v>
      </c>
      <c r="J161">
        <f>IFERROR(VLOOKUP(I161,справочник!$A$27:$D$33,3,0),0)</f>
        <v>30</v>
      </c>
      <c r="K161">
        <f>IFERROR(VLOOKUP(I161,справочник!$A$27:$D$33,4,0),0)</f>
        <v>2</v>
      </c>
      <c r="L161">
        <f t="shared" si="8"/>
        <v>60</v>
      </c>
    </row>
    <row r="162" spans="1:12" hidden="1">
      <c r="A162" s="20"/>
      <c r="B162" s="2" t="s">
        <v>459</v>
      </c>
      <c r="C162" s="2" t="s">
        <v>5804</v>
      </c>
      <c r="D162" s="2" t="s">
        <v>6333</v>
      </c>
      <c r="E162" s="3">
        <v>16579.52</v>
      </c>
      <c r="F162" s="3">
        <v>26515.27</v>
      </c>
      <c r="G162" s="3">
        <v>14149.3</v>
      </c>
      <c r="H162" s="3">
        <f t="shared" si="6"/>
        <v>19081.363333333331</v>
      </c>
      <c r="I162">
        <f t="shared" si="7"/>
        <v>6</v>
      </c>
      <c r="J162">
        <f>IFERROR(VLOOKUP(I162,справочник!$A$27:$D$33,3,0),0)</f>
        <v>30</v>
      </c>
      <c r="K162">
        <f>IFERROR(VLOOKUP(I162,справочник!$A$27:$D$33,4,0),0)</f>
        <v>2</v>
      </c>
      <c r="L162">
        <f t="shared" si="8"/>
        <v>60</v>
      </c>
    </row>
    <row r="163" spans="1:12" hidden="1">
      <c r="A163" s="20"/>
      <c r="B163" s="2" t="s">
        <v>46</v>
      </c>
      <c r="C163" s="2" t="s">
        <v>50</v>
      </c>
      <c r="D163" s="2" t="s">
        <v>51</v>
      </c>
      <c r="E163" s="3">
        <v>1233010</v>
      </c>
      <c r="F163" s="3">
        <v>1124259.77</v>
      </c>
      <c r="G163" s="3">
        <v>1176434.9299999997</v>
      </c>
      <c r="H163" s="3">
        <f t="shared" si="6"/>
        <v>1177901.5666666667</v>
      </c>
      <c r="I163">
        <f t="shared" si="7"/>
        <v>1</v>
      </c>
      <c r="J163">
        <f>IFERROR(VLOOKUP(I163,справочник!$A$27:$D$33,3,0),0)</f>
        <v>60</v>
      </c>
      <c r="K163">
        <f>IFERROR(VLOOKUP(I163,справочник!$A$27:$D$33,4,0),0)</f>
        <v>4</v>
      </c>
      <c r="L163">
        <f t="shared" si="8"/>
        <v>240</v>
      </c>
    </row>
    <row r="164" spans="1:12" hidden="1">
      <c r="A164" s="20"/>
      <c r="B164" s="2" t="s">
        <v>46</v>
      </c>
      <c r="C164" s="2" t="s">
        <v>52</v>
      </c>
      <c r="D164" s="2" t="s">
        <v>53</v>
      </c>
      <c r="E164" s="3">
        <v>762622.93</v>
      </c>
      <c r="F164" s="3">
        <v>862553.16999999993</v>
      </c>
      <c r="G164" s="3">
        <v>687510.77999999991</v>
      </c>
      <c r="H164" s="3">
        <f t="shared" si="6"/>
        <v>770895.62666666659</v>
      </c>
      <c r="I164">
        <f t="shared" si="7"/>
        <v>2</v>
      </c>
      <c r="J164">
        <f>IFERROR(VLOOKUP(I164,справочник!$A$27:$D$33,3,0),0)</f>
        <v>60</v>
      </c>
      <c r="K164">
        <f>IFERROR(VLOOKUP(I164,справочник!$A$27:$D$33,4,0),0)</f>
        <v>4</v>
      </c>
      <c r="L164">
        <f t="shared" si="8"/>
        <v>240</v>
      </c>
    </row>
    <row r="165" spans="1:12" hidden="1">
      <c r="A165" s="20"/>
      <c r="B165" s="2" t="s">
        <v>46</v>
      </c>
      <c r="C165" s="2" t="s">
        <v>955</v>
      </c>
      <c r="D165" s="2" t="s">
        <v>956</v>
      </c>
      <c r="E165" s="3">
        <v>1307550.98</v>
      </c>
      <c r="F165" s="3">
        <v>1560922.72</v>
      </c>
      <c r="G165" s="3">
        <v>1739307.68</v>
      </c>
      <c r="H165" s="3">
        <f t="shared" si="6"/>
        <v>1535927.1266666667</v>
      </c>
      <c r="I165">
        <f t="shared" si="7"/>
        <v>1</v>
      </c>
      <c r="J165">
        <f>IFERROR(VLOOKUP(I165,справочник!$A$27:$D$33,3,0),0)</f>
        <v>60</v>
      </c>
      <c r="K165">
        <f>IFERROR(VLOOKUP(I165,справочник!$A$27:$D$33,4,0),0)</f>
        <v>4</v>
      </c>
      <c r="L165">
        <f t="shared" si="8"/>
        <v>240</v>
      </c>
    </row>
    <row r="166" spans="1:12" hidden="1">
      <c r="A166" s="20"/>
      <c r="B166" s="2" t="s">
        <v>46</v>
      </c>
      <c r="C166" s="2" t="s">
        <v>1723</v>
      </c>
      <c r="D166" s="2" t="s">
        <v>1724</v>
      </c>
      <c r="E166" s="3">
        <v>839382.07</v>
      </c>
      <c r="F166" s="3">
        <v>721483.96</v>
      </c>
      <c r="G166" s="3">
        <v>575506.24</v>
      </c>
      <c r="H166" s="3">
        <f t="shared" si="6"/>
        <v>712124.08999999985</v>
      </c>
      <c r="I166">
        <f t="shared" si="7"/>
        <v>2</v>
      </c>
      <c r="J166">
        <f>IFERROR(VLOOKUP(I166,справочник!$A$27:$D$33,3,0),0)</f>
        <v>60</v>
      </c>
      <c r="K166">
        <f>IFERROR(VLOOKUP(I166,справочник!$A$27:$D$33,4,0),0)</f>
        <v>4</v>
      </c>
      <c r="L166">
        <f t="shared" si="8"/>
        <v>240</v>
      </c>
    </row>
    <row r="167" spans="1:12" hidden="1">
      <c r="A167" s="20"/>
      <c r="B167" s="2" t="s">
        <v>46</v>
      </c>
      <c r="C167" s="2" t="s">
        <v>1725</v>
      </c>
      <c r="D167" s="2" t="s">
        <v>1726</v>
      </c>
      <c r="E167" s="3">
        <v>622020.43000000017</v>
      </c>
      <c r="F167" s="3">
        <v>841139.75</v>
      </c>
      <c r="G167" s="3">
        <v>554650.60000000009</v>
      </c>
      <c r="H167" s="3">
        <f t="shared" si="6"/>
        <v>672603.59333333338</v>
      </c>
      <c r="I167">
        <f t="shared" si="7"/>
        <v>2</v>
      </c>
      <c r="J167">
        <f>IFERROR(VLOOKUP(I167,справочник!$A$27:$D$33,3,0),0)</f>
        <v>60</v>
      </c>
      <c r="K167">
        <f>IFERROR(VLOOKUP(I167,справочник!$A$27:$D$33,4,0),0)</f>
        <v>4</v>
      </c>
      <c r="L167">
        <f t="shared" si="8"/>
        <v>240</v>
      </c>
    </row>
    <row r="168" spans="1:12" hidden="1">
      <c r="A168" s="20"/>
      <c r="B168" s="2" t="s">
        <v>46</v>
      </c>
      <c r="C168" s="2" t="s">
        <v>1727</v>
      </c>
      <c r="D168" s="2" t="s">
        <v>1728</v>
      </c>
      <c r="E168" s="3">
        <v>967320.39999999991</v>
      </c>
      <c r="F168" s="3">
        <v>968372.86</v>
      </c>
      <c r="G168" s="3">
        <v>891204.86000000022</v>
      </c>
      <c r="H168" s="3">
        <f t="shared" si="6"/>
        <v>942299.37333333341</v>
      </c>
      <c r="I168">
        <f t="shared" si="7"/>
        <v>2</v>
      </c>
      <c r="J168">
        <f>IFERROR(VLOOKUP(I168,справочник!$A$27:$D$33,3,0),0)</f>
        <v>60</v>
      </c>
      <c r="K168">
        <f>IFERROR(VLOOKUP(I168,справочник!$A$27:$D$33,4,0),0)</f>
        <v>4</v>
      </c>
      <c r="L168">
        <f t="shared" si="8"/>
        <v>240</v>
      </c>
    </row>
    <row r="169" spans="1:12" hidden="1">
      <c r="A169" s="20"/>
      <c r="B169" s="2" t="s">
        <v>46</v>
      </c>
      <c r="C169" s="2" t="s">
        <v>1731</v>
      </c>
      <c r="D169" s="2" t="s">
        <v>1732</v>
      </c>
      <c r="E169" s="3">
        <v>953347.62000000034</v>
      </c>
      <c r="F169" s="3">
        <v>963333.91999999993</v>
      </c>
      <c r="G169" s="3">
        <v>732348.16999999993</v>
      </c>
      <c r="H169" s="3">
        <f t="shared" si="6"/>
        <v>883009.90333333332</v>
      </c>
      <c r="I169">
        <f t="shared" si="7"/>
        <v>2</v>
      </c>
      <c r="J169">
        <f>IFERROR(VLOOKUP(I169,справочник!$A$27:$D$33,3,0),0)</f>
        <v>60</v>
      </c>
      <c r="K169">
        <f>IFERROR(VLOOKUP(I169,справочник!$A$27:$D$33,4,0),0)</f>
        <v>4</v>
      </c>
      <c r="L169">
        <f t="shared" si="8"/>
        <v>240</v>
      </c>
    </row>
    <row r="170" spans="1:12" hidden="1">
      <c r="A170" s="20"/>
      <c r="B170" s="2" t="s">
        <v>46</v>
      </c>
      <c r="C170" s="2" t="s">
        <v>1729</v>
      </c>
      <c r="D170" s="2" t="s">
        <v>1730</v>
      </c>
      <c r="E170" s="3">
        <v>796643.24000000011</v>
      </c>
      <c r="F170" s="3">
        <v>907961.55999999994</v>
      </c>
      <c r="G170" s="3">
        <v>817051.74</v>
      </c>
      <c r="H170" s="3">
        <f t="shared" si="6"/>
        <v>840552.18</v>
      </c>
      <c r="I170">
        <f t="shared" si="7"/>
        <v>2</v>
      </c>
      <c r="J170">
        <f>IFERROR(VLOOKUP(I170,справочник!$A$27:$D$33,3,0),0)</f>
        <v>60</v>
      </c>
      <c r="K170">
        <f>IFERROR(VLOOKUP(I170,справочник!$A$27:$D$33,4,0),0)</f>
        <v>4</v>
      </c>
      <c r="L170">
        <f t="shared" si="8"/>
        <v>240</v>
      </c>
    </row>
    <row r="171" spans="1:12" hidden="1">
      <c r="A171" s="20"/>
      <c r="B171" s="2" t="s">
        <v>46</v>
      </c>
      <c r="C171" s="2" t="s">
        <v>1757</v>
      </c>
      <c r="D171" s="2" t="s">
        <v>1758</v>
      </c>
      <c r="E171" s="3">
        <v>822186.15999999992</v>
      </c>
      <c r="F171" s="3">
        <v>682164.12000000011</v>
      </c>
      <c r="G171" s="3">
        <v>538399.42000000016</v>
      </c>
      <c r="H171" s="3">
        <f t="shared" si="6"/>
        <v>680916.56666666677</v>
      </c>
      <c r="I171">
        <f t="shared" si="7"/>
        <v>2</v>
      </c>
      <c r="J171">
        <f>IFERROR(VLOOKUP(I171,справочник!$A$27:$D$33,3,0),0)</f>
        <v>60</v>
      </c>
      <c r="K171">
        <f>IFERROR(VLOOKUP(I171,справочник!$A$27:$D$33,4,0),0)</f>
        <v>4</v>
      </c>
      <c r="L171">
        <f t="shared" si="8"/>
        <v>240</v>
      </c>
    </row>
    <row r="172" spans="1:12" hidden="1">
      <c r="A172" s="20"/>
      <c r="B172" s="2" t="s">
        <v>46</v>
      </c>
      <c r="C172" s="2" t="s">
        <v>3239</v>
      </c>
      <c r="D172" s="2" t="s">
        <v>3240</v>
      </c>
      <c r="E172" s="3">
        <v>0</v>
      </c>
      <c r="F172" s="3">
        <v>0</v>
      </c>
      <c r="G172" s="3">
        <v>438333.47000000003</v>
      </c>
      <c r="H172" s="3">
        <f t="shared" si="6"/>
        <v>146111.15666666668</v>
      </c>
      <c r="I172">
        <f t="shared" si="7"/>
        <v>5</v>
      </c>
      <c r="J172">
        <f>IFERROR(VLOOKUP(I172,справочник!$A$27:$D$33,3,0),0)</f>
        <v>30</v>
      </c>
      <c r="K172">
        <f>IFERROR(VLOOKUP(I172,справочник!$A$27:$D$33,4,0),0)</f>
        <v>2</v>
      </c>
      <c r="L172">
        <f t="shared" si="8"/>
        <v>60</v>
      </c>
    </row>
    <row r="173" spans="1:12" hidden="1">
      <c r="A173" s="20"/>
      <c r="B173" s="2" t="s">
        <v>46</v>
      </c>
      <c r="C173" s="2" t="s">
        <v>3243</v>
      </c>
      <c r="D173" s="2" t="s">
        <v>3244</v>
      </c>
      <c r="E173" s="3">
        <v>1331952.1000000001</v>
      </c>
      <c r="F173" s="3">
        <v>1370682.8900000001</v>
      </c>
      <c r="G173" s="3">
        <v>880333.7</v>
      </c>
      <c r="H173" s="3">
        <f t="shared" si="6"/>
        <v>1194322.8966666667</v>
      </c>
      <c r="I173">
        <f t="shared" si="7"/>
        <v>1</v>
      </c>
      <c r="J173">
        <f>IFERROR(VLOOKUP(I173,справочник!$A$27:$D$33,3,0),0)</f>
        <v>60</v>
      </c>
      <c r="K173">
        <f>IFERROR(VLOOKUP(I173,справочник!$A$27:$D$33,4,0),0)</f>
        <v>4</v>
      </c>
      <c r="L173">
        <f t="shared" si="8"/>
        <v>240</v>
      </c>
    </row>
    <row r="174" spans="1:12" hidden="1">
      <c r="A174" s="20"/>
      <c r="B174" s="2" t="s">
        <v>46</v>
      </c>
      <c r="C174" s="2" t="s">
        <v>3218</v>
      </c>
      <c r="D174" s="2" t="s">
        <v>3242</v>
      </c>
      <c r="E174" s="3">
        <v>1193002.19</v>
      </c>
      <c r="F174" s="3">
        <v>1190833.0199999998</v>
      </c>
      <c r="G174" s="3">
        <v>1012163.43</v>
      </c>
      <c r="H174" s="3">
        <f t="shared" si="6"/>
        <v>1131999.5466666666</v>
      </c>
      <c r="I174">
        <f t="shared" si="7"/>
        <v>1</v>
      </c>
      <c r="J174">
        <f>IFERROR(VLOOKUP(I174,справочник!$A$27:$D$33,3,0),0)</f>
        <v>60</v>
      </c>
      <c r="K174">
        <f>IFERROR(VLOOKUP(I174,справочник!$A$27:$D$33,4,0),0)</f>
        <v>4</v>
      </c>
      <c r="L174">
        <f t="shared" si="8"/>
        <v>240</v>
      </c>
    </row>
    <row r="175" spans="1:12" hidden="1">
      <c r="A175" s="20"/>
      <c r="B175" s="2" t="s">
        <v>46</v>
      </c>
      <c r="C175" s="2" t="s">
        <v>3245</v>
      </c>
      <c r="D175" s="2" t="s">
        <v>3246</v>
      </c>
      <c r="E175" s="3">
        <v>785225.27</v>
      </c>
      <c r="F175" s="3">
        <v>977215.54999999993</v>
      </c>
      <c r="G175" s="3">
        <v>1027574.34</v>
      </c>
      <c r="H175" s="3">
        <f t="shared" si="6"/>
        <v>930005.05333333323</v>
      </c>
      <c r="I175">
        <f t="shared" si="7"/>
        <v>2</v>
      </c>
      <c r="J175">
        <f>IFERROR(VLOOKUP(I175,справочник!$A$27:$D$33,3,0),0)</f>
        <v>60</v>
      </c>
      <c r="K175">
        <f>IFERROR(VLOOKUP(I175,справочник!$A$27:$D$33,4,0),0)</f>
        <v>4</v>
      </c>
      <c r="L175">
        <f t="shared" si="8"/>
        <v>240</v>
      </c>
    </row>
    <row r="176" spans="1:12" hidden="1">
      <c r="A176" s="20"/>
      <c r="B176" s="2" t="s">
        <v>46</v>
      </c>
      <c r="C176" s="2" t="s">
        <v>3247</v>
      </c>
      <c r="D176" s="2" t="s">
        <v>3248</v>
      </c>
      <c r="E176" s="3">
        <v>912028.32000000007</v>
      </c>
      <c r="F176" s="3">
        <v>651834.81000000006</v>
      </c>
      <c r="G176" s="3">
        <v>614248.6</v>
      </c>
      <c r="H176" s="3">
        <f t="shared" si="6"/>
        <v>726037.24333333329</v>
      </c>
      <c r="I176">
        <f t="shared" si="7"/>
        <v>2</v>
      </c>
      <c r="J176">
        <f>IFERROR(VLOOKUP(I176,справочник!$A$27:$D$33,3,0),0)</f>
        <v>60</v>
      </c>
      <c r="K176">
        <f>IFERROR(VLOOKUP(I176,справочник!$A$27:$D$33,4,0),0)</f>
        <v>4</v>
      </c>
      <c r="L176">
        <f t="shared" si="8"/>
        <v>240</v>
      </c>
    </row>
    <row r="177" spans="1:12" hidden="1">
      <c r="A177" s="20"/>
      <c r="B177" s="2" t="s">
        <v>46</v>
      </c>
      <c r="C177" s="2" t="s">
        <v>3984</v>
      </c>
      <c r="D177" s="2" t="s">
        <v>3985</v>
      </c>
      <c r="E177" s="3">
        <v>593928.71</v>
      </c>
      <c r="F177" s="3">
        <v>405532.44999999995</v>
      </c>
      <c r="G177" s="3">
        <v>297184.93</v>
      </c>
      <c r="H177" s="3">
        <f t="shared" si="6"/>
        <v>432215.36333333328</v>
      </c>
      <c r="I177">
        <f t="shared" si="7"/>
        <v>3</v>
      </c>
      <c r="J177">
        <f>IFERROR(VLOOKUP(I177,справочник!$A$27:$D$33,3,0),0)</f>
        <v>60</v>
      </c>
      <c r="K177">
        <f>IFERROR(VLOOKUP(I177,справочник!$A$27:$D$33,4,0),0)</f>
        <v>4</v>
      </c>
      <c r="L177">
        <f t="shared" si="8"/>
        <v>240</v>
      </c>
    </row>
    <row r="178" spans="1:12" hidden="1">
      <c r="A178" s="20"/>
      <c r="B178" s="2" t="s">
        <v>46</v>
      </c>
      <c r="C178" s="2" t="s">
        <v>3976</v>
      </c>
      <c r="D178" s="2" t="s">
        <v>3992</v>
      </c>
      <c r="E178" s="3">
        <v>626193.51</v>
      </c>
      <c r="F178" s="3">
        <v>320559.98</v>
      </c>
      <c r="G178" s="3">
        <v>349713.56999999989</v>
      </c>
      <c r="H178" s="3">
        <f t="shared" si="6"/>
        <v>432155.68666666659</v>
      </c>
      <c r="I178">
        <f t="shared" si="7"/>
        <v>3</v>
      </c>
      <c r="J178">
        <f>IFERROR(VLOOKUP(I178,справочник!$A$27:$D$33,3,0),0)</f>
        <v>60</v>
      </c>
      <c r="K178">
        <f>IFERROR(VLOOKUP(I178,справочник!$A$27:$D$33,4,0),0)</f>
        <v>4</v>
      </c>
      <c r="L178">
        <f t="shared" si="8"/>
        <v>240</v>
      </c>
    </row>
    <row r="179" spans="1:12" hidden="1">
      <c r="A179" s="20"/>
      <c r="B179" s="2" t="s">
        <v>46</v>
      </c>
      <c r="C179" s="2" t="s">
        <v>3997</v>
      </c>
      <c r="D179" s="2" t="s">
        <v>3998</v>
      </c>
      <c r="E179" s="3">
        <v>1060482.5500000003</v>
      </c>
      <c r="F179" s="3">
        <v>1007093.2300000002</v>
      </c>
      <c r="G179" s="3">
        <v>1137312.8600000001</v>
      </c>
      <c r="H179" s="3">
        <f t="shared" si="6"/>
        <v>1068296.2133333336</v>
      </c>
      <c r="I179">
        <f t="shared" si="7"/>
        <v>1</v>
      </c>
      <c r="J179">
        <f>IFERROR(VLOOKUP(I179,справочник!$A$27:$D$33,3,0),0)</f>
        <v>60</v>
      </c>
      <c r="K179">
        <f>IFERROR(VLOOKUP(I179,справочник!$A$27:$D$33,4,0),0)</f>
        <v>4</v>
      </c>
      <c r="L179">
        <f t="shared" si="8"/>
        <v>240</v>
      </c>
    </row>
    <row r="180" spans="1:12" hidden="1">
      <c r="A180" s="20"/>
      <c r="B180" s="2" t="s">
        <v>46</v>
      </c>
      <c r="C180" s="2" t="s">
        <v>3999</v>
      </c>
      <c r="D180" s="2" t="s">
        <v>4000</v>
      </c>
      <c r="E180" s="3">
        <v>743572.84999999986</v>
      </c>
      <c r="F180" s="3">
        <v>506996.97000000009</v>
      </c>
      <c r="G180" s="3">
        <v>438517.94999999995</v>
      </c>
      <c r="H180" s="3">
        <f t="shared" si="6"/>
        <v>563029.2566666666</v>
      </c>
      <c r="I180">
        <f t="shared" si="7"/>
        <v>2</v>
      </c>
      <c r="J180">
        <f>IFERROR(VLOOKUP(I180,справочник!$A$27:$D$33,3,0),0)</f>
        <v>60</v>
      </c>
      <c r="K180">
        <f>IFERROR(VLOOKUP(I180,справочник!$A$27:$D$33,4,0),0)</f>
        <v>4</v>
      </c>
      <c r="L180">
        <f t="shared" si="8"/>
        <v>240</v>
      </c>
    </row>
    <row r="181" spans="1:12" hidden="1">
      <c r="A181" s="20"/>
      <c r="B181" s="2" t="s">
        <v>46</v>
      </c>
      <c r="C181" s="2" t="s">
        <v>4622</v>
      </c>
      <c r="D181" s="2" t="s">
        <v>4623</v>
      </c>
      <c r="E181" s="3">
        <v>1601341.6700000004</v>
      </c>
      <c r="F181" s="3">
        <v>2086938.82</v>
      </c>
      <c r="G181" s="3">
        <v>1887155.2399999998</v>
      </c>
      <c r="H181" s="3">
        <f t="shared" si="6"/>
        <v>1858478.5766666669</v>
      </c>
      <c r="I181">
        <f t="shared" si="7"/>
        <v>1</v>
      </c>
      <c r="J181">
        <f>IFERROR(VLOOKUP(I181,справочник!$A$27:$D$33,3,0),0)</f>
        <v>60</v>
      </c>
      <c r="K181">
        <f>IFERROR(VLOOKUP(I181,справочник!$A$27:$D$33,4,0),0)</f>
        <v>4</v>
      </c>
      <c r="L181">
        <f t="shared" si="8"/>
        <v>240</v>
      </c>
    </row>
    <row r="182" spans="1:12" hidden="1">
      <c r="A182" s="20"/>
      <c r="B182" s="2" t="s">
        <v>46</v>
      </c>
      <c r="C182" s="2" t="s">
        <v>4624</v>
      </c>
      <c r="D182" s="2" t="s">
        <v>4625</v>
      </c>
      <c r="E182" s="3">
        <v>1511796</v>
      </c>
      <c r="F182" s="3">
        <v>1543448.5799999998</v>
      </c>
      <c r="G182" s="3">
        <v>1192128.72</v>
      </c>
      <c r="H182" s="3">
        <f t="shared" si="6"/>
        <v>1415791.0999999999</v>
      </c>
      <c r="I182">
        <f t="shared" si="7"/>
        <v>1</v>
      </c>
      <c r="J182">
        <f>IFERROR(VLOOKUP(I182,справочник!$A$27:$D$33,3,0),0)</f>
        <v>60</v>
      </c>
      <c r="K182">
        <f>IFERROR(VLOOKUP(I182,справочник!$A$27:$D$33,4,0),0)</f>
        <v>4</v>
      </c>
      <c r="L182">
        <f t="shared" si="8"/>
        <v>240</v>
      </c>
    </row>
    <row r="183" spans="1:12" hidden="1">
      <c r="A183" s="20"/>
      <c r="B183" s="2" t="s">
        <v>46</v>
      </c>
      <c r="C183" s="2" t="s">
        <v>4639</v>
      </c>
      <c r="D183" s="2" t="s">
        <v>4640</v>
      </c>
      <c r="E183" s="3">
        <v>973861.0199999999</v>
      </c>
      <c r="F183" s="3">
        <v>881274.9</v>
      </c>
      <c r="G183" s="3">
        <v>856896.73000000021</v>
      </c>
      <c r="H183" s="3">
        <f t="shared" si="6"/>
        <v>904010.88333333342</v>
      </c>
      <c r="I183">
        <f t="shared" si="7"/>
        <v>2</v>
      </c>
      <c r="J183">
        <f>IFERROR(VLOOKUP(I183,справочник!$A$27:$D$33,3,0),0)</f>
        <v>60</v>
      </c>
      <c r="K183">
        <f>IFERROR(VLOOKUP(I183,справочник!$A$27:$D$33,4,0),0)</f>
        <v>4</v>
      </c>
      <c r="L183">
        <f t="shared" si="8"/>
        <v>240</v>
      </c>
    </row>
    <row r="184" spans="1:12" hidden="1">
      <c r="A184" s="20"/>
      <c r="B184" s="2" t="s">
        <v>46</v>
      </c>
      <c r="C184" s="2" t="s">
        <v>4641</v>
      </c>
      <c r="D184" s="2" t="s">
        <v>4642</v>
      </c>
      <c r="E184" s="3">
        <v>870889.35000000009</v>
      </c>
      <c r="F184" s="3">
        <v>656409.22</v>
      </c>
      <c r="G184" s="3">
        <v>659747.31000000029</v>
      </c>
      <c r="H184" s="3">
        <f t="shared" si="6"/>
        <v>729015.29333333345</v>
      </c>
      <c r="I184">
        <f t="shared" si="7"/>
        <v>2</v>
      </c>
      <c r="J184">
        <f>IFERROR(VLOOKUP(I184,справочник!$A$27:$D$33,3,0),0)</f>
        <v>60</v>
      </c>
      <c r="K184">
        <f>IFERROR(VLOOKUP(I184,справочник!$A$27:$D$33,4,0),0)</f>
        <v>4</v>
      </c>
      <c r="L184">
        <f t="shared" si="8"/>
        <v>240</v>
      </c>
    </row>
    <row r="185" spans="1:12" hidden="1">
      <c r="A185" s="20"/>
      <c r="B185" s="2" t="s">
        <v>46</v>
      </c>
      <c r="C185" s="2" t="s">
        <v>5798</v>
      </c>
      <c r="D185" s="2" t="s">
        <v>5799</v>
      </c>
      <c r="E185" s="3">
        <v>778025.76</v>
      </c>
      <c r="F185" s="3">
        <v>1060354.6299999999</v>
      </c>
      <c r="G185" s="3">
        <v>946095.78</v>
      </c>
      <c r="H185" s="3">
        <f t="shared" si="6"/>
        <v>928158.72333333327</v>
      </c>
      <c r="I185">
        <f t="shared" si="7"/>
        <v>2</v>
      </c>
      <c r="J185">
        <f>IFERROR(VLOOKUP(I185,справочник!$A$27:$D$33,3,0),0)</f>
        <v>60</v>
      </c>
      <c r="K185">
        <f>IFERROR(VLOOKUP(I185,справочник!$A$27:$D$33,4,0),0)</f>
        <v>4</v>
      </c>
      <c r="L185">
        <f t="shared" si="8"/>
        <v>240</v>
      </c>
    </row>
    <row r="186" spans="1:12" hidden="1">
      <c r="A186" s="20"/>
      <c r="B186" s="2" t="s">
        <v>46</v>
      </c>
      <c r="C186" s="2" t="s">
        <v>5814</v>
      </c>
      <c r="D186" s="2" t="s">
        <v>5815</v>
      </c>
      <c r="E186" s="3">
        <v>1529784.08</v>
      </c>
      <c r="F186" s="3">
        <v>1458939.2300000004</v>
      </c>
      <c r="G186" s="3">
        <v>1517897.8000000003</v>
      </c>
      <c r="H186" s="3">
        <f t="shared" si="6"/>
        <v>1502207.0366666671</v>
      </c>
      <c r="I186">
        <f t="shared" si="7"/>
        <v>1</v>
      </c>
      <c r="J186">
        <f>IFERROR(VLOOKUP(I186,справочник!$A$27:$D$33,3,0),0)</f>
        <v>60</v>
      </c>
      <c r="K186">
        <f>IFERROR(VLOOKUP(I186,справочник!$A$27:$D$33,4,0),0)</f>
        <v>4</v>
      </c>
      <c r="L186">
        <f t="shared" si="8"/>
        <v>240</v>
      </c>
    </row>
    <row r="187" spans="1:12" hidden="1">
      <c r="A187" s="20"/>
      <c r="B187" s="2" t="s">
        <v>46</v>
      </c>
      <c r="C187" s="2" t="s">
        <v>5576</v>
      </c>
      <c r="D187" s="2" t="s">
        <v>5816</v>
      </c>
      <c r="E187" s="3">
        <v>1012435.06</v>
      </c>
      <c r="F187" s="3">
        <v>1139243.1200000001</v>
      </c>
      <c r="G187" s="3">
        <v>1065819.6399999999</v>
      </c>
      <c r="H187" s="3">
        <f t="shared" si="6"/>
        <v>1072499.2733333334</v>
      </c>
      <c r="I187">
        <f t="shared" si="7"/>
        <v>1</v>
      </c>
      <c r="J187">
        <f>IFERROR(VLOOKUP(I187,справочник!$A$27:$D$33,3,0),0)</f>
        <v>60</v>
      </c>
      <c r="K187">
        <f>IFERROR(VLOOKUP(I187,справочник!$A$27:$D$33,4,0),0)</f>
        <v>4</v>
      </c>
      <c r="L187">
        <f t="shared" si="8"/>
        <v>240</v>
      </c>
    </row>
    <row r="188" spans="1:12" hidden="1">
      <c r="A188" s="20"/>
      <c r="B188" s="2" t="s">
        <v>46</v>
      </c>
      <c r="C188" s="2" t="s">
        <v>5817</v>
      </c>
      <c r="D188" s="2" t="s">
        <v>5818</v>
      </c>
      <c r="E188" s="3">
        <v>719038.81</v>
      </c>
      <c r="F188" s="3">
        <v>786160.90999999992</v>
      </c>
      <c r="G188" s="3">
        <v>586663.52000000025</v>
      </c>
      <c r="H188" s="3">
        <f t="shared" si="6"/>
        <v>697287.7466666667</v>
      </c>
      <c r="I188">
        <f t="shared" si="7"/>
        <v>2</v>
      </c>
      <c r="J188">
        <f>IFERROR(VLOOKUP(I188,справочник!$A$27:$D$33,3,0),0)</f>
        <v>60</v>
      </c>
      <c r="K188">
        <f>IFERROR(VLOOKUP(I188,справочник!$A$27:$D$33,4,0),0)</f>
        <v>4</v>
      </c>
      <c r="L188">
        <f t="shared" si="8"/>
        <v>240</v>
      </c>
    </row>
    <row r="189" spans="1:12" hidden="1">
      <c r="A189" s="20"/>
      <c r="B189" s="2" t="s">
        <v>445</v>
      </c>
      <c r="C189" s="2" t="s">
        <v>321</v>
      </c>
      <c r="D189" s="2" t="s">
        <v>452</v>
      </c>
      <c r="E189" s="3">
        <v>100792.48738680001</v>
      </c>
      <c r="F189" s="3">
        <v>37061.600685599988</v>
      </c>
      <c r="G189" s="3">
        <v>34924.445695200011</v>
      </c>
      <c r="H189" s="3">
        <f t="shared" si="6"/>
        <v>57592.844589200009</v>
      </c>
      <c r="I189">
        <f t="shared" si="7"/>
        <v>6</v>
      </c>
      <c r="J189">
        <f>IFERROR(VLOOKUP(I189,справочник!$A$27:$D$33,3,0),0)</f>
        <v>30</v>
      </c>
      <c r="K189">
        <f>IFERROR(VLOOKUP(I189,справочник!$A$27:$D$33,4,0),0)</f>
        <v>2</v>
      </c>
      <c r="L189">
        <f t="shared" si="8"/>
        <v>60</v>
      </c>
    </row>
    <row r="190" spans="1:12" hidden="1">
      <c r="A190" s="20"/>
      <c r="B190" s="2" t="s">
        <v>445</v>
      </c>
      <c r="C190" s="2" t="s">
        <v>448</v>
      </c>
      <c r="D190" s="2" t="s">
        <v>449</v>
      </c>
      <c r="E190" s="3">
        <v>100792.4873868</v>
      </c>
      <c r="F190" s="3">
        <v>37061.600685600002</v>
      </c>
      <c r="G190" s="3">
        <v>34924.445695199996</v>
      </c>
      <c r="H190" s="3">
        <f t="shared" si="6"/>
        <v>57592.844589200009</v>
      </c>
      <c r="I190">
        <f t="shared" si="7"/>
        <v>6</v>
      </c>
      <c r="J190">
        <f>IFERROR(VLOOKUP(I190,справочник!$A$27:$D$33,3,0),0)</f>
        <v>30</v>
      </c>
      <c r="K190">
        <f>IFERROR(VLOOKUP(I190,справочник!$A$27:$D$33,4,0),0)</f>
        <v>2</v>
      </c>
      <c r="L190">
        <f t="shared" si="8"/>
        <v>60</v>
      </c>
    </row>
    <row r="191" spans="1:12" hidden="1">
      <c r="A191" s="20"/>
      <c r="B191" s="2" t="s">
        <v>445</v>
      </c>
      <c r="C191" s="2" t="s">
        <v>450</v>
      </c>
      <c r="D191" s="2" t="s">
        <v>451</v>
      </c>
      <c r="E191" s="3">
        <v>100792.4873868</v>
      </c>
      <c r="F191" s="3">
        <v>37061.600685599995</v>
      </c>
      <c r="G191" s="3">
        <v>34924.445695200004</v>
      </c>
      <c r="H191" s="3">
        <f t="shared" si="6"/>
        <v>57592.844589199995</v>
      </c>
      <c r="I191">
        <f t="shared" si="7"/>
        <v>6</v>
      </c>
      <c r="J191">
        <f>IFERROR(VLOOKUP(I191,справочник!$A$27:$D$33,3,0),0)</f>
        <v>30</v>
      </c>
      <c r="K191">
        <f>IFERROR(VLOOKUP(I191,справочник!$A$27:$D$33,4,0),0)</f>
        <v>2</v>
      </c>
      <c r="L191">
        <f t="shared" si="8"/>
        <v>60</v>
      </c>
    </row>
    <row r="192" spans="1:12" hidden="1">
      <c r="A192" s="20"/>
      <c r="B192" s="2" t="s">
        <v>445</v>
      </c>
      <c r="C192" s="2" t="s">
        <v>446</v>
      </c>
      <c r="D192" s="2" t="s">
        <v>447</v>
      </c>
      <c r="E192" s="3">
        <v>100792.48738679998</v>
      </c>
      <c r="F192" s="3">
        <v>37061.600685600002</v>
      </c>
      <c r="G192" s="3">
        <v>34924.445695200004</v>
      </c>
      <c r="H192" s="3">
        <f t="shared" si="6"/>
        <v>57592.844589199995</v>
      </c>
      <c r="I192">
        <f t="shared" si="7"/>
        <v>6</v>
      </c>
      <c r="J192">
        <f>IFERROR(VLOOKUP(I192,справочник!$A$27:$D$33,3,0),0)</f>
        <v>30</v>
      </c>
      <c r="K192">
        <f>IFERROR(VLOOKUP(I192,справочник!$A$27:$D$33,4,0),0)</f>
        <v>2</v>
      </c>
      <c r="L192">
        <f t="shared" si="8"/>
        <v>60</v>
      </c>
    </row>
    <row r="193" spans="1:12" hidden="1">
      <c r="A193" s="20"/>
      <c r="B193" s="2" t="s">
        <v>445</v>
      </c>
      <c r="C193" s="2" t="s">
        <v>543</v>
      </c>
      <c r="D193" s="2" t="s">
        <v>544</v>
      </c>
      <c r="E193" s="3">
        <v>100792.4873868</v>
      </c>
      <c r="F193" s="3">
        <v>37061.600685600002</v>
      </c>
      <c r="G193" s="3">
        <v>34924.445695199996</v>
      </c>
      <c r="H193" s="3">
        <f t="shared" si="6"/>
        <v>57592.844589200009</v>
      </c>
      <c r="I193">
        <f t="shared" si="7"/>
        <v>6</v>
      </c>
      <c r="J193">
        <f>IFERROR(VLOOKUP(I193,справочник!$A$27:$D$33,3,0),0)</f>
        <v>30</v>
      </c>
      <c r="K193">
        <f>IFERROR(VLOOKUP(I193,справочник!$A$27:$D$33,4,0),0)</f>
        <v>2</v>
      </c>
      <c r="L193">
        <f t="shared" si="8"/>
        <v>60</v>
      </c>
    </row>
    <row r="194" spans="1:12" hidden="1">
      <c r="A194" s="20"/>
      <c r="B194" s="2" t="s">
        <v>445</v>
      </c>
      <c r="C194" s="2" t="s">
        <v>494</v>
      </c>
      <c r="D194" s="2" t="s">
        <v>495</v>
      </c>
      <c r="E194" s="3">
        <v>100792.48738679998</v>
      </c>
      <c r="F194" s="3">
        <v>37061.600685600017</v>
      </c>
      <c r="G194" s="3">
        <v>34924.445695200011</v>
      </c>
      <c r="H194" s="3">
        <f t="shared" si="6"/>
        <v>57592.844589200009</v>
      </c>
      <c r="I194">
        <f t="shared" si="7"/>
        <v>6</v>
      </c>
      <c r="J194">
        <f>IFERROR(VLOOKUP(I194,справочник!$A$27:$D$33,3,0),0)</f>
        <v>30</v>
      </c>
      <c r="K194">
        <f>IFERROR(VLOOKUP(I194,справочник!$A$27:$D$33,4,0),0)</f>
        <v>2</v>
      </c>
      <c r="L194">
        <f t="shared" si="8"/>
        <v>60</v>
      </c>
    </row>
    <row r="195" spans="1:12" hidden="1">
      <c r="A195" s="20"/>
      <c r="B195" s="2" t="s">
        <v>445</v>
      </c>
      <c r="C195" s="2" t="s">
        <v>548</v>
      </c>
      <c r="D195" s="2" t="s">
        <v>549</v>
      </c>
      <c r="E195" s="3">
        <v>100792.4873868</v>
      </c>
      <c r="F195" s="3">
        <v>37061.600685600002</v>
      </c>
      <c r="G195" s="3">
        <v>34924.445695200004</v>
      </c>
      <c r="H195" s="3">
        <f t="shared" ref="H195:H258" si="9">AVERAGE(E195:G195)</f>
        <v>57592.844589200009</v>
      </c>
      <c r="I195">
        <f t="shared" ref="I195:I258" si="10">IF(H195&gt;=1000000,1,IF(AND(H195&gt;=500000,H195&lt;=999999),2,IF(AND(H195&gt;=200000,H195&lt;=499999),3,IF(AND(H195&gt;=150000,H195&lt;=199999),4,IF(AND(H195&gt;=75000,H195&lt;=149999),5,IF(AND(H195&gt;=35000,H195&lt;=74999),6,6))))))</f>
        <v>6</v>
      </c>
      <c r="J195">
        <f>IFERROR(VLOOKUP(I195,справочник!$A$27:$D$33,3,0),0)</f>
        <v>30</v>
      </c>
      <c r="K195">
        <f>IFERROR(VLOOKUP(I195,справочник!$A$27:$D$33,4,0),0)</f>
        <v>2</v>
      </c>
      <c r="L195">
        <f t="shared" ref="L195:L258" si="11">J195*K195</f>
        <v>60</v>
      </c>
    </row>
    <row r="196" spans="1:12" hidden="1">
      <c r="A196" s="20"/>
      <c r="B196" s="2" t="s">
        <v>445</v>
      </c>
      <c r="C196" s="2" t="s">
        <v>527</v>
      </c>
      <c r="D196" s="2" t="s">
        <v>528</v>
      </c>
      <c r="E196" s="3">
        <v>100792.4873868</v>
      </c>
      <c r="F196" s="3">
        <v>37061.600685600002</v>
      </c>
      <c r="G196" s="3">
        <v>34924.445695199989</v>
      </c>
      <c r="H196" s="3">
        <f t="shared" si="9"/>
        <v>57592.844589200009</v>
      </c>
      <c r="I196">
        <f t="shared" si="10"/>
        <v>6</v>
      </c>
      <c r="J196">
        <f>IFERROR(VLOOKUP(I196,справочник!$A$27:$D$33,3,0),0)</f>
        <v>30</v>
      </c>
      <c r="K196">
        <f>IFERROR(VLOOKUP(I196,справочник!$A$27:$D$33,4,0),0)</f>
        <v>2</v>
      </c>
      <c r="L196">
        <f t="shared" si="11"/>
        <v>60</v>
      </c>
    </row>
    <row r="197" spans="1:12" hidden="1">
      <c r="A197" s="20"/>
      <c r="B197" s="2" t="s">
        <v>445</v>
      </c>
      <c r="C197" s="2" t="s">
        <v>541</v>
      </c>
      <c r="D197" s="2" t="s">
        <v>542</v>
      </c>
      <c r="E197" s="3">
        <v>100792.48738679998</v>
      </c>
      <c r="F197" s="3">
        <v>37061.600685600017</v>
      </c>
      <c r="G197" s="3">
        <v>34924.445695200011</v>
      </c>
      <c r="H197" s="3">
        <f t="shared" si="9"/>
        <v>57592.844589200009</v>
      </c>
      <c r="I197">
        <f t="shared" si="10"/>
        <v>6</v>
      </c>
      <c r="J197">
        <f>IFERROR(VLOOKUP(I197,справочник!$A$27:$D$33,3,0),0)</f>
        <v>30</v>
      </c>
      <c r="K197">
        <f>IFERROR(VLOOKUP(I197,справочник!$A$27:$D$33,4,0),0)</f>
        <v>2</v>
      </c>
      <c r="L197">
        <f t="shared" si="11"/>
        <v>60</v>
      </c>
    </row>
    <row r="198" spans="1:12" hidden="1">
      <c r="A198" s="20"/>
      <c r="B198" s="2" t="s">
        <v>445</v>
      </c>
      <c r="C198" s="2" t="s">
        <v>525</v>
      </c>
      <c r="D198" s="2" t="s">
        <v>526</v>
      </c>
      <c r="E198" s="3">
        <v>100792.48738680001</v>
      </c>
      <c r="F198" s="3">
        <v>37061.600685600009</v>
      </c>
      <c r="G198" s="3">
        <v>34924.445695199996</v>
      </c>
      <c r="H198" s="3">
        <f t="shared" si="9"/>
        <v>57592.844589200009</v>
      </c>
      <c r="I198">
        <f t="shared" si="10"/>
        <v>6</v>
      </c>
      <c r="J198">
        <f>IFERROR(VLOOKUP(I198,справочник!$A$27:$D$33,3,0),0)</f>
        <v>30</v>
      </c>
      <c r="K198">
        <f>IFERROR(VLOOKUP(I198,справочник!$A$27:$D$33,4,0),0)</f>
        <v>2</v>
      </c>
      <c r="L198">
        <f t="shared" si="11"/>
        <v>60</v>
      </c>
    </row>
    <row r="199" spans="1:12" hidden="1">
      <c r="A199" s="20"/>
      <c r="B199" s="2" t="s">
        <v>445</v>
      </c>
      <c r="C199" s="2" t="s">
        <v>535</v>
      </c>
      <c r="D199" s="2" t="s">
        <v>536</v>
      </c>
      <c r="E199" s="3">
        <v>100792.48738680001</v>
      </c>
      <c r="F199" s="3">
        <v>37061.600685600002</v>
      </c>
      <c r="G199" s="3">
        <v>34924.445695199996</v>
      </c>
      <c r="H199" s="3">
        <f t="shared" si="9"/>
        <v>57592.844589200009</v>
      </c>
      <c r="I199">
        <f t="shared" si="10"/>
        <v>6</v>
      </c>
      <c r="J199">
        <f>IFERROR(VLOOKUP(I199,справочник!$A$27:$D$33,3,0),0)</f>
        <v>30</v>
      </c>
      <c r="K199">
        <f>IFERROR(VLOOKUP(I199,справочник!$A$27:$D$33,4,0),0)</f>
        <v>2</v>
      </c>
      <c r="L199">
        <f t="shared" si="11"/>
        <v>60</v>
      </c>
    </row>
    <row r="200" spans="1:12" hidden="1">
      <c r="A200" s="20"/>
      <c r="B200" s="2" t="s">
        <v>445</v>
      </c>
      <c r="C200" s="2" t="s">
        <v>485</v>
      </c>
      <c r="D200" s="2" t="s">
        <v>486</v>
      </c>
      <c r="E200" s="3">
        <v>100792.48738680001</v>
      </c>
      <c r="F200" s="3">
        <v>37061.600685599988</v>
      </c>
      <c r="G200" s="3">
        <v>34924.445695199989</v>
      </c>
      <c r="H200" s="3">
        <f t="shared" si="9"/>
        <v>57592.844589200009</v>
      </c>
      <c r="I200">
        <f t="shared" si="10"/>
        <v>6</v>
      </c>
      <c r="J200">
        <f>IFERROR(VLOOKUP(I200,справочник!$A$27:$D$33,3,0),0)</f>
        <v>30</v>
      </c>
      <c r="K200">
        <f>IFERROR(VLOOKUP(I200,справочник!$A$27:$D$33,4,0),0)</f>
        <v>2</v>
      </c>
      <c r="L200">
        <f t="shared" si="11"/>
        <v>60</v>
      </c>
    </row>
    <row r="201" spans="1:12" hidden="1">
      <c r="A201" s="20"/>
      <c r="B201" s="2" t="s">
        <v>445</v>
      </c>
      <c r="C201" s="2" t="s">
        <v>496</v>
      </c>
      <c r="D201" s="2" t="s">
        <v>497</v>
      </c>
      <c r="E201" s="3">
        <v>100792.4873868</v>
      </c>
      <c r="F201" s="3">
        <v>37061.600685600002</v>
      </c>
      <c r="G201" s="3">
        <v>34924.445695199996</v>
      </c>
      <c r="H201" s="3">
        <f t="shared" si="9"/>
        <v>57592.844589200009</v>
      </c>
      <c r="I201">
        <f t="shared" si="10"/>
        <v>6</v>
      </c>
      <c r="J201">
        <f>IFERROR(VLOOKUP(I201,справочник!$A$27:$D$33,3,0),0)</f>
        <v>30</v>
      </c>
      <c r="K201">
        <f>IFERROR(VLOOKUP(I201,справочник!$A$27:$D$33,4,0),0)</f>
        <v>2</v>
      </c>
      <c r="L201">
        <f t="shared" si="11"/>
        <v>60</v>
      </c>
    </row>
    <row r="202" spans="1:12" hidden="1">
      <c r="A202" s="20"/>
      <c r="B202" s="2" t="s">
        <v>445</v>
      </c>
      <c r="C202" s="2" t="s">
        <v>521</v>
      </c>
      <c r="D202" s="2" t="s">
        <v>522</v>
      </c>
      <c r="E202" s="3">
        <v>100792.48738679998</v>
      </c>
      <c r="F202" s="3">
        <v>37061.600685599995</v>
      </c>
      <c r="G202" s="3">
        <v>34924.445695199996</v>
      </c>
      <c r="H202" s="3">
        <f t="shared" si="9"/>
        <v>57592.844589199995</v>
      </c>
      <c r="I202">
        <f t="shared" si="10"/>
        <v>6</v>
      </c>
      <c r="J202">
        <f>IFERROR(VLOOKUP(I202,справочник!$A$27:$D$33,3,0),0)</f>
        <v>30</v>
      </c>
      <c r="K202">
        <f>IFERROR(VLOOKUP(I202,справочник!$A$27:$D$33,4,0),0)</f>
        <v>2</v>
      </c>
      <c r="L202">
        <f t="shared" si="11"/>
        <v>60</v>
      </c>
    </row>
    <row r="203" spans="1:12" hidden="1">
      <c r="A203" s="20"/>
      <c r="B203" s="2" t="s">
        <v>445</v>
      </c>
      <c r="C203" s="2" t="s">
        <v>481</v>
      </c>
      <c r="D203" s="2" t="s">
        <v>482</v>
      </c>
      <c r="E203" s="3">
        <v>100792.4873868</v>
      </c>
      <c r="F203" s="3">
        <v>37061.600685599995</v>
      </c>
      <c r="G203" s="3">
        <v>34924.445695200011</v>
      </c>
      <c r="H203" s="3">
        <f t="shared" si="9"/>
        <v>57592.844589199995</v>
      </c>
      <c r="I203">
        <f t="shared" si="10"/>
        <v>6</v>
      </c>
      <c r="J203">
        <f>IFERROR(VLOOKUP(I203,справочник!$A$27:$D$33,3,0),0)</f>
        <v>30</v>
      </c>
      <c r="K203">
        <f>IFERROR(VLOOKUP(I203,справочник!$A$27:$D$33,4,0),0)</f>
        <v>2</v>
      </c>
      <c r="L203">
        <f t="shared" si="11"/>
        <v>60</v>
      </c>
    </row>
    <row r="204" spans="1:12" hidden="1">
      <c r="A204" s="20"/>
      <c r="B204" s="2" t="s">
        <v>445</v>
      </c>
      <c r="C204" s="2" t="s">
        <v>483</v>
      </c>
      <c r="D204" s="2" t="s">
        <v>484</v>
      </c>
      <c r="E204" s="3">
        <v>100792.48738679998</v>
      </c>
      <c r="F204" s="3">
        <v>37061.600685600002</v>
      </c>
      <c r="G204" s="3">
        <v>34924.445695200004</v>
      </c>
      <c r="H204" s="3">
        <f t="shared" si="9"/>
        <v>57592.844589199995</v>
      </c>
      <c r="I204">
        <f t="shared" si="10"/>
        <v>6</v>
      </c>
      <c r="J204">
        <f>IFERROR(VLOOKUP(I204,справочник!$A$27:$D$33,3,0),0)</f>
        <v>30</v>
      </c>
      <c r="K204">
        <f>IFERROR(VLOOKUP(I204,справочник!$A$27:$D$33,4,0),0)</f>
        <v>2</v>
      </c>
      <c r="L204">
        <f t="shared" si="11"/>
        <v>60</v>
      </c>
    </row>
    <row r="205" spans="1:12" hidden="1">
      <c r="A205" s="20"/>
      <c r="B205" s="2" t="s">
        <v>445</v>
      </c>
      <c r="C205" s="2" t="s">
        <v>500</v>
      </c>
      <c r="D205" s="2" t="s">
        <v>501</v>
      </c>
      <c r="E205" s="3">
        <v>100792.48738679998</v>
      </c>
      <c r="F205" s="3">
        <v>37061.600685600009</v>
      </c>
      <c r="G205" s="3">
        <v>34924.445695199996</v>
      </c>
      <c r="H205" s="3">
        <f t="shared" si="9"/>
        <v>57592.844589199995</v>
      </c>
      <c r="I205">
        <f t="shared" si="10"/>
        <v>6</v>
      </c>
      <c r="J205">
        <f>IFERROR(VLOOKUP(I205,справочник!$A$27:$D$33,3,0),0)</f>
        <v>30</v>
      </c>
      <c r="K205">
        <f>IFERROR(VLOOKUP(I205,справочник!$A$27:$D$33,4,0),0)</f>
        <v>2</v>
      </c>
      <c r="L205">
        <f t="shared" si="11"/>
        <v>60</v>
      </c>
    </row>
    <row r="206" spans="1:12" hidden="1">
      <c r="A206" s="20"/>
      <c r="B206" s="2" t="s">
        <v>445</v>
      </c>
      <c r="C206" s="2" t="s">
        <v>427</v>
      </c>
      <c r="D206" s="2" t="s">
        <v>491</v>
      </c>
      <c r="E206" s="3">
        <v>100792.48738679998</v>
      </c>
      <c r="F206" s="3">
        <v>37061.600685599995</v>
      </c>
      <c r="G206" s="3">
        <v>34924.445695199996</v>
      </c>
      <c r="H206" s="3">
        <f t="shared" si="9"/>
        <v>57592.844589199995</v>
      </c>
      <c r="I206">
        <f t="shared" si="10"/>
        <v>6</v>
      </c>
      <c r="J206">
        <f>IFERROR(VLOOKUP(I206,справочник!$A$27:$D$33,3,0),0)</f>
        <v>30</v>
      </c>
      <c r="K206">
        <f>IFERROR(VLOOKUP(I206,справочник!$A$27:$D$33,4,0),0)</f>
        <v>2</v>
      </c>
      <c r="L206">
        <f t="shared" si="11"/>
        <v>60</v>
      </c>
    </row>
    <row r="207" spans="1:12" hidden="1">
      <c r="A207" s="20"/>
      <c r="B207" s="2" t="s">
        <v>445</v>
      </c>
      <c r="C207" s="2" t="s">
        <v>37</v>
      </c>
      <c r="D207" s="2" t="s">
        <v>518</v>
      </c>
      <c r="E207" s="3">
        <v>100792.4873868</v>
      </c>
      <c r="F207" s="3">
        <v>37061.600685599995</v>
      </c>
      <c r="G207" s="3">
        <v>34924.445695200004</v>
      </c>
      <c r="H207" s="3">
        <f t="shared" si="9"/>
        <v>57592.844589199995</v>
      </c>
      <c r="I207">
        <f t="shared" si="10"/>
        <v>6</v>
      </c>
      <c r="J207">
        <f>IFERROR(VLOOKUP(I207,справочник!$A$27:$D$33,3,0),0)</f>
        <v>30</v>
      </c>
      <c r="K207">
        <f>IFERROR(VLOOKUP(I207,справочник!$A$27:$D$33,4,0),0)</f>
        <v>2</v>
      </c>
      <c r="L207">
        <f t="shared" si="11"/>
        <v>60</v>
      </c>
    </row>
    <row r="208" spans="1:12" hidden="1">
      <c r="A208" s="20"/>
      <c r="B208" s="2" t="s">
        <v>445</v>
      </c>
      <c r="C208" s="2" t="s">
        <v>529</v>
      </c>
      <c r="D208" s="2" t="s">
        <v>530</v>
      </c>
      <c r="E208" s="3">
        <v>100792.48738679998</v>
      </c>
      <c r="F208" s="3">
        <v>37061.600685600002</v>
      </c>
      <c r="G208" s="3">
        <v>34924.445695200011</v>
      </c>
      <c r="H208" s="3">
        <f t="shared" si="9"/>
        <v>57592.844589199995</v>
      </c>
      <c r="I208">
        <f t="shared" si="10"/>
        <v>6</v>
      </c>
      <c r="J208">
        <f>IFERROR(VLOOKUP(I208,справочник!$A$27:$D$33,3,0),0)</f>
        <v>30</v>
      </c>
      <c r="K208">
        <f>IFERROR(VLOOKUP(I208,справочник!$A$27:$D$33,4,0),0)</f>
        <v>2</v>
      </c>
      <c r="L208">
        <f t="shared" si="11"/>
        <v>60</v>
      </c>
    </row>
    <row r="209" spans="1:12" hidden="1">
      <c r="A209" s="20"/>
      <c r="B209" s="2" t="s">
        <v>445</v>
      </c>
      <c r="C209" s="2" t="s">
        <v>545</v>
      </c>
      <c r="D209" s="2" t="s">
        <v>546</v>
      </c>
      <c r="E209" s="3">
        <v>100792.48738679998</v>
      </c>
      <c r="F209" s="3">
        <v>37061.600685600002</v>
      </c>
      <c r="G209" s="3">
        <v>34924.445695200004</v>
      </c>
      <c r="H209" s="3">
        <f t="shared" si="9"/>
        <v>57592.844589199995</v>
      </c>
      <c r="I209">
        <f t="shared" si="10"/>
        <v>6</v>
      </c>
      <c r="J209">
        <f>IFERROR(VLOOKUP(I209,справочник!$A$27:$D$33,3,0),0)</f>
        <v>30</v>
      </c>
      <c r="K209">
        <f>IFERROR(VLOOKUP(I209,справочник!$A$27:$D$33,4,0),0)</f>
        <v>2</v>
      </c>
      <c r="L209">
        <f t="shared" si="11"/>
        <v>60</v>
      </c>
    </row>
    <row r="210" spans="1:12" hidden="1">
      <c r="A210" s="20"/>
      <c r="B210" s="2" t="s">
        <v>445</v>
      </c>
      <c r="C210" s="2" t="s">
        <v>508</v>
      </c>
      <c r="D210" s="2" t="s">
        <v>509</v>
      </c>
      <c r="E210" s="3">
        <v>100792.4873868</v>
      </c>
      <c r="F210" s="3">
        <v>37061.600685599988</v>
      </c>
      <c r="G210" s="3">
        <v>34924.445695200011</v>
      </c>
      <c r="H210" s="3">
        <f t="shared" si="9"/>
        <v>57592.844589199995</v>
      </c>
      <c r="I210">
        <f t="shared" si="10"/>
        <v>6</v>
      </c>
      <c r="J210">
        <f>IFERROR(VLOOKUP(I210,справочник!$A$27:$D$33,3,0),0)</f>
        <v>30</v>
      </c>
      <c r="K210">
        <f>IFERROR(VLOOKUP(I210,справочник!$A$27:$D$33,4,0),0)</f>
        <v>2</v>
      </c>
      <c r="L210">
        <f t="shared" si="11"/>
        <v>60</v>
      </c>
    </row>
    <row r="211" spans="1:12" hidden="1">
      <c r="A211" s="20"/>
      <c r="B211" s="2" t="s">
        <v>445</v>
      </c>
      <c r="C211" s="2" t="s">
        <v>539</v>
      </c>
      <c r="D211" s="2" t="s">
        <v>540</v>
      </c>
      <c r="E211" s="3">
        <v>100792.48738679997</v>
      </c>
      <c r="F211" s="3">
        <v>37061.600685600009</v>
      </c>
      <c r="G211" s="3">
        <v>34924.445695199996</v>
      </c>
      <c r="H211" s="3">
        <f t="shared" si="9"/>
        <v>57592.844589199995</v>
      </c>
      <c r="I211">
        <f t="shared" si="10"/>
        <v>6</v>
      </c>
      <c r="J211">
        <f>IFERROR(VLOOKUP(I211,справочник!$A$27:$D$33,3,0),0)</f>
        <v>30</v>
      </c>
      <c r="K211">
        <f>IFERROR(VLOOKUP(I211,справочник!$A$27:$D$33,4,0),0)</f>
        <v>2</v>
      </c>
      <c r="L211">
        <f t="shared" si="11"/>
        <v>60</v>
      </c>
    </row>
    <row r="212" spans="1:12" hidden="1">
      <c r="A212" s="20"/>
      <c r="B212" s="2" t="s">
        <v>445</v>
      </c>
      <c r="C212" s="2" t="s">
        <v>502</v>
      </c>
      <c r="D212" s="2" t="s">
        <v>503</v>
      </c>
      <c r="E212" s="3">
        <v>100792.48738679998</v>
      </c>
      <c r="F212" s="3">
        <v>37061.600685599995</v>
      </c>
      <c r="G212" s="3">
        <v>34924.445695199996</v>
      </c>
      <c r="H212" s="3">
        <f t="shared" si="9"/>
        <v>57592.844589199995</v>
      </c>
      <c r="I212">
        <f t="shared" si="10"/>
        <v>6</v>
      </c>
      <c r="J212">
        <f>IFERROR(VLOOKUP(I212,справочник!$A$27:$D$33,3,0),0)</f>
        <v>30</v>
      </c>
      <c r="K212">
        <f>IFERROR(VLOOKUP(I212,справочник!$A$27:$D$33,4,0),0)</f>
        <v>2</v>
      </c>
      <c r="L212">
        <f t="shared" si="11"/>
        <v>60</v>
      </c>
    </row>
    <row r="213" spans="1:12" hidden="1">
      <c r="A213" s="20"/>
      <c r="B213" s="2" t="s">
        <v>445</v>
      </c>
      <c r="C213" s="2" t="s">
        <v>489</v>
      </c>
      <c r="D213" s="2" t="s">
        <v>490</v>
      </c>
      <c r="E213" s="3">
        <v>100792.48738679998</v>
      </c>
      <c r="F213" s="3">
        <v>37061.600685600002</v>
      </c>
      <c r="G213" s="3">
        <v>34924.445695200011</v>
      </c>
      <c r="H213" s="3">
        <f t="shared" si="9"/>
        <v>57592.844589199995</v>
      </c>
      <c r="I213">
        <f t="shared" si="10"/>
        <v>6</v>
      </c>
      <c r="J213">
        <f>IFERROR(VLOOKUP(I213,справочник!$A$27:$D$33,3,0),0)</f>
        <v>30</v>
      </c>
      <c r="K213">
        <f>IFERROR(VLOOKUP(I213,справочник!$A$27:$D$33,4,0),0)</f>
        <v>2</v>
      </c>
      <c r="L213">
        <f t="shared" si="11"/>
        <v>60</v>
      </c>
    </row>
    <row r="214" spans="1:12" hidden="1">
      <c r="A214" s="20"/>
      <c r="B214" s="2" t="s">
        <v>445</v>
      </c>
      <c r="C214" s="2" t="s">
        <v>531</v>
      </c>
      <c r="D214" s="2" t="s">
        <v>532</v>
      </c>
      <c r="E214" s="3">
        <v>100792.48738679998</v>
      </c>
      <c r="F214" s="3">
        <v>37061.600685600009</v>
      </c>
      <c r="G214" s="3">
        <v>34924.445695199996</v>
      </c>
      <c r="H214" s="3">
        <f t="shared" si="9"/>
        <v>57592.844589199995</v>
      </c>
      <c r="I214">
        <f t="shared" si="10"/>
        <v>6</v>
      </c>
      <c r="J214">
        <f>IFERROR(VLOOKUP(I214,справочник!$A$27:$D$33,3,0),0)</f>
        <v>30</v>
      </c>
      <c r="K214">
        <f>IFERROR(VLOOKUP(I214,справочник!$A$27:$D$33,4,0),0)</f>
        <v>2</v>
      </c>
      <c r="L214">
        <f t="shared" si="11"/>
        <v>60</v>
      </c>
    </row>
    <row r="215" spans="1:12" hidden="1">
      <c r="A215" s="20"/>
      <c r="B215" s="2" t="s">
        <v>445</v>
      </c>
      <c r="C215" s="2" t="s">
        <v>474</v>
      </c>
      <c r="D215" s="2" t="s">
        <v>475</v>
      </c>
      <c r="E215" s="3">
        <v>100792.48738679998</v>
      </c>
      <c r="F215" s="3">
        <v>37061.600685600009</v>
      </c>
      <c r="G215" s="3">
        <v>34924.445695200004</v>
      </c>
      <c r="H215" s="3">
        <f t="shared" si="9"/>
        <v>57592.844589199995</v>
      </c>
      <c r="I215">
        <f t="shared" si="10"/>
        <v>6</v>
      </c>
      <c r="J215">
        <f>IFERROR(VLOOKUP(I215,справочник!$A$27:$D$33,3,0),0)</f>
        <v>30</v>
      </c>
      <c r="K215">
        <f>IFERROR(VLOOKUP(I215,справочник!$A$27:$D$33,4,0),0)</f>
        <v>2</v>
      </c>
      <c r="L215">
        <f t="shared" si="11"/>
        <v>60</v>
      </c>
    </row>
    <row r="216" spans="1:12" hidden="1">
      <c r="A216" s="20"/>
      <c r="B216" s="2" t="s">
        <v>445</v>
      </c>
      <c r="C216" s="2" t="s">
        <v>510</v>
      </c>
      <c r="D216" s="2" t="s">
        <v>511</v>
      </c>
      <c r="E216" s="3">
        <v>100792.48738679998</v>
      </c>
      <c r="F216" s="3">
        <v>37061.600685600002</v>
      </c>
      <c r="G216" s="3">
        <v>34924.445695200004</v>
      </c>
      <c r="H216" s="3">
        <f t="shared" si="9"/>
        <v>57592.844589199995</v>
      </c>
      <c r="I216">
        <f t="shared" si="10"/>
        <v>6</v>
      </c>
      <c r="J216">
        <f>IFERROR(VLOOKUP(I216,справочник!$A$27:$D$33,3,0),0)</f>
        <v>30</v>
      </c>
      <c r="K216">
        <f>IFERROR(VLOOKUP(I216,справочник!$A$27:$D$33,4,0),0)</f>
        <v>2</v>
      </c>
      <c r="L216">
        <f t="shared" si="11"/>
        <v>60</v>
      </c>
    </row>
    <row r="217" spans="1:12" hidden="1">
      <c r="A217" s="20"/>
      <c r="B217" s="2" t="s">
        <v>445</v>
      </c>
      <c r="C217" s="2" t="s">
        <v>504</v>
      </c>
      <c r="D217" s="2" t="s">
        <v>505</v>
      </c>
      <c r="E217" s="3">
        <v>100792.48738679998</v>
      </c>
      <c r="F217" s="3">
        <v>37061.600685599988</v>
      </c>
      <c r="G217" s="3">
        <v>34924.445695200004</v>
      </c>
      <c r="H217" s="3">
        <f t="shared" si="9"/>
        <v>57592.844589199987</v>
      </c>
      <c r="I217">
        <f t="shared" si="10"/>
        <v>6</v>
      </c>
      <c r="J217">
        <f>IFERROR(VLOOKUP(I217,справочник!$A$27:$D$33,3,0),0)</f>
        <v>30</v>
      </c>
      <c r="K217">
        <f>IFERROR(VLOOKUP(I217,справочник!$A$27:$D$33,4,0),0)</f>
        <v>2</v>
      </c>
      <c r="L217">
        <f t="shared" si="11"/>
        <v>60</v>
      </c>
    </row>
    <row r="218" spans="1:12" hidden="1">
      <c r="A218" s="20"/>
      <c r="B218" s="2" t="s">
        <v>445</v>
      </c>
      <c r="C218" s="2" t="s">
        <v>478</v>
      </c>
      <c r="D218" s="2" t="s">
        <v>479</v>
      </c>
      <c r="E218" s="3">
        <v>100792.48738679997</v>
      </c>
      <c r="F218" s="3">
        <v>37061.600685599995</v>
      </c>
      <c r="G218" s="3">
        <v>34924.445695200004</v>
      </c>
      <c r="H218" s="3">
        <f t="shared" si="9"/>
        <v>57592.844589199987</v>
      </c>
      <c r="I218">
        <f t="shared" si="10"/>
        <v>6</v>
      </c>
      <c r="J218">
        <f>IFERROR(VLOOKUP(I218,справочник!$A$27:$D$33,3,0),0)</f>
        <v>30</v>
      </c>
      <c r="K218">
        <f>IFERROR(VLOOKUP(I218,справочник!$A$27:$D$33,4,0),0)</f>
        <v>2</v>
      </c>
      <c r="L218">
        <f t="shared" si="11"/>
        <v>60</v>
      </c>
    </row>
    <row r="219" spans="1:12" hidden="1">
      <c r="A219" s="20"/>
      <c r="B219" s="2" t="s">
        <v>445</v>
      </c>
      <c r="C219" s="2" t="s">
        <v>304</v>
      </c>
      <c r="D219" s="2" t="s">
        <v>480</v>
      </c>
      <c r="E219" s="3">
        <v>100792.48738679998</v>
      </c>
      <c r="F219" s="3">
        <v>37061.600685599995</v>
      </c>
      <c r="G219" s="3">
        <v>34924.445695199989</v>
      </c>
      <c r="H219" s="3">
        <f t="shared" si="9"/>
        <v>57592.844589199987</v>
      </c>
      <c r="I219">
        <f t="shared" si="10"/>
        <v>6</v>
      </c>
      <c r="J219">
        <f>IFERROR(VLOOKUP(I219,справочник!$A$27:$D$33,3,0),0)</f>
        <v>30</v>
      </c>
      <c r="K219">
        <f>IFERROR(VLOOKUP(I219,справочник!$A$27:$D$33,4,0),0)</f>
        <v>2</v>
      </c>
      <c r="L219">
        <f t="shared" si="11"/>
        <v>60</v>
      </c>
    </row>
    <row r="220" spans="1:12" hidden="1">
      <c r="A220" s="20"/>
      <c r="B220" s="2" t="s">
        <v>445</v>
      </c>
      <c r="C220" s="2" t="s">
        <v>258</v>
      </c>
      <c r="D220" s="2" t="s">
        <v>547</v>
      </c>
      <c r="E220" s="3">
        <v>100792.48738679997</v>
      </c>
      <c r="F220" s="3">
        <v>37061.600685599995</v>
      </c>
      <c r="G220" s="3">
        <v>34924.445695200011</v>
      </c>
      <c r="H220" s="3">
        <f t="shared" si="9"/>
        <v>57592.844589199987</v>
      </c>
      <c r="I220">
        <f t="shared" si="10"/>
        <v>6</v>
      </c>
      <c r="J220">
        <f>IFERROR(VLOOKUP(I220,справочник!$A$27:$D$33,3,0),0)</f>
        <v>30</v>
      </c>
      <c r="K220">
        <f>IFERROR(VLOOKUP(I220,справочник!$A$27:$D$33,4,0),0)</f>
        <v>2</v>
      </c>
      <c r="L220">
        <f t="shared" si="11"/>
        <v>60</v>
      </c>
    </row>
    <row r="221" spans="1:12" hidden="1">
      <c r="A221" s="20"/>
      <c r="B221" s="2" t="s">
        <v>445</v>
      </c>
      <c r="C221" s="2" t="s">
        <v>487</v>
      </c>
      <c r="D221" s="2" t="s">
        <v>488</v>
      </c>
      <c r="E221" s="3">
        <v>100792.48738679997</v>
      </c>
      <c r="F221" s="3">
        <v>37061.600685599995</v>
      </c>
      <c r="G221" s="3">
        <v>34924.445695200004</v>
      </c>
      <c r="H221" s="3">
        <f t="shared" si="9"/>
        <v>57592.844589199987</v>
      </c>
      <c r="I221">
        <f t="shared" si="10"/>
        <v>6</v>
      </c>
      <c r="J221">
        <f>IFERROR(VLOOKUP(I221,справочник!$A$27:$D$33,3,0),0)</f>
        <v>30</v>
      </c>
      <c r="K221">
        <f>IFERROR(VLOOKUP(I221,справочник!$A$27:$D$33,4,0),0)</f>
        <v>2</v>
      </c>
      <c r="L221">
        <f t="shared" si="11"/>
        <v>60</v>
      </c>
    </row>
    <row r="222" spans="1:12" hidden="1">
      <c r="A222" s="20"/>
      <c r="B222" s="2" t="s">
        <v>445</v>
      </c>
      <c r="C222" s="2" t="s">
        <v>515</v>
      </c>
      <c r="D222" s="2" t="s">
        <v>516</v>
      </c>
      <c r="E222" s="3">
        <v>100792.48738679996</v>
      </c>
      <c r="F222" s="3">
        <v>37061.600685600017</v>
      </c>
      <c r="G222" s="3">
        <v>34924.445695199996</v>
      </c>
      <c r="H222" s="3">
        <f t="shared" si="9"/>
        <v>57592.844589199987</v>
      </c>
      <c r="I222">
        <f t="shared" si="10"/>
        <v>6</v>
      </c>
      <c r="J222">
        <f>IFERROR(VLOOKUP(I222,справочник!$A$27:$D$33,3,0),0)</f>
        <v>30</v>
      </c>
      <c r="K222">
        <f>IFERROR(VLOOKUP(I222,справочник!$A$27:$D$33,4,0),0)</f>
        <v>2</v>
      </c>
      <c r="L222">
        <f t="shared" si="11"/>
        <v>60</v>
      </c>
    </row>
    <row r="223" spans="1:12" hidden="1">
      <c r="A223" s="20"/>
      <c r="B223" s="2" t="s">
        <v>445</v>
      </c>
      <c r="C223" s="2" t="s">
        <v>537</v>
      </c>
      <c r="D223" s="2" t="s">
        <v>538</v>
      </c>
      <c r="E223" s="3">
        <v>100792.48738679998</v>
      </c>
      <c r="F223" s="3">
        <v>37061.600685600002</v>
      </c>
      <c r="G223" s="3">
        <v>34924.445695199989</v>
      </c>
      <c r="H223" s="3">
        <f t="shared" si="9"/>
        <v>57592.844589199987</v>
      </c>
      <c r="I223">
        <f t="shared" si="10"/>
        <v>6</v>
      </c>
      <c r="J223">
        <f>IFERROR(VLOOKUP(I223,справочник!$A$27:$D$33,3,0),0)</f>
        <v>30</v>
      </c>
      <c r="K223">
        <f>IFERROR(VLOOKUP(I223,справочник!$A$27:$D$33,4,0),0)</f>
        <v>2</v>
      </c>
      <c r="L223">
        <f t="shared" si="11"/>
        <v>60</v>
      </c>
    </row>
    <row r="224" spans="1:12" hidden="1">
      <c r="A224" s="20"/>
      <c r="B224" s="2" t="s">
        <v>445</v>
      </c>
      <c r="C224" s="2" t="s">
        <v>523</v>
      </c>
      <c r="D224" s="2" t="s">
        <v>524</v>
      </c>
      <c r="E224" s="3">
        <v>100792.48738679997</v>
      </c>
      <c r="F224" s="3">
        <v>37061.600685599988</v>
      </c>
      <c r="G224" s="3">
        <v>34924.445695200011</v>
      </c>
      <c r="H224" s="3">
        <f t="shared" si="9"/>
        <v>57592.844589199987</v>
      </c>
      <c r="I224">
        <f t="shared" si="10"/>
        <v>6</v>
      </c>
      <c r="J224">
        <f>IFERROR(VLOOKUP(I224,справочник!$A$27:$D$33,3,0),0)</f>
        <v>30</v>
      </c>
      <c r="K224">
        <f>IFERROR(VLOOKUP(I224,справочник!$A$27:$D$33,4,0),0)</f>
        <v>2</v>
      </c>
      <c r="L224">
        <f t="shared" si="11"/>
        <v>60</v>
      </c>
    </row>
    <row r="225" spans="1:12" hidden="1">
      <c r="A225" s="20"/>
      <c r="B225" s="2" t="s">
        <v>445</v>
      </c>
      <c r="C225" s="2" t="s">
        <v>492</v>
      </c>
      <c r="D225" s="2" t="s">
        <v>493</v>
      </c>
      <c r="E225" s="3">
        <v>100792.48738679997</v>
      </c>
      <c r="F225" s="3">
        <v>37061.600685600002</v>
      </c>
      <c r="G225" s="3">
        <v>34924.445695200004</v>
      </c>
      <c r="H225" s="3">
        <f t="shared" si="9"/>
        <v>57592.844589199987</v>
      </c>
      <c r="I225">
        <f t="shared" si="10"/>
        <v>6</v>
      </c>
      <c r="J225">
        <f>IFERROR(VLOOKUP(I225,справочник!$A$27:$D$33,3,0),0)</f>
        <v>30</v>
      </c>
      <c r="K225">
        <f>IFERROR(VLOOKUP(I225,справочник!$A$27:$D$33,4,0),0)</f>
        <v>2</v>
      </c>
      <c r="L225">
        <f t="shared" si="11"/>
        <v>60</v>
      </c>
    </row>
    <row r="226" spans="1:12" hidden="1">
      <c r="A226" s="20"/>
      <c r="B226" s="2" t="s">
        <v>445</v>
      </c>
      <c r="C226" s="2" t="s">
        <v>476</v>
      </c>
      <c r="D226" s="2" t="s">
        <v>477</v>
      </c>
      <c r="E226" s="3">
        <v>100792.48738679998</v>
      </c>
      <c r="F226" s="3">
        <v>37061.600685600002</v>
      </c>
      <c r="G226" s="3">
        <v>34924.445695199989</v>
      </c>
      <c r="H226" s="3">
        <f t="shared" si="9"/>
        <v>57592.844589199987</v>
      </c>
      <c r="I226">
        <f t="shared" si="10"/>
        <v>6</v>
      </c>
      <c r="J226">
        <f>IFERROR(VLOOKUP(I226,справочник!$A$27:$D$33,3,0),0)</f>
        <v>30</v>
      </c>
      <c r="K226">
        <f>IFERROR(VLOOKUP(I226,справочник!$A$27:$D$33,4,0),0)</f>
        <v>2</v>
      </c>
      <c r="L226">
        <f t="shared" si="11"/>
        <v>60</v>
      </c>
    </row>
    <row r="227" spans="1:12" hidden="1">
      <c r="A227" s="20"/>
      <c r="B227" s="2" t="s">
        <v>445</v>
      </c>
      <c r="C227" s="2" t="s">
        <v>533</v>
      </c>
      <c r="D227" s="2" t="s">
        <v>534</v>
      </c>
      <c r="E227" s="3">
        <v>100792.48738679998</v>
      </c>
      <c r="F227" s="3">
        <v>37061.60068559998</v>
      </c>
      <c r="G227" s="3">
        <v>34924.445695199989</v>
      </c>
      <c r="H227" s="3">
        <f t="shared" si="9"/>
        <v>57592.844589199987</v>
      </c>
      <c r="I227">
        <f t="shared" si="10"/>
        <v>6</v>
      </c>
      <c r="J227">
        <f>IFERROR(VLOOKUP(I227,справочник!$A$27:$D$33,3,0),0)</f>
        <v>30</v>
      </c>
      <c r="K227">
        <f>IFERROR(VLOOKUP(I227,справочник!$A$27:$D$33,4,0),0)</f>
        <v>2</v>
      </c>
      <c r="L227">
        <f t="shared" si="11"/>
        <v>60</v>
      </c>
    </row>
    <row r="228" spans="1:12" hidden="1">
      <c r="A228" s="20"/>
      <c r="B228" s="2" t="s">
        <v>445</v>
      </c>
      <c r="C228" s="2" t="s">
        <v>519</v>
      </c>
      <c r="D228" s="2" t="s">
        <v>520</v>
      </c>
      <c r="E228" s="3">
        <v>100792.48738679997</v>
      </c>
      <c r="F228" s="3">
        <v>37061.600685599988</v>
      </c>
      <c r="G228" s="3">
        <v>34924.445695199996</v>
      </c>
      <c r="H228" s="3">
        <f t="shared" si="9"/>
        <v>57592.844589199987</v>
      </c>
      <c r="I228">
        <f t="shared" si="10"/>
        <v>6</v>
      </c>
      <c r="J228">
        <f>IFERROR(VLOOKUP(I228,справочник!$A$27:$D$33,3,0),0)</f>
        <v>30</v>
      </c>
      <c r="K228">
        <f>IFERROR(VLOOKUP(I228,справочник!$A$27:$D$33,4,0),0)</f>
        <v>2</v>
      </c>
      <c r="L228">
        <f t="shared" si="11"/>
        <v>60</v>
      </c>
    </row>
    <row r="229" spans="1:12" hidden="1">
      <c r="A229" s="20"/>
      <c r="B229" s="2" t="s">
        <v>445</v>
      </c>
      <c r="C229" s="2" t="s">
        <v>352</v>
      </c>
      <c r="D229" s="2" t="s">
        <v>517</v>
      </c>
      <c r="E229" s="3">
        <v>100792.48738679998</v>
      </c>
      <c r="F229" s="3">
        <v>37061.600685600009</v>
      </c>
      <c r="G229" s="3">
        <v>34924.445695199989</v>
      </c>
      <c r="H229" s="3">
        <f t="shared" si="9"/>
        <v>57592.844589199987</v>
      </c>
      <c r="I229">
        <f t="shared" si="10"/>
        <v>6</v>
      </c>
      <c r="J229">
        <f>IFERROR(VLOOKUP(I229,справочник!$A$27:$D$33,3,0),0)</f>
        <v>30</v>
      </c>
      <c r="K229">
        <f>IFERROR(VLOOKUP(I229,справочник!$A$27:$D$33,4,0),0)</f>
        <v>2</v>
      </c>
      <c r="L229">
        <f t="shared" si="11"/>
        <v>60</v>
      </c>
    </row>
    <row r="230" spans="1:12" hidden="1">
      <c r="A230" s="20"/>
      <c r="B230" s="2" t="s">
        <v>445</v>
      </c>
      <c r="C230" s="2" t="s">
        <v>512</v>
      </c>
      <c r="D230" s="2" t="s">
        <v>513</v>
      </c>
      <c r="E230" s="3">
        <v>100792.48738679994</v>
      </c>
      <c r="F230" s="3">
        <v>37061.60068559998</v>
      </c>
      <c r="G230" s="3">
        <v>34924.445695199996</v>
      </c>
      <c r="H230" s="3">
        <f t="shared" si="9"/>
        <v>57592.84458919998</v>
      </c>
      <c r="I230">
        <f t="shared" si="10"/>
        <v>6</v>
      </c>
      <c r="J230">
        <f>IFERROR(VLOOKUP(I230,справочник!$A$27:$D$33,3,0),0)</f>
        <v>30</v>
      </c>
      <c r="K230">
        <f>IFERROR(VLOOKUP(I230,справочник!$A$27:$D$33,4,0),0)</f>
        <v>2</v>
      </c>
      <c r="L230">
        <f t="shared" si="11"/>
        <v>60</v>
      </c>
    </row>
    <row r="231" spans="1:12" hidden="1">
      <c r="A231" s="20"/>
      <c r="B231" s="2" t="s">
        <v>445</v>
      </c>
      <c r="C231" s="2" t="s">
        <v>251</v>
      </c>
      <c r="D231" s="2" t="s">
        <v>514</v>
      </c>
      <c r="E231" s="3">
        <v>100792.48738679997</v>
      </c>
      <c r="F231" s="3">
        <v>37061.600685599995</v>
      </c>
      <c r="G231" s="3">
        <v>34924.445695199982</v>
      </c>
      <c r="H231" s="3">
        <f t="shared" si="9"/>
        <v>57592.84458919998</v>
      </c>
      <c r="I231">
        <f t="shared" si="10"/>
        <v>6</v>
      </c>
      <c r="J231">
        <f>IFERROR(VLOOKUP(I231,справочник!$A$27:$D$33,3,0),0)</f>
        <v>30</v>
      </c>
      <c r="K231">
        <f>IFERROR(VLOOKUP(I231,справочник!$A$27:$D$33,4,0),0)</f>
        <v>2</v>
      </c>
      <c r="L231">
        <f t="shared" si="11"/>
        <v>60</v>
      </c>
    </row>
    <row r="232" spans="1:12" hidden="1">
      <c r="A232" s="20"/>
      <c r="B232" s="2" t="s">
        <v>445</v>
      </c>
      <c r="C232" s="2" t="s">
        <v>955</v>
      </c>
      <c r="D232" s="2" t="s">
        <v>1312</v>
      </c>
      <c r="E232" s="3">
        <v>100792.48738680001</v>
      </c>
      <c r="F232" s="3">
        <v>37061.600685599995</v>
      </c>
      <c r="G232" s="3">
        <v>34924.445695200011</v>
      </c>
      <c r="H232" s="3">
        <f t="shared" si="9"/>
        <v>57592.844589200009</v>
      </c>
      <c r="I232">
        <f t="shared" si="10"/>
        <v>6</v>
      </c>
      <c r="J232">
        <f>IFERROR(VLOOKUP(I232,справочник!$A$27:$D$33,3,0),0)</f>
        <v>30</v>
      </c>
      <c r="K232">
        <f>IFERROR(VLOOKUP(I232,справочник!$A$27:$D$33,4,0),0)</f>
        <v>2</v>
      </c>
      <c r="L232">
        <f t="shared" si="11"/>
        <v>60</v>
      </c>
    </row>
    <row r="233" spans="1:12" hidden="1">
      <c r="A233" s="20"/>
      <c r="B233" s="2" t="s">
        <v>445</v>
      </c>
      <c r="C233" s="2" t="s">
        <v>951</v>
      </c>
      <c r="D233" s="2" t="s">
        <v>1314</v>
      </c>
      <c r="E233" s="3">
        <v>100792.4873868</v>
      </c>
      <c r="F233" s="3">
        <v>37061.600685600002</v>
      </c>
      <c r="G233" s="3">
        <v>34924.445695199996</v>
      </c>
      <c r="H233" s="3">
        <f t="shared" si="9"/>
        <v>57592.844589200009</v>
      </c>
      <c r="I233">
        <f t="shared" si="10"/>
        <v>6</v>
      </c>
      <c r="J233">
        <f>IFERROR(VLOOKUP(I233,справочник!$A$27:$D$33,3,0),0)</f>
        <v>30</v>
      </c>
      <c r="K233">
        <f>IFERROR(VLOOKUP(I233,справочник!$A$27:$D$33,4,0),0)</f>
        <v>2</v>
      </c>
      <c r="L233">
        <f t="shared" si="11"/>
        <v>60</v>
      </c>
    </row>
    <row r="234" spans="1:12" hidden="1">
      <c r="A234" s="20"/>
      <c r="B234" s="2" t="s">
        <v>445</v>
      </c>
      <c r="C234" s="2" t="s">
        <v>1310</v>
      </c>
      <c r="D234" s="2" t="s">
        <v>1311</v>
      </c>
      <c r="E234" s="3">
        <v>100792.48738680001</v>
      </c>
      <c r="F234" s="3">
        <v>37061.600685600002</v>
      </c>
      <c r="G234" s="3">
        <v>34924.445695199989</v>
      </c>
      <c r="H234" s="3">
        <f t="shared" si="9"/>
        <v>57592.844589200009</v>
      </c>
      <c r="I234">
        <f t="shared" si="10"/>
        <v>6</v>
      </c>
      <c r="J234">
        <f>IFERROR(VLOOKUP(I234,справочник!$A$27:$D$33,3,0),0)</f>
        <v>30</v>
      </c>
      <c r="K234">
        <f>IFERROR(VLOOKUP(I234,справочник!$A$27:$D$33,4,0),0)</f>
        <v>2</v>
      </c>
      <c r="L234">
        <f t="shared" si="11"/>
        <v>60</v>
      </c>
    </row>
    <row r="235" spans="1:12" hidden="1">
      <c r="A235" s="20"/>
      <c r="B235" s="2" t="s">
        <v>445</v>
      </c>
      <c r="C235" s="2" t="s">
        <v>953</v>
      </c>
      <c r="D235" s="2" t="s">
        <v>1313</v>
      </c>
      <c r="E235" s="3">
        <v>100792.48738679996</v>
      </c>
      <c r="F235" s="3">
        <v>37061.600685600002</v>
      </c>
      <c r="G235" s="3">
        <v>34924.445695199996</v>
      </c>
      <c r="H235" s="3">
        <f t="shared" si="9"/>
        <v>57592.844589199987</v>
      </c>
      <c r="I235">
        <f t="shared" si="10"/>
        <v>6</v>
      </c>
      <c r="J235">
        <f>IFERROR(VLOOKUP(I235,справочник!$A$27:$D$33,3,0),0)</f>
        <v>30</v>
      </c>
      <c r="K235">
        <f>IFERROR(VLOOKUP(I235,справочник!$A$27:$D$33,4,0),0)</f>
        <v>2</v>
      </c>
      <c r="L235">
        <f t="shared" si="11"/>
        <v>60</v>
      </c>
    </row>
    <row r="236" spans="1:12" hidden="1">
      <c r="A236" s="20"/>
      <c r="B236" s="2" t="s">
        <v>445</v>
      </c>
      <c r="C236" s="2" t="s">
        <v>961</v>
      </c>
      <c r="D236" s="2" t="s">
        <v>1309</v>
      </c>
      <c r="E236" s="3">
        <v>100792.48738679997</v>
      </c>
      <c r="F236" s="3">
        <v>37061.600685600002</v>
      </c>
      <c r="G236" s="3">
        <v>34924.445695200004</v>
      </c>
      <c r="H236" s="3">
        <f t="shared" si="9"/>
        <v>57592.844589199987</v>
      </c>
      <c r="I236">
        <f t="shared" si="10"/>
        <v>6</v>
      </c>
      <c r="J236">
        <f>IFERROR(VLOOKUP(I236,справочник!$A$27:$D$33,3,0),0)</f>
        <v>30</v>
      </c>
      <c r="K236">
        <f>IFERROR(VLOOKUP(I236,справочник!$A$27:$D$33,4,0),0)</f>
        <v>2</v>
      </c>
      <c r="L236">
        <f t="shared" si="11"/>
        <v>60</v>
      </c>
    </row>
    <row r="237" spans="1:12" hidden="1">
      <c r="A237" s="20"/>
      <c r="B237" s="2" t="s">
        <v>445</v>
      </c>
      <c r="C237" s="2" t="s">
        <v>1315</v>
      </c>
      <c r="D237" s="2" t="s">
        <v>1316</v>
      </c>
      <c r="E237" s="3">
        <v>100792.48738679997</v>
      </c>
      <c r="F237" s="3">
        <v>37061.600685599988</v>
      </c>
      <c r="G237" s="3">
        <v>34924.445695199996</v>
      </c>
      <c r="H237" s="3">
        <f t="shared" si="9"/>
        <v>57592.844589199987</v>
      </c>
      <c r="I237">
        <f t="shared" si="10"/>
        <v>6</v>
      </c>
      <c r="J237">
        <f>IFERROR(VLOOKUP(I237,справочник!$A$27:$D$33,3,0),0)</f>
        <v>30</v>
      </c>
      <c r="K237">
        <f>IFERROR(VLOOKUP(I237,справочник!$A$27:$D$33,4,0),0)</f>
        <v>2</v>
      </c>
      <c r="L237">
        <f t="shared" si="11"/>
        <v>60</v>
      </c>
    </row>
    <row r="238" spans="1:12" hidden="1">
      <c r="A238" s="20"/>
      <c r="B238" s="2" t="s">
        <v>445</v>
      </c>
      <c r="C238" s="2" t="s">
        <v>1229</v>
      </c>
      <c r="D238" s="2" t="s">
        <v>1372</v>
      </c>
      <c r="E238" s="3">
        <v>100792.4873868</v>
      </c>
      <c r="F238" s="3">
        <v>37061.600685600002</v>
      </c>
      <c r="G238" s="3">
        <v>34924.445695199989</v>
      </c>
      <c r="H238" s="3">
        <f t="shared" si="9"/>
        <v>57592.844589200009</v>
      </c>
      <c r="I238">
        <f t="shared" si="10"/>
        <v>6</v>
      </c>
      <c r="J238">
        <f>IFERROR(VLOOKUP(I238,справочник!$A$27:$D$33,3,0),0)</f>
        <v>30</v>
      </c>
      <c r="K238">
        <f>IFERROR(VLOOKUP(I238,справочник!$A$27:$D$33,4,0),0)</f>
        <v>2</v>
      </c>
      <c r="L238">
        <f t="shared" si="11"/>
        <v>60</v>
      </c>
    </row>
    <row r="239" spans="1:12" hidden="1">
      <c r="A239" s="20"/>
      <c r="B239" s="2" t="s">
        <v>445</v>
      </c>
      <c r="C239" s="2" t="s">
        <v>1383</v>
      </c>
      <c r="D239" s="2" t="s">
        <v>1384</v>
      </c>
      <c r="E239" s="3">
        <v>100792.4873868</v>
      </c>
      <c r="F239" s="3">
        <v>37061.600685600002</v>
      </c>
      <c r="G239" s="3">
        <v>34924.445695200004</v>
      </c>
      <c r="H239" s="3">
        <f t="shared" si="9"/>
        <v>57592.844589200009</v>
      </c>
      <c r="I239">
        <f t="shared" si="10"/>
        <v>6</v>
      </c>
      <c r="J239">
        <f>IFERROR(VLOOKUP(I239,справочник!$A$27:$D$33,3,0),0)</f>
        <v>30</v>
      </c>
      <c r="K239">
        <f>IFERROR(VLOOKUP(I239,справочник!$A$27:$D$33,4,0),0)</f>
        <v>2</v>
      </c>
      <c r="L239">
        <f t="shared" si="11"/>
        <v>60</v>
      </c>
    </row>
    <row r="240" spans="1:12" hidden="1">
      <c r="A240" s="20"/>
      <c r="B240" s="2" t="s">
        <v>445</v>
      </c>
      <c r="C240" s="2" t="s">
        <v>1355</v>
      </c>
      <c r="D240" s="2" t="s">
        <v>1356</v>
      </c>
      <c r="E240" s="3">
        <v>100792.4873868</v>
      </c>
      <c r="F240" s="3">
        <v>37061.600685600002</v>
      </c>
      <c r="G240" s="3">
        <v>34924.445695200004</v>
      </c>
      <c r="H240" s="3">
        <f t="shared" si="9"/>
        <v>57592.844589200009</v>
      </c>
      <c r="I240">
        <f t="shared" si="10"/>
        <v>6</v>
      </c>
      <c r="J240">
        <f>IFERROR(VLOOKUP(I240,справочник!$A$27:$D$33,3,0),0)</f>
        <v>30</v>
      </c>
      <c r="K240">
        <f>IFERROR(VLOOKUP(I240,справочник!$A$27:$D$33,4,0),0)</f>
        <v>2</v>
      </c>
      <c r="L240">
        <f t="shared" si="11"/>
        <v>60</v>
      </c>
    </row>
    <row r="241" spans="1:12" hidden="1">
      <c r="A241" s="20"/>
      <c r="B241" s="2" t="s">
        <v>445</v>
      </c>
      <c r="C241" s="2" t="s">
        <v>1360</v>
      </c>
      <c r="D241" s="2" t="s">
        <v>1361</v>
      </c>
      <c r="E241" s="3">
        <v>100792.48738680001</v>
      </c>
      <c r="F241" s="3">
        <v>37061.600685600009</v>
      </c>
      <c r="G241" s="3">
        <v>34924.445695199996</v>
      </c>
      <c r="H241" s="3">
        <f t="shared" si="9"/>
        <v>57592.844589200009</v>
      </c>
      <c r="I241">
        <f t="shared" si="10"/>
        <v>6</v>
      </c>
      <c r="J241">
        <f>IFERROR(VLOOKUP(I241,справочник!$A$27:$D$33,3,0),0)</f>
        <v>30</v>
      </c>
      <c r="K241">
        <f>IFERROR(VLOOKUP(I241,справочник!$A$27:$D$33,4,0),0)</f>
        <v>2</v>
      </c>
      <c r="L241">
        <f t="shared" si="11"/>
        <v>60</v>
      </c>
    </row>
    <row r="242" spans="1:12" hidden="1">
      <c r="A242" s="20"/>
      <c r="B242" s="2" t="s">
        <v>445</v>
      </c>
      <c r="C242" s="2" t="s">
        <v>1347</v>
      </c>
      <c r="D242" s="2" t="s">
        <v>1348</v>
      </c>
      <c r="E242" s="3">
        <v>100792.4873868</v>
      </c>
      <c r="F242" s="3">
        <v>37061.600685600002</v>
      </c>
      <c r="G242" s="3">
        <v>34924.445695199996</v>
      </c>
      <c r="H242" s="3">
        <f t="shared" si="9"/>
        <v>57592.844589200009</v>
      </c>
      <c r="I242">
        <f t="shared" si="10"/>
        <v>6</v>
      </c>
      <c r="J242">
        <f>IFERROR(VLOOKUP(I242,справочник!$A$27:$D$33,3,0),0)</f>
        <v>30</v>
      </c>
      <c r="K242">
        <f>IFERROR(VLOOKUP(I242,справочник!$A$27:$D$33,4,0),0)</f>
        <v>2</v>
      </c>
      <c r="L242">
        <f t="shared" si="11"/>
        <v>60</v>
      </c>
    </row>
    <row r="243" spans="1:12" hidden="1">
      <c r="A243" s="20"/>
      <c r="B243" s="2" t="s">
        <v>445</v>
      </c>
      <c r="C243" s="2" t="s">
        <v>1364</v>
      </c>
      <c r="D243" s="2" t="s">
        <v>1365</v>
      </c>
      <c r="E243" s="3">
        <v>100792.4873868</v>
      </c>
      <c r="F243" s="3">
        <v>37061.600685600002</v>
      </c>
      <c r="G243" s="3">
        <v>34924.445695199996</v>
      </c>
      <c r="H243" s="3">
        <f t="shared" si="9"/>
        <v>57592.844589200009</v>
      </c>
      <c r="I243">
        <f t="shared" si="10"/>
        <v>6</v>
      </c>
      <c r="J243">
        <f>IFERROR(VLOOKUP(I243,справочник!$A$27:$D$33,3,0),0)</f>
        <v>30</v>
      </c>
      <c r="K243">
        <f>IFERROR(VLOOKUP(I243,справочник!$A$27:$D$33,4,0),0)</f>
        <v>2</v>
      </c>
      <c r="L243">
        <f t="shared" si="11"/>
        <v>60</v>
      </c>
    </row>
    <row r="244" spans="1:12" hidden="1">
      <c r="A244" s="20"/>
      <c r="B244" s="2" t="s">
        <v>445</v>
      </c>
      <c r="C244" s="2" t="s">
        <v>1375</v>
      </c>
      <c r="D244" s="2" t="s">
        <v>1376</v>
      </c>
      <c r="E244" s="3">
        <v>100792.48738680001</v>
      </c>
      <c r="F244" s="3">
        <v>37061.600685600002</v>
      </c>
      <c r="G244" s="3">
        <v>34924.445695200004</v>
      </c>
      <c r="H244" s="3">
        <f t="shared" si="9"/>
        <v>57592.844589200009</v>
      </c>
      <c r="I244">
        <f t="shared" si="10"/>
        <v>6</v>
      </c>
      <c r="J244">
        <f>IFERROR(VLOOKUP(I244,справочник!$A$27:$D$33,3,0),0)</f>
        <v>30</v>
      </c>
      <c r="K244">
        <f>IFERROR(VLOOKUP(I244,справочник!$A$27:$D$33,4,0),0)</f>
        <v>2</v>
      </c>
      <c r="L244">
        <f t="shared" si="11"/>
        <v>60</v>
      </c>
    </row>
    <row r="245" spans="1:12" hidden="1">
      <c r="A245" s="20"/>
      <c r="B245" s="2" t="s">
        <v>445</v>
      </c>
      <c r="C245" s="2" t="s">
        <v>1366</v>
      </c>
      <c r="D245" s="2" t="s">
        <v>1367</v>
      </c>
      <c r="E245" s="3">
        <v>100792.48738679998</v>
      </c>
      <c r="F245" s="3">
        <v>37061.600685599995</v>
      </c>
      <c r="G245" s="3">
        <v>34924.445695199996</v>
      </c>
      <c r="H245" s="3">
        <f t="shared" si="9"/>
        <v>57592.844589199995</v>
      </c>
      <c r="I245">
        <f t="shared" si="10"/>
        <v>6</v>
      </c>
      <c r="J245">
        <f>IFERROR(VLOOKUP(I245,справочник!$A$27:$D$33,3,0),0)</f>
        <v>30</v>
      </c>
      <c r="K245">
        <f>IFERROR(VLOOKUP(I245,справочник!$A$27:$D$33,4,0),0)</f>
        <v>2</v>
      </c>
      <c r="L245">
        <f t="shared" si="11"/>
        <v>60</v>
      </c>
    </row>
    <row r="246" spans="1:12" hidden="1">
      <c r="A246" s="20"/>
      <c r="B246" s="2" t="s">
        <v>445</v>
      </c>
      <c r="C246" s="2" t="s">
        <v>1370</v>
      </c>
      <c r="D246" s="2" t="s">
        <v>1371</v>
      </c>
      <c r="E246" s="3">
        <v>100792.48738679998</v>
      </c>
      <c r="F246" s="3">
        <v>37061.600685600002</v>
      </c>
      <c r="G246" s="3">
        <v>34924.445695200004</v>
      </c>
      <c r="H246" s="3">
        <f t="shared" si="9"/>
        <v>57592.844589199995</v>
      </c>
      <c r="I246">
        <f t="shared" si="10"/>
        <v>6</v>
      </c>
      <c r="J246">
        <f>IFERROR(VLOOKUP(I246,справочник!$A$27:$D$33,3,0),0)</f>
        <v>30</v>
      </c>
      <c r="K246">
        <f>IFERROR(VLOOKUP(I246,справочник!$A$27:$D$33,4,0),0)</f>
        <v>2</v>
      </c>
      <c r="L246">
        <f t="shared" si="11"/>
        <v>60</v>
      </c>
    </row>
    <row r="247" spans="1:12" hidden="1">
      <c r="A247" s="20"/>
      <c r="B247" s="2" t="s">
        <v>445</v>
      </c>
      <c r="C247" s="2" t="s">
        <v>1345</v>
      </c>
      <c r="D247" s="2" t="s">
        <v>1346</v>
      </c>
      <c r="E247" s="3">
        <v>100792.48738679998</v>
      </c>
      <c r="F247" s="3">
        <v>37061.600685599995</v>
      </c>
      <c r="G247" s="3">
        <v>34924.445695200004</v>
      </c>
      <c r="H247" s="3">
        <f t="shared" si="9"/>
        <v>57592.844589199995</v>
      </c>
      <c r="I247">
        <f t="shared" si="10"/>
        <v>6</v>
      </c>
      <c r="J247">
        <f>IFERROR(VLOOKUP(I247,справочник!$A$27:$D$33,3,0),0)</f>
        <v>30</v>
      </c>
      <c r="K247">
        <f>IFERROR(VLOOKUP(I247,справочник!$A$27:$D$33,4,0),0)</f>
        <v>2</v>
      </c>
      <c r="L247">
        <f t="shared" si="11"/>
        <v>60</v>
      </c>
    </row>
    <row r="248" spans="1:12" hidden="1">
      <c r="A248" s="20"/>
      <c r="B248" s="2" t="s">
        <v>445</v>
      </c>
      <c r="C248" s="2" t="s">
        <v>1385</v>
      </c>
      <c r="D248" s="2" t="s">
        <v>1386</v>
      </c>
      <c r="E248" s="3">
        <v>100792.48738679998</v>
      </c>
      <c r="F248" s="3">
        <v>37061.600685600002</v>
      </c>
      <c r="G248" s="3">
        <v>34924.445695199996</v>
      </c>
      <c r="H248" s="3">
        <f t="shared" si="9"/>
        <v>57592.844589199995</v>
      </c>
      <c r="I248">
        <f t="shared" si="10"/>
        <v>6</v>
      </c>
      <c r="J248">
        <f>IFERROR(VLOOKUP(I248,справочник!$A$27:$D$33,3,0),0)</f>
        <v>30</v>
      </c>
      <c r="K248">
        <f>IFERROR(VLOOKUP(I248,справочник!$A$27:$D$33,4,0),0)</f>
        <v>2</v>
      </c>
      <c r="L248">
        <f t="shared" si="11"/>
        <v>60</v>
      </c>
    </row>
    <row r="249" spans="1:12" hidden="1">
      <c r="A249" s="20"/>
      <c r="B249" s="2" t="s">
        <v>445</v>
      </c>
      <c r="C249" s="2" t="s">
        <v>1377</v>
      </c>
      <c r="D249" s="2" t="s">
        <v>1378</v>
      </c>
      <c r="E249" s="3">
        <v>100792.4873868</v>
      </c>
      <c r="F249" s="3">
        <v>37061.600685599995</v>
      </c>
      <c r="G249" s="3">
        <v>34924.445695199996</v>
      </c>
      <c r="H249" s="3">
        <f t="shared" si="9"/>
        <v>57592.844589199995</v>
      </c>
      <c r="I249">
        <f t="shared" si="10"/>
        <v>6</v>
      </c>
      <c r="J249">
        <f>IFERROR(VLOOKUP(I249,справочник!$A$27:$D$33,3,0),0)</f>
        <v>30</v>
      </c>
      <c r="K249">
        <f>IFERROR(VLOOKUP(I249,справочник!$A$27:$D$33,4,0),0)</f>
        <v>2</v>
      </c>
      <c r="L249">
        <f t="shared" si="11"/>
        <v>60</v>
      </c>
    </row>
    <row r="250" spans="1:12" hidden="1">
      <c r="A250" s="20"/>
      <c r="B250" s="2" t="s">
        <v>445</v>
      </c>
      <c r="C250" s="2" t="s">
        <v>1349</v>
      </c>
      <c r="D250" s="2" t="s">
        <v>1350</v>
      </c>
      <c r="E250" s="3">
        <v>100792.4873868</v>
      </c>
      <c r="F250" s="3">
        <v>37061.600685599995</v>
      </c>
      <c r="G250" s="3">
        <v>34924.445695200004</v>
      </c>
      <c r="H250" s="3">
        <f t="shared" si="9"/>
        <v>57592.844589199995</v>
      </c>
      <c r="I250">
        <f t="shared" si="10"/>
        <v>6</v>
      </c>
      <c r="J250">
        <f>IFERROR(VLOOKUP(I250,справочник!$A$27:$D$33,3,0),0)</f>
        <v>30</v>
      </c>
      <c r="K250">
        <f>IFERROR(VLOOKUP(I250,справочник!$A$27:$D$33,4,0),0)</f>
        <v>2</v>
      </c>
      <c r="L250">
        <f t="shared" si="11"/>
        <v>60</v>
      </c>
    </row>
    <row r="251" spans="1:12" hidden="1">
      <c r="A251" s="20"/>
      <c r="B251" s="2" t="s">
        <v>445</v>
      </c>
      <c r="C251" s="2" t="s">
        <v>1175</v>
      </c>
      <c r="D251" s="2" t="s">
        <v>1387</v>
      </c>
      <c r="E251" s="3">
        <v>100792.4873868</v>
      </c>
      <c r="F251" s="3">
        <v>37061.600685599988</v>
      </c>
      <c r="G251" s="3">
        <v>34924.445695199996</v>
      </c>
      <c r="H251" s="3">
        <f t="shared" si="9"/>
        <v>57592.844589199995</v>
      </c>
      <c r="I251">
        <f t="shared" si="10"/>
        <v>6</v>
      </c>
      <c r="J251">
        <f>IFERROR(VLOOKUP(I251,справочник!$A$27:$D$33,3,0),0)</f>
        <v>30</v>
      </c>
      <c r="K251">
        <f>IFERROR(VLOOKUP(I251,справочник!$A$27:$D$33,4,0),0)</f>
        <v>2</v>
      </c>
      <c r="L251">
        <f t="shared" si="11"/>
        <v>60</v>
      </c>
    </row>
    <row r="252" spans="1:12" hidden="1">
      <c r="A252" s="20"/>
      <c r="B252" s="2" t="s">
        <v>445</v>
      </c>
      <c r="C252" s="2" t="s">
        <v>1353</v>
      </c>
      <c r="D252" s="2" t="s">
        <v>1354</v>
      </c>
      <c r="E252" s="3">
        <v>100792.48738679998</v>
      </c>
      <c r="F252" s="3">
        <v>37061.600685599995</v>
      </c>
      <c r="G252" s="3">
        <v>34924.445695199996</v>
      </c>
      <c r="H252" s="3">
        <f t="shared" si="9"/>
        <v>57592.844589199995</v>
      </c>
      <c r="I252">
        <f t="shared" si="10"/>
        <v>6</v>
      </c>
      <c r="J252">
        <f>IFERROR(VLOOKUP(I252,справочник!$A$27:$D$33,3,0),0)</f>
        <v>30</v>
      </c>
      <c r="K252">
        <f>IFERROR(VLOOKUP(I252,справочник!$A$27:$D$33,4,0),0)</f>
        <v>2</v>
      </c>
      <c r="L252">
        <f t="shared" si="11"/>
        <v>60</v>
      </c>
    </row>
    <row r="253" spans="1:12" hidden="1">
      <c r="A253" s="20"/>
      <c r="B253" s="2" t="s">
        <v>445</v>
      </c>
      <c r="C253" s="2" t="s">
        <v>1333</v>
      </c>
      <c r="D253" s="2" t="s">
        <v>1334</v>
      </c>
      <c r="E253" s="3">
        <v>100792.48738679998</v>
      </c>
      <c r="F253" s="3">
        <v>37061.600685599995</v>
      </c>
      <c r="G253" s="3">
        <v>34924.445695199996</v>
      </c>
      <c r="H253" s="3">
        <f t="shared" si="9"/>
        <v>57592.844589199995</v>
      </c>
      <c r="I253">
        <f t="shared" si="10"/>
        <v>6</v>
      </c>
      <c r="J253">
        <f>IFERROR(VLOOKUP(I253,справочник!$A$27:$D$33,3,0),0)</f>
        <v>30</v>
      </c>
      <c r="K253">
        <f>IFERROR(VLOOKUP(I253,справочник!$A$27:$D$33,4,0),0)</f>
        <v>2</v>
      </c>
      <c r="L253">
        <f t="shared" si="11"/>
        <v>60</v>
      </c>
    </row>
    <row r="254" spans="1:12" hidden="1">
      <c r="A254" s="20"/>
      <c r="B254" s="2" t="s">
        <v>445</v>
      </c>
      <c r="C254" s="2" t="s">
        <v>1390</v>
      </c>
      <c r="D254" s="2" t="s">
        <v>1391</v>
      </c>
      <c r="E254" s="3">
        <v>100792.48738679997</v>
      </c>
      <c r="F254" s="3">
        <v>37061.600685600009</v>
      </c>
      <c r="G254" s="3">
        <v>34924.445695200004</v>
      </c>
      <c r="H254" s="3">
        <f t="shared" si="9"/>
        <v>57592.844589199995</v>
      </c>
      <c r="I254">
        <f t="shared" si="10"/>
        <v>6</v>
      </c>
      <c r="J254">
        <f>IFERROR(VLOOKUP(I254,справочник!$A$27:$D$33,3,0),0)</f>
        <v>30</v>
      </c>
      <c r="K254">
        <f>IFERROR(VLOOKUP(I254,справочник!$A$27:$D$33,4,0),0)</f>
        <v>2</v>
      </c>
      <c r="L254">
        <f t="shared" si="11"/>
        <v>60</v>
      </c>
    </row>
    <row r="255" spans="1:12" hidden="1">
      <c r="A255" s="20"/>
      <c r="B255" s="2" t="s">
        <v>445</v>
      </c>
      <c r="C255" s="2" t="s">
        <v>1339</v>
      </c>
      <c r="D255" s="2" t="s">
        <v>1340</v>
      </c>
      <c r="E255" s="3">
        <v>100792.4873868</v>
      </c>
      <c r="F255" s="3">
        <v>37061.600685599995</v>
      </c>
      <c r="G255" s="3">
        <v>34924.445695199996</v>
      </c>
      <c r="H255" s="3">
        <f t="shared" si="9"/>
        <v>57592.844589199995</v>
      </c>
      <c r="I255">
        <f t="shared" si="10"/>
        <v>6</v>
      </c>
      <c r="J255">
        <f>IFERROR(VLOOKUP(I255,справочник!$A$27:$D$33,3,0),0)</f>
        <v>30</v>
      </c>
      <c r="K255">
        <f>IFERROR(VLOOKUP(I255,справочник!$A$27:$D$33,4,0),0)</f>
        <v>2</v>
      </c>
      <c r="L255">
        <f t="shared" si="11"/>
        <v>60</v>
      </c>
    </row>
    <row r="256" spans="1:12" hidden="1">
      <c r="A256" s="20"/>
      <c r="B256" s="2" t="s">
        <v>445</v>
      </c>
      <c r="C256" s="2" t="s">
        <v>1368</v>
      </c>
      <c r="D256" s="2" t="s">
        <v>1369</v>
      </c>
      <c r="E256" s="3">
        <v>100792.48738679998</v>
      </c>
      <c r="F256" s="3">
        <v>37061.600685600002</v>
      </c>
      <c r="G256" s="3">
        <v>34924.445695199996</v>
      </c>
      <c r="H256" s="3">
        <f t="shared" si="9"/>
        <v>57592.844589199995</v>
      </c>
      <c r="I256">
        <f t="shared" si="10"/>
        <v>6</v>
      </c>
      <c r="J256">
        <f>IFERROR(VLOOKUP(I256,справочник!$A$27:$D$33,3,0),0)</f>
        <v>30</v>
      </c>
      <c r="K256">
        <f>IFERROR(VLOOKUP(I256,справочник!$A$27:$D$33,4,0),0)</f>
        <v>2</v>
      </c>
      <c r="L256">
        <f t="shared" si="11"/>
        <v>60</v>
      </c>
    </row>
    <row r="257" spans="1:12" hidden="1">
      <c r="A257" s="20"/>
      <c r="B257" s="2" t="s">
        <v>445</v>
      </c>
      <c r="C257" s="2" t="s">
        <v>1381</v>
      </c>
      <c r="D257" s="2" t="s">
        <v>1382</v>
      </c>
      <c r="E257" s="3">
        <v>100792.48738679996</v>
      </c>
      <c r="F257" s="3">
        <v>37061.600685600009</v>
      </c>
      <c r="G257" s="3">
        <v>34924.445695199989</v>
      </c>
      <c r="H257" s="3">
        <f t="shared" si="9"/>
        <v>57592.844589199987</v>
      </c>
      <c r="I257">
        <f t="shared" si="10"/>
        <v>6</v>
      </c>
      <c r="J257">
        <f>IFERROR(VLOOKUP(I257,справочник!$A$27:$D$33,3,0),0)</f>
        <v>30</v>
      </c>
      <c r="K257">
        <f>IFERROR(VLOOKUP(I257,справочник!$A$27:$D$33,4,0),0)</f>
        <v>2</v>
      </c>
      <c r="L257">
        <f t="shared" si="11"/>
        <v>60</v>
      </c>
    </row>
    <row r="258" spans="1:12" hidden="1">
      <c r="A258" s="20"/>
      <c r="B258" s="2" t="s">
        <v>445</v>
      </c>
      <c r="C258" s="2" t="s">
        <v>1357</v>
      </c>
      <c r="D258" s="2" t="s">
        <v>1358</v>
      </c>
      <c r="E258" s="3">
        <v>100792.48738679997</v>
      </c>
      <c r="F258" s="3">
        <v>37061.600685600002</v>
      </c>
      <c r="G258" s="3">
        <v>34924.445695200011</v>
      </c>
      <c r="H258" s="3">
        <f t="shared" si="9"/>
        <v>57592.844589199987</v>
      </c>
      <c r="I258">
        <f t="shared" si="10"/>
        <v>6</v>
      </c>
      <c r="J258">
        <f>IFERROR(VLOOKUP(I258,справочник!$A$27:$D$33,3,0),0)</f>
        <v>30</v>
      </c>
      <c r="K258">
        <f>IFERROR(VLOOKUP(I258,справочник!$A$27:$D$33,4,0),0)</f>
        <v>2</v>
      </c>
      <c r="L258">
        <f t="shared" si="11"/>
        <v>60</v>
      </c>
    </row>
    <row r="259" spans="1:12" hidden="1">
      <c r="A259" s="20"/>
      <c r="B259" s="2" t="s">
        <v>445</v>
      </c>
      <c r="C259" s="2" t="s">
        <v>1074</v>
      </c>
      <c r="D259" s="2" t="s">
        <v>1359</v>
      </c>
      <c r="E259" s="3">
        <v>100792.48738679998</v>
      </c>
      <c r="F259" s="3">
        <v>37061.600685599988</v>
      </c>
      <c r="G259" s="3">
        <v>34924.445695199996</v>
      </c>
      <c r="H259" s="3">
        <f t="shared" ref="H259:H322" si="12">AVERAGE(E259:G259)</f>
        <v>57592.844589199987</v>
      </c>
      <c r="I259">
        <f t="shared" ref="I259:I322" si="13">IF(H259&gt;=1000000,1,IF(AND(H259&gt;=500000,H259&lt;=999999),2,IF(AND(H259&gt;=200000,H259&lt;=499999),3,IF(AND(H259&gt;=150000,H259&lt;=199999),4,IF(AND(H259&gt;=75000,H259&lt;=149999),5,IF(AND(H259&gt;=35000,H259&lt;=74999),6,6))))))</f>
        <v>6</v>
      </c>
      <c r="J259">
        <f>IFERROR(VLOOKUP(I259,справочник!$A$27:$D$33,3,0),0)</f>
        <v>30</v>
      </c>
      <c r="K259">
        <f>IFERROR(VLOOKUP(I259,справочник!$A$27:$D$33,4,0),0)</f>
        <v>2</v>
      </c>
      <c r="L259">
        <f t="shared" ref="L259:L322" si="14">J259*K259</f>
        <v>60</v>
      </c>
    </row>
    <row r="260" spans="1:12" hidden="1">
      <c r="A260" s="20"/>
      <c r="B260" s="2" t="s">
        <v>445</v>
      </c>
      <c r="C260" s="2" t="s">
        <v>1335</v>
      </c>
      <c r="D260" s="2" t="s">
        <v>1336</v>
      </c>
      <c r="E260" s="3">
        <v>100792.48738679998</v>
      </c>
      <c r="F260" s="3">
        <v>37061.600685599988</v>
      </c>
      <c r="G260" s="3">
        <v>34924.445695199996</v>
      </c>
      <c r="H260" s="3">
        <f t="shared" si="12"/>
        <v>57592.844589199987</v>
      </c>
      <c r="I260">
        <f t="shared" si="13"/>
        <v>6</v>
      </c>
      <c r="J260">
        <f>IFERROR(VLOOKUP(I260,справочник!$A$27:$D$33,3,0),0)</f>
        <v>30</v>
      </c>
      <c r="K260">
        <f>IFERROR(VLOOKUP(I260,справочник!$A$27:$D$33,4,0),0)</f>
        <v>2</v>
      </c>
      <c r="L260">
        <f t="shared" si="14"/>
        <v>60</v>
      </c>
    </row>
    <row r="261" spans="1:12" hidden="1">
      <c r="A261" s="20"/>
      <c r="B261" s="2" t="s">
        <v>445</v>
      </c>
      <c r="C261" s="2" t="s">
        <v>1331</v>
      </c>
      <c r="D261" s="2" t="s">
        <v>1332</v>
      </c>
      <c r="E261" s="3">
        <v>100792.48738679998</v>
      </c>
      <c r="F261" s="3">
        <v>37061.60068559998</v>
      </c>
      <c r="G261" s="3">
        <v>34924.445695199989</v>
      </c>
      <c r="H261" s="3">
        <f t="shared" si="12"/>
        <v>57592.844589199987</v>
      </c>
      <c r="I261">
        <f t="shared" si="13"/>
        <v>6</v>
      </c>
      <c r="J261">
        <f>IFERROR(VLOOKUP(I261,справочник!$A$27:$D$33,3,0),0)</f>
        <v>30</v>
      </c>
      <c r="K261">
        <f>IFERROR(VLOOKUP(I261,справочник!$A$27:$D$33,4,0),0)</f>
        <v>2</v>
      </c>
      <c r="L261">
        <f t="shared" si="14"/>
        <v>60</v>
      </c>
    </row>
    <row r="262" spans="1:12" hidden="1">
      <c r="A262" s="20"/>
      <c r="B262" s="2" t="s">
        <v>445</v>
      </c>
      <c r="C262" s="2" t="s">
        <v>1343</v>
      </c>
      <c r="D262" s="2" t="s">
        <v>1344</v>
      </c>
      <c r="E262" s="3">
        <v>100792.4873868</v>
      </c>
      <c r="F262" s="3">
        <v>37061.600685599995</v>
      </c>
      <c r="G262" s="3">
        <v>34924.445695199989</v>
      </c>
      <c r="H262" s="3">
        <f t="shared" si="12"/>
        <v>57592.844589199987</v>
      </c>
      <c r="I262">
        <f t="shared" si="13"/>
        <v>6</v>
      </c>
      <c r="J262">
        <f>IFERROR(VLOOKUP(I262,справочник!$A$27:$D$33,3,0),0)</f>
        <v>30</v>
      </c>
      <c r="K262">
        <f>IFERROR(VLOOKUP(I262,справочник!$A$27:$D$33,4,0),0)</f>
        <v>2</v>
      </c>
      <c r="L262">
        <f t="shared" si="14"/>
        <v>60</v>
      </c>
    </row>
    <row r="263" spans="1:12" hidden="1">
      <c r="A263" s="20"/>
      <c r="B263" s="2" t="s">
        <v>445</v>
      </c>
      <c r="C263" s="2" t="s">
        <v>1351</v>
      </c>
      <c r="D263" s="2" t="s">
        <v>1352</v>
      </c>
      <c r="E263" s="3">
        <v>100792.48738679998</v>
      </c>
      <c r="F263" s="3">
        <v>37061.600685599995</v>
      </c>
      <c r="G263" s="3">
        <v>34924.445695199982</v>
      </c>
      <c r="H263" s="3">
        <f t="shared" si="12"/>
        <v>57592.844589199987</v>
      </c>
      <c r="I263">
        <f t="shared" si="13"/>
        <v>6</v>
      </c>
      <c r="J263">
        <f>IFERROR(VLOOKUP(I263,справочник!$A$27:$D$33,3,0),0)</f>
        <v>30</v>
      </c>
      <c r="K263">
        <f>IFERROR(VLOOKUP(I263,справочник!$A$27:$D$33,4,0),0)</f>
        <v>2</v>
      </c>
      <c r="L263">
        <f t="shared" si="14"/>
        <v>60</v>
      </c>
    </row>
    <row r="264" spans="1:12" hidden="1">
      <c r="A264" s="20"/>
      <c r="B264" s="2" t="s">
        <v>445</v>
      </c>
      <c r="C264" s="2" t="s">
        <v>1362</v>
      </c>
      <c r="D264" s="2" t="s">
        <v>1363</v>
      </c>
      <c r="E264" s="3">
        <v>100792.48738679997</v>
      </c>
      <c r="F264" s="3">
        <v>37061.600685599995</v>
      </c>
      <c r="G264" s="3">
        <v>34924.445695200004</v>
      </c>
      <c r="H264" s="3">
        <f t="shared" si="12"/>
        <v>57592.844589199987</v>
      </c>
      <c r="I264">
        <f t="shared" si="13"/>
        <v>6</v>
      </c>
      <c r="J264">
        <f>IFERROR(VLOOKUP(I264,справочник!$A$27:$D$33,3,0),0)</f>
        <v>30</v>
      </c>
      <c r="K264">
        <f>IFERROR(VLOOKUP(I264,справочник!$A$27:$D$33,4,0),0)</f>
        <v>2</v>
      </c>
      <c r="L264">
        <f t="shared" si="14"/>
        <v>60</v>
      </c>
    </row>
    <row r="265" spans="1:12" hidden="1">
      <c r="A265" s="20"/>
      <c r="B265" s="2" t="s">
        <v>445</v>
      </c>
      <c r="C265" s="2" t="s">
        <v>1373</v>
      </c>
      <c r="D265" s="2" t="s">
        <v>1374</v>
      </c>
      <c r="E265" s="3">
        <v>100792.48738679998</v>
      </c>
      <c r="F265" s="3">
        <v>37061.600685599988</v>
      </c>
      <c r="G265" s="3">
        <v>34924.445695199996</v>
      </c>
      <c r="H265" s="3">
        <f t="shared" si="12"/>
        <v>57592.844589199987</v>
      </c>
      <c r="I265">
        <f t="shared" si="13"/>
        <v>6</v>
      </c>
      <c r="J265">
        <f>IFERROR(VLOOKUP(I265,справочник!$A$27:$D$33,3,0),0)</f>
        <v>30</v>
      </c>
      <c r="K265">
        <f>IFERROR(VLOOKUP(I265,справочник!$A$27:$D$33,4,0),0)</f>
        <v>2</v>
      </c>
      <c r="L265">
        <f t="shared" si="14"/>
        <v>60</v>
      </c>
    </row>
    <row r="266" spans="1:12" hidden="1">
      <c r="A266" s="20"/>
      <c r="B266" s="2" t="s">
        <v>445</v>
      </c>
      <c r="C266" s="2" t="s">
        <v>1341</v>
      </c>
      <c r="D266" s="2" t="s">
        <v>1342</v>
      </c>
      <c r="E266" s="3">
        <v>100792.48738679997</v>
      </c>
      <c r="F266" s="3">
        <v>37061.600685600002</v>
      </c>
      <c r="G266" s="3">
        <v>34924.445695199989</v>
      </c>
      <c r="H266" s="3">
        <f t="shared" si="12"/>
        <v>57592.844589199987</v>
      </c>
      <c r="I266">
        <f t="shared" si="13"/>
        <v>6</v>
      </c>
      <c r="J266">
        <f>IFERROR(VLOOKUP(I266,справочник!$A$27:$D$33,3,0),0)</f>
        <v>30</v>
      </c>
      <c r="K266">
        <f>IFERROR(VLOOKUP(I266,справочник!$A$27:$D$33,4,0),0)</f>
        <v>2</v>
      </c>
      <c r="L266">
        <f t="shared" si="14"/>
        <v>60</v>
      </c>
    </row>
    <row r="267" spans="1:12" hidden="1">
      <c r="A267" s="20"/>
      <c r="B267" s="2" t="s">
        <v>445</v>
      </c>
      <c r="C267" s="2" t="s">
        <v>1392</v>
      </c>
      <c r="D267" s="2" t="s">
        <v>1393</v>
      </c>
      <c r="E267" s="3">
        <v>100792.48738679997</v>
      </c>
      <c r="F267" s="3">
        <v>37061.600685600002</v>
      </c>
      <c r="G267" s="3">
        <v>34924.445695200004</v>
      </c>
      <c r="H267" s="3">
        <f t="shared" si="12"/>
        <v>57592.844589199987</v>
      </c>
      <c r="I267">
        <f t="shared" si="13"/>
        <v>6</v>
      </c>
      <c r="J267">
        <f>IFERROR(VLOOKUP(I267,справочник!$A$27:$D$33,3,0),0)</f>
        <v>30</v>
      </c>
      <c r="K267">
        <f>IFERROR(VLOOKUP(I267,справочник!$A$27:$D$33,4,0),0)</f>
        <v>2</v>
      </c>
      <c r="L267">
        <f t="shared" si="14"/>
        <v>60</v>
      </c>
    </row>
    <row r="268" spans="1:12" hidden="1">
      <c r="A268" s="20"/>
      <c r="B268" s="2" t="s">
        <v>445</v>
      </c>
      <c r="C268" s="2" t="s">
        <v>1379</v>
      </c>
      <c r="D268" s="2" t="s">
        <v>1380</v>
      </c>
      <c r="E268" s="3">
        <v>100792.48738679997</v>
      </c>
      <c r="F268" s="3">
        <v>37061.600685599988</v>
      </c>
      <c r="G268" s="3">
        <v>34924.445695200018</v>
      </c>
      <c r="H268" s="3">
        <f t="shared" si="12"/>
        <v>57592.844589199987</v>
      </c>
      <c r="I268">
        <f t="shared" si="13"/>
        <v>6</v>
      </c>
      <c r="J268">
        <f>IFERROR(VLOOKUP(I268,справочник!$A$27:$D$33,3,0),0)</f>
        <v>30</v>
      </c>
      <c r="K268">
        <f>IFERROR(VLOOKUP(I268,справочник!$A$27:$D$33,4,0),0)</f>
        <v>2</v>
      </c>
      <c r="L268">
        <f t="shared" si="14"/>
        <v>60</v>
      </c>
    </row>
    <row r="269" spans="1:12" hidden="1">
      <c r="A269" s="20"/>
      <c r="B269" s="2" t="s">
        <v>445</v>
      </c>
      <c r="C269" s="2" t="s">
        <v>1337</v>
      </c>
      <c r="D269" s="2" t="s">
        <v>1338</v>
      </c>
      <c r="E269" s="3">
        <v>100792.48738679997</v>
      </c>
      <c r="F269" s="3">
        <v>37061.600685600002</v>
      </c>
      <c r="G269" s="3">
        <v>34924.445695199989</v>
      </c>
      <c r="H269" s="3">
        <f t="shared" si="12"/>
        <v>57592.844589199987</v>
      </c>
      <c r="I269">
        <f t="shared" si="13"/>
        <v>6</v>
      </c>
      <c r="J269">
        <f>IFERROR(VLOOKUP(I269,справочник!$A$27:$D$33,3,0),0)</f>
        <v>30</v>
      </c>
      <c r="K269">
        <f>IFERROR(VLOOKUP(I269,справочник!$A$27:$D$33,4,0),0)</f>
        <v>2</v>
      </c>
      <c r="L269">
        <f t="shared" si="14"/>
        <v>60</v>
      </c>
    </row>
    <row r="270" spans="1:12" hidden="1">
      <c r="A270" s="20"/>
      <c r="B270" s="2" t="s">
        <v>445</v>
      </c>
      <c r="C270" s="2" t="s">
        <v>1388</v>
      </c>
      <c r="D270" s="2" t="s">
        <v>1389</v>
      </c>
      <c r="E270" s="3">
        <v>100792.48738679998</v>
      </c>
      <c r="F270" s="3">
        <v>37061.600685599995</v>
      </c>
      <c r="G270" s="3">
        <v>34924.445695199989</v>
      </c>
      <c r="H270" s="3">
        <f t="shared" si="12"/>
        <v>57592.844589199987</v>
      </c>
      <c r="I270">
        <f t="shared" si="13"/>
        <v>6</v>
      </c>
      <c r="J270">
        <f>IFERROR(VLOOKUP(I270,справочник!$A$27:$D$33,3,0),0)</f>
        <v>30</v>
      </c>
      <c r="K270">
        <f>IFERROR(VLOOKUP(I270,справочник!$A$27:$D$33,4,0),0)</f>
        <v>2</v>
      </c>
      <c r="L270">
        <f t="shared" si="14"/>
        <v>60</v>
      </c>
    </row>
    <row r="271" spans="1:12" hidden="1">
      <c r="A271" s="20"/>
      <c r="B271" s="2" t="s">
        <v>445</v>
      </c>
      <c r="C271" s="2" t="s">
        <v>1394</v>
      </c>
      <c r="D271" s="2" t="s">
        <v>1395</v>
      </c>
      <c r="E271" s="3">
        <v>100792.48738679996</v>
      </c>
      <c r="F271" s="3">
        <v>37061.600685600002</v>
      </c>
      <c r="G271" s="3">
        <v>34924.445695199996</v>
      </c>
      <c r="H271" s="3">
        <f t="shared" si="12"/>
        <v>57592.844589199987</v>
      </c>
      <c r="I271">
        <f t="shared" si="13"/>
        <v>6</v>
      </c>
      <c r="J271">
        <f>IFERROR(VLOOKUP(I271,справочник!$A$27:$D$33,3,0),0)</f>
        <v>30</v>
      </c>
      <c r="K271">
        <f>IFERROR(VLOOKUP(I271,справочник!$A$27:$D$33,4,0),0)</f>
        <v>2</v>
      </c>
      <c r="L271">
        <f t="shared" si="14"/>
        <v>60</v>
      </c>
    </row>
    <row r="272" spans="1:12" hidden="1">
      <c r="A272" s="20"/>
      <c r="B272" s="2" t="s">
        <v>445</v>
      </c>
      <c r="C272" s="2" t="s">
        <v>1848</v>
      </c>
      <c r="D272" s="2" t="s">
        <v>2579</v>
      </c>
      <c r="E272" s="3">
        <v>100792.48738680001</v>
      </c>
      <c r="F272" s="3">
        <v>37061.600685600009</v>
      </c>
      <c r="G272" s="3">
        <v>34924.445695199996</v>
      </c>
      <c r="H272" s="3">
        <f t="shared" si="12"/>
        <v>57592.844589200009</v>
      </c>
      <c r="I272">
        <f t="shared" si="13"/>
        <v>6</v>
      </c>
      <c r="J272">
        <f>IFERROR(VLOOKUP(I272,справочник!$A$27:$D$33,3,0),0)</f>
        <v>30</v>
      </c>
      <c r="K272">
        <f>IFERROR(VLOOKUP(I272,справочник!$A$27:$D$33,4,0),0)</f>
        <v>2</v>
      </c>
      <c r="L272">
        <f t="shared" si="14"/>
        <v>60</v>
      </c>
    </row>
    <row r="273" spans="1:12" hidden="1">
      <c r="A273" s="20"/>
      <c r="B273" s="2" t="s">
        <v>445</v>
      </c>
      <c r="C273" s="2" t="s">
        <v>2580</v>
      </c>
      <c r="D273" s="2" t="s">
        <v>2581</v>
      </c>
      <c r="E273" s="3">
        <v>100792.48738679998</v>
      </c>
      <c r="F273" s="3">
        <v>37061.600685600017</v>
      </c>
      <c r="G273" s="3">
        <v>34924.445695200004</v>
      </c>
      <c r="H273" s="3">
        <f t="shared" si="12"/>
        <v>57592.844589200009</v>
      </c>
      <c r="I273">
        <f t="shared" si="13"/>
        <v>6</v>
      </c>
      <c r="J273">
        <f>IFERROR(VLOOKUP(I273,справочник!$A$27:$D$33,3,0),0)</f>
        <v>30</v>
      </c>
      <c r="K273">
        <f>IFERROR(VLOOKUP(I273,справочник!$A$27:$D$33,4,0),0)</f>
        <v>2</v>
      </c>
      <c r="L273">
        <f t="shared" si="14"/>
        <v>60</v>
      </c>
    </row>
    <row r="274" spans="1:12" hidden="1">
      <c r="A274" s="20"/>
      <c r="B274" s="2" t="s">
        <v>445</v>
      </c>
      <c r="C274" s="2" t="s">
        <v>2582</v>
      </c>
      <c r="D274" s="2" t="s">
        <v>2583</v>
      </c>
      <c r="E274" s="3">
        <v>100792.48738680001</v>
      </c>
      <c r="F274" s="3">
        <v>37061.600685599995</v>
      </c>
      <c r="G274" s="3">
        <v>34924.445695200004</v>
      </c>
      <c r="H274" s="3">
        <f t="shared" si="12"/>
        <v>57592.844589200009</v>
      </c>
      <c r="I274">
        <f t="shared" si="13"/>
        <v>6</v>
      </c>
      <c r="J274">
        <f>IFERROR(VLOOKUP(I274,справочник!$A$27:$D$33,3,0),0)</f>
        <v>30</v>
      </c>
      <c r="K274">
        <f>IFERROR(VLOOKUP(I274,справочник!$A$27:$D$33,4,0),0)</f>
        <v>2</v>
      </c>
      <c r="L274">
        <f t="shared" si="14"/>
        <v>60</v>
      </c>
    </row>
    <row r="275" spans="1:12" hidden="1">
      <c r="A275" s="20"/>
      <c r="B275" s="2" t="s">
        <v>445</v>
      </c>
      <c r="C275" s="2" t="s">
        <v>2584</v>
      </c>
      <c r="D275" s="2" t="s">
        <v>2585</v>
      </c>
      <c r="E275" s="3">
        <v>100792.48738679997</v>
      </c>
      <c r="F275" s="3">
        <v>37061.600685600002</v>
      </c>
      <c r="G275" s="3">
        <v>34924.445695199996</v>
      </c>
      <c r="H275" s="3">
        <f t="shared" si="12"/>
        <v>57592.844589199987</v>
      </c>
      <c r="I275">
        <f t="shared" si="13"/>
        <v>6</v>
      </c>
      <c r="J275">
        <f>IFERROR(VLOOKUP(I275,справочник!$A$27:$D$33,3,0),0)</f>
        <v>30</v>
      </c>
      <c r="K275">
        <f>IFERROR(VLOOKUP(I275,справочник!$A$27:$D$33,4,0),0)</f>
        <v>2</v>
      </c>
      <c r="L275">
        <f t="shared" si="14"/>
        <v>60</v>
      </c>
    </row>
    <row r="276" spans="1:12" hidden="1">
      <c r="A276" s="20"/>
      <c r="B276" s="2" t="s">
        <v>445</v>
      </c>
      <c r="C276" s="2" t="s">
        <v>2596</v>
      </c>
      <c r="D276" s="2" t="s">
        <v>2597</v>
      </c>
      <c r="E276" s="3">
        <v>100792.48738679998</v>
      </c>
      <c r="F276" s="3">
        <v>37061.600685600002</v>
      </c>
      <c r="G276" s="3">
        <v>34924.445695200004</v>
      </c>
      <c r="H276" s="3">
        <f t="shared" si="12"/>
        <v>57592.844589199995</v>
      </c>
      <c r="I276">
        <f t="shared" si="13"/>
        <v>6</v>
      </c>
      <c r="J276">
        <f>IFERROR(VLOOKUP(I276,справочник!$A$27:$D$33,3,0),0)</f>
        <v>30</v>
      </c>
      <c r="K276">
        <f>IFERROR(VLOOKUP(I276,справочник!$A$27:$D$33,4,0),0)</f>
        <v>2</v>
      </c>
      <c r="L276">
        <f t="shared" si="14"/>
        <v>60</v>
      </c>
    </row>
    <row r="277" spans="1:12" hidden="1">
      <c r="A277" s="20"/>
      <c r="B277" s="2" t="s">
        <v>445</v>
      </c>
      <c r="C277" s="2" t="s">
        <v>2266</v>
      </c>
      <c r="D277" s="2" t="s">
        <v>2618</v>
      </c>
      <c r="E277" s="3">
        <v>100792.48738680001</v>
      </c>
      <c r="F277" s="3">
        <v>37061.600685599995</v>
      </c>
      <c r="G277" s="3">
        <v>34924.445695199996</v>
      </c>
      <c r="H277" s="3">
        <f t="shared" si="12"/>
        <v>57592.844589200009</v>
      </c>
      <c r="I277">
        <f t="shared" si="13"/>
        <v>6</v>
      </c>
      <c r="J277">
        <f>IFERROR(VLOOKUP(I277,справочник!$A$27:$D$33,3,0),0)</f>
        <v>30</v>
      </c>
      <c r="K277">
        <f>IFERROR(VLOOKUP(I277,справочник!$A$27:$D$33,4,0),0)</f>
        <v>2</v>
      </c>
      <c r="L277">
        <f t="shared" si="14"/>
        <v>60</v>
      </c>
    </row>
    <row r="278" spans="1:12" hidden="1">
      <c r="A278" s="20"/>
      <c r="B278" s="2" t="s">
        <v>445</v>
      </c>
      <c r="C278" s="2" t="s">
        <v>1725</v>
      </c>
      <c r="D278" s="2" t="s">
        <v>2680</v>
      </c>
      <c r="E278" s="3">
        <v>100792.48738680001</v>
      </c>
      <c r="F278" s="3">
        <v>37061.600685599988</v>
      </c>
      <c r="G278" s="3">
        <v>34924.445695200011</v>
      </c>
      <c r="H278" s="3">
        <f t="shared" si="12"/>
        <v>57592.844589200009</v>
      </c>
      <c r="I278">
        <f t="shared" si="13"/>
        <v>6</v>
      </c>
      <c r="J278">
        <f>IFERROR(VLOOKUP(I278,справочник!$A$27:$D$33,3,0),0)</f>
        <v>30</v>
      </c>
      <c r="K278">
        <f>IFERROR(VLOOKUP(I278,справочник!$A$27:$D$33,4,0),0)</f>
        <v>2</v>
      </c>
      <c r="L278">
        <f t="shared" si="14"/>
        <v>60</v>
      </c>
    </row>
    <row r="279" spans="1:12" hidden="1">
      <c r="A279" s="20"/>
      <c r="B279" s="2" t="s">
        <v>445</v>
      </c>
      <c r="C279" s="2" t="s">
        <v>2763</v>
      </c>
      <c r="D279" s="2" t="s">
        <v>2764</v>
      </c>
      <c r="E279" s="3">
        <v>100792.48738680001</v>
      </c>
      <c r="F279" s="3">
        <v>37061.600685600017</v>
      </c>
      <c r="G279" s="3">
        <v>34924.445695200011</v>
      </c>
      <c r="H279" s="3">
        <f t="shared" si="12"/>
        <v>57592.844589200009</v>
      </c>
      <c r="I279">
        <f t="shared" si="13"/>
        <v>6</v>
      </c>
      <c r="J279">
        <f>IFERROR(VLOOKUP(I279,справочник!$A$27:$D$33,3,0),0)</f>
        <v>30</v>
      </c>
      <c r="K279">
        <f>IFERROR(VLOOKUP(I279,справочник!$A$27:$D$33,4,0),0)</f>
        <v>2</v>
      </c>
      <c r="L279">
        <f t="shared" si="14"/>
        <v>60</v>
      </c>
    </row>
    <row r="280" spans="1:12" hidden="1">
      <c r="A280" s="20"/>
      <c r="B280" s="2" t="s">
        <v>445</v>
      </c>
      <c r="C280" s="2" t="s">
        <v>2344</v>
      </c>
      <c r="D280" s="2" t="s">
        <v>2699</v>
      </c>
      <c r="E280" s="3">
        <v>100792.48738680001</v>
      </c>
      <c r="F280" s="3">
        <v>37061.600685599995</v>
      </c>
      <c r="G280" s="3">
        <v>34924.445695199989</v>
      </c>
      <c r="H280" s="3">
        <f t="shared" si="12"/>
        <v>57592.844589200009</v>
      </c>
      <c r="I280">
        <f t="shared" si="13"/>
        <v>6</v>
      </c>
      <c r="J280">
        <f>IFERROR(VLOOKUP(I280,справочник!$A$27:$D$33,3,0),0)</f>
        <v>30</v>
      </c>
      <c r="K280">
        <f>IFERROR(VLOOKUP(I280,справочник!$A$27:$D$33,4,0),0)</f>
        <v>2</v>
      </c>
      <c r="L280">
        <f t="shared" si="14"/>
        <v>60</v>
      </c>
    </row>
    <row r="281" spans="1:12" hidden="1">
      <c r="A281" s="20"/>
      <c r="B281" s="2" t="s">
        <v>445</v>
      </c>
      <c r="C281" s="2" t="s">
        <v>2692</v>
      </c>
      <c r="D281" s="2" t="s">
        <v>2693</v>
      </c>
      <c r="E281" s="3">
        <v>100792.48738680001</v>
      </c>
      <c r="F281" s="3">
        <v>37061.600685600009</v>
      </c>
      <c r="G281" s="3">
        <v>34924.445695199989</v>
      </c>
      <c r="H281" s="3">
        <f t="shared" si="12"/>
        <v>57592.844589200009</v>
      </c>
      <c r="I281">
        <f t="shared" si="13"/>
        <v>6</v>
      </c>
      <c r="J281">
        <f>IFERROR(VLOOKUP(I281,справочник!$A$27:$D$33,3,0),0)</f>
        <v>30</v>
      </c>
      <c r="K281">
        <f>IFERROR(VLOOKUP(I281,справочник!$A$27:$D$33,4,0),0)</f>
        <v>2</v>
      </c>
      <c r="L281">
        <f t="shared" si="14"/>
        <v>60</v>
      </c>
    </row>
    <row r="282" spans="1:12" hidden="1">
      <c r="A282" s="20"/>
      <c r="B282" s="2" t="s">
        <v>445</v>
      </c>
      <c r="C282" s="2" t="s">
        <v>2650</v>
      </c>
      <c r="D282" s="2" t="s">
        <v>2651</v>
      </c>
      <c r="E282" s="3">
        <v>100792.4873868</v>
      </c>
      <c r="F282" s="3">
        <v>37061.600685600002</v>
      </c>
      <c r="G282" s="3">
        <v>34924.445695200004</v>
      </c>
      <c r="H282" s="3">
        <f t="shared" si="12"/>
        <v>57592.844589200009</v>
      </c>
      <c r="I282">
        <f t="shared" si="13"/>
        <v>6</v>
      </c>
      <c r="J282">
        <f>IFERROR(VLOOKUP(I282,справочник!$A$27:$D$33,3,0),0)</f>
        <v>30</v>
      </c>
      <c r="K282">
        <f>IFERROR(VLOOKUP(I282,справочник!$A$27:$D$33,4,0),0)</f>
        <v>2</v>
      </c>
      <c r="L282">
        <f t="shared" si="14"/>
        <v>60</v>
      </c>
    </row>
    <row r="283" spans="1:12" hidden="1">
      <c r="A283" s="20"/>
      <c r="B283" s="2" t="s">
        <v>445</v>
      </c>
      <c r="C283" s="2" t="s">
        <v>2630</v>
      </c>
      <c r="D283" s="2" t="s">
        <v>2631</v>
      </c>
      <c r="E283" s="3">
        <v>100792.4873868</v>
      </c>
      <c r="F283" s="3">
        <v>37061.600685600002</v>
      </c>
      <c r="G283" s="3">
        <v>34924.445695199989</v>
      </c>
      <c r="H283" s="3">
        <f t="shared" si="12"/>
        <v>57592.844589200009</v>
      </c>
      <c r="I283">
        <f t="shared" si="13"/>
        <v>6</v>
      </c>
      <c r="J283">
        <f>IFERROR(VLOOKUP(I283,справочник!$A$27:$D$33,3,0),0)</f>
        <v>30</v>
      </c>
      <c r="K283">
        <f>IFERROR(VLOOKUP(I283,справочник!$A$27:$D$33,4,0),0)</f>
        <v>2</v>
      </c>
      <c r="L283">
        <f t="shared" si="14"/>
        <v>60</v>
      </c>
    </row>
    <row r="284" spans="1:12" hidden="1">
      <c r="A284" s="20"/>
      <c r="B284" s="2" t="s">
        <v>445</v>
      </c>
      <c r="C284" s="2" t="s">
        <v>2340</v>
      </c>
      <c r="D284" s="2" t="s">
        <v>2627</v>
      </c>
      <c r="E284" s="3">
        <v>100792.4873868</v>
      </c>
      <c r="F284" s="3">
        <v>37061.600685600002</v>
      </c>
      <c r="G284" s="3">
        <v>34924.445695200004</v>
      </c>
      <c r="H284" s="3">
        <f t="shared" si="12"/>
        <v>57592.844589200009</v>
      </c>
      <c r="I284">
        <f t="shared" si="13"/>
        <v>6</v>
      </c>
      <c r="J284">
        <f>IFERROR(VLOOKUP(I284,справочник!$A$27:$D$33,3,0),0)</f>
        <v>30</v>
      </c>
      <c r="K284">
        <f>IFERROR(VLOOKUP(I284,справочник!$A$27:$D$33,4,0),0)</f>
        <v>2</v>
      </c>
      <c r="L284">
        <f t="shared" si="14"/>
        <v>60</v>
      </c>
    </row>
    <row r="285" spans="1:12" hidden="1">
      <c r="A285" s="20"/>
      <c r="B285" s="2" t="s">
        <v>445</v>
      </c>
      <c r="C285" s="2" t="s">
        <v>2734</v>
      </c>
      <c r="D285" s="2" t="s">
        <v>2735</v>
      </c>
      <c r="E285" s="3">
        <v>100792.4873868</v>
      </c>
      <c r="F285" s="3">
        <v>37061.600685600002</v>
      </c>
      <c r="G285" s="3">
        <v>34924.445695199996</v>
      </c>
      <c r="H285" s="3">
        <f t="shared" si="12"/>
        <v>57592.844589200009</v>
      </c>
      <c r="I285">
        <f t="shared" si="13"/>
        <v>6</v>
      </c>
      <c r="J285">
        <f>IFERROR(VLOOKUP(I285,справочник!$A$27:$D$33,3,0),0)</f>
        <v>30</v>
      </c>
      <c r="K285">
        <f>IFERROR(VLOOKUP(I285,справочник!$A$27:$D$33,4,0),0)</f>
        <v>2</v>
      </c>
      <c r="L285">
        <f t="shared" si="14"/>
        <v>60</v>
      </c>
    </row>
    <row r="286" spans="1:12" hidden="1">
      <c r="A286" s="20"/>
      <c r="B286" s="2" t="s">
        <v>445</v>
      </c>
      <c r="C286" s="2" t="s">
        <v>2712</v>
      </c>
      <c r="D286" s="2" t="s">
        <v>2713</v>
      </c>
      <c r="E286" s="3">
        <v>100792.4873868</v>
      </c>
      <c r="F286" s="3">
        <v>37061.600685600002</v>
      </c>
      <c r="G286" s="3">
        <v>34924.445695199996</v>
      </c>
      <c r="H286" s="3">
        <f t="shared" si="12"/>
        <v>57592.844589200009</v>
      </c>
      <c r="I286">
        <f t="shared" si="13"/>
        <v>6</v>
      </c>
      <c r="J286">
        <f>IFERROR(VLOOKUP(I286,справочник!$A$27:$D$33,3,0),0)</f>
        <v>30</v>
      </c>
      <c r="K286">
        <f>IFERROR(VLOOKUP(I286,справочник!$A$27:$D$33,4,0),0)</f>
        <v>2</v>
      </c>
      <c r="L286">
        <f t="shared" si="14"/>
        <v>60</v>
      </c>
    </row>
    <row r="287" spans="1:12" hidden="1">
      <c r="A287" s="20"/>
      <c r="B287" s="2" t="s">
        <v>445</v>
      </c>
      <c r="C287" s="2" t="s">
        <v>2220</v>
      </c>
      <c r="D287" s="2" t="s">
        <v>2698</v>
      </c>
      <c r="E287" s="3">
        <v>100792.4873868</v>
      </c>
      <c r="F287" s="3">
        <v>37061.600685600002</v>
      </c>
      <c r="G287" s="3">
        <v>34924.445695199989</v>
      </c>
      <c r="H287" s="3">
        <f t="shared" si="12"/>
        <v>57592.844589200009</v>
      </c>
      <c r="I287">
        <f t="shared" si="13"/>
        <v>6</v>
      </c>
      <c r="J287">
        <f>IFERROR(VLOOKUP(I287,справочник!$A$27:$D$33,3,0),0)</f>
        <v>30</v>
      </c>
      <c r="K287">
        <f>IFERROR(VLOOKUP(I287,справочник!$A$27:$D$33,4,0),0)</f>
        <v>2</v>
      </c>
      <c r="L287">
        <f t="shared" si="14"/>
        <v>60</v>
      </c>
    </row>
    <row r="288" spans="1:12" hidden="1">
      <c r="A288" s="20"/>
      <c r="B288" s="2" t="s">
        <v>445</v>
      </c>
      <c r="C288" s="2" t="s">
        <v>2572</v>
      </c>
      <c r="D288" s="2" t="s">
        <v>2638</v>
      </c>
      <c r="E288" s="3">
        <v>100792.4873868</v>
      </c>
      <c r="F288" s="3">
        <v>37061.600685600002</v>
      </c>
      <c r="G288" s="3">
        <v>34924.445695199996</v>
      </c>
      <c r="H288" s="3">
        <f t="shared" si="12"/>
        <v>57592.844589200009</v>
      </c>
      <c r="I288">
        <f t="shared" si="13"/>
        <v>6</v>
      </c>
      <c r="J288">
        <f>IFERROR(VLOOKUP(I288,справочник!$A$27:$D$33,3,0),0)</f>
        <v>30</v>
      </c>
      <c r="K288">
        <f>IFERROR(VLOOKUP(I288,справочник!$A$27:$D$33,4,0),0)</f>
        <v>2</v>
      </c>
      <c r="L288">
        <f t="shared" si="14"/>
        <v>60</v>
      </c>
    </row>
    <row r="289" spans="1:12" hidden="1">
      <c r="A289" s="20"/>
      <c r="B289" s="2" t="s">
        <v>445</v>
      </c>
      <c r="C289" s="2" t="s">
        <v>2744</v>
      </c>
      <c r="D289" s="2" t="s">
        <v>2745</v>
      </c>
      <c r="E289" s="3">
        <v>100792.48738680001</v>
      </c>
      <c r="F289" s="3">
        <v>37061.600685600002</v>
      </c>
      <c r="G289" s="3">
        <v>34924.445695200011</v>
      </c>
      <c r="H289" s="3">
        <f t="shared" si="12"/>
        <v>57592.844589200009</v>
      </c>
      <c r="I289">
        <f t="shared" si="13"/>
        <v>6</v>
      </c>
      <c r="J289">
        <f>IFERROR(VLOOKUP(I289,справочник!$A$27:$D$33,3,0),0)</f>
        <v>30</v>
      </c>
      <c r="K289">
        <f>IFERROR(VLOOKUP(I289,справочник!$A$27:$D$33,4,0),0)</f>
        <v>2</v>
      </c>
      <c r="L289">
        <f t="shared" si="14"/>
        <v>60</v>
      </c>
    </row>
    <row r="290" spans="1:12" hidden="1">
      <c r="A290" s="20"/>
      <c r="B290" s="2" t="s">
        <v>445</v>
      </c>
      <c r="C290" s="2" t="s">
        <v>1807</v>
      </c>
      <c r="D290" s="2" t="s">
        <v>2729</v>
      </c>
      <c r="E290" s="3">
        <v>100792.4873868</v>
      </c>
      <c r="F290" s="3">
        <v>37061.600685600002</v>
      </c>
      <c r="G290" s="3">
        <v>34924.445695199996</v>
      </c>
      <c r="H290" s="3">
        <f t="shared" si="12"/>
        <v>57592.844589200009</v>
      </c>
      <c r="I290">
        <f t="shared" si="13"/>
        <v>6</v>
      </c>
      <c r="J290">
        <f>IFERROR(VLOOKUP(I290,справочник!$A$27:$D$33,3,0),0)</f>
        <v>30</v>
      </c>
      <c r="K290">
        <f>IFERROR(VLOOKUP(I290,справочник!$A$27:$D$33,4,0),0)</f>
        <v>2</v>
      </c>
      <c r="L290">
        <f t="shared" si="14"/>
        <v>60</v>
      </c>
    </row>
    <row r="291" spans="1:12" hidden="1">
      <c r="A291" s="20"/>
      <c r="B291" s="2" t="s">
        <v>445</v>
      </c>
      <c r="C291" s="2" t="s">
        <v>2706</v>
      </c>
      <c r="D291" s="2" t="s">
        <v>2707</v>
      </c>
      <c r="E291" s="3">
        <v>100792.48738680001</v>
      </c>
      <c r="F291" s="3">
        <v>37061.600685600009</v>
      </c>
      <c r="G291" s="3">
        <v>34924.445695199996</v>
      </c>
      <c r="H291" s="3">
        <f t="shared" si="12"/>
        <v>57592.844589200009</v>
      </c>
      <c r="I291">
        <f t="shared" si="13"/>
        <v>6</v>
      </c>
      <c r="J291">
        <f>IFERROR(VLOOKUP(I291,справочник!$A$27:$D$33,3,0),0)</f>
        <v>30</v>
      </c>
      <c r="K291">
        <f>IFERROR(VLOOKUP(I291,справочник!$A$27:$D$33,4,0),0)</f>
        <v>2</v>
      </c>
      <c r="L291">
        <f t="shared" si="14"/>
        <v>60</v>
      </c>
    </row>
    <row r="292" spans="1:12" hidden="1">
      <c r="A292" s="20"/>
      <c r="B292" s="2" t="s">
        <v>445</v>
      </c>
      <c r="C292" s="2" t="s">
        <v>2736</v>
      </c>
      <c r="D292" s="2" t="s">
        <v>2737</v>
      </c>
      <c r="E292" s="3">
        <v>100792.48738680001</v>
      </c>
      <c r="F292" s="3">
        <v>37061.600685600002</v>
      </c>
      <c r="G292" s="3">
        <v>34924.445695199996</v>
      </c>
      <c r="H292" s="3">
        <f t="shared" si="12"/>
        <v>57592.844589200009</v>
      </c>
      <c r="I292">
        <f t="shared" si="13"/>
        <v>6</v>
      </c>
      <c r="J292">
        <f>IFERROR(VLOOKUP(I292,справочник!$A$27:$D$33,3,0),0)</f>
        <v>30</v>
      </c>
      <c r="K292">
        <f>IFERROR(VLOOKUP(I292,справочник!$A$27:$D$33,4,0),0)</f>
        <v>2</v>
      </c>
      <c r="L292">
        <f t="shared" si="14"/>
        <v>60</v>
      </c>
    </row>
    <row r="293" spans="1:12" hidden="1">
      <c r="A293" s="20"/>
      <c r="B293" s="2" t="s">
        <v>445</v>
      </c>
      <c r="C293" s="2" t="s">
        <v>2727</v>
      </c>
      <c r="D293" s="2" t="s">
        <v>2728</v>
      </c>
      <c r="E293" s="3">
        <v>100792.48738680001</v>
      </c>
      <c r="F293" s="3">
        <v>37061.600685600002</v>
      </c>
      <c r="G293" s="3">
        <v>34924.445695200004</v>
      </c>
      <c r="H293" s="3">
        <f t="shared" si="12"/>
        <v>57592.844589200009</v>
      </c>
      <c r="I293">
        <f t="shared" si="13"/>
        <v>6</v>
      </c>
      <c r="J293">
        <f>IFERROR(VLOOKUP(I293,справочник!$A$27:$D$33,3,0),0)</f>
        <v>30</v>
      </c>
      <c r="K293">
        <f>IFERROR(VLOOKUP(I293,справочник!$A$27:$D$33,4,0),0)</f>
        <v>2</v>
      </c>
      <c r="L293">
        <f t="shared" si="14"/>
        <v>60</v>
      </c>
    </row>
    <row r="294" spans="1:12" hidden="1">
      <c r="A294" s="20"/>
      <c r="B294" s="2" t="s">
        <v>445</v>
      </c>
      <c r="C294" s="2" t="s">
        <v>2646</v>
      </c>
      <c r="D294" s="2" t="s">
        <v>2647</v>
      </c>
      <c r="E294" s="3">
        <v>100792.4873868</v>
      </c>
      <c r="F294" s="3">
        <v>37061.600685600002</v>
      </c>
      <c r="G294" s="3">
        <v>34924.445695200004</v>
      </c>
      <c r="H294" s="3">
        <f t="shared" si="12"/>
        <v>57592.844589200009</v>
      </c>
      <c r="I294">
        <f t="shared" si="13"/>
        <v>6</v>
      </c>
      <c r="J294">
        <f>IFERROR(VLOOKUP(I294,справочник!$A$27:$D$33,3,0),0)</f>
        <v>30</v>
      </c>
      <c r="K294">
        <f>IFERROR(VLOOKUP(I294,справочник!$A$27:$D$33,4,0),0)</f>
        <v>2</v>
      </c>
      <c r="L294">
        <f t="shared" si="14"/>
        <v>60</v>
      </c>
    </row>
    <row r="295" spans="1:12" hidden="1">
      <c r="A295" s="20"/>
      <c r="B295" s="2" t="s">
        <v>445</v>
      </c>
      <c r="C295" s="2" t="s">
        <v>2738</v>
      </c>
      <c r="D295" s="2" t="s">
        <v>2739</v>
      </c>
      <c r="E295" s="3">
        <v>100792.48738679998</v>
      </c>
      <c r="F295" s="3">
        <v>37061.600685599995</v>
      </c>
      <c r="G295" s="3">
        <v>34924.445695200004</v>
      </c>
      <c r="H295" s="3">
        <f t="shared" si="12"/>
        <v>57592.844589199995</v>
      </c>
      <c r="I295">
        <f t="shared" si="13"/>
        <v>6</v>
      </c>
      <c r="J295">
        <f>IFERROR(VLOOKUP(I295,справочник!$A$27:$D$33,3,0),0)</f>
        <v>30</v>
      </c>
      <c r="K295">
        <f>IFERROR(VLOOKUP(I295,справочник!$A$27:$D$33,4,0),0)</f>
        <v>2</v>
      </c>
      <c r="L295">
        <f t="shared" si="14"/>
        <v>60</v>
      </c>
    </row>
    <row r="296" spans="1:12" hidden="1">
      <c r="A296" s="20"/>
      <c r="B296" s="2" t="s">
        <v>445</v>
      </c>
      <c r="C296" s="2" t="s">
        <v>2687</v>
      </c>
      <c r="D296" s="2" t="s">
        <v>2688</v>
      </c>
      <c r="E296" s="3">
        <v>100792.4873868</v>
      </c>
      <c r="F296" s="3">
        <v>37061.600685599995</v>
      </c>
      <c r="G296" s="3">
        <v>34924.445695200011</v>
      </c>
      <c r="H296" s="3">
        <f t="shared" si="12"/>
        <v>57592.844589199995</v>
      </c>
      <c r="I296">
        <f t="shared" si="13"/>
        <v>6</v>
      </c>
      <c r="J296">
        <f>IFERROR(VLOOKUP(I296,справочник!$A$27:$D$33,3,0),0)</f>
        <v>30</v>
      </c>
      <c r="K296">
        <f>IFERROR(VLOOKUP(I296,справочник!$A$27:$D$33,4,0),0)</f>
        <v>2</v>
      </c>
      <c r="L296">
        <f t="shared" si="14"/>
        <v>60</v>
      </c>
    </row>
    <row r="297" spans="1:12" hidden="1">
      <c r="A297" s="20"/>
      <c r="B297" s="2" t="s">
        <v>445</v>
      </c>
      <c r="C297" s="2" t="s">
        <v>2694</v>
      </c>
      <c r="D297" s="2" t="s">
        <v>2695</v>
      </c>
      <c r="E297" s="3">
        <v>100792.48738679998</v>
      </c>
      <c r="F297" s="3">
        <v>37061.600685600009</v>
      </c>
      <c r="G297" s="3">
        <v>34924.445695200004</v>
      </c>
      <c r="H297" s="3">
        <f t="shared" si="12"/>
        <v>57592.844589199995</v>
      </c>
      <c r="I297">
        <f t="shared" si="13"/>
        <v>6</v>
      </c>
      <c r="J297">
        <f>IFERROR(VLOOKUP(I297,справочник!$A$27:$D$33,3,0),0)</f>
        <v>30</v>
      </c>
      <c r="K297">
        <f>IFERROR(VLOOKUP(I297,справочник!$A$27:$D$33,4,0),0)</f>
        <v>2</v>
      </c>
      <c r="L297">
        <f t="shared" si="14"/>
        <v>60</v>
      </c>
    </row>
    <row r="298" spans="1:12" hidden="1">
      <c r="A298" s="20"/>
      <c r="B298" s="2" t="s">
        <v>445</v>
      </c>
      <c r="C298" s="2" t="s">
        <v>2689</v>
      </c>
      <c r="D298" s="2" t="s">
        <v>2690</v>
      </c>
      <c r="E298" s="3">
        <v>100792.4873868</v>
      </c>
      <c r="F298" s="3">
        <v>37061.600685599995</v>
      </c>
      <c r="G298" s="3">
        <v>34924.445695199996</v>
      </c>
      <c r="H298" s="3">
        <f t="shared" si="12"/>
        <v>57592.844589199995</v>
      </c>
      <c r="I298">
        <f t="shared" si="13"/>
        <v>6</v>
      </c>
      <c r="J298">
        <f>IFERROR(VLOOKUP(I298,справочник!$A$27:$D$33,3,0),0)</f>
        <v>30</v>
      </c>
      <c r="K298">
        <f>IFERROR(VLOOKUP(I298,справочник!$A$27:$D$33,4,0),0)</f>
        <v>2</v>
      </c>
      <c r="L298">
        <f t="shared" si="14"/>
        <v>60</v>
      </c>
    </row>
    <row r="299" spans="1:12" hidden="1">
      <c r="A299" s="20"/>
      <c r="B299" s="2" t="s">
        <v>445</v>
      </c>
      <c r="C299" s="2" t="s">
        <v>2662</v>
      </c>
      <c r="D299" s="2" t="s">
        <v>2663</v>
      </c>
      <c r="E299" s="3">
        <v>100792.48738679998</v>
      </c>
      <c r="F299" s="3">
        <v>37061.600685599995</v>
      </c>
      <c r="G299" s="3">
        <v>34924.445695200004</v>
      </c>
      <c r="H299" s="3">
        <f t="shared" si="12"/>
        <v>57592.844589199995</v>
      </c>
      <c r="I299">
        <f t="shared" si="13"/>
        <v>6</v>
      </c>
      <c r="J299">
        <f>IFERROR(VLOOKUP(I299,справочник!$A$27:$D$33,3,0),0)</f>
        <v>30</v>
      </c>
      <c r="K299">
        <f>IFERROR(VLOOKUP(I299,справочник!$A$27:$D$33,4,0),0)</f>
        <v>2</v>
      </c>
      <c r="L299">
        <f t="shared" si="14"/>
        <v>60</v>
      </c>
    </row>
    <row r="300" spans="1:12" hidden="1">
      <c r="A300" s="20"/>
      <c r="B300" s="2" t="s">
        <v>445</v>
      </c>
      <c r="C300" s="2" t="s">
        <v>1894</v>
      </c>
      <c r="D300" s="2" t="s">
        <v>2703</v>
      </c>
      <c r="E300" s="3">
        <v>100792.4873868</v>
      </c>
      <c r="F300" s="3">
        <v>37061.600685599995</v>
      </c>
      <c r="G300" s="3">
        <v>34924.445695200004</v>
      </c>
      <c r="H300" s="3">
        <f t="shared" si="12"/>
        <v>57592.844589199995</v>
      </c>
      <c r="I300">
        <f t="shared" si="13"/>
        <v>6</v>
      </c>
      <c r="J300">
        <f>IFERROR(VLOOKUP(I300,справочник!$A$27:$D$33,3,0),0)</f>
        <v>30</v>
      </c>
      <c r="K300">
        <f>IFERROR(VLOOKUP(I300,справочник!$A$27:$D$33,4,0),0)</f>
        <v>2</v>
      </c>
      <c r="L300">
        <f t="shared" si="14"/>
        <v>60</v>
      </c>
    </row>
    <row r="301" spans="1:12" hidden="1">
      <c r="A301" s="20"/>
      <c r="B301" s="2" t="s">
        <v>445</v>
      </c>
      <c r="C301" s="2" t="s">
        <v>2710</v>
      </c>
      <c r="D301" s="2" t="s">
        <v>2711</v>
      </c>
      <c r="E301" s="3">
        <v>100792.48738679998</v>
      </c>
      <c r="F301" s="3">
        <v>37061.600685599995</v>
      </c>
      <c r="G301" s="3">
        <v>34924.445695199996</v>
      </c>
      <c r="H301" s="3">
        <f t="shared" si="12"/>
        <v>57592.844589199995</v>
      </c>
      <c r="I301">
        <f t="shared" si="13"/>
        <v>6</v>
      </c>
      <c r="J301">
        <f>IFERROR(VLOOKUP(I301,справочник!$A$27:$D$33,3,0),0)</f>
        <v>30</v>
      </c>
      <c r="K301">
        <f>IFERROR(VLOOKUP(I301,справочник!$A$27:$D$33,4,0),0)</f>
        <v>2</v>
      </c>
      <c r="L301">
        <f t="shared" si="14"/>
        <v>60</v>
      </c>
    </row>
    <row r="302" spans="1:12" hidden="1">
      <c r="A302" s="20"/>
      <c r="B302" s="2" t="s">
        <v>445</v>
      </c>
      <c r="C302" s="2" t="s">
        <v>2757</v>
      </c>
      <c r="D302" s="2" t="s">
        <v>2758</v>
      </c>
      <c r="E302" s="3">
        <v>100792.48738679998</v>
      </c>
      <c r="F302" s="3">
        <v>37061.600685599995</v>
      </c>
      <c r="G302" s="3">
        <v>34924.445695200011</v>
      </c>
      <c r="H302" s="3">
        <f t="shared" si="12"/>
        <v>57592.844589199995</v>
      </c>
      <c r="I302">
        <f t="shared" si="13"/>
        <v>6</v>
      </c>
      <c r="J302">
        <f>IFERROR(VLOOKUP(I302,справочник!$A$27:$D$33,3,0),0)</f>
        <v>30</v>
      </c>
      <c r="K302">
        <f>IFERROR(VLOOKUP(I302,справочник!$A$27:$D$33,4,0),0)</f>
        <v>2</v>
      </c>
      <c r="L302">
        <f t="shared" si="14"/>
        <v>60</v>
      </c>
    </row>
    <row r="303" spans="1:12" hidden="1">
      <c r="A303" s="20"/>
      <c r="B303" s="2" t="s">
        <v>445</v>
      </c>
      <c r="C303" s="2" t="s">
        <v>2759</v>
      </c>
      <c r="D303" s="2" t="s">
        <v>2760</v>
      </c>
      <c r="E303" s="3">
        <v>100792.48738679997</v>
      </c>
      <c r="F303" s="3">
        <v>37061.600685600009</v>
      </c>
      <c r="G303" s="3">
        <v>34924.445695200011</v>
      </c>
      <c r="H303" s="3">
        <f t="shared" si="12"/>
        <v>57592.844589199995</v>
      </c>
      <c r="I303">
        <f t="shared" si="13"/>
        <v>6</v>
      </c>
      <c r="J303">
        <f>IFERROR(VLOOKUP(I303,справочник!$A$27:$D$33,3,0),0)</f>
        <v>30</v>
      </c>
      <c r="K303">
        <f>IFERROR(VLOOKUP(I303,справочник!$A$27:$D$33,4,0),0)</f>
        <v>2</v>
      </c>
      <c r="L303">
        <f t="shared" si="14"/>
        <v>60</v>
      </c>
    </row>
    <row r="304" spans="1:12" hidden="1">
      <c r="A304" s="20"/>
      <c r="B304" s="2" t="s">
        <v>445</v>
      </c>
      <c r="C304" s="2" t="s">
        <v>1940</v>
      </c>
      <c r="D304" s="2" t="s">
        <v>2641</v>
      </c>
      <c r="E304" s="3">
        <v>100792.48738679997</v>
      </c>
      <c r="F304" s="3">
        <v>37061.600685600009</v>
      </c>
      <c r="G304" s="3">
        <v>34924.445695200004</v>
      </c>
      <c r="H304" s="3">
        <f t="shared" si="12"/>
        <v>57592.844589199995</v>
      </c>
      <c r="I304">
        <f t="shared" si="13"/>
        <v>6</v>
      </c>
      <c r="J304">
        <f>IFERROR(VLOOKUP(I304,справочник!$A$27:$D$33,3,0),0)</f>
        <v>30</v>
      </c>
      <c r="K304">
        <f>IFERROR(VLOOKUP(I304,справочник!$A$27:$D$33,4,0),0)</f>
        <v>2</v>
      </c>
      <c r="L304">
        <f t="shared" si="14"/>
        <v>60</v>
      </c>
    </row>
    <row r="305" spans="1:12" hidden="1">
      <c r="A305" s="20"/>
      <c r="B305" s="2" t="s">
        <v>445</v>
      </c>
      <c r="C305" s="2" t="s">
        <v>2742</v>
      </c>
      <c r="D305" s="2" t="s">
        <v>2743</v>
      </c>
      <c r="E305" s="3">
        <v>100792.48738679998</v>
      </c>
      <c r="F305" s="3">
        <v>37061.600685600002</v>
      </c>
      <c r="G305" s="3">
        <v>34924.445695199996</v>
      </c>
      <c r="H305" s="3">
        <f t="shared" si="12"/>
        <v>57592.844589199995</v>
      </c>
      <c r="I305">
        <f t="shared" si="13"/>
        <v>6</v>
      </c>
      <c r="J305">
        <f>IFERROR(VLOOKUP(I305,справочник!$A$27:$D$33,3,0),0)</f>
        <v>30</v>
      </c>
      <c r="K305">
        <f>IFERROR(VLOOKUP(I305,справочник!$A$27:$D$33,4,0),0)</f>
        <v>2</v>
      </c>
      <c r="L305">
        <f t="shared" si="14"/>
        <v>60</v>
      </c>
    </row>
    <row r="306" spans="1:12" hidden="1">
      <c r="A306" s="20"/>
      <c r="B306" s="2" t="s">
        <v>445</v>
      </c>
      <c r="C306" s="2" t="s">
        <v>2751</v>
      </c>
      <c r="D306" s="2" t="s">
        <v>2752</v>
      </c>
      <c r="E306" s="3">
        <v>100792.48738679998</v>
      </c>
      <c r="F306" s="3">
        <v>37061.600685599995</v>
      </c>
      <c r="G306" s="3">
        <v>34924.445695200004</v>
      </c>
      <c r="H306" s="3">
        <f t="shared" si="12"/>
        <v>57592.844589199995</v>
      </c>
      <c r="I306">
        <f t="shared" si="13"/>
        <v>6</v>
      </c>
      <c r="J306">
        <f>IFERROR(VLOOKUP(I306,справочник!$A$27:$D$33,3,0),0)</f>
        <v>30</v>
      </c>
      <c r="K306">
        <f>IFERROR(VLOOKUP(I306,справочник!$A$27:$D$33,4,0),0)</f>
        <v>2</v>
      </c>
      <c r="L306">
        <f t="shared" si="14"/>
        <v>60</v>
      </c>
    </row>
    <row r="307" spans="1:12" hidden="1">
      <c r="A307" s="20"/>
      <c r="B307" s="2" t="s">
        <v>445</v>
      </c>
      <c r="C307" s="2" t="s">
        <v>2672</v>
      </c>
      <c r="D307" s="2" t="s">
        <v>2673</v>
      </c>
      <c r="E307" s="3">
        <v>100792.4873868</v>
      </c>
      <c r="F307" s="3">
        <v>37061.600685599995</v>
      </c>
      <c r="G307" s="3">
        <v>34924.445695200004</v>
      </c>
      <c r="H307" s="3">
        <f t="shared" si="12"/>
        <v>57592.844589199995</v>
      </c>
      <c r="I307">
        <f t="shared" si="13"/>
        <v>6</v>
      </c>
      <c r="J307">
        <f>IFERROR(VLOOKUP(I307,справочник!$A$27:$D$33,3,0),0)</f>
        <v>30</v>
      </c>
      <c r="K307">
        <f>IFERROR(VLOOKUP(I307,справочник!$A$27:$D$33,4,0),0)</f>
        <v>2</v>
      </c>
      <c r="L307">
        <f t="shared" si="14"/>
        <v>60</v>
      </c>
    </row>
    <row r="308" spans="1:12" hidden="1">
      <c r="A308" s="20"/>
      <c r="B308" s="2" t="s">
        <v>445</v>
      </c>
      <c r="C308" s="2" t="s">
        <v>2652</v>
      </c>
      <c r="D308" s="2" t="s">
        <v>2653</v>
      </c>
      <c r="E308" s="3">
        <v>100792.48738679998</v>
      </c>
      <c r="F308" s="3">
        <v>37061.600685599995</v>
      </c>
      <c r="G308" s="3">
        <v>34924.445695199996</v>
      </c>
      <c r="H308" s="3">
        <f t="shared" si="12"/>
        <v>57592.844589199995</v>
      </c>
      <c r="I308">
        <f t="shared" si="13"/>
        <v>6</v>
      </c>
      <c r="J308">
        <f>IFERROR(VLOOKUP(I308,справочник!$A$27:$D$33,3,0),0)</f>
        <v>30</v>
      </c>
      <c r="K308">
        <f>IFERROR(VLOOKUP(I308,справочник!$A$27:$D$33,4,0),0)</f>
        <v>2</v>
      </c>
      <c r="L308">
        <f t="shared" si="14"/>
        <v>60</v>
      </c>
    </row>
    <row r="309" spans="1:12" hidden="1">
      <c r="A309" s="20"/>
      <c r="B309" s="2" t="s">
        <v>445</v>
      </c>
      <c r="C309" s="2" t="s">
        <v>2639</v>
      </c>
      <c r="D309" s="2" t="s">
        <v>2640</v>
      </c>
      <c r="E309" s="3">
        <v>100792.48738679998</v>
      </c>
      <c r="F309" s="3">
        <v>37061.600685599995</v>
      </c>
      <c r="G309" s="3">
        <v>34924.445695199996</v>
      </c>
      <c r="H309" s="3">
        <f t="shared" si="12"/>
        <v>57592.844589199995</v>
      </c>
      <c r="I309">
        <f t="shared" si="13"/>
        <v>6</v>
      </c>
      <c r="J309">
        <f>IFERROR(VLOOKUP(I309,справочник!$A$27:$D$33,3,0),0)</f>
        <v>30</v>
      </c>
      <c r="K309">
        <f>IFERROR(VLOOKUP(I309,справочник!$A$27:$D$33,4,0),0)</f>
        <v>2</v>
      </c>
      <c r="L309">
        <f t="shared" si="14"/>
        <v>60</v>
      </c>
    </row>
    <row r="310" spans="1:12" hidden="1">
      <c r="A310" s="20"/>
      <c r="B310" s="2" t="s">
        <v>445</v>
      </c>
      <c r="C310" s="2" t="s">
        <v>2636</v>
      </c>
      <c r="D310" s="2" t="s">
        <v>2637</v>
      </c>
      <c r="E310" s="3">
        <v>100792.48738679998</v>
      </c>
      <c r="F310" s="3">
        <v>37061.600685599995</v>
      </c>
      <c r="G310" s="3">
        <v>34924.445695200004</v>
      </c>
      <c r="H310" s="3">
        <f t="shared" si="12"/>
        <v>57592.844589199995</v>
      </c>
      <c r="I310">
        <f t="shared" si="13"/>
        <v>6</v>
      </c>
      <c r="J310">
        <f>IFERROR(VLOOKUP(I310,справочник!$A$27:$D$33,3,0),0)</f>
        <v>30</v>
      </c>
      <c r="K310">
        <f>IFERROR(VLOOKUP(I310,справочник!$A$27:$D$33,4,0),0)</f>
        <v>2</v>
      </c>
      <c r="L310">
        <f t="shared" si="14"/>
        <v>60</v>
      </c>
    </row>
    <row r="311" spans="1:12" hidden="1">
      <c r="A311" s="20"/>
      <c r="B311" s="2" t="s">
        <v>445</v>
      </c>
      <c r="C311" s="2" t="s">
        <v>2659</v>
      </c>
      <c r="D311" s="2" t="s">
        <v>2660</v>
      </c>
      <c r="E311" s="3">
        <v>100792.48738679998</v>
      </c>
      <c r="F311" s="3">
        <v>37061.600685599995</v>
      </c>
      <c r="G311" s="3">
        <v>34924.445695199996</v>
      </c>
      <c r="H311" s="3">
        <f t="shared" si="12"/>
        <v>57592.844589199995</v>
      </c>
      <c r="I311">
        <f t="shared" si="13"/>
        <v>6</v>
      </c>
      <c r="J311">
        <f>IFERROR(VLOOKUP(I311,справочник!$A$27:$D$33,3,0),0)</f>
        <v>30</v>
      </c>
      <c r="K311">
        <f>IFERROR(VLOOKUP(I311,справочник!$A$27:$D$33,4,0),0)</f>
        <v>2</v>
      </c>
      <c r="L311">
        <f t="shared" si="14"/>
        <v>60</v>
      </c>
    </row>
    <row r="312" spans="1:12" hidden="1">
      <c r="A312" s="20"/>
      <c r="B312" s="2" t="s">
        <v>445</v>
      </c>
      <c r="C312" s="2" t="s">
        <v>2723</v>
      </c>
      <c r="D312" s="2" t="s">
        <v>2724</v>
      </c>
      <c r="E312" s="3">
        <v>100792.48738679998</v>
      </c>
      <c r="F312" s="3">
        <v>37061.600685599995</v>
      </c>
      <c r="G312" s="3">
        <v>34924.445695199996</v>
      </c>
      <c r="H312" s="3">
        <f t="shared" si="12"/>
        <v>57592.844589199995</v>
      </c>
      <c r="I312">
        <f t="shared" si="13"/>
        <v>6</v>
      </c>
      <c r="J312">
        <f>IFERROR(VLOOKUP(I312,справочник!$A$27:$D$33,3,0),0)</f>
        <v>30</v>
      </c>
      <c r="K312">
        <f>IFERROR(VLOOKUP(I312,справочник!$A$27:$D$33,4,0),0)</f>
        <v>2</v>
      </c>
      <c r="L312">
        <f t="shared" si="14"/>
        <v>60</v>
      </c>
    </row>
    <row r="313" spans="1:12" hidden="1">
      <c r="A313" s="20"/>
      <c r="B313" s="2" t="s">
        <v>445</v>
      </c>
      <c r="C313" s="2" t="s">
        <v>2681</v>
      </c>
      <c r="D313" s="2" t="s">
        <v>2682</v>
      </c>
      <c r="E313" s="3">
        <v>100792.48738679997</v>
      </c>
      <c r="F313" s="3">
        <v>37061.600685600009</v>
      </c>
      <c r="G313" s="3">
        <v>34924.445695200011</v>
      </c>
      <c r="H313" s="3">
        <f t="shared" si="12"/>
        <v>57592.844589199995</v>
      </c>
      <c r="I313">
        <f t="shared" si="13"/>
        <v>6</v>
      </c>
      <c r="J313">
        <f>IFERROR(VLOOKUP(I313,справочник!$A$27:$D$33,3,0),0)</f>
        <v>30</v>
      </c>
      <c r="K313">
        <f>IFERROR(VLOOKUP(I313,справочник!$A$27:$D$33,4,0),0)</f>
        <v>2</v>
      </c>
      <c r="L313">
        <f t="shared" si="14"/>
        <v>60</v>
      </c>
    </row>
    <row r="314" spans="1:12" hidden="1">
      <c r="A314" s="20"/>
      <c r="B314" s="2" t="s">
        <v>445</v>
      </c>
      <c r="C314" s="2" t="s">
        <v>2644</v>
      </c>
      <c r="D314" s="2" t="s">
        <v>2645</v>
      </c>
      <c r="E314" s="3">
        <v>100792.4873868</v>
      </c>
      <c r="F314" s="3">
        <v>37061.600685600002</v>
      </c>
      <c r="G314" s="3">
        <v>34924.445695199982</v>
      </c>
      <c r="H314" s="3">
        <f t="shared" si="12"/>
        <v>57592.844589199995</v>
      </c>
      <c r="I314">
        <f t="shared" si="13"/>
        <v>6</v>
      </c>
      <c r="J314">
        <f>IFERROR(VLOOKUP(I314,справочник!$A$27:$D$33,3,0),0)</f>
        <v>30</v>
      </c>
      <c r="K314">
        <f>IFERROR(VLOOKUP(I314,справочник!$A$27:$D$33,4,0),0)</f>
        <v>2</v>
      </c>
      <c r="L314">
        <f t="shared" si="14"/>
        <v>60</v>
      </c>
    </row>
    <row r="315" spans="1:12" hidden="1">
      <c r="A315" s="20"/>
      <c r="B315" s="2" t="s">
        <v>445</v>
      </c>
      <c r="C315" s="2" t="s">
        <v>2721</v>
      </c>
      <c r="D315" s="2" t="s">
        <v>2722</v>
      </c>
      <c r="E315" s="3">
        <v>100792.48738679998</v>
      </c>
      <c r="F315" s="3">
        <v>37061.600685600002</v>
      </c>
      <c r="G315" s="3">
        <v>34924.445695199996</v>
      </c>
      <c r="H315" s="3">
        <f t="shared" si="12"/>
        <v>57592.844589199995</v>
      </c>
      <c r="I315">
        <f t="shared" si="13"/>
        <v>6</v>
      </c>
      <c r="J315">
        <f>IFERROR(VLOOKUP(I315,справочник!$A$27:$D$33,3,0),0)</f>
        <v>30</v>
      </c>
      <c r="K315">
        <f>IFERROR(VLOOKUP(I315,справочник!$A$27:$D$33,4,0),0)</f>
        <v>2</v>
      </c>
      <c r="L315">
        <f t="shared" si="14"/>
        <v>60</v>
      </c>
    </row>
    <row r="316" spans="1:12" hidden="1">
      <c r="A316" s="20"/>
      <c r="B316" s="2" t="s">
        <v>445</v>
      </c>
      <c r="C316" s="2" t="s">
        <v>2746</v>
      </c>
      <c r="D316" s="2" t="s">
        <v>2747</v>
      </c>
      <c r="E316" s="3">
        <v>100792.48738680001</v>
      </c>
      <c r="F316" s="3">
        <v>37061.600685600002</v>
      </c>
      <c r="G316" s="3">
        <v>34924.445695199982</v>
      </c>
      <c r="H316" s="3">
        <f t="shared" si="12"/>
        <v>57592.844589199995</v>
      </c>
      <c r="I316">
        <f t="shared" si="13"/>
        <v>6</v>
      </c>
      <c r="J316">
        <f>IFERROR(VLOOKUP(I316,справочник!$A$27:$D$33,3,0),0)</f>
        <v>30</v>
      </c>
      <c r="K316">
        <f>IFERROR(VLOOKUP(I316,справочник!$A$27:$D$33,4,0),0)</f>
        <v>2</v>
      </c>
      <c r="L316">
        <f t="shared" si="14"/>
        <v>60</v>
      </c>
    </row>
    <row r="317" spans="1:12" hidden="1">
      <c r="A317" s="20"/>
      <c r="B317" s="2" t="s">
        <v>445</v>
      </c>
      <c r="C317" s="2" t="s">
        <v>2664</v>
      </c>
      <c r="D317" s="2" t="s">
        <v>2665</v>
      </c>
      <c r="E317" s="3">
        <v>100792.48738679998</v>
      </c>
      <c r="F317" s="3">
        <v>37061.600685600009</v>
      </c>
      <c r="G317" s="3">
        <v>34924.445695199996</v>
      </c>
      <c r="H317" s="3">
        <f t="shared" si="12"/>
        <v>57592.844589199995</v>
      </c>
      <c r="I317">
        <f t="shared" si="13"/>
        <v>6</v>
      </c>
      <c r="J317">
        <f>IFERROR(VLOOKUP(I317,справочник!$A$27:$D$33,3,0),0)</f>
        <v>30</v>
      </c>
      <c r="K317">
        <f>IFERROR(VLOOKUP(I317,справочник!$A$27:$D$33,4,0),0)</f>
        <v>2</v>
      </c>
      <c r="L317">
        <f t="shared" si="14"/>
        <v>60</v>
      </c>
    </row>
    <row r="318" spans="1:12" hidden="1">
      <c r="A318" s="20"/>
      <c r="B318" s="2" t="s">
        <v>445</v>
      </c>
      <c r="C318" s="2" t="s">
        <v>2715</v>
      </c>
      <c r="D318" s="2" t="s">
        <v>2716</v>
      </c>
      <c r="E318" s="3">
        <v>100792.4873868</v>
      </c>
      <c r="F318" s="3">
        <v>37061.600685599988</v>
      </c>
      <c r="G318" s="3">
        <v>34924.445695200011</v>
      </c>
      <c r="H318" s="3">
        <f t="shared" si="12"/>
        <v>57592.844589199995</v>
      </c>
      <c r="I318">
        <f t="shared" si="13"/>
        <v>6</v>
      </c>
      <c r="J318">
        <f>IFERROR(VLOOKUP(I318,справочник!$A$27:$D$33,3,0),0)</f>
        <v>30</v>
      </c>
      <c r="K318">
        <f>IFERROR(VLOOKUP(I318,справочник!$A$27:$D$33,4,0),0)</f>
        <v>2</v>
      </c>
      <c r="L318">
        <f t="shared" si="14"/>
        <v>60</v>
      </c>
    </row>
    <row r="319" spans="1:12" hidden="1">
      <c r="A319" s="20"/>
      <c r="B319" s="2" t="s">
        <v>445</v>
      </c>
      <c r="C319" s="2" t="s">
        <v>2732</v>
      </c>
      <c r="D319" s="2" t="s">
        <v>2733</v>
      </c>
      <c r="E319" s="3">
        <v>100792.48738679998</v>
      </c>
      <c r="F319" s="3">
        <v>37061.600685599995</v>
      </c>
      <c r="G319" s="3">
        <v>34924.445695199996</v>
      </c>
      <c r="H319" s="3">
        <f t="shared" si="12"/>
        <v>57592.844589199995</v>
      </c>
      <c r="I319">
        <f t="shared" si="13"/>
        <v>6</v>
      </c>
      <c r="J319">
        <f>IFERROR(VLOOKUP(I319,справочник!$A$27:$D$33,3,0),0)</f>
        <v>30</v>
      </c>
      <c r="K319">
        <f>IFERROR(VLOOKUP(I319,справочник!$A$27:$D$33,4,0),0)</f>
        <v>2</v>
      </c>
      <c r="L319">
        <f t="shared" si="14"/>
        <v>60</v>
      </c>
    </row>
    <row r="320" spans="1:12" hidden="1">
      <c r="A320" s="20"/>
      <c r="B320" s="2" t="s">
        <v>445</v>
      </c>
      <c r="C320" s="2" t="s">
        <v>2719</v>
      </c>
      <c r="D320" s="2" t="s">
        <v>2720</v>
      </c>
      <c r="E320" s="3">
        <v>100792.48738679998</v>
      </c>
      <c r="F320" s="3">
        <v>37061.600685599995</v>
      </c>
      <c r="G320" s="3">
        <v>34924.445695199996</v>
      </c>
      <c r="H320" s="3">
        <f t="shared" si="12"/>
        <v>57592.844589199995</v>
      </c>
      <c r="I320">
        <f t="shared" si="13"/>
        <v>6</v>
      </c>
      <c r="J320">
        <f>IFERROR(VLOOKUP(I320,справочник!$A$27:$D$33,3,0),0)</f>
        <v>30</v>
      </c>
      <c r="K320">
        <f>IFERROR(VLOOKUP(I320,справочник!$A$27:$D$33,4,0),0)</f>
        <v>2</v>
      </c>
      <c r="L320">
        <f t="shared" si="14"/>
        <v>60</v>
      </c>
    </row>
    <row r="321" spans="1:12" hidden="1">
      <c r="A321" s="20"/>
      <c r="B321" s="2" t="s">
        <v>445</v>
      </c>
      <c r="C321" s="2" t="s">
        <v>2642</v>
      </c>
      <c r="D321" s="2" t="s">
        <v>2643</v>
      </c>
      <c r="E321" s="3">
        <v>100792.4873868</v>
      </c>
      <c r="F321" s="3">
        <v>37061.600685599995</v>
      </c>
      <c r="G321" s="3">
        <v>34924.445695200004</v>
      </c>
      <c r="H321" s="3">
        <f t="shared" si="12"/>
        <v>57592.844589199995</v>
      </c>
      <c r="I321">
        <f t="shared" si="13"/>
        <v>6</v>
      </c>
      <c r="J321">
        <f>IFERROR(VLOOKUP(I321,справочник!$A$27:$D$33,3,0),0)</f>
        <v>30</v>
      </c>
      <c r="K321">
        <f>IFERROR(VLOOKUP(I321,справочник!$A$27:$D$33,4,0),0)</f>
        <v>2</v>
      </c>
      <c r="L321">
        <f t="shared" si="14"/>
        <v>60</v>
      </c>
    </row>
    <row r="322" spans="1:12" hidden="1">
      <c r="A322" s="20"/>
      <c r="B322" s="2" t="s">
        <v>445</v>
      </c>
      <c r="C322" s="2" t="s">
        <v>1850</v>
      </c>
      <c r="D322" s="2" t="s">
        <v>2714</v>
      </c>
      <c r="E322" s="3">
        <v>100792.48738679998</v>
      </c>
      <c r="F322" s="3">
        <v>37061.600685599995</v>
      </c>
      <c r="G322" s="3">
        <v>34924.445695200004</v>
      </c>
      <c r="H322" s="3">
        <f t="shared" si="12"/>
        <v>57592.844589199995</v>
      </c>
      <c r="I322">
        <f t="shared" si="13"/>
        <v>6</v>
      </c>
      <c r="J322">
        <f>IFERROR(VLOOKUP(I322,справочник!$A$27:$D$33,3,0),0)</f>
        <v>30</v>
      </c>
      <c r="K322">
        <f>IFERROR(VLOOKUP(I322,справочник!$A$27:$D$33,4,0),0)</f>
        <v>2</v>
      </c>
      <c r="L322">
        <f t="shared" si="14"/>
        <v>60</v>
      </c>
    </row>
    <row r="323" spans="1:12" hidden="1">
      <c r="A323" s="20"/>
      <c r="B323" s="2" t="s">
        <v>445</v>
      </c>
      <c r="C323" s="2" t="s">
        <v>2648</v>
      </c>
      <c r="D323" s="2" t="s">
        <v>2649</v>
      </c>
      <c r="E323" s="3">
        <v>100792.48738679998</v>
      </c>
      <c r="F323" s="3">
        <v>37061.600685599995</v>
      </c>
      <c r="G323" s="3">
        <v>34924.445695200004</v>
      </c>
      <c r="H323" s="3">
        <f t="shared" ref="H323:H386" si="15">AVERAGE(E323:G323)</f>
        <v>57592.844589199995</v>
      </c>
      <c r="I323">
        <f t="shared" ref="I323:I386" si="16">IF(H323&gt;=1000000,1,IF(AND(H323&gt;=500000,H323&lt;=999999),2,IF(AND(H323&gt;=200000,H323&lt;=499999),3,IF(AND(H323&gt;=150000,H323&lt;=199999),4,IF(AND(H323&gt;=75000,H323&lt;=149999),5,IF(AND(H323&gt;=35000,H323&lt;=74999),6,6))))))</f>
        <v>6</v>
      </c>
      <c r="J323">
        <f>IFERROR(VLOOKUP(I323,справочник!$A$27:$D$33,3,0),0)</f>
        <v>30</v>
      </c>
      <c r="K323">
        <f>IFERROR(VLOOKUP(I323,справочник!$A$27:$D$33,4,0),0)</f>
        <v>2</v>
      </c>
      <c r="L323">
        <f t="shared" ref="L323:L386" si="17">J323*K323</f>
        <v>60</v>
      </c>
    </row>
    <row r="324" spans="1:12" hidden="1">
      <c r="A324" s="20"/>
      <c r="B324" s="2" t="s">
        <v>445</v>
      </c>
      <c r="C324" s="2" t="s">
        <v>2765</v>
      </c>
      <c r="D324" s="2" t="s">
        <v>2766</v>
      </c>
      <c r="E324" s="3">
        <v>100792.48738679998</v>
      </c>
      <c r="F324" s="3">
        <v>37061.600685600002</v>
      </c>
      <c r="G324" s="3">
        <v>34924.445695200011</v>
      </c>
      <c r="H324" s="3">
        <f t="shared" si="15"/>
        <v>57592.844589199995</v>
      </c>
      <c r="I324">
        <f t="shared" si="16"/>
        <v>6</v>
      </c>
      <c r="J324">
        <f>IFERROR(VLOOKUP(I324,справочник!$A$27:$D$33,3,0),0)</f>
        <v>30</v>
      </c>
      <c r="K324">
        <f>IFERROR(VLOOKUP(I324,справочник!$A$27:$D$33,4,0),0)</f>
        <v>2</v>
      </c>
      <c r="L324">
        <f t="shared" si="17"/>
        <v>60</v>
      </c>
    </row>
    <row r="325" spans="1:12" hidden="1">
      <c r="A325" s="20"/>
      <c r="B325" s="2" t="s">
        <v>445</v>
      </c>
      <c r="C325" s="2" t="s">
        <v>2656</v>
      </c>
      <c r="D325" s="2" t="s">
        <v>2657</v>
      </c>
      <c r="E325" s="3">
        <v>100792.48738679998</v>
      </c>
      <c r="F325" s="3">
        <v>37061.600685600002</v>
      </c>
      <c r="G325" s="3">
        <v>34924.445695199996</v>
      </c>
      <c r="H325" s="3">
        <f t="shared" si="15"/>
        <v>57592.844589199995</v>
      </c>
      <c r="I325">
        <f t="shared" si="16"/>
        <v>6</v>
      </c>
      <c r="J325">
        <f>IFERROR(VLOOKUP(I325,справочник!$A$27:$D$33,3,0),0)</f>
        <v>30</v>
      </c>
      <c r="K325">
        <f>IFERROR(VLOOKUP(I325,справочник!$A$27:$D$33,4,0),0)</f>
        <v>2</v>
      </c>
      <c r="L325">
        <f t="shared" si="17"/>
        <v>60</v>
      </c>
    </row>
    <row r="326" spans="1:12" hidden="1">
      <c r="A326" s="20"/>
      <c r="B326" s="2" t="s">
        <v>445</v>
      </c>
      <c r="C326" s="2" t="s">
        <v>2685</v>
      </c>
      <c r="D326" s="2" t="s">
        <v>2686</v>
      </c>
      <c r="E326" s="3">
        <v>100792.4873868</v>
      </c>
      <c r="F326" s="3">
        <v>37061.600685599995</v>
      </c>
      <c r="G326" s="3">
        <v>34924.445695200004</v>
      </c>
      <c r="H326" s="3">
        <f t="shared" si="15"/>
        <v>57592.844589199995</v>
      </c>
      <c r="I326">
        <f t="shared" si="16"/>
        <v>6</v>
      </c>
      <c r="J326">
        <f>IFERROR(VLOOKUP(I326,справочник!$A$27:$D$33,3,0),0)</f>
        <v>30</v>
      </c>
      <c r="K326">
        <f>IFERROR(VLOOKUP(I326,справочник!$A$27:$D$33,4,0),0)</f>
        <v>2</v>
      </c>
      <c r="L326">
        <f t="shared" si="17"/>
        <v>60</v>
      </c>
    </row>
    <row r="327" spans="1:12" hidden="1">
      <c r="A327" s="20"/>
      <c r="B327" s="2" t="s">
        <v>445</v>
      </c>
      <c r="C327" s="2" t="s">
        <v>2095</v>
      </c>
      <c r="D327" s="2" t="s">
        <v>2700</v>
      </c>
      <c r="E327" s="3">
        <v>100792.48738679996</v>
      </c>
      <c r="F327" s="3">
        <v>37061.600685599995</v>
      </c>
      <c r="G327" s="3">
        <v>34924.445695200004</v>
      </c>
      <c r="H327" s="3">
        <f t="shared" si="15"/>
        <v>57592.844589199987</v>
      </c>
      <c r="I327">
        <f t="shared" si="16"/>
        <v>6</v>
      </c>
      <c r="J327">
        <f>IFERROR(VLOOKUP(I327,справочник!$A$27:$D$33,3,0),0)</f>
        <v>30</v>
      </c>
      <c r="K327">
        <f>IFERROR(VLOOKUP(I327,справочник!$A$27:$D$33,4,0),0)</f>
        <v>2</v>
      </c>
      <c r="L327">
        <f t="shared" si="17"/>
        <v>60</v>
      </c>
    </row>
    <row r="328" spans="1:12" hidden="1">
      <c r="A328" s="20"/>
      <c r="B328" s="2" t="s">
        <v>445</v>
      </c>
      <c r="C328" s="2" t="s">
        <v>2740</v>
      </c>
      <c r="D328" s="2" t="s">
        <v>2741</v>
      </c>
      <c r="E328" s="3">
        <v>100792.48738679997</v>
      </c>
      <c r="F328" s="3">
        <v>37061.600685599995</v>
      </c>
      <c r="G328" s="3">
        <v>34924.445695200004</v>
      </c>
      <c r="H328" s="3">
        <f t="shared" si="15"/>
        <v>57592.844589199987</v>
      </c>
      <c r="I328">
        <f t="shared" si="16"/>
        <v>6</v>
      </c>
      <c r="J328">
        <f>IFERROR(VLOOKUP(I328,справочник!$A$27:$D$33,3,0),0)</f>
        <v>30</v>
      </c>
      <c r="K328">
        <f>IFERROR(VLOOKUP(I328,справочник!$A$27:$D$33,4,0),0)</f>
        <v>2</v>
      </c>
      <c r="L328">
        <f t="shared" si="17"/>
        <v>60</v>
      </c>
    </row>
    <row r="329" spans="1:12" hidden="1">
      <c r="A329" s="20"/>
      <c r="B329" s="2" t="s">
        <v>445</v>
      </c>
      <c r="C329" s="2" t="s">
        <v>2676</v>
      </c>
      <c r="D329" s="2" t="s">
        <v>2677</v>
      </c>
      <c r="E329" s="3">
        <v>100792.48738679998</v>
      </c>
      <c r="F329" s="3">
        <v>37061.60068559998</v>
      </c>
      <c r="G329" s="3">
        <v>34924.445695200004</v>
      </c>
      <c r="H329" s="3">
        <f t="shared" si="15"/>
        <v>57592.844589199987</v>
      </c>
      <c r="I329">
        <f t="shared" si="16"/>
        <v>6</v>
      </c>
      <c r="J329">
        <f>IFERROR(VLOOKUP(I329,справочник!$A$27:$D$33,3,0),0)</f>
        <v>30</v>
      </c>
      <c r="K329">
        <f>IFERROR(VLOOKUP(I329,справочник!$A$27:$D$33,4,0),0)</f>
        <v>2</v>
      </c>
      <c r="L329">
        <f t="shared" si="17"/>
        <v>60</v>
      </c>
    </row>
    <row r="330" spans="1:12" hidden="1">
      <c r="A330" s="20"/>
      <c r="B330" s="2" t="s">
        <v>445</v>
      </c>
      <c r="C330" s="2" t="s">
        <v>1924</v>
      </c>
      <c r="D330" s="2" t="s">
        <v>2661</v>
      </c>
      <c r="E330" s="3">
        <v>100792.48738679996</v>
      </c>
      <c r="F330" s="3">
        <v>37061.600685600002</v>
      </c>
      <c r="G330" s="3">
        <v>34924.445695199989</v>
      </c>
      <c r="H330" s="3">
        <f t="shared" si="15"/>
        <v>57592.844589199987</v>
      </c>
      <c r="I330">
        <f t="shared" si="16"/>
        <v>6</v>
      </c>
      <c r="J330">
        <f>IFERROR(VLOOKUP(I330,справочник!$A$27:$D$33,3,0),0)</f>
        <v>30</v>
      </c>
      <c r="K330">
        <f>IFERROR(VLOOKUP(I330,справочник!$A$27:$D$33,4,0),0)</f>
        <v>2</v>
      </c>
      <c r="L330">
        <f t="shared" si="17"/>
        <v>60</v>
      </c>
    </row>
    <row r="331" spans="1:12" hidden="1">
      <c r="A331" s="20"/>
      <c r="B331" s="2" t="s">
        <v>445</v>
      </c>
      <c r="C331" s="2" t="s">
        <v>2678</v>
      </c>
      <c r="D331" s="2" t="s">
        <v>2679</v>
      </c>
      <c r="E331" s="3">
        <v>100792.48738679997</v>
      </c>
      <c r="F331" s="3">
        <v>37061.600685599995</v>
      </c>
      <c r="G331" s="3">
        <v>34924.445695199989</v>
      </c>
      <c r="H331" s="3">
        <f t="shared" si="15"/>
        <v>57592.844589199987</v>
      </c>
      <c r="I331">
        <f t="shared" si="16"/>
        <v>6</v>
      </c>
      <c r="J331">
        <f>IFERROR(VLOOKUP(I331,справочник!$A$27:$D$33,3,0),0)</f>
        <v>30</v>
      </c>
      <c r="K331">
        <f>IFERROR(VLOOKUP(I331,справочник!$A$27:$D$33,4,0),0)</f>
        <v>2</v>
      </c>
      <c r="L331">
        <f t="shared" si="17"/>
        <v>60</v>
      </c>
    </row>
    <row r="332" spans="1:12" hidden="1">
      <c r="A332" s="20"/>
      <c r="B332" s="2" t="s">
        <v>445</v>
      </c>
      <c r="C332" s="2" t="s">
        <v>2654</v>
      </c>
      <c r="D332" s="2" t="s">
        <v>2655</v>
      </c>
      <c r="E332" s="3">
        <v>100792.48738679997</v>
      </c>
      <c r="F332" s="3">
        <v>37061.600685600009</v>
      </c>
      <c r="G332" s="3">
        <v>34924.445695199989</v>
      </c>
      <c r="H332" s="3">
        <f t="shared" si="15"/>
        <v>57592.844589199987</v>
      </c>
      <c r="I332">
        <f t="shared" si="16"/>
        <v>6</v>
      </c>
      <c r="J332">
        <f>IFERROR(VLOOKUP(I332,справочник!$A$27:$D$33,3,0),0)</f>
        <v>30</v>
      </c>
      <c r="K332">
        <f>IFERROR(VLOOKUP(I332,справочник!$A$27:$D$33,4,0),0)</f>
        <v>2</v>
      </c>
      <c r="L332">
        <f t="shared" si="17"/>
        <v>60</v>
      </c>
    </row>
    <row r="333" spans="1:12" hidden="1">
      <c r="A333" s="20"/>
      <c r="B333" s="2" t="s">
        <v>445</v>
      </c>
      <c r="C333" s="2" t="s">
        <v>1960</v>
      </c>
      <c r="D333" s="2" t="s">
        <v>2750</v>
      </c>
      <c r="E333" s="3">
        <v>100792.48738679998</v>
      </c>
      <c r="F333" s="3">
        <v>37061.600685599995</v>
      </c>
      <c r="G333" s="3">
        <v>34924.445695199989</v>
      </c>
      <c r="H333" s="3">
        <f t="shared" si="15"/>
        <v>57592.844589199987</v>
      </c>
      <c r="I333">
        <f t="shared" si="16"/>
        <v>6</v>
      </c>
      <c r="J333">
        <f>IFERROR(VLOOKUP(I333,справочник!$A$27:$D$33,3,0),0)</f>
        <v>30</v>
      </c>
      <c r="K333">
        <f>IFERROR(VLOOKUP(I333,справочник!$A$27:$D$33,4,0),0)</f>
        <v>2</v>
      </c>
      <c r="L333">
        <f t="shared" si="17"/>
        <v>60</v>
      </c>
    </row>
    <row r="334" spans="1:12" hidden="1">
      <c r="A334" s="20"/>
      <c r="B334" s="2" t="s">
        <v>445</v>
      </c>
      <c r="C334" s="2" t="s">
        <v>2753</v>
      </c>
      <c r="D334" s="2" t="s">
        <v>2754</v>
      </c>
      <c r="E334" s="3">
        <v>100792.4873868</v>
      </c>
      <c r="F334" s="3">
        <v>37061.600685599995</v>
      </c>
      <c r="G334" s="3">
        <v>34924.445695199989</v>
      </c>
      <c r="H334" s="3">
        <f t="shared" si="15"/>
        <v>57592.844589199987</v>
      </c>
      <c r="I334">
        <f t="shared" si="16"/>
        <v>6</v>
      </c>
      <c r="J334">
        <f>IFERROR(VLOOKUP(I334,справочник!$A$27:$D$33,3,0),0)</f>
        <v>30</v>
      </c>
      <c r="K334">
        <f>IFERROR(VLOOKUP(I334,справочник!$A$27:$D$33,4,0),0)</f>
        <v>2</v>
      </c>
      <c r="L334">
        <f t="shared" si="17"/>
        <v>60</v>
      </c>
    </row>
    <row r="335" spans="1:12" hidden="1">
      <c r="A335" s="20"/>
      <c r="B335" s="2" t="s">
        <v>445</v>
      </c>
      <c r="C335" s="2" t="s">
        <v>2748</v>
      </c>
      <c r="D335" s="2" t="s">
        <v>2749</v>
      </c>
      <c r="E335" s="3">
        <v>100792.48738679997</v>
      </c>
      <c r="F335" s="3">
        <v>37061.600685600002</v>
      </c>
      <c r="G335" s="3">
        <v>34924.445695200004</v>
      </c>
      <c r="H335" s="3">
        <f t="shared" si="15"/>
        <v>57592.844589199987</v>
      </c>
      <c r="I335">
        <f t="shared" si="16"/>
        <v>6</v>
      </c>
      <c r="J335">
        <f>IFERROR(VLOOKUP(I335,справочник!$A$27:$D$33,3,0),0)</f>
        <v>30</v>
      </c>
      <c r="K335">
        <f>IFERROR(VLOOKUP(I335,справочник!$A$27:$D$33,4,0),0)</f>
        <v>2</v>
      </c>
      <c r="L335">
        <f t="shared" si="17"/>
        <v>60</v>
      </c>
    </row>
    <row r="336" spans="1:12" hidden="1">
      <c r="A336" s="20"/>
      <c r="B336" s="2" t="s">
        <v>445</v>
      </c>
      <c r="C336" s="2" t="s">
        <v>2767</v>
      </c>
      <c r="D336" s="2" t="s">
        <v>2768</v>
      </c>
      <c r="E336" s="3">
        <v>100792.48738679997</v>
      </c>
      <c r="F336" s="3">
        <v>37061.600685599995</v>
      </c>
      <c r="G336" s="3">
        <v>34924.445695199989</v>
      </c>
      <c r="H336" s="3">
        <f t="shared" si="15"/>
        <v>57592.844589199987</v>
      </c>
      <c r="I336">
        <f t="shared" si="16"/>
        <v>6</v>
      </c>
      <c r="J336">
        <f>IFERROR(VLOOKUP(I336,справочник!$A$27:$D$33,3,0),0)</f>
        <v>30</v>
      </c>
      <c r="K336">
        <f>IFERROR(VLOOKUP(I336,справочник!$A$27:$D$33,4,0),0)</f>
        <v>2</v>
      </c>
      <c r="L336">
        <f t="shared" si="17"/>
        <v>60</v>
      </c>
    </row>
    <row r="337" spans="1:12" hidden="1">
      <c r="A337" s="20"/>
      <c r="B337" s="2" t="s">
        <v>445</v>
      </c>
      <c r="C337" s="2" t="s">
        <v>2668</v>
      </c>
      <c r="D337" s="2" t="s">
        <v>2669</v>
      </c>
      <c r="E337" s="3">
        <v>100792.48738679997</v>
      </c>
      <c r="F337" s="3">
        <v>37061.60068559998</v>
      </c>
      <c r="G337" s="3">
        <v>34924.445695199989</v>
      </c>
      <c r="H337" s="3">
        <f t="shared" si="15"/>
        <v>57592.844589199987</v>
      </c>
      <c r="I337">
        <f t="shared" si="16"/>
        <v>6</v>
      </c>
      <c r="J337">
        <f>IFERROR(VLOOKUP(I337,справочник!$A$27:$D$33,3,0),0)</f>
        <v>30</v>
      </c>
      <c r="K337">
        <f>IFERROR(VLOOKUP(I337,справочник!$A$27:$D$33,4,0),0)</f>
        <v>2</v>
      </c>
      <c r="L337">
        <f t="shared" si="17"/>
        <v>60</v>
      </c>
    </row>
    <row r="338" spans="1:12" hidden="1">
      <c r="A338" s="20"/>
      <c r="B338" s="2" t="s">
        <v>445</v>
      </c>
      <c r="C338" s="2" t="s">
        <v>1686</v>
      </c>
      <c r="D338" s="2" t="s">
        <v>2626</v>
      </c>
      <c r="E338" s="3">
        <v>100792.48738679997</v>
      </c>
      <c r="F338" s="3">
        <v>37061.600685599995</v>
      </c>
      <c r="G338" s="3">
        <v>34924.445695199996</v>
      </c>
      <c r="H338" s="3">
        <f t="shared" si="15"/>
        <v>57592.844589199987</v>
      </c>
      <c r="I338">
        <f t="shared" si="16"/>
        <v>6</v>
      </c>
      <c r="J338">
        <f>IFERROR(VLOOKUP(I338,справочник!$A$27:$D$33,3,0),0)</f>
        <v>30</v>
      </c>
      <c r="K338">
        <f>IFERROR(VLOOKUP(I338,справочник!$A$27:$D$33,4,0),0)</f>
        <v>2</v>
      </c>
      <c r="L338">
        <f t="shared" si="17"/>
        <v>60</v>
      </c>
    </row>
    <row r="339" spans="1:12" hidden="1">
      <c r="A339" s="20"/>
      <c r="B339" s="2" t="s">
        <v>445</v>
      </c>
      <c r="C339" s="2" t="s">
        <v>2725</v>
      </c>
      <c r="D339" s="2" t="s">
        <v>2726</v>
      </c>
      <c r="E339" s="3">
        <v>100792.48738679997</v>
      </c>
      <c r="F339" s="3">
        <v>37061.600685600002</v>
      </c>
      <c r="G339" s="3">
        <v>34924.445695200011</v>
      </c>
      <c r="H339" s="3">
        <f t="shared" si="15"/>
        <v>57592.844589199987</v>
      </c>
      <c r="I339">
        <f t="shared" si="16"/>
        <v>6</v>
      </c>
      <c r="J339">
        <f>IFERROR(VLOOKUP(I339,справочник!$A$27:$D$33,3,0),0)</f>
        <v>30</v>
      </c>
      <c r="K339">
        <f>IFERROR(VLOOKUP(I339,справочник!$A$27:$D$33,4,0),0)</f>
        <v>2</v>
      </c>
      <c r="L339">
        <f t="shared" si="17"/>
        <v>60</v>
      </c>
    </row>
    <row r="340" spans="1:12" hidden="1">
      <c r="A340" s="20"/>
      <c r="B340" s="2" t="s">
        <v>445</v>
      </c>
      <c r="C340" s="2" t="s">
        <v>2683</v>
      </c>
      <c r="D340" s="2" t="s">
        <v>2684</v>
      </c>
      <c r="E340" s="3">
        <v>100792.48738679997</v>
      </c>
      <c r="F340" s="3">
        <v>37061.600685600002</v>
      </c>
      <c r="G340" s="3">
        <v>34924.445695199989</v>
      </c>
      <c r="H340" s="3">
        <f t="shared" si="15"/>
        <v>57592.844589199987</v>
      </c>
      <c r="I340">
        <f t="shared" si="16"/>
        <v>6</v>
      </c>
      <c r="J340">
        <f>IFERROR(VLOOKUP(I340,справочник!$A$27:$D$33,3,0),0)</f>
        <v>30</v>
      </c>
      <c r="K340">
        <f>IFERROR(VLOOKUP(I340,справочник!$A$27:$D$33,4,0),0)</f>
        <v>2</v>
      </c>
      <c r="L340">
        <f t="shared" si="17"/>
        <v>60</v>
      </c>
    </row>
    <row r="341" spans="1:12" hidden="1">
      <c r="A341" s="20"/>
      <c r="B341" s="2" t="s">
        <v>445</v>
      </c>
      <c r="C341" s="2" t="s">
        <v>2708</v>
      </c>
      <c r="D341" s="2" t="s">
        <v>2709</v>
      </c>
      <c r="E341" s="3">
        <v>100792.48738679997</v>
      </c>
      <c r="F341" s="3">
        <v>37061.600685600002</v>
      </c>
      <c r="G341" s="3">
        <v>34924.445695199996</v>
      </c>
      <c r="H341" s="3">
        <f t="shared" si="15"/>
        <v>57592.844589199987</v>
      </c>
      <c r="I341">
        <f t="shared" si="16"/>
        <v>6</v>
      </c>
      <c r="J341">
        <f>IFERROR(VLOOKUP(I341,справочник!$A$27:$D$33,3,0),0)</f>
        <v>30</v>
      </c>
      <c r="K341">
        <f>IFERROR(VLOOKUP(I341,справочник!$A$27:$D$33,4,0),0)</f>
        <v>2</v>
      </c>
      <c r="L341">
        <f t="shared" si="17"/>
        <v>60</v>
      </c>
    </row>
    <row r="342" spans="1:12">
      <c r="A342" s="20"/>
      <c r="B342" s="2" t="s">
        <v>445</v>
      </c>
      <c r="C342" s="2" t="s">
        <v>2628</v>
      </c>
      <c r="D342" s="2" t="s">
        <v>2629</v>
      </c>
      <c r="E342" s="3">
        <v>100792.48738679998</v>
      </c>
      <c r="F342" s="3">
        <v>37061.600685599988</v>
      </c>
      <c r="G342" s="3">
        <v>34924.445695199989</v>
      </c>
      <c r="H342" s="3">
        <f t="shared" si="15"/>
        <v>57592.844589199987</v>
      </c>
      <c r="I342">
        <f t="shared" si="16"/>
        <v>6</v>
      </c>
      <c r="J342">
        <f>IFERROR(VLOOKUP(I342,справочник!$A$27:$D$33,3,0),0)</f>
        <v>30</v>
      </c>
      <c r="K342">
        <f>IFERROR(VLOOKUP(I342,справочник!$A$27:$D$33,4,0),0)</f>
        <v>2</v>
      </c>
      <c r="L342">
        <f t="shared" si="17"/>
        <v>60</v>
      </c>
    </row>
    <row r="343" spans="1:12" hidden="1">
      <c r="A343" s="20"/>
      <c r="B343" s="2" t="s">
        <v>445</v>
      </c>
      <c r="C343" s="2" t="s">
        <v>2696</v>
      </c>
      <c r="D343" s="2" t="s">
        <v>2697</v>
      </c>
      <c r="E343" s="3">
        <v>100792.48738679998</v>
      </c>
      <c r="F343" s="3">
        <v>37061.600685599995</v>
      </c>
      <c r="G343" s="3">
        <v>34924.445695199989</v>
      </c>
      <c r="H343" s="3">
        <f t="shared" si="15"/>
        <v>57592.844589199987</v>
      </c>
      <c r="I343">
        <f t="shared" si="16"/>
        <v>6</v>
      </c>
      <c r="J343">
        <f>IFERROR(VLOOKUP(I343,справочник!$A$27:$D$33,3,0),0)</f>
        <v>30</v>
      </c>
      <c r="K343">
        <f>IFERROR(VLOOKUP(I343,справочник!$A$27:$D$33,4,0),0)</f>
        <v>2</v>
      </c>
      <c r="L343">
        <f t="shared" si="17"/>
        <v>60</v>
      </c>
    </row>
    <row r="344" spans="1:12" hidden="1">
      <c r="A344" s="20"/>
      <c r="B344" s="2" t="s">
        <v>445</v>
      </c>
      <c r="C344" s="2" t="s">
        <v>2730</v>
      </c>
      <c r="D344" s="2" t="s">
        <v>2731</v>
      </c>
      <c r="E344" s="3">
        <v>100792.48738679996</v>
      </c>
      <c r="F344" s="3">
        <v>37061.600685599995</v>
      </c>
      <c r="G344" s="3">
        <v>34924.445695200004</v>
      </c>
      <c r="H344" s="3">
        <f t="shared" si="15"/>
        <v>57592.844589199987</v>
      </c>
      <c r="I344">
        <f t="shared" si="16"/>
        <v>6</v>
      </c>
      <c r="J344">
        <f>IFERROR(VLOOKUP(I344,справочник!$A$27:$D$33,3,0),0)</f>
        <v>30</v>
      </c>
      <c r="K344">
        <f>IFERROR(VLOOKUP(I344,справочник!$A$27:$D$33,4,0),0)</f>
        <v>2</v>
      </c>
      <c r="L344">
        <f t="shared" si="17"/>
        <v>60</v>
      </c>
    </row>
    <row r="345" spans="1:12" hidden="1">
      <c r="A345" s="20"/>
      <c r="B345" s="2" t="s">
        <v>445</v>
      </c>
      <c r="C345" s="2" t="s">
        <v>2632</v>
      </c>
      <c r="D345" s="2" t="s">
        <v>2633</v>
      </c>
      <c r="E345" s="3">
        <v>100792.48738679998</v>
      </c>
      <c r="F345" s="3">
        <v>37061.600685600002</v>
      </c>
      <c r="G345" s="3">
        <v>34924.445695199989</v>
      </c>
      <c r="H345" s="3">
        <f t="shared" si="15"/>
        <v>57592.844589199987</v>
      </c>
      <c r="I345">
        <f t="shared" si="16"/>
        <v>6</v>
      </c>
      <c r="J345">
        <f>IFERROR(VLOOKUP(I345,справочник!$A$27:$D$33,3,0),0)</f>
        <v>30</v>
      </c>
      <c r="K345">
        <f>IFERROR(VLOOKUP(I345,справочник!$A$27:$D$33,4,0),0)</f>
        <v>2</v>
      </c>
      <c r="L345">
        <f t="shared" si="17"/>
        <v>60</v>
      </c>
    </row>
    <row r="346" spans="1:12" hidden="1">
      <c r="A346" s="20"/>
      <c r="B346" s="2" t="s">
        <v>445</v>
      </c>
      <c r="C346" s="2" t="s">
        <v>2717</v>
      </c>
      <c r="D346" s="2" t="s">
        <v>2718</v>
      </c>
      <c r="E346" s="3">
        <v>100792.48738679997</v>
      </c>
      <c r="F346" s="3">
        <v>37061.600685600002</v>
      </c>
      <c r="G346" s="3">
        <v>34924.445695199989</v>
      </c>
      <c r="H346" s="3">
        <f t="shared" si="15"/>
        <v>57592.844589199987</v>
      </c>
      <c r="I346">
        <f t="shared" si="16"/>
        <v>6</v>
      </c>
      <c r="J346">
        <f>IFERROR(VLOOKUP(I346,справочник!$A$27:$D$33,3,0),0)</f>
        <v>30</v>
      </c>
      <c r="K346">
        <f>IFERROR(VLOOKUP(I346,справочник!$A$27:$D$33,4,0),0)</f>
        <v>2</v>
      </c>
      <c r="L346">
        <f t="shared" si="17"/>
        <v>60</v>
      </c>
    </row>
    <row r="347" spans="1:12" hidden="1">
      <c r="A347" s="20"/>
      <c r="B347" s="2" t="s">
        <v>445</v>
      </c>
      <c r="C347" s="2" t="s">
        <v>2674</v>
      </c>
      <c r="D347" s="2" t="s">
        <v>2675</v>
      </c>
      <c r="E347" s="3">
        <v>100792.48738679996</v>
      </c>
      <c r="F347" s="3">
        <v>37061.600685600002</v>
      </c>
      <c r="G347" s="3">
        <v>34924.445695200004</v>
      </c>
      <c r="H347" s="3">
        <f t="shared" si="15"/>
        <v>57592.844589199987</v>
      </c>
      <c r="I347">
        <f t="shared" si="16"/>
        <v>6</v>
      </c>
      <c r="J347">
        <f>IFERROR(VLOOKUP(I347,справочник!$A$27:$D$33,3,0),0)</f>
        <v>30</v>
      </c>
      <c r="K347">
        <f>IFERROR(VLOOKUP(I347,справочник!$A$27:$D$33,4,0),0)</f>
        <v>2</v>
      </c>
      <c r="L347">
        <f t="shared" si="17"/>
        <v>60</v>
      </c>
    </row>
    <row r="348" spans="1:12" hidden="1">
      <c r="A348" s="20"/>
      <c r="B348" s="2" t="s">
        <v>445</v>
      </c>
      <c r="C348" s="2" t="s">
        <v>2670</v>
      </c>
      <c r="D348" s="2" t="s">
        <v>2671</v>
      </c>
      <c r="E348" s="3">
        <v>100792.48738679997</v>
      </c>
      <c r="F348" s="3">
        <v>37061.600685600002</v>
      </c>
      <c r="G348" s="3">
        <v>34924.445695200011</v>
      </c>
      <c r="H348" s="3">
        <f t="shared" si="15"/>
        <v>57592.844589199987</v>
      </c>
      <c r="I348">
        <f t="shared" si="16"/>
        <v>6</v>
      </c>
      <c r="J348">
        <f>IFERROR(VLOOKUP(I348,справочник!$A$27:$D$33,3,0),0)</f>
        <v>30</v>
      </c>
      <c r="K348">
        <f>IFERROR(VLOOKUP(I348,справочник!$A$27:$D$33,4,0),0)</f>
        <v>2</v>
      </c>
      <c r="L348">
        <f t="shared" si="17"/>
        <v>60</v>
      </c>
    </row>
    <row r="349" spans="1:12" hidden="1">
      <c r="A349" s="20"/>
      <c r="B349" s="2" t="s">
        <v>445</v>
      </c>
      <c r="C349" s="2" t="s">
        <v>2761</v>
      </c>
      <c r="D349" s="2" t="s">
        <v>2762</v>
      </c>
      <c r="E349" s="3">
        <v>100792.48738679997</v>
      </c>
      <c r="F349" s="3">
        <v>37061.600685600002</v>
      </c>
      <c r="G349" s="3">
        <v>34924.445695200004</v>
      </c>
      <c r="H349" s="3">
        <f t="shared" si="15"/>
        <v>57592.844589199987</v>
      </c>
      <c r="I349">
        <f t="shared" si="16"/>
        <v>6</v>
      </c>
      <c r="J349">
        <f>IFERROR(VLOOKUP(I349,справочник!$A$27:$D$33,3,0),0)</f>
        <v>30</v>
      </c>
      <c r="K349">
        <f>IFERROR(VLOOKUP(I349,справочник!$A$27:$D$33,4,0),0)</f>
        <v>2</v>
      </c>
      <c r="L349">
        <f t="shared" si="17"/>
        <v>60</v>
      </c>
    </row>
    <row r="350" spans="1:12" hidden="1">
      <c r="A350" s="20"/>
      <c r="B350" s="2" t="s">
        <v>445</v>
      </c>
      <c r="C350" s="2" t="s">
        <v>2755</v>
      </c>
      <c r="D350" s="2" t="s">
        <v>2756</v>
      </c>
      <c r="E350" s="3">
        <v>100792.48738679998</v>
      </c>
      <c r="F350" s="3">
        <v>37061.600685599988</v>
      </c>
      <c r="G350" s="3">
        <v>34924.445695200004</v>
      </c>
      <c r="H350" s="3">
        <f t="shared" si="15"/>
        <v>57592.844589199987</v>
      </c>
      <c r="I350">
        <f t="shared" si="16"/>
        <v>6</v>
      </c>
      <c r="J350">
        <f>IFERROR(VLOOKUP(I350,справочник!$A$27:$D$33,3,0),0)</f>
        <v>30</v>
      </c>
      <c r="K350">
        <f>IFERROR(VLOOKUP(I350,справочник!$A$27:$D$33,4,0),0)</f>
        <v>2</v>
      </c>
      <c r="L350">
        <f t="shared" si="17"/>
        <v>60</v>
      </c>
    </row>
    <row r="351" spans="1:12" hidden="1">
      <c r="A351" s="20"/>
      <c r="B351" s="2" t="s">
        <v>445</v>
      </c>
      <c r="C351" s="2" t="s">
        <v>2567</v>
      </c>
      <c r="D351" s="2" t="s">
        <v>2691</v>
      </c>
      <c r="E351" s="3">
        <v>100792.48738679998</v>
      </c>
      <c r="F351" s="3">
        <v>37061.600685600009</v>
      </c>
      <c r="G351" s="3">
        <v>34924.445695199989</v>
      </c>
      <c r="H351" s="3">
        <f t="shared" si="15"/>
        <v>57592.844589199987</v>
      </c>
      <c r="I351">
        <f t="shared" si="16"/>
        <v>6</v>
      </c>
      <c r="J351">
        <f>IFERROR(VLOOKUP(I351,справочник!$A$27:$D$33,3,0),0)</f>
        <v>30</v>
      </c>
      <c r="K351">
        <f>IFERROR(VLOOKUP(I351,справочник!$A$27:$D$33,4,0),0)</f>
        <v>2</v>
      </c>
      <c r="L351">
        <f t="shared" si="17"/>
        <v>60</v>
      </c>
    </row>
    <row r="352" spans="1:12" hidden="1">
      <c r="A352" s="20"/>
      <c r="B352" s="2" t="s">
        <v>445</v>
      </c>
      <c r="C352" s="2" t="s">
        <v>2634</v>
      </c>
      <c r="D352" s="2" t="s">
        <v>2635</v>
      </c>
      <c r="E352" s="3">
        <v>100792.48738679998</v>
      </c>
      <c r="F352" s="3">
        <v>37061.600685600009</v>
      </c>
      <c r="G352" s="3">
        <v>34924.445695199989</v>
      </c>
      <c r="H352" s="3">
        <f t="shared" si="15"/>
        <v>57592.844589199987</v>
      </c>
      <c r="I352">
        <f t="shared" si="16"/>
        <v>6</v>
      </c>
      <c r="J352">
        <f>IFERROR(VLOOKUP(I352,справочник!$A$27:$D$33,3,0),0)</f>
        <v>30</v>
      </c>
      <c r="K352">
        <f>IFERROR(VLOOKUP(I352,справочник!$A$27:$D$33,4,0),0)</f>
        <v>2</v>
      </c>
      <c r="L352">
        <f t="shared" si="17"/>
        <v>60</v>
      </c>
    </row>
    <row r="353" spans="1:12" hidden="1">
      <c r="A353" s="20"/>
      <c r="B353" s="2" t="s">
        <v>445</v>
      </c>
      <c r="C353" s="2" t="s">
        <v>2666</v>
      </c>
      <c r="D353" s="2" t="s">
        <v>2667</v>
      </c>
      <c r="E353" s="3">
        <v>100792.48738679997</v>
      </c>
      <c r="F353" s="3">
        <v>37061.600685600002</v>
      </c>
      <c r="G353" s="3">
        <v>34924.445695199996</v>
      </c>
      <c r="H353" s="3">
        <f t="shared" si="15"/>
        <v>57592.844589199987</v>
      </c>
      <c r="I353">
        <f t="shared" si="16"/>
        <v>6</v>
      </c>
      <c r="J353">
        <f>IFERROR(VLOOKUP(I353,справочник!$A$27:$D$33,3,0),0)</f>
        <v>30</v>
      </c>
      <c r="K353">
        <f>IFERROR(VLOOKUP(I353,справочник!$A$27:$D$33,4,0),0)</f>
        <v>2</v>
      </c>
      <c r="L353">
        <f t="shared" si="17"/>
        <v>60</v>
      </c>
    </row>
    <row r="354" spans="1:12" hidden="1">
      <c r="A354" s="20"/>
      <c r="B354" s="2" t="s">
        <v>445</v>
      </c>
      <c r="C354" s="2" t="s">
        <v>2704</v>
      </c>
      <c r="D354" s="2" t="s">
        <v>2705</v>
      </c>
      <c r="E354" s="3">
        <v>100792.48738679998</v>
      </c>
      <c r="F354" s="3">
        <v>37061.600685600002</v>
      </c>
      <c r="G354" s="3">
        <v>34924.445695199989</v>
      </c>
      <c r="H354" s="3">
        <f t="shared" si="15"/>
        <v>57592.844589199987</v>
      </c>
      <c r="I354">
        <f t="shared" si="16"/>
        <v>6</v>
      </c>
      <c r="J354">
        <f>IFERROR(VLOOKUP(I354,справочник!$A$27:$D$33,3,0),0)</f>
        <v>30</v>
      </c>
      <c r="K354">
        <f>IFERROR(VLOOKUP(I354,справочник!$A$27:$D$33,4,0),0)</f>
        <v>2</v>
      </c>
      <c r="L354">
        <f t="shared" si="17"/>
        <v>60</v>
      </c>
    </row>
    <row r="355" spans="1:12" hidden="1">
      <c r="A355" s="20"/>
      <c r="B355" s="2" t="s">
        <v>445</v>
      </c>
      <c r="C355" s="2" t="s">
        <v>2159</v>
      </c>
      <c r="D355" s="2" t="s">
        <v>2658</v>
      </c>
      <c r="E355" s="3">
        <v>100792.48738679997</v>
      </c>
      <c r="F355" s="3">
        <v>37061.600685599988</v>
      </c>
      <c r="G355" s="3">
        <v>34924.445695199996</v>
      </c>
      <c r="H355" s="3">
        <f t="shared" si="15"/>
        <v>57592.844589199987</v>
      </c>
      <c r="I355">
        <f t="shared" si="16"/>
        <v>6</v>
      </c>
      <c r="J355">
        <f>IFERROR(VLOOKUP(I355,справочник!$A$27:$D$33,3,0),0)</f>
        <v>30</v>
      </c>
      <c r="K355">
        <f>IFERROR(VLOOKUP(I355,справочник!$A$27:$D$33,4,0),0)</f>
        <v>2</v>
      </c>
      <c r="L355">
        <f t="shared" si="17"/>
        <v>60</v>
      </c>
    </row>
    <row r="356" spans="1:12" hidden="1">
      <c r="A356" s="20"/>
      <c r="B356" s="2" t="s">
        <v>445</v>
      </c>
      <c r="C356" s="2" t="s">
        <v>3227</v>
      </c>
      <c r="D356" s="2" t="s">
        <v>3654</v>
      </c>
      <c r="E356" s="3">
        <v>100792.4873868</v>
      </c>
      <c r="F356" s="3">
        <v>37061.600685600002</v>
      </c>
      <c r="G356" s="3">
        <v>34924.445695199989</v>
      </c>
      <c r="H356" s="3">
        <f t="shared" si="15"/>
        <v>57592.844589200009</v>
      </c>
      <c r="I356">
        <f t="shared" si="16"/>
        <v>6</v>
      </c>
      <c r="J356">
        <f>IFERROR(VLOOKUP(I356,справочник!$A$27:$D$33,3,0),0)</f>
        <v>30</v>
      </c>
      <c r="K356">
        <f>IFERROR(VLOOKUP(I356,справочник!$A$27:$D$33,4,0),0)</f>
        <v>2</v>
      </c>
      <c r="L356">
        <f t="shared" si="17"/>
        <v>60</v>
      </c>
    </row>
    <row r="357" spans="1:12" hidden="1">
      <c r="A357" s="20"/>
      <c r="B357" s="2" t="s">
        <v>445</v>
      </c>
      <c r="C357" s="2" t="s">
        <v>3722</v>
      </c>
      <c r="D357" s="2" t="s">
        <v>3723</v>
      </c>
      <c r="E357" s="3">
        <v>100792.4873868</v>
      </c>
      <c r="F357" s="3">
        <v>37061.600685599988</v>
      </c>
      <c r="G357" s="3">
        <v>34924.445695199996</v>
      </c>
      <c r="H357" s="3">
        <f t="shared" si="15"/>
        <v>57592.844589199995</v>
      </c>
      <c r="I357">
        <f t="shared" si="16"/>
        <v>6</v>
      </c>
      <c r="J357">
        <f>IFERROR(VLOOKUP(I357,справочник!$A$27:$D$33,3,0),0)</f>
        <v>30</v>
      </c>
      <c r="K357">
        <f>IFERROR(VLOOKUP(I357,справочник!$A$27:$D$33,4,0),0)</f>
        <v>2</v>
      </c>
      <c r="L357">
        <f t="shared" si="17"/>
        <v>60</v>
      </c>
    </row>
    <row r="358" spans="1:12" hidden="1">
      <c r="A358" s="20"/>
      <c r="B358" s="2" t="s">
        <v>445</v>
      </c>
      <c r="C358" s="2" t="s">
        <v>3655</v>
      </c>
      <c r="D358" s="2" t="s">
        <v>3656</v>
      </c>
      <c r="E358" s="3">
        <v>100792.48738679998</v>
      </c>
      <c r="F358" s="3">
        <v>37061.600685599995</v>
      </c>
      <c r="G358" s="3">
        <v>34924.445695200004</v>
      </c>
      <c r="H358" s="3">
        <f t="shared" si="15"/>
        <v>57592.844589199995</v>
      </c>
      <c r="I358">
        <f t="shared" si="16"/>
        <v>6</v>
      </c>
      <c r="J358">
        <f>IFERROR(VLOOKUP(I358,справочник!$A$27:$D$33,3,0),0)</f>
        <v>30</v>
      </c>
      <c r="K358">
        <f>IFERROR(VLOOKUP(I358,справочник!$A$27:$D$33,4,0),0)</f>
        <v>2</v>
      </c>
      <c r="L358">
        <f t="shared" si="17"/>
        <v>60</v>
      </c>
    </row>
    <row r="359" spans="1:12" hidden="1">
      <c r="A359" s="20"/>
      <c r="B359" s="2" t="s">
        <v>445</v>
      </c>
      <c r="C359" s="2" t="s">
        <v>3225</v>
      </c>
      <c r="D359" s="2" t="s">
        <v>3657</v>
      </c>
      <c r="E359" s="3">
        <v>100792.48738679997</v>
      </c>
      <c r="F359" s="3">
        <v>37061.600685600009</v>
      </c>
      <c r="G359" s="3">
        <v>34924.445695199996</v>
      </c>
      <c r="H359" s="3">
        <f t="shared" si="15"/>
        <v>57592.844589199995</v>
      </c>
      <c r="I359">
        <f t="shared" si="16"/>
        <v>6</v>
      </c>
      <c r="J359">
        <f>IFERROR(VLOOKUP(I359,справочник!$A$27:$D$33,3,0),0)</f>
        <v>30</v>
      </c>
      <c r="K359">
        <f>IFERROR(VLOOKUP(I359,справочник!$A$27:$D$33,4,0),0)</f>
        <v>2</v>
      </c>
      <c r="L359">
        <f t="shared" si="17"/>
        <v>60</v>
      </c>
    </row>
    <row r="360" spans="1:12" hidden="1">
      <c r="A360" s="20"/>
      <c r="B360" s="2" t="s">
        <v>445</v>
      </c>
      <c r="C360" s="2" t="s">
        <v>3222</v>
      </c>
      <c r="D360" s="2" t="s">
        <v>3658</v>
      </c>
      <c r="E360" s="3">
        <v>100792.48738679998</v>
      </c>
      <c r="F360" s="3">
        <v>37061.600685599995</v>
      </c>
      <c r="G360" s="3">
        <v>34924.445695199996</v>
      </c>
      <c r="H360" s="3">
        <f t="shared" si="15"/>
        <v>57592.844589199995</v>
      </c>
      <c r="I360">
        <f t="shared" si="16"/>
        <v>6</v>
      </c>
      <c r="J360">
        <f>IFERROR(VLOOKUP(I360,справочник!$A$27:$D$33,3,0),0)</f>
        <v>30</v>
      </c>
      <c r="K360">
        <f>IFERROR(VLOOKUP(I360,справочник!$A$27:$D$33,4,0),0)</f>
        <v>2</v>
      </c>
      <c r="L360">
        <f t="shared" si="17"/>
        <v>60</v>
      </c>
    </row>
    <row r="361" spans="1:12" hidden="1">
      <c r="A361" s="20"/>
      <c r="B361" s="2" t="s">
        <v>445</v>
      </c>
      <c r="C361" s="2" t="s">
        <v>3347</v>
      </c>
      <c r="D361" s="2" t="s">
        <v>3684</v>
      </c>
      <c r="E361" s="3">
        <v>100792.48738680001</v>
      </c>
      <c r="F361" s="3">
        <v>37061.600685600009</v>
      </c>
      <c r="G361" s="3">
        <v>34924.445695199989</v>
      </c>
      <c r="H361" s="3">
        <f t="shared" si="15"/>
        <v>57592.844589200009</v>
      </c>
      <c r="I361">
        <f t="shared" si="16"/>
        <v>6</v>
      </c>
      <c r="J361">
        <f>IFERROR(VLOOKUP(I361,справочник!$A$27:$D$33,3,0),0)</f>
        <v>30</v>
      </c>
      <c r="K361">
        <f>IFERROR(VLOOKUP(I361,справочник!$A$27:$D$33,4,0),0)</f>
        <v>2</v>
      </c>
      <c r="L361">
        <f t="shared" si="17"/>
        <v>60</v>
      </c>
    </row>
    <row r="362" spans="1:12" hidden="1">
      <c r="A362" s="20"/>
      <c r="B362" s="2" t="s">
        <v>445</v>
      </c>
      <c r="C362" s="2" t="s">
        <v>3748</v>
      </c>
      <c r="D362" s="2" t="s">
        <v>3749</v>
      </c>
      <c r="E362" s="3">
        <v>100792.48738680003</v>
      </c>
      <c r="F362" s="3">
        <v>37061.600685600002</v>
      </c>
      <c r="G362" s="3">
        <v>34924.445695199996</v>
      </c>
      <c r="H362" s="3">
        <f t="shared" si="15"/>
        <v>57592.844589200009</v>
      </c>
      <c r="I362">
        <f t="shared" si="16"/>
        <v>6</v>
      </c>
      <c r="J362">
        <f>IFERROR(VLOOKUP(I362,справочник!$A$27:$D$33,3,0),0)</f>
        <v>30</v>
      </c>
      <c r="K362">
        <f>IFERROR(VLOOKUP(I362,справочник!$A$27:$D$33,4,0),0)</f>
        <v>2</v>
      </c>
      <c r="L362">
        <f t="shared" si="17"/>
        <v>60</v>
      </c>
    </row>
    <row r="363" spans="1:12" hidden="1">
      <c r="A363" s="20"/>
      <c r="B363" s="2" t="s">
        <v>445</v>
      </c>
      <c r="C363" s="2" t="s">
        <v>3261</v>
      </c>
      <c r="D363" s="2" t="s">
        <v>3702</v>
      </c>
      <c r="E363" s="3">
        <v>100792.48738680001</v>
      </c>
      <c r="F363" s="3">
        <v>37061.600685600002</v>
      </c>
      <c r="G363" s="3">
        <v>34924.445695199996</v>
      </c>
      <c r="H363" s="3">
        <f t="shared" si="15"/>
        <v>57592.844589200009</v>
      </c>
      <c r="I363">
        <f t="shared" si="16"/>
        <v>6</v>
      </c>
      <c r="J363">
        <f>IFERROR(VLOOKUP(I363,справочник!$A$27:$D$33,3,0),0)</f>
        <v>30</v>
      </c>
      <c r="K363">
        <f>IFERROR(VLOOKUP(I363,справочник!$A$27:$D$33,4,0),0)</f>
        <v>2</v>
      </c>
      <c r="L363">
        <f t="shared" si="17"/>
        <v>60</v>
      </c>
    </row>
    <row r="364" spans="1:12" hidden="1">
      <c r="A364" s="20"/>
      <c r="B364" s="2" t="s">
        <v>445</v>
      </c>
      <c r="C364" s="2" t="s">
        <v>3763</v>
      </c>
      <c r="D364" s="2" t="s">
        <v>3764</v>
      </c>
      <c r="E364" s="3">
        <v>100792.4873868</v>
      </c>
      <c r="F364" s="3">
        <v>37061.600685600002</v>
      </c>
      <c r="G364" s="3">
        <v>34924.445695200004</v>
      </c>
      <c r="H364" s="3">
        <f t="shared" si="15"/>
        <v>57592.844589200009</v>
      </c>
      <c r="I364">
        <f t="shared" si="16"/>
        <v>6</v>
      </c>
      <c r="J364">
        <f>IFERROR(VLOOKUP(I364,справочник!$A$27:$D$33,3,0),0)</f>
        <v>30</v>
      </c>
      <c r="K364">
        <f>IFERROR(VLOOKUP(I364,справочник!$A$27:$D$33,4,0),0)</f>
        <v>2</v>
      </c>
      <c r="L364">
        <f t="shared" si="17"/>
        <v>60</v>
      </c>
    </row>
    <row r="365" spans="1:12" hidden="1">
      <c r="A365" s="20"/>
      <c r="B365" s="2" t="s">
        <v>445</v>
      </c>
      <c r="C365" s="2" t="s">
        <v>3710</v>
      </c>
      <c r="D365" s="2" t="s">
        <v>3711</v>
      </c>
      <c r="E365" s="3">
        <v>100792.4873868</v>
      </c>
      <c r="F365" s="3">
        <v>37061.600685600009</v>
      </c>
      <c r="G365" s="3">
        <v>34924.445695200011</v>
      </c>
      <c r="H365" s="3">
        <f t="shared" si="15"/>
        <v>57592.844589200009</v>
      </c>
      <c r="I365">
        <f t="shared" si="16"/>
        <v>6</v>
      </c>
      <c r="J365">
        <f>IFERROR(VLOOKUP(I365,справочник!$A$27:$D$33,3,0),0)</f>
        <v>30</v>
      </c>
      <c r="K365">
        <f>IFERROR(VLOOKUP(I365,справочник!$A$27:$D$33,4,0),0)</f>
        <v>2</v>
      </c>
      <c r="L365">
        <f t="shared" si="17"/>
        <v>60</v>
      </c>
    </row>
    <row r="366" spans="1:12" hidden="1">
      <c r="A366" s="20"/>
      <c r="B366" s="2" t="s">
        <v>445</v>
      </c>
      <c r="C366" s="2" t="s">
        <v>3728</v>
      </c>
      <c r="D366" s="2" t="s">
        <v>3729</v>
      </c>
      <c r="E366" s="3">
        <v>100792.4873868</v>
      </c>
      <c r="F366" s="3">
        <v>37061.600685600009</v>
      </c>
      <c r="G366" s="3">
        <v>34924.445695199989</v>
      </c>
      <c r="H366" s="3">
        <f t="shared" si="15"/>
        <v>57592.844589200009</v>
      </c>
      <c r="I366">
        <f t="shared" si="16"/>
        <v>6</v>
      </c>
      <c r="J366">
        <f>IFERROR(VLOOKUP(I366,справочник!$A$27:$D$33,3,0),0)</f>
        <v>30</v>
      </c>
      <c r="K366">
        <f>IFERROR(VLOOKUP(I366,справочник!$A$27:$D$33,4,0),0)</f>
        <v>2</v>
      </c>
      <c r="L366">
        <f t="shared" si="17"/>
        <v>60</v>
      </c>
    </row>
    <row r="367" spans="1:12" hidden="1">
      <c r="A367" s="20"/>
      <c r="B367" s="2" t="s">
        <v>445</v>
      </c>
      <c r="C367" s="2" t="s">
        <v>3758</v>
      </c>
      <c r="D367" s="2" t="s">
        <v>3759</v>
      </c>
      <c r="E367" s="3">
        <v>100792.48738680001</v>
      </c>
      <c r="F367" s="3">
        <v>37061.600685600002</v>
      </c>
      <c r="G367" s="3">
        <v>34924.445695199996</v>
      </c>
      <c r="H367" s="3">
        <f t="shared" si="15"/>
        <v>57592.844589200009</v>
      </c>
      <c r="I367">
        <f t="shared" si="16"/>
        <v>6</v>
      </c>
      <c r="J367">
        <f>IFERROR(VLOOKUP(I367,справочник!$A$27:$D$33,3,0),0)</f>
        <v>30</v>
      </c>
      <c r="K367">
        <f>IFERROR(VLOOKUP(I367,справочник!$A$27:$D$33,4,0),0)</f>
        <v>2</v>
      </c>
      <c r="L367">
        <f t="shared" si="17"/>
        <v>60</v>
      </c>
    </row>
    <row r="368" spans="1:12" hidden="1">
      <c r="A368" s="20"/>
      <c r="B368" s="2" t="s">
        <v>445</v>
      </c>
      <c r="C368" s="2" t="s">
        <v>3740</v>
      </c>
      <c r="D368" s="2" t="s">
        <v>3741</v>
      </c>
      <c r="E368" s="3">
        <v>100792.4873868</v>
      </c>
      <c r="F368" s="3">
        <v>37061.600685600009</v>
      </c>
      <c r="G368" s="3">
        <v>34924.445695199989</v>
      </c>
      <c r="H368" s="3">
        <f t="shared" si="15"/>
        <v>57592.844589200009</v>
      </c>
      <c r="I368">
        <f t="shared" si="16"/>
        <v>6</v>
      </c>
      <c r="J368">
        <f>IFERROR(VLOOKUP(I368,справочник!$A$27:$D$33,3,0),0)</f>
        <v>30</v>
      </c>
      <c r="K368">
        <f>IFERROR(VLOOKUP(I368,справочник!$A$27:$D$33,4,0),0)</f>
        <v>2</v>
      </c>
      <c r="L368">
        <f t="shared" si="17"/>
        <v>60</v>
      </c>
    </row>
    <row r="369" spans="1:12" hidden="1">
      <c r="A369" s="20"/>
      <c r="B369" s="2" t="s">
        <v>445</v>
      </c>
      <c r="C369" s="2" t="s">
        <v>3744</v>
      </c>
      <c r="D369" s="2" t="s">
        <v>3745</v>
      </c>
      <c r="E369" s="3">
        <v>100792.48738680001</v>
      </c>
      <c r="F369" s="3">
        <v>37061.600685599988</v>
      </c>
      <c r="G369" s="3">
        <v>34924.445695200004</v>
      </c>
      <c r="H369" s="3">
        <f t="shared" si="15"/>
        <v>57592.844589200009</v>
      </c>
      <c r="I369">
        <f t="shared" si="16"/>
        <v>6</v>
      </c>
      <c r="J369">
        <f>IFERROR(VLOOKUP(I369,справочник!$A$27:$D$33,3,0),0)</f>
        <v>30</v>
      </c>
      <c r="K369">
        <f>IFERROR(VLOOKUP(I369,справочник!$A$27:$D$33,4,0),0)</f>
        <v>2</v>
      </c>
      <c r="L369">
        <f t="shared" si="17"/>
        <v>60</v>
      </c>
    </row>
    <row r="370" spans="1:12" hidden="1">
      <c r="A370" s="20"/>
      <c r="B370" s="2" t="s">
        <v>445</v>
      </c>
      <c r="C370" s="2" t="s">
        <v>3712</v>
      </c>
      <c r="D370" s="2" t="s">
        <v>3713</v>
      </c>
      <c r="E370" s="3">
        <v>100792.4873868</v>
      </c>
      <c r="F370" s="3">
        <v>37061.600685600002</v>
      </c>
      <c r="G370" s="3">
        <v>34924.445695199996</v>
      </c>
      <c r="H370" s="3">
        <f t="shared" si="15"/>
        <v>57592.844589200009</v>
      </c>
      <c r="I370">
        <f t="shared" si="16"/>
        <v>6</v>
      </c>
      <c r="J370">
        <f>IFERROR(VLOOKUP(I370,справочник!$A$27:$D$33,3,0),0)</f>
        <v>30</v>
      </c>
      <c r="K370">
        <f>IFERROR(VLOOKUP(I370,справочник!$A$27:$D$33,4,0),0)</f>
        <v>2</v>
      </c>
      <c r="L370">
        <f t="shared" si="17"/>
        <v>60</v>
      </c>
    </row>
    <row r="371" spans="1:12" hidden="1">
      <c r="A371" s="20"/>
      <c r="B371" s="2" t="s">
        <v>445</v>
      </c>
      <c r="C371" s="2" t="s">
        <v>3754</v>
      </c>
      <c r="D371" s="2" t="s">
        <v>3755</v>
      </c>
      <c r="E371" s="3">
        <v>100792.48738680001</v>
      </c>
      <c r="F371" s="3">
        <v>37061.600685600002</v>
      </c>
      <c r="G371" s="3">
        <v>34924.445695200011</v>
      </c>
      <c r="H371" s="3">
        <f t="shared" si="15"/>
        <v>57592.844589200009</v>
      </c>
      <c r="I371">
        <f t="shared" si="16"/>
        <v>6</v>
      </c>
      <c r="J371">
        <f>IFERROR(VLOOKUP(I371,справочник!$A$27:$D$33,3,0),0)</f>
        <v>30</v>
      </c>
      <c r="K371">
        <f>IFERROR(VLOOKUP(I371,справочник!$A$27:$D$33,4,0),0)</f>
        <v>2</v>
      </c>
      <c r="L371">
        <f t="shared" si="17"/>
        <v>60</v>
      </c>
    </row>
    <row r="372" spans="1:12" hidden="1">
      <c r="A372" s="20"/>
      <c r="B372" s="2" t="s">
        <v>445</v>
      </c>
      <c r="C372" s="2" t="s">
        <v>3746</v>
      </c>
      <c r="D372" s="2" t="s">
        <v>3747</v>
      </c>
      <c r="E372" s="3">
        <v>100792.48738679998</v>
      </c>
      <c r="F372" s="3">
        <v>37061.600685600002</v>
      </c>
      <c r="G372" s="3">
        <v>34924.445695200011</v>
      </c>
      <c r="H372" s="3">
        <f t="shared" si="15"/>
        <v>57592.844589199995</v>
      </c>
      <c r="I372">
        <f t="shared" si="16"/>
        <v>6</v>
      </c>
      <c r="J372">
        <f>IFERROR(VLOOKUP(I372,справочник!$A$27:$D$33,3,0),0)</f>
        <v>30</v>
      </c>
      <c r="K372">
        <f>IFERROR(VLOOKUP(I372,справочник!$A$27:$D$33,4,0),0)</f>
        <v>2</v>
      </c>
      <c r="L372">
        <f t="shared" si="17"/>
        <v>60</v>
      </c>
    </row>
    <row r="373" spans="1:12" hidden="1">
      <c r="A373" s="20"/>
      <c r="B373" s="2" t="s">
        <v>445</v>
      </c>
      <c r="C373" s="2" t="s">
        <v>3677</v>
      </c>
      <c r="D373" s="2" t="s">
        <v>3678</v>
      </c>
      <c r="E373" s="3">
        <v>100792.4873868</v>
      </c>
      <c r="F373" s="3">
        <v>37061.600685599995</v>
      </c>
      <c r="G373" s="3">
        <v>34924.445695199996</v>
      </c>
      <c r="H373" s="3">
        <f t="shared" si="15"/>
        <v>57592.844589199995</v>
      </c>
      <c r="I373">
        <f t="shared" si="16"/>
        <v>6</v>
      </c>
      <c r="J373">
        <f>IFERROR(VLOOKUP(I373,справочник!$A$27:$D$33,3,0),0)</f>
        <v>30</v>
      </c>
      <c r="K373">
        <f>IFERROR(VLOOKUP(I373,справочник!$A$27:$D$33,4,0),0)</f>
        <v>2</v>
      </c>
      <c r="L373">
        <f t="shared" si="17"/>
        <v>60</v>
      </c>
    </row>
    <row r="374" spans="1:12" hidden="1">
      <c r="A374" s="20"/>
      <c r="B374" s="2" t="s">
        <v>445</v>
      </c>
      <c r="C374" s="2" t="s">
        <v>3691</v>
      </c>
      <c r="D374" s="2" t="s">
        <v>3692</v>
      </c>
      <c r="E374" s="3">
        <v>100792.48738679998</v>
      </c>
      <c r="F374" s="3">
        <v>37061.600685599995</v>
      </c>
      <c r="G374" s="3">
        <v>34924.445695199996</v>
      </c>
      <c r="H374" s="3">
        <f t="shared" si="15"/>
        <v>57592.844589199995</v>
      </c>
      <c r="I374">
        <f t="shared" si="16"/>
        <v>6</v>
      </c>
      <c r="J374">
        <f>IFERROR(VLOOKUP(I374,справочник!$A$27:$D$33,3,0),0)</f>
        <v>30</v>
      </c>
      <c r="K374">
        <f>IFERROR(VLOOKUP(I374,справочник!$A$27:$D$33,4,0),0)</f>
        <v>2</v>
      </c>
      <c r="L374">
        <f t="shared" si="17"/>
        <v>60</v>
      </c>
    </row>
    <row r="375" spans="1:12" hidden="1">
      <c r="A375" s="20"/>
      <c r="B375" s="2" t="s">
        <v>445</v>
      </c>
      <c r="C375" s="2" t="s">
        <v>3682</v>
      </c>
      <c r="D375" s="2" t="s">
        <v>3683</v>
      </c>
      <c r="E375" s="3">
        <v>100792.48738679998</v>
      </c>
      <c r="F375" s="3">
        <v>37061.600685599995</v>
      </c>
      <c r="G375" s="3">
        <v>34924.445695199996</v>
      </c>
      <c r="H375" s="3">
        <f t="shared" si="15"/>
        <v>57592.844589199995</v>
      </c>
      <c r="I375">
        <f t="shared" si="16"/>
        <v>6</v>
      </c>
      <c r="J375">
        <f>IFERROR(VLOOKUP(I375,справочник!$A$27:$D$33,3,0),0)</f>
        <v>30</v>
      </c>
      <c r="K375">
        <f>IFERROR(VLOOKUP(I375,справочник!$A$27:$D$33,4,0),0)</f>
        <v>2</v>
      </c>
      <c r="L375">
        <f t="shared" si="17"/>
        <v>60</v>
      </c>
    </row>
    <row r="376" spans="1:12" hidden="1">
      <c r="A376" s="20"/>
      <c r="B376" s="2" t="s">
        <v>445</v>
      </c>
      <c r="C376" s="2" t="s">
        <v>3696</v>
      </c>
      <c r="D376" s="2" t="s">
        <v>3697</v>
      </c>
      <c r="E376" s="3">
        <v>100792.48738679998</v>
      </c>
      <c r="F376" s="3">
        <v>37061.600685599995</v>
      </c>
      <c r="G376" s="3">
        <v>34924.445695200004</v>
      </c>
      <c r="H376" s="3">
        <f t="shared" si="15"/>
        <v>57592.844589199995</v>
      </c>
      <c r="I376">
        <f t="shared" si="16"/>
        <v>6</v>
      </c>
      <c r="J376">
        <f>IFERROR(VLOOKUP(I376,справочник!$A$27:$D$33,3,0),0)</f>
        <v>30</v>
      </c>
      <c r="K376">
        <f>IFERROR(VLOOKUP(I376,справочник!$A$27:$D$33,4,0),0)</f>
        <v>2</v>
      </c>
      <c r="L376">
        <f t="shared" si="17"/>
        <v>60</v>
      </c>
    </row>
    <row r="377" spans="1:12" hidden="1">
      <c r="A377" s="20"/>
      <c r="B377" s="2" t="s">
        <v>445</v>
      </c>
      <c r="C377" s="2" t="s">
        <v>3685</v>
      </c>
      <c r="D377" s="2" t="s">
        <v>3686</v>
      </c>
      <c r="E377" s="3">
        <v>100792.4873868</v>
      </c>
      <c r="F377" s="3">
        <v>37061.600685599988</v>
      </c>
      <c r="G377" s="3">
        <v>34924.445695199996</v>
      </c>
      <c r="H377" s="3">
        <f t="shared" si="15"/>
        <v>57592.844589199995</v>
      </c>
      <c r="I377">
        <f t="shared" si="16"/>
        <v>6</v>
      </c>
      <c r="J377">
        <f>IFERROR(VLOOKUP(I377,справочник!$A$27:$D$33,3,0),0)</f>
        <v>30</v>
      </c>
      <c r="K377">
        <f>IFERROR(VLOOKUP(I377,справочник!$A$27:$D$33,4,0),0)</f>
        <v>2</v>
      </c>
      <c r="L377">
        <f t="shared" si="17"/>
        <v>60</v>
      </c>
    </row>
    <row r="378" spans="1:12" hidden="1">
      <c r="A378" s="20"/>
      <c r="B378" s="2" t="s">
        <v>445</v>
      </c>
      <c r="C378" s="2" t="s">
        <v>3714</v>
      </c>
      <c r="D378" s="2" t="s">
        <v>3715</v>
      </c>
      <c r="E378" s="3">
        <v>100792.48738680001</v>
      </c>
      <c r="F378" s="3">
        <v>37061.60068559998</v>
      </c>
      <c r="G378" s="3">
        <v>34924.445695200004</v>
      </c>
      <c r="H378" s="3">
        <f t="shared" si="15"/>
        <v>57592.844589199995</v>
      </c>
      <c r="I378">
        <f t="shared" si="16"/>
        <v>6</v>
      </c>
      <c r="J378">
        <f>IFERROR(VLOOKUP(I378,справочник!$A$27:$D$33,3,0),0)</f>
        <v>30</v>
      </c>
      <c r="K378">
        <f>IFERROR(VLOOKUP(I378,справочник!$A$27:$D$33,4,0),0)</f>
        <v>2</v>
      </c>
      <c r="L378">
        <f t="shared" si="17"/>
        <v>60</v>
      </c>
    </row>
    <row r="379" spans="1:12" hidden="1">
      <c r="A379" s="20"/>
      <c r="B379" s="2" t="s">
        <v>445</v>
      </c>
      <c r="C379" s="2" t="s">
        <v>3689</v>
      </c>
      <c r="D379" s="2" t="s">
        <v>3690</v>
      </c>
      <c r="E379" s="3">
        <v>100792.48738679998</v>
      </c>
      <c r="F379" s="3">
        <v>37061.600685600002</v>
      </c>
      <c r="G379" s="3">
        <v>34924.445695200011</v>
      </c>
      <c r="H379" s="3">
        <f t="shared" si="15"/>
        <v>57592.844589199995</v>
      </c>
      <c r="I379">
        <f t="shared" si="16"/>
        <v>6</v>
      </c>
      <c r="J379">
        <f>IFERROR(VLOOKUP(I379,справочник!$A$27:$D$33,3,0),0)</f>
        <v>30</v>
      </c>
      <c r="K379">
        <f>IFERROR(VLOOKUP(I379,справочник!$A$27:$D$33,4,0),0)</f>
        <v>2</v>
      </c>
      <c r="L379">
        <f t="shared" si="17"/>
        <v>60</v>
      </c>
    </row>
    <row r="380" spans="1:12" hidden="1">
      <c r="A380" s="20"/>
      <c r="B380" s="2" t="s">
        <v>445</v>
      </c>
      <c r="C380" s="2" t="s">
        <v>3738</v>
      </c>
      <c r="D380" s="2" t="s">
        <v>3739</v>
      </c>
      <c r="E380" s="3">
        <v>100792.4873868</v>
      </c>
      <c r="F380" s="3">
        <v>37061.600685599988</v>
      </c>
      <c r="G380" s="3">
        <v>34924.445695200011</v>
      </c>
      <c r="H380" s="3">
        <f t="shared" si="15"/>
        <v>57592.844589199995</v>
      </c>
      <c r="I380">
        <f t="shared" si="16"/>
        <v>6</v>
      </c>
      <c r="J380">
        <f>IFERROR(VLOOKUP(I380,справочник!$A$27:$D$33,3,0),0)</f>
        <v>30</v>
      </c>
      <c r="K380">
        <f>IFERROR(VLOOKUP(I380,справочник!$A$27:$D$33,4,0),0)</f>
        <v>2</v>
      </c>
      <c r="L380">
        <f t="shared" si="17"/>
        <v>60</v>
      </c>
    </row>
    <row r="381" spans="1:12" hidden="1">
      <c r="A381" s="20"/>
      <c r="B381" s="2" t="s">
        <v>445</v>
      </c>
      <c r="C381" s="2" t="s">
        <v>3750</v>
      </c>
      <c r="D381" s="2" t="s">
        <v>3751</v>
      </c>
      <c r="E381" s="3">
        <v>100792.4873868</v>
      </c>
      <c r="F381" s="3">
        <v>37061.600685599988</v>
      </c>
      <c r="G381" s="3">
        <v>34924.445695199996</v>
      </c>
      <c r="H381" s="3">
        <f t="shared" si="15"/>
        <v>57592.844589199995</v>
      </c>
      <c r="I381">
        <f t="shared" si="16"/>
        <v>6</v>
      </c>
      <c r="J381">
        <f>IFERROR(VLOOKUP(I381,справочник!$A$27:$D$33,3,0),0)</f>
        <v>30</v>
      </c>
      <c r="K381">
        <f>IFERROR(VLOOKUP(I381,справочник!$A$27:$D$33,4,0),0)</f>
        <v>2</v>
      </c>
      <c r="L381">
        <f t="shared" si="17"/>
        <v>60</v>
      </c>
    </row>
    <row r="382" spans="1:12" hidden="1">
      <c r="A382" s="20"/>
      <c r="B382" s="2" t="s">
        <v>445</v>
      </c>
      <c r="C382" s="2" t="s">
        <v>3724</v>
      </c>
      <c r="D382" s="2" t="s">
        <v>3725</v>
      </c>
      <c r="E382" s="3">
        <v>100792.48738679998</v>
      </c>
      <c r="F382" s="3">
        <v>37061.600685600002</v>
      </c>
      <c r="G382" s="3">
        <v>34924.445695199996</v>
      </c>
      <c r="H382" s="3">
        <f t="shared" si="15"/>
        <v>57592.844589199995</v>
      </c>
      <c r="I382">
        <f t="shared" si="16"/>
        <v>6</v>
      </c>
      <c r="J382">
        <f>IFERROR(VLOOKUP(I382,справочник!$A$27:$D$33,3,0),0)</f>
        <v>30</v>
      </c>
      <c r="K382">
        <f>IFERROR(VLOOKUP(I382,справочник!$A$27:$D$33,4,0),0)</f>
        <v>2</v>
      </c>
      <c r="L382">
        <f t="shared" si="17"/>
        <v>60</v>
      </c>
    </row>
    <row r="383" spans="1:12" hidden="1">
      <c r="A383" s="20"/>
      <c r="B383" s="2" t="s">
        <v>445</v>
      </c>
      <c r="C383" s="2" t="s">
        <v>3693</v>
      </c>
      <c r="D383" s="2" t="s">
        <v>3694</v>
      </c>
      <c r="E383" s="3">
        <v>100792.4873868</v>
      </c>
      <c r="F383" s="3">
        <v>37061.600685599995</v>
      </c>
      <c r="G383" s="3">
        <v>34924.445695200004</v>
      </c>
      <c r="H383" s="3">
        <f t="shared" si="15"/>
        <v>57592.844589199995</v>
      </c>
      <c r="I383">
        <f t="shared" si="16"/>
        <v>6</v>
      </c>
      <c r="J383">
        <f>IFERROR(VLOOKUP(I383,справочник!$A$27:$D$33,3,0),0)</f>
        <v>30</v>
      </c>
      <c r="K383">
        <f>IFERROR(VLOOKUP(I383,справочник!$A$27:$D$33,4,0),0)</f>
        <v>2</v>
      </c>
      <c r="L383">
        <f t="shared" si="17"/>
        <v>60</v>
      </c>
    </row>
    <row r="384" spans="1:12" hidden="1">
      <c r="A384" s="20"/>
      <c r="B384" s="2" t="s">
        <v>445</v>
      </c>
      <c r="C384" s="2" t="s">
        <v>3732</v>
      </c>
      <c r="D384" s="2" t="s">
        <v>3733</v>
      </c>
      <c r="E384" s="3">
        <v>100792.48738679998</v>
      </c>
      <c r="F384" s="3">
        <v>37061.600685600009</v>
      </c>
      <c r="G384" s="3">
        <v>34924.445695199996</v>
      </c>
      <c r="H384" s="3">
        <f t="shared" si="15"/>
        <v>57592.844589199995</v>
      </c>
      <c r="I384">
        <f t="shared" si="16"/>
        <v>6</v>
      </c>
      <c r="J384">
        <f>IFERROR(VLOOKUP(I384,справочник!$A$27:$D$33,3,0),0)</f>
        <v>30</v>
      </c>
      <c r="K384">
        <f>IFERROR(VLOOKUP(I384,справочник!$A$27:$D$33,4,0),0)</f>
        <v>2</v>
      </c>
      <c r="L384">
        <f t="shared" si="17"/>
        <v>60</v>
      </c>
    </row>
    <row r="385" spans="1:12" hidden="1">
      <c r="A385" s="20"/>
      <c r="B385" s="2" t="s">
        <v>445</v>
      </c>
      <c r="C385" s="2" t="s">
        <v>3708</v>
      </c>
      <c r="D385" s="2" t="s">
        <v>3709</v>
      </c>
      <c r="E385" s="3">
        <v>100792.4873868</v>
      </c>
      <c r="F385" s="3">
        <v>37061.600685599995</v>
      </c>
      <c r="G385" s="3">
        <v>34924.445695200011</v>
      </c>
      <c r="H385" s="3">
        <f t="shared" si="15"/>
        <v>57592.844589199995</v>
      </c>
      <c r="I385">
        <f t="shared" si="16"/>
        <v>6</v>
      </c>
      <c r="J385">
        <f>IFERROR(VLOOKUP(I385,справочник!$A$27:$D$33,3,0),0)</f>
        <v>30</v>
      </c>
      <c r="K385">
        <f>IFERROR(VLOOKUP(I385,справочник!$A$27:$D$33,4,0),0)</f>
        <v>2</v>
      </c>
      <c r="L385">
        <f t="shared" si="17"/>
        <v>60</v>
      </c>
    </row>
    <row r="386" spans="1:12" hidden="1">
      <c r="A386" s="20"/>
      <c r="B386" s="2" t="s">
        <v>445</v>
      </c>
      <c r="C386" s="2" t="s">
        <v>3698</v>
      </c>
      <c r="D386" s="2" t="s">
        <v>3699</v>
      </c>
      <c r="E386" s="3">
        <v>100792.4873868</v>
      </c>
      <c r="F386" s="3">
        <v>37061.600685599988</v>
      </c>
      <c r="G386" s="3">
        <v>34924.445695200011</v>
      </c>
      <c r="H386" s="3">
        <f t="shared" si="15"/>
        <v>57592.844589199995</v>
      </c>
      <c r="I386">
        <f t="shared" si="16"/>
        <v>6</v>
      </c>
      <c r="J386">
        <f>IFERROR(VLOOKUP(I386,справочник!$A$27:$D$33,3,0),0)</f>
        <v>30</v>
      </c>
      <c r="K386">
        <f>IFERROR(VLOOKUP(I386,справочник!$A$27:$D$33,4,0),0)</f>
        <v>2</v>
      </c>
      <c r="L386">
        <f t="shared" si="17"/>
        <v>60</v>
      </c>
    </row>
    <row r="387" spans="1:12" hidden="1">
      <c r="A387" s="20"/>
      <c r="B387" s="2" t="s">
        <v>445</v>
      </c>
      <c r="C387" s="2" t="s">
        <v>3703</v>
      </c>
      <c r="D387" s="2" t="s">
        <v>3704</v>
      </c>
      <c r="E387" s="3">
        <v>100792.4873868</v>
      </c>
      <c r="F387" s="3">
        <v>37061.60068559998</v>
      </c>
      <c r="G387" s="3">
        <v>34924.445695200004</v>
      </c>
      <c r="H387" s="3">
        <f t="shared" ref="H387:H450" si="18">AVERAGE(E387:G387)</f>
        <v>57592.844589199995</v>
      </c>
      <c r="I387">
        <f t="shared" ref="I387:I450" si="19">IF(H387&gt;=1000000,1,IF(AND(H387&gt;=500000,H387&lt;=999999),2,IF(AND(H387&gt;=200000,H387&lt;=499999),3,IF(AND(H387&gt;=150000,H387&lt;=199999),4,IF(AND(H387&gt;=75000,H387&lt;=149999),5,IF(AND(H387&gt;=35000,H387&lt;=74999),6,6))))))</f>
        <v>6</v>
      </c>
      <c r="J387">
        <f>IFERROR(VLOOKUP(I387,справочник!$A$27:$D$33,3,0),0)</f>
        <v>30</v>
      </c>
      <c r="K387">
        <f>IFERROR(VLOOKUP(I387,справочник!$A$27:$D$33,4,0),0)</f>
        <v>2</v>
      </c>
      <c r="L387">
        <f t="shared" ref="L387:L450" si="20">J387*K387</f>
        <v>60</v>
      </c>
    </row>
    <row r="388" spans="1:12" hidden="1">
      <c r="A388" s="20"/>
      <c r="B388" s="2" t="s">
        <v>445</v>
      </c>
      <c r="C388" s="2" t="s">
        <v>3687</v>
      </c>
      <c r="D388" s="2" t="s">
        <v>3688</v>
      </c>
      <c r="E388" s="3">
        <v>100792.4873868</v>
      </c>
      <c r="F388" s="3">
        <v>37061.600685599995</v>
      </c>
      <c r="G388" s="3">
        <v>34924.445695199996</v>
      </c>
      <c r="H388" s="3">
        <f t="shared" si="18"/>
        <v>57592.844589199995</v>
      </c>
      <c r="I388">
        <f t="shared" si="19"/>
        <v>6</v>
      </c>
      <c r="J388">
        <f>IFERROR(VLOOKUP(I388,справочник!$A$27:$D$33,3,0),0)</f>
        <v>30</v>
      </c>
      <c r="K388">
        <f>IFERROR(VLOOKUP(I388,справочник!$A$27:$D$33,4,0),0)</f>
        <v>2</v>
      </c>
      <c r="L388">
        <f t="shared" si="20"/>
        <v>60</v>
      </c>
    </row>
    <row r="389" spans="1:12" hidden="1">
      <c r="A389" s="20"/>
      <c r="B389" s="2" t="s">
        <v>445</v>
      </c>
      <c r="C389" s="2" t="s">
        <v>3433</v>
      </c>
      <c r="D389" s="2" t="s">
        <v>3762</v>
      </c>
      <c r="E389" s="3">
        <v>100792.4873868</v>
      </c>
      <c r="F389" s="3">
        <v>37061.600685599995</v>
      </c>
      <c r="G389" s="3">
        <v>34924.445695199996</v>
      </c>
      <c r="H389" s="3">
        <f t="shared" si="18"/>
        <v>57592.844589199995</v>
      </c>
      <c r="I389">
        <f t="shared" si="19"/>
        <v>6</v>
      </c>
      <c r="J389">
        <f>IFERROR(VLOOKUP(I389,справочник!$A$27:$D$33,3,0),0)</f>
        <v>30</v>
      </c>
      <c r="K389">
        <f>IFERROR(VLOOKUP(I389,справочник!$A$27:$D$33,4,0),0)</f>
        <v>2</v>
      </c>
      <c r="L389">
        <f t="shared" si="20"/>
        <v>60</v>
      </c>
    </row>
    <row r="390" spans="1:12" hidden="1">
      <c r="A390" s="20"/>
      <c r="B390" s="2" t="s">
        <v>445</v>
      </c>
      <c r="C390" s="2" t="s">
        <v>3730</v>
      </c>
      <c r="D390" s="2" t="s">
        <v>3731</v>
      </c>
      <c r="E390" s="3">
        <v>100792.4873868</v>
      </c>
      <c r="F390" s="3">
        <v>37061.600685599995</v>
      </c>
      <c r="G390" s="3">
        <v>34924.445695200004</v>
      </c>
      <c r="H390" s="3">
        <f t="shared" si="18"/>
        <v>57592.844589199995</v>
      </c>
      <c r="I390">
        <f t="shared" si="19"/>
        <v>6</v>
      </c>
      <c r="J390">
        <f>IFERROR(VLOOKUP(I390,справочник!$A$27:$D$33,3,0),0)</f>
        <v>30</v>
      </c>
      <c r="K390">
        <f>IFERROR(VLOOKUP(I390,справочник!$A$27:$D$33,4,0),0)</f>
        <v>2</v>
      </c>
      <c r="L390">
        <f t="shared" si="20"/>
        <v>60</v>
      </c>
    </row>
    <row r="391" spans="1:12" hidden="1">
      <c r="A391" s="20"/>
      <c r="B391" s="2" t="s">
        <v>445</v>
      </c>
      <c r="C391" s="2" t="s">
        <v>3718</v>
      </c>
      <c r="D391" s="2" t="s">
        <v>3719</v>
      </c>
      <c r="E391" s="3">
        <v>100792.48738679998</v>
      </c>
      <c r="F391" s="3">
        <v>37061.600685600002</v>
      </c>
      <c r="G391" s="3">
        <v>34924.445695199996</v>
      </c>
      <c r="H391" s="3">
        <f t="shared" si="18"/>
        <v>57592.844589199995</v>
      </c>
      <c r="I391">
        <f t="shared" si="19"/>
        <v>6</v>
      </c>
      <c r="J391">
        <f>IFERROR(VLOOKUP(I391,справочник!$A$27:$D$33,3,0),0)</f>
        <v>30</v>
      </c>
      <c r="K391">
        <f>IFERROR(VLOOKUP(I391,справочник!$A$27:$D$33,4,0),0)</f>
        <v>2</v>
      </c>
      <c r="L391">
        <f t="shared" si="20"/>
        <v>60</v>
      </c>
    </row>
    <row r="392" spans="1:12" hidden="1">
      <c r="A392" s="20"/>
      <c r="B392" s="2" t="s">
        <v>445</v>
      </c>
      <c r="C392" s="2" t="s">
        <v>3734</v>
      </c>
      <c r="D392" s="2" t="s">
        <v>3735</v>
      </c>
      <c r="E392" s="3">
        <v>100792.48738679998</v>
      </c>
      <c r="F392" s="3">
        <v>37061.600685599995</v>
      </c>
      <c r="G392" s="3">
        <v>34924.445695199996</v>
      </c>
      <c r="H392" s="3">
        <f t="shared" si="18"/>
        <v>57592.844589199995</v>
      </c>
      <c r="I392">
        <f t="shared" si="19"/>
        <v>6</v>
      </c>
      <c r="J392">
        <f>IFERROR(VLOOKUP(I392,справочник!$A$27:$D$33,3,0),0)</f>
        <v>30</v>
      </c>
      <c r="K392">
        <f>IFERROR(VLOOKUP(I392,справочник!$A$27:$D$33,4,0),0)</f>
        <v>2</v>
      </c>
      <c r="L392">
        <f t="shared" si="20"/>
        <v>60</v>
      </c>
    </row>
    <row r="393" spans="1:12" hidden="1">
      <c r="A393" s="20"/>
      <c r="B393" s="2" t="s">
        <v>445</v>
      </c>
      <c r="C393" s="2" t="s">
        <v>3736</v>
      </c>
      <c r="D393" s="2" t="s">
        <v>3737</v>
      </c>
      <c r="E393" s="3">
        <v>100792.48738679997</v>
      </c>
      <c r="F393" s="3">
        <v>37061.600685600009</v>
      </c>
      <c r="G393" s="3">
        <v>34924.445695199996</v>
      </c>
      <c r="H393" s="3">
        <f t="shared" si="18"/>
        <v>57592.844589199995</v>
      </c>
      <c r="I393">
        <f t="shared" si="19"/>
        <v>6</v>
      </c>
      <c r="J393">
        <f>IFERROR(VLOOKUP(I393,справочник!$A$27:$D$33,3,0),0)</f>
        <v>30</v>
      </c>
      <c r="K393">
        <f>IFERROR(VLOOKUP(I393,справочник!$A$27:$D$33,4,0),0)</f>
        <v>2</v>
      </c>
      <c r="L393">
        <f t="shared" si="20"/>
        <v>60</v>
      </c>
    </row>
    <row r="394" spans="1:12" hidden="1">
      <c r="A394" s="20"/>
      <c r="B394" s="2" t="s">
        <v>445</v>
      </c>
      <c r="C394" s="2" t="s">
        <v>3756</v>
      </c>
      <c r="D394" s="2" t="s">
        <v>3757</v>
      </c>
      <c r="E394" s="3">
        <v>100792.48738679998</v>
      </c>
      <c r="F394" s="3">
        <v>37061.600685599988</v>
      </c>
      <c r="G394" s="3">
        <v>34924.445695199996</v>
      </c>
      <c r="H394" s="3">
        <f t="shared" si="18"/>
        <v>57592.844589199987</v>
      </c>
      <c r="I394">
        <f t="shared" si="19"/>
        <v>6</v>
      </c>
      <c r="J394">
        <f>IFERROR(VLOOKUP(I394,справочник!$A$27:$D$33,3,0),0)</f>
        <v>30</v>
      </c>
      <c r="K394">
        <f>IFERROR(VLOOKUP(I394,справочник!$A$27:$D$33,4,0),0)</f>
        <v>2</v>
      </c>
      <c r="L394">
        <f t="shared" si="20"/>
        <v>60</v>
      </c>
    </row>
    <row r="395" spans="1:12" hidden="1">
      <c r="A395" s="20"/>
      <c r="B395" s="2" t="s">
        <v>445</v>
      </c>
      <c r="C395" s="2" t="s">
        <v>3644</v>
      </c>
      <c r="D395" s="2" t="s">
        <v>3705</v>
      </c>
      <c r="E395" s="3">
        <v>100792.48738679998</v>
      </c>
      <c r="F395" s="3">
        <v>37061.600685599988</v>
      </c>
      <c r="G395" s="3">
        <v>34924.445695200011</v>
      </c>
      <c r="H395" s="3">
        <f t="shared" si="18"/>
        <v>57592.844589199987</v>
      </c>
      <c r="I395">
        <f t="shared" si="19"/>
        <v>6</v>
      </c>
      <c r="J395">
        <f>IFERROR(VLOOKUP(I395,справочник!$A$27:$D$33,3,0),0)</f>
        <v>30</v>
      </c>
      <c r="K395">
        <f>IFERROR(VLOOKUP(I395,справочник!$A$27:$D$33,4,0),0)</f>
        <v>2</v>
      </c>
      <c r="L395">
        <f t="shared" si="20"/>
        <v>60</v>
      </c>
    </row>
    <row r="396" spans="1:12" hidden="1">
      <c r="A396" s="20"/>
      <c r="B396" s="2" t="s">
        <v>445</v>
      </c>
      <c r="C396" s="2" t="s">
        <v>3680</v>
      </c>
      <c r="D396" s="2" t="s">
        <v>3681</v>
      </c>
      <c r="E396" s="3">
        <v>100792.48738679997</v>
      </c>
      <c r="F396" s="3">
        <v>37061.600685599995</v>
      </c>
      <c r="G396" s="3">
        <v>34924.445695200004</v>
      </c>
      <c r="H396" s="3">
        <f t="shared" si="18"/>
        <v>57592.844589199987</v>
      </c>
      <c r="I396">
        <f t="shared" si="19"/>
        <v>6</v>
      </c>
      <c r="J396">
        <f>IFERROR(VLOOKUP(I396,справочник!$A$27:$D$33,3,0),0)</f>
        <v>30</v>
      </c>
      <c r="K396">
        <f>IFERROR(VLOOKUP(I396,справочник!$A$27:$D$33,4,0),0)</f>
        <v>2</v>
      </c>
      <c r="L396">
        <f t="shared" si="20"/>
        <v>60</v>
      </c>
    </row>
    <row r="397" spans="1:12" hidden="1">
      <c r="A397" s="20"/>
      <c r="B397" s="2" t="s">
        <v>445</v>
      </c>
      <c r="C397" s="2" t="s">
        <v>3769</v>
      </c>
      <c r="D397" s="2" t="s">
        <v>3770</v>
      </c>
      <c r="E397" s="3">
        <v>100792.48738679998</v>
      </c>
      <c r="F397" s="3">
        <v>37061.600685599995</v>
      </c>
      <c r="G397" s="3">
        <v>34924.445695199989</v>
      </c>
      <c r="H397" s="3">
        <f t="shared" si="18"/>
        <v>57592.844589199987</v>
      </c>
      <c r="I397">
        <f t="shared" si="19"/>
        <v>6</v>
      </c>
      <c r="J397">
        <f>IFERROR(VLOOKUP(I397,справочник!$A$27:$D$33,3,0),0)</f>
        <v>30</v>
      </c>
      <c r="K397">
        <f>IFERROR(VLOOKUP(I397,справочник!$A$27:$D$33,4,0),0)</f>
        <v>2</v>
      </c>
      <c r="L397">
        <f t="shared" si="20"/>
        <v>60</v>
      </c>
    </row>
    <row r="398" spans="1:12" hidden="1">
      <c r="A398" s="20"/>
      <c r="B398" s="2" t="s">
        <v>445</v>
      </c>
      <c r="C398" s="2" t="s">
        <v>3310</v>
      </c>
      <c r="D398" s="2" t="s">
        <v>3695</v>
      </c>
      <c r="E398" s="3">
        <v>100792.48738679997</v>
      </c>
      <c r="F398" s="3">
        <v>37061.600685600002</v>
      </c>
      <c r="G398" s="3">
        <v>34924.445695199989</v>
      </c>
      <c r="H398" s="3">
        <f t="shared" si="18"/>
        <v>57592.844589199987</v>
      </c>
      <c r="I398">
        <f t="shared" si="19"/>
        <v>6</v>
      </c>
      <c r="J398">
        <f>IFERROR(VLOOKUP(I398,справочник!$A$27:$D$33,3,0),0)</f>
        <v>30</v>
      </c>
      <c r="K398">
        <f>IFERROR(VLOOKUP(I398,справочник!$A$27:$D$33,4,0),0)</f>
        <v>2</v>
      </c>
      <c r="L398">
        <f t="shared" si="20"/>
        <v>60</v>
      </c>
    </row>
    <row r="399" spans="1:12" hidden="1">
      <c r="A399" s="20"/>
      <c r="B399" s="2" t="s">
        <v>445</v>
      </c>
      <c r="C399" s="2" t="s">
        <v>3726</v>
      </c>
      <c r="D399" s="2" t="s">
        <v>3727</v>
      </c>
      <c r="E399" s="3">
        <v>100792.48738679998</v>
      </c>
      <c r="F399" s="3">
        <v>37061.600685600009</v>
      </c>
      <c r="G399" s="3">
        <v>34924.445695199989</v>
      </c>
      <c r="H399" s="3">
        <f t="shared" si="18"/>
        <v>57592.844589199987</v>
      </c>
      <c r="I399">
        <f t="shared" si="19"/>
        <v>6</v>
      </c>
      <c r="J399">
        <f>IFERROR(VLOOKUP(I399,справочник!$A$27:$D$33,3,0),0)</f>
        <v>30</v>
      </c>
      <c r="K399">
        <f>IFERROR(VLOOKUP(I399,справочник!$A$27:$D$33,4,0),0)</f>
        <v>2</v>
      </c>
      <c r="L399">
        <f t="shared" si="20"/>
        <v>60</v>
      </c>
    </row>
    <row r="400" spans="1:12" hidden="1">
      <c r="A400" s="20"/>
      <c r="B400" s="2" t="s">
        <v>445</v>
      </c>
      <c r="C400" s="2" t="s">
        <v>3742</v>
      </c>
      <c r="D400" s="2" t="s">
        <v>3743</v>
      </c>
      <c r="E400" s="3">
        <v>100792.48738679998</v>
      </c>
      <c r="F400" s="3">
        <v>37061.600685600002</v>
      </c>
      <c r="G400" s="3">
        <v>34924.445695199989</v>
      </c>
      <c r="H400" s="3">
        <f t="shared" si="18"/>
        <v>57592.844589199987</v>
      </c>
      <c r="I400">
        <f t="shared" si="19"/>
        <v>6</v>
      </c>
      <c r="J400">
        <f>IFERROR(VLOOKUP(I400,справочник!$A$27:$D$33,3,0),0)</f>
        <v>30</v>
      </c>
      <c r="K400">
        <f>IFERROR(VLOOKUP(I400,справочник!$A$27:$D$33,4,0),0)</f>
        <v>2</v>
      </c>
      <c r="L400">
        <f t="shared" si="20"/>
        <v>60</v>
      </c>
    </row>
    <row r="401" spans="1:12" hidden="1">
      <c r="A401" s="20"/>
      <c r="B401" s="2" t="s">
        <v>445</v>
      </c>
      <c r="C401" s="2" t="s">
        <v>3716</v>
      </c>
      <c r="D401" s="2" t="s">
        <v>3717</v>
      </c>
      <c r="E401" s="3">
        <v>100792.48738679998</v>
      </c>
      <c r="F401" s="3">
        <v>37061.600685599973</v>
      </c>
      <c r="G401" s="3">
        <v>34924.445695199996</v>
      </c>
      <c r="H401" s="3">
        <f t="shared" si="18"/>
        <v>57592.844589199987</v>
      </c>
      <c r="I401">
        <f t="shared" si="19"/>
        <v>6</v>
      </c>
      <c r="J401">
        <f>IFERROR(VLOOKUP(I401,справочник!$A$27:$D$33,3,0),0)</f>
        <v>30</v>
      </c>
      <c r="K401">
        <f>IFERROR(VLOOKUP(I401,справочник!$A$27:$D$33,4,0),0)</f>
        <v>2</v>
      </c>
      <c r="L401">
        <f t="shared" si="20"/>
        <v>60</v>
      </c>
    </row>
    <row r="402" spans="1:12" hidden="1">
      <c r="A402" s="20"/>
      <c r="B402" s="2" t="s">
        <v>445</v>
      </c>
      <c r="C402" s="2" t="s">
        <v>3752</v>
      </c>
      <c r="D402" s="2" t="s">
        <v>3753</v>
      </c>
      <c r="E402" s="3">
        <v>100792.48738679996</v>
      </c>
      <c r="F402" s="3">
        <v>37061.600685600002</v>
      </c>
      <c r="G402" s="3">
        <v>34924.445695200011</v>
      </c>
      <c r="H402" s="3">
        <f t="shared" si="18"/>
        <v>57592.844589199987</v>
      </c>
      <c r="I402">
        <f t="shared" si="19"/>
        <v>6</v>
      </c>
      <c r="J402">
        <f>IFERROR(VLOOKUP(I402,справочник!$A$27:$D$33,3,0),0)</f>
        <v>30</v>
      </c>
      <c r="K402">
        <f>IFERROR(VLOOKUP(I402,справочник!$A$27:$D$33,4,0),0)</f>
        <v>2</v>
      </c>
      <c r="L402">
        <f t="shared" si="20"/>
        <v>60</v>
      </c>
    </row>
    <row r="403" spans="1:12" hidden="1">
      <c r="A403" s="20"/>
      <c r="B403" s="2" t="s">
        <v>445</v>
      </c>
      <c r="C403" s="2" t="s">
        <v>3767</v>
      </c>
      <c r="D403" s="2" t="s">
        <v>3768</v>
      </c>
      <c r="E403" s="3">
        <v>100792.48738679997</v>
      </c>
      <c r="F403" s="3">
        <v>37061.600685600002</v>
      </c>
      <c r="G403" s="3">
        <v>34924.445695200004</v>
      </c>
      <c r="H403" s="3">
        <f t="shared" si="18"/>
        <v>57592.844589199987</v>
      </c>
      <c r="I403">
        <f t="shared" si="19"/>
        <v>6</v>
      </c>
      <c r="J403">
        <f>IFERROR(VLOOKUP(I403,справочник!$A$27:$D$33,3,0),0)</f>
        <v>30</v>
      </c>
      <c r="K403">
        <f>IFERROR(VLOOKUP(I403,справочник!$A$27:$D$33,4,0),0)</f>
        <v>2</v>
      </c>
      <c r="L403">
        <f t="shared" si="20"/>
        <v>60</v>
      </c>
    </row>
    <row r="404" spans="1:12" hidden="1">
      <c r="A404" s="20"/>
      <c r="B404" s="2" t="s">
        <v>445</v>
      </c>
      <c r="C404" s="2" t="s">
        <v>3700</v>
      </c>
      <c r="D404" s="2" t="s">
        <v>3701</v>
      </c>
      <c r="E404" s="3">
        <v>100792.48738679997</v>
      </c>
      <c r="F404" s="3">
        <v>37061.600685600002</v>
      </c>
      <c r="G404" s="3">
        <v>34924.445695200004</v>
      </c>
      <c r="H404" s="3">
        <f t="shared" si="18"/>
        <v>57592.844589199987</v>
      </c>
      <c r="I404">
        <f t="shared" si="19"/>
        <v>6</v>
      </c>
      <c r="J404">
        <f>IFERROR(VLOOKUP(I404,справочник!$A$27:$D$33,3,0),0)</f>
        <v>30</v>
      </c>
      <c r="K404">
        <f>IFERROR(VLOOKUP(I404,справочник!$A$27:$D$33,4,0),0)</f>
        <v>2</v>
      </c>
      <c r="L404">
        <f t="shared" si="20"/>
        <v>60</v>
      </c>
    </row>
    <row r="405" spans="1:12" hidden="1">
      <c r="A405" s="20"/>
      <c r="B405" s="2" t="s">
        <v>445</v>
      </c>
      <c r="C405" s="2" t="s">
        <v>3720</v>
      </c>
      <c r="D405" s="2" t="s">
        <v>3721</v>
      </c>
      <c r="E405" s="3">
        <v>100792.48738679998</v>
      </c>
      <c r="F405" s="3">
        <v>37061.600685599988</v>
      </c>
      <c r="G405" s="3">
        <v>34924.445695200011</v>
      </c>
      <c r="H405" s="3">
        <f t="shared" si="18"/>
        <v>57592.844589199987</v>
      </c>
      <c r="I405">
        <f t="shared" si="19"/>
        <v>6</v>
      </c>
      <c r="J405">
        <f>IFERROR(VLOOKUP(I405,справочник!$A$27:$D$33,3,0),0)</f>
        <v>30</v>
      </c>
      <c r="K405">
        <f>IFERROR(VLOOKUP(I405,справочник!$A$27:$D$33,4,0),0)</f>
        <v>2</v>
      </c>
      <c r="L405">
        <f t="shared" si="20"/>
        <v>60</v>
      </c>
    </row>
    <row r="406" spans="1:12" hidden="1">
      <c r="A406" s="20"/>
      <c r="B406" s="2" t="s">
        <v>445</v>
      </c>
      <c r="C406" s="2" t="s">
        <v>3765</v>
      </c>
      <c r="D406" s="2" t="s">
        <v>3766</v>
      </c>
      <c r="E406" s="3">
        <v>100792.48738679996</v>
      </c>
      <c r="F406" s="3">
        <v>37061.60068559998</v>
      </c>
      <c r="G406" s="3">
        <v>34924.445695200004</v>
      </c>
      <c r="H406" s="3">
        <f t="shared" si="18"/>
        <v>57592.84458919998</v>
      </c>
      <c r="I406">
        <f t="shared" si="19"/>
        <v>6</v>
      </c>
      <c r="J406">
        <f>IFERROR(VLOOKUP(I406,справочник!$A$27:$D$33,3,0),0)</f>
        <v>30</v>
      </c>
      <c r="K406">
        <f>IFERROR(VLOOKUP(I406,справочник!$A$27:$D$33,4,0),0)</f>
        <v>2</v>
      </c>
      <c r="L406">
        <f t="shared" si="20"/>
        <v>60</v>
      </c>
    </row>
    <row r="407" spans="1:12" hidden="1">
      <c r="A407" s="20"/>
      <c r="B407" s="2" t="s">
        <v>445</v>
      </c>
      <c r="C407" s="2" t="s">
        <v>3760</v>
      </c>
      <c r="D407" s="2" t="s">
        <v>3761</v>
      </c>
      <c r="E407" s="3">
        <v>100792.48738679997</v>
      </c>
      <c r="F407" s="3">
        <v>37061.600685599966</v>
      </c>
      <c r="G407" s="3">
        <v>34924.445695199989</v>
      </c>
      <c r="H407" s="3">
        <f t="shared" si="18"/>
        <v>57592.844589199965</v>
      </c>
      <c r="I407">
        <f t="shared" si="19"/>
        <v>6</v>
      </c>
      <c r="J407">
        <f>IFERROR(VLOOKUP(I407,справочник!$A$27:$D$33,3,0),0)</f>
        <v>30</v>
      </c>
      <c r="K407">
        <f>IFERROR(VLOOKUP(I407,справочник!$A$27:$D$33,4,0),0)</f>
        <v>2</v>
      </c>
      <c r="L407">
        <f t="shared" si="20"/>
        <v>60</v>
      </c>
    </row>
    <row r="408" spans="1:12" hidden="1">
      <c r="A408" s="20"/>
      <c r="B408" s="2" t="s">
        <v>445</v>
      </c>
      <c r="C408" s="2" t="s">
        <v>3989</v>
      </c>
      <c r="D408" s="2" t="s">
        <v>4279</v>
      </c>
      <c r="E408" s="3">
        <v>100792.4873868</v>
      </c>
      <c r="F408" s="3">
        <v>37061.600685600002</v>
      </c>
      <c r="G408" s="3">
        <v>34924.445695199989</v>
      </c>
      <c r="H408" s="3">
        <f t="shared" si="18"/>
        <v>57592.844589200009</v>
      </c>
      <c r="I408">
        <f t="shared" si="19"/>
        <v>6</v>
      </c>
      <c r="J408">
        <f>IFERROR(VLOOKUP(I408,справочник!$A$27:$D$33,3,0),0)</f>
        <v>30</v>
      </c>
      <c r="K408">
        <f>IFERROR(VLOOKUP(I408,справочник!$A$27:$D$33,4,0),0)</f>
        <v>2</v>
      </c>
      <c r="L408">
        <f t="shared" si="20"/>
        <v>60</v>
      </c>
    </row>
    <row r="409" spans="1:12" hidden="1">
      <c r="A409" s="20"/>
      <c r="B409" s="2" t="s">
        <v>445</v>
      </c>
      <c r="C409" s="2" t="s">
        <v>4277</v>
      </c>
      <c r="D409" s="2" t="s">
        <v>4278</v>
      </c>
      <c r="E409" s="3">
        <v>100792.48738680001</v>
      </c>
      <c r="F409" s="3">
        <v>37061.600685600002</v>
      </c>
      <c r="G409" s="3">
        <v>34924.445695199989</v>
      </c>
      <c r="H409" s="3">
        <f t="shared" si="18"/>
        <v>57592.844589200009</v>
      </c>
      <c r="I409">
        <f t="shared" si="19"/>
        <v>6</v>
      </c>
      <c r="J409">
        <f>IFERROR(VLOOKUP(I409,справочник!$A$27:$D$33,3,0),0)</f>
        <v>30</v>
      </c>
      <c r="K409">
        <f>IFERROR(VLOOKUP(I409,справочник!$A$27:$D$33,4,0),0)</f>
        <v>2</v>
      </c>
      <c r="L409">
        <f t="shared" si="20"/>
        <v>60</v>
      </c>
    </row>
    <row r="410" spans="1:12" hidden="1">
      <c r="A410" s="20"/>
      <c r="B410" s="2" t="s">
        <v>445</v>
      </c>
      <c r="C410" s="2" t="s">
        <v>3997</v>
      </c>
      <c r="D410" s="2" t="s">
        <v>4283</v>
      </c>
      <c r="E410" s="3">
        <v>100792.48738679998</v>
      </c>
      <c r="F410" s="3">
        <v>37061.600685599995</v>
      </c>
      <c r="G410" s="3">
        <v>34924.445695199996</v>
      </c>
      <c r="H410" s="3">
        <f t="shared" si="18"/>
        <v>57592.844589199995</v>
      </c>
      <c r="I410">
        <f t="shared" si="19"/>
        <v>6</v>
      </c>
      <c r="J410">
        <f>IFERROR(VLOOKUP(I410,справочник!$A$27:$D$33,3,0),0)</f>
        <v>30</v>
      </c>
      <c r="K410">
        <f>IFERROR(VLOOKUP(I410,справочник!$A$27:$D$33,4,0),0)</f>
        <v>2</v>
      </c>
      <c r="L410">
        <f t="shared" si="20"/>
        <v>60</v>
      </c>
    </row>
    <row r="411" spans="1:12" hidden="1">
      <c r="A411" s="20"/>
      <c r="B411" s="2" t="s">
        <v>445</v>
      </c>
      <c r="C411" s="2" t="s">
        <v>4284</v>
      </c>
      <c r="D411" s="2" t="s">
        <v>4285</v>
      </c>
      <c r="E411" s="3">
        <v>100792.48738679998</v>
      </c>
      <c r="F411" s="3">
        <v>37061.600685599995</v>
      </c>
      <c r="G411" s="3">
        <v>34924.445695200004</v>
      </c>
      <c r="H411" s="3">
        <f t="shared" si="18"/>
        <v>57592.844589199995</v>
      </c>
      <c r="I411">
        <f t="shared" si="19"/>
        <v>6</v>
      </c>
      <c r="J411">
        <f>IFERROR(VLOOKUP(I411,справочник!$A$27:$D$33,3,0),0)</f>
        <v>30</v>
      </c>
      <c r="K411">
        <f>IFERROR(VLOOKUP(I411,справочник!$A$27:$D$33,4,0),0)</f>
        <v>2</v>
      </c>
      <c r="L411">
        <f t="shared" si="20"/>
        <v>60</v>
      </c>
    </row>
    <row r="412" spans="1:12" hidden="1">
      <c r="A412" s="20"/>
      <c r="B412" s="2" t="s">
        <v>445</v>
      </c>
      <c r="C412" s="2" t="s">
        <v>3980</v>
      </c>
      <c r="D412" s="2" t="s">
        <v>4282</v>
      </c>
      <c r="E412" s="3">
        <v>100792.48738679998</v>
      </c>
      <c r="F412" s="3">
        <v>37061.600685600002</v>
      </c>
      <c r="G412" s="3">
        <v>34924.445695199989</v>
      </c>
      <c r="H412" s="3">
        <f t="shared" si="18"/>
        <v>57592.844589199987</v>
      </c>
      <c r="I412">
        <f t="shared" si="19"/>
        <v>6</v>
      </c>
      <c r="J412">
        <f>IFERROR(VLOOKUP(I412,справочник!$A$27:$D$33,3,0),0)</f>
        <v>30</v>
      </c>
      <c r="K412">
        <f>IFERROR(VLOOKUP(I412,справочник!$A$27:$D$33,4,0),0)</f>
        <v>2</v>
      </c>
      <c r="L412">
        <f t="shared" si="20"/>
        <v>60</v>
      </c>
    </row>
    <row r="413" spans="1:12" hidden="1">
      <c r="A413" s="20"/>
      <c r="B413" s="2" t="s">
        <v>445</v>
      </c>
      <c r="C413" s="2" t="s">
        <v>4044</v>
      </c>
      <c r="D413" s="2" t="s">
        <v>4280</v>
      </c>
      <c r="E413" s="3">
        <v>100792.48738679998</v>
      </c>
      <c r="F413" s="3">
        <v>37061.600685599988</v>
      </c>
      <c r="G413" s="3">
        <v>34924.445695200011</v>
      </c>
      <c r="H413" s="3">
        <f t="shared" si="18"/>
        <v>57592.844589199987</v>
      </c>
      <c r="I413">
        <f t="shared" si="19"/>
        <v>6</v>
      </c>
      <c r="J413">
        <f>IFERROR(VLOOKUP(I413,справочник!$A$27:$D$33,3,0),0)</f>
        <v>30</v>
      </c>
      <c r="K413">
        <f>IFERROR(VLOOKUP(I413,справочник!$A$27:$D$33,4,0),0)</f>
        <v>2</v>
      </c>
      <c r="L413">
        <f t="shared" si="20"/>
        <v>60</v>
      </c>
    </row>
    <row r="414" spans="1:12" hidden="1">
      <c r="A414" s="20"/>
      <c r="B414" s="2" t="s">
        <v>445</v>
      </c>
      <c r="C414" s="2" t="s">
        <v>4119</v>
      </c>
      <c r="D414" s="2" t="s">
        <v>4281</v>
      </c>
      <c r="E414" s="3">
        <v>100792.48738679998</v>
      </c>
      <c r="F414" s="3">
        <v>37061.60068559998</v>
      </c>
      <c r="G414" s="3">
        <v>34924.445695200004</v>
      </c>
      <c r="H414" s="3">
        <f t="shared" si="18"/>
        <v>57592.844589199987</v>
      </c>
      <c r="I414">
        <f t="shared" si="19"/>
        <v>6</v>
      </c>
      <c r="J414">
        <f>IFERROR(VLOOKUP(I414,справочник!$A$27:$D$33,3,0),0)</f>
        <v>30</v>
      </c>
      <c r="K414">
        <f>IFERROR(VLOOKUP(I414,справочник!$A$27:$D$33,4,0),0)</f>
        <v>2</v>
      </c>
      <c r="L414">
        <f t="shared" si="20"/>
        <v>60</v>
      </c>
    </row>
    <row r="415" spans="1:12" hidden="1">
      <c r="A415" s="20"/>
      <c r="B415" s="2" t="s">
        <v>445</v>
      </c>
      <c r="C415" s="2" t="s">
        <v>4311</v>
      </c>
      <c r="D415" s="2" t="s">
        <v>4312</v>
      </c>
      <c r="E415" s="3">
        <v>100792.4873868</v>
      </c>
      <c r="F415" s="3">
        <v>37061.600685600002</v>
      </c>
      <c r="G415" s="3">
        <v>34924.445695199989</v>
      </c>
      <c r="H415" s="3">
        <f t="shared" si="18"/>
        <v>57592.844589200009</v>
      </c>
      <c r="I415">
        <f t="shared" si="19"/>
        <v>6</v>
      </c>
      <c r="J415">
        <f>IFERROR(VLOOKUP(I415,справочник!$A$27:$D$33,3,0),0)</f>
        <v>30</v>
      </c>
      <c r="K415">
        <f>IFERROR(VLOOKUP(I415,справочник!$A$27:$D$33,4,0),0)</f>
        <v>2</v>
      </c>
      <c r="L415">
        <f t="shared" si="20"/>
        <v>60</v>
      </c>
    </row>
    <row r="416" spans="1:12" hidden="1">
      <c r="A416" s="20"/>
      <c r="B416" s="2" t="s">
        <v>445</v>
      </c>
      <c r="C416" s="2" t="s">
        <v>4330</v>
      </c>
      <c r="D416" s="2" t="s">
        <v>4331</v>
      </c>
      <c r="E416" s="3">
        <v>100792.48738680001</v>
      </c>
      <c r="F416" s="3">
        <v>37061.600685600002</v>
      </c>
      <c r="G416" s="3">
        <v>34924.445695200004</v>
      </c>
      <c r="H416" s="3">
        <f t="shared" si="18"/>
        <v>57592.844589200009</v>
      </c>
      <c r="I416">
        <f t="shared" si="19"/>
        <v>6</v>
      </c>
      <c r="J416">
        <f>IFERROR(VLOOKUP(I416,справочник!$A$27:$D$33,3,0),0)</f>
        <v>30</v>
      </c>
      <c r="K416">
        <f>IFERROR(VLOOKUP(I416,справочник!$A$27:$D$33,4,0),0)</f>
        <v>2</v>
      </c>
      <c r="L416">
        <f t="shared" si="20"/>
        <v>60</v>
      </c>
    </row>
    <row r="417" spans="1:12" hidden="1">
      <c r="A417" s="20"/>
      <c r="B417" s="2" t="s">
        <v>445</v>
      </c>
      <c r="C417" s="2" t="s">
        <v>4346</v>
      </c>
      <c r="D417" s="2" t="s">
        <v>4347</v>
      </c>
      <c r="E417" s="3">
        <v>100792.4873868</v>
      </c>
      <c r="F417" s="3">
        <v>37061.600685600002</v>
      </c>
      <c r="G417" s="3">
        <v>34924.445695200004</v>
      </c>
      <c r="H417" s="3">
        <f t="shared" si="18"/>
        <v>57592.844589200009</v>
      </c>
      <c r="I417">
        <f t="shared" si="19"/>
        <v>6</v>
      </c>
      <c r="J417">
        <f>IFERROR(VLOOKUP(I417,справочник!$A$27:$D$33,3,0),0)</f>
        <v>30</v>
      </c>
      <c r="K417">
        <f>IFERROR(VLOOKUP(I417,справочник!$A$27:$D$33,4,0),0)</f>
        <v>2</v>
      </c>
      <c r="L417">
        <f t="shared" si="20"/>
        <v>60</v>
      </c>
    </row>
    <row r="418" spans="1:12" hidden="1">
      <c r="A418" s="20"/>
      <c r="B418" s="2" t="s">
        <v>445</v>
      </c>
      <c r="C418" s="2" t="s">
        <v>4328</v>
      </c>
      <c r="D418" s="2" t="s">
        <v>4329</v>
      </c>
      <c r="E418" s="3">
        <v>100792.4873868</v>
      </c>
      <c r="F418" s="3">
        <v>37061.600685600002</v>
      </c>
      <c r="G418" s="3">
        <v>34924.445695199989</v>
      </c>
      <c r="H418" s="3">
        <f t="shared" si="18"/>
        <v>57592.844589200009</v>
      </c>
      <c r="I418">
        <f t="shared" si="19"/>
        <v>6</v>
      </c>
      <c r="J418">
        <f>IFERROR(VLOOKUP(I418,справочник!$A$27:$D$33,3,0),0)</f>
        <v>30</v>
      </c>
      <c r="K418">
        <f>IFERROR(VLOOKUP(I418,справочник!$A$27:$D$33,4,0),0)</f>
        <v>2</v>
      </c>
      <c r="L418">
        <f t="shared" si="20"/>
        <v>60</v>
      </c>
    </row>
    <row r="419" spans="1:12" hidden="1">
      <c r="A419" s="20"/>
      <c r="B419" s="2" t="s">
        <v>445</v>
      </c>
      <c r="C419" s="2" t="s">
        <v>4069</v>
      </c>
      <c r="D419" s="2" t="s">
        <v>4313</v>
      </c>
      <c r="E419" s="3">
        <v>100792.48738680001</v>
      </c>
      <c r="F419" s="3">
        <v>37061.600685599988</v>
      </c>
      <c r="G419" s="3">
        <v>34924.445695199989</v>
      </c>
      <c r="H419" s="3">
        <f t="shared" si="18"/>
        <v>57592.844589200009</v>
      </c>
      <c r="I419">
        <f t="shared" si="19"/>
        <v>6</v>
      </c>
      <c r="J419">
        <f>IFERROR(VLOOKUP(I419,справочник!$A$27:$D$33,3,0),0)</f>
        <v>30</v>
      </c>
      <c r="K419">
        <f>IFERROR(VLOOKUP(I419,справочник!$A$27:$D$33,4,0),0)</f>
        <v>2</v>
      </c>
      <c r="L419">
        <f t="shared" si="20"/>
        <v>60</v>
      </c>
    </row>
    <row r="420" spans="1:12" hidden="1">
      <c r="A420" s="20"/>
      <c r="B420" s="2" t="s">
        <v>445</v>
      </c>
      <c r="C420" s="2" t="s">
        <v>4307</v>
      </c>
      <c r="D420" s="2" t="s">
        <v>4308</v>
      </c>
      <c r="E420" s="3">
        <v>100792.4873868</v>
      </c>
      <c r="F420" s="3">
        <v>37061.600685600002</v>
      </c>
      <c r="G420" s="3">
        <v>34924.445695199989</v>
      </c>
      <c r="H420" s="3">
        <f t="shared" si="18"/>
        <v>57592.844589200009</v>
      </c>
      <c r="I420">
        <f t="shared" si="19"/>
        <v>6</v>
      </c>
      <c r="J420">
        <f>IFERROR(VLOOKUP(I420,справочник!$A$27:$D$33,3,0),0)</f>
        <v>30</v>
      </c>
      <c r="K420">
        <f>IFERROR(VLOOKUP(I420,справочник!$A$27:$D$33,4,0),0)</f>
        <v>2</v>
      </c>
      <c r="L420">
        <f t="shared" si="20"/>
        <v>60</v>
      </c>
    </row>
    <row r="421" spans="1:12" hidden="1">
      <c r="A421" s="20"/>
      <c r="B421" s="2" t="s">
        <v>445</v>
      </c>
      <c r="C421" s="2" t="s">
        <v>4359</v>
      </c>
      <c r="D421" s="2" t="s">
        <v>4360</v>
      </c>
      <c r="E421" s="3">
        <v>100792.4873868</v>
      </c>
      <c r="F421" s="3">
        <v>37061.600685600002</v>
      </c>
      <c r="G421" s="3">
        <v>34924.445695199989</v>
      </c>
      <c r="H421" s="3">
        <f t="shared" si="18"/>
        <v>57592.844589200009</v>
      </c>
      <c r="I421">
        <f t="shared" si="19"/>
        <v>6</v>
      </c>
      <c r="J421">
        <f>IFERROR(VLOOKUP(I421,справочник!$A$27:$D$33,3,0),0)</f>
        <v>30</v>
      </c>
      <c r="K421">
        <f>IFERROR(VLOOKUP(I421,справочник!$A$27:$D$33,4,0),0)</f>
        <v>2</v>
      </c>
      <c r="L421">
        <f t="shared" si="20"/>
        <v>60</v>
      </c>
    </row>
    <row r="422" spans="1:12" hidden="1">
      <c r="A422" s="20"/>
      <c r="B422" s="2" t="s">
        <v>445</v>
      </c>
      <c r="C422" s="2" t="s">
        <v>4344</v>
      </c>
      <c r="D422" s="2" t="s">
        <v>4345</v>
      </c>
      <c r="E422" s="3">
        <v>100792.4873868</v>
      </c>
      <c r="F422" s="3">
        <v>37061.600685599995</v>
      </c>
      <c r="G422" s="3">
        <v>34924.445695200018</v>
      </c>
      <c r="H422" s="3">
        <f t="shared" si="18"/>
        <v>57592.844589200009</v>
      </c>
      <c r="I422">
        <f t="shared" si="19"/>
        <v>6</v>
      </c>
      <c r="J422">
        <f>IFERROR(VLOOKUP(I422,справочник!$A$27:$D$33,3,0),0)</f>
        <v>30</v>
      </c>
      <c r="K422">
        <f>IFERROR(VLOOKUP(I422,справочник!$A$27:$D$33,4,0),0)</f>
        <v>2</v>
      </c>
      <c r="L422">
        <f t="shared" si="20"/>
        <v>60</v>
      </c>
    </row>
    <row r="423" spans="1:12" hidden="1">
      <c r="A423" s="20"/>
      <c r="B423" s="2" t="s">
        <v>445</v>
      </c>
      <c r="C423" s="2" t="s">
        <v>4352</v>
      </c>
      <c r="D423" s="2" t="s">
        <v>4353</v>
      </c>
      <c r="E423" s="3">
        <v>100792.48738680001</v>
      </c>
      <c r="F423" s="3">
        <v>37061.600685600009</v>
      </c>
      <c r="G423" s="3">
        <v>34924.445695199996</v>
      </c>
      <c r="H423" s="3">
        <f t="shared" si="18"/>
        <v>57592.844589200009</v>
      </c>
      <c r="I423">
        <f t="shared" si="19"/>
        <v>6</v>
      </c>
      <c r="J423">
        <f>IFERROR(VLOOKUP(I423,справочник!$A$27:$D$33,3,0),0)</f>
        <v>30</v>
      </c>
      <c r="K423">
        <f>IFERROR(VLOOKUP(I423,справочник!$A$27:$D$33,4,0),0)</f>
        <v>2</v>
      </c>
      <c r="L423">
        <f t="shared" si="20"/>
        <v>60</v>
      </c>
    </row>
    <row r="424" spans="1:12" hidden="1">
      <c r="A424" s="20"/>
      <c r="B424" s="2" t="s">
        <v>445</v>
      </c>
      <c r="C424" s="2" t="s">
        <v>4316</v>
      </c>
      <c r="D424" s="2" t="s">
        <v>4317</v>
      </c>
      <c r="E424" s="3">
        <v>100792.48738680001</v>
      </c>
      <c r="F424" s="3">
        <v>37061.600685600009</v>
      </c>
      <c r="G424" s="3">
        <v>34924.445695200004</v>
      </c>
      <c r="H424" s="3">
        <f t="shared" si="18"/>
        <v>57592.844589200009</v>
      </c>
      <c r="I424">
        <f t="shared" si="19"/>
        <v>6</v>
      </c>
      <c r="J424">
        <f>IFERROR(VLOOKUP(I424,справочник!$A$27:$D$33,3,0),0)</f>
        <v>30</v>
      </c>
      <c r="K424">
        <f>IFERROR(VLOOKUP(I424,справочник!$A$27:$D$33,4,0),0)</f>
        <v>2</v>
      </c>
      <c r="L424">
        <f t="shared" si="20"/>
        <v>60</v>
      </c>
    </row>
    <row r="425" spans="1:12" hidden="1">
      <c r="A425" s="20"/>
      <c r="B425" s="2" t="s">
        <v>445</v>
      </c>
      <c r="C425" s="2" t="s">
        <v>4326</v>
      </c>
      <c r="D425" s="2" t="s">
        <v>4327</v>
      </c>
      <c r="E425" s="3">
        <v>100792.4873868</v>
      </c>
      <c r="F425" s="3">
        <v>37061.600685600009</v>
      </c>
      <c r="G425" s="3">
        <v>34924.445695200004</v>
      </c>
      <c r="H425" s="3">
        <f t="shared" si="18"/>
        <v>57592.844589200009</v>
      </c>
      <c r="I425">
        <f t="shared" si="19"/>
        <v>6</v>
      </c>
      <c r="J425">
        <f>IFERROR(VLOOKUP(I425,справочник!$A$27:$D$33,3,0),0)</f>
        <v>30</v>
      </c>
      <c r="K425">
        <f>IFERROR(VLOOKUP(I425,справочник!$A$27:$D$33,4,0),0)</f>
        <v>2</v>
      </c>
      <c r="L425">
        <f t="shared" si="20"/>
        <v>60</v>
      </c>
    </row>
    <row r="426" spans="1:12" hidden="1">
      <c r="A426" s="20"/>
      <c r="B426" s="2" t="s">
        <v>445</v>
      </c>
      <c r="C426" s="2" t="s">
        <v>4322</v>
      </c>
      <c r="D426" s="2" t="s">
        <v>4323</v>
      </c>
      <c r="E426" s="3">
        <v>100792.48738680001</v>
      </c>
      <c r="F426" s="3">
        <v>37061.600685599995</v>
      </c>
      <c r="G426" s="3">
        <v>34924.445695199996</v>
      </c>
      <c r="H426" s="3">
        <f t="shared" si="18"/>
        <v>57592.844589200009</v>
      </c>
      <c r="I426">
        <f t="shared" si="19"/>
        <v>6</v>
      </c>
      <c r="J426">
        <f>IFERROR(VLOOKUP(I426,справочник!$A$27:$D$33,3,0),0)</f>
        <v>30</v>
      </c>
      <c r="K426">
        <f>IFERROR(VLOOKUP(I426,справочник!$A$27:$D$33,4,0),0)</f>
        <v>2</v>
      </c>
      <c r="L426">
        <f t="shared" si="20"/>
        <v>60</v>
      </c>
    </row>
    <row r="427" spans="1:12" hidden="1">
      <c r="A427" s="20"/>
      <c r="B427" s="2" t="s">
        <v>445</v>
      </c>
      <c r="C427" s="2" t="s">
        <v>4324</v>
      </c>
      <c r="D427" s="2" t="s">
        <v>4325</v>
      </c>
      <c r="E427" s="3">
        <v>100792.48738680001</v>
      </c>
      <c r="F427" s="3">
        <v>37061.600685600002</v>
      </c>
      <c r="G427" s="3">
        <v>34924.445695199989</v>
      </c>
      <c r="H427" s="3">
        <f t="shared" si="18"/>
        <v>57592.844589200009</v>
      </c>
      <c r="I427">
        <f t="shared" si="19"/>
        <v>6</v>
      </c>
      <c r="J427">
        <f>IFERROR(VLOOKUP(I427,справочник!$A$27:$D$33,3,0),0)</f>
        <v>30</v>
      </c>
      <c r="K427">
        <f>IFERROR(VLOOKUP(I427,справочник!$A$27:$D$33,4,0),0)</f>
        <v>2</v>
      </c>
      <c r="L427">
        <f t="shared" si="20"/>
        <v>60</v>
      </c>
    </row>
    <row r="428" spans="1:12" hidden="1">
      <c r="A428" s="20"/>
      <c r="B428" s="2" t="s">
        <v>445</v>
      </c>
      <c r="C428" s="2" t="s">
        <v>4377</v>
      </c>
      <c r="D428" s="2" t="s">
        <v>4378</v>
      </c>
      <c r="E428" s="3">
        <v>100792.48738679998</v>
      </c>
      <c r="F428" s="3">
        <v>37061.600685599995</v>
      </c>
      <c r="G428" s="3">
        <v>34924.445695200004</v>
      </c>
      <c r="H428" s="3">
        <f t="shared" si="18"/>
        <v>57592.844589199995</v>
      </c>
      <c r="I428">
        <f t="shared" si="19"/>
        <v>6</v>
      </c>
      <c r="J428">
        <f>IFERROR(VLOOKUP(I428,справочник!$A$27:$D$33,3,0),0)</f>
        <v>30</v>
      </c>
      <c r="K428">
        <f>IFERROR(VLOOKUP(I428,справочник!$A$27:$D$33,4,0),0)</f>
        <v>2</v>
      </c>
      <c r="L428">
        <f t="shared" si="20"/>
        <v>60</v>
      </c>
    </row>
    <row r="429" spans="1:12" hidden="1">
      <c r="A429" s="20"/>
      <c r="B429" s="2" t="s">
        <v>445</v>
      </c>
      <c r="C429" s="2" t="s">
        <v>4337</v>
      </c>
      <c r="D429" s="2" t="s">
        <v>4338</v>
      </c>
      <c r="E429" s="3">
        <v>100792.48738679998</v>
      </c>
      <c r="F429" s="3">
        <v>37061.600685600002</v>
      </c>
      <c r="G429" s="3">
        <v>34924.445695200004</v>
      </c>
      <c r="H429" s="3">
        <f t="shared" si="18"/>
        <v>57592.844589199995</v>
      </c>
      <c r="I429">
        <f t="shared" si="19"/>
        <v>6</v>
      </c>
      <c r="J429">
        <f>IFERROR(VLOOKUP(I429,справочник!$A$27:$D$33,3,0),0)</f>
        <v>30</v>
      </c>
      <c r="K429">
        <f>IFERROR(VLOOKUP(I429,справочник!$A$27:$D$33,4,0),0)</f>
        <v>2</v>
      </c>
      <c r="L429">
        <f t="shared" si="20"/>
        <v>60</v>
      </c>
    </row>
    <row r="430" spans="1:12" hidden="1">
      <c r="A430" s="20"/>
      <c r="B430" s="2" t="s">
        <v>445</v>
      </c>
      <c r="C430" s="2" t="s">
        <v>4210</v>
      </c>
      <c r="D430" s="2" t="s">
        <v>4365</v>
      </c>
      <c r="E430" s="3">
        <v>100792.48738679997</v>
      </c>
      <c r="F430" s="3">
        <v>37061.600685600009</v>
      </c>
      <c r="G430" s="3">
        <v>34924.445695199996</v>
      </c>
      <c r="H430" s="3">
        <f t="shared" si="18"/>
        <v>57592.844589199995</v>
      </c>
      <c r="I430">
        <f t="shared" si="19"/>
        <v>6</v>
      </c>
      <c r="J430">
        <f>IFERROR(VLOOKUP(I430,справочник!$A$27:$D$33,3,0),0)</f>
        <v>30</v>
      </c>
      <c r="K430">
        <f>IFERROR(VLOOKUP(I430,справочник!$A$27:$D$33,4,0),0)</f>
        <v>2</v>
      </c>
      <c r="L430">
        <f t="shared" si="20"/>
        <v>60</v>
      </c>
    </row>
    <row r="431" spans="1:12" hidden="1">
      <c r="A431" s="20"/>
      <c r="B431" s="2" t="s">
        <v>445</v>
      </c>
      <c r="C431" s="2" t="s">
        <v>4357</v>
      </c>
      <c r="D431" s="2" t="s">
        <v>4358</v>
      </c>
      <c r="E431" s="3">
        <v>100792.48738679998</v>
      </c>
      <c r="F431" s="3">
        <v>37061.600685600002</v>
      </c>
      <c r="G431" s="3">
        <v>34924.445695200011</v>
      </c>
      <c r="H431" s="3">
        <f t="shared" si="18"/>
        <v>57592.844589199995</v>
      </c>
      <c r="I431">
        <f t="shared" si="19"/>
        <v>6</v>
      </c>
      <c r="J431">
        <f>IFERROR(VLOOKUP(I431,справочник!$A$27:$D$33,3,0),0)</f>
        <v>30</v>
      </c>
      <c r="K431">
        <f>IFERROR(VLOOKUP(I431,справочник!$A$27:$D$33,4,0),0)</f>
        <v>2</v>
      </c>
      <c r="L431">
        <f t="shared" si="20"/>
        <v>60</v>
      </c>
    </row>
    <row r="432" spans="1:12" hidden="1">
      <c r="A432" s="20"/>
      <c r="B432" s="2" t="s">
        <v>445</v>
      </c>
      <c r="C432" s="2" t="s">
        <v>4370</v>
      </c>
      <c r="D432" s="2" t="s">
        <v>4371</v>
      </c>
      <c r="E432" s="3">
        <v>100792.48738679997</v>
      </c>
      <c r="F432" s="3">
        <v>37061.600685600009</v>
      </c>
      <c r="G432" s="3">
        <v>34924.445695199996</v>
      </c>
      <c r="H432" s="3">
        <f t="shared" si="18"/>
        <v>57592.844589199995</v>
      </c>
      <c r="I432">
        <f t="shared" si="19"/>
        <v>6</v>
      </c>
      <c r="J432">
        <f>IFERROR(VLOOKUP(I432,справочник!$A$27:$D$33,3,0),0)</f>
        <v>30</v>
      </c>
      <c r="K432">
        <f>IFERROR(VLOOKUP(I432,справочник!$A$27:$D$33,4,0),0)</f>
        <v>2</v>
      </c>
      <c r="L432">
        <f t="shared" si="20"/>
        <v>60</v>
      </c>
    </row>
    <row r="433" spans="1:12" hidden="1">
      <c r="A433" s="20"/>
      <c r="B433" s="2" t="s">
        <v>445</v>
      </c>
      <c r="C433" s="2" t="s">
        <v>4339</v>
      </c>
      <c r="D433" s="2" t="s">
        <v>4340</v>
      </c>
      <c r="E433" s="3">
        <v>100792.4873868</v>
      </c>
      <c r="F433" s="3">
        <v>37061.600685599995</v>
      </c>
      <c r="G433" s="3">
        <v>34924.445695200011</v>
      </c>
      <c r="H433" s="3">
        <f t="shared" si="18"/>
        <v>57592.844589199995</v>
      </c>
      <c r="I433">
        <f t="shared" si="19"/>
        <v>6</v>
      </c>
      <c r="J433">
        <f>IFERROR(VLOOKUP(I433,справочник!$A$27:$D$33,3,0),0)</f>
        <v>30</v>
      </c>
      <c r="K433">
        <f>IFERROR(VLOOKUP(I433,справочник!$A$27:$D$33,4,0),0)</f>
        <v>2</v>
      </c>
      <c r="L433">
        <f t="shared" si="20"/>
        <v>60</v>
      </c>
    </row>
    <row r="434" spans="1:12" hidden="1">
      <c r="A434" s="20"/>
      <c r="B434" s="2" t="s">
        <v>445</v>
      </c>
      <c r="C434" s="2" t="s">
        <v>4023</v>
      </c>
      <c r="D434" s="2" t="s">
        <v>4332</v>
      </c>
      <c r="E434" s="3">
        <v>100792.4873868</v>
      </c>
      <c r="F434" s="3">
        <v>37061.600685599988</v>
      </c>
      <c r="G434" s="3">
        <v>34924.445695200004</v>
      </c>
      <c r="H434" s="3">
        <f t="shared" si="18"/>
        <v>57592.844589199995</v>
      </c>
      <c r="I434">
        <f t="shared" si="19"/>
        <v>6</v>
      </c>
      <c r="J434">
        <f>IFERROR(VLOOKUP(I434,справочник!$A$27:$D$33,3,0),0)</f>
        <v>30</v>
      </c>
      <c r="K434">
        <f>IFERROR(VLOOKUP(I434,справочник!$A$27:$D$33,4,0),0)</f>
        <v>2</v>
      </c>
      <c r="L434">
        <f t="shared" si="20"/>
        <v>60</v>
      </c>
    </row>
    <row r="435" spans="1:12" hidden="1">
      <c r="A435" s="20"/>
      <c r="B435" s="2" t="s">
        <v>445</v>
      </c>
      <c r="C435" s="2" t="s">
        <v>4382</v>
      </c>
      <c r="D435" s="2" t="s">
        <v>4383</v>
      </c>
      <c r="E435" s="3">
        <v>100792.48738679998</v>
      </c>
      <c r="F435" s="3">
        <v>37061.600685600002</v>
      </c>
      <c r="G435" s="3">
        <v>34924.445695200004</v>
      </c>
      <c r="H435" s="3">
        <f t="shared" si="18"/>
        <v>57592.844589199995</v>
      </c>
      <c r="I435">
        <f t="shared" si="19"/>
        <v>6</v>
      </c>
      <c r="J435">
        <f>IFERROR(VLOOKUP(I435,справочник!$A$27:$D$33,3,0),0)</f>
        <v>30</v>
      </c>
      <c r="K435">
        <f>IFERROR(VLOOKUP(I435,справочник!$A$27:$D$33,4,0),0)</f>
        <v>2</v>
      </c>
      <c r="L435">
        <f t="shared" si="20"/>
        <v>60</v>
      </c>
    </row>
    <row r="436" spans="1:12" hidden="1">
      <c r="A436" s="20"/>
      <c r="B436" s="2" t="s">
        <v>445</v>
      </c>
      <c r="C436" s="2" t="s">
        <v>4368</v>
      </c>
      <c r="D436" s="2" t="s">
        <v>4369</v>
      </c>
      <c r="E436" s="3">
        <v>100792.48738679998</v>
      </c>
      <c r="F436" s="3">
        <v>37061.600685600002</v>
      </c>
      <c r="G436" s="3">
        <v>34924.445695199996</v>
      </c>
      <c r="H436" s="3">
        <f t="shared" si="18"/>
        <v>57592.844589199995</v>
      </c>
      <c r="I436">
        <f t="shared" si="19"/>
        <v>6</v>
      </c>
      <c r="J436">
        <f>IFERROR(VLOOKUP(I436,справочник!$A$27:$D$33,3,0),0)</f>
        <v>30</v>
      </c>
      <c r="K436">
        <f>IFERROR(VLOOKUP(I436,справочник!$A$27:$D$33,4,0),0)</f>
        <v>2</v>
      </c>
      <c r="L436">
        <f t="shared" si="20"/>
        <v>60</v>
      </c>
    </row>
    <row r="437" spans="1:12" hidden="1">
      <c r="A437" s="20"/>
      <c r="B437" s="2" t="s">
        <v>445</v>
      </c>
      <c r="C437" s="2" t="s">
        <v>4361</v>
      </c>
      <c r="D437" s="2" t="s">
        <v>4362</v>
      </c>
      <c r="E437" s="3">
        <v>100792.48738680001</v>
      </c>
      <c r="F437" s="3">
        <v>37061.60068559998</v>
      </c>
      <c r="G437" s="3">
        <v>34924.445695200011</v>
      </c>
      <c r="H437" s="3">
        <f t="shared" si="18"/>
        <v>57592.844589199995</v>
      </c>
      <c r="I437">
        <f t="shared" si="19"/>
        <v>6</v>
      </c>
      <c r="J437">
        <f>IFERROR(VLOOKUP(I437,справочник!$A$27:$D$33,3,0),0)</f>
        <v>30</v>
      </c>
      <c r="K437">
        <f>IFERROR(VLOOKUP(I437,справочник!$A$27:$D$33,4,0),0)</f>
        <v>2</v>
      </c>
      <c r="L437">
        <f t="shared" si="20"/>
        <v>60</v>
      </c>
    </row>
    <row r="438" spans="1:12" hidden="1">
      <c r="A438" s="20"/>
      <c r="B438" s="2" t="s">
        <v>445</v>
      </c>
      <c r="C438" s="2" t="s">
        <v>4333</v>
      </c>
      <c r="D438" s="2" t="s">
        <v>4334</v>
      </c>
      <c r="E438" s="3">
        <v>100792.4873868</v>
      </c>
      <c r="F438" s="3">
        <v>37061.600685599988</v>
      </c>
      <c r="G438" s="3">
        <v>34924.445695199996</v>
      </c>
      <c r="H438" s="3">
        <f t="shared" si="18"/>
        <v>57592.844589199995</v>
      </c>
      <c r="I438">
        <f t="shared" si="19"/>
        <v>6</v>
      </c>
      <c r="J438">
        <f>IFERROR(VLOOKUP(I438,справочник!$A$27:$D$33,3,0),0)</f>
        <v>30</v>
      </c>
      <c r="K438">
        <f>IFERROR(VLOOKUP(I438,справочник!$A$27:$D$33,4,0),0)</f>
        <v>2</v>
      </c>
      <c r="L438">
        <f t="shared" si="20"/>
        <v>60</v>
      </c>
    </row>
    <row r="439" spans="1:12" hidden="1">
      <c r="A439" s="20"/>
      <c r="B439" s="2" t="s">
        <v>445</v>
      </c>
      <c r="C439" s="2" t="s">
        <v>4384</v>
      </c>
      <c r="D439" s="2" t="s">
        <v>4385</v>
      </c>
      <c r="E439" s="3">
        <v>100792.48738679998</v>
      </c>
      <c r="F439" s="3">
        <v>37061.600685600002</v>
      </c>
      <c r="G439" s="3">
        <v>34924.445695200011</v>
      </c>
      <c r="H439" s="3">
        <f t="shared" si="18"/>
        <v>57592.844589199995</v>
      </c>
      <c r="I439">
        <f t="shared" si="19"/>
        <v>6</v>
      </c>
      <c r="J439">
        <f>IFERROR(VLOOKUP(I439,справочник!$A$27:$D$33,3,0),0)</f>
        <v>30</v>
      </c>
      <c r="K439">
        <f>IFERROR(VLOOKUP(I439,справочник!$A$27:$D$33,4,0),0)</f>
        <v>2</v>
      </c>
      <c r="L439">
        <f t="shared" si="20"/>
        <v>60</v>
      </c>
    </row>
    <row r="440" spans="1:12" hidden="1">
      <c r="A440" s="20"/>
      <c r="B440" s="2" t="s">
        <v>445</v>
      </c>
      <c r="C440" s="2" t="s">
        <v>4071</v>
      </c>
      <c r="D440" s="2" t="s">
        <v>4379</v>
      </c>
      <c r="E440" s="3">
        <v>100792.48738679998</v>
      </c>
      <c r="F440" s="3">
        <v>37061.600685599995</v>
      </c>
      <c r="G440" s="3">
        <v>34924.445695200004</v>
      </c>
      <c r="H440" s="3">
        <f t="shared" si="18"/>
        <v>57592.844589199995</v>
      </c>
      <c r="I440">
        <f t="shared" si="19"/>
        <v>6</v>
      </c>
      <c r="J440">
        <f>IFERROR(VLOOKUP(I440,справочник!$A$27:$D$33,3,0),0)</f>
        <v>30</v>
      </c>
      <c r="K440">
        <f>IFERROR(VLOOKUP(I440,справочник!$A$27:$D$33,4,0),0)</f>
        <v>2</v>
      </c>
      <c r="L440">
        <f t="shared" si="20"/>
        <v>60</v>
      </c>
    </row>
    <row r="441" spans="1:12" hidden="1">
      <c r="A441" s="20"/>
      <c r="B441" s="2" t="s">
        <v>445</v>
      </c>
      <c r="C441" s="2" t="s">
        <v>4314</v>
      </c>
      <c r="D441" s="2" t="s">
        <v>4315</v>
      </c>
      <c r="E441" s="3">
        <v>100792.48738679998</v>
      </c>
      <c r="F441" s="3">
        <v>37061.600685600002</v>
      </c>
      <c r="G441" s="3">
        <v>34924.445695200004</v>
      </c>
      <c r="H441" s="3">
        <f t="shared" si="18"/>
        <v>57592.844589199995</v>
      </c>
      <c r="I441">
        <f t="shared" si="19"/>
        <v>6</v>
      </c>
      <c r="J441">
        <f>IFERROR(VLOOKUP(I441,справочник!$A$27:$D$33,3,0),0)</f>
        <v>30</v>
      </c>
      <c r="K441">
        <f>IFERROR(VLOOKUP(I441,справочник!$A$27:$D$33,4,0),0)</f>
        <v>2</v>
      </c>
      <c r="L441">
        <f t="shared" si="20"/>
        <v>60</v>
      </c>
    </row>
    <row r="442" spans="1:12" hidden="1">
      <c r="A442" s="20"/>
      <c r="B442" s="2" t="s">
        <v>445</v>
      </c>
      <c r="C442" s="2" t="s">
        <v>4309</v>
      </c>
      <c r="D442" s="2" t="s">
        <v>4310</v>
      </c>
      <c r="E442" s="3">
        <v>100792.48738679998</v>
      </c>
      <c r="F442" s="3">
        <v>37061.600685600002</v>
      </c>
      <c r="G442" s="3">
        <v>34924.445695199989</v>
      </c>
      <c r="H442" s="3">
        <f t="shared" si="18"/>
        <v>57592.844589199987</v>
      </c>
      <c r="I442">
        <f t="shared" si="19"/>
        <v>6</v>
      </c>
      <c r="J442">
        <f>IFERROR(VLOOKUP(I442,справочник!$A$27:$D$33,3,0),0)</f>
        <v>30</v>
      </c>
      <c r="K442">
        <f>IFERROR(VLOOKUP(I442,справочник!$A$27:$D$33,4,0),0)</f>
        <v>2</v>
      </c>
      <c r="L442">
        <f t="shared" si="20"/>
        <v>60</v>
      </c>
    </row>
    <row r="443" spans="1:12" hidden="1">
      <c r="A443" s="20"/>
      <c r="B443" s="2" t="s">
        <v>445</v>
      </c>
      <c r="C443" s="2" t="s">
        <v>4366</v>
      </c>
      <c r="D443" s="2" t="s">
        <v>4367</v>
      </c>
      <c r="E443" s="3">
        <v>100792.48738679997</v>
      </c>
      <c r="F443" s="3">
        <v>37061.600685600002</v>
      </c>
      <c r="G443" s="3">
        <v>34924.445695199996</v>
      </c>
      <c r="H443" s="3">
        <f t="shared" si="18"/>
        <v>57592.844589199987</v>
      </c>
      <c r="I443">
        <f t="shared" si="19"/>
        <v>6</v>
      </c>
      <c r="J443">
        <f>IFERROR(VLOOKUP(I443,справочник!$A$27:$D$33,3,0),0)</f>
        <v>30</v>
      </c>
      <c r="K443">
        <f>IFERROR(VLOOKUP(I443,справочник!$A$27:$D$33,4,0),0)</f>
        <v>2</v>
      </c>
      <c r="L443">
        <f t="shared" si="20"/>
        <v>60</v>
      </c>
    </row>
    <row r="444" spans="1:12" hidden="1">
      <c r="A444" s="20"/>
      <c r="B444" s="2" t="s">
        <v>445</v>
      </c>
      <c r="C444" s="2" t="s">
        <v>4318</v>
      </c>
      <c r="D444" s="2" t="s">
        <v>4319</v>
      </c>
      <c r="E444" s="3">
        <v>100792.48738679997</v>
      </c>
      <c r="F444" s="3">
        <v>37061.600685599973</v>
      </c>
      <c r="G444" s="3">
        <v>34924.445695200004</v>
      </c>
      <c r="H444" s="3">
        <f t="shared" si="18"/>
        <v>57592.844589199987</v>
      </c>
      <c r="I444">
        <f t="shared" si="19"/>
        <v>6</v>
      </c>
      <c r="J444">
        <f>IFERROR(VLOOKUP(I444,справочник!$A$27:$D$33,3,0),0)</f>
        <v>30</v>
      </c>
      <c r="K444">
        <f>IFERROR(VLOOKUP(I444,справочник!$A$27:$D$33,4,0),0)</f>
        <v>2</v>
      </c>
      <c r="L444">
        <f t="shared" si="20"/>
        <v>60</v>
      </c>
    </row>
    <row r="445" spans="1:12" hidden="1">
      <c r="A445" s="20"/>
      <c r="B445" s="2" t="s">
        <v>445</v>
      </c>
      <c r="C445" s="2" t="s">
        <v>4335</v>
      </c>
      <c r="D445" s="2" t="s">
        <v>4336</v>
      </c>
      <c r="E445" s="3">
        <v>100792.48738679998</v>
      </c>
      <c r="F445" s="3">
        <v>37061.600685599973</v>
      </c>
      <c r="G445" s="3">
        <v>34924.445695199996</v>
      </c>
      <c r="H445" s="3">
        <f t="shared" si="18"/>
        <v>57592.844589199987</v>
      </c>
      <c r="I445">
        <f t="shared" si="19"/>
        <v>6</v>
      </c>
      <c r="J445">
        <f>IFERROR(VLOOKUP(I445,справочник!$A$27:$D$33,3,0),0)</f>
        <v>30</v>
      </c>
      <c r="K445">
        <f>IFERROR(VLOOKUP(I445,справочник!$A$27:$D$33,4,0),0)</f>
        <v>2</v>
      </c>
      <c r="L445">
        <f t="shared" si="20"/>
        <v>60</v>
      </c>
    </row>
    <row r="446" spans="1:12" hidden="1">
      <c r="A446" s="20"/>
      <c r="B446" s="2" t="s">
        <v>445</v>
      </c>
      <c r="C446" s="2" t="s">
        <v>4320</v>
      </c>
      <c r="D446" s="2" t="s">
        <v>4321</v>
      </c>
      <c r="E446" s="3">
        <v>100792.4873868</v>
      </c>
      <c r="F446" s="3">
        <v>37061.600685599995</v>
      </c>
      <c r="G446" s="3">
        <v>34924.445695199989</v>
      </c>
      <c r="H446" s="3">
        <f t="shared" si="18"/>
        <v>57592.844589199987</v>
      </c>
      <c r="I446">
        <f t="shared" si="19"/>
        <v>6</v>
      </c>
      <c r="J446">
        <f>IFERROR(VLOOKUP(I446,справочник!$A$27:$D$33,3,0),0)</f>
        <v>30</v>
      </c>
      <c r="K446">
        <f>IFERROR(VLOOKUP(I446,справочник!$A$27:$D$33,4,0),0)</f>
        <v>2</v>
      </c>
      <c r="L446">
        <f t="shared" si="20"/>
        <v>60</v>
      </c>
    </row>
    <row r="447" spans="1:12" hidden="1">
      <c r="A447" s="20"/>
      <c r="B447" s="2" t="s">
        <v>445</v>
      </c>
      <c r="C447" s="2" t="s">
        <v>4052</v>
      </c>
      <c r="D447" s="2" t="s">
        <v>4341</v>
      </c>
      <c r="E447" s="3">
        <v>100792.4873868</v>
      </c>
      <c r="F447" s="3">
        <v>37061.600685599995</v>
      </c>
      <c r="G447" s="3">
        <v>34924.445695199989</v>
      </c>
      <c r="H447" s="3">
        <f t="shared" si="18"/>
        <v>57592.844589199987</v>
      </c>
      <c r="I447">
        <f t="shared" si="19"/>
        <v>6</v>
      </c>
      <c r="J447">
        <f>IFERROR(VLOOKUP(I447,справочник!$A$27:$D$33,3,0),0)</f>
        <v>30</v>
      </c>
      <c r="K447">
        <f>IFERROR(VLOOKUP(I447,справочник!$A$27:$D$33,4,0),0)</f>
        <v>2</v>
      </c>
      <c r="L447">
        <f t="shared" si="20"/>
        <v>60</v>
      </c>
    </row>
    <row r="448" spans="1:12" hidden="1">
      <c r="A448" s="20"/>
      <c r="B448" s="2" t="s">
        <v>445</v>
      </c>
      <c r="C448" s="2" t="s">
        <v>4386</v>
      </c>
      <c r="D448" s="2" t="s">
        <v>4387</v>
      </c>
      <c r="E448" s="3">
        <v>100792.4873868</v>
      </c>
      <c r="F448" s="3">
        <v>37061.600685599988</v>
      </c>
      <c r="G448" s="3">
        <v>34924.445695199982</v>
      </c>
      <c r="H448" s="3">
        <f t="shared" si="18"/>
        <v>57592.844589199987</v>
      </c>
      <c r="I448">
        <f t="shared" si="19"/>
        <v>6</v>
      </c>
      <c r="J448">
        <f>IFERROR(VLOOKUP(I448,справочник!$A$27:$D$33,3,0),0)</f>
        <v>30</v>
      </c>
      <c r="K448">
        <f>IFERROR(VLOOKUP(I448,справочник!$A$27:$D$33,4,0),0)</f>
        <v>2</v>
      </c>
      <c r="L448">
        <f t="shared" si="20"/>
        <v>60</v>
      </c>
    </row>
    <row r="449" spans="1:12" hidden="1">
      <c r="A449" s="20"/>
      <c r="B449" s="2" t="s">
        <v>445</v>
      </c>
      <c r="C449" s="2" t="s">
        <v>4374</v>
      </c>
      <c r="D449" s="2" t="s">
        <v>4375</v>
      </c>
      <c r="E449" s="3">
        <v>100792.48738679997</v>
      </c>
      <c r="F449" s="3">
        <v>37061.600685600002</v>
      </c>
      <c r="G449" s="3">
        <v>34924.445695199996</v>
      </c>
      <c r="H449" s="3">
        <f t="shared" si="18"/>
        <v>57592.844589199987</v>
      </c>
      <c r="I449">
        <f t="shared" si="19"/>
        <v>6</v>
      </c>
      <c r="J449">
        <f>IFERROR(VLOOKUP(I449,справочник!$A$27:$D$33,3,0),0)</f>
        <v>30</v>
      </c>
      <c r="K449">
        <f>IFERROR(VLOOKUP(I449,справочник!$A$27:$D$33,4,0),0)</f>
        <v>2</v>
      </c>
      <c r="L449">
        <f t="shared" si="20"/>
        <v>60</v>
      </c>
    </row>
    <row r="450" spans="1:12" hidden="1">
      <c r="A450" s="20"/>
      <c r="B450" s="2" t="s">
        <v>445</v>
      </c>
      <c r="C450" s="2" t="s">
        <v>4342</v>
      </c>
      <c r="D450" s="2" t="s">
        <v>4343</v>
      </c>
      <c r="E450" s="3">
        <v>100792.48738679997</v>
      </c>
      <c r="F450" s="3">
        <v>37061.60068559998</v>
      </c>
      <c r="G450" s="3">
        <v>34924.445695199996</v>
      </c>
      <c r="H450" s="3">
        <f t="shared" si="18"/>
        <v>57592.844589199987</v>
      </c>
      <c r="I450">
        <f t="shared" si="19"/>
        <v>6</v>
      </c>
      <c r="J450">
        <f>IFERROR(VLOOKUP(I450,справочник!$A$27:$D$33,3,0),0)</f>
        <v>30</v>
      </c>
      <c r="K450">
        <f>IFERROR(VLOOKUP(I450,справочник!$A$27:$D$33,4,0),0)</f>
        <v>2</v>
      </c>
      <c r="L450">
        <f t="shared" si="20"/>
        <v>60</v>
      </c>
    </row>
    <row r="451" spans="1:12" hidden="1">
      <c r="A451" s="20"/>
      <c r="B451" s="2" t="s">
        <v>445</v>
      </c>
      <c r="C451" s="2" t="s">
        <v>4354</v>
      </c>
      <c r="D451" s="2" t="s">
        <v>4355</v>
      </c>
      <c r="E451" s="3">
        <v>100792.48738679997</v>
      </c>
      <c r="F451" s="3">
        <v>37061.600685600002</v>
      </c>
      <c r="G451" s="3">
        <v>34924.445695199996</v>
      </c>
      <c r="H451" s="3">
        <f t="shared" ref="H451:H514" si="21">AVERAGE(E451:G451)</f>
        <v>57592.844589199987</v>
      </c>
      <c r="I451">
        <f t="shared" ref="I451:I514" si="22">IF(H451&gt;=1000000,1,IF(AND(H451&gt;=500000,H451&lt;=999999),2,IF(AND(H451&gt;=200000,H451&lt;=499999),3,IF(AND(H451&gt;=150000,H451&lt;=199999),4,IF(AND(H451&gt;=75000,H451&lt;=149999),5,IF(AND(H451&gt;=35000,H451&lt;=74999),6,6))))))</f>
        <v>6</v>
      </c>
      <c r="J451">
        <f>IFERROR(VLOOKUP(I451,справочник!$A$27:$D$33,3,0),0)</f>
        <v>30</v>
      </c>
      <c r="K451">
        <f>IFERROR(VLOOKUP(I451,справочник!$A$27:$D$33,4,0),0)</f>
        <v>2</v>
      </c>
      <c r="L451">
        <f t="shared" ref="L451:L514" si="23">J451*K451</f>
        <v>60</v>
      </c>
    </row>
    <row r="452" spans="1:12" hidden="1">
      <c r="A452" s="20"/>
      <c r="B452" s="2" t="s">
        <v>445</v>
      </c>
      <c r="C452" s="2" t="s">
        <v>4380</v>
      </c>
      <c r="D452" s="2" t="s">
        <v>4381</v>
      </c>
      <c r="E452" s="3">
        <v>100792.48738679998</v>
      </c>
      <c r="F452" s="3">
        <v>37061.60068559998</v>
      </c>
      <c r="G452" s="3">
        <v>34924.445695199996</v>
      </c>
      <c r="H452" s="3">
        <f t="shared" si="21"/>
        <v>57592.844589199987</v>
      </c>
      <c r="I452">
        <f t="shared" si="22"/>
        <v>6</v>
      </c>
      <c r="J452">
        <f>IFERROR(VLOOKUP(I452,справочник!$A$27:$D$33,3,0),0)</f>
        <v>30</v>
      </c>
      <c r="K452">
        <f>IFERROR(VLOOKUP(I452,справочник!$A$27:$D$33,4,0),0)</f>
        <v>2</v>
      </c>
      <c r="L452">
        <f t="shared" si="23"/>
        <v>60</v>
      </c>
    </row>
    <row r="453" spans="1:12" hidden="1">
      <c r="A453" s="20"/>
      <c r="B453" s="2" t="s">
        <v>445</v>
      </c>
      <c r="C453" s="2" t="s">
        <v>4137</v>
      </c>
      <c r="D453" s="2" t="s">
        <v>4376</v>
      </c>
      <c r="E453" s="3">
        <v>100792.48738679997</v>
      </c>
      <c r="F453" s="3">
        <v>37061.600685599988</v>
      </c>
      <c r="G453" s="3">
        <v>34924.445695200004</v>
      </c>
      <c r="H453" s="3">
        <f t="shared" si="21"/>
        <v>57592.844589199987</v>
      </c>
      <c r="I453">
        <f t="shared" si="22"/>
        <v>6</v>
      </c>
      <c r="J453">
        <f>IFERROR(VLOOKUP(I453,справочник!$A$27:$D$33,3,0),0)</f>
        <v>30</v>
      </c>
      <c r="K453">
        <f>IFERROR(VLOOKUP(I453,справочник!$A$27:$D$33,4,0),0)</f>
        <v>2</v>
      </c>
      <c r="L453">
        <f t="shared" si="23"/>
        <v>60</v>
      </c>
    </row>
    <row r="454" spans="1:12" hidden="1">
      <c r="A454" s="20"/>
      <c r="B454" s="2" t="s">
        <v>445</v>
      </c>
      <c r="C454" s="2" t="s">
        <v>4081</v>
      </c>
      <c r="D454" s="2" t="s">
        <v>4356</v>
      </c>
      <c r="E454" s="3">
        <v>100792.48738679997</v>
      </c>
      <c r="F454" s="3">
        <v>37061.600685599995</v>
      </c>
      <c r="G454" s="3">
        <v>34924.445695199989</v>
      </c>
      <c r="H454" s="3">
        <f t="shared" si="21"/>
        <v>57592.844589199987</v>
      </c>
      <c r="I454">
        <f t="shared" si="22"/>
        <v>6</v>
      </c>
      <c r="J454">
        <f>IFERROR(VLOOKUP(I454,справочник!$A$27:$D$33,3,0),0)</f>
        <v>30</v>
      </c>
      <c r="K454">
        <f>IFERROR(VLOOKUP(I454,справочник!$A$27:$D$33,4,0),0)</f>
        <v>2</v>
      </c>
      <c r="L454">
        <f t="shared" si="23"/>
        <v>60</v>
      </c>
    </row>
    <row r="455" spans="1:12" hidden="1">
      <c r="A455" s="20"/>
      <c r="B455" s="2" t="s">
        <v>445</v>
      </c>
      <c r="C455" s="2" t="s">
        <v>4348</v>
      </c>
      <c r="D455" s="2" t="s">
        <v>4349</v>
      </c>
      <c r="E455" s="3">
        <v>100792.48738679997</v>
      </c>
      <c r="F455" s="3">
        <v>37061.600685599988</v>
      </c>
      <c r="G455" s="3">
        <v>34924.445695199996</v>
      </c>
      <c r="H455" s="3">
        <f t="shared" si="21"/>
        <v>57592.844589199987</v>
      </c>
      <c r="I455">
        <f t="shared" si="22"/>
        <v>6</v>
      </c>
      <c r="J455">
        <f>IFERROR(VLOOKUP(I455,справочник!$A$27:$D$33,3,0),0)</f>
        <v>30</v>
      </c>
      <c r="K455">
        <f>IFERROR(VLOOKUP(I455,справочник!$A$27:$D$33,4,0),0)</f>
        <v>2</v>
      </c>
      <c r="L455">
        <f t="shared" si="23"/>
        <v>60</v>
      </c>
    </row>
    <row r="456" spans="1:12" hidden="1">
      <c r="A456" s="20"/>
      <c r="B456" s="2" t="s">
        <v>445</v>
      </c>
      <c r="C456" s="2" t="s">
        <v>4350</v>
      </c>
      <c r="D456" s="2" t="s">
        <v>4351</v>
      </c>
      <c r="E456" s="3">
        <v>100792.4873868</v>
      </c>
      <c r="F456" s="3">
        <v>37061.600685599995</v>
      </c>
      <c r="G456" s="3">
        <v>34924.445695199982</v>
      </c>
      <c r="H456" s="3">
        <f t="shared" si="21"/>
        <v>57592.844589199987</v>
      </c>
      <c r="I456">
        <f t="shared" si="22"/>
        <v>6</v>
      </c>
      <c r="J456">
        <f>IFERROR(VLOOKUP(I456,справочник!$A$27:$D$33,3,0),0)</f>
        <v>30</v>
      </c>
      <c r="K456">
        <f>IFERROR(VLOOKUP(I456,справочник!$A$27:$D$33,4,0),0)</f>
        <v>2</v>
      </c>
      <c r="L456">
        <f t="shared" si="23"/>
        <v>60</v>
      </c>
    </row>
    <row r="457" spans="1:12" hidden="1">
      <c r="A457" s="20"/>
      <c r="B457" s="2" t="s">
        <v>445</v>
      </c>
      <c r="C457" s="2" t="s">
        <v>4363</v>
      </c>
      <c r="D457" s="2" t="s">
        <v>4364</v>
      </c>
      <c r="E457" s="3">
        <v>100792.48738679997</v>
      </c>
      <c r="F457" s="3">
        <v>37061.600685599995</v>
      </c>
      <c r="G457" s="3">
        <v>34924.445695199996</v>
      </c>
      <c r="H457" s="3">
        <f t="shared" si="21"/>
        <v>57592.844589199987</v>
      </c>
      <c r="I457">
        <f t="shared" si="22"/>
        <v>6</v>
      </c>
      <c r="J457">
        <f>IFERROR(VLOOKUP(I457,справочник!$A$27:$D$33,3,0),0)</f>
        <v>30</v>
      </c>
      <c r="K457">
        <f>IFERROR(VLOOKUP(I457,справочник!$A$27:$D$33,4,0),0)</f>
        <v>2</v>
      </c>
      <c r="L457">
        <f t="shared" si="23"/>
        <v>60</v>
      </c>
    </row>
    <row r="458" spans="1:12" hidden="1">
      <c r="A458" s="20"/>
      <c r="B458" s="2" t="s">
        <v>445</v>
      </c>
      <c r="C458" s="2" t="s">
        <v>4372</v>
      </c>
      <c r="D458" s="2" t="s">
        <v>4373</v>
      </c>
      <c r="E458" s="3">
        <v>100792.48738679996</v>
      </c>
      <c r="F458" s="3">
        <v>37061.600685599995</v>
      </c>
      <c r="G458" s="3">
        <v>34924.445695199996</v>
      </c>
      <c r="H458" s="3">
        <f t="shared" si="21"/>
        <v>57592.844589199987</v>
      </c>
      <c r="I458">
        <f t="shared" si="22"/>
        <v>6</v>
      </c>
      <c r="J458">
        <f>IFERROR(VLOOKUP(I458,справочник!$A$27:$D$33,3,0),0)</f>
        <v>30</v>
      </c>
      <c r="K458">
        <f>IFERROR(VLOOKUP(I458,справочник!$A$27:$D$33,4,0),0)</f>
        <v>2</v>
      </c>
      <c r="L458">
        <f t="shared" si="23"/>
        <v>60</v>
      </c>
    </row>
    <row r="459" spans="1:12" hidden="1">
      <c r="A459" s="20"/>
      <c r="B459" s="2" t="s">
        <v>445</v>
      </c>
      <c r="C459" s="2" t="s">
        <v>4628</v>
      </c>
      <c r="D459" s="2" t="s">
        <v>5058</v>
      </c>
      <c r="E459" s="3">
        <v>100792.48738680001</v>
      </c>
      <c r="F459" s="3">
        <v>37061.600685600002</v>
      </c>
      <c r="G459" s="3">
        <v>34924.445695200011</v>
      </c>
      <c r="H459" s="3">
        <f t="shared" si="21"/>
        <v>57592.844589200009</v>
      </c>
      <c r="I459">
        <f t="shared" si="22"/>
        <v>6</v>
      </c>
      <c r="J459">
        <f>IFERROR(VLOOKUP(I459,справочник!$A$27:$D$33,3,0),0)</f>
        <v>30</v>
      </c>
      <c r="K459">
        <f>IFERROR(VLOOKUP(I459,справочник!$A$27:$D$33,4,0),0)</f>
        <v>2</v>
      </c>
      <c r="L459">
        <f t="shared" si="23"/>
        <v>60</v>
      </c>
    </row>
    <row r="460" spans="1:12" hidden="1">
      <c r="A460" s="20"/>
      <c r="B460" s="2" t="s">
        <v>445</v>
      </c>
      <c r="C460" s="2" t="s">
        <v>5054</v>
      </c>
      <c r="D460" s="2" t="s">
        <v>5055</v>
      </c>
      <c r="E460" s="3">
        <v>100792.48738679997</v>
      </c>
      <c r="F460" s="3">
        <v>37061.600685599995</v>
      </c>
      <c r="G460" s="3">
        <v>34924.445695200004</v>
      </c>
      <c r="H460" s="3">
        <f t="shared" si="21"/>
        <v>57592.844589199987</v>
      </c>
      <c r="I460">
        <f t="shared" si="22"/>
        <v>6</v>
      </c>
      <c r="J460">
        <f>IFERROR(VLOOKUP(I460,справочник!$A$27:$D$33,3,0),0)</f>
        <v>30</v>
      </c>
      <c r="K460">
        <f>IFERROR(VLOOKUP(I460,справочник!$A$27:$D$33,4,0),0)</f>
        <v>2</v>
      </c>
      <c r="L460">
        <f t="shared" si="23"/>
        <v>60</v>
      </c>
    </row>
    <row r="461" spans="1:12" hidden="1">
      <c r="A461" s="20"/>
      <c r="B461" s="2" t="s">
        <v>445</v>
      </c>
      <c r="C461" s="2" t="s">
        <v>4630</v>
      </c>
      <c r="D461" s="2" t="s">
        <v>5053</v>
      </c>
      <c r="E461" s="3">
        <v>100792.48738679997</v>
      </c>
      <c r="F461" s="3">
        <v>37061.600685600002</v>
      </c>
      <c r="G461" s="3">
        <v>34924.445695200004</v>
      </c>
      <c r="H461" s="3">
        <f t="shared" si="21"/>
        <v>57592.844589199987</v>
      </c>
      <c r="I461">
        <f t="shared" si="22"/>
        <v>6</v>
      </c>
      <c r="J461">
        <f>IFERROR(VLOOKUP(I461,справочник!$A$27:$D$33,3,0),0)</f>
        <v>30</v>
      </c>
      <c r="K461">
        <f>IFERROR(VLOOKUP(I461,справочник!$A$27:$D$33,4,0),0)</f>
        <v>2</v>
      </c>
      <c r="L461">
        <f t="shared" si="23"/>
        <v>60</v>
      </c>
    </row>
    <row r="462" spans="1:12" hidden="1">
      <c r="A462" s="20"/>
      <c r="B462" s="2" t="s">
        <v>445</v>
      </c>
      <c r="C462" s="2" t="s">
        <v>5056</v>
      </c>
      <c r="D462" s="2" t="s">
        <v>5057</v>
      </c>
      <c r="E462" s="3">
        <v>100792.48738679997</v>
      </c>
      <c r="F462" s="3">
        <v>37061.600685600002</v>
      </c>
      <c r="G462" s="3">
        <v>34924.445695200011</v>
      </c>
      <c r="H462" s="3">
        <f t="shared" si="21"/>
        <v>57592.844589199987</v>
      </c>
      <c r="I462">
        <f t="shared" si="22"/>
        <v>6</v>
      </c>
      <c r="J462">
        <f>IFERROR(VLOOKUP(I462,справочник!$A$27:$D$33,3,0),0)</f>
        <v>30</v>
      </c>
      <c r="K462">
        <f>IFERROR(VLOOKUP(I462,справочник!$A$27:$D$33,4,0),0)</f>
        <v>2</v>
      </c>
      <c r="L462">
        <f t="shared" si="23"/>
        <v>60</v>
      </c>
    </row>
    <row r="463" spans="1:12" hidden="1">
      <c r="A463" s="20"/>
      <c r="B463" s="2" t="s">
        <v>445</v>
      </c>
      <c r="C463" s="2" t="s">
        <v>5118</v>
      </c>
      <c r="D463" s="2" t="s">
        <v>5119</v>
      </c>
      <c r="E463" s="3">
        <v>100792.48738680001</v>
      </c>
      <c r="F463" s="3">
        <v>37061.600685600002</v>
      </c>
      <c r="G463" s="3">
        <v>34924.445695200004</v>
      </c>
      <c r="H463" s="3">
        <f t="shared" si="21"/>
        <v>57592.844589200009</v>
      </c>
      <c r="I463">
        <f t="shared" si="22"/>
        <v>6</v>
      </c>
      <c r="J463">
        <f>IFERROR(VLOOKUP(I463,справочник!$A$27:$D$33,3,0),0)</f>
        <v>30</v>
      </c>
      <c r="K463">
        <f>IFERROR(VLOOKUP(I463,справочник!$A$27:$D$33,4,0),0)</f>
        <v>2</v>
      </c>
      <c r="L463">
        <f t="shared" si="23"/>
        <v>60</v>
      </c>
    </row>
    <row r="464" spans="1:12" hidden="1">
      <c r="A464" s="20"/>
      <c r="B464" s="2" t="s">
        <v>445</v>
      </c>
      <c r="C464" s="2" t="s">
        <v>5155</v>
      </c>
      <c r="D464" s="2" t="s">
        <v>5156</v>
      </c>
      <c r="E464" s="3">
        <v>100792.4873868</v>
      </c>
      <c r="F464" s="3">
        <v>37061.600685600002</v>
      </c>
      <c r="G464" s="3">
        <v>34924.445695199996</v>
      </c>
      <c r="H464" s="3">
        <f t="shared" si="21"/>
        <v>57592.844589200009</v>
      </c>
      <c r="I464">
        <f t="shared" si="22"/>
        <v>6</v>
      </c>
      <c r="J464">
        <f>IFERROR(VLOOKUP(I464,справочник!$A$27:$D$33,3,0),0)</f>
        <v>30</v>
      </c>
      <c r="K464">
        <f>IFERROR(VLOOKUP(I464,справочник!$A$27:$D$33,4,0),0)</f>
        <v>2</v>
      </c>
      <c r="L464">
        <f t="shared" si="23"/>
        <v>60</v>
      </c>
    </row>
    <row r="465" spans="1:12" hidden="1">
      <c r="A465" s="20"/>
      <c r="B465" s="2" t="s">
        <v>445</v>
      </c>
      <c r="C465" s="2" t="s">
        <v>4787</v>
      </c>
      <c r="D465" s="2" t="s">
        <v>5209</v>
      </c>
      <c r="E465" s="3">
        <v>100792.4873868</v>
      </c>
      <c r="F465" s="3">
        <v>37061.600685600002</v>
      </c>
      <c r="G465" s="3">
        <v>34924.445695199996</v>
      </c>
      <c r="H465" s="3">
        <f t="shared" si="21"/>
        <v>57592.844589200009</v>
      </c>
      <c r="I465">
        <f t="shared" si="22"/>
        <v>6</v>
      </c>
      <c r="J465">
        <f>IFERROR(VLOOKUP(I465,справочник!$A$27:$D$33,3,0),0)</f>
        <v>30</v>
      </c>
      <c r="K465">
        <f>IFERROR(VLOOKUP(I465,справочник!$A$27:$D$33,4,0),0)</f>
        <v>2</v>
      </c>
      <c r="L465">
        <f t="shared" si="23"/>
        <v>60</v>
      </c>
    </row>
    <row r="466" spans="1:12" hidden="1">
      <c r="A466" s="20"/>
      <c r="B466" s="2" t="s">
        <v>445</v>
      </c>
      <c r="C466" s="2" t="s">
        <v>4965</v>
      </c>
      <c r="D466" s="2" t="s">
        <v>5122</v>
      </c>
      <c r="E466" s="3">
        <v>100792.48738680001</v>
      </c>
      <c r="F466" s="3">
        <v>37061.600685600002</v>
      </c>
      <c r="G466" s="3">
        <v>34924.445695199996</v>
      </c>
      <c r="H466" s="3">
        <f t="shared" si="21"/>
        <v>57592.844589200009</v>
      </c>
      <c r="I466">
        <f t="shared" si="22"/>
        <v>6</v>
      </c>
      <c r="J466">
        <f>IFERROR(VLOOKUP(I466,справочник!$A$27:$D$33,3,0),0)</f>
        <v>30</v>
      </c>
      <c r="K466">
        <f>IFERROR(VLOOKUP(I466,справочник!$A$27:$D$33,4,0),0)</f>
        <v>2</v>
      </c>
      <c r="L466">
        <f t="shared" si="23"/>
        <v>60</v>
      </c>
    </row>
    <row r="467" spans="1:12" hidden="1">
      <c r="A467" s="20"/>
      <c r="B467" s="2" t="s">
        <v>445</v>
      </c>
      <c r="C467" s="2" t="s">
        <v>5169</v>
      </c>
      <c r="D467" s="2" t="s">
        <v>5170</v>
      </c>
      <c r="E467" s="3">
        <v>100792.48738680001</v>
      </c>
      <c r="F467" s="3">
        <v>37061.600685600009</v>
      </c>
      <c r="G467" s="3">
        <v>34924.445695200004</v>
      </c>
      <c r="H467" s="3">
        <f t="shared" si="21"/>
        <v>57592.844589200009</v>
      </c>
      <c r="I467">
        <f t="shared" si="22"/>
        <v>6</v>
      </c>
      <c r="J467">
        <f>IFERROR(VLOOKUP(I467,справочник!$A$27:$D$33,3,0),0)</f>
        <v>30</v>
      </c>
      <c r="K467">
        <f>IFERROR(VLOOKUP(I467,справочник!$A$27:$D$33,4,0),0)</f>
        <v>2</v>
      </c>
      <c r="L467">
        <f t="shared" si="23"/>
        <v>60</v>
      </c>
    </row>
    <row r="468" spans="1:12" hidden="1">
      <c r="A468" s="20"/>
      <c r="B468" s="2" t="s">
        <v>445</v>
      </c>
      <c r="C468" s="2" t="s">
        <v>5127</v>
      </c>
      <c r="D468" s="2" t="s">
        <v>5128</v>
      </c>
      <c r="E468" s="3">
        <v>100792.48738680001</v>
      </c>
      <c r="F468" s="3">
        <v>37061.600685600002</v>
      </c>
      <c r="G468" s="3">
        <v>34924.445695199996</v>
      </c>
      <c r="H468" s="3">
        <f t="shared" si="21"/>
        <v>57592.844589200009</v>
      </c>
      <c r="I468">
        <f t="shared" si="22"/>
        <v>6</v>
      </c>
      <c r="J468">
        <f>IFERROR(VLOOKUP(I468,справочник!$A$27:$D$33,3,0),0)</f>
        <v>30</v>
      </c>
      <c r="K468">
        <f>IFERROR(VLOOKUP(I468,справочник!$A$27:$D$33,4,0),0)</f>
        <v>2</v>
      </c>
      <c r="L468">
        <f t="shared" si="23"/>
        <v>60</v>
      </c>
    </row>
    <row r="469" spans="1:12" hidden="1">
      <c r="A469" s="20"/>
      <c r="B469" s="2" t="s">
        <v>445</v>
      </c>
      <c r="C469" s="2" t="s">
        <v>5144</v>
      </c>
      <c r="D469" s="2" t="s">
        <v>5145</v>
      </c>
      <c r="E469" s="3">
        <v>100792.4873868</v>
      </c>
      <c r="F469" s="3">
        <v>37061.600685600002</v>
      </c>
      <c r="G469" s="3">
        <v>34924.445695200004</v>
      </c>
      <c r="H469" s="3">
        <f t="shared" si="21"/>
        <v>57592.844589200009</v>
      </c>
      <c r="I469">
        <f t="shared" si="22"/>
        <v>6</v>
      </c>
      <c r="J469">
        <f>IFERROR(VLOOKUP(I469,справочник!$A$27:$D$33,3,0),0)</f>
        <v>30</v>
      </c>
      <c r="K469">
        <f>IFERROR(VLOOKUP(I469,справочник!$A$27:$D$33,4,0),0)</f>
        <v>2</v>
      </c>
      <c r="L469">
        <f t="shared" si="23"/>
        <v>60</v>
      </c>
    </row>
    <row r="470" spans="1:12" hidden="1">
      <c r="A470" s="20"/>
      <c r="B470" s="2" t="s">
        <v>445</v>
      </c>
      <c r="C470" s="2" t="s">
        <v>5138</v>
      </c>
      <c r="D470" s="2" t="s">
        <v>5139</v>
      </c>
      <c r="E470" s="3">
        <v>100792.48738680001</v>
      </c>
      <c r="F470" s="3">
        <v>37061.600685600002</v>
      </c>
      <c r="G470" s="3">
        <v>34924.445695200004</v>
      </c>
      <c r="H470" s="3">
        <f t="shared" si="21"/>
        <v>57592.844589200009</v>
      </c>
      <c r="I470">
        <f t="shared" si="22"/>
        <v>6</v>
      </c>
      <c r="J470">
        <f>IFERROR(VLOOKUP(I470,справочник!$A$27:$D$33,3,0),0)</f>
        <v>30</v>
      </c>
      <c r="K470">
        <f>IFERROR(VLOOKUP(I470,справочник!$A$27:$D$33,4,0),0)</f>
        <v>2</v>
      </c>
      <c r="L470">
        <f t="shared" si="23"/>
        <v>60</v>
      </c>
    </row>
    <row r="471" spans="1:12" hidden="1">
      <c r="A471" s="20"/>
      <c r="B471" s="2" t="s">
        <v>445</v>
      </c>
      <c r="C471" s="2" t="s">
        <v>5110</v>
      </c>
      <c r="D471" s="2" t="s">
        <v>5111</v>
      </c>
      <c r="E471" s="3">
        <v>100792.48738680001</v>
      </c>
      <c r="F471" s="3">
        <v>37061.600685599995</v>
      </c>
      <c r="G471" s="3">
        <v>34924.445695200004</v>
      </c>
      <c r="H471" s="3">
        <f t="shared" si="21"/>
        <v>57592.844589200009</v>
      </c>
      <c r="I471">
        <f t="shared" si="22"/>
        <v>6</v>
      </c>
      <c r="J471">
        <f>IFERROR(VLOOKUP(I471,справочник!$A$27:$D$33,3,0),0)</f>
        <v>30</v>
      </c>
      <c r="K471">
        <f>IFERROR(VLOOKUP(I471,справочник!$A$27:$D$33,4,0),0)</f>
        <v>2</v>
      </c>
      <c r="L471">
        <f t="shared" si="23"/>
        <v>60</v>
      </c>
    </row>
    <row r="472" spans="1:12" hidden="1">
      <c r="A472" s="20"/>
      <c r="B472" s="2" t="s">
        <v>445</v>
      </c>
      <c r="C472" s="2" t="s">
        <v>5112</v>
      </c>
      <c r="D472" s="2" t="s">
        <v>5113</v>
      </c>
      <c r="E472" s="3">
        <v>100792.48738680001</v>
      </c>
      <c r="F472" s="3">
        <v>37061.600685600002</v>
      </c>
      <c r="G472" s="3">
        <v>34924.445695200004</v>
      </c>
      <c r="H472" s="3">
        <f t="shared" si="21"/>
        <v>57592.844589200009</v>
      </c>
      <c r="I472">
        <f t="shared" si="22"/>
        <v>6</v>
      </c>
      <c r="J472">
        <f>IFERROR(VLOOKUP(I472,справочник!$A$27:$D$33,3,0),0)</f>
        <v>30</v>
      </c>
      <c r="K472">
        <f>IFERROR(VLOOKUP(I472,справочник!$A$27:$D$33,4,0),0)</f>
        <v>2</v>
      </c>
      <c r="L472">
        <f t="shared" si="23"/>
        <v>60</v>
      </c>
    </row>
    <row r="473" spans="1:12" hidden="1">
      <c r="A473" s="20"/>
      <c r="B473" s="2" t="s">
        <v>445</v>
      </c>
      <c r="C473" s="2" t="s">
        <v>5192</v>
      </c>
      <c r="D473" s="2" t="s">
        <v>5193</v>
      </c>
      <c r="E473" s="3">
        <v>100792.4873868</v>
      </c>
      <c r="F473" s="3">
        <v>37061.600685600002</v>
      </c>
      <c r="G473" s="3">
        <v>34924.445695199996</v>
      </c>
      <c r="H473" s="3">
        <f t="shared" si="21"/>
        <v>57592.844589200009</v>
      </c>
      <c r="I473">
        <f t="shared" si="22"/>
        <v>6</v>
      </c>
      <c r="J473">
        <f>IFERROR(VLOOKUP(I473,справочник!$A$27:$D$33,3,0),0)</f>
        <v>30</v>
      </c>
      <c r="K473">
        <f>IFERROR(VLOOKUP(I473,справочник!$A$27:$D$33,4,0),0)</f>
        <v>2</v>
      </c>
      <c r="L473">
        <f t="shared" si="23"/>
        <v>60</v>
      </c>
    </row>
    <row r="474" spans="1:12" hidden="1">
      <c r="A474" s="20"/>
      <c r="B474" s="2" t="s">
        <v>445</v>
      </c>
      <c r="C474" s="2" t="s">
        <v>5218</v>
      </c>
      <c r="D474" s="2" t="s">
        <v>5219</v>
      </c>
      <c r="E474" s="3">
        <v>100792.4873868</v>
      </c>
      <c r="F474" s="3">
        <v>37061.600685600009</v>
      </c>
      <c r="G474" s="3">
        <v>34924.445695199989</v>
      </c>
      <c r="H474" s="3">
        <f t="shared" si="21"/>
        <v>57592.844589200009</v>
      </c>
      <c r="I474">
        <f t="shared" si="22"/>
        <v>6</v>
      </c>
      <c r="J474">
        <f>IFERROR(VLOOKUP(I474,справочник!$A$27:$D$33,3,0),0)</f>
        <v>30</v>
      </c>
      <c r="K474">
        <f>IFERROR(VLOOKUP(I474,справочник!$A$27:$D$33,4,0),0)</f>
        <v>2</v>
      </c>
      <c r="L474">
        <f t="shared" si="23"/>
        <v>60</v>
      </c>
    </row>
    <row r="475" spans="1:12" hidden="1">
      <c r="A475" s="20"/>
      <c r="B475" s="2" t="s">
        <v>445</v>
      </c>
      <c r="C475" s="2" t="s">
        <v>4747</v>
      </c>
      <c r="D475" s="2" t="s">
        <v>5196</v>
      </c>
      <c r="E475" s="3">
        <v>100792.48738680001</v>
      </c>
      <c r="F475" s="3">
        <v>37061.600685599995</v>
      </c>
      <c r="G475" s="3">
        <v>34924.445695199989</v>
      </c>
      <c r="H475" s="3">
        <f t="shared" si="21"/>
        <v>57592.844589200009</v>
      </c>
      <c r="I475">
        <f t="shared" si="22"/>
        <v>6</v>
      </c>
      <c r="J475">
        <f>IFERROR(VLOOKUP(I475,справочник!$A$27:$D$33,3,0),0)</f>
        <v>30</v>
      </c>
      <c r="K475">
        <f>IFERROR(VLOOKUP(I475,справочник!$A$27:$D$33,4,0),0)</f>
        <v>2</v>
      </c>
      <c r="L475">
        <f t="shared" si="23"/>
        <v>60</v>
      </c>
    </row>
    <row r="476" spans="1:12" hidden="1">
      <c r="A476" s="20"/>
      <c r="B476" s="2" t="s">
        <v>445</v>
      </c>
      <c r="C476" s="2" t="s">
        <v>5212</v>
      </c>
      <c r="D476" s="2" t="s">
        <v>5213</v>
      </c>
      <c r="E476" s="3">
        <v>100792.4873868</v>
      </c>
      <c r="F476" s="3">
        <v>37061.600685600002</v>
      </c>
      <c r="G476" s="3">
        <v>34924.445695200018</v>
      </c>
      <c r="H476" s="3">
        <f t="shared" si="21"/>
        <v>57592.844589200009</v>
      </c>
      <c r="I476">
        <f t="shared" si="22"/>
        <v>6</v>
      </c>
      <c r="J476">
        <f>IFERROR(VLOOKUP(I476,справочник!$A$27:$D$33,3,0),0)</f>
        <v>30</v>
      </c>
      <c r="K476">
        <f>IFERROR(VLOOKUP(I476,справочник!$A$27:$D$33,4,0),0)</f>
        <v>2</v>
      </c>
      <c r="L476">
        <f t="shared" si="23"/>
        <v>60</v>
      </c>
    </row>
    <row r="477" spans="1:12" hidden="1">
      <c r="A477" s="20"/>
      <c r="B477" s="2" t="s">
        <v>445</v>
      </c>
      <c r="C477" s="2" t="s">
        <v>5203</v>
      </c>
      <c r="D477" s="2" t="s">
        <v>5204</v>
      </c>
      <c r="E477" s="3">
        <v>100792.48738680003</v>
      </c>
      <c r="F477" s="3">
        <v>37061.60068559998</v>
      </c>
      <c r="G477" s="3">
        <v>34924.445695200004</v>
      </c>
      <c r="H477" s="3">
        <f t="shared" si="21"/>
        <v>57592.844589200009</v>
      </c>
      <c r="I477">
        <f t="shared" si="22"/>
        <v>6</v>
      </c>
      <c r="J477">
        <f>IFERROR(VLOOKUP(I477,справочник!$A$27:$D$33,3,0),0)</f>
        <v>30</v>
      </c>
      <c r="K477">
        <f>IFERROR(VLOOKUP(I477,справочник!$A$27:$D$33,4,0),0)</f>
        <v>2</v>
      </c>
      <c r="L477">
        <f t="shared" si="23"/>
        <v>60</v>
      </c>
    </row>
    <row r="478" spans="1:12" hidden="1">
      <c r="A478" s="20"/>
      <c r="B478" s="2" t="s">
        <v>445</v>
      </c>
      <c r="C478" s="2" t="s">
        <v>5186</v>
      </c>
      <c r="D478" s="2" t="s">
        <v>5187</v>
      </c>
      <c r="E478" s="3">
        <v>100792.48738680001</v>
      </c>
      <c r="F478" s="3">
        <v>37061.600685600009</v>
      </c>
      <c r="G478" s="3">
        <v>34924.445695200004</v>
      </c>
      <c r="H478" s="3">
        <f t="shared" si="21"/>
        <v>57592.844589200009</v>
      </c>
      <c r="I478">
        <f t="shared" si="22"/>
        <v>6</v>
      </c>
      <c r="J478">
        <f>IFERROR(VLOOKUP(I478,справочник!$A$27:$D$33,3,0),0)</f>
        <v>30</v>
      </c>
      <c r="K478">
        <f>IFERROR(VLOOKUP(I478,справочник!$A$27:$D$33,4,0),0)</f>
        <v>2</v>
      </c>
      <c r="L478">
        <f t="shared" si="23"/>
        <v>60</v>
      </c>
    </row>
    <row r="479" spans="1:12" hidden="1">
      <c r="A479" s="20"/>
      <c r="B479" s="2" t="s">
        <v>445</v>
      </c>
      <c r="C479" s="2" t="s">
        <v>5146</v>
      </c>
      <c r="D479" s="2" t="s">
        <v>5147</v>
      </c>
      <c r="E479" s="3">
        <v>100792.48738680001</v>
      </c>
      <c r="F479" s="3">
        <v>37061.600685599995</v>
      </c>
      <c r="G479" s="3">
        <v>34924.445695199996</v>
      </c>
      <c r="H479" s="3">
        <f t="shared" si="21"/>
        <v>57592.844589200009</v>
      </c>
      <c r="I479">
        <f t="shared" si="22"/>
        <v>6</v>
      </c>
      <c r="J479">
        <f>IFERROR(VLOOKUP(I479,справочник!$A$27:$D$33,3,0),0)</f>
        <v>30</v>
      </c>
      <c r="K479">
        <f>IFERROR(VLOOKUP(I479,справочник!$A$27:$D$33,4,0),0)</f>
        <v>2</v>
      </c>
      <c r="L479">
        <f t="shared" si="23"/>
        <v>60</v>
      </c>
    </row>
    <row r="480" spans="1:12" hidden="1">
      <c r="A480" s="20"/>
      <c r="B480" s="2" t="s">
        <v>445</v>
      </c>
      <c r="C480" s="2" t="s">
        <v>5116</v>
      </c>
      <c r="D480" s="2" t="s">
        <v>5117</v>
      </c>
      <c r="E480" s="3">
        <v>100792.48738679998</v>
      </c>
      <c r="F480" s="3">
        <v>37061.600685600017</v>
      </c>
      <c r="G480" s="3">
        <v>34924.445695199996</v>
      </c>
      <c r="H480" s="3">
        <f t="shared" si="21"/>
        <v>57592.844589200009</v>
      </c>
      <c r="I480">
        <f t="shared" si="22"/>
        <v>6</v>
      </c>
      <c r="J480">
        <f>IFERROR(VLOOKUP(I480,справочник!$A$27:$D$33,3,0),0)</f>
        <v>30</v>
      </c>
      <c r="K480">
        <f>IFERROR(VLOOKUP(I480,справочник!$A$27:$D$33,4,0),0)</f>
        <v>2</v>
      </c>
      <c r="L480">
        <f t="shared" si="23"/>
        <v>60</v>
      </c>
    </row>
    <row r="481" spans="1:12" hidden="1">
      <c r="A481" s="20"/>
      <c r="B481" s="2" t="s">
        <v>445</v>
      </c>
      <c r="C481" s="2" t="s">
        <v>5175</v>
      </c>
      <c r="D481" s="2" t="s">
        <v>5176</v>
      </c>
      <c r="E481" s="3">
        <v>100792.48738680001</v>
      </c>
      <c r="F481" s="3">
        <v>37061.600685599995</v>
      </c>
      <c r="G481" s="3">
        <v>34924.445695199989</v>
      </c>
      <c r="H481" s="3">
        <f t="shared" si="21"/>
        <v>57592.844589200009</v>
      </c>
      <c r="I481">
        <f t="shared" si="22"/>
        <v>6</v>
      </c>
      <c r="J481">
        <f>IFERROR(VLOOKUP(I481,справочник!$A$27:$D$33,3,0),0)</f>
        <v>30</v>
      </c>
      <c r="K481">
        <f>IFERROR(VLOOKUP(I481,справочник!$A$27:$D$33,4,0),0)</f>
        <v>2</v>
      </c>
      <c r="L481">
        <f t="shared" si="23"/>
        <v>60</v>
      </c>
    </row>
    <row r="482" spans="1:12" hidden="1">
      <c r="A482" s="20"/>
      <c r="B482" s="2" t="s">
        <v>445</v>
      </c>
      <c r="C482" s="2" t="s">
        <v>4737</v>
      </c>
      <c r="D482" s="2" t="s">
        <v>5154</v>
      </c>
      <c r="E482" s="3">
        <v>100792.4873868</v>
      </c>
      <c r="F482" s="3">
        <v>37061.600685599995</v>
      </c>
      <c r="G482" s="3">
        <v>34924.445695200004</v>
      </c>
      <c r="H482" s="3">
        <f t="shared" si="21"/>
        <v>57592.844589199995</v>
      </c>
      <c r="I482">
        <f t="shared" si="22"/>
        <v>6</v>
      </c>
      <c r="J482">
        <f>IFERROR(VLOOKUP(I482,справочник!$A$27:$D$33,3,0),0)</f>
        <v>30</v>
      </c>
      <c r="K482">
        <f>IFERROR(VLOOKUP(I482,справочник!$A$27:$D$33,4,0),0)</f>
        <v>2</v>
      </c>
      <c r="L482">
        <f t="shared" si="23"/>
        <v>60</v>
      </c>
    </row>
    <row r="483" spans="1:12" hidden="1">
      <c r="A483" s="20"/>
      <c r="B483" s="2" t="s">
        <v>445</v>
      </c>
      <c r="C483" s="2" t="s">
        <v>5161</v>
      </c>
      <c r="D483" s="2" t="s">
        <v>5162</v>
      </c>
      <c r="E483" s="3">
        <v>100792.4873868</v>
      </c>
      <c r="F483" s="3">
        <v>37061.600685599995</v>
      </c>
      <c r="G483" s="3">
        <v>34924.445695199996</v>
      </c>
      <c r="H483" s="3">
        <f t="shared" si="21"/>
        <v>57592.844589199995</v>
      </c>
      <c r="I483">
        <f t="shared" si="22"/>
        <v>6</v>
      </c>
      <c r="J483">
        <f>IFERROR(VLOOKUP(I483,справочник!$A$27:$D$33,3,0),0)</f>
        <v>30</v>
      </c>
      <c r="K483">
        <f>IFERROR(VLOOKUP(I483,справочник!$A$27:$D$33,4,0),0)</f>
        <v>2</v>
      </c>
      <c r="L483">
        <f t="shared" si="23"/>
        <v>60</v>
      </c>
    </row>
    <row r="484" spans="1:12" hidden="1">
      <c r="A484" s="20"/>
      <c r="B484" s="2" t="s">
        <v>445</v>
      </c>
      <c r="C484" s="2" t="s">
        <v>5223</v>
      </c>
      <c r="D484" s="2" t="s">
        <v>5224</v>
      </c>
      <c r="E484" s="3">
        <v>100792.4873868</v>
      </c>
      <c r="F484" s="3">
        <v>37061.600685599995</v>
      </c>
      <c r="G484" s="3">
        <v>34924.445695200004</v>
      </c>
      <c r="H484" s="3">
        <f t="shared" si="21"/>
        <v>57592.844589199995</v>
      </c>
      <c r="I484">
        <f t="shared" si="22"/>
        <v>6</v>
      </c>
      <c r="J484">
        <f>IFERROR(VLOOKUP(I484,справочник!$A$27:$D$33,3,0),0)</f>
        <v>30</v>
      </c>
      <c r="K484">
        <f>IFERROR(VLOOKUP(I484,справочник!$A$27:$D$33,4,0),0)</f>
        <v>2</v>
      </c>
      <c r="L484">
        <f t="shared" si="23"/>
        <v>60</v>
      </c>
    </row>
    <row r="485" spans="1:12" hidden="1">
      <c r="A485" s="20"/>
      <c r="B485" s="2" t="s">
        <v>445</v>
      </c>
      <c r="C485" s="2" t="s">
        <v>5207</v>
      </c>
      <c r="D485" s="2" t="s">
        <v>5208</v>
      </c>
      <c r="E485" s="3">
        <v>100792.4873868</v>
      </c>
      <c r="F485" s="3">
        <v>37061.600685599988</v>
      </c>
      <c r="G485" s="3">
        <v>34924.445695200004</v>
      </c>
      <c r="H485" s="3">
        <f t="shared" si="21"/>
        <v>57592.844589199995</v>
      </c>
      <c r="I485">
        <f t="shared" si="22"/>
        <v>6</v>
      </c>
      <c r="J485">
        <f>IFERROR(VLOOKUP(I485,справочник!$A$27:$D$33,3,0),0)</f>
        <v>30</v>
      </c>
      <c r="K485">
        <f>IFERROR(VLOOKUP(I485,справочник!$A$27:$D$33,4,0),0)</f>
        <v>2</v>
      </c>
      <c r="L485">
        <f t="shared" si="23"/>
        <v>60</v>
      </c>
    </row>
    <row r="486" spans="1:12" hidden="1">
      <c r="A486" s="20"/>
      <c r="B486" s="2" t="s">
        <v>445</v>
      </c>
      <c r="C486" s="2" t="s">
        <v>5129</v>
      </c>
      <c r="D486" s="2" t="s">
        <v>5130</v>
      </c>
      <c r="E486" s="3">
        <v>100792.4873868</v>
      </c>
      <c r="F486" s="3">
        <v>37061.600685599988</v>
      </c>
      <c r="G486" s="3">
        <v>34924.445695200004</v>
      </c>
      <c r="H486" s="3">
        <f t="shared" si="21"/>
        <v>57592.844589199995</v>
      </c>
      <c r="I486">
        <f t="shared" si="22"/>
        <v>6</v>
      </c>
      <c r="J486">
        <f>IFERROR(VLOOKUP(I486,справочник!$A$27:$D$33,3,0),0)</f>
        <v>30</v>
      </c>
      <c r="K486">
        <f>IFERROR(VLOOKUP(I486,справочник!$A$27:$D$33,4,0),0)</f>
        <v>2</v>
      </c>
      <c r="L486">
        <f t="shared" si="23"/>
        <v>60</v>
      </c>
    </row>
    <row r="487" spans="1:12" hidden="1">
      <c r="A487" s="20"/>
      <c r="B487" s="2" t="s">
        <v>445</v>
      </c>
      <c r="C487" s="2" t="s">
        <v>4793</v>
      </c>
      <c r="D487" s="2" t="s">
        <v>5221</v>
      </c>
      <c r="E487" s="3">
        <v>100792.48738679998</v>
      </c>
      <c r="F487" s="3">
        <v>37061.600685600002</v>
      </c>
      <c r="G487" s="3">
        <v>34924.445695200004</v>
      </c>
      <c r="H487" s="3">
        <f t="shared" si="21"/>
        <v>57592.844589199995</v>
      </c>
      <c r="I487">
        <f t="shared" si="22"/>
        <v>6</v>
      </c>
      <c r="J487">
        <f>IFERROR(VLOOKUP(I487,справочник!$A$27:$D$33,3,0),0)</f>
        <v>30</v>
      </c>
      <c r="K487">
        <f>IFERROR(VLOOKUP(I487,справочник!$A$27:$D$33,4,0),0)</f>
        <v>2</v>
      </c>
      <c r="L487">
        <f t="shared" si="23"/>
        <v>60</v>
      </c>
    </row>
    <row r="488" spans="1:12" hidden="1">
      <c r="A488" s="20"/>
      <c r="B488" s="2" t="s">
        <v>445</v>
      </c>
      <c r="C488" s="2" t="s">
        <v>5210</v>
      </c>
      <c r="D488" s="2" t="s">
        <v>5211</v>
      </c>
      <c r="E488" s="3">
        <v>100792.4873868</v>
      </c>
      <c r="F488" s="3">
        <v>37061.600685599995</v>
      </c>
      <c r="G488" s="3">
        <v>34924.445695200011</v>
      </c>
      <c r="H488" s="3">
        <f t="shared" si="21"/>
        <v>57592.844589199995</v>
      </c>
      <c r="I488">
        <f t="shared" si="22"/>
        <v>6</v>
      </c>
      <c r="J488">
        <f>IFERROR(VLOOKUP(I488,справочник!$A$27:$D$33,3,0),0)</f>
        <v>30</v>
      </c>
      <c r="K488">
        <f>IFERROR(VLOOKUP(I488,справочник!$A$27:$D$33,4,0),0)</f>
        <v>2</v>
      </c>
      <c r="L488">
        <f t="shared" si="23"/>
        <v>60</v>
      </c>
    </row>
    <row r="489" spans="1:12" hidden="1">
      <c r="A489" s="20"/>
      <c r="B489" s="2" t="s">
        <v>445</v>
      </c>
      <c r="C489" s="2" t="s">
        <v>5148</v>
      </c>
      <c r="D489" s="2" t="s">
        <v>5149</v>
      </c>
      <c r="E489" s="3">
        <v>100792.4873868</v>
      </c>
      <c r="F489" s="3">
        <v>37061.600685599995</v>
      </c>
      <c r="G489" s="3">
        <v>34924.445695199996</v>
      </c>
      <c r="H489" s="3">
        <f t="shared" si="21"/>
        <v>57592.844589199995</v>
      </c>
      <c r="I489">
        <f t="shared" si="22"/>
        <v>6</v>
      </c>
      <c r="J489">
        <f>IFERROR(VLOOKUP(I489,справочник!$A$27:$D$33,3,0),0)</f>
        <v>30</v>
      </c>
      <c r="K489">
        <f>IFERROR(VLOOKUP(I489,справочник!$A$27:$D$33,4,0),0)</f>
        <v>2</v>
      </c>
      <c r="L489">
        <f t="shared" si="23"/>
        <v>60</v>
      </c>
    </row>
    <row r="490" spans="1:12" hidden="1">
      <c r="A490" s="20"/>
      <c r="B490" s="2" t="s">
        <v>445</v>
      </c>
      <c r="C490" s="2" t="s">
        <v>5140</v>
      </c>
      <c r="D490" s="2" t="s">
        <v>5141</v>
      </c>
      <c r="E490" s="3">
        <v>100792.4873868</v>
      </c>
      <c r="F490" s="3">
        <v>37061.600685599988</v>
      </c>
      <c r="G490" s="3">
        <v>34924.445695199996</v>
      </c>
      <c r="H490" s="3">
        <f t="shared" si="21"/>
        <v>57592.844589199995</v>
      </c>
      <c r="I490">
        <f t="shared" si="22"/>
        <v>6</v>
      </c>
      <c r="J490">
        <f>IFERROR(VLOOKUP(I490,справочник!$A$27:$D$33,3,0),0)</f>
        <v>30</v>
      </c>
      <c r="K490">
        <f>IFERROR(VLOOKUP(I490,справочник!$A$27:$D$33,4,0),0)</f>
        <v>2</v>
      </c>
      <c r="L490">
        <f t="shared" si="23"/>
        <v>60</v>
      </c>
    </row>
    <row r="491" spans="1:12" hidden="1">
      <c r="A491" s="20"/>
      <c r="B491" s="2" t="s">
        <v>445</v>
      </c>
      <c r="C491" s="2" t="s">
        <v>5120</v>
      </c>
      <c r="D491" s="2" t="s">
        <v>5121</v>
      </c>
      <c r="E491" s="3">
        <v>100792.48738679998</v>
      </c>
      <c r="F491" s="3">
        <v>37061.600685600002</v>
      </c>
      <c r="G491" s="3">
        <v>34924.445695199996</v>
      </c>
      <c r="H491" s="3">
        <f t="shared" si="21"/>
        <v>57592.844589199995</v>
      </c>
      <c r="I491">
        <f t="shared" si="22"/>
        <v>6</v>
      </c>
      <c r="J491">
        <f>IFERROR(VLOOKUP(I491,справочник!$A$27:$D$33,3,0),0)</f>
        <v>30</v>
      </c>
      <c r="K491">
        <f>IFERROR(VLOOKUP(I491,справочник!$A$27:$D$33,4,0),0)</f>
        <v>2</v>
      </c>
      <c r="L491">
        <f t="shared" si="23"/>
        <v>60</v>
      </c>
    </row>
    <row r="492" spans="1:12" hidden="1">
      <c r="A492" s="20"/>
      <c r="B492" s="2" t="s">
        <v>445</v>
      </c>
      <c r="C492" s="2" t="s">
        <v>5136</v>
      </c>
      <c r="D492" s="2" t="s">
        <v>5137</v>
      </c>
      <c r="E492" s="3">
        <v>100792.48738679997</v>
      </c>
      <c r="F492" s="3">
        <v>37061.600685600009</v>
      </c>
      <c r="G492" s="3">
        <v>34924.445695199996</v>
      </c>
      <c r="H492" s="3">
        <f t="shared" si="21"/>
        <v>57592.844589199995</v>
      </c>
      <c r="I492">
        <f t="shared" si="22"/>
        <v>6</v>
      </c>
      <c r="J492">
        <f>IFERROR(VLOOKUP(I492,справочник!$A$27:$D$33,3,0),0)</f>
        <v>30</v>
      </c>
      <c r="K492">
        <f>IFERROR(VLOOKUP(I492,справочник!$A$27:$D$33,4,0),0)</f>
        <v>2</v>
      </c>
      <c r="L492">
        <f t="shared" si="23"/>
        <v>60</v>
      </c>
    </row>
    <row r="493" spans="1:12" hidden="1">
      <c r="A493" s="20"/>
      <c r="B493" s="2" t="s">
        <v>445</v>
      </c>
      <c r="C493" s="2" t="s">
        <v>5190</v>
      </c>
      <c r="D493" s="2" t="s">
        <v>5191</v>
      </c>
      <c r="E493" s="3">
        <v>100792.48738679998</v>
      </c>
      <c r="F493" s="3">
        <v>37061.600685599995</v>
      </c>
      <c r="G493" s="3">
        <v>34924.445695200004</v>
      </c>
      <c r="H493" s="3">
        <f t="shared" si="21"/>
        <v>57592.844589199995</v>
      </c>
      <c r="I493">
        <f t="shared" si="22"/>
        <v>6</v>
      </c>
      <c r="J493">
        <f>IFERROR(VLOOKUP(I493,справочник!$A$27:$D$33,3,0),0)</f>
        <v>30</v>
      </c>
      <c r="K493">
        <f>IFERROR(VLOOKUP(I493,справочник!$A$27:$D$33,4,0),0)</f>
        <v>2</v>
      </c>
      <c r="L493">
        <f t="shared" si="23"/>
        <v>60</v>
      </c>
    </row>
    <row r="494" spans="1:12" hidden="1">
      <c r="A494" s="20"/>
      <c r="B494" s="2" t="s">
        <v>445</v>
      </c>
      <c r="C494" s="2" t="s">
        <v>4649</v>
      </c>
      <c r="D494" s="2" t="s">
        <v>5185</v>
      </c>
      <c r="E494" s="3">
        <v>100792.4873868</v>
      </c>
      <c r="F494" s="3">
        <v>37061.600685599995</v>
      </c>
      <c r="G494" s="3">
        <v>34924.445695200011</v>
      </c>
      <c r="H494" s="3">
        <f t="shared" si="21"/>
        <v>57592.844589199995</v>
      </c>
      <c r="I494">
        <f t="shared" si="22"/>
        <v>6</v>
      </c>
      <c r="J494">
        <f>IFERROR(VLOOKUP(I494,справочник!$A$27:$D$33,3,0),0)</f>
        <v>30</v>
      </c>
      <c r="K494">
        <f>IFERROR(VLOOKUP(I494,справочник!$A$27:$D$33,4,0),0)</f>
        <v>2</v>
      </c>
      <c r="L494">
        <f t="shared" si="23"/>
        <v>60</v>
      </c>
    </row>
    <row r="495" spans="1:12" hidden="1">
      <c r="A495" s="20"/>
      <c r="B495" s="2" t="s">
        <v>445</v>
      </c>
      <c r="C495" s="2" t="s">
        <v>5165</v>
      </c>
      <c r="D495" s="2" t="s">
        <v>5166</v>
      </c>
      <c r="E495" s="3">
        <v>100792.48738679998</v>
      </c>
      <c r="F495" s="3">
        <v>37061.600685599995</v>
      </c>
      <c r="G495" s="3">
        <v>34924.445695199996</v>
      </c>
      <c r="H495" s="3">
        <f t="shared" si="21"/>
        <v>57592.844589199995</v>
      </c>
      <c r="I495">
        <f t="shared" si="22"/>
        <v>6</v>
      </c>
      <c r="J495">
        <f>IFERROR(VLOOKUP(I495,справочник!$A$27:$D$33,3,0),0)</f>
        <v>30</v>
      </c>
      <c r="K495">
        <f>IFERROR(VLOOKUP(I495,справочник!$A$27:$D$33,4,0),0)</f>
        <v>2</v>
      </c>
      <c r="L495">
        <f t="shared" si="23"/>
        <v>60</v>
      </c>
    </row>
    <row r="496" spans="1:12" hidden="1">
      <c r="A496" s="20"/>
      <c r="B496" s="2" t="s">
        <v>445</v>
      </c>
      <c r="C496" s="2" t="s">
        <v>5171</v>
      </c>
      <c r="D496" s="2" t="s">
        <v>5172</v>
      </c>
      <c r="E496" s="3">
        <v>100792.48738679998</v>
      </c>
      <c r="F496" s="3">
        <v>37061.600685599995</v>
      </c>
      <c r="G496" s="3">
        <v>34924.445695200011</v>
      </c>
      <c r="H496" s="3">
        <f t="shared" si="21"/>
        <v>57592.844589199995</v>
      </c>
      <c r="I496">
        <f t="shared" si="22"/>
        <v>6</v>
      </c>
      <c r="J496">
        <f>IFERROR(VLOOKUP(I496,справочник!$A$27:$D$33,3,0),0)</f>
        <v>30</v>
      </c>
      <c r="K496">
        <f>IFERROR(VLOOKUP(I496,справочник!$A$27:$D$33,4,0),0)</f>
        <v>2</v>
      </c>
      <c r="L496">
        <f t="shared" si="23"/>
        <v>60</v>
      </c>
    </row>
    <row r="497" spans="1:12" hidden="1">
      <c r="A497" s="20"/>
      <c r="B497" s="2" t="s">
        <v>445</v>
      </c>
      <c r="C497" s="2" t="s">
        <v>5197</v>
      </c>
      <c r="D497" s="2" t="s">
        <v>5198</v>
      </c>
      <c r="E497" s="3">
        <v>100792.48738679998</v>
      </c>
      <c r="F497" s="3">
        <v>37061.600685600002</v>
      </c>
      <c r="G497" s="3">
        <v>34924.445695199996</v>
      </c>
      <c r="H497" s="3">
        <f t="shared" si="21"/>
        <v>57592.844589199995</v>
      </c>
      <c r="I497">
        <f t="shared" si="22"/>
        <v>6</v>
      </c>
      <c r="J497">
        <f>IFERROR(VLOOKUP(I497,справочник!$A$27:$D$33,3,0),0)</f>
        <v>30</v>
      </c>
      <c r="K497">
        <f>IFERROR(VLOOKUP(I497,справочник!$A$27:$D$33,4,0),0)</f>
        <v>2</v>
      </c>
      <c r="L497">
        <f t="shared" si="23"/>
        <v>60</v>
      </c>
    </row>
    <row r="498" spans="1:12" hidden="1">
      <c r="A498" s="20"/>
      <c r="B498" s="2" t="s">
        <v>445</v>
      </c>
      <c r="C498" s="2" t="s">
        <v>5173</v>
      </c>
      <c r="D498" s="2" t="s">
        <v>5174</v>
      </c>
      <c r="E498" s="3">
        <v>100792.48738679998</v>
      </c>
      <c r="F498" s="3">
        <v>37061.600685599995</v>
      </c>
      <c r="G498" s="3">
        <v>34924.445695199996</v>
      </c>
      <c r="H498" s="3">
        <f t="shared" si="21"/>
        <v>57592.844589199995</v>
      </c>
      <c r="I498">
        <f t="shared" si="22"/>
        <v>6</v>
      </c>
      <c r="J498">
        <f>IFERROR(VLOOKUP(I498,справочник!$A$27:$D$33,3,0),0)</f>
        <v>30</v>
      </c>
      <c r="K498">
        <f>IFERROR(VLOOKUP(I498,справочник!$A$27:$D$33,4,0),0)</f>
        <v>2</v>
      </c>
      <c r="L498">
        <f t="shared" si="23"/>
        <v>60</v>
      </c>
    </row>
    <row r="499" spans="1:12" hidden="1">
      <c r="A499" s="20"/>
      <c r="B499" s="2" t="s">
        <v>445</v>
      </c>
      <c r="C499" s="2" t="s">
        <v>4667</v>
      </c>
      <c r="D499" s="2" t="s">
        <v>5131</v>
      </c>
      <c r="E499" s="3">
        <v>100792.48738679998</v>
      </c>
      <c r="F499" s="3">
        <v>37061.600685599995</v>
      </c>
      <c r="G499" s="3">
        <v>34924.445695199996</v>
      </c>
      <c r="H499" s="3">
        <f t="shared" si="21"/>
        <v>57592.844589199995</v>
      </c>
      <c r="I499">
        <f t="shared" si="22"/>
        <v>6</v>
      </c>
      <c r="J499">
        <f>IFERROR(VLOOKUP(I499,справочник!$A$27:$D$33,3,0),0)</f>
        <v>30</v>
      </c>
      <c r="K499">
        <f>IFERROR(VLOOKUP(I499,справочник!$A$27:$D$33,4,0),0)</f>
        <v>2</v>
      </c>
      <c r="L499">
        <f t="shared" si="23"/>
        <v>60</v>
      </c>
    </row>
    <row r="500" spans="1:12" hidden="1">
      <c r="A500" s="20"/>
      <c r="B500" s="2" t="s">
        <v>445</v>
      </c>
      <c r="C500" s="2" t="s">
        <v>5183</v>
      </c>
      <c r="D500" s="2" t="s">
        <v>5184</v>
      </c>
      <c r="E500" s="3">
        <v>100792.4873868</v>
      </c>
      <c r="F500" s="3">
        <v>37061.60068559998</v>
      </c>
      <c r="G500" s="3">
        <v>34924.445695199996</v>
      </c>
      <c r="H500" s="3">
        <f t="shared" si="21"/>
        <v>57592.844589199995</v>
      </c>
      <c r="I500">
        <f t="shared" si="22"/>
        <v>6</v>
      </c>
      <c r="J500">
        <f>IFERROR(VLOOKUP(I500,справочник!$A$27:$D$33,3,0),0)</f>
        <v>30</v>
      </c>
      <c r="K500">
        <f>IFERROR(VLOOKUP(I500,справочник!$A$27:$D$33,4,0),0)</f>
        <v>2</v>
      </c>
      <c r="L500">
        <f t="shared" si="23"/>
        <v>60</v>
      </c>
    </row>
    <row r="501" spans="1:12" hidden="1">
      <c r="A501" s="20"/>
      <c r="B501" s="2" t="s">
        <v>445</v>
      </c>
      <c r="C501" s="2" t="s">
        <v>5205</v>
      </c>
      <c r="D501" s="2" t="s">
        <v>5206</v>
      </c>
      <c r="E501" s="3">
        <v>100792.4873868</v>
      </c>
      <c r="F501" s="3">
        <v>37061.60068559998</v>
      </c>
      <c r="G501" s="3">
        <v>34924.445695200004</v>
      </c>
      <c r="H501" s="3">
        <f t="shared" si="21"/>
        <v>57592.844589199995</v>
      </c>
      <c r="I501">
        <f t="shared" si="22"/>
        <v>6</v>
      </c>
      <c r="J501">
        <f>IFERROR(VLOOKUP(I501,справочник!$A$27:$D$33,3,0),0)</f>
        <v>30</v>
      </c>
      <c r="K501">
        <f>IFERROR(VLOOKUP(I501,справочник!$A$27:$D$33,4,0),0)</f>
        <v>2</v>
      </c>
      <c r="L501">
        <f t="shared" si="23"/>
        <v>60</v>
      </c>
    </row>
    <row r="502" spans="1:12" hidden="1">
      <c r="A502" s="20"/>
      <c r="B502" s="2" t="s">
        <v>445</v>
      </c>
      <c r="C502" s="2" t="s">
        <v>5227</v>
      </c>
      <c r="D502" s="2" t="s">
        <v>5228</v>
      </c>
      <c r="E502" s="3">
        <v>100792.48738679998</v>
      </c>
      <c r="F502" s="3">
        <v>37061.600685599995</v>
      </c>
      <c r="G502" s="3">
        <v>34924.445695199996</v>
      </c>
      <c r="H502" s="3">
        <f t="shared" si="21"/>
        <v>57592.844589199995</v>
      </c>
      <c r="I502">
        <f t="shared" si="22"/>
        <v>6</v>
      </c>
      <c r="J502">
        <f>IFERROR(VLOOKUP(I502,справочник!$A$27:$D$33,3,0),0)</f>
        <v>30</v>
      </c>
      <c r="K502">
        <f>IFERROR(VLOOKUP(I502,справочник!$A$27:$D$33,4,0),0)</f>
        <v>2</v>
      </c>
      <c r="L502">
        <f t="shared" si="23"/>
        <v>60</v>
      </c>
    </row>
    <row r="503" spans="1:12" hidden="1">
      <c r="A503" s="20"/>
      <c r="B503" s="2" t="s">
        <v>445</v>
      </c>
      <c r="C503" s="2" t="s">
        <v>5125</v>
      </c>
      <c r="D503" s="2" t="s">
        <v>5126</v>
      </c>
      <c r="E503" s="3">
        <v>100792.4873868</v>
      </c>
      <c r="F503" s="3">
        <v>37061.600685599995</v>
      </c>
      <c r="G503" s="3">
        <v>34924.445695199996</v>
      </c>
      <c r="H503" s="3">
        <f t="shared" si="21"/>
        <v>57592.844589199995</v>
      </c>
      <c r="I503">
        <f t="shared" si="22"/>
        <v>6</v>
      </c>
      <c r="J503">
        <f>IFERROR(VLOOKUP(I503,справочник!$A$27:$D$33,3,0),0)</f>
        <v>30</v>
      </c>
      <c r="K503">
        <f>IFERROR(VLOOKUP(I503,справочник!$A$27:$D$33,4,0),0)</f>
        <v>2</v>
      </c>
      <c r="L503">
        <f t="shared" si="23"/>
        <v>60</v>
      </c>
    </row>
    <row r="504" spans="1:12" hidden="1">
      <c r="A504" s="20"/>
      <c r="B504" s="2" t="s">
        <v>445</v>
      </c>
      <c r="C504" s="2" t="s">
        <v>5188</v>
      </c>
      <c r="D504" s="2" t="s">
        <v>5189</v>
      </c>
      <c r="E504" s="3">
        <v>100792.48738679998</v>
      </c>
      <c r="F504" s="3">
        <v>37061.600685600002</v>
      </c>
      <c r="G504" s="3">
        <v>34924.445695200004</v>
      </c>
      <c r="H504" s="3">
        <f t="shared" si="21"/>
        <v>57592.844589199995</v>
      </c>
      <c r="I504">
        <f t="shared" si="22"/>
        <v>6</v>
      </c>
      <c r="J504">
        <f>IFERROR(VLOOKUP(I504,справочник!$A$27:$D$33,3,0),0)</f>
        <v>30</v>
      </c>
      <c r="K504">
        <f>IFERROR(VLOOKUP(I504,справочник!$A$27:$D$33,4,0),0)</f>
        <v>2</v>
      </c>
      <c r="L504">
        <f t="shared" si="23"/>
        <v>60</v>
      </c>
    </row>
    <row r="505" spans="1:12" hidden="1">
      <c r="A505" s="20"/>
      <c r="B505" s="2" t="s">
        <v>445</v>
      </c>
      <c r="C505" s="2" t="s">
        <v>5134</v>
      </c>
      <c r="D505" s="2" t="s">
        <v>5135</v>
      </c>
      <c r="E505" s="3">
        <v>100792.48738679998</v>
      </c>
      <c r="F505" s="3">
        <v>37061.600685600002</v>
      </c>
      <c r="G505" s="3">
        <v>34924.445695200011</v>
      </c>
      <c r="H505" s="3">
        <f t="shared" si="21"/>
        <v>57592.844589199995</v>
      </c>
      <c r="I505">
        <f t="shared" si="22"/>
        <v>6</v>
      </c>
      <c r="J505">
        <f>IFERROR(VLOOKUP(I505,справочник!$A$27:$D$33,3,0),0)</f>
        <v>30</v>
      </c>
      <c r="K505">
        <f>IFERROR(VLOOKUP(I505,справочник!$A$27:$D$33,4,0),0)</f>
        <v>2</v>
      </c>
      <c r="L505">
        <f t="shared" si="23"/>
        <v>60</v>
      </c>
    </row>
    <row r="506" spans="1:12" hidden="1">
      <c r="A506" s="20"/>
      <c r="B506" s="2" t="s">
        <v>445</v>
      </c>
      <c r="C506" s="2" t="s">
        <v>5199</v>
      </c>
      <c r="D506" s="2" t="s">
        <v>5200</v>
      </c>
      <c r="E506" s="3">
        <v>100792.48738679998</v>
      </c>
      <c r="F506" s="3">
        <v>37061.600685600009</v>
      </c>
      <c r="G506" s="3">
        <v>34924.445695200004</v>
      </c>
      <c r="H506" s="3">
        <f t="shared" si="21"/>
        <v>57592.844589199995</v>
      </c>
      <c r="I506">
        <f t="shared" si="22"/>
        <v>6</v>
      </c>
      <c r="J506">
        <f>IFERROR(VLOOKUP(I506,справочник!$A$27:$D$33,3,0),0)</f>
        <v>30</v>
      </c>
      <c r="K506">
        <f>IFERROR(VLOOKUP(I506,справочник!$A$27:$D$33,4,0),0)</f>
        <v>2</v>
      </c>
      <c r="L506">
        <f t="shared" si="23"/>
        <v>60</v>
      </c>
    </row>
    <row r="507" spans="1:12" hidden="1">
      <c r="A507" s="20"/>
      <c r="B507" s="2" t="s">
        <v>445</v>
      </c>
      <c r="C507" s="2" t="s">
        <v>5152</v>
      </c>
      <c r="D507" s="2" t="s">
        <v>5153</v>
      </c>
      <c r="E507" s="3">
        <v>100792.4873868</v>
      </c>
      <c r="F507" s="3">
        <v>37061.600685599995</v>
      </c>
      <c r="G507" s="3">
        <v>34924.445695199996</v>
      </c>
      <c r="H507" s="3">
        <f t="shared" si="21"/>
        <v>57592.844589199995</v>
      </c>
      <c r="I507">
        <f t="shared" si="22"/>
        <v>6</v>
      </c>
      <c r="J507">
        <f>IFERROR(VLOOKUP(I507,справочник!$A$27:$D$33,3,0),0)</f>
        <v>30</v>
      </c>
      <c r="K507">
        <f>IFERROR(VLOOKUP(I507,справочник!$A$27:$D$33,4,0),0)</f>
        <v>2</v>
      </c>
      <c r="L507">
        <f t="shared" si="23"/>
        <v>60</v>
      </c>
    </row>
    <row r="508" spans="1:12" hidden="1">
      <c r="A508" s="20"/>
      <c r="B508" s="2" t="s">
        <v>445</v>
      </c>
      <c r="C508" s="2" t="s">
        <v>5159</v>
      </c>
      <c r="D508" s="2" t="s">
        <v>5160</v>
      </c>
      <c r="E508" s="3">
        <v>100792.48738679996</v>
      </c>
      <c r="F508" s="3">
        <v>37061.600685599988</v>
      </c>
      <c r="G508" s="3">
        <v>34924.445695199996</v>
      </c>
      <c r="H508" s="3">
        <f t="shared" si="21"/>
        <v>57592.844589199987</v>
      </c>
      <c r="I508">
        <f t="shared" si="22"/>
        <v>6</v>
      </c>
      <c r="J508">
        <f>IFERROR(VLOOKUP(I508,справочник!$A$27:$D$33,3,0),0)</f>
        <v>30</v>
      </c>
      <c r="K508">
        <f>IFERROR(VLOOKUP(I508,справочник!$A$27:$D$33,4,0),0)</f>
        <v>2</v>
      </c>
      <c r="L508">
        <f t="shared" si="23"/>
        <v>60</v>
      </c>
    </row>
    <row r="509" spans="1:12" hidden="1">
      <c r="A509" s="20"/>
      <c r="B509" s="2" t="s">
        <v>445</v>
      </c>
      <c r="C509" s="2" t="s">
        <v>5108</v>
      </c>
      <c r="D509" s="2" t="s">
        <v>5109</v>
      </c>
      <c r="E509" s="3">
        <v>100792.48738679997</v>
      </c>
      <c r="F509" s="3">
        <v>37061.600685599995</v>
      </c>
      <c r="G509" s="3">
        <v>34924.445695200011</v>
      </c>
      <c r="H509" s="3">
        <f t="shared" si="21"/>
        <v>57592.844589199987</v>
      </c>
      <c r="I509">
        <f t="shared" si="22"/>
        <v>6</v>
      </c>
      <c r="J509">
        <f>IFERROR(VLOOKUP(I509,справочник!$A$27:$D$33,3,0),0)</f>
        <v>30</v>
      </c>
      <c r="K509">
        <f>IFERROR(VLOOKUP(I509,справочник!$A$27:$D$33,4,0),0)</f>
        <v>2</v>
      </c>
      <c r="L509">
        <f t="shared" si="23"/>
        <v>60</v>
      </c>
    </row>
    <row r="510" spans="1:12" hidden="1">
      <c r="A510" s="20"/>
      <c r="B510" s="2" t="s">
        <v>445</v>
      </c>
      <c r="C510" s="2" t="s">
        <v>5229</v>
      </c>
      <c r="D510" s="2" t="s">
        <v>5230</v>
      </c>
      <c r="E510" s="3">
        <v>100792.48738679998</v>
      </c>
      <c r="F510" s="3">
        <v>37061.600685599988</v>
      </c>
      <c r="G510" s="3">
        <v>34924.445695199996</v>
      </c>
      <c r="H510" s="3">
        <f t="shared" si="21"/>
        <v>57592.844589199987</v>
      </c>
      <c r="I510">
        <f t="shared" si="22"/>
        <v>6</v>
      </c>
      <c r="J510">
        <f>IFERROR(VLOOKUP(I510,справочник!$A$27:$D$33,3,0),0)</f>
        <v>30</v>
      </c>
      <c r="K510">
        <f>IFERROR(VLOOKUP(I510,справочник!$A$27:$D$33,4,0),0)</f>
        <v>2</v>
      </c>
      <c r="L510">
        <f t="shared" si="23"/>
        <v>60</v>
      </c>
    </row>
    <row r="511" spans="1:12" hidden="1">
      <c r="A511" s="20"/>
      <c r="B511" s="2" t="s">
        <v>445</v>
      </c>
      <c r="C511" s="2" t="s">
        <v>5177</v>
      </c>
      <c r="D511" s="2" t="s">
        <v>5178</v>
      </c>
      <c r="E511" s="3">
        <v>100792.48738679997</v>
      </c>
      <c r="F511" s="3">
        <v>37061.600685599988</v>
      </c>
      <c r="G511" s="3">
        <v>34924.445695200004</v>
      </c>
      <c r="H511" s="3">
        <f t="shared" si="21"/>
        <v>57592.844589199987</v>
      </c>
      <c r="I511">
        <f t="shared" si="22"/>
        <v>6</v>
      </c>
      <c r="J511">
        <f>IFERROR(VLOOKUP(I511,справочник!$A$27:$D$33,3,0),0)</f>
        <v>30</v>
      </c>
      <c r="K511">
        <f>IFERROR(VLOOKUP(I511,справочник!$A$27:$D$33,4,0),0)</f>
        <v>2</v>
      </c>
      <c r="L511">
        <f t="shared" si="23"/>
        <v>60</v>
      </c>
    </row>
    <row r="512" spans="1:12" hidden="1">
      <c r="A512" s="20"/>
      <c r="B512" s="2" t="s">
        <v>445</v>
      </c>
      <c r="C512" s="2" t="s">
        <v>5225</v>
      </c>
      <c r="D512" s="2" t="s">
        <v>5226</v>
      </c>
      <c r="E512" s="3">
        <v>100792.48738679996</v>
      </c>
      <c r="F512" s="3">
        <v>37061.600685599995</v>
      </c>
      <c r="G512" s="3">
        <v>34924.445695199996</v>
      </c>
      <c r="H512" s="3">
        <f t="shared" si="21"/>
        <v>57592.844589199987</v>
      </c>
      <c r="I512">
        <f t="shared" si="22"/>
        <v>6</v>
      </c>
      <c r="J512">
        <f>IFERROR(VLOOKUP(I512,справочник!$A$27:$D$33,3,0),0)</f>
        <v>30</v>
      </c>
      <c r="K512">
        <f>IFERROR(VLOOKUP(I512,справочник!$A$27:$D$33,4,0),0)</f>
        <v>2</v>
      </c>
      <c r="L512">
        <f t="shared" si="23"/>
        <v>60</v>
      </c>
    </row>
    <row r="513" spans="1:12" hidden="1">
      <c r="A513" s="20"/>
      <c r="B513" s="2" t="s">
        <v>445</v>
      </c>
      <c r="C513" s="2" t="s">
        <v>5179</v>
      </c>
      <c r="D513" s="2" t="s">
        <v>5180</v>
      </c>
      <c r="E513" s="3">
        <v>100792.48738679996</v>
      </c>
      <c r="F513" s="3">
        <v>37061.600685600009</v>
      </c>
      <c r="G513" s="3">
        <v>34924.445695199996</v>
      </c>
      <c r="H513" s="3">
        <f t="shared" si="21"/>
        <v>57592.844589199987</v>
      </c>
      <c r="I513">
        <f t="shared" si="22"/>
        <v>6</v>
      </c>
      <c r="J513">
        <f>IFERROR(VLOOKUP(I513,справочник!$A$27:$D$33,3,0),0)</f>
        <v>30</v>
      </c>
      <c r="K513">
        <f>IFERROR(VLOOKUP(I513,справочник!$A$27:$D$33,4,0),0)</f>
        <v>2</v>
      </c>
      <c r="L513">
        <f t="shared" si="23"/>
        <v>60</v>
      </c>
    </row>
    <row r="514" spans="1:12" hidden="1">
      <c r="A514" s="20"/>
      <c r="B514" s="2" t="s">
        <v>445</v>
      </c>
      <c r="C514" s="2" t="s">
        <v>5123</v>
      </c>
      <c r="D514" s="2" t="s">
        <v>5124</v>
      </c>
      <c r="E514" s="3">
        <v>100792.48738679996</v>
      </c>
      <c r="F514" s="3">
        <v>37061.600685599995</v>
      </c>
      <c r="G514" s="3">
        <v>34924.445695199989</v>
      </c>
      <c r="H514" s="3">
        <f t="shared" si="21"/>
        <v>57592.844589199987</v>
      </c>
      <c r="I514">
        <f t="shared" si="22"/>
        <v>6</v>
      </c>
      <c r="J514">
        <f>IFERROR(VLOOKUP(I514,справочник!$A$27:$D$33,3,0),0)</f>
        <v>30</v>
      </c>
      <c r="K514">
        <f>IFERROR(VLOOKUP(I514,справочник!$A$27:$D$33,4,0),0)</f>
        <v>2</v>
      </c>
      <c r="L514">
        <f t="shared" si="23"/>
        <v>60</v>
      </c>
    </row>
    <row r="515" spans="1:12" hidden="1">
      <c r="A515" s="20"/>
      <c r="B515" s="2" t="s">
        <v>445</v>
      </c>
      <c r="C515" s="2" t="s">
        <v>5150</v>
      </c>
      <c r="D515" s="2" t="s">
        <v>5151</v>
      </c>
      <c r="E515" s="3">
        <v>100792.48738679998</v>
      </c>
      <c r="F515" s="3">
        <v>37061.600685599995</v>
      </c>
      <c r="G515" s="3">
        <v>34924.445695199989</v>
      </c>
      <c r="H515" s="3">
        <f t="shared" ref="H515:H578" si="24">AVERAGE(E515:G515)</f>
        <v>57592.844589199987</v>
      </c>
      <c r="I515">
        <f t="shared" ref="I515:I578" si="25">IF(H515&gt;=1000000,1,IF(AND(H515&gt;=500000,H515&lt;=999999),2,IF(AND(H515&gt;=200000,H515&lt;=499999),3,IF(AND(H515&gt;=150000,H515&lt;=199999),4,IF(AND(H515&gt;=75000,H515&lt;=149999),5,IF(AND(H515&gt;=35000,H515&lt;=74999),6,6))))))</f>
        <v>6</v>
      </c>
      <c r="J515">
        <f>IFERROR(VLOOKUP(I515,справочник!$A$27:$D$33,3,0),0)</f>
        <v>30</v>
      </c>
      <c r="K515">
        <f>IFERROR(VLOOKUP(I515,справочник!$A$27:$D$33,4,0),0)</f>
        <v>2</v>
      </c>
      <c r="L515">
        <f t="shared" ref="L515:L578" si="26">J515*K515</f>
        <v>60</v>
      </c>
    </row>
    <row r="516" spans="1:12" hidden="1">
      <c r="A516" s="20"/>
      <c r="B516" s="2" t="s">
        <v>445</v>
      </c>
      <c r="C516" s="2" t="s">
        <v>5132</v>
      </c>
      <c r="D516" s="2" t="s">
        <v>5133</v>
      </c>
      <c r="E516" s="3">
        <v>100792.48738679998</v>
      </c>
      <c r="F516" s="3">
        <v>37061.60068559998</v>
      </c>
      <c r="G516" s="3">
        <v>34924.445695199989</v>
      </c>
      <c r="H516" s="3">
        <f t="shared" si="24"/>
        <v>57592.844589199987</v>
      </c>
      <c r="I516">
        <f t="shared" si="25"/>
        <v>6</v>
      </c>
      <c r="J516">
        <f>IFERROR(VLOOKUP(I516,справочник!$A$27:$D$33,3,0),0)</f>
        <v>30</v>
      </c>
      <c r="K516">
        <f>IFERROR(VLOOKUP(I516,справочник!$A$27:$D$33,4,0),0)</f>
        <v>2</v>
      </c>
      <c r="L516">
        <f t="shared" si="26"/>
        <v>60</v>
      </c>
    </row>
    <row r="517" spans="1:12" hidden="1">
      <c r="A517" s="20"/>
      <c r="B517" s="2" t="s">
        <v>445</v>
      </c>
      <c r="C517" s="2" t="s">
        <v>5163</v>
      </c>
      <c r="D517" s="2" t="s">
        <v>5164</v>
      </c>
      <c r="E517" s="3">
        <v>100792.4873868</v>
      </c>
      <c r="F517" s="3">
        <v>37061.600685599995</v>
      </c>
      <c r="G517" s="3">
        <v>34924.445695199989</v>
      </c>
      <c r="H517" s="3">
        <f t="shared" si="24"/>
        <v>57592.844589199987</v>
      </c>
      <c r="I517">
        <f t="shared" si="25"/>
        <v>6</v>
      </c>
      <c r="J517">
        <f>IFERROR(VLOOKUP(I517,справочник!$A$27:$D$33,3,0),0)</f>
        <v>30</v>
      </c>
      <c r="K517">
        <f>IFERROR(VLOOKUP(I517,справочник!$A$27:$D$33,4,0),0)</f>
        <v>2</v>
      </c>
      <c r="L517">
        <f t="shared" si="26"/>
        <v>60</v>
      </c>
    </row>
    <row r="518" spans="1:12" hidden="1">
      <c r="A518" s="20"/>
      <c r="B518" s="2" t="s">
        <v>445</v>
      </c>
      <c r="C518" s="2" t="s">
        <v>5194</v>
      </c>
      <c r="D518" s="2" t="s">
        <v>5195</v>
      </c>
      <c r="E518" s="3">
        <v>100792.48738679997</v>
      </c>
      <c r="F518" s="3">
        <v>37061.60068559998</v>
      </c>
      <c r="G518" s="3">
        <v>34924.445695199989</v>
      </c>
      <c r="H518" s="3">
        <f t="shared" si="24"/>
        <v>57592.844589199987</v>
      </c>
      <c r="I518">
        <f t="shared" si="25"/>
        <v>6</v>
      </c>
      <c r="J518">
        <f>IFERROR(VLOOKUP(I518,справочник!$A$27:$D$33,3,0),0)</f>
        <v>30</v>
      </c>
      <c r="K518">
        <f>IFERROR(VLOOKUP(I518,справочник!$A$27:$D$33,4,0),0)</f>
        <v>2</v>
      </c>
      <c r="L518">
        <f t="shared" si="26"/>
        <v>60</v>
      </c>
    </row>
    <row r="519" spans="1:12" hidden="1">
      <c r="A519" s="20"/>
      <c r="B519" s="2" t="s">
        <v>445</v>
      </c>
      <c r="C519" s="2" t="s">
        <v>4921</v>
      </c>
      <c r="D519" s="2" t="s">
        <v>5220</v>
      </c>
      <c r="E519" s="3">
        <v>100792.48738679997</v>
      </c>
      <c r="F519" s="3">
        <v>37061.600685600002</v>
      </c>
      <c r="G519" s="3">
        <v>34924.445695199996</v>
      </c>
      <c r="H519" s="3">
        <f t="shared" si="24"/>
        <v>57592.844589199987</v>
      </c>
      <c r="I519">
        <f t="shared" si="25"/>
        <v>6</v>
      </c>
      <c r="J519">
        <f>IFERROR(VLOOKUP(I519,справочник!$A$27:$D$33,3,0),0)</f>
        <v>30</v>
      </c>
      <c r="K519">
        <f>IFERROR(VLOOKUP(I519,справочник!$A$27:$D$33,4,0),0)</f>
        <v>2</v>
      </c>
      <c r="L519">
        <f t="shared" si="26"/>
        <v>60</v>
      </c>
    </row>
    <row r="520" spans="1:12" hidden="1">
      <c r="A520" s="20"/>
      <c r="B520" s="2" t="s">
        <v>445</v>
      </c>
      <c r="C520" s="2" t="s">
        <v>5214</v>
      </c>
      <c r="D520" s="2" t="s">
        <v>5215</v>
      </c>
      <c r="E520" s="3">
        <v>100792.48738679997</v>
      </c>
      <c r="F520" s="3">
        <v>37061.600685600002</v>
      </c>
      <c r="G520" s="3">
        <v>34924.445695199996</v>
      </c>
      <c r="H520" s="3">
        <f t="shared" si="24"/>
        <v>57592.844589199987</v>
      </c>
      <c r="I520">
        <f t="shared" si="25"/>
        <v>6</v>
      </c>
      <c r="J520">
        <f>IFERROR(VLOOKUP(I520,справочник!$A$27:$D$33,3,0),0)</f>
        <v>30</v>
      </c>
      <c r="K520">
        <f>IFERROR(VLOOKUP(I520,справочник!$A$27:$D$33,4,0),0)</f>
        <v>2</v>
      </c>
      <c r="L520">
        <f t="shared" si="26"/>
        <v>60</v>
      </c>
    </row>
    <row r="521" spans="1:12" hidden="1">
      <c r="A521" s="20"/>
      <c r="B521" s="2" t="s">
        <v>445</v>
      </c>
      <c r="C521" s="2" t="s">
        <v>5167</v>
      </c>
      <c r="D521" s="2" t="s">
        <v>5168</v>
      </c>
      <c r="E521" s="3">
        <v>100792.48738679997</v>
      </c>
      <c r="F521" s="3">
        <v>37061.600685599995</v>
      </c>
      <c r="G521" s="3">
        <v>34924.445695199996</v>
      </c>
      <c r="H521" s="3">
        <f t="shared" si="24"/>
        <v>57592.844589199987</v>
      </c>
      <c r="I521">
        <f t="shared" si="25"/>
        <v>6</v>
      </c>
      <c r="J521">
        <f>IFERROR(VLOOKUP(I521,справочник!$A$27:$D$33,3,0),0)</f>
        <v>30</v>
      </c>
      <c r="K521">
        <f>IFERROR(VLOOKUP(I521,справочник!$A$27:$D$33,4,0),0)</f>
        <v>2</v>
      </c>
      <c r="L521">
        <f t="shared" si="26"/>
        <v>60</v>
      </c>
    </row>
    <row r="522" spans="1:12" hidden="1">
      <c r="A522" s="20"/>
      <c r="B522" s="2" t="s">
        <v>445</v>
      </c>
      <c r="C522" s="2" t="s">
        <v>5142</v>
      </c>
      <c r="D522" s="2" t="s">
        <v>5143</v>
      </c>
      <c r="E522" s="3">
        <v>100792.48738679997</v>
      </c>
      <c r="F522" s="3">
        <v>37061.600685600002</v>
      </c>
      <c r="G522" s="3">
        <v>34924.445695200004</v>
      </c>
      <c r="H522" s="3">
        <f t="shared" si="24"/>
        <v>57592.844589199987</v>
      </c>
      <c r="I522">
        <f t="shared" si="25"/>
        <v>6</v>
      </c>
      <c r="J522">
        <f>IFERROR(VLOOKUP(I522,справочник!$A$27:$D$33,3,0),0)</f>
        <v>30</v>
      </c>
      <c r="K522">
        <f>IFERROR(VLOOKUP(I522,справочник!$A$27:$D$33,4,0),0)</f>
        <v>2</v>
      </c>
      <c r="L522">
        <f t="shared" si="26"/>
        <v>60</v>
      </c>
    </row>
    <row r="523" spans="1:12" hidden="1">
      <c r="A523" s="20"/>
      <c r="B523" s="2" t="s">
        <v>445</v>
      </c>
      <c r="C523" s="2" t="s">
        <v>4626</v>
      </c>
      <c r="D523" s="2" t="s">
        <v>5222</v>
      </c>
      <c r="E523" s="3">
        <v>100792.48738679997</v>
      </c>
      <c r="F523" s="3">
        <v>37061.600685600002</v>
      </c>
      <c r="G523" s="3">
        <v>34924.445695200004</v>
      </c>
      <c r="H523" s="3">
        <f t="shared" si="24"/>
        <v>57592.844589199987</v>
      </c>
      <c r="I523">
        <f t="shared" si="25"/>
        <v>6</v>
      </c>
      <c r="J523">
        <f>IFERROR(VLOOKUP(I523,справочник!$A$27:$D$33,3,0),0)</f>
        <v>30</v>
      </c>
      <c r="K523">
        <f>IFERROR(VLOOKUP(I523,справочник!$A$27:$D$33,4,0),0)</f>
        <v>2</v>
      </c>
      <c r="L523">
        <f t="shared" si="26"/>
        <v>60</v>
      </c>
    </row>
    <row r="524" spans="1:12" hidden="1">
      <c r="A524" s="20"/>
      <c r="B524" s="2" t="s">
        <v>445</v>
      </c>
      <c r="C524" s="2" t="s">
        <v>5216</v>
      </c>
      <c r="D524" s="2" t="s">
        <v>5217</v>
      </c>
      <c r="E524" s="3">
        <v>100792.48738679998</v>
      </c>
      <c r="F524" s="3">
        <v>37061.600685600002</v>
      </c>
      <c r="G524" s="3">
        <v>34924.445695199989</v>
      </c>
      <c r="H524" s="3">
        <f t="shared" si="24"/>
        <v>57592.844589199987</v>
      </c>
      <c r="I524">
        <f t="shared" si="25"/>
        <v>6</v>
      </c>
      <c r="J524">
        <f>IFERROR(VLOOKUP(I524,справочник!$A$27:$D$33,3,0),0)</f>
        <v>30</v>
      </c>
      <c r="K524">
        <f>IFERROR(VLOOKUP(I524,справочник!$A$27:$D$33,4,0),0)</f>
        <v>2</v>
      </c>
      <c r="L524">
        <f t="shared" si="26"/>
        <v>60</v>
      </c>
    </row>
    <row r="525" spans="1:12" hidden="1">
      <c r="A525" s="20"/>
      <c r="B525" s="2" t="s">
        <v>445</v>
      </c>
      <c r="C525" s="2" t="s">
        <v>5181</v>
      </c>
      <c r="D525" s="2" t="s">
        <v>5182</v>
      </c>
      <c r="E525" s="3">
        <v>100792.48738679997</v>
      </c>
      <c r="F525" s="3">
        <v>37061.600685599988</v>
      </c>
      <c r="G525" s="3">
        <v>34924.445695199989</v>
      </c>
      <c r="H525" s="3">
        <f t="shared" si="24"/>
        <v>57592.844589199987</v>
      </c>
      <c r="I525">
        <f t="shared" si="25"/>
        <v>6</v>
      </c>
      <c r="J525">
        <f>IFERROR(VLOOKUP(I525,справочник!$A$27:$D$33,3,0),0)</f>
        <v>30</v>
      </c>
      <c r="K525">
        <f>IFERROR(VLOOKUP(I525,справочник!$A$27:$D$33,4,0),0)</f>
        <v>2</v>
      </c>
      <c r="L525">
        <f t="shared" si="26"/>
        <v>60</v>
      </c>
    </row>
    <row r="526" spans="1:12" hidden="1">
      <c r="A526" s="20"/>
      <c r="B526" s="2" t="s">
        <v>445</v>
      </c>
      <c r="C526" s="2" t="s">
        <v>5201</v>
      </c>
      <c r="D526" s="2" t="s">
        <v>5202</v>
      </c>
      <c r="E526" s="3">
        <v>100792.48738679997</v>
      </c>
      <c r="F526" s="3">
        <v>37061.600685599995</v>
      </c>
      <c r="G526" s="3">
        <v>34924.445695200004</v>
      </c>
      <c r="H526" s="3">
        <f t="shared" si="24"/>
        <v>57592.844589199987</v>
      </c>
      <c r="I526">
        <f t="shared" si="25"/>
        <v>6</v>
      </c>
      <c r="J526">
        <f>IFERROR(VLOOKUP(I526,справочник!$A$27:$D$33,3,0),0)</f>
        <v>30</v>
      </c>
      <c r="K526">
        <f>IFERROR(VLOOKUP(I526,справочник!$A$27:$D$33,4,0),0)</f>
        <v>2</v>
      </c>
      <c r="L526">
        <f t="shared" si="26"/>
        <v>60</v>
      </c>
    </row>
    <row r="527" spans="1:12" hidden="1">
      <c r="A527" s="20"/>
      <c r="B527" s="2" t="s">
        <v>445</v>
      </c>
      <c r="C527" s="2" t="s">
        <v>5114</v>
      </c>
      <c r="D527" s="2" t="s">
        <v>5115</v>
      </c>
      <c r="E527" s="3">
        <v>100792.4873868</v>
      </c>
      <c r="F527" s="3">
        <v>37061.600685599988</v>
      </c>
      <c r="G527" s="3">
        <v>34924.445695199989</v>
      </c>
      <c r="H527" s="3">
        <f t="shared" si="24"/>
        <v>57592.844589199987</v>
      </c>
      <c r="I527">
        <f t="shared" si="25"/>
        <v>6</v>
      </c>
      <c r="J527">
        <f>IFERROR(VLOOKUP(I527,справочник!$A$27:$D$33,3,0),0)</f>
        <v>30</v>
      </c>
      <c r="K527">
        <f>IFERROR(VLOOKUP(I527,справочник!$A$27:$D$33,4,0),0)</f>
        <v>2</v>
      </c>
      <c r="L527">
        <f t="shared" si="26"/>
        <v>60</v>
      </c>
    </row>
    <row r="528" spans="1:12" hidden="1">
      <c r="A528" s="20"/>
      <c r="B528" s="2" t="s">
        <v>445</v>
      </c>
      <c r="C528" s="2" t="s">
        <v>5157</v>
      </c>
      <c r="D528" s="2" t="s">
        <v>5158</v>
      </c>
      <c r="E528" s="3">
        <v>100792.48738679997</v>
      </c>
      <c r="F528" s="3">
        <v>37061.600685599988</v>
      </c>
      <c r="G528" s="3">
        <v>34924.445695199982</v>
      </c>
      <c r="H528" s="3">
        <f t="shared" si="24"/>
        <v>57592.84458919998</v>
      </c>
      <c r="I528">
        <f t="shared" si="25"/>
        <v>6</v>
      </c>
      <c r="J528">
        <f>IFERROR(VLOOKUP(I528,справочник!$A$27:$D$33,3,0),0)</f>
        <v>30</v>
      </c>
      <c r="K528">
        <f>IFERROR(VLOOKUP(I528,справочник!$A$27:$D$33,4,0),0)</f>
        <v>2</v>
      </c>
      <c r="L528">
        <f t="shared" si="26"/>
        <v>60</v>
      </c>
    </row>
    <row r="529" spans="1:12" hidden="1">
      <c r="A529" s="20"/>
      <c r="B529" s="2" t="s">
        <v>445</v>
      </c>
      <c r="C529" s="2" t="s">
        <v>5881</v>
      </c>
      <c r="D529" s="2" t="s">
        <v>6120</v>
      </c>
      <c r="E529" s="3">
        <v>100792.48738680001</v>
      </c>
      <c r="F529" s="3">
        <v>37061.600685599988</v>
      </c>
      <c r="G529" s="3">
        <v>34924.445695199996</v>
      </c>
      <c r="H529" s="3">
        <f t="shared" si="24"/>
        <v>57592.844589200009</v>
      </c>
      <c r="I529">
        <f t="shared" si="25"/>
        <v>6</v>
      </c>
      <c r="J529">
        <f>IFERROR(VLOOKUP(I529,справочник!$A$27:$D$33,3,0),0)</f>
        <v>30</v>
      </c>
      <c r="K529">
        <f>IFERROR(VLOOKUP(I529,справочник!$A$27:$D$33,4,0),0)</f>
        <v>2</v>
      </c>
      <c r="L529">
        <f t="shared" si="26"/>
        <v>60</v>
      </c>
    </row>
    <row r="530" spans="1:12" hidden="1">
      <c r="A530" s="20"/>
      <c r="B530" s="2" t="s">
        <v>445</v>
      </c>
      <c r="C530" s="2" t="s">
        <v>5814</v>
      </c>
      <c r="D530" s="2" t="s">
        <v>6121</v>
      </c>
      <c r="E530" s="3">
        <v>100792.48738679997</v>
      </c>
      <c r="F530" s="3">
        <v>37061.600685599988</v>
      </c>
      <c r="G530" s="3">
        <v>34924.445695199996</v>
      </c>
      <c r="H530" s="3">
        <f t="shared" si="24"/>
        <v>57592.844589199987</v>
      </c>
      <c r="I530">
        <f t="shared" si="25"/>
        <v>6</v>
      </c>
      <c r="J530">
        <f>IFERROR(VLOOKUP(I530,справочник!$A$27:$D$33,3,0),0)</f>
        <v>30</v>
      </c>
      <c r="K530">
        <f>IFERROR(VLOOKUP(I530,справочник!$A$27:$D$33,4,0),0)</f>
        <v>2</v>
      </c>
      <c r="L530">
        <f t="shared" si="26"/>
        <v>60</v>
      </c>
    </row>
    <row r="531" spans="1:12" hidden="1">
      <c r="A531" s="20"/>
      <c r="B531" s="2" t="s">
        <v>445</v>
      </c>
      <c r="C531" s="2" t="s">
        <v>6258</v>
      </c>
      <c r="D531" s="2" t="s">
        <v>6259</v>
      </c>
      <c r="E531" s="3">
        <v>100792.4873868</v>
      </c>
      <c r="F531" s="3">
        <v>37061.600685600002</v>
      </c>
      <c r="G531" s="3">
        <v>34924.445695199996</v>
      </c>
      <c r="H531" s="3">
        <f t="shared" si="24"/>
        <v>57592.844589200009</v>
      </c>
      <c r="I531">
        <f t="shared" si="25"/>
        <v>6</v>
      </c>
      <c r="J531">
        <f>IFERROR(VLOOKUP(I531,справочник!$A$27:$D$33,3,0),0)</f>
        <v>30</v>
      </c>
      <c r="K531">
        <f>IFERROR(VLOOKUP(I531,справочник!$A$27:$D$33,4,0),0)</f>
        <v>2</v>
      </c>
      <c r="L531">
        <f t="shared" si="26"/>
        <v>60</v>
      </c>
    </row>
    <row r="532" spans="1:12" hidden="1">
      <c r="A532" s="20"/>
      <c r="B532" s="2" t="s">
        <v>445</v>
      </c>
      <c r="C532" s="2" t="s">
        <v>6233</v>
      </c>
      <c r="D532" s="2" t="s">
        <v>6234</v>
      </c>
      <c r="E532" s="3">
        <v>100792.48738680001</v>
      </c>
      <c r="F532" s="3">
        <v>37061.600685599995</v>
      </c>
      <c r="G532" s="3">
        <v>34924.445695199996</v>
      </c>
      <c r="H532" s="3">
        <f t="shared" si="24"/>
        <v>57592.844589200009</v>
      </c>
      <c r="I532">
        <f t="shared" si="25"/>
        <v>6</v>
      </c>
      <c r="J532">
        <f>IFERROR(VLOOKUP(I532,справочник!$A$27:$D$33,3,0),0)</f>
        <v>30</v>
      </c>
      <c r="K532">
        <f>IFERROR(VLOOKUP(I532,справочник!$A$27:$D$33,4,0),0)</f>
        <v>2</v>
      </c>
      <c r="L532">
        <f t="shared" si="26"/>
        <v>60</v>
      </c>
    </row>
    <row r="533" spans="1:12" hidden="1">
      <c r="A533" s="20"/>
      <c r="B533" s="2" t="s">
        <v>445</v>
      </c>
      <c r="C533" s="2" t="s">
        <v>6200</v>
      </c>
      <c r="D533" s="2" t="s">
        <v>6201</v>
      </c>
      <c r="E533" s="3">
        <v>100792.4873868</v>
      </c>
      <c r="F533" s="3">
        <v>37061.600685600002</v>
      </c>
      <c r="G533" s="3">
        <v>34924.445695200011</v>
      </c>
      <c r="H533" s="3">
        <f t="shared" si="24"/>
        <v>57592.844589200009</v>
      </c>
      <c r="I533">
        <f t="shared" si="25"/>
        <v>6</v>
      </c>
      <c r="J533">
        <f>IFERROR(VLOOKUP(I533,справочник!$A$27:$D$33,3,0),0)</f>
        <v>30</v>
      </c>
      <c r="K533">
        <f>IFERROR(VLOOKUP(I533,справочник!$A$27:$D$33,4,0),0)</f>
        <v>2</v>
      </c>
      <c r="L533">
        <f t="shared" si="26"/>
        <v>60</v>
      </c>
    </row>
    <row r="534" spans="1:12" hidden="1">
      <c r="A534" s="20"/>
      <c r="B534" s="2" t="s">
        <v>445</v>
      </c>
      <c r="C534" s="2" t="s">
        <v>6220</v>
      </c>
      <c r="D534" s="2" t="s">
        <v>6221</v>
      </c>
      <c r="E534" s="3">
        <v>100792.48738679998</v>
      </c>
      <c r="F534" s="3">
        <v>37061.600685600017</v>
      </c>
      <c r="G534" s="3">
        <v>34924.445695199989</v>
      </c>
      <c r="H534" s="3">
        <f t="shared" si="24"/>
        <v>57592.844589200009</v>
      </c>
      <c r="I534">
        <f t="shared" si="25"/>
        <v>6</v>
      </c>
      <c r="J534">
        <f>IFERROR(VLOOKUP(I534,справочник!$A$27:$D$33,3,0),0)</f>
        <v>30</v>
      </c>
      <c r="K534">
        <f>IFERROR(VLOOKUP(I534,справочник!$A$27:$D$33,4,0),0)</f>
        <v>2</v>
      </c>
      <c r="L534">
        <f t="shared" si="26"/>
        <v>60</v>
      </c>
    </row>
    <row r="535" spans="1:12" hidden="1">
      <c r="A535" s="20"/>
      <c r="B535" s="2" t="s">
        <v>445</v>
      </c>
      <c r="C535" s="2" t="s">
        <v>6208</v>
      </c>
      <c r="D535" s="2" t="s">
        <v>6209</v>
      </c>
      <c r="E535" s="3">
        <v>100792.48738680001</v>
      </c>
      <c r="F535" s="3">
        <v>37061.600685599988</v>
      </c>
      <c r="G535" s="3">
        <v>34924.445695200004</v>
      </c>
      <c r="H535" s="3">
        <f t="shared" si="24"/>
        <v>57592.844589200009</v>
      </c>
      <c r="I535">
        <f t="shared" si="25"/>
        <v>6</v>
      </c>
      <c r="J535">
        <f>IFERROR(VLOOKUP(I535,справочник!$A$27:$D$33,3,0),0)</f>
        <v>30</v>
      </c>
      <c r="K535">
        <f>IFERROR(VLOOKUP(I535,справочник!$A$27:$D$33,4,0),0)</f>
        <v>2</v>
      </c>
      <c r="L535">
        <f t="shared" si="26"/>
        <v>60</v>
      </c>
    </row>
    <row r="536" spans="1:12" hidden="1">
      <c r="A536" s="20"/>
      <c r="B536" s="2" t="s">
        <v>445</v>
      </c>
      <c r="C536" s="2" t="s">
        <v>5982</v>
      </c>
      <c r="D536" s="2" t="s">
        <v>6210</v>
      </c>
      <c r="E536" s="3">
        <v>100792.4873868</v>
      </c>
      <c r="F536" s="3">
        <v>37061.600685600002</v>
      </c>
      <c r="G536" s="3">
        <v>34924.445695199996</v>
      </c>
      <c r="H536" s="3">
        <f t="shared" si="24"/>
        <v>57592.844589200009</v>
      </c>
      <c r="I536">
        <f t="shared" si="25"/>
        <v>6</v>
      </c>
      <c r="J536">
        <f>IFERROR(VLOOKUP(I536,справочник!$A$27:$D$33,3,0),0)</f>
        <v>30</v>
      </c>
      <c r="K536">
        <f>IFERROR(VLOOKUP(I536,справочник!$A$27:$D$33,4,0),0)</f>
        <v>2</v>
      </c>
      <c r="L536">
        <f t="shared" si="26"/>
        <v>60</v>
      </c>
    </row>
    <row r="537" spans="1:12" hidden="1">
      <c r="A537" s="20"/>
      <c r="B537" s="2" t="s">
        <v>445</v>
      </c>
      <c r="C537" s="2" t="s">
        <v>5901</v>
      </c>
      <c r="D537" s="2" t="s">
        <v>6195</v>
      </c>
      <c r="E537" s="3">
        <v>100792.4873868</v>
      </c>
      <c r="F537" s="3">
        <v>37061.600685600009</v>
      </c>
      <c r="G537" s="3">
        <v>34924.445695199996</v>
      </c>
      <c r="H537" s="3">
        <f t="shared" si="24"/>
        <v>57592.844589200009</v>
      </c>
      <c r="I537">
        <f t="shared" si="25"/>
        <v>6</v>
      </c>
      <c r="J537">
        <f>IFERROR(VLOOKUP(I537,справочник!$A$27:$D$33,3,0),0)</f>
        <v>30</v>
      </c>
      <c r="K537">
        <f>IFERROR(VLOOKUP(I537,справочник!$A$27:$D$33,4,0),0)</f>
        <v>2</v>
      </c>
      <c r="L537">
        <f t="shared" si="26"/>
        <v>60</v>
      </c>
    </row>
    <row r="538" spans="1:12" hidden="1">
      <c r="A538" s="20"/>
      <c r="B538" s="2" t="s">
        <v>445</v>
      </c>
      <c r="C538" s="2" t="s">
        <v>6189</v>
      </c>
      <c r="D538" s="2" t="s">
        <v>6190</v>
      </c>
      <c r="E538" s="3">
        <v>100792.4873868</v>
      </c>
      <c r="F538" s="3">
        <v>37061.600685600009</v>
      </c>
      <c r="G538" s="3">
        <v>34924.445695199996</v>
      </c>
      <c r="H538" s="3">
        <f t="shared" si="24"/>
        <v>57592.844589200009</v>
      </c>
      <c r="I538">
        <f t="shared" si="25"/>
        <v>6</v>
      </c>
      <c r="J538">
        <f>IFERROR(VLOOKUP(I538,справочник!$A$27:$D$33,3,0),0)</f>
        <v>30</v>
      </c>
      <c r="K538">
        <f>IFERROR(VLOOKUP(I538,справочник!$A$27:$D$33,4,0),0)</f>
        <v>2</v>
      </c>
      <c r="L538">
        <f t="shared" si="26"/>
        <v>60</v>
      </c>
    </row>
    <row r="539" spans="1:12" hidden="1">
      <c r="A539" s="20"/>
      <c r="B539" s="2" t="s">
        <v>445</v>
      </c>
      <c r="C539" s="2" t="s">
        <v>6202</v>
      </c>
      <c r="D539" s="2" t="s">
        <v>6203</v>
      </c>
      <c r="E539" s="3">
        <v>100792.4873868</v>
      </c>
      <c r="F539" s="3">
        <v>37061.600685600002</v>
      </c>
      <c r="G539" s="3">
        <v>34924.445695200004</v>
      </c>
      <c r="H539" s="3">
        <f t="shared" si="24"/>
        <v>57592.844589200009</v>
      </c>
      <c r="I539">
        <f t="shared" si="25"/>
        <v>6</v>
      </c>
      <c r="J539">
        <f>IFERROR(VLOOKUP(I539,справочник!$A$27:$D$33,3,0),0)</f>
        <v>30</v>
      </c>
      <c r="K539">
        <f>IFERROR(VLOOKUP(I539,справочник!$A$27:$D$33,4,0),0)</f>
        <v>2</v>
      </c>
      <c r="L539">
        <f t="shared" si="26"/>
        <v>60</v>
      </c>
    </row>
    <row r="540" spans="1:12" hidden="1">
      <c r="A540" s="20"/>
      <c r="B540" s="2" t="s">
        <v>445</v>
      </c>
      <c r="C540" s="2" t="s">
        <v>6252</v>
      </c>
      <c r="D540" s="2" t="s">
        <v>6253</v>
      </c>
      <c r="E540" s="3">
        <v>100792.48738680001</v>
      </c>
      <c r="F540" s="3">
        <v>37061.600685600002</v>
      </c>
      <c r="G540" s="3">
        <v>34924.445695200011</v>
      </c>
      <c r="H540" s="3">
        <f t="shared" si="24"/>
        <v>57592.844589200009</v>
      </c>
      <c r="I540">
        <f t="shared" si="25"/>
        <v>6</v>
      </c>
      <c r="J540">
        <f>IFERROR(VLOOKUP(I540,справочник!$A$27:$D$33,3,0),0)</f>
        <v>30</v>
      </c>
      <c r="K540">
        <f>IFERROR(VLOOKUP(I540,справочник!$A$27:$D$33,4,0),0)</f>
        <v>2</v>
      </c>
      <c r="L540">
        <f t="shared" si="26"/>
        <v>60</v>
      </c>
    </row>
    <row r="541" spans="1:12" hidden="1">
      <c r="A541" s="20"/>
      <c r="B541" s="2" t="s">
        <v>445</v>
      </c>
      <c r="C541" s="2" t="s">
        <v>6254</v>
      </c>
      <c r="D541" s="2" t="s">
        <v>6255</v>
      </c>
      <c r="E541" s="3">
        <v>100792.4873868</v>
      </c>
      <c r="F541" s="3">
        <v>37061.600685599988</v>
      </c>
      <c r="G541" s="3">
        <v>34924.445695200004</v>
      </c>
      <c r="H541" s="3">
        <f t="shared" si="24"/>
        <v>57592.844589199995</v>
      </c>
      <c r="I541">
        <f t="shared" si="25"/>
        <v>6</v>
      </c>
      <c r="J541">
        <f>IFERROR(VLOOKUP(I541,справочник!$A$27:$D$33,3,0),0)</f>
        <v>30</v>
      </c>
      <c r="K541">
        <f>IFERROR(VLOOKUP(I541,справочник!$A$27:$D$33,4,0),0)</f>
        <v>2</v>
      </c>
      <c r="L541">
        <f t="shared" si="26"/>
        <v>60</v>
      </c>
    </row>
    <row r="542" spans="1:12" hidden="1">
      <c r="A542" s="20"/>
      <c r="B542" s="2" t="s">
        <v>445</v>
      </c>
      <c r="C542" s="2" t="s">
        <v>6242</v>
      </c>
      <c r="D542" s="2" t="s">
        <v>6243</v>
      </c>
      <c r="E542" s="3">
        <v>100792.48738679998</v>
      </c>
      <c r="F542" s="3">
        <v>37061.600685600009</v>
      </c>
      <c r="G542" s="3">
        <v>34924.445695200004</v>
      </c>
      <c r="H542" s="3">
        <f t="shared" si="24"/>
        <v>57592.844589199995</v>
      </c>
      <c r="I542">
        <f t="shared" si="25"/>
        <v>6</v>
      </c>
      <c r="J542">
        <f>IFERROR(VLOOKUP(I542,справочник!$A$27:$D$33,3,0),0)</f>
        <v>30</v>
      </c>
      <c r="K542">
        <f>IFERROR(VLOOKUP(I542,справочник!$A$27:$D$33,4,0),0)</f>
        <v>2</v>
      </c>
      <c r="L542">
        <f t="shared" si="26"/>
        <v>60</v>
      </c>
    </row>
    <row r="543" spans="1:12" hidden="1">
      <c r="A543" s="20"/>
      <c r="B543" s="2" t="s">
        <v>445</v>
      </c>
      <c r="C543" s="2" t="s">
        <v>6250</v>
      </c>
      <c r="D543" s="2" t="s">
        <v>6251</v>
      </c>
      <c r="E543" s="3">
        <v>100792.48738679998</v>
      </c>
      <c r="F543" s="3">
        <v>37061.600685600002</v>
      </c>
      <c r="G543" s="3">
        <v>34924.445695200011</v>
      </c>
      <c r="H543" s="3">
        <f t="shared" si="24"/>
        <v>57592.844589199995</v>
      </c>
      <c r="I543">
        <f t="shared" si="25"/>
        <v>6</v>
      </c>
      <c r="J543">
        <f>IFERROR(VLOOKUP(I543,справочник!$A$27:$D$33,3,0),0)</f>
        <v>30</v>
      </c>
      <c r="K543">
        <f>IFERROR(VLOOKUP(I543,справочник!$A$27:$D$33,4,0),0)</f>
        <v>2</v>
      </c>
      <c r="L543">
        <f t="shared" si="26"/>
        <v>60</v>
      </c>
    </row>
    <row r="544" spans="1:12" hidden="1">
      <c r="A544" s="20"/>
      <c r="B544" s="2" t="s">
        <v>445</v>
      </c>
      <c r="C544" s="2" t="s">
        <v>6226</v>
      </c>
      <c r="D544" s="2" t="s">
        <v>6227</v>
      </c>
      <c r="E544" s="3">
        <v>100792.4873868</v>
      </c>
      <c r="F544" s="3">
        <v>37061.600685599995</v>
      </c>
      <c r="G544" s="3">
        <v>34924.445695199996</v>
      </c>
      <c r="H544" s="3">
        <f t="shared" si="24"/>
        <v>57592.844589199995</v>
      </c>
      <c r="I544">
        <f t="shared" si="25"/>
        <v>6</v>
      </c>
      <c r="J544">
        <f>IFERROR(VLOOKUP(I544,справочник!$A$27:$D$33,3,0),0)</f>
        <v>30</v>
      </c>
      <c r="K544">
        <f>IFERROR(VLOOKUP(I544,справочник!$A$27:$D$33,4,0),0)</f>
        <v>2</v>
      </c>
      <c r="L544">
        <f t="shared" si="26"/>
        <v>60</v>
      </c>
    </row>
    <row r="545" spans="1:12" hidden="1">
      <c r="A545" s="20"/>
      <c r="B545" s="2" t="s">
        <v>445</v>
      </c>
      <c r="C545" s="2" t="s">
        <v>6248</v>
      </c>
      <c r="D545" s="2" t="s">
        <v>6249</v>
      </c>
      <c r="E545" s="3">
        <v>100792.48738679998</v>
      </c>
      <c r="F545" s="3">
        <v>37061.600685599995</v>
      </c>
      <c r="G545" s="3">
        <v>34924.445695199996</v>
      </c>
      <c r="H545" s="3">
        <f t="shared" si="24"/>
        <v>57592.844589199995</v>
      </c>
      <c r="I545">
        <f t="shared" si="25"/>
        <v>6</v>
      </c>
      <c r="J545">
        <f>IFERROR(VLOOKUP(I545,справочник!$A$27:$D$33,3,0),0)</f>
        <v>30</v>
      </c>
      <c r="K545">
        <f>IFERROR(VLOOKUP(I545,справочник!$A$27:$D$33,4,0),0)</f>
        <v>2</v>
      </c>
      <c r="L545">
        <f t="shared" si="26"/>
        <v>60</v>
      </c>
    </row>
    <row r="546" spans="1:12" hidden="1">
      <c r="A546" s="20"/>
      <c r="B546" s="2" t="s">
        <v>445</v>
      </c>
      <c r="C546" s="2" t="s">
        <v>6185</v>
      </c>
      <c r="D546" s="2" t="s">
        <v>6186</v>
      </c>
      <c r="E546" s="3">
        <v>100792.48738679998</v>
      </c>
      <c r="F546" s="3">
        <v>37061.600685599995</v>
      </c>
      <c r="G546" s="3">
        <v>34924.445695200004</v>
      </c>
      <c r="H546" s="3">
        <f t="shared" si="24"/>
        <v>57592.844589199995</v>
      </c>
      <c r="I546">
        <f t="shared" si="25"/>
        <v>6</v>
      </c>
      <c r="J546">
        <f>IFERROR(VLOOKUP(I546,справочник!$A$27:$D$33,3,0),0)</f>
        <v>30</v>
      </c>
      <c r="K546">
        <f>IFERROR(VLOOKUP(I546,справочник!$A$27:$D$33,4,0),0)</f>
        <v>2</v>
      </c>
      <c r="L546">
        <f t="shared" si="26"/>
        <v>60</v>
      </c>
    </row>
    <row r="547" spans="1:12" hidden="1">
      <c r="A547" s="20"/>
      <c r="B547" s="2" t="s">
        <v>445</v>
      </c>
      <c r="C547" s="2" t="s">
        <v>6206</v>
      </c>
      <c r="D547" s="2" t="s">
        <v>6207</v>
      </c>
      <c r="E547" s="3">
        <v>100792.4873868</v>
      </c>
      <c r="F547" s="3">
        <v>37061.60068559998</v>
      </c>
      <c r="G547" s="3">
        <v>34924.445695200004</v>
      </c>
      <c r="H547" s="3">
        <f t="shared" si="24"/>
        <v>57592.844589199995</v>
      </c>
      <c r="I547">
        <f t="shared" si="25"/>
        <v>6</v>
      </c>
      <c r="J547">
        <f>IFERROR(VLOOKUP(I547,справочник!$A$27:$D$33,3,0),0)</f>
        <v>30</v>
      </c>
      <c r="K547">
        <f>IFERROR(VLOOKUP(I547,справочник!$A$27:$D$33,4,0),0)</f>
        <v>2</v>
      </c>
      <c r="L547">
        <f t="shared" si="26"/>
        <v>60</v>
      </c>
    </row>
    <row r="548" spans="1:12" hidden="1">
      <c r="A548" s="20"/>
      <c r="B548" s="2" t="s">
        <v>445</v>
      </c>
      <c r="C548" s="2" t="s">
        <v>6030</v>
      </c>
      <c r="D548" s="2" t="s">
        <v>6180</v>
      </c>
      <c r="E548" s="3">
        <v>100792.4873868</v>
      </c>
      <c r="F548" s="3">
        <v>37061.600685599995</v>
      </c>
      <c r="G548" s="3">
        <v>34924.445695200011</v>
      </c>
      <c r="H548" s="3">
        <f t="shared" si="24"/>
        <v>57592.844589199995</v>
      </c>
      <c r="I548">
        <f t="shared" si="25"/>
        <v>6</v>
      </c>
      <c r="J548">
        <f>IFERROR(VLOOKUP(I548,справочник!$A$27:$D$33,3,0),0)</f>
        <v>30</v>
      </c>
      <c r="K548">
        <f>IFERROR(VLOOKUP(I548,справочник!$A$27:$D$33,4,0),0)</f>
        <v>2</v>
      </c>
      <c r="L548">
        <f t="shared" si="26"/>
        <v>60</v>
      </c>
    </row>
    <row r="549" spans="1:12" hidden="1">
      <c r="A549" s="20"/>
      <c r="B549" s="2" t="s">
        <v>445</v>
      </c>
      <c r="C549" s="2" t="s">
        <v>5824</v>
      </c>
      <c r="D549" s="2" t="s">
        <v>6218</v>
      </c>
      <c r="E549" s="3">
        <v>100792.48738679998</v>
      </c>
      <c r="F549" s="3">
        <v>37061.600685599995</v>
      </c>
      <c r="G549" s="3">
        <v>34924.445695200004</v>
      </c>
      <c r="H549" s="3">
        <f t="shared" si="24"/>
        <v>57592.844589199995</v>
      </c>
      <c r="I549">
        <f t="shared" si="25"/>
        <v>6</v>
      </c>
      <c r="J549">
        <f>IFERROR(VLOOKUP(I549,справочник!$A$27:$D$33,3,0),0)</f>
        <v>30</v>
      </c>
      <c r="K549">
        <f>IFERROR(VLOOKUP(I549,справочник!$A$27:$D$33,4,0),0)</f>
        <v>2</v>
      </c>
      <c r="L549">
        <f t="shared" si="26"/>
        <v>60</v>
      </c>
    </row>
    <row r="550" spans="1:12" hidden="1">
      <c r="A550" s="20"/>
      <c r="B550" s="2" t="s">
        <v>445</v>
      </c>
      <c r="C550" s="2" t="s">
        <v>6240</v>
      </c>
      <c r="D550" s="2" t="s">
        <v>6241</v>
      </c>
      <c r="E550" s="3">
        <v>100792.48738679998</v>
      </c>
      <c r="F550" s="3">
        <v>37061.600685599995</v>
      </c>
      <c r="G550" s="3">
        <v>34924.445695200011</v>
      </c>
      <c r="H550" s="3">
        <f t="shared" si="24"/>
        <v>57592.844589199995</v>
      </c>
      <c r="I550">
        <f t="shared" si="25"/>
        <v>6</v>
      </c>
      <c r="J550">
        <f>IFERROR(VLOOKUP(I550,справочник!$A$27:$D$33,3,0),0)</f>
        <v>30</v>
      </c>
      <c r="K550">
        <f>IFERROR(VLOOKUP(I550,справочник!$A$27:$D$33,4,0),0)</f>
        <v>2</v>
      </c>
      <c r="L550">
        <f t="shared" si="26"/>
        <v>60</v>
      </c>
    </row>
    <row r="551" spans="1:12" hidden="1">
      <c r="A551" s="20"/>
      <c r="B551" s="2" t="s">
        <v>445</v>
      </c>
      <c r="C551" s="2" t="s">
        <v>6181</v>
      </c>
      <c r="D551" s="2" t="s">
        <v>6182</v>
      </c>
      <c r="E551" s="3">
        <v>100792.48738679998</v>
      </c>
      <c r="F551" s="3">
        <v>37061.600685600002</v>
      </c>
      <c r="G551" s="3">
        <v>34924.445695199996</v>
      </c>
      <c r="H551" s="3">
        <f t="shared" si="24"/>
        <v>57592.844589199995</v>
      </c>
      <c r="I551">
        <f t="shared" si="25"/>
        <v>6</v>
      </c>
      <c r="J551">
        <f>IFERROR(VLOOKUP(I551,справочник!$A$27:$D$33,3,0),0)</f>
        <v>30</v>
      </c>
      <c r="K551">
        <f>IFERROR(VLOOKUP(I551,справочник!$A$27:$D$33,4,0),0)</f>
        <v>2</v>
      </c>
      <c r="L551">
        <f t="shared" si="26"/>
        <v>60</v>
      </c>
    </row>
    <row r="552" spans="1:12" hidden="1">
      <c r="A552" s="20"/>
      <c r="B552" s="2" t="s">
        <v>445</v>
      </c>
      <c r="C552" s="2" t="s">
        <v>6191</v>
      </c>
      <c r="D552" s="2" t="s">
        <v>6192</v>
      </c>
      <c r="E552" s="3">
        <v>100792.48738679998</v>
      </c>
      <c r="F552" s="3">
        <v>37061.600685600002</v>
      </c>
      <c r="G552" s="3">
        <v>34924.445695200011</v>
      </c>
      <c r="H552" s="3">
        <f t="shared" si="24"/>
        <v>57592.844589199995</v>
      </c>
      <c r="I552">
        <f t="shared" si="25"/>
        <v>6</v>
      </c>
      <c r="J552">
        <f>IFERROR(VLOOKUP(I552,справочник!$A$27:$D$33,3,0),0)</f>
        <v>30</v>
      </c>
      <c r="K552">
        <f>IFERROR(VLOOKUP(I552,справочник!$A$27:$D$33,4,0),0)</f>
        <v>2</v>
      </c>
      <c r="L552">
        <f t="shared" si="26"/>
        <v>60</v>
      </c>
    </row>
    <row r="553" spans="1:12" hidden="1">
      <c r="A553" s="20"/>
      <c r="B553" s="2" t="s">
        <v>445</v>
      </c>
      <c r="C553" s="2" t="s">
        <v>6238</v>
      </c>
      <c r="D553" s="2" t="s">
        <v>6239</v>
      </c>
      <c r="E553" s="3">
        <v>100792.48738679998</v>
      </c>
      <c r="F553" s="3">
        <v>37061.600685600002</v>
      </c>
      <c r="G553" s="3">
        <v>34924.445695200004</v>
      </c>
      <c r="H553" s="3">
        <f t="shared" si="24"/>
        <v>57592.844589199995</v>
      </c>
      <c r="I553">
        <f t="shared" si="25"/>
        <v>6</v>
      </c>
      <c r="J553">
        <f>IFERROR(VLOOKUP(I553,справочник!$A$27:$D$33,3,0),0)</f>
        <v>30</v>
      </c>
      <c r="K553">
        <f>IFERROR(VLOOKUP(I553,справочник!$A$27:$D$33,4,0),0)</f>
        <v>2</v>
      </c>
      <c r="L553">
        <f t="shared" si="26"/>
        <v>60</v>
      </c>
    </row>
    <row r="554" spans="1:12" hidden="1">
      <c r="A554" s="20"/>
      <c r="B554" s="2" t="s">
        <v>445</v>
      </c>
      <c r="C554" s="2" t="s">
        <v>6224</v>
      </c>
      <c r="D554" s="2" t="s">
        <v>6225</v>
      </c>
      <c r="E554" s="3">
        <v>100792.48738679998</v>
      </c>
      <c r="F554" s="3">
        <v>37061.600685600002</v>
      </c>
      <c r="G554" s="3">
        <v>34924.445695200004</v>
      </c>
      <c r="H554" s="3">
        <f t="shared" si="24"/>
        <v>57592.844589199995</v>
      </c>
      <c r="I554">
        <f t="shared" si="25"/>
        <v>6</v>
      </c>
      <c r="J554">
        <f>IFERROR(VLOOKUP(I554,справочник!$A$27:$D$33,3,0),0)</f>
        <v>30</v>
      </c>
      <c r="K554">
        <f>IFERROR(VLOOKUP(I554,справочник!$A$27:$D$33,4,0),0)</f>
        <v>2</v>
      </c>
      <c r="L554">
        <f t="shared" si="26"/>
        <v>60</v>
      </c>
    </row>
    <row r="555" spans="1:12" hidden="1">
      <c r="A555" s="20"/>
      <c r="B555" s="2" t="s">
        <v>445</v>
      </c>
      <c r="C555" s="2" t="s">
        <v>6256</v>
      </c>
      <c r="D555" s="2" t="s">
        <v>6257</v>
      </c>
      <c r="E555" s="3">
        <v>100792.48738679998</v>
      </c>
      <c r="F555" s="3">
        <v>37061.600685600002</v>
      </c>
      <c r="G555" s="3">
        <v>34924.445695200004</v>
      </c>
      <c r="H555" s="3">
        <f t="shared" si="24"/>
        <v>57592.844589199995</v>
      </c>
      <c r="I555">
        <f t="shared" si="25"/>
        <v>6</v>
      </c>
      <c r="J555">
        <f>IFERROR(VLOOKUP(I555,справочник!$A$27:$D$33,3,0),0)</f>
        <v>30</v>
      </c>
      <c r="K555">
        <f>IFERROR(VLOOKUP(I555,справочник!$A$27:$D$33,4,0),0)</f>
        <v>2</v>
      </c>
      <c r="L555">
        <f t="shared" si="26"/>
        <v>60</v>
      </c>
    </row>
    <row r="556" spans="1:12" hidden="1">
      <c r="A556" s="20"/>
      <c r="B556" s="2" t="s">
        <v>445</v>
      </c>
      <c r="C556" s="2" t="s">
        <v>6187</v>
      </c>
      <c r="D556" s="2" t="s">
        <v>6188</v>
      </c>
      <c r="E556" s="3">
        <v>100792.4873868</v>
      </c>
      <c r="F556" s="3">
        <v>37061.600685599988</v>
      </c>
      <c r="G556" s="3">
        <v>34924.445695199996</v>
      </c>
      <c r="H556" s="3">
        <f t="shared" si="24"/>
        <v>57592.844589199995</v>
      </c>
      <c r="I556">
        <f t="shared" si="25"/>
        <v>6</v>
      </c>
      <c r="J556">
        <f>IFERROR(VLOOKUP(I556,справочник!$A$27:$D$33,3,0),0)</f>
        <v>30</v>
      </c>
      <c r="K556">
        <f>IFERROR(VLOOKUP(I556,справочник!$A$27:$D$33,4,0),0)</f>
        <v>2</v>
      </c>
      <c r="L556">
        <f t="shared" si="26"/>
        <v>60</v>
      </c>
    </row>
    <row r="557" spans="1:12" hidden="1">
      <c r="A557" s="20"/>
      <c r="B557" s="2" t="s">
        <v>445</v>
      </c>
      <c r="C557" s="2" t="s">
        <v>6216</v>
      </c>
      <c r="D557" s="2" t="s">
        <v>6217</v>
      </c>
      <c r="E557" s="3">
        <v>100792.48738679997</v>
      </c>
      <c r="F557" s="3">
        <v>37061.600685600009</v>
      </c>
      <c r="G557" s="3">
        <v>34924.445695199996</v>
      </c>
      <c r="H557" s="3">
        <f t="shared" si="24"/>
        <v>57592.844589199995</v>
      </c>
      <c r="I557">
        <f t="shared" si="25"/>
        <v>6</v>
      </c>
      <c r="J557">
        <f>IFERROR(VLOOKUP(I557,справочник!$A$27:$D$33,3,0),0)</f>
        <v>30</v>
      </c>
      <c r="K557">
        <f>IFERROR(VLOOKUP(I557,справочник!$A$27:$D$33,4,0),0)</f>
        <v>2</v>
      </c>
      <c r="L557">
        <f t="shared" si="26"/>
        <v>60</v>
      </c>
    </row>
    <row r="558" spans="1:12" hidden="1">
      <c r="A558" s="20"/>
      <c r="B558" s="2" t="s">
        <v>445</v>
      </c>
      <c r="C558" s="2" t="s">
        <v>6211</v>
      </c>
      <c r="D558" s="2" t="s">
        <v>6212</v>
      </c>
      <c r="E558" s="3">
        <v>100792.48738679998</v>
      </c>
      <c r="F558" s="3">
        <v>37061.600685600002</v>
      </c>
      <c r="G558" s="3">
        <v>34924.445695199996</v>
      </c>
      <c r="H558" s="3">
        <f t="shared" si="24"/>
        <v>57592.844589199995</v>
      </c>
      <c r="I558">
        <f t="shared" si="25"/>
        <v>6</v>
      </c>
      <c r="J558">
        <f>IFERROR(VLOOKUP(I558,справочник!$A$27:$D$33,3,0),0)</f>
        <v>30</v>
      </c>
      <c r="K558">
        <f>IFERROR(VLOOKUP(I558,справочник!$A$27:$D$33,4,0),0)</f>
        <v>2</v>
      </c>
      <c r="L558">
        <f t="shared" si="26"/>
        <v>60</v>
      </c>
    </row>
    <row r="559" spans="1:12" hidden="1">
      <c r="A559" s="20"/>
      <c r="B559" s="2" t="s">
        <v>445</v>
      </c>
      <c r="C559" s="2" t="s">
        <v>5895</v>
      </c>
      <c r="D559" s="2" t="s">
        <v>6237</v>
      </c>
      <c r="E559" s="3">
        <v>100792.48738679998</v>
      </c>
      <c r="F559" s="3">
        <v>37061.600685600002</v>
      </c>
      <c r="G559" s="3">
        <v>34924.445695200004</v>
      </c>
      <c r="H559" s="3">
        <f t="shared" si="24"/>
        <v>57592.844589199995</v>
      </c>
      <c r="I559">
        <f t="shared" si="25"/>
        <v>6</v>
      </c>
      <c r="J559">
        <f>IFERROR(VLOOKUP(I559,справочник!$A$27:$D$33,3,0),0)</f>
        <v>30</v>
      </c>
      <c r="K559">
        <f>IFERROR(VLOOKUP(I559,справочник!$A$27:$D$33,4,0),0)</f>
        <v>2</v>
      </c>
      <c r="L559">
        <f t="shared" si="26"/>
        <v>60</v>
      </c>
    </row>
    <row r="560" spans="1:12" hidden="1">
      <c r="A560" s="20"/>
      <c r="B560" s="2" t="s">
        <v>445</v>
      </c>
      <c r="C560" s="2" t="s">
        <v>6246</v>
      </c>
      <c r="D560" s="2" t="s">
        <v>6247</v>
      </c>
      <c r="E560" s="3">
        <v>100792.4873868</v>
      </c>
      <c r="F560" s="3">
        <v>37061.600685599995</v>
      </c>
      <c r="G560" s="3">
        <v>34924.445695200004</v>
      </c>
      <c r="H560" s="3">
        <f t="shared" si="24"/>
        <v>57592.844589199995</v>
      </c>
      <c r="I560">
        <f t="shared" si="25"/>
        <v>6</v>
      </c>
      <c r="J560">
        <f>IFERROR(VLOOKUP(I560,справочник!$A$27:$D$33,3,0),0)</f>
        <v>30</v>
      </c>
      <c r="K560">
        <f>IFERROR(VLOOKUP(I560,справочник!$A$27:$D$33,4,0),0)</f>
        <v>2</v>
      </c>
      <c r="L560">
        <f t="shared" si="26"/>
        <v>60</v>
      </c>
    </row>
    <row r="561" spans="1:12" hidden="1">
      <c r="A561" s="20"/>
      <c r="B561" s="2" t="s">
        <v>445</v>
      </c>
      <c r="C561" s="2" t="s">
        <v>5846</v>
      </c>
      <c r="D561" s="2" t="s">
        <v>6219</v>
      </c>
      <c r="E561" s="3">
        <v>100792.48738679996</v>
      </c>
      <c r="F561" s="3">
        <v>37061.600685599995</v>
      </c>
      <c r="G561" s="3">
        <v>34924.445695199989</v>
      </c>
      <c r="H561" s="3">
        <f t="shared" si="24"/>
        <v>57592.844589199987</v>
      </c>
      <c r="I561">
        <f t="shared" si="25"/>
        <v>6</v>
      </c>
      <c r="J561">
        <f>IFERROR(VLOOKUP(I561,справочник!$A$27:$D$33,3,0),0)</f>
        <v>30</v>
      </c>
      <c r="K561">
        <f>IFERROR(VLOOKUP(I561,справочник!$A$27:$D$33,4,0),0)</f>
        <v>2</v>
      </c>
      <c r="L561">
        <f t="shared" si="26"/>
        <v>60</v>
      </c>
    </row>
    <row r="562" spans="1:12" hidden="1">
      <c r="A562" s="20"/>
      <c r="B562" s="2" t="s">
        <v>445</v>
      </c>
      <c r="C562" s="2" t="s">
        <v>6244</v>
      </c>
      <c r="D562" s="2" t="s">
        <v>6245</v>
      </c>
      <c r="E562" s="3">
        <v>100792.48738679997</v>
      </c>
      <c r="F562" s="3">
        <v>37061.600685599995</v>
      </c>
      <c r="G562" s="3">
        <v>34924.445695199989</v>
      </c>
      <c r="H562" s="3">
        <f t="shared" si="24"/>
        <v>57592.844589199987</v>
      </c>
      <c r="I562">
        <f t="shared" si="25"/>
        <v>6</v>
      </c>
      <c r="J562">
        <f>IFERROR(VLOOKUP(I562,справочник!$A$27:$D$33,3,0),0)</f>
        <v>30</v>
      </c>
      <c r="K562">
        <f>IFERROR(VLOOKUP(I562,справочник!$A$27:$D$33,4,0),0)</f>
        <v>2</v>
      </c>
      <c r="L562">
        <f t="shared" si="26"/>
        <v>60</v>
      </c>
    </row>
    <row r="563" spans="1:12" hidden="1">
      <c r="A563" s="20"/>
      <c r="B563" s="2" t="s">
        <v>445</v>
      </c>
      <c r="C563" s="2" t="s">
        <v>6183</v>
      </c>
      <c r="D563" s="2" t="s">
        <v>6184</v>
      </c>
      <c r="E563" s="3">
        <v>100792.48738679997</v>
      </c>
      <c r="F563" s="3">
        <v>37061.60068559998</v>
      </c>
      <c r="G563" s="3">
        <v>34924.445695199996</v>
      </c>
      <c r="H563" s="3">
        <f t="shared" si="24"/>
        <v>57592.844589199987</v>
      </c>
      <c r="I563">
        <f t="shared" si="25"/>
        <v>6</v>
      </c>
      <c r="J563">
        <f>IFERROR(VLOOKUP(I563,справочник!$A$27:$D$33,3,0),0)</f>
        <v>30</v>
      </c>
      <c r="K563">
        <f>IFERROR(VLOOKUP(I563,справочник!$A$27:$D$33,4,0),0)</f>
        <v>2</v>
      </c>
      <c r="L563">
        <f t="shared" si="26"/>
        <v>60</v>
      </c>
    </row>
    <row r="564" spans="1:12" hidden="1">
      <c r="A564" s="20"/>
      <c r="B564" s="2" t="s">
        <v>445</v>
      </c>
      <c r="C564" s="2" t="s">
        <v>6204</v>
      </c>
      <c r="D564" s="2" t="s">
        <v>6205</v>
      </c>
      <c r="E564" s="3">
        <v>100792.48738679998</v>
      </c>
      <c r="F564" s="3">
        <v>37061.600685600002</v>
      </c>
      <c r="G564" s="3">
        <v>34924.445695199989</v>
      </c>
      <c r="H564" s="3">
        <f t="shared" si="24"/>
        <v>57592.844589199987</v>
      </c>
      <c r="I564">
        <f t="shared" si="25"/>
        <v>6</v>
      </c>
      <c r="J564">
        <f>IFERROR(VLOOKUP(I564,справочник!$A$27:$D$33,3,0),0)</f>
        <v>30</v>
      </c>
      <c r="K564">
        <f>IFERROR(VLOOKUP(I564,справочник!$A$27:$D$33,4,0),0)</f>
        <v>2</v>
      </c>
      <c r="L564">
        <f t="shared" si="26"/>
        <v>60</v>
      </c>
    </row>
    <row r="565" spans="1:12" hidden="1">
      <c r="A565" s="20"/>
      <c r="B565" s="2" t="s">
        <v>445</v>
      </c>
      <c r="C565" s="2" t="s">
        <v>6235</v>
      </c>
      <c r="D565" s="2" t="s">
        <v>6236</v>
      </c>
      <c r="E565" s="3">
        <v>100792.48738679997</v>
      </c>
      <c r="F565" s="3">
        <v>37061.60068559998</v>
      </c>
      <c r="G565" s="3">
        <v>34924.445695200004</v>
      </c>
      <c r="H565" s="3">
        <f t="shared" si="24"/>
        <v>57592.844589199987</v>
      </c>
      <c r="I565">
        <f t="shared" si="25"/>
        <v>6</v>
      </c>
      <c r="J565">
        <f>IFERROR(VLOOKUP(I565,справочник!$A$27:$D$33,3,0),0)</f>
        <v>30</v>
      </c>
      <c r="K565">
        <f>IFERROR(VLOOKUP(I565,справочник!$A$27:$D$33,4,0),0)</f>
        <v>2</v>
      </c>
      <c r="L565">
        <f t="shared" si="26"/>
        <v>60</v>
      </c>
    </row>
    <row r="566" spans="1:12" hidden="1">
      <c r="A566" s="20"/>
      <c r="B566" s="2" t="s">
        <v>445</v>
      </c>
      <c r="C566" s="2" t="s">
        <v>6228</v>
      </c>
      <c r="D566" s="2" t="s">
        <v>6229</v>
      </c>
      <c r="E566" s="3">
        <v>100792.48738679997</v>
      </c>
      <c r="F566" s="3">
        <v>37061.600685600002</v>
      </c>
      <c r="G566" s="3">
        <v>34924.445695199996</v>
      </c>
      <c r="H566" s="3">
        <f t="shared" si="24"/>
        <v>57592.844589199987</v>
      </c>
      <c r="I566">
        <f t="shared" si="25"/>
        <v>6</v>
      </c>
      <c r="J566">
        <f>IFERROR(VLOOKUP(I566,справочник!$A$27:$D$33,3,0),0)</f>
        <v>30</v>
      </c>
      <c r="K566">
        <f>IFERROR(VLOOKUP(I566,справочник!$A$27:$D$33,4,0),0)</f>
        <v>2</v>
      </c>
      <c r="L566">
        <f t="shared" si="26"/>
        <v>60</v>
      </c>
    </row>
    <row r="567" spans="1:12" hidden="1">
      <c r="A567" s="20"/>
      <c r="B567" s="2" t="s">
        <v>445</v>
      </c>
      <c r="C567" s="2" t="s">
        <v>5806</v>
      </c>
      <c r="D567" s="2" t="s">
        <v>6232</v>
      </c>
      <c r="E567" s="3">
        <v>100792.4873868</v>
      </c>
      <c r="F567" s="3">
        <v>37061.600685599995</v>
      </c>
      <c r="G567" s="3">
        <v>34924.445695199989</v>
      </c>
      <c r="H567" s="3">
        <f t="shared" si="24"/>
        <v>57592.844589199987</v>
      </c>
      <c r="I567">
        <f t="shared" si="25"/>
        <v>6</v>
      </c>
      <c r="J567">
        <f>IFERROR(VLOOKUP(I567,справочник!$A$27:$D$33,3,0),0)</f>
        <v>30</v>
      </c>
      <c r="K567">
        <f>IFERROR(VLOOKUP(I567,справочник!$A$27:$D$33,4,0),0)</f>
        <v>2</v>
      </c>
      <c r="L567">
        <f t="shared" si="26"/>
        <v>60</v>
      </c>
    </row>
    <row r="568" spans="1:12" hidden="1">
      <c r="A568" s="20"/>
      <c r="B568" s="2" t="s">
        <v>445</v>
      </c>
      <c r="C568" s="2" t="s">
        <v>6193</v>
      </c>
      <c r="D568" s="2" t="s">
        <v>6194</v>
      </c>
      <c r="E568" s="3">
        <v>100792.48738679997</v>
      </c>
      <c r="F568" s="3">
        <v>37061.600685600002</v>
      </c>
      <c r="G568" s="3">
        <v>34924.445695199996</v>
      </c>
      <c r="H568" s="3">
        <f t="shared" si="24"/>
        <v>57592.844589199987</v>
      </c>
      <c r="I568">
        <f t="shared" si="25"/>
        <v>6</v>
      </c>
      <c r="J568">
        <f>IFERROR(VLOOKUP(I568,справочник!$A$27:$D$33,3,0),0)</f>
        <v>30</v>
      </c>
      <c r="K568">
        <f>IFERROR(VLOOKUP(I568,справочник!$A$27:$D$33,4,0),0)</f>
        <v>2</v>
      </c>
      <c r="L568">
        <f t="shared" si="26"/>
        <v>60</v>
      </c>
    </row>
    <row r="569" spans="1:12" hidden="1">
      <c r="A569" s="20"/>
      <c r="B569" s="2" t="s">
        <v>445</v>
      </c>
      <c r="C569" s="2" t="s">
        <v>6198</v>
      </c>
      <c r="D569" s="2" t="s">
        <v>6199</v>
      </c>
      <c r="E569" s="3">
        <v>100792.4873868</v>
      </c>
      <c r="F569" s="3">
        <v>37061.60068559998</v>
      </c>
      <c r="G569" s="3">
        <v>34924.445695199989</v>
      </c>
      <c r="H569" s="3">
        <f t="shared" si="24"/>
        <v>57592.844589199987</v>
      </c>
      <c r="I569">
        <f t="shared" si="25"/>
        <v>6</v>
      </c>
      <c r="J569">
        <f>IFERROR(VLOOKUP(I569,справочник!$A$27:$D$33,3,0),0)</f>
        <v>30</v>
      </c>
      <c r="K569">
        <f>IFERROR(VLOOKUP(I569,справочник!$A$27:$D$33,4,0),0)</f>
        <v>2</v>
      </c>
      <c r="L569">
        <f t="shared" si="26"/>
        <v>60</v>
      </c>
    </row>
    <row r="570" spans="1:12" hidden="1">
      <c r="A570" s="20"/>
      <c r="B570" s="2" t="s">
        <v>445</v>
      </c>
      <c r="C570" s="2" t="s">
        <v>5996</v>
      </c>
      <c r="D570" s="2" t="s">
        <v>6213</v>
      </c>
      <c r="E570" s="3">
        <v>100792.48738679998</v>
      </c>
      <c r="F570" s="3">
        <v>37061.600685600009</v>
      </c>
      <c r="G570" s="3">
        <v>34924.445695199989</v>
      </c>
      <c r="H570" s="3">
        <f t="shared" si="24"/>
        <v>57592.844589199987</v>
      </c>
      <c r="I570">
        <f t="shared" si="25"/>
        <v>6</v>
      </c>
      <c r="J570">
        <f>IFERROR(VLOOKUP(I570,справочник!$A$27:$D$33,3,0),0)</f>
        <v>30</v>
      </c>
      <c r="K570">
        <f>IFERROR(VLOOKUP(I570,справочник!$A$27:$D$33,4,0),0)</f>
        <v>2</v>
      </c>
      <c r="L570">
        <f t="shared" si="26"/>
        <v>60</v>
      </c>
    </row>
    <row r="571" spans="1:12" hidden="1">
      <c r="A571" s="20"/>
      <c r="B571" s="2" t="s">
        <v>445</v>
      </c>
      <c r="C571" s="2" t="s">
        <v>6196</v>
      </c>
      <c r="D571" s="2" t="s">
        <v>6197</v>
      </c>
      <c r="E571" s="3">
        <v>100792.48738679996</v>
      </c>
      <c r="F571" s="3">
        <v>37061.600685600009</v>
      </c>
      <c r="G571" s="3">
        <v>34924.445695199989</v>
      </c>
      <c r="H571" s="3">
        <f t="shared" si="24"/>
        <v>57592.844589199987</v>
      </c>
      <c r="I571">
        <f t="shared" si="25"/>
        <v>6</v>
      </c>
      <c r="J571">
        <f>IFERROR(VLOOKUP(I571,справочник!$A$27:$D$33,3,0),0)</f>
        <v>30</v>
      </c>
      <c r="K571">
        <f>IFERROR(VLOOKUP(I571,справочник!$A$27:$D$33,4,0),0)</f>
        <v>2</v>
      </c>
      <c r="L571">
        <f t="shared" si="26"/>
        <v>60</v>
      </c>
    </row>
    <row r="572" spans="1:12" hidden="1">
      <c r="A572" s="20"/>
      <c r="B572" s="2" t="s">
        <v>445</v>
      </c>
      <c r="C572" s="2" t="s">
        <v>6222</v>
      </c>
      <c r="D572" s="2" t="s">
        <v>6223</v>
      </c>
      <c r="E572" s="3">
        <v>100792.48738679997</v>
      </c>
      <c r="F572" s="3">
        <v>37061.600685599995</v>
      </c>
      <c r="G572" s="3">
        <v>34924.445695199989</v>
      </c>
      <c r="H572" s="3">
        <f t="shared" si="24"/>
        <v>57592.844589199987</v>
      </c>
      <c r="I572">
        <f t="shared" si="25"/>
        <v>6</v>
      </c>
      <c r="J572">
        <f>IFERROR(VLOOKUP(I572,справочник!$A$27:$D$33,3,0),0)</f>
        <v>30</v>
      </c>
      <c r="K572">
        <f>IFERROR(VLOOKUP(I572,справочник!$A$27:$D$33,4,0),0)</f>
        <v>2</v>
      </c>
      <c r="L572">
        <f t="shared" si="26"/>
        <v>60</v>
      </c>
    </row>
    <row r="573" spans="1:12" hidden="1">
      <c r="A573" s="20"/>
      <c r="B573" s="2" t="s">
        <v>445</v>
      </c>
      <c r="C573" s="2" t="s">
        <v>6214</v>
      </c>
      <c r="D573" s="2" t="s">
        <v>6215</v>
      </c>
      <c r="E573" s="3">
        <v>100792.48738679997</v>
      </c>
      <c r="F573" s="3">
        <v>37061.600685599973</v>
      </c>
      <c r="G573" s="3">
        <v>34924.445695199989</v>
      </c>
      <c r="H573" s="3">
        <f t="shared" si="24"/>
        <v>57592.844589199987</v>
      </c>
      <c r="I573">
        <f t="shared" si="25"/>
        <v>6</v>
      </c>
      <c r="J573">
        <f>IFERROR(VLOOKUP(I573,справочник!$A$27:$D$33,3,0),0)</f>
        <v>30</v>
      </c>
      <c r="K573">
        <f>IFERROR(VLOOKUP(I573,справочник!$A$27:$D$33,4,0),0)</f>
        <v>2</v>
      </c>
      <c r="L573">
        <f t="shared" si="26"/>
        <v>60</v>
      </c>
    </row>
    <row r="574" spans="1:12" hidden="1">
      <c r="A574" s="20"/>
      <c r="B574" s="2" t="s">
        <v>462</v>
      </c>
      <c r="C574" s="2" t="s">
        <v>463</v>
      </c>
      <c r="D574" s="2" t="s">
        <v>464</v>
      </c>
      <c r="E574" s="3">
        <v>-215.46</v>
      </c>
      <c r="F574" s="3">
        <v>16808.96</v>
      </c>
      <c r="G574" s="3">
        <v>43272.43</v>
      </c>
      <c r="H574" s="3">
        <f t="shared" si="24"/>
        <v>19955.310000000001</v>
      </c>
      <c r="I574">
        <f t="shared" si="25"/>
        <v>6</v>
      </c>
      <c r="J574">
        <f>IFERROR(VLOOKUP(I574,справочник!$A$27:$D$33,3,0),0)</f>
        <v>30</v>
      </c>
      <c r="K574">
        <f>IFERROR(VLOOKUP(I574,справочник!$A$27:$D$33,4,0),0)</f>
        <v>2</v>
      </c>
      <c r="L574">
        <f t="shared" si="26"/>
        <v>60</v>
      </c>
    </row>
    <row r="575" spans="1:12" hidden="1">
      <c r="A575" s="20"/>
      <c r="B575" s="2" t="s">
        <v>462</v>
      </c>
      <c r="C575" s="2" t="s">
        <v>466</v>
      </c>
      <c r="D575" s="2" t="s">
        <v>467</v>
      </c>
      <c r="E575" s="3">
        <v>7981.4400000000005</v>
      </c>
      <c r="F575" s="3">
        <v>9011.2000000000007</v>
      </c>
      <c r="G575" s="3">
        <v>18854.38</v>
      </c>
      <c r="H575" s="3">
        <f t="shared" si="24"/>
        <v>11949.006666666668</v>
      </c>
      <c r="I575">
        <f t="shared" si="25"/>
        <v>6</v>
      </c>
      <c r="J575">
        <f>IFERROR(VLOOKUP(I575,справочник!$A$27:$D$33,3,0),0)</f>
        <v>30</v>
      </c>
      <c r="K575">
        <f>IFERROR(VLOOKUP(I575,справочник!$A$27:$D$33,4,0),0)</f>
        <v>2</v>
      </c>
      <c r="L575">
        <f t="shared" si="26"/>
        <v>60</v>
      </c>
    </row>
    <row r="576" spans="1:12" hidden="1">
      <c r="A576" s="20"/>
      <c r="B576" s="2" t="s">
        <v>462</v>
      </c>
      <c r="C576" s="2" t="s">
        <v>755</v>
      </c>
      <c r="D576" s="2" t="s">
        <v>756</v>
      </c>
      <c r="E576" s="3">
        <v>84746.559999999998</v>
      </c>
      <c r="F576" s="3">
        <v>45189.440000000002</v>
      </c>
      <c r="G576" s="3">
        <v>58884.9</v>
      </c>
      <c r="H576" s="3">
        <f t="shared" si="24"/>
        <v>62940.299999999996</v>
      </c>
      <c r="I576">
        <f t="shared" si="25"/>
        <v>6</v>
      </c>
      <c r="J576">
        <f>IFERROR(VLOOKUP(I576,справочник!$A$27:$D$33,3,0),0)</f>
        <v>30</v>
      </c>
      <c r="K576">
        <f>IFERROR(VLOOKUP(I576,справочник!$A$27:$D$33,4,0),0)</f>
        <v>2</v>
      </c>
      <c r="L576">
        <f t="shared" si="26"/>
        <v>60</v>
      </c>
    </row>
    <row r="577" spans="1:12" hidden="1">
      <c r="A577" s="20"/>
      <c r="B577" s="2" t="s">
        <v>462</v>
      </c>
      <c r="C577" s="2" t="s">
        <v>1327</v>
      </c>
      <c r="D577" s="2" t="s">
        <v>1328</v>
      </c>
      <c r="E577" s="3">
        <v>34258.020000000004</v>
      </c>
      <c r="F577" s="3">
        <v>0</v>
      </c>
      <c r="G577" s="3">
        <v>69632.179999999993</v>
      </c>
      <c r="H577" s="3">
        <f t="shared" si="24"/>
        <v>34630.066666666666</v>
      </c>
      <c r="I577">
        <f t="shared" si="25"/>
        <v>6</v>
      </c>
      <c r="J577">
        <f>IFERROR(VLOOKUP(I577,справочник!$A$27:$D$33,3,0),0)</f>
        <v>30</v>
      </c>
      <c r="K577">
        <f>IFERROR(VLOOKUP(I577,справочник!$A$27:$D$33,4,0),0)</f>
        <v>2</v>
      </c>
      <c r="L577">
        <f t="shared" si="26"/>
        <v>60</v>
      </c>
    </row>
    <row r="578" spans="1:12" hidden="1">
      <c r="A578" s="20"/>
      <c r="B578" s="2" t="s">
        <v>462</v>
      </c>
      <c r="C578" s="2" t="s">
        <v>2615</v>
      </c>
      <c r="D578" s="2" t="s">
        <v>2616</v>
      </c>
      <c r="E578" s="3">
        <v>77589.67</v>
      </c>
      <c r="F578" s="3">
        <v>205075.19</v>
      </c>
      <c r="G578" s="3">
        <v>101080.70000000003</v>
      </c>
      <c r="H578" s="3">
        <f t="shared" si="24"/>
        <v>127915.18666666666</v>
      </c>
      <c r="I578">
        <f t="shared" si="25"/>
        <v>5</v>
      </c>
      <c r="J578">
        <f>IFERROR(VLOOKUP(I578,справочник!$A$27:$D$33,3,0),0)</f>
        <v>30</v>
      </c>
      <c r="K578">
        <f>IFERROR(VLOOKUP(I578,справочник!$A$27:$D$33,4,0),0)</f>
        <v>2</v>
      </c>
      <c r="L578">
        <f t="shared" si="26"/>
        <v>60</v>
      </c>
    </row>
    <row r="579" spans="1:12" hidden="1">
      <c r="A579" s="20"/>
      <c r="B579" s="2" t="s">
        <v>462</v>
      </c>
      <c r="C579" s="2" t="s">
        <v>1751</v>
      </c>
      <c r="D579" s="2" t="s">
        <v>2614</v>
      </c>
      <c r="E579" s="3">
        <v>225414.09</v>
      </c>
      <c r="F579" s="3">
        <v>161323.80000000002</v>
      </c>
      <c r="G579" s="3">
        <v>259363.80000000002</v>
      </c>
      <c r="H579" s="3">
        <f t="shared" ref="H579:H642" si="27">AVERAGE(E579:G579)</f>
        <v>215367.23</v>
      </c>
      <c r="I579">
        <f t="shared" ref="I579:I642" si="28">IF(H579&gt;=1000000,1,IF(AND(H579&gt;=500000,H579&lt;=999999),2,IF(AND(H579&gt;=200000,H579&lt;=499999),3,IF(AND(H579&gt;=150000,H579&lt;=199999),4,IF(AND(H579&gt;=75000,H579&lt;=149999),5,IF(AND(H579&gt;=35000,H579&lt;=74999),6,6))))))</f>
        <v>3</v>
      </c>
      <c r="J579">
        <f>IFERROR(VLOOKUP(I579,справочник!$A$27:$D$33,3,0),0)</f>
        <v>60</v>
      </c>
      <c r="K579">
        <f>IFERROR(VLOOKUP(I579,справочник!$A$27:$D$33,4,0),0)</f>
        <v>4</v>
      </c>
      <c r="L579">
        <f t="shared" ref="L579:L642" si="29">J579*K579</f>
        <v>240</v>
      </c>
    </row>
    <row r="580" spans="1:12" hidden="1">
      <c r="A580" s="20"/>
      <c r="B580" s="2" t="s">
        <v>462</v>
      </c>
      <c r="C580" s="2" t="s">
        <v>3114</v>
      </c>
      <c r="D580" s="2" t="s">
        <v>3115</v>
      </c>
      <c r="E580" s="3">
        <v>22024.3</v>
      </c>
      <c r="F580" s="3">
        <v>65031.240000000005</v>
      </c>
      <c r="G580" s="3">
        <v>91514.25999999998</v>
      </c>
      <c r="H580" s="3">
        <f t="shared" si="27"/>
        <v>59523.266666666663</v>
      </c>
      <c r="I580">
        <f t="shared" si="28"/>
        <v>6</v>
      </c>
      <c r="J580">
        <f>IFERROR(VLOOKUP(I580,справочник!$A$27:$D$33,3,0),0)</f>
        <v>30</v>
      </c>
      <c r="K580">
        <f>IFERROR(VLOOKUP(I580,справочник!$A$27:$D$33,4,0),0)</f>
        <v>2</v>
      </c>
      <c r="L580">
        <f t="shared" si="29"/>
        <v>60</v>
      </c>
    </row>
    <row r="581" spans="1:12" hidden="1">
      <c r="A581" s="20"/>
      <c r="B581" s="2" t="s">
        <v>462</v>
      </c>
      <c r="C581" s="2" t="s">
        <v>2772</v>
      </c>
      <c r="D581" s="2" t="s">
        <v>2773</v>
      </c>
      <c r="E581" s="3">
        <v>47157.020000000004</v>
      </c>
      <c r="F581" s="3">
        <v>33709.160000000003</v>
      </c>
      <c r="G581" s="3">
        <v>22131.78</v>
      </c>
      <c r="H581" s="3">
        <f t="shared" si="27"/>
        <v>34332.653333333335</v>
      </c>
      <c r="I581">
        <f t="shared" si="28"/>
        <v>6</v>
      </c>
      <c r="J581">
        <f>IFERROR(VLOOKUP(I581,справочник!$A$27:$D$33,3,0),0)</f>
        <v>30</v>
      </c>
      <c r="K581">
        <f>IFERROR(VLOOKUP(I581,справочник!$A$27:$D$33,4,0),0)</f>
        <v>2</v>
      </c>
      <c r="L581">
        <f t="shared" si="29"/>
        <v>60</v>
      </c>
    </row>
    <row r="582" spans="1:12" hidden="1">
      <c r="A582" s="20"/>
      <c r="B582" s="2" t="s">
        <v>462</v>
      </c>
      <c r="C582" s="2" t="s">
        <v>1780</v>
      </c>
      <c r="D582" s="2" t="s">
        <v>2774</v>
      </c>
      <c r="E582" s="3">
        <v>6088.4</v>
      </c>
      <c r="F582" s="3">
        <v>0</v>
      </c>
      <c r="G582" s="3">
        <v>8566.74</v>
      </c>
      <c r="H582" s="3">
        <f t="shared" si="27"/>
        <v>4885.0466666666662</v>
      </c>
      <c r="I582">
        <f t="shared" si="28"/>
        <v>6</v>
      </c>
      <c r="J582">
        <f>IFERROR(VLOOKUP(I582,справочник!$A$27:$D$33,3,0),0)</f>
        <v>30</v>
      </c>
      <c r="K582">
        <f>IFERROR(VLOOKUP(I582,справочник!$A$27:$D$33,4,0),0)</f>
        <v>2</v>
      </c>
      <c r="L582">
        <f t="shared" si="29"/>
        <v>60</v>
      </c>
    </row>
    <row r="583" spans="1:12" hidden="1">
      <c r="A583" s="20"/>
      <c r="B583" s="2" t="s">
        <v>462</v>
      </c>
      <c r="C583" s="2" t="s">
        <v>3116</v>
      </c>
      <c r="D583" s="2" t="s">
        <v>3117</v>
      </c>
      <c r="E583" s="3">
        <v>46903.560000000005</v>
      </c>
      <c r="F583" s="3">
        <v>37892.399999999994</v>
      </c>
      <c r="G583" s="3">
        <v>52367.499999999993</v>
      </c>
      <c r="H583" s="3">
        <f t="shared" si="27"/>
        <v>45721.153333333328</v>
      </c>
      <c r="I583">
        <f t="shared" si="28"/>
        <v>6</v>
      </c>
      <c r="J583">
        <f>IFERROR(VLOOKUP(I583,справочник!$A$27:$D$33,3,0),0)</f>
        <v>30</v>
      </c>
      <c r="K583">
        <f>IFERROR(VLOOKUP(I583,справочник!$A$27:$D$33,4,0),0)</f>
        <v>2</v>
      </c>
      <c r="L583">
        <f t="shared" si="29"/>
        <v>60</v>
      </c>
    </row>
    <row r="584" spans="1:12" hidden="1">
      <c r="A584" s="20"/>
      <c r="B584" s="2" t="s">
        <v>462</v>
      </c>
      <c r="C584" s="2" t="s">
        <v>3847</v>
      </c>
      <c r="D584" s="2" t="s">
        <v>3848</v>
      </c>
      <c r="E584" s="3">
        <v>9449.52</v>
      </c>
      <c r="F584" s="3">
        <v>0</v>
      </c>
      <c r="G584" s="3">
        <v>29389.619999999995</v>
      </c>
      <c r="H584" s="3">
        <f t="shared" si="27"/>
        <v>12946.38</v>
      </c>
      <c r="I584">
        <f t="shared" si="28"/>
        <v>6</v>
      </c>
      <c r="J584">
        <f>IFERROR(VLOOKUP(I584,справочник!$A$27:$D$33,3,0),0)</f>
        <v>30</v>
      </c>
      <c r="K584">
        <f>IFERROR(VLOOKUP(I584,справочник!$A$27:$D$33,4,0),0)</f>
        <v>2</v>
      </c>
      <c r="L584">
        <f t="shared" si="29"/>
        <v>60</v>
      </c>
    </row>
    <row r="585" spans="1:12" hidden="1">
      <c r="A585" s="20"/>
      <c r="B585" s="2" t="s">
        <v>462</v>
      </c>
      <c r="C585" s="2" t="s">
        <v>4294</v>
      </c>
      <c r="D585" s="2" t="s">
        <v>4295</v>
      </c>
      <c r="E585" s="3">
        <v>0</v>
      </c>
      <c r="F585" s="3">
        <v>30981.619999999995</v>
      </c>
      <c r="G585" s="3">
        <v>49286.80999999999</v>
      </c>
      <c r="H585" s="3">
        <f t="shared" si="27"/>
        <v>26756.14333333333</v>
      </c>
      <c r="I585">
        <f t="shared" si="28"/>
        <v>6</v>
      </c>
      <c r="J585">
        <f>IFERROR(VLOOKUP(I585,справочник!$A$27:$D$33,3,0),0)</f>
        <v>30</v>
      </c>
      <c r="K585">
        <f>IFERROR(VLOOKUP(I585,справочник!$A$27:$D$33,4,0),0)</f>
        <v>2</v>
      </c>
      <c r="L585">
        <f t="shared" si="29"/>
        <v>60</v>
      </c>
    </row>
    <row r="586" spans="1:12" hidden="1">
      <c r="A586" s="20"/>
      <c r="B586" s="2" t="s">
        <v>462</v>
      </c>
      <c r="C586" s="2" t="s">
        <v>4488</v>
      </c>
      <c r="D586" s="2" t="s">
        <v>4489</v>
      </c>
      <c r="E586" s="3">
        <v>0</v>
      </c>
      <c r="F586" s="3">
        <v>27228.480000000003</v>
      </c>
      <c r="G586" s="3">
        <v>18134.18</v>
      </c>
      <c r="H586" s="3">
        <f t="shared" si="27"/>
        <v>15120.886666666667</v>
      </c>
      <c r="I586">
        <f t="shared" si="28"/>
        <v>6</v>
      </c>
      <c r="J586">
        <f>IFERROR(VLOOKUP(I586,справочник!$A$27:$D$33,3,0),0)</f>
        <v>30</v>
      </c>
      <c r="K586">
        <f>IFERROR(VLOOKUP(I586,справочник!$A$27:$D$33,4,0),0)</f>
        <v>2</v>
      </c>
      <c r="L586">
        <f t="shared" si="29"/>
        <v>60</v>
      </c>
    </row>
    <row r="587" spans="1:12" hidden="1">
      <c r="A587" s="20"/>
      <c r="B587" s="2" t="s">
        <v>462</v>
      </c>
      <c r="C587" s="2" t="s">
        <v>5085</v>
      </c>
      <c r="D587" s="2" t="s">
        <v>5086</v>
      </c>
      <c r="E587" s="3">
        <v>24918.68</v>
      </c>
      <c r="F587" s="3">
        <v>45982.16</v>
      </c>
      <c r="G587" s="3">
        <v>23828.14</v>
      </c>
      <c r="H587" s="3">
        <f t="shared" si="27"/>
        <v>31576.326666666664</v>
      </c>
      <c r="I587">
        <f t="shared" si="28"/>
        <v>6</v>
      </c>
      <c r="J587">
        <f>IFERROR(VLOOKUP(I587,справочник!$A$27:$D$33,3,0),0)</f>
        <v>30</v>
      </c>
      <c r="K587">
        <f>IFERROR(VLOOKUP(I587,справочник!$A$27:$D$33,4,0),0)</f>
        <v>2</v>
      </c>
      <c r="L587">
        <f t="shared" si="29"/>
        <v>60</v>
      </c>
    </row>
    <row r="588" spans="1:12" hidden="1">
      <c r="A588" s="20"/>
      <c r="B588" s="2" t="s">
        <v>462</v>
      </c>
      <c r="C588" s="2" t="s">
        <v>5083</v>
      </c>
      <c r="D588" s="2" t="s">
        <v>5084</v>
      </c>
      <c r="E588" s="3">
        <v>9323.2200000000012</v>
      </c>
      <c r="F588" s="3">
        <v>39169.479999999996</v>
      </c>
      <c r="G588" s="3">
        <v>31438.880000000001</v>
      </c>
      <c r="H588" s="3">
        <f t="shared" si="27"/>
        <v>26643.86</v>
      </c>
      <c r="I588">
        <f t="shared" si="28"/>
        <v>6</v>
      </c>
      <c r="J588">
        <f>IFERROR(VLOOKUP(I588,справочник!$A$27:$D$33,3,0),0)</f>
        <v>30</v>
      </c>
      <c r="K588">
        <f>IFERROR(VLOOKUP(I588,справочник!$A$27:$D$33,4,0),0)</f>
        <v>2</v>
      </c>
      <c r="L588">
        <f t="shared" si="29"/>
        <v>60</v>
      </c>
    </row>
    <row r="589" spans="1:12" hidden="1">
      <c r="A589" s="20"/>
      <c r="B589" s="2" t="s">
        <v>462</v>
      </c>
      <c r="C589" s="2" t="s">
        <v>6346</v>
      </c>
      <c r="D589" s="2" t="s">
        <v>6347</v>
      </c>
      <c r="E589" s="3">
        <v>25534.42</v>
      </c>
      <c r="F589" s="3">
        <v>36753.74</v>
      </c>
      <c r="G589" s="3">
        <v>27853.040000000001</v>
      </c>
      <c r="H589" s="3">
        <f t="shared" si="27"/>
        <v>30047.066666666666</v>
      </c>
      <c r="I589">
        <f t="shared" si="28"/>
        <v>6</v>
      </c>
      <c r="J589">
        <f>IFERROR(VLOOKUP(I589,справочник!$A$27:$D$33,3,0),0)</f>
        <v>30</v>
      </c>
      <c r="K589">
        <f>IFERROR(VLOOKUP(I589,справочник!$A$27:$D$33,4,0),0)</f>
        <v>2</v>
      </c>
      <c r="L589">
        <f t="shared" si="29"/>
        <v>60</v>
      </c>
    </row>
    <row r="590" spans="1:12" hidden="1">
      <c r="A590" s="20"/>
      <c r="B590" s="2" t="s">
        <v>57</v>
      </c>
      <c r="C590" s="2" t="s">
        <v>140</v>
      </c>
      <c r="D590" s="2" t="s">
        <v>423</v>
      </c>
      <c r="E590" s="3">
        <v>71546.059212000036</v>
      </c>
      <c r="F590" s="3">
        <v>78976.177471000003</v>
      </c>
      <c r="G590" s="3">
        <v>30605.328110000002</v>
      </c>
      <c r="H590" s="3">
        <f t="shared" si="27"/>
        <v>60375.854931000016</v>
      </c>
      <c r="I590">
        <f t="shared" si="28"/>
        <v>6</v>
      </c>
      <c r="J590">
        <f>IFERROR(VLOOKUP(I590,справочник!$A$27:$D$33,3,0),0)</f>
        <v>30</v>
      </c>
      <c r="K590">
        <f>IFERROR(VLOOKUP(I590,справочник!$A$27:$D$33,4,0),0)</f>
        <v>2</v>
      </c>
      <c r="L590">
        <f t="shared" si="29"/>
        <v>60</v>
      </c>
    </row>
    <row r="591" spans="1:12" hidden="1">
      <c r="A591" s="20"/>
      <c r="B591" s="2" t="s">
        <v>57</v>
      </c>
      <c r="C591" s="2" t="s">
        <v>390</v>
      </c>
      <c r="D591" s="2" t="s">
        <v>391</v>
      </c>
      <c r="E591" s="3">
        <v>71546.059211999993</v>
      </c>
      <c r="F591" s="3">
        <v>78976.177471000046</v>
      </c>
      <c r="G591" s="3">
        <v>30605.328110000006</v>
      </c>
      <c r="H591" s="3">
        <f t="shared" si="27"/>
        <v>60375.854931000016</v>
      </c>
      <c r="I591">
        <f t="shared" si="28"/>
        <v>6</v>
      </c>
      <c r="J591">
        <f>IFERROR(VLOOKUP(I591,справочник!$A$27:$D$33,3,0),0)</f>
        <v>30</v>
      </c>
      <c r="K591">
        <f>IFERROR(VLOOKUP(I591,справочник!$A$27:$D$33,4,0),0)</f>
        <v>2</v>
      </c>
      <c r="L591">
        <f t="shared" si="29"/>
        <v>60</v>
      </c>
    </row>
    <row r="592" spans="1:12" hidden="1">
      <c r="A592" s="20"/>
      <c r="B592" s="2" t="s">
        <v>57</v>
      </c>
      <c r="C592" s="2" t="s">
        <v>122</v>
      </c>
      <c r="D592" s="2" t="s">
        <v>388</v>
      </c>
      <c r="E592" s="3">
        <v>71546.059212000007</v>
      </c>
      <c r="F592" s="3">
        <v>78976.177471000032</v>
      </c>
      <c r="G592" s="3">
        <v>30605.328109999999</v>
      </c>
      <c r="H592" s="3">
        <f t="shared" si="27"/>
        <v>60375.854931000016</v>
      </c>
      <c r="I592">
        <f t="shared" si="28"/>
        <v>6</v>
      </c>
      <c r="J592">
        <f>IFERROR(VLOOKUP(I592,справочник!$A$27:$D$33,3,0),0)</f>
        <v>30</v>
      </c>
      <c r="K592">
        <f>IFERROR(VLOOKUP(I592,справочник!$A$27:$D$33,4,0),0)</f>
        <v>2</v>
      </c>
      <c r="L592">
        <f t="shared" si="29"/>
        <v>60</v>
      </c>
    </row>
    <row r="593" spans="1:12" hidden="1">
      <c r="A593" s="20"/>
      <c r="B593" s="2" t="s">
        <v>57</v>
      </c>
      <c r="C593" s="2" t="s">
        <v>182</v>
      </c>
      <c r="D593" s="2" t="s">
        <v>356</v>
      </c>
      <c r="E593" s="3">
        <v>71546.059212000022</v>
      </c>
      <c r="F593" s="3">
        <v>78976.177471000017</v>
      </c>
      <c r="G593" s="3">
        <v>30605.328110000006</v>
      </c>
      <c r="H593" s="3">
        <f t="shared" si="27"/>
        <v>60375.854931000016</v>
      </c>
      <c r="I593">
        <f t="shared" si="28"/>
        <v>6</v>
      </c>
      <c r="J593">
        <f>IFERROR(VLOOKUP(I593,справочник!$A$27:$D$33,3,0),0)</f>
        <v>30</v>
      </c>
      <c r="K593">
        <f>IFERROR(VLOOKUP(I593,справочник!$A$27:$D$33,4,0),0)</f>
        <v>2</v>
      </c>
      <c r="L593">
        <f t="shared" si="29"/>
        <v>60</v>
      </c>
    </row>
    <row r="594" spans="1:12" hidden="1">
      <c r="A594" s="20"/>
      <c r="B594" s="2" t="s">
        <v>57</v>
      </c>
      <c r="C594" s="2" t="s">
        <v>60</v>
      </c>
      <c r="D594" s="2" t="s">
        <v>414</v>
      </c>
      <c r="E594" s="3">
        <v>71546.059212000022</v>
      </c>
      <c r="F594" s="3">
        <v>78976.177471000017</v>
      </c>
      <c r="G594" s="3">
        <v>30605.328110000006</v>
      </c>
      <c r="H594" s="3">
        <f t="shared" si="27"/>
        <v>60375.854931000016</v>
      </c>
      <c r="I594">
        <f t="shared" si="28"/>
        <v>6</v>
      </c>
      <c r="J594">
        <f>IFERROR(VLOOKUP(I594,справочник!$A$27:$D$33,3,0),0)</f>
        <v>30</v>
      </c>
      <c r="K594">
        <f>IFERROR(VLOOKUP(I594,справочник!$A$27:$D$33,4,0),0)</f>
        <v>2</v>
      </c>
      <c r="L594">
        <f t="shared" si="29"/>
        <v>60</v>
      </c>
    </row>
    <row r="595" spans="1:12" hidden="1">
      <c r="A595" s="20"/>
      <c r="B595" s="2" t="s">
        <v>57</v>
      </c>
      <c r="C595" s="2" t="s">
        <v>93</v>
      </c>
      <c r="D595" s="2" t="s">
        <v>380</v>
      </c>
      <c r="E595" s="3">
        <v>71546.059212000036</v>
      </c>
      <c r="F595" s="3">
        <v>78976.177471000032</v>
      </c>
      <c r="G595" s="3">
        <v>30605.328110000002</v>
      </c>
      <c r="H595" s="3">
        <f t="shared" si="27"/>
        <v>60375.854931000016</v>
      </c>
      <c r="I595">
        <f t="shared" si="28"/>
        <v>6</v>
      </c>
      <c r="J595">
        <f>IFERROR(VLOOKUP(I595,справочник!$A$27:$D$33,3,0),0)</f>
        <v>30</v>
      </c>
      <c r="K595">
        <f>IFERROR(VLOOKUP(I595,справочник!$A$27:$D$33,4,0),0)</f>
        <v>2</v>
      </c>
      <c r="L595">
        <f t="shared" si="29"/>
        <v>60</v>
      </c>
    </row>
    <row r="596" spans="1:12" hidden="1">
      <c r="A596" s="20"/>
      <c r="B596" s="2" t="s">
        <v>57</v>
      </c>
      <c r="C596" s="2" t="s">
        <v>144</v>
      </c>
      <c r="D596" s="2" t="s">
        <v>334</v>
      </c>
      <c r="E596" s="3">
        <v>71546.059212000036</v>
      </c>
      <c r="F596" s="3">
        <v>78976.177471000003</v>
      </c>
      <c r="G596" s="3">
        <v>30605.328110000002</v>
      </c>
      <c r="H596" s="3">
        <f t="shared" si="27"/>
        <v>60375.854931000016</v>
      </c>
      <c r="I596">
        <f t="shared" si="28"/>
        <v>6</v>
      </c>
      <c r="J596">
        <f>IFERROR(VLOOKUP(I596,справочник!$A$27:$D$33,3,0),0)</f>
        <v>30</v>
      </c>
      <c r="K596">
        <f>IFERROR(VLOOKUP(I596,справочник!$A$27:$D$33,4,0),0)</f>
        <v>2</v>
      </c>
      <c r="L596">
        <f t="shared" si="29"/>
        <v>60</v>
      </c>
    </row>
    <row r="597" spans="1:12" hidden="1">
      <c r="A597" s="20"/>
      <c r="B597" s="2" t="s">
        <v>57</v>
      </c>
      <c r="C597" s="2" t="s">
        <v>78</v>
      </c>
      <c r="D597" s="2" t="s">
        <v>382</v>
      </c>
      <c r="E597" s="3">
        <v>71546.059212000022</v>
      </c>
      <c r="F597" s="3">
        <v>78976.177471000017</v>
      </c>
      <c r="G597" s="3">
        <v>30605.328110000006</v>
      </c>
      <c r="H597" s="3">
        <f t="shared" si="27"/>
        <v>60375.854931000016</v>
      </c>
      <c r="I597">
        <f t="shared" si="28"/>
        <v>6</v>
      </c>
      <c r="J597">
        <f>IFERROR(VLOOKUP(I597,справочник!$A$27:$D$33,3,0),0)</f>
        <v>30</v>
      </c>
      <c r="K597">
        <f>IFERROR(VLOOKUP(I597,справочник!$A$27:$D$33,4,0),0)</f>
        <v>2</v>
      </c>
      <c r="L597">
        <f t="shared" si="29"/>
        <v>60</v>
      </c>
    </row>
    <row r="598" spans="1:12" hidden="1">
      <c r="A598" s="20"/>
      <c r="B598" s="2" t="s">
        <v>57</v>
      </c>
      <c r="C598" s="2" t="s">
        <v>103</v>
      </c>
      <c r="D598" s="2" t="s">
        <v>357</v>
      </c>
      <c r="E598" s="3">
        <v>71546.059212000022</v>
      </c>
      <c r="F598" s="3">
        <v>78976.177471000017</v>
      </c>
      <c r="G598" s="3">
        <v>30605.328110000006</v>
      </c>
      <c r="H598" s="3">
        <f t="shared" si="27"/>
        <v>60375.854931000016</v>
      </c>
      <c r="I598">
        <f t="shared" si="28"/>
        <v>6</v>
      </c>
      <c r="J598">
        <f>IFERROR(VLOOKUP(I598,справочник!$A$27:$D$33,3,0),0)</f>
        <v>30</v>
      </c>
      <c r="K598">
        <f>IFERROR(VLOOKUP(I598,справочник!$A$27:$D$33,4,0),0)</f>
        <v>2</v>
      </c>
      <c r="L598">
        <f t="shared" si="29"/>
        <v>60</v>
      </c>
    </row>
    <row r="599" spans="1:12" hidden="1">
      <c r="A599" s="20"/>
      <c r="B599" s="2" t="s">
        <v>57</v>
      </c>
      <c r="C599" s="2" t="s">
        <v>43</v>
      </c>
      <c r="D599" s="2" t="s">
        <v>389</v>
      </c>
      <c r="E599" s="3">
        <v>71546.059212000036</v>
      </c>
      <c r="F599" s="3">
        <v>78976.177471000003</v>
      </c>
      <c r="G599" s="3">
        <v>30605.328110000002</v>
      </c>
      <c r="H599" s="3">
        <f t="shared" si="27"/>
        <v>60375.854931000016</v>
      </c>
      <c r="I599">
        <f t="shared" si="28"/>
        <v>6</v>
      </c>
      <c r="J599">
        <f>IFERROR(VLOOKUP(I599,справочник!$A$27:$D$33,3,0),0)</f>
        <v>30</v>
      </c>
      <c r="K599">
        <f>IFERROR(VLOOKUP(I599,справочник!$A$27:$D$33,4,0),0)</f>
        <v>2</v>
      </c>
      <c r="L599">
        <f t="shared" si="29"/>
        <v>60</v>
      </c>
    </row>
    <row r="600" spans="1:12" hidden="1">
      <c r="A600" s="20"/>
      <c r="B600" s="2" t="s">
        <v>57</v>
      </c>
      <c r="C600" s="2" t="s">
        <v>198</v>
      </c>
      <c r="D600" s="2" t="s">
        <v>367</v>
      </c>
      <c r="E600" s="3">
        <v>71546.059212000007</v>
      </c>
      <c r="F600" s="3">
        <v>78976.177471000032</v>
      </c>
      <c r="G600" s="3">
        <v>30605.328110000006</v>
      </c>
      <c r="H600" s="3">
        <f t="shared" si="27"/>
        <v>60375.854931000016</v>
      </c>
      <c r="I600">
        <f t="shared" si="28"/>
        <v>6</v>
      </c>
      <c r="J600">
        <f>IFERROR(VLOOKUP(I600,справочник!$A$27:$D$33,3,0),0)</f>
        <v>30</v>
      </c>
      <c r="K600">
        <f>IFERROR(VLOOKUP(I600,справочник!$A$27:$D$33,4,0),0)</f>
        <v>2</v>
      </c>
      <c r="L600">
        <f t="shared" si="29"/>
        <v>60</v>
      </c>
    </row>
    <row r="601" spans="1:12" hidden="1">
      <c r="A601" s="20"/>
      <c r="B601" s="2" t="s">
        <v>57</v>
      </c>
      <c r="C601" s="2" t="s">
        <v>120</v>
      </c>
      <c r="D601" s="2" t="s">
        <v>404</v>
      </c>
      <c r="E601" s="3">
        <v>71546.059212000007</v>
      </c>
      <c r="F601" s="3">
        <v>78976.177471000032</v>
      </c>
      <c r="G601" s="3">
        <v>30605.328110000006</v>
      </c>
      <c r="H601" s="3">
        <f t="shared" si="27"/>
        <v>60375.854931000016</v>
      </c>
      <c r="I601">
        <f t="shared" si="28"/>
        <v>6</v>
      </c>
      <c r="J601">
        <f>IFERROR(VLOOKUP(I601,справочник!$A$27:$D$33,3,0),0)</f>
        <v>30</v>
      </c>
      <c r="K601">
        <f>IFERROR(VLOOKUP(I601,справочник!$A$27:$D$33,4,0),0)</f>
        <v>2</v>
      </c>
      <c r="L601">
        <f t="shared" si="29"/>
        <v>60</v>
      </c>
    </row>
    <row r="602" spans="1:12" hidden="1">
      <c r="A602" s="20"/>
      <c r="B602" s="2" t="s">
        <v>57</v>
      </c>
      <c r="C602" s="2" t="s">
        <v>132</v>
      </c>
      <c r="D602" s="2" t="s">
        <v>411</v>
      </c>
      <c r="E602" s="3">
        <v>71546.059212000022</v>
      </c>
      <c r="F602" s="3">
        <v>78976.177471000017</v>
      </c>
      <c r="G602" s="3">
        <v>30605.328109999999</v>
      </c>
      <c r="H602" s="3">
        <f t="shared" si="27"/>
        <v>60375.854931000016</v>
      </c>
      <c r="I602">
        <f t="shared" si="28"/>
        <v>6</v>
      </c>
      <c r="J602">
        <f>IFERROR(VLOOKUP(I602,справочник!$A$27:$D$33,3,0),0)</f>
        <v>30</v>
      </c>
      <c r="K602">
        <f>IFERROR(VLOOKUP(I602,справочник!$A$27:$D$33,4,0),0)</f>
        <v>2</v>
      </c>
      <c r="L602">
        <f t="shared" si="29"/>
        <v>60</v>
      </c>
    </row>
    <row r="603" spans="1:12" hidden="1">
      <c r="A603" s="20"/>
      <c r="B603" s="2" t="s">
        <v>57</v>
      </c>
      <c r="C603" s="2" t="s">
        <v>376</v>
      </c>
      <c r="D603" s="2" t="s">
        <v>377</v>
      </c>
      <c r="E603" s="3">
        <v>71546.059212000007</v>
      </c>
      <c r="F603" s="3">
        <v>78976.177471000032</v>
      </c>
      <c r="G603" s="3">
        <v>30605.328110000002</v>
      </c>
      <c r="H603" s="3">
        <f t="shared" si="27"/>
        <v>60375.854931000016</v>
      </c>
      <c r="I603">
        <f t="shared" si="28"/>
        <v>6</v>
      </c>
      <c r="J603">
        <f>IFERROR(VLOOKUP(I603,справочник!$A$27:$D$33,3,0),0)</f>
        <v>30</v>
      </c>
      <c r="K603">
        <f>IFERROR(VLOOKUP(I603,справочник!$A$27:$D$33,4,0),0)</f>
        <v>2</v>
      </c>
      <c r="L603">
        <f t="shared" si="29"/>
        <v>60</v>
      </c>
    </row>
    <row r="604" spans="1:12" hidden="1">
      <c r="A604" s="20"/>
      <c r="B604" s="2" t="s">
        <v>57</v>
      </c>
      <c r="C604" s="2" t="s">
        <v>87</v>
      </c>
      <c r="D604" s="2" t="s">
        <v>347</v>
      </c>
      <c r="E604" s="3">
        <v>71546.059212000007</v>
      </c>
      <c r="F604" s="3">
        <v>78976.177471000017</v>
      </c>
      <c r="G604" s="3">
        <v>30605.328110000002</v>
      </c>
      <c r="H604" s="3">
        <f t="shared" si="27"/>
        <v>60375.854931000009</v>
      </c>
      <c r="I604">
        <f t="shared" si="28"/>
        <v>6</v>
      </c>
      <c r="J604">
        <f>IFERROR(VLOOKUP(I604,справочник!$A$27:$D$33,3,0),0)</f>
        <v>30</v>
      </c>
      <c r="K604">
        <f>IFERROR(VLOOKUP(I604,справочник!$A$27:$D$33,4,0),0)</f>
        <v>2</v>
      </c>
      <c r="L604">
        <f t="shared" si="29"/>
        <v>60</v>
      </c>
    </row>
    <row r="605" spans="1:12" hidden="1">
      <c r="A605" s="20"/>
      <c r="B605" s="2" t="s">
        <v>57</v>
      </c>
      <c r="C605" s="2" t="s">
        <v>186</v>
      </c>
      <c r="D605" s="2" t="s">
        <v>397</v>
      </c>
      <c r="E605" s="3">
        <v>71546.059212000022</v>
      </c>
      <c r="F605" s="3">
        <v>78976.177471000003</v>
      </c>
      <c r="G605" s="3">
        <v>30605.328110000002</v>
      </c>
      <c r="H605" s="3">
        <f t="shared" si="27"/>
        <v>60375.854931000009</v>
      </c>
      <c r="I605">
        <f t="shared" si="28"/>
        <v>6</v>
      </c>
      <c r="J605">
        <f>IFERROR(VLOOKUP(I605,справочник!$A$27:$D$33,3,0),0)</f>
        <v>30</v>
      </c>
      <c r="K605">
        <f>IFERROR(VLOOKUP(I605,справочник!$A$27:$D$33,4,0),0)</f>
        <v>2</v>
      </c>
      <c r="L605">
        <f t="shared" si="29"/>
        <v>60</v>
      </c>
    </row>
    <row r="606" spans="1:12" hidden="1">
      <c r="A606" s="20"/>
      <c r="B606" s="2" t="s">
        <v>57</v>
      </c>
      <c r="C606" s="2" t="s">
        <v>164</v>
      </c>
      <c r="D606" s="2" t="s">
        <v>418</v>
      </c>
      <c r="E606" s="3">
        <v>71546.059212000007</v>
      </c>
      <c r="F606" s="3">
        <v>78976.177471000017</v>
      </c>
      <c r="G606" s="3">
        <v>30605.328109999999</v>
      </c>
      <c r="H606" s="3">
        <f t="shared" si="27"/>
        <v>60375.854931000009</v>
      </c>
      <c r="I606">
        <f t="shared" si="28"/>
        <v>6</v>
      </c>
      <c r="J606">
        <f>IFERROR(VLOOKUP(I606,справочник!$A$27:$D$33,3,0),0)</f>
        <v>30</v>
      </c>
      <c r="K606">
        <f>IFERROR(VLOOKUP(I606,справочник!$A$27:$D$33,4,0),0)</f>
        <v>2</v>
      </c>
      <c r="L606">
        <f t="shared" si="29"/>
        <v>60</v>
      </c>
    </row>
    <row r="607" spans="1:12" hidden="1">
      <c r="A607" s="20"/>
      <c r="B607" s="2" t="s">
        <v>57</v>
      </c>
      <c r="C607" s="2" t="s">
        <v>150</v>
      </c>
      <c r="D607" s="2" t="s">
        <v>375</v>
      </c>
      <c r="E607" s="3">
        <v>71546.059211999993</v>
      </c>
      <c r="F607" s="3">
        <v>78976.177471000032</v>
      </c>
      <c r="G607" s="3">
        <v>30605.328110000006</v>
      </c>
      <c r="H607" s="3">
        <f t="shared" si="27"/>
        <v>60375.854931000009</v>
      </c>
      <c r="I607">
        <f t="shared" si="28"/>
        <v>6</v>
      </c>
      <c r="J607">
        <f>IFERROR(VLOOKUP(I607,справочник!$A$27:$D$33,3,0),0)</f>
        <v>30</v>
      </c>
      <c r="K607">
        <f>IFERROR(VLOOKUP(I607,справочник!$A$27:$D$33,4,0),0)</f>
        <v>2</v>
      </c>
      <c r="L607">
        <f t="shared" si="29"/>
        <v>60</v>
      </c>
    </row>
    <row r="608" spans="1:12" hidden="1">
      <c r="A608" s="20"/>
      <c r="B608" s="2" t="s">
        <v>57</v>
      </c>
      <c r="C608" s="2" t="s">
        <v>80</v>
      </c>
      <c r="D608" s="2" t="s">
        <v>365</v>
      </c>
      <c r="E608" s="3">
        <v>71546.059212000022</v>
      </c>
      <c r="F608" s="3">
        <v>78976.177471000003</v>
      </c>
      <c r="G608" s="3">
        <v>30605.328110000002</v>
      </c>
      <c r="H608" s="3">
        <f t="shared" si="27"/>
        <v>60375.854931000009</v>
      </c>
      <c r="I608">
        <f t="shared" si="28"/>
        <v>6</v>
      </c>
      <c r="J608">
        <f>IFERROR(VLOOKUP(I608,справочник!$A$27:$D$33,3,0),0)</f>
        <v>30</v>
      </c>
      <c r="K608">
        <f>IFERROR(VLOOKUP(I608,справочник!$A$27:$D$33,4,0),0)</f>
        <v>2</v>
      </c>
      <c r="L608">
        <f t="shared" si="29"/>
        <v>60</v>
      </c>
    </row>
    <row r="609" spans="1:12" hidden="1">
      <c r="A609" s="20"/>
      <c r="B609" s="2" t="s">
        <v>57</v>
      </c>
      <c r="C609" s="2" t="s">
        <v>136</v>
      </c>
      <c r="D609" s="2" t="s">
        <v>349</v>
      </c>
      <c r="E609" s="3">
        <v>71546.059212000007</v>
      </c>
      <c r="F609" s="3">
        <v>78976.177471000017</v>
      </c>
      <c r="G609" s="3">
        <v>30605.328110000002</v>
      </c>
      <c r="H609" s="3">
        <f t="shared" si="27"/>
        <v>60375.854931000009</v>
      </c>
      <c r="I609">
        <f t="shared" si="28"/>
        <v>6</v>
      </c>
      <c r="J609">
        <f>IFERROR(VLOOKUP(I609,справочник!$A$27:$D$33,3,0),0)</f>
        <v>30</v>
      </c>
      <c r="K609">
        <f>IFERROR(VLOOKUP(I609,справочник!$A$27:$D$33,4,0),0)</f>
        <v>2</v>
      </c>
      <c r="L609">
        <f t="shared" si="29"/>
        <v>60</v>
      </c>
    </row>
    <row r="610" spans="1:12" hidden="1">
      <c r="A610" s="20"/>
      <c r="B610" s="2" t="s">
        <v>57</v>
      </c>
      <c r="C610" s="2" t="s">
        <v>146</v>
      </c>
      <c r="D610" s="2" t="s">
        <v>416</v>
      </c>
      <c r="E610" s="3">
        <v>71546.059212000007</v>
      </c>
      <c r="F610" s="3">
        <v>78976.177471000017</v>
      </c>
      <c r="G610" s="3">
        <v>30605.328110000013</v>
      </c>
      <c r="H610" s="3">
        <f t="shared" si="27"/>
        <v>60375.854931000009</v>
      </c>
      <c r="I610">
        <f t="shared" si="28"/>
        <v>6</v>
      </c>
      <c r="J610">
        <f>IFERROR(VLOOKUP(I610,справочник!$A$27:$D$33,3,0),0)</f>
        <v>30</v>
      </c>
      <c r="K610">
        <f>IFERROR(VLOOKUP(I610,справочник!$A$27:$D$33,4,0),0)</f>
        <v>2</v>
      </c>
      <c r="L610">
        <f t="shared" si="29"/>
        <v>60</v>
      </c>
    </row>
    <row r="611" spans="1:12" hidden="1">
      <c r="A611" s="20"/>
      <c r="B611" s="2" t="s">
        <v>57</v>
      </c>
      <c r="C611" s="2" t="s">
        <v>337</v>
      </c>
      <c r="D611" s="2" t="s">
        <v>338</v>
      </c>
      <c r="E611" s="3">
        <v>71546.059212000007</v>
      </c>
      <c r="F611" s="3">
        <v>78976.177471000017</v>
      </c>
      <c r="G611" s="3">
        <v>30605.328110000002</v>
      </c>
      <c r="H611" s="3">
        <f t="shared" si="27"/>
        <v>60375.854931000009</v>
      </c>
      <c r="I611">
        <f t="shared" si="28"/>
        <v>6</v>
      </c>
      <c r="J611">
        <f>IFERROR(VLOOKUP(I611,справочник!$A$27:$D$33,3,0),0)</f>
        <v>30</v>
      </c>
      <c r="K611">
        <f>IFERROR(VLOOKUP(I611,справочник!$A$27:$D$33,4,0),0)</f>
        <v>2</v>
      </c>
      <c r="L611">
        <f t="shared" si="29"/>
        <v>60</v>
      </c>
    </row>
    <row r="612" spans="1:12" hidden="1">
      <c r="A612" s="20"/>
      <c r="B612" s="2" t="s">
        <v>57</v>
      </c>
      <c r="C612" s="2" t="s">
        <v>170</v>
      </c>
      <c r="D612" s="2" t="s">
        <v>336</v>
      </c>
      <c r="E612" s="3">
        <v>71546.059212000007</v>
      </c>
      <c r="F612" s="3">
        <v>78976.177471000017</v>
      </c>
      <c r="G612" s="3">
        <v>30605.328109999999</v>
      </c>
      <c r="H612" s="3">
        <f t="shared" si="27"/>
        <v>60375.854931000009</v>
      </c>
      <c r="I612">
        <f t="shared" si="28"/>
        <v>6</v>
      </c>
      <c r="J612">
        <f>IFERROR(VLOOKUP(I612,справочник!$A$27:$D$33,3,0),0)</f>
        <v>30</v>
      </c>
      <c r="K612">
        <f>IFERROR(VLOOKUP(I612,справочник!$A$27:$D$33,4,0),0)</f>
        <v>2</v>
      </c>
      <c r="L612">
        <f t="shared" si="29"/>
        <v>60</v>
      </c>
    </row>
    <row r="613" spans="1:12" hidden="1">
      <c r="A613" s="20"/>
      <c r="B613" s="2" t="s">
        <v>57</v>
      </c>
      <c r="C613" s="2" t="s">
        <v>41</v>
      </c>
      <c r="D613" s="2" t="s">
        <v>381</v>
      </c>
      <c r="E613" s="3">
        <v>71546.059211999993</v>
      </c>
      <c r="F613" s="3">
        <v>78976.177471000032</v>
      </c>
      <c r="G613" s="3">
        <v>30605.328110000002</v>
      </c>
      <c r="H613" s="3">
        <f t="shared" si="27"/>
        <v>60375.854931000009</v>
      </c>
      <c r="I613">
        <f t="shared" si="28"/>
        <v>6</v>
      </c>
      <c r="J613">
        <f>IFERROR(VLOOKUP(I613,справочник!$A$27:$D$33,3,0),0)</f>
        <v>30</v>
      </c>
      <c r="K613">
        <f>IFERROR(VLOOKUP(I613,справочник!$A$27:$D$33,4,0),0)</f>
        <v>2</v>
      </c>
      <c r="L613">
        <f t="shared" si="29"/>
        <v>60</v>
      </c>
    </row>
    <row r="614" spans="1:12" hidden="1">
      <c r="A614" s="20"/>
      <c r="B614" s="2" t="s">
        <v>57</v>
      </c>
      <c r="C614" s="2" t="s">
        <v>107</v>
      </c>
      <c r="D614" s="2" t="s">
        <v>400</v>
      </c>
      <c r="E614" s="3">
        <v>71546.059212000007</v>
      </c>
      <c r="F614" s="3">
        <v>78976.177471000017</v>
      </c>
      <c r="G614" s="3">
        <v>30605.328110000006</v>
      </c>
      <c r="H614" s="3">
        <f t="shared" si="27"/>
        <v>60375.854931000009</v>
      </c>
      <c r="I614">
        <f t="shared" si="28"/>
        <v>6</v>
      </c>
      <c r="J614">
        <f>IFERROR(VLOOKUP(I614,справочник!$A$27:$D$33,3,0),0)</f>
        <v>30</v>
      </c>
      <c r="K614">
        <f>IFERROR(VLOOKUP(I614,справочник!$A$27:$D$33,4,0),0)</f>
        <v>2</v>
      </c>
      <c r="L614">
        <f t="shared" si="29"/>
        <v>60</v>
      </c>
    </row>
    <row r="615" spans="1:12" hidden="1">
      <c r="A615" s="20"/>
      <c r="B615" s="2" t="s">
        <v>57</v>
      </c>
      <c r="C615" s="2" t="s">
        <v>192</v>
      </c>
      <c r="D615" s="2" t="s">
        <v>341</v>
      </c>
      <c r="E615" s="3">
        <v>71546.059212000007</v>
      </c>
      <c r="F615" s="3">
        <v>78976.177471000017</v>
      </c>
      <c r="G615" s="3">
        <v>30605.328109999995</v>
      </c>
      <c r="H615" s="3">
        <f t="shared" si="27"/>
        <v>60375.854931000009</v>
      </c>
      <c r="I615">
        <f t="shared" si="28"/>
        <v>6</v>
      </c>
      <c r="J615">
        <f>IFERROR(VLOOKUP(I615,справочник!$A$27:$D$33,3,0),0)</f>
        <v>30</v>
      </c>
      <c r="K615">
        <f>IFERROR(VLOOKUP(I615,справочник!$A$27:$D$33,4,0),0)</f>
        <v>2</v>
      </c>
      <c r="L615">
        <f t="shared" si="29"/>
        <v>60</v>
      </c>
    </row>
    <row r="616" spans="1:12" hidden="1">
      <c r="A616" s="20"/>
      <c r="B616" s="2" t="s">
        <v>57</v>
      </c>
      <c r="C616" s="2" t="s">
        <v>398</v>
      </c>
      <c r="D616" s="2" t="s">
        <v>399</v>
      </c>
      <c r="E616" s="3">
        <v>71546.059212000007</v>
      </c>
      <c r="F616" s="3">
        <v>78976.177471000017</v>
      </c>
      <c r="G616" s="3">
        <v>30605.328110000006</v>
      </c>
      <c r="H616" s="3">
        <f t="shared" si="27"/>
        <v>60375.854931000009</v>
      </c>
      <c r="I616">
        <f t="shared" si="28"/>
        <v>6</v>
      </c>
      <c r="J616">
        <f>IFERROR(VLOOKUP(I616,справочник!$A$27:$D$33,3,0),0)</f>
        <v>30</v>
      </c>
      <c r="K616">
        <f>IFERROR(VLOOKUP(I616,справочник!$A$27:$D$33,4,0),0)</f>
        <v>2</v>
      </c>
      <c r="L616">
        <f t="shared" si="29"/>
        <v>60</v>
      </c>
    </row>
    <row r="617" spans="1:12" hidden="1">
      <c r="A617" s="20"/>
      <c r="B617" s="2" t="s">
        <v>57</v>
      </c>
      <c r="C617" s="2" t="s">
        <v>91</v>
      </c>
      <c r="D617" s="2" t="s">
        <v>333</v>
      </c>
      <c r="E617" s="3">
        <v>71546.059212000007</v>
      </c>
      <c r="F617" s="3">
        <v>78976.177471000017</v>
      </c>
      <c r="G617" s="3">
        <v>30605.328110000013</v>
      </c>
      <c r="H617" s="3">
        <f t="shared" si="27"/>
        <v>60375.854931000009</v>
      </c>
      <c r="I617">
        <f t="shared" si="28"/>
        <v>6</v>
      </c>
      <c r="J617">
        <f>IFERROR(VLOOKUP(I617,справочник!$A$27:$D$33,3,0),0)</f>
        <v>30</v>
      </c>
      <c r="K617">
        <f>IFERROR(VLOOKUP(I617,справочник!$A$27:$D$33,4,0),0)</f>
        <v>2</v>
      </c>
      <c r="L617">
        <f t="shared" si="29"/>
        <v>60</v>
      </c>
    </row>
    <row r="618" spans="1:12" hidden="1">
      <c r="A618" s="20"/>
      <c r="B618" s="2" t="s">
        <v>57</v>
      </c>
      <c r="C618" s="2" t="s">
        <v>158</v>
      </c>
      <c r="D618" s="2" t="s">
        <v>366</v>
      </c>
      <c r="E618" s="3">
        <v>71546.059212000007</v>
      </c>
      <c r="F618" s="3">
        <v>78976.177471000017</v>
      </c>
      <c r="G618" s="3">
        <v>30605.328110000006</v>
      </c>
      <c r="H618" s="3">
        <f t="shared" si="27"/>
        <v>60375.854931000009</v>
      </c>
      <c r="I618">
        <f t="shared" si="28"/>
        <v>6</v>
      </c>
      <c r="J618">
        <f>IFERROR(VLOOKUP(I618,справочник!$A$27:$D$33,3,0),0)</f>
        <v>30</v>
      </c>
      <c r="K618">
        <f>IFERROR(VLOOKUP(I618,справочник!$A$27:$D$33,4,0),0)</f>
        <v>2</v>
      </c>
      <c r="L618">
        <f t="shared" si="29"/>
        <v>60</v>
      </c>
    </row>
    <row r="619" spans="1:12" hidden="1">
      <c r="A619" s="20"/>
      <c r="B619" s="2" t="s">
        <v>57</v>
      </c>
      <c r="C619" s="2" t="s">
        <v>64</v>
      </c>
      <c r="D619" s="2" t="s">
        <v>342</v>
      </c>
      <c r="E619" s="3">
        <v>71546.059212000007</v>
      </c>
      <c r="F619" s="3">
        <v>78976.177471000017</v>
      </c>
      <c r="G619" s="3">
        <v>30605.328110000006</v>
      </c>
      <c r="H619" s="3">
        <f t="shared" si="27"/>
        <v>60375.854931000009</v>
      </c>
      <c r="I619">
        <f t="shared" si="28"/>
        <v>6</v>
      </c>
      <c r="J619">
        <f>IFERROR(VLOOKUP(I619,справочник!$A$27:$D$33,3,0),0)</f>
        <v>30</v>
      </c>
      <c r="K619">
        <f>IFERROR(VLOOKUP(I619,справочник!$A$27:$D$33,4,0),0)</f>
        <v>2</v>
      </c>
      <c r="L619">
        <f t="shared" si="29"/>
        <v>60</v>
      </c>
    </row>
    <row r="620" spans="1:12" hidden="1">
      <c r="A620" s="20"/>
      <c r="B620" s="2" t="s">
        <v>57</v>
      </c>
      <c r="C620" s="2" t="s">
        <v>114</v>
      </c>
      <c r="D620" s="2" t="s">
        <v>339</v>
      </c>
      <c r="E620" s="3">
        <v>71546.059212000007</v>
      </c>
      <c r="F620" s="3">
        <v>78976.177471000017</v>
      </c>
      <c r="G620" s="3">
        <v>30605.328109999999</v>
      </c>
      <c r="H620" s="3">
        <f t="shared" si="27"/>
        <v>60375.854931000009</v>
      </c>
      <c r="I620">
        <f t="shared" si="28"/>
        <v>6</v>
      </c>
      <c r="J620">
        <f>IFERROR(VLOOKUP(I620,справочник!$A$27:$D$33,3,0),0)</f>
        <v>30</v>
      </c>
      <c r="K620">
        <f>IFERROR(VLOOKUP(I620,справочник!$A$27:$D$33,4,0),0)</f>
        <v>2</v>
      </c>
      <c r="L620">
        <f t="shared" si="29"/>
        <v>60</v>
      </c>
    </row>
    <row r="621" spans="1:12" hidden="1">
      <c r="A621" s="20"/>
      <c r="B621" s="2" t="s">
        <v>57</v>
      </c>
      <c r="C621" s="2" t="s">
        <v>160</v>
      </c>
      <c r="D621" s="2" t="s">
        <v>384</v>
      </c>
      <c r="E621" s="3">
        <v>71546.059212000007</v>
      </c>
      <c r="F621" s="3">
        <v>78976.177471000017</v>
      </c>
      <c r="G621" s="3">
        <v>30605.328110000002</v>
      </c>
      <c r="H621" s="3">
        <f t="shared" si="27"/>
        <v>60375.854931000009</v>
      </c>
      <c r="I621">
        <f t="shared" si="28"/>
        <v>6</v>
      </c>
      <c r="J621">
        <f>IFERROR(VLOOKUP(I621,справочник!$A$27:$D$33,3,0),0)</f>
        <v>30</v>
      </c>
      <c r="K621">
        <f>IFERROR(VLOOKUP(I621,справочник!$A$27:$D$33,4,0),0)</f>
        <v>2</v>
      </c>
      <c r="L621">
        <f t="shared" si="29"/>
        <v>60</v>
      </c>
    </row>
    <row r="622" spans="1:12" hidden="1">
      <c r="A622" s="20"/>
      <c r="B622" s="2" t="s">
        <v>57</v>
      </c>
      <c r="C622" s="2" t="s">
        <v>371</v>
      </c>
      <c r="D622" s="2" t="s">
        <v>372</v>
      </c>
      <c r="E622" s="3">
        <v>71546.059212000007</v>
      </c>
      <c r="F622" s="3">
        <v>78976.177471000017</v>
      </c>
      <c r="G622" s="3">
        <v>30605.328109999999</v>
      </c>
      <c r="H622" s="3">
        <f t="shared" si="27"/>
        <v>60375.854931000009</v>
      </c>
      <c r="I622">
        <f t="shared" si="28"/>
        <v>6</v>
      </c>
      <c r="J622">
        <f>IFERROR(VLOOKUP(I622,справочник!$A$27:$D$33,3,0),0)</f>
        <v>30</v>
      </c>
      <c r="K622">
        <f>IFERROR(VLOOKUP(I622,справочник!$A$27:$D$33,4,0),0)</f>
        <v>2</v>
      </c>
      <c r="L622">
        <f t="shared" si="29"/>
        <v>60</v>
      </c>
    </row>
    <row r="623" spans="1:12" hidden="1">
      <c r="A623" s="20"/>
      <c r="B623" s="2" t="s">
        <v>57</v>
      </c>
      <c r="C623" s="2" t="s">
        <v>97</v>
      </c>
      <c r="D623" s="2" t="s">
        <v>335</v>
      </c>
      <c r="E623" s="3">
        <v>71546.059212000007</v>
      </c>
      <c r="F623" s="3">
        <v>78976.177471000017</v>
      </c>
      <c r="G623" s="3">
        <v>30605.328110000002</v>
      </c>
      <c r="H623" s="3">
        <f t="shared" si="27"/>
        <v>60375.854931000009</v>
      </c>
      <c r="I623">
        <f t="shared" si="28"/>
        <v>6</v>
      </c>
      <c r="J623">
        <f>IFERROR(VLOOKUP(I623,справочник!$A$27:$D$33,3,0),0)</f>
        <v>30</v>
      </c>
      <c r="K623">
        <f>IFERROR(VLOOKUP(I623,справочник!$A$27:$D$33,4,0),0)</f>
        <v>2</v>
      </c>
      <c r="L623">
        <f t="shared" si="29"/>
        <v>60</v>
      </c>
    </row>
    <row r="624" spans="1:12" hidden="1">
      <c r="A624" s="20"/>
      <c r="B624" s="2" t="s">
        <v>57</v>
      </c>
      <c r="C624" s="2" t="s">
        <v>154</v>
      </c>
      <c r="D624" s="2" t="s">
        <v>424</v>
      </c>
      <c r="E624" s="3">
        <v>71546.059212000022</v>
      </c>
      <c r="F624" s="3">
        <v>78976.177471000003</v>
      </c>
      <c r="G624" s="3">
        <v>30605.328110000006</v>
      </c>
      <c r="H624" s="3">
        <f t="shared" si="27"/>
        <v>60375.854931000009</v>
      </c>
      <c r="I624">
        <f t="shared" si="28"/>
        <v>6</v>
      </c>
      <c r="J624">
        <f>IFERROR(VLOOKUP(I624,справочник!$A$27:$D$33,3,0),0)</f>
        <v>30</v>
      </c>
      <c r="K624">
        <f>IFERROR(VLOOKUP(I624,справочник!$A$27:$D$33,4,0),0)</f>
        <v>2</v>
      </c>
      <c r="L624">
        <f t="shared" si="29"/>
        <v>60</v>
      </c>
    </row>
    <row r="625" spans="1:12" hidden="1">
      <c r="A625" s="20"/>
      <c r="B625" s="2" t="s">
        <v>57</v>
      </c>
      <c r="C625" s="2" t="s">
        <v>407</v>
      </c>
      <c r="D625" s="2" t="s">
        <v>408</v>
      </c>
      <c r="E625" s="3">
        <v>71546.059211999993</v>
      </c>
      <c r="F625" s="3">
        <v>78976.177471000003</v>
      </c>
      <c r="G625" s="3">
        <v>30605.328110000002</v>
      </c>
      <c r="H625" s="3">
        <f t="shared" si="27"/>
        <v>60375.854931000002</v>
      </c>
      <c r="I625">
        <f t="shared" si="28"/>
        <v>6</v>
      </c>
      <c r="J625">
        <f>IFERROR(VLOOKUP(I625,справочник!$A$27:$D$33,3,0),0)</f>
        <v>30</v>
      </c>
      <c r="K625">
        <f>IFERROR(VLOOKUP(I625,справочник!$A$27:$D$33,4,0),0)</f>
        <v>2</v>
      </c>
      <c r="L625">
        <f t="shared" si="29"/>
        <v>60</v>
      </c>
    </row>
    <row r="626" spans="1:12" hidden="1">
      <c r="A626" s="20"/>
      <c r="B626" s="2" t="s">
        <v>57</v>
      </c>
      <c r="C626" s="2" t="s">
        <v>134</v>
      </c>
      <c r="D626" s="2" t="s">
        <v>403</v>
      </c>
      <c r="E626" s="3">
        <v>71546.059212000007</v>
      </c>
      <c r="F626" s="3">
        <v>78976.177471000003</v>
      </c>
      <c r="G626" s="3">
        <v>30605.328110000002</v>
      </c>
      <c r="H626" s="3">
        <f t="shared" si="27"/>
        <v>60375.854931000002</v>
      </c>
      <c r="I626">
        <f t="shared" si="28"/>
        <v>6</v>
      </c>
      <c r="J626">
        <f>IFERROR(VLOOKUP(I626,справочник!$A$27:$D$33,3,0),0)</f>
        <v>30</v>
      </c>
      <c r="K626">
        <f>IFERROR(VLOOKUP(I626,справочник!$A$27:$D$33,4,0),0)</f>
        <v>2</v>
      </c>
      <c r="L626">
        <f t="shared" si="29"/>
        <v>60</v>
      </c>
    </row>
    <row r="627" spans="1:12" hidden="1">
      <c r="A627" s="20"/>
      <c r="B627" s="2" t="s">
        <v>57</v>
      </c>
      <c r="C627" s="2" t="s">
        <v>112</v>
      </c>
      <c r="D627" s="2" t="s">
        <v>394</v>
      </c>
      <c r="E627" s="3">
        <v>71546.059212000007</v>
      </c>
      <c r="F627" s="3">
        <v>78976.177470999988</v>
      </c>
      <c r="G627" s="3">
        <v>30605.328109999999</v>
      </c>
      <c r="H627" s="3">
        <f t="shared" si="27"/>
        <v>60375.854931000002</v>
      </c>
      <c r="I627">
        <f t="shared" si="28"/>
        <v>6</v>
      </c>
      <c r="J627">
        <f>IFERROR(VLOOKUP(I627,справочник!$A$27:$D$33,3,0),0)</f>
        <v>30</v>
      </c>
      <c r="K627">
        <f>IFERROR(VLOOKUP(I627,справочник!$A$27:$D$33,4,0),0)</f>
        <v>2</v>
      </c>
      <c r="L627">
        <f t="shared" si="29"/>
        <v>60</v>
      </c>
    </row>
    <row r="628" spans="1:12" hidden="1">
      <c r="A628" s="20"/>
      <c r="B628" s="2" t="s">
        <v>57</v>
      </c>
      <c r="C628" s="2" t="s">
        <v>85</v>
      </c>
      <c r="D628" s="2" t="s">
        <v>422</v>
      </c>
      <c r="E628" s="3">
        <v>71546.059212000007</v>
      </c>
      <c r="F628" s="3">
        <v>78976.177470999974</v>
      </c>
      <c r="G628" s="3">
        <v>30605.328110000002</v>
      </c>
      <c r="H628" s="3">
        <f t="shared" si="27"/>
        <v>60375.854931000002</v>
      </c>
      <c r="I628">
        <f t="shared" si="28"/>
        <v>6</v>
      </c>
      <c r="J628">
        <f>IFERROR(VLOOKUP(I628,справочник!$A$27:$D$33,3,0),0)</f>
        <v>30</v>
      </c>
      <c r="K628">
        <f>IFERROR(VLOOKUP(I628,справочник!$A$27:$D$33,4,0),0)</f>
        <v>2</v>
      </c>
      <c r="L628">
        <f t="shared" si="29"/>
        <v>60</v>
      </c>
    </row>
    <row r="629" spans="1:12" hidden="1">
      <c r="A629" s="20"/>
      <c r="B629" s="2" t="s">
        <v>57</v>
      </c>
      <c r="C629" s="2" t="s">
        <v>409</v>
      </c>
      <c r="D629" s="2" t="s">
        <v>410</v>
      </c>
      <c r="E629" s="3">
        <v>71546.059212000007</v>
      </c>
      <c r="F629" s="3">
        <v>78976.177471000003</v>
      </c>
      <c r="G629" s="3">
        <v>30605.328110000013</v>
      </c>
      <c r="H629" s="3">
        <f t="shared" si="27"/>
        <v>60375.854931000002</v>
      </c>
      <c r="I629">
        <f t="shared" si="28"/>
        <v>6</v>
      </c>
      <c r="J629">
        <f>IFERROR(VLOOKUP(I629,справочник!$A$27:$D$33,3,0),0)</f>
        <v>30</v>
      </c>
      <c r="K629">
        <f>IFERROR(VLOOKUP(I629,справочник!$A$27:$D$33,4,0),0)</f>
        <v>2</v>
      </c>
      <c r="L629">
        <f t="shared" si="29"/>
        <v>60</v>
      </c>
    </row>
    <row r="630" spans="1:12" hidden="1">
      <c r="A630" s="20"/>
      <c r="B630" s="2" t="s">
        <v>57</v>
      </c>
      <c r="C630" s="2" t="s">
        <v>190</v>
      </c>
      <c r="D630" s="2" t="s">
        <v>368</v>
      </c>
      <c r="E630" s="3">
        <v>71546.059212000007</v>
      </c>
      <c r="F630" s="3">
        <v>78976.177470999974</v>
      </c>
      <c r="G630" s="3">
        <v>30605.328110000002</v>
      </c>
      <c r="H630" s="3">
        <f t="shared" si="27"/>
        <v>60375.854931000002</v>
      </c>
      <c r="I630">
        <f t="shared" si="28"/>
        <v>6</v>
      </c>
      <c r="J630">
        <f>IFERROR(VLOOKUP(I630,справочник!$A$27:$D$33,3,0),0)</f>
        <v>30</v>
      </c>
      <c r="K630">
        <f>IFERROR(VLOOKUP(I630,справочник!$A$27:$D$33,4,0),0)</f>
        <v>2</v>
      </c>
      <c r="L630">
        <f t="shared" si="29"/>
        <v>60</v>
      </c>
    </row>
    <row r="631" spans="1:12" hidden="1">
      <c r="A631" s="20"/>
      <c r="B631" s="2" t="s">
        <v>57</v>
      </c>
      <c r="C631" s="2" t="s">
        <v>180</v>
      </c>
      <c r="D631" s="2" t="s">
        <v>415</v>
      </c>
      <c r="E631" s="3">
        <v>71546.059211999993</v>
      </c>
      <c r="F631" s="3">
        <v>78976.177471000003</v>
      </c>
      <c r="G631" s="3">
        <v>30605.328110000002</v>
      </c>
      <c r="H631" s="3">
        <f t="shared" si="27"/>
        <v>60375.854931000002</v>
      </c>
      <c r="I631">
        <f t="shared" si="28"/>
        <v>6</v>
      </c>
      <c r="J631">
        <f>IFERROR(VLOOKUP(I631,справочник!$A$27:$D$33,3,0),0)</f>
        <v>30</v>
      </c>
      <c r="K631">
        <f>IFERROR(VLOOKUP(I631,справочник!$A$27:$D$33,4,0),0)</f>
        <v>2</v>
      </c>
      <c r="L631">
        <f t="shared" si="29"/>
        <v>60</v>
      </c>
    </row>
    <row r="632" spans="1:12" hidden="1">
      <c r="A632" s="20"/>
      <c r="B632" s="2" t="s">
        <v>57</v>
      </c>
      <c r="C632" s="2" t="s">
        <v>89</v>
      </c>
      <c r="D632" s="2" t="s">
        <v>346</v>
      </c>
      <c r="E632" s="3">
        <v>71546.059211999993</v>
      </c>
      <c r="F632" s="3">
        <v>78976.177471000017</v>
      </c>
      <c r="G632" s="3">
        <v>30605.328109999999</v>
      </c>
      <c r="H632" s="3">
        <f t="shared" si="27"/>
        <v>60375.854931000002</v>
      </c>
      <c r="I632">
        <f t="shared" si="28"/>
        <v>6</v>
      </c>
      <c r="J632">
        <f>IFERROR(VLOOKUP(I632,справочник!$A$27:$D$33,3,0),0)</f>
        <v>30</v>
      </c>
      <c r="K632">
        <f>IFERROR(VLOOKUP(I632,справочник!$A$27:$D$33,4,0),0)</f>
        <v>2</v>
      </c>
      <c r="L632">
        <f t="shared" si="29"/>
        <v>60</v>
      </c>
    </row>
    <row r="633" spans="1:12" hidden="1">
      <c r="A633" s="20"/>
      <c r="B633" s="2" t="s">
        <v>57</v>
      </c>
      <c r="C633" s="2" t="s">
        <v>83</v>
      </c>
      <c r="D633" s="2" t="s">
        <v>396</v>
      </c>
      <c r="E633" s="3">
        <v>71546.059211999993</v>
      </c>
      <c r="F633" s="3">
        <v>78976.177470999988</v>
      </c>
      <c r="G633" s="3">
        <v>30605.328110000006</v>
      </c>
      <c r="H633" s="3">
        <f t="shared" si="27"/>
        <v>60375.854931000002</v>
      </c>
      <c r="I633">
        <f t="shared" si="28"/>
        <v>6</v>
      </c>
      <c r="J633">
        <f>IFERROR(VLOOKUP(I633,справочник!$A$27:$D$33,3,0),0)</f>
        <v>30</v>
      </c>
      <c r="K633">
        <f>IFERROR(VLOOKUP(I633,справочник!$A$27:$D$33,4,0),0)</f>
        <v>2</v>
      </c>
      <c r="L633">
        <f t="shared" si="29"/>
        <v>60</v>
      </c>
    </row>
    <row r="634" spans="1:12" hidden="1">
      <c r="A634" s="20"/>
      <c r="B634" s="2" t="s">
        <v>57</v>
      </c>
      <c r="C634" s="2" t="s">
        <v>58</v>
      </c>
      <c r="D634" s="2" t="s">
        <v>348</v>
      </c>
      <c r="E634" s="3">
        <v>71546.059212000007</v>
      </c>
      <c r="F634" s="3">
        <v>78976.177471000003</v>
      </c>
      <c r="G634" s="3">
        <v>30605.328110000006</v>
      </c>
      <c r="H634" s="3">
        <f t="shared" si="27"/>
        <v>60375.854931000002</v>
      </c>
      <c r="I634">
        <f t="shared" si="28"/>
        <v>6</v>
      </c>
      <c r="J634">
        <f>IFERROR(VLOOKUP(I634,справочник!$A$27:$D$33,3,0),0)</f>
        <v>30</v>
      </c>
      <c r="K634">
        <f>IFERROR(VLOOKUP(I634,справочник!$A$27:$D$33,4,0),0)</f>
        <v>2</v>
      </c>
      <c r="L634">
        <f t="shared" si="29"/>
        <v>60</v>
      </c>
    </row>
    <row r="635" spans="1:12" hidden="1">
      <c r="A635" s="20"/>
      <c r="B635" s="2" t="s">
        <v>57</v>
      </c>
      <c r="C635" s="2" t="s">
        <v>405</v>
      </c>
      <c r="D635" s="2" t="s">
        <v>406</v>
      </c>
      <c r="E635" s="3">
        <v>71546.059211999993</v>
      </c>
      <c r="F635" s="3">
        <v>78976.177470999988</v>
      </c>
      <c r="G635" s="3">
        <v>30605.328109999999</v>
      </c>
      <c r="H635" s="3">
        <f t="shared" si="27"/>
        <v>60375.854931000002</v>
      </c>
      <c r="I635">
        <f t="shared" si="28"/>
        <v>6</v>
      </c>
      <c r="J635">
        <f>IFERROR(VLOOKUP(I635,справочник!$A$27:$D$33,3,0),0)</f>
        <v>30</v>
      </c>
      <c r="K635">
        <f>IFERROR(VLOOKUP(I635,справочник!$A$27:$D$33,4,0),0)</f>
        <v>2</v>
      </c>
      <c r="L635">
        <f t="shared" si="29"/>
        <v>60</v>
      </c>
    </row>
    <row r="636" spans="1:12" hidden="1">
      <c r="A636" s="20"/>
      <c r="B636" s="2" t="s">
        <v>57</v>
      </c>
      <c r="C636" s="2" t="s">
        <v>148</v>
      </c>
      <c r="D636" s="2" t="s">
        <v>379</v>
      </c>
      <c r="E636" s="3">
        <v>71546.059212000007</v>
      </c>
      <c r="F636" s="3">
        <v>78976.177470999988</v>
      </c>
      <c r="G636" s="3">
        <v>30605.328109999999</v>
      </c>
      <c r="H636" s="3">
        <f t="shared" si="27"/>
        <v>60375.854931000002</v>
      </c>
      <c r="I636">
        <f t="shared" si="28"/>
        <v>6</v>
      </c>
      <c r="J636">
        <f>IFERROR(VLOOKUP(I636,справочник!$A$27:$D$33,3,0),0)</f>
        <v>30</v>
      </c>
      <c r="K636">
        <f>IFERROR(VLOOKUP(I636,справочник!$A$27:$D$33,4,0),0)</f>
        <v>2</v>
      </c>
      <c r="L636">
        <f t="shared" si="29"/>
        <v>60</v>
      </c>
    </row>
    <row r="637" spans="1:12" hidden="1">
      <c r="A637" s="20"/>
      <c r="B637" s="2" t="s">
        <v>57</v>
      </c>
      <c r="C637" s="2" t="s">
        <v>76</v>
      </c>
      <c r="D637" s="2" t="s">
        <v>412</v>
      </c>
      <c r="E637" s="3">
        <v>71546.059211999993</v>
      </c>
      <c r="F637" s="3">
        <v>78976.177471000003</v>
      </c>
      <c r="G637" s="3">
        <v>30605.328110000006</v>
      </c>
      <c r="H637" s="3">
        <f t="shared" si="27"/>
        <v>60375.854931000002</v>
      </c>
      <c r="I637">
        <f t="shared" si="28"/>
        <v>6</v>
      </c>
      <c r="J637">
        <f>IFERROR(VLOOKUP(I637,справочник!$A$27:$D$33,3,0),0)</f>
        <v>30</v>
      </c>
      <c r="K637">
        <f>IFERROR(VLOOKUP(I637,справочник!$A$27:$D$33,4,0),0)</f>
        <v>2</v>
      </c>
      <c r="L637">
        <f t="shared" si="29"/>
        <v>60</v>
      </c>
    </row>
    <row r="638" spans="1:12" hidden="1">
      <c r="A638" s="20"/>
      <c r="B638" s="2" t="s">
        <v>57</v>
      </c>
      <c r="C638" s="2" t="s">
        <v>152</v>
      </c>
      <c r="D638" s="2" t="s">
        <v>351</v>
      </c>
      <c r="E638" s="3">
        <v>71546.059212000007</v>
      </c>
      <c r="F638" s="3">
        <v>78976.177471000003</v>
      </c>
      <c r="G638" s="3">
        <v>30605.328110000002</v>
      </c>
      <c r="H638" s="3">
        <f t="shared" si="27"/>
        <v>60375.854931000002</v>
      </c>
      <c r="I638">
        <f t="shared" si="28"/>
        <v>6</v>
      </c>
      <c r="J638">
        <f>IFERROR(VLOOKUP(I638,справочник!$A$27:$D$33,3,0),0)</f>
        <v>30</v>
      </c>
      <c r="K638">
        <f>IFERROR(VLOOKUP(I638,справочник!$A$27:$D$33,4,0),0)</f>
        <v>2</v>
      </c>
      <c r="L638">
        <f t="shared" si="29"/>
        <v>60</v>
      </c>
    </row>
    <row r="639" spans="1:12" hidden="1">
      <c r="A639" s="20"/>
      <c r="B639" s="2" t="s">
        <v>57</v>
      </c>
      <c r="C639" s="2" t="s">
        <v>124</v>
      </c>
      <c r="D639" s="2" t="s">
        <v>344</v>
      </c>
      <c r="E639" s="3">
        <v>71546.059212000007</v>
      </c>
      <c r="F639" s="3">
        <v>78976.177471000003</v>
      </c>
      <c r="G639" s="3">
        <v>30605.328110000002</v>
      </c>
      <c r="H639" s="3">
        <f t="shared" si="27"/>
        <v>60375.854931000002</v>
      </c>
      <c r="I639">
        <f t="shared" si="28"/>
        <v>6</v>
      </c>
      <c r="J639">
        <f>IFERROR(VLOOKUP(I639,справочник!$A$27:$D$33,3,0),0)</f>
        <v>30</v>
      </c>
      <c r="K639">
        <f>IFERROR(VLOOKUP(I639,справочник!$A$27:$D$33,4,0),0)</f>
        <v>2</v>
      </c>
      <c r="L639">
        <f t="shared" si="29"/>
        <v>60</v>
      </c>
    </row>
    <row r="640" spans="1:12" hidden="1">
      <c r="A640" s="20"/>
      <c r="B640" s="2" t="s">
        <v>57</v>
      </c>
      <c r="C640" s="2" t="s">
        <v>174</v>
      </c>
      <c r="D640" s="2" t="s">
        <v>378</v>
      </c>
      <c r="E640" s="3">
        <v>71546.059212000007</v>
      </c>
      <c r="F640" s="3">
        <v>78976.177471000003</v>
      </c>
      <c r="G640" s="3">
        <v>30605.328110000006</v>
      </c>
      <c r="H640" s="3">
        <f t="shared" si="27"/>
        <v>60375.854931000002</v>
      </c>
      <c r="I640">
        <f t="shared" si="28"/>
        <v>6</v>
      </c>
      <c r="J640">
        <f>IFERROR(VLOOKUP(I640,справочник!$A$27:$D$33,3,0),0)</f>
        <v>30</v>
      </c>
      <c r="K640">
        <f>IFERROR(VLOOKUP(I640,справочник!$A$27:$D$33,4,0),0)</f>
        <v>2</v>
      </c>
      <c r="L640">
        <f t="shared" si="29"/>
        <v>60</v>
      </c>
    </row>
    <row r="641" spans="1:12" hidden="1">
      <c r="A641" s="20"/>
      <c r="B641" s="2" t="s">
        <v>57</v>
      </c>
      <c r="C641" s="2" t="s">
        <v>420</v>
      </c>
      <c r="D641" s="2" t="s">
        <v>421</v>
      </c>
      <c r="E641" s="3">
        <v>71546.059212000007</v>
      </c>
      <c r="F641" s="3">
        <v>78976.177471000003</v>
      </c>
      <c r="G641" s="3">
        <v>30605.328110000006</v>
      </c>
      <c r="H641" s="3">
        <f t="shared" si="27"/>
        <v>60375.854931000002</v>
      </c>
      <c r="I641">
        <f t="shared" si="28"/>
        <v>6</v>
      </c>
      <c r="J641">
        <f>IFERROR(VLOOKUP(I641,справочник!$A$27:$D$33,3,0),0)</f>
        <v>30</v>
      </c>
      <c r="K641">
        <f>IFERROR(VLOOKUP(I641,справочник!$A$27:$D$33,4,0),0)</f>
        <v>2</v>
      </c>
      <c r="L641">
        <f t="shared" si="29"/>
        <v>60</v>
      </c>
    </row>
    <row r="642" spans="1:12" hidden="1">
      <c r="A642" s="20"/>
      <c r="B642" s="2" t="s">
        <v>57</v>
      </c>
      <c r="C642" s="2" t="s">
        <v>95</v>
      </c>
      <c r="D642" s="2" t="s">
        <v>350</v>
      </c>
      <c r="E642" s="3">
        <v>71546.059212000007</v>
      </c>
      <c r="F642" s="3">
        <v>78976.177471000003</v>
      </c>
      <c r="G642" s="3">
        <v>30605.328109999995</v>
      </c>
      <c r="H642" s="3">
        <f t="shared" si="27"/>
        <v>60375.854931000002</v>
      </c>
      <c r="I642">
        <f t="shared" si="28"/>
        <v>6</v>
      </c>
      <c r="J642">
        <f>IFERROR(VLOOKUP(I642,справочник!$A$27:$D$33,3,0),0)</f>
        <v>30</v>
      </c>
      <c r="K642">
        <f>IFERROR(VLOOKUP(I642,справочник!$A$27:$D$33,4,0),0)</f>
        <v>2</v>
      </c>
      <c r="L642">
        <f t="shared" si="29"/>
        <v>60</v>
      </c>
    </row>
    <row r="643" spans="1:12" hidden="1">
      <c r="A643" s="20"/>
      <c r="B643" s="2" t="s">
        <v>57</v>
      </c>
      <c r="C643" s="2" t="s">
        <v>130</v>
      </c>
      <c r="D643" s="2" t="s">
        <v>363</v>
      </c>
      <c r="E643" s="3">
        <v>71546.059212000007</v>
      </c>
      <c r="F643" s="3">
        <v>78976.177471000003</v>
      </c>
      <c r="G643" s="3">
        <v>30605.328110000002</v>
      </c>
      <c r="H643" s="3">
        <f t="shared" ref="H643:H706" si="30">AVERAGE(E643:G643)</f>
        <v>60375.854931000002</v>
      </c>
      <c r="I643">
        <f t="shared" ref="I643:I706" si="31">IF(H643&gt;=1000000,1,IF(AND(H643&gt;=500000,H643&lt;=999999),2,IF(AND(H643&gt;=200000,H643&lt;=499999),3,IF(AND(H643&gt;=150000,H643&lt;=199999),4,IF(AND(H643&gt;=75000,H643&lt;=149999),5,IF(AND(H643&gt;=35000,H643&lt;=74999),6,6))))))</f>
        <v>6</v>
      </c>
      <c r="J643">
        <f>IFERROR(VLOOKUP(I643,справочник!$A$27:$D$33,3,0),0)</f>
        <v>30</v>
      </c>
      <c r="K643">
        <f>IFERROR(VLOOKUP(I643,справочник!$A$27:$D$33,4,0),0)</f>
        <v>2</v>
      </c>
      <c r="L643">
        <f t="shared" ref="L643:L706" si="32">J643*K643</f>
        <v>60</v>
      </c>
    </row>
    <row r="644" spans="1:12" hidden="1">
      <c r="A644" s="20"/>
      <c r="B644" s="2" t="s">
        <v>57</v>
      </c>
      <c r="C644" s="2" t="s">
        <v>196</v>
      </c>
      <c r="D644" s="2" t="s">
        <v>383</v>
      </c>
      <c r="E644" s="3">
        <v>71546.059211999993</v>
      </c>
      <c r="F644" s="3">
        <v>78976.177470999988</v>
      </c>
      <c r="G644" s="3">
        <v>30605.328109999995</v>
      </c>
      <c r="H644" s="3">
        <f t="shared" si="30"/>
        <v>60375.854931000002</v>
      </c>
      <c r="I644">
        <f t="shared" si="31"/>
        <v>6</v>
      </c>
      <c r="J644">
        <f>IFERROR(VLOOKUP(I644,справочник!$A$27:$D$33,3,0),0)</f>
        <v>30</v>
      </c>
      <c r="K644">
        <f>IFERROR(VLOOKUP(I644,справочник!$A$27:$D$33,4,0),0)</f>
        <v>2</v>
      </c>
      <c r="L644">
        <f t="shared" si="32"/>
        <v>60</v>
      </c>
    </row>
    <row r="645" spans="1:12" hidden="1">
      <c r="A645" s="20"/>
      <c r="B645" s="2" t="s">
        <v>57</v>
      </c>
      <c r="C645" s="2" t="s">
        <v>178</v>
      </c>
      <c r="D645" s="2" t="s">
        <v>345</v>
      </c>
      <c r="E645" s="3">
        <v>71546.059212000007</v>
      </c>
      <c r="F645" s="3">
        <v>78976.177471000003</v>
      </c>
      <c r="G645" s="3">
        <v>30605.328110000002</v>
      </c>
      <c r="H645" s="3">
        <f t="shared" si="30"/>
        <v>60375.854931000002</v>
      </c>
      <c r="I645">
        <f t="shared" si="31"/>
        <v>6</v>
      </c>
      <c r="J645">
        <f>IFERROR(VLOOKUP(I645,справочник!$A$27:$D$33,3,0),0)</f>
        <v>30</v>
      </c>
      <c r="K645">
        <f>IFERROR(VLOOKUP(I645,справочник!$A$27:$D$33,4,0),0)</f>
        <v>2</v>
      </c>
      <c r="L645">
        <f t="shared" si="32"/>
        <v>60</v>
      </c>
    </row>
    <row r="646" spans="1:12" hidden="1">
      <c r="A646" s="20"/>
      <c r="B646" s="2" t="s">
        <v>57</v>
      </c>
      <c r="C646" s="2" t="s">
        <v>354</v>
      </c>
      <c r="D646" s="2" t="s">
        <v>355</v>
      </c>
      <c r="E646" s="3">
        <v>71546.059212000007</v>
      </c>
      <c r="F646" s="3">
        <v>78976.177470999974</v>
      </c>
      <c r="G646" s="3">
        <v>30605.328109999999</v>
      </c>
      <c r="H646" s="3">
        <f t="shared" si="30"/>
        <v>60375.854931000002</v>
      </c>
      <c r="I646">
        <f t="shared" si="31"/>
        <v>6</v>
      </c>
      <c r="J646">
        <f>IFERROR(VLOOKUP(I646,справочник!$A$27:$D$33,3,0),0)</f>
        <v>30</v>
      </c>
      <c r="K646">
        <f>IFERROR(VLOOKUP(I646,справочник!$A$27:$D$33,4,0),0)</f>
        <v>2</v>
      </c>
      <c r="L646">
        <f t="shared" si="32"/>
        <v>60</v>
      </c>
    </row>
    <row r="647" spans="1:12" hidden="1">
      <c r="A647" s="20"/>
      <c r="B647" s="2" t="s">
        <v>57</v>
      </c>
      <c r="C647" s="2" t="s">
        <v>361</v>
      </c>
      <c r="D647" s="2" t="s">
        <v>362</v>
      </c>
      <c r="E647" s="3">
        <v>71546.059212000007</v>
      </c>
      <c r="F647" s="3">
        <v>78976.177471000003</v>
      </c>
      <c r="G647" s="3">
        <v>30605.328110000002</v>
      </c>
      <c r="H647" s="3">
        <f t="shared" si="30"/>
        <v>60375.854931000002</v>
      </c>
      <c r="I647">
        <f t="shared" si="31"/>
        <v>6</v>
      </c>
      <c r="J647">
        <f>IFERROR(VLOOKUP(I647,справочник!$A$27:$D$33,3,0),0)</f>
        <v>30</v>
      </c>
      <c r="K647">
        <f>IFERROR(VLOOKUP(I647,справочник!$A$27:$D$33,4,0),0)</f>
        <v>2</v>
      </c>
      <c r="L647">
        <f t="shared" si="32"/>
        <v>60</v>
      </c>
    </row>
    <row r="648" spans="1:12" hidden="1">
      <c r="A648" s="20"/>
      <c r="B648" s="2" t="s">
        <v>57</v>
      </c>
      <c r="C648" s="2" t="s">
        <v>385</v>
      </c>
      <c r="D648" s="2" t="s">
        <v>386</v>
      </c>
      <c r="E648" s="3">
        <v>71546.059212000007</v>
      </c>
      <c r="F648" s="3">
        <v>78976.177471000003</v>
      </c>
      <c r="G648" s="3">
        <v>30605.328110000006</v>
      </c>
      <c r="H648" s="3">
        <f t="shared" si="30"/>
        <v>60375.854931000002</v>
      </c>
      <c r="I648">
        <f t="shared" si="31"/>
        <v>6</v>
      </c>
      <c r="J648">
        <f>IFERROR(VLOOKUP(I648,справочник!$A$27:$D$33,3,0),0)</f>
        <v>30</v>
      </c>
      <c r="K648">
        <f>IFERROR(VLOOKUP(I648,справочник!$A$27:$D$33,4,0),0)</f>
        <v>2</v>
      </c>
      <c r="L648">
        <f t="shared" si="32"/>
        <v>60</v>
      </c>
    </row>
    <row r="649" spans="1:12" hidden="1">
      <c r="A649" s="20"/>
      <c r="B649" s="2" t="s">
        <v>57</v>
      </c>
      <c r="C649" s="2" t="s">
        <v>172</v>
      </c>
      <c r="D649" s="2" t="s">
        <v>332</v>
      </c>
      <c r="E649" s="3">
        <v>71546.059212000007</v>
      </c>
      <c r="F649" s="3">
        <v>78976.177471000003</v>
      </c>
      <c r="G649" s="3">
        <v>30605.328110000006</v>
      </c>
      <c r="H649" s="3">
        <f t="shared" si="30"/>
        <v>60375.854931000002</v>
      </c>
      <c r="I649">
        <f t="shared" si="31"/>
        <v>6</v>
      </c>
      <c r="J649">
        <f>IFERROR(VLOOKUP(I649,справочник!$A$27:$D$33,3,0),0)</f>
        <v>30</v>
      </c>
      <c r="K649">
        <f>IFERROR(VLOOKUP(I649,справочник!$A$27:$D$33,4,0),0)</f>
        <v>2</v>
      </c>
      <c r="L649">
        <f t="shared" si="32"/>
        <v>60</v>
      </c>
    </row>
    <row r="650" spans="1:12" hidden="1">
      <c r="A650" s="20"/>
      <c r="B650" s="2" t="s">
        <v>57</v>
      </c>
      <c r="C650" s="2" t="s">
        <v>352</v>
      </c>
      <c r="D650" s="2" t="s">
        <v>353</v>
      </c>
      <c r="E650" s="3">
        <v>71546.059212000007</v>
      </c>
      <c r="F650" s="3">
        <v>78976.177470999988</v>
      </c>
      <c r="G650" s="3">
        <v>30605.328109999995</v>
      </c>
      <c r="H650" s="3">
        <f t="shared" si="30"/>
        <v>60375.854931000002</v>
      </c>
      <c r="I650">
        <f t="shared" si="31"/>
        <v>6</v>
      </c>
      <c r="J650">
        <f>IFERROR(VLOOKUP(I650,справочник!$A$27:$D$33,3,0),0)</f>
        <v>30</v>
      </c>
      <c r="K650">
        <f>IFERROR(VLOOKUP(I650,справочник!$A$27:$D$33,4,0),0)</f>
        <v>2</v>
      </c>
      <c r="L650">
        <f t="shared" si="32"/>
        <v>60</v>
      </c>
    </row>
    <row r="651" spans="1:12" hidden="1">
      <c r="A651" s="20"/>
      <c r="B651" s="2" t="s">
        <v>57</v>
      </c>
      <c r="C651" s="2" t="s">
        <v>401</v>
      </c>
      <c r="D651" s="2" t="s">
        <v>402</v>
      </c>
      <c r="E651" s="3">
        <v>71546.059212000007</v>
      </c>
      <c r="F651" s="3">
        <v>78976.177470999988</v>
      </c>
      <c r="G651" s="3">
        <v>30605.328110000006</v>
      </c>
      <c r="H651" s="3">
        <f t="shared" si="30"/>
        <v>60375.854931000002</v>
      </c>
      <c r="I651">
        <f t="shared" si="31"/>
        <v>6</v>
      </c>
      <c r="J651">
        <f>IFERROR(VLOOKUP(I651,справочник!$A$27:$D$33,3,0),0)</f>
        <v>30</v>
      </c>
      <c r="K651">
        <f>IFERROR(VLOOKUP(I651,справочник!$A$27:$D$33,4,0),0)</f>
        <v>2</v>
      </c>
      <c r="L651">
        <f t="shared" si="32"/>
        <v>60</v>
      </c>
    </row>
    <row r="652" spans="1:12" hidden="1">
      <c r="A652" s="20"/>
      <c r="B652" s="2" t="s">
        <v>57</v>
      </c>
      <c r="C652" s="2" t="s">
        <v>101</v>
      </c>
      <c r="D652" s="2" t="s">
        <v>387</v>
      </c>
      <c r="E652" s="3">
        <v>71546.059211999993</v>
      </c>
      <c r="F652" s="3">
        <v>78976.177470999988</v>
      </c>
      <c r="G652" s="3">
        <v>30605.328110000006</v>
      </c>
      <c r="H652" s="3">
        <f t="shared" si="30"/>
        <v>60375.854931000002</v>
      </c>
      <c r="I652">
        <f t="shared" si="31"/>
        <v>6</v>
      </c>
      <c r="J652">
        <f>IFERROR(VLOOKUP(I652,справочник!$A$27:$D$33,3,0),0)</f>
        <v>30</v>
      </c>
      <c r="K652">
        <f>IFERROR(VLOOKUP(I652,справочник!$A$27:$D$33,4,0),0)</f>
        <v>2</v>
      </c>
      <c r="L652">
        <f t="shared" si="32"/>
        <v>60</v>
      </c>
    </row>
    <row r="653" spans="1:12" hidden="1">
      <c r="A653" s="20"/>
      <c r="B653" s="2" t="s">
        <v>57</v>
      </c>
      <c r="C653" s="2" t="s">
        <v>142</v>
      </c>
      <c r="D653" s="2" t="s">
        <v>364</v>
      </c>
      <c r="E653" s="3">
        <v>71546.059212000007</v>
      </c>
      <c r="F653" s="3">
        <v>78976.177470999988</v>
      </c>
      <c r="G653" s="3">
        <v>30605.328109999999</v>
      </c>
      <c r="H653" s="3">
        <f t="shared" si="30"/>
        <v>60375.854931000002</v>
      </c>
      <c r="I653">
        <f t="shared" si="31"/>
        <v>6</v>
      </c>
      <c r="J653">
        <f>IFERROR(VLOOKUP(I653,справочник!$A$27:$D$33,3,0),0)</f>
        <v>30</v>
      </c>
      <c r="K653">
        <f>IFERROR(VLOOKUP(I653,справочник!$A$27:$D$33,4,0),0)</f>
        <v>2</v>
      </c>
      <c r="L653">
        <f t="shared" si="32"/>
        <v>60</v>
      </c>
    </row>
    <row r="654" spans="1:12" hidden="1">
      <c r="A654" s="20"/>
      <c r="B654" s="2" t="s">
        <v>57</v>
      </c>
      <c r="C654" s="2" t="s">
        <v>358</v>
      </c>
      <c r="D654" s="2" t="s">
        <v>359</v>
      </c>
      <c r="E654" s="3">
        <v>71546.059212000007</v>
      </c>
      <c r="F654" s="3">
        <v>78976.177471000003</v>
      </c>
      <c r="G654" s="3">
        <v>30605.328110000006</v>
      </c>
      <c r="H654" s="3">
        <f t="shared" si="30"/>
        <v>60375.854931000002</v>
      </c>
      <c r="I654">
        <f t="shared" si="31"/>
        <v>6</v>
      </c>
      <c r="J654">
        <f>IFERROR(VLOOKUP(I654,справочник!$A$27:$D$33,3,0),0)</f>
        <v>30</v>
      </c>
      <c r="K654">
        <f>IFERROR(VLOOKUP(I654,справочник!$A$27:$D$33,4,0),0)</f>
        <v>2</v>
      </c>
      <c r="L654">
        <f t="shared" si="32"/>
        <v>60</v>
      </c>
    </row>
    <row r="655" spans="1:12" hidden="1">
      <c r="A655" s="20"/>
      <c r="B655" s="2" t="s">
        <v>57</v>
      </c>
      <c r="C655" s="2" t="s">
        <v>369</v>
      </c>
      <c r="D655" s="2" t="s">
        <v>370</v>
      </c>
      <c r="E655" s="3">
        <v>71546.059212000007</v>
      </c>
      <c r="F655" s="3">
        <v>78976.177470999988</v>
      </c>
      <c r="G655" s="3">
        <v>30605.328110000002</v>
      </c>
      <c r="H655" s="3">
        <f t="shared" si="30"/>
        <v>60375.854931000002</v>
      </c>
      <c r="I655">
        <f t="shared" si="31"/>
        <v>6</v>
      </c>
      <c r="J655">
        <f>IFERROR(VLOOKUP(I655,справочник!$A$27:$D$33,3,0),0)</f>
        <v>30</v>
      </c>
      <c r="K655">
        <f>IFERROR(VLOOKUP(I655,справочник!$A$27:$D$33,4,0),0)</f>
        <v>2</v>
      </c>
      <c r="L655">
        <f t="shared" si="32"/>
        <v>60</v>
      </c>
    </row>
    <row r="656" spans="1:12" hidden="1">
      <c r="A656" s="20"/>
      <c r="B656" s="2" t="s">
        <v>57</v>
      </c>
      <c r="C656" s="2" t="s">
        <v>162</v>
      </c>
      <c r="D656" s="2" t="s">
        <v>393</v>
      </c>
      <c r="E656" s="3">
        <v>71546.059212000007</v>
      </c>
      <c r="F656" s="3">
        <v>78976.177471000003</v>
      </c>
      <c r="G656" s="3">
        <v>30605.328110000006</v>
      </c>
      <c r="H656" s="3">
        <f t="shared" si="30"/>
        <v>60375.854931000002</v>
      </c>
      <c r="I656">
        <f t="shared" si="31"/>
        <v>6</v>
      </c>
      <c r="J656">
        <f>IFERROR(VLOOKUP(I656,справочник!$A$27:$D$33,3,0),0)</f>
        <v>30</v>
      </c>
      <c r="K656">
        <f>IFERROR(VLOOKUP(I656,справочник!$A$27:$D$33,4,0),0)</f>
        <v>2</v>
      </c>
      <c r="L656">
        <f t="shared" si="32"/>
        <v>60</v>
      </c>
    </row>
    <row r="657" spans="1:12" hidden="1">
      <c r="A657" s="20"/>
      <c r="B657" s="2" t="s">
        <v>57</v>
      </c>
      <c r="C657" s="2" t="s">
        <v>176</v>
      </c>
      <c r="D657" s="2" t="s">
        <v>413</v>
      </c>
      <c r="E657" s="3">
        <v>71546.059212000007</v>
      </c>
      <c r="F657" s="3">
        <v>78976.177471000003</v>
      </c>
      <c r="G657" s="3">
        <v>30605.328110000009</v>
      </c>
      <c r="H657" s="3">
        <f t="shared" si="30"/>
        <v>60375.854931000002</v>
      </c>
      <c r="I657">
        <f t="shared" si="31"/>
        <v>6</v>
      </c>
      <c r="J657">
        <f>IFERROR(VLOOKUP(I657,справочник!$A$27:$D$33,3,0),0)</f>
        <v>30</v>
      </c>
      <c r="K657">
        <f>IFERROR(VLOOKUP(I657,справочник!$A$27:$D$33,4,0),0)</f>
        <v>2</v>
      </c>
      <c r="L657">
        <f t="shared" si="32"/>
        <v>60</v>
      </c>
    </row>
    <row r="658" spans="1:12" hidden="1">
      <c r="A658" s="20"/>
      <c r="B658" s="2" t="s">
        <v>57</v>
      </c>
      <c r="C658" s="2" t="s">
        <v>166</v>
      </c>
      <c r="D658" s="2" t="s">
        <v>360</v>
      </c>
      <c r="E658" s="3">
        <v>71546.059211999993</v>
      </c>
      <c r="F658" s="3">
        <v>78976.177470999988</v>
      </c>
      <c r="G658" s="3">
        <v>30605.328110000006</v>
      </c>
      <c r="H658" s="3">
        <f t="shared" si="30"/>
        <v>60375.854931000002</v>
      </c>
      <c r="I658">
        <f t="shared" si="31"/>
        <v>6</v>
      </c>
      <c r="J658">
        <f>IFERROR(VLOOKUP(I658,справочник!$A$27:$D$33,3,0),0)</f>
        <v>30</v>
      </c>
      <c r="K658">
        <f>IFERROR(VLOOKUP(I658,справочник!$A$27:$D$33,4,0),0)</f>
        <v>2</v>
      </c>
      <c r="L658">
        <f t="shared" si="32"/>
        <v>60</v>
      </c>
    </row>
    <row r="659" spans="1:12" hidden="1">
      <c r="A659" s="20"/>
      <c r="B659" s="2" t="s">
        <v>57</v>
      </c>
      <c r="C659" s="2" t="s">
        <v>373</v>
      </c>
      <c r="D659" s="2" t="s">
        <v>374</v>
      </c>
      <c r="E659" s="3">
        <v>71546.059212000007</v>
      </c>
      <c r="F659" s="3">
        <v>78976.177471000003</v>
      </c>
      <c r="G659" s="3">
        <v>30605.328110000002</v>
      </c>
      <c r="H659" s="3">
        <f t="shared" si="30"/>
        <v>60375.854931000002</v>
      </c>
      <c r="I659">
        <f t="shared" si="31"/>
        <v>6</v>
      </c>
      <c r="J659">
        <f>IFERROR(VLOOKUP(I659,справочник!$A$27:$D$33,3,0),0)</f>
        <v>30</v>
      </c>
      <c r="K659">
        <f>IFERROR(VLOOKUP(I659,справочник!$A$27:$D$33,4,0),0)</f>
        <v>2</v>
      </c>
      <c r="L659">
        <f t="shared" si="32"/>
        <v>60</v>
      </c>
    </row>
    <row r="660" spans="1:12" hidden="1">
      <c r="A660" s="20"/>
      <c r="B660" s="2" t="s">
        <v>57</v>
      </c>
      <c r="C660" s="2" t="s">
        <v>72</v>
      </c>
      <c r="D660" s="2" t="s">
        <v>395</v>
      </c>
      <c r="E660" s="3">
        <v>71546.059211999993</v>
      </c>
      <c r="F660" s="3">
        <v>78976.177471000003</v>
      </c>
      <c r="G660" s="3">
        <v>30605.328110000002</v>
      </c>
      <c r="H660" s="3">
        <f t="shared" si="30"/>
        <v>60375.854931000002</v>
      </c>
      <c r="I660">
        <f t="shared" si="31"/>
        <v>6</v>
      </c>
      <c r="J660">
        <f>IFERROR(VLOOKUP(I660,справочник!$A$27:$D$33,3,0),0)</f>
        <v>30</v>
      </c>
      <c r="K660">
        <f>IFERROR(VLOOKUP(I660,справочник!$A$27:$D$33,4,0),0)</f>
        <v>2</v>
      </c>
      <c r="L660">
        <f t="shared" si="32"/>
        <v>60</v>
      </c>
    </row>
    <row r="661" spans="1:12" hidden="1">
      <c r="A661" s="20"/>
      <c r="B661" s="2" t="s">
        <v>57</v>
      </c>
      <c r="C661" s="2" t="s">
        <v>156</v>
      </c>
      <c r="D661" s="2" t="s">
        <v>417</v>
      </c>
      <c r="E661" s="3">
        <v>71546.059211999993</v>
      </c>
      <c r="F661" s="3">
        <v>78976.177471000003</v>
      </c>
      <c r="G661" s="3">
        <v>30605.328110000002</v>
      </c>
      <c r="H661" s="3">
        <f t="shared" si="30"/>
        <v>60375.854931000002</v>
      </c>
      <c r="I661">
        <f t="shared" si="31"/>
        <v>6</v>
      </c>
      <c r="J661">
        <f>IFERROR(VLOOKUP(I661,справочник!$A$27:$D$33,3,0),0)</f>
        <v>30</v>
      </c>
      <c r="K661">
        <f>IFERROR(VLOOKUP(I661,справочник!$A$27:$D$33,4,0),0)</f>
        <v>2</v>
      </c>
      <c r="L661">
        <f t="shared" si="32"/>
        <v>60</v>
      </c>
    </row>
    <row r="662" spans="1:12" hidden="1">
      <c r="A662" s="20"/>
      <c r="B662" s="2" t="s">
        <v>57</v>
      </c>
      <c r="C662" s="2" t="s">
        <v>194</v>
      </c>
      <c r="D662" s="2" t="s">
        <v>419</v>
      </c>
      <c r="E662" s="3">
        <v>71546.059212000007</v>
      </c>
      <c r="F662" s="3">
        <v>78976.177471000003</v>
      </c>
      <c r="G662" s="3">
        <v>30605.328110000006</v>
      </c>
      <c r="H662" s="3">
        <f t="shared" si="30"/>
        <v>60375.854931000002</v>
      </c>
      <c r="I662">
        <f t="shared" si="31"/>
        <v>6</v>
      </c>
      <c r="J662">
        <f>IFERROR(VLOOKUP(I662,справочник!$A$27:$D$33,3,0),0)</f>
        <v>30</v>
      </c>
      <c r="K662">
        <f>IFERROR(VLOOKUP(I662,справочник!$A$27:$D$33,4,0),0)</f>
        <v>2</v>
      </c>
      <c r="L662">
        <f t="shared" si="32"/>
        <v>60</v>
      </c>
    </row>
    <row r="663" spans="1:12" hidden="1">
      <c r="A663" s="20"/>
      <c r="B663" s="2" t="s">
        <v>57</v>
      </c>
      <c r="C663" s="2" t="s">
        <v>62</v>
      </c>
      <c r="D663" s="2" t="s">
        <v>392</v>
      </c>
      <c r="E663" s="3">
        <v>71546.059212000007</v>
      </c>
      <c r="F663" s="3">
        <v>78976.177471000003</v>
      </c>
      <c r="G663" s="3">
        <v>30605.328110000006</v>
      </c>
      <c r="H663" s="3">
        <f t="shared" si="30"/>
        <v>60375.854931000002</v>
      </c>
      <c r="I663">
        <f t="shared" si="31"/>
        <v>6</v>
      </c>
      <c r="J663">
        <f>IFERROR(VLOOKUP(I663,справочник!$A$27:$D$33,3,0),0)</f>
        <v>30</v>
      </c>
      <c r="K663">
        <f>IFERROR(VLOOKUP(I663,справочник!$A$27:$D$33,4,0),0)</f>
        <v>2</v>
      </c>
      <c r="L663">
        <f t="shared" si="32"/>
        <v>60</v>
      </c>
    </row>
    <row r="664" spans="1:12" hidden="1">
      <c r="A664" s="20"/>
      <c r="B664" s="2" t="s">
        <v>57</v>
      </c>
      <c r="C664" s="2" t="s">
        <v>126</v>
      </c>
      <c r="D664" s="2" t="s">
        <v>343</v>
      </c>
      <c r="E664" s="3">
        <v>71546.059212000007</v>
      </c>
      <c r="F664" s="3">
        <v>78976.177470999959</v>
      </c>
      <c r="G664" s="3">
        <v>30605.328110000006</v>
      </c>
      <c r="H664" s="3">
        <f t="shared" si="30"/>
        <v>60375.854930999987</v>
      </c>
      <c r="I664">
        <f t="shared" si="31"/>
        <v>6</v>
      </c>
      <c r="J664">
        <f>IFERROR(VLOOKUP(I664,справочник!$A$27:$D$33,3,0),0)</f>
        <v>30</v>
      </c>
      <c r="K664">
        <f>IFERROR(VLOOKUP(I664,справочник!$A$27:$D$33,4,0),0)</f>
        <v>2</v>
      </c>
      <c r="L664">
        <f t="shared" si="32"/>
        <v>60</v>
      </c>
    </row>
    <row r="665" spans="1:12" hidden="1">
      <c r="A665" s="20"/>
      <c r="B665" s="2" t="s">
        <v>57</v>
      </c>
      <c r="C665" s="2" t="s">
        <v>116</v>
      </c>
      <c r="D665" s="2" t="s">
        <v>340</v>
      </c>
      <c r="E665" s="3">
        <v>71546.059211999993</v>
      </c>
      <c r="F665" s="3">
        <v>78976.177470999974</v>
      </c>
      <c r="G665" s="3">
        <v>30605.328109999995</v>
      </c>
      <c r="H665" s="3">
        <f t="shared" si="30"/>
        <v>60375.854930999987</v>
      </c>
      <c r="I665">
        <f t="shared" si="31"/>
        <v>6</v>
      </c>
      <c r="J665">
        <f>IFERROR(VLOOKUP(I665,справочник!$A$27:$D$33,3,0),0)</f>
        <v>30</v>
      </c>
      <c r="K665">
        <f>IFERROR(VLOOKUP(I665,справочник!$A$27:$D$33,4,0),0)</f>
        <v>2</v>
      </c>
      <c r="L665">
        <f t="shared" si="32"/>
        <v>60</v>
      </c>
    </row>
    <row r="666" spans="1:12" hidden="1">
      <c r="A666" s="20"/>
      <c r="B666" s="2" t="s">
        <v>57</v>
      </c>
      <c r="C666" s="2" t="s">
        <v>1052</v>
      </c>
      <c r="D666" s="2" t="s">
        <v>1282</v>
      </c>
      <c r="E666" s="3">
        <v>71546.059212000036</v>
      </c>
      <c r="F666" s="3">
        <v>78976.177471000017</v>
      </c>
      <c r="G666" s="3">
        <v>30605.328109999999</v>
      </c>
      <c r="H666" s="3">
        <f t="shared" si="30"/>
        <v>60375.854931000016</v>
      </c>
      <c r="I666">
        <f t="shared" si="31"/>
        <v>6</v>
      </c>
      <c r="J666">
        <f>IFERROR(VLOOKUP(I666,справочник!$A$27:$D$33,3,0),0)</f>
        <v>30</v>
      </c>
      <c r="K666">
        <f>IFERROR(VLOOKUP(I666,справочник!$A$27:$D$33,4,0),0)</f>
        <v>2</v>
      </c>
      <c r="L666">
        <f t="shared" si="32"/>
        <v>60</v>
      </c>
    </row>
    <row r="667" spans="1:12" hidden="1">
      <c r="A667" s="20"/>
      <c r="B667" s="2" t="s">
        <v>57</v>
      </c>
      <c r="C667" s="2" t="s">
        <v>1074</v>
      </c>
      <c r="D667" s="2" t="s">
        <v>1295</v>
      </c>
      <c r="E667" s="3">
        <v>71546.059212000022</v>
      </c>
      <c r="F667" s="3">
        <v>78976.177471000017</v>
      </c>
      <c r="G667" s="3">
        <v>30605.328110000002</v>
      </c>
      <c r="H667" s="3">
        <f t="shared" si="30"/>
        <v>60375.854931000016</v>
      </c>
      <c r="I667">
        <f t="shared" si="31"/>
        <v>6</v>
      </c>
      <c r="J667">
        <f>IFERROR(VLOOKUP(I667,справочник!$A$27:$D$33,3,0),0)</f>
        <v>30</v>
      </c>
      <c r="K667">
        <f>IFERROR(VLOOKUP(I667,справочник!$A$27:$D$33,4,0),0)</f>
        <v>2</v>
      </c>
      <c r="L667">
        <f t="shared" si="32"/>
        <v>60</v>
      </c>
    </row>
    <row r="668" spans="1:12" hidden="1">
      <c r="A668" s="20"/>
      <c r="B668" s="2" t="s">
        <v>57</v>
      </c>
      <c r="C668" s="2" t="s">
        <v>1290</v>
      </c>
      <c r="D668" s="2" t="s">
        <v>1291</v>
      </c>
      <c r="E668" s="3">
        <v>71546.059212000022</v>
      </c>
      <c r="F668" s="3">
        <v>78976.177471000032</v>
      </c>
      <c r="G668" s="3">
        <v>30605.328110000002</v>
      </c>
      <c r="H668" s="3">
        <f t="shared" si="30"/>
        <v>60375.854931000016</v>
      </c>
      <c r="I668">
        <f t="shared" si="31"/>
        <v>6</v>
      </c>
      <c r="J668">
        <f>IFERROR(VLOOKUP(I668,справочник!$A$27:$D$33,3,0),0)</f>
        <v>30</v>
      </c>
      <c r="K668">
        <f>IFERROR(VLOOKUP(I668,справочник!$A$27:$D$33,4,0),0)</f>
        <v>2</v>
      </c>
      <c r="L668">
        <f t="shared" si="32"/>
        <v>60</v>
      </c>
    </row>
    <row r="669" spans="1:12" hidden="1">
      <c r="A669" s="20"/>
      <c r="B669" s="2" t="s">
        <v>57</v>
      </c>
      <c r="C669" s="2" t="s">
        <v>1043</v>
      </c>
      <c r="D669" s="2" t="s">
        <v>1231</v>
      </c>
      <c r="E669" s="3">
        <v>71546.059212000007</v>
      </c>
      <c r="F669" s="3">
        <v>78976.177471000032</v>
      </c>
      <c r="G669" s="3">
        <v>30605.328110000002</v>
      </c>
      <c r="H669" s="3">
        <f t="shared" si="30"/>
        <v>60375.854931000016</v>
      </c>
      <c r="I669">
        <f t="shared" si="31"/>
        <v>6</v>
      </c>
      <c r="J669">
        <f>IFERROR(VLOOKUP(I669,справочник!$A$27:$D$33,3,0),0)</f>
        <v>30</v>
      </c>
      <c r="K669">
        <f>IFERROR(VLOOKUP(I669,справочник!$A$27:$D$33,4,0),0)</f>
        <v>2</v>
      </c>
      <c r="L669">
        <f t="shared" si="32"/>
        <v>60</v>
      </c>
    </row>
    <row r="670" spans="1:12" hidden="1">
      <c r="A670" s="20"/>
      <c r="B670" s="2" t="s">
        <v>57</v>
      </c>
      <c r="C670" s="2" t="s">
        <v>1260</v>
      </c>
      <c r="D670" s="2" t="s">
        <v>1261</v>
      </c>
      <c r="E670" s="3">
        <v>71546.059212000022</v>
      </c>
      <c r="F670" s="3">
        <v>78976.177471000017</v>
      </c>
      <c r="G670" s="3">
        <v>30605.328110000002</v>
      </c>
      <c r="H670" s="3">
        <f t="shared" si="30"/>
        <v>60375.854931000016</v>
      </c>
      <c r="I670">
        <f t="shared" si="31"/>
        <v>6</v>
      </c>
      <c r="J670">
        <f>IFERROR(VLOOKUP(I670,справочник!$A$27:$D$33,3,0),0)</f>
        <v>30</v>
      </c>
      <c r="K670">
        <f>IFERROR(VLOOKUP(I670,справочник!$A$27:$D$33,4,0),0)</f>
        <v>2</v>
      </c>
      <c r="L670">
        <f t="shared" si="32"/>
        <v>60</v>
      </c>
    </row>
    <row r="671" spans="1:12" hidden="1">
      <c r="A671" s="20"/>
      <c r="B671" s="2" t="s">
        <v>57</v>
      </c>
      <c r="C671" s="2" t="s">
        <v>989</v>
      </c>
      <c r="D671" s="2" t="s">
        <v>1269</v>
      </c>
      <c r="E671" s="3">
        <v>71546.059212000022</v>
      </c>
      <c r="F671" s="3">
        <v>78976.177471000046</v>
      </c>
      <c r="G671" s="3">
        <v>30605.328109999999</v>
      </c>
      <c r="H671" s="3">
        <f t="shared" si="30"/>
        <v>60375.854931000016</v>
      </c>
      <c r="I671">
        <f t="shared" si="31"/>
        <v>6</v>
      </c>
      <c r="J671">
        <f>IFERROR(VLOOKUP(I671,справочник!$A$27:$D$33,3,0),0)</f>
        <v>30</v>
      </c>
      <c r="K671">
        <f>IFERROR(VLOOKUP(I671,справочник!$A$27:$D$33,4,0),0)</f>
        <v>2</v>
      </c>
      <c r="L671">
        <f t="shared" si="32"/>
        <v>60</v>
      </c>
    </row>
    <row r="672" spans="1:12" hidden="1">
      <c r="A672" s="20"/>
      <c r="B672" s="2" t="s">
        <v>57</v>
      </c>
      <c r="C672" s="2" t="s">
        <v>1025</v>
      </c>
      <c r="D672" s="2" t="s">
        <v>1254</v>
      </c>
      <c r="E672" s="3">
        <v>71546.059212000022</v>
      </c>
      <c r="F672" s="3">
        <v>78976.177471000017</v>
      </c>
      <c r="G672" s="3">
        <v>30605.328109999995</v>
      </c>
      <c r="H672" s="3">
        <f t="shared" si="30"/>
        <v>60375.854931000016</v>
      </c>
      <c r="I672">
        <f t="shared" si="31"/>
        <v>6</v>
      </c>
      <c r="J672">
        <f>IFERROR(VLOOKUP(I672,справочник!$A$27:$D$33,3,0),0)</f>
        <v>30</v>
      </c>
      <c r="K672">
        <f>IFERROR(VLOOKUP(I672,справочник!$A$27:$D$33,4,0),0)</f>
        <v>2</v>
      </c>
      <c r="L672">
        <f t="shared" si="32"/>
        <v>60</v>
      </c>
    </row>
    <row r="673" spans="1:12" hidden="1">
      <c r="A673" s="20"/>
      <c r="B673" s="2" t="s">
        <v>57</v>
      </c>
      <c r="C673" s="2" t="s">
        <v>1009</v>
      </c>
      <c r="D673" s="2" t="s">
        <v>1287</v>
      </c>
      <c r="E673" s="3">
        <v>71546.059212000007</v>
      </c>
      <c r="F673" s="3">
        <v>78976.177471000032</v>
      </c>
      <c r="G673" s="3">
        <v>30605.328110000002</v>
      </c>
      <c r="H673" s="3">
        <f t="shared" si="30"/>
        <v>60375.854931000016</v>
      </c>
      <c r="I673">
        <f t="shared" si="31"/>
        <v>6</v>
      </c>
      <c r="J673">
        <f>IFERROR(VLOOKUP(I673,справочник!$A$27:$D$33,3,0),0)</f>
        <v>30</v>
      </c>
      <c r="K673">
        <f>IFERROR(VLOOKUP(I673,справочник!$A$27:$D$33,4,0),0)</f>
        <v>2</v>
      </c>
      <c r="L673">
        <f t="shared" si="32"/>
        <v>60</v>
      </c>
    </row>
    <row r="674" spans="1:12" hidden="1">
      <c r="A674" s="20"/>
      <c r="B674" s="2" t="s">
        <v>57</v>
      </c>
      <c r="C674" s="2" t="s">
        <v>1070</v>
      </c>
      <c r="D674" s="2" t="s">
        <v>1256</v>
      </c>
      <c r="E674" s="3">
        <v>71546.059212000022</v>
      </c>
      <c r="F674" s="3">
        <v>78976.177471000017</v>
      </c>
      <c r="G674" s="3">
        <v>30605.328109999999</v>
      </c>
      <c r="H674" s="3">
        <f t="shared" si="30"/>
        <v>60375.854931000016</v>
      </c>
      <c r="I674">
        <f t="shared" si="31"/>
        <v>6</v>
      </c>
      <c r="J674">
        <f>IFERROR(VLOOKUP(I674,справочник!$A$27:$D$33,3,0),0)</f>
        <v>30</v>
      </c>
      <c r="K674">
        <f>IFERROR(VLOOKUP(I674,справочник!$A$27:$D$33,4,0),0)</f>
        <v>2</v>
      </c>
      <c r="L674">
        <f t="shared" si="32"/>
        <v>60</v>
      </c>
    </row>
    <row r="675" spans="1:12" hidden="1">
      <c r="A675" s="20"/>
      <c r="B675" s="2" t="s">
        <v>57</v>
      </c>
      <c r="C675" s="2" t="s">
        <v>1056</v>
      </c>
      <c r="D675" s="2" t="s">
        <v>1289</v>
      </c>
      <c r="E675" s="3">
        <v>71546.059212000022</v>
      </c>
      <c r="F675" s="3">
        <v>78976.177471000017</v>
      </c>
      <c r="G675" s="3">
        <v>30605.328110000002</v>
      </c>
      <c r="H675" s="3">
        <f t="shared" si="30"/>
        <v>60375.854931000016</v>
      </c>
      <c r="I675">
        <f t="shared" si="31"/>
        <v>6</v>
      </c>
      <c r="J675">
        <f>IFERROR(VLOOKUP(I675,справочник!$A$27:$D$33,3,0),0)</f>
        <v>30</v>
      </c>
      <c r="K675">
        <f>IFERROR(VLOOKUP(I675,справочник!$A$27:$D$33,4,0),0)</f>
        <v>2</v>
      </c>
      <c r="L675">
        <f t="shared" si="32"/>
        <v>60</v>
      </c>
    </row>
    <row r="676" spans="1:12" hidden="1">
      <c r="A676" s="20"/>
      <c r="B676" s="2" t="s">
        <v>57</v>
      </c>
      <c r="C676" s="2" t="s">
        <v>1039</v>
      </c>
      <c r="D676" s="2" t="s">
        <v>1298</v>
      </c>
      <c r="E676" s="3">
        <v>71546.059212000007</v>
      </c>
      <c r="F676" s="3">
        <v>78976.177471000032</v>
      </c>
      <c r="G676" s="3">
        <v>30605.328109999995</v>
      </c>
      <c r="H676" s="3">
        <f t="shared" si="30"/>
        <v>60375.854931000016</v>
      </c>
      <c r="I676">
        <f t="shared" si="31"/>
        <v>6</v>
      </c>
      <c r="J676">
        <f>IFERROR(VLOOKUP(I676,справочник!$A$27:$D$33,3,0),0)</f>
        <v>30</v>
      </c>
      <c r="K676">
        <f>IFERROR(VLOOKUP(I676,справочник!$A$27:$D$33,4,0),0)</f>
        <v>2</v>
      </c>
      <c r="L676">
        <f t="shared" si="32"/>
        <v>60</v>
      </c>
    </row>
    <row r="677" spans="1:12" hidden="1">
      <c r="A677" s="20"/>
      <c r="B677" s="2" t="s">
        <v>57</v>
      </c>
      <c r="C677" s="2" t="s">
        <v>1248</v>
      </c>
      <c r="D677" s="2" t="s">
        <v>1249</v>
      </c>
      <c r="E677" s="3">
        <v>71546.059212000007</v>
      </c>
      <c r="F677" s="3">
        <v>78976.177471000017</v>
      </c>
      <c r="G677" s="3">
        <v>30605.328110000009</v>
      </c>
      <c r="H677" s="3">
        <f t="shared" si="30"/>
        <v>60375.854931000009</v>
      </c>
      <c r="I677">
        <f t="shared" si="31"/>
        <v>6</v>
      </c>
      <c r="J677">
        <f>IFERROR(VLOOKUP(I677,справочник!$A$27:$D$33,3,0),0)</f>
        <v>30</v>
      </c>
      <c r="K677">
        <f>IFERROR(VLOOKUP(I677,справочник!$A$27:$D$33,4,0),0)</f>
        <v>2</v>
      </c>
      <c r="L677">
        <f t="shared" si="32"/>
        <v>60</v>
      </c>
    </row>
    <row r="678" spans="1:12" hidden="1">
      <c r="A678" s="20"/>
      <c r="B678" s="2" t="s">
        <v>57</v>
      </c>
      <c r="C678" s="2" t="s">
        <v>1293</v>
      </c>
      <c r="D678" s="2" t="s">
        <v>1294</v>
      </c>
      <c r="E678" s="3">
        <v>71546.059212000036</v>
      </c>
      <c r="F678" s="3">
        <v>78976.177470999988</v>
      </c>
      <c r="G678" s="3">
        <v>30605.328110000006</v>
      </c>
      <c r="H678" s="3">
        <f t="shared" si="30"/>
        <v>60375.854931000009</v>
      </c>
      <c r="I678">
        <f t="shared" si="31"/>
        <v>6</v>
      </c>
      <c r="J678">
        <f>IFERROR(VLOOKUP(I678,справочник!$A$27:$D$33,3,0),0)</f>
        <v>30</v>
      </c>
      <c r="K678">
        <f>IFERROR(VLOOKUP(I678,справочник!$A$27:$D$33,4,0),0)</f>
        <v>2</v>
      </c>
      <c r="L678">
        <f t="shared" si="32"/>
        <v>60</v>
      </c>
    </row>
    <row r="679" spans="1:12" hidden="1">
      <c r="A679" s="20"/>
      <c r="B679" s="2" t="s">
        <v>57</v>
      </c>
      <c r="C679" s="2" t="s">
        <v>983</v>
      </c>
      <c r="D679" s="2" t="s">
        <v>1288</v>
      </c>
      <c r="E679" s="3">
        <v>71546.059212000007</v>
      </c>
      <c r="F679" s="3">
        <v>78976.177471000017</v>
      </c>
      <c r="G679" s="3">
        <v>30605.328110000009</v>
      </c>
      <c r="H679" s="3">
        <f t="shared" si="30"/>
        <v>60375.854931000009</v>
      </c>
      <c r="I679">
        <f t="shared" si="31"/>
        <v>6</v>
      </c>
      <c r="J679">
        <f>IFERROR(VLOOKUP(I679,справочник!$A$27:$D$33,3,0),0)</f>
        <v>30</v>
      </c>
      <c r="K679">
        <f>IFERROR(VLOOKUP(I679,справочник!$A$27:$D$33,4,0),0)</f>
        <v>2</v>
      </c>
      <c r="L679">
        <f t="shared" si="32"/>
        <v>60</v>
      </c>
    </row>
    <row r="680" spans="1:12" hidden="1">
      <c r="A680" s="20"/>
      <c r="B680" s="2" t="s">
        <v>57</v>
      </c>
      <c r="C680" s="2" t="s">
        <v>997</v>
      </c>
      <c r="D680" s="2" t="s">
        <v>1238</v>
      </c>
      <c r="E680" s="3">
        <v>71546.059212000022</v>
      </c>
      <c r="F680" s="3">
        <v>78976.177471000003</v>
      </c>
      <c r="G680" s="3">
        <v>30605.328110000002</v>
      </c>
      <c r="H680" s="3">
        <f t="shared" si="30"/>
        <v>60375.854931000009</v>
      </c>
      <c r="I680">
        <f t="shared" si="31"/>
        <v>6</v>
      </c>
      <c r="J680">
        <f>IFERROR(VLOOKUP(I680,справочник!$A$27:$D$33,3,0),0)</f>
        <v>30</v>
      </c>
      <c r="K680">
        <f>IFERROR(VLOOKUP(I680,справочник!$A$27:$D$33,4,0),0)</f>
        <v>2</v>
      </c>
      <c r="L680">
        <f t="shared" si="32"/>
        <v>60</v>
      </c>
    </row>
    <row r="681" spans="1:12" hidden="1">
      <c r="A681" s="20"/>
      <c r="B681" s="2" t="s">
        <v>57</v>
      </c>
      <c r="C681" s="2" t="s">
        <v>1229</v>
      </c>
      <c r="D681" s="2" t="s">
        <v>1230</v>
      </c>
      <c r="E681" s="3">
        <v>71546.059211999993</v>
      </c>
      <c r="F681" s="3">
        <v>78976.177471000032</v>
      </c>
      <c r="G681" s="3">
        <v>30605.328110000002</v>
      </c>
      <c r="H681" s="3">
        <f t="shared" si="30"/>
        <v>60375.854931000009</v>
      </c>
      <c r="I681">
        <f t="shared" si="31"/>
        <v>6</v>
      </c>
      <c r="J681">
        <f>IFERROR(VLOOKUP(I681,справочник!$A$27:$D$33,3,0),0)</f>
        <v>30</v>
      </c>
      <c r="K681">
        <f>IFERROR(VLOOKUP(I681,справочник!$A$27:$D$33,4,0),0)</f>
        <v>2</v>
      </c>
      <c r="L681">
        <f t="shared" si="32"/>
        <v>60</v>
      </c>
    </row>
    <row r="682" spans="1:12" hidden="1">
      <c r="A682" s="20"/>
      <c r="B682" s="2" t="s">
        <v>57</v>
      </c>
      <c r="C682" s="2" t="s">
        <v>1058</v>
      </c>
      <c r="D682" s="2" t="s">
        <v>1292</v>
      </c>
      <c r="E682" s="3">
        <v>71546.059212000007</v>
      </c>
      <c r="F682" s="3">
        <v>78976.177471000017</v>
      </c>
      <c r="G682" s="3">
        <v>30605.328110000002</v>
      </c>
      <c r="H682" s="3">
        <f t="shared" si="30"/>
        <v>60375.854931000009</v>
      </c>
      <c r="I682">
        <f t="shared" si="31"/>
        <v>6</v>
      </c>
      <c r="J682">
        <f>IFERROR(VLOOKUP(I682,справочник!$A$27:$D$33,3,0),0)</f>
        <v>30</v>
      </c>
      <c r="K682">
        <f>IFERROR(VLOOKUP(I682,справочник!$A$27:$D$33,4,0),0)</f>
        <v>2</v>
      </c>
      <c r="L682">
        <f t="shared" si="32"/>
        <v>60</v>
      </c>
    </row>
    <row r="683" spans="1:12" hidden="1">
      <c r="A683" s="20"/>
      <c r="B683" s="2" t="s">
        <v>57</v>
      </c>
      <c r="C683" s="2" t="s">
        <v>991</v>
      </c>
      <c r="D683" s="2" t="s">
        <v>1252</v>
      </c>
      <c r="E683" s="3">
        <v>71546.059212000022</v>
      </c>
      <c r="F683" s="3">
        <v>78976.177471000003</v>
      </c>
      <c r="G683" s="3">
        <v>30605.328109999999</v>
      </c>
      <c r="H683" s="3">
        <f t="shared" si="30"/>
        <v>60375.854931000009</v>
      </c>
      <c r="I683">
        <f t="shared" si="31"/>
        <v>6</v>
      </c>
      <c r="J683">
        <f>IFERROR(VLOOKUP(I683,справочник!$A$27:$D$33,3,0),0)</f>
        <v>30</v>
      </c>
      <c r="K683">
        <f>IFERROR(VLOOKUP(I683,справочник!$A$27:$D$33,4,0),0)</f>
        <v>2</v>
      </c>
      <c r="L683">
        <f t="shared" si="32"/>
        <v>60</v>
      </c>
    </row>
    <row r="684" spans="1:12" hidden="1">
      <c r="A684" s="20"/>
      <c r="B684" s="2" t="s">
        <v>57</v>
      </c>
      <c r="C684" s="2" t="s">
        <v>1054</v>
      </c>
      <c r="D684" s="2" t="s">
        <v>1258</v>
      </c>
      <c r="E684" s="3">
        <v>71546.059212000022</v>
      </c>
      <c r="F684" s="3">
        <v>78976.177471000003</v>
      </c>
      <c r="G684" s="3">
        <v>30605.328110000006</v>
      </c>
      <c r="H684" s="3">
        <f t="shared" si="30"/>
        <v>60375.854931000009</v>
      </c>
      <c r="I684">
        <f t="shared" si="31"/>
        <v>6</v>
      </c>
      <c r="J684">
        <f>IFERROR(VLOOKUP(I684,справочник!$A$27:$D$33,3,0),0)</f>
        <v>30</v>
      </c>
      <c r="K684">
        <f>IFERROR(VLOOKUP(I684,справочник!$A$27:$D$33,4,0),0)</f>
        <v>2</v>
      </c>
      <c r="L684">
        <f t="shared" si="32"/>
        <v>60</v>
      </c>
    </row>
    <row r="685" spans="1:12" hidden="1">
      <c r="A685" s="20"/>
      <c r="B685" s="2" t="s">
        <v>57</v>
      </c>
      <c r="C685" s="2" t="s">
        <v>1064</v>
      </c>
      <c r="D685" s="2" t="s">
        <v>1255</v>
      </c>
      <c r="E685" s="3">
        <v>71546.059212000007</v>
      </c>
      <c r="F685" s="3">
        <v>78976.177471000017</v>
      </c>
      <c r="G685" s="3">
        <v>30605.328109999999</v>
      </c>
      <c r="H685" s="3">
        <f t="shared" si="30"/>
        <v>60375.854931000009</v>
      </c>
      <c r="I685">
        <f t="shared" si="31"/>
        <v>6</v>
      </c>
      <c r="J685">
        <f>IFERROR(VLOOKUP(I685,справочник!$A$27:$D$33,3,0),0)</f>
        <v>30</v>
      </c>
      <c r="K685">
        <f>IFERROR(VLOOKUP(I685,справочник!$A$27:$D$33,4,0),0)</f>
        <v>2</v>
      </c>
      <c r="L685">
        <f t="shared" si="32"/>
        <v>60</v>
      </c>
    </row>
    <row r="686" spans="1:12" hidden="1">
      <c r="A686" s="20"/>
      <c r="B686" s="2" t="s">
        <v>57</v>
      </c>
      <c r="C686" s="2" t="s">
        <v>1225</v>
      </c>
      <c r="D686" s="2" t="s">
        <v>1226</v>
      </c>
      <c r="E686" s="3">
        <v>71546.059212000007</v>
      </c>
      <c r="F686" s="3">
        <v>78976.177471000017</v>
      </c>
      <c r="G686" s="3">
        <v>30605.328110000002</v>
      </c>
      <c r="H686" s="3">
        <f t="shared" si="30"/>
        <v>60375.854931000009</v>
      </c>
      <c r="I686">
        <f t="shared" si="31"/>
        <v>6</v>
      </c>
      <c r="J686">
        <f>IFERROR(VLOOKUP(I686,справочник!$A$27:$D$33,3,0),0)</f>
        <v>30</v>
      </c>
      <c r="K686">
        <f>IFERROR(VLOOKUP(I686,справочник!$A$27:$D$33,4,0),0)</f>
        <v>2</v>
      </c>
      <c r="L686">
        <f t="shared" si="32"/>
        <v>60</v>
      </c>
    </row>
    <row r="687" spans="1:12" hidden="1">
      <c r="A687" s="20"/>
      <c r="B687" s="2" t="s">
        <v>57</v>
      </c>
      <c r="C687" s="2" t="s">
        <v>1015</v>
      </c>
      <c r="D687" s="2" t="s">
        <v>1257</v>
      </c>
      <c r="E687" s="3">
        <v>71546.059212000022</v>
      </c>
      <c r="F687" s="3">
        <v>78976.177471000003</v>
      </c>
      <c r="G687" s="3">
        <v>30605.328110000006</v>
      </c>
      <c r="H687" s="3">
        <f t="shared" si="30"/>
        <v>60375.854931000009</v>
      </c>
      <c r="I687">
        <f t="shared" si="31"/>
        <v>6</v>
      </c>
      <c r="J687">
        <f>IFERROR(VLOOKUP(I687,справочник!$A$27:$D$33,3,0),0)</f>
        <v>30</v>
      </c>
      <c r="K687">
        <f>IFERROR(VLOOKUP(I687,справочник!$A$27:$D$33,4,0),0)</f>
        <v>2</v>
      </c>
      <c r="L687">
        <f t="shared" si="32"/>
        <v>60</v>
      </c>
    </row>
    <row r="688" spans="1:12" hidden="1">
      <c r="A688" s="20"/>
      <c r="B688" s="2" t="s">
        <v>57</v>
      </c>
      <c r="C688" s="2" t="s">
        <v>1296</v>
      </c>
      <c r="D688" s="2" t="s">
        <v>1297</v>
      </c>
      <c r="E688" s="3">
        <v>71546.059212000022</v>
      </c>
      <c r="F688" s="3">
        <v>78976.177471000003</v>
      </c>
      <c r="G688" s="3">
        <v>30605.328110000006</v>
      </c>
      <c r="H688" s="3">
        <f t="shared" si="30"/>
        <v>60375.854931000009</v>
      </c>
      <c r="I688">
        <f t="shared" si="31"/>
        <v>6</v>
      </c>
      <c r="J688">
        <f>IFERROR(VLOOKUP(I688,справочник!$A$27:$D$33,3,0),0)</f>
        <v>30</v>
      </c>
      <c r="K688">
        <f>IFERROR(VLOOKUP(I688,справочник!$A$27:$D$33,4,0),0)</f>
        <v>2</v>
      </c>
      <c r="L688">
        <f t="shared" si="32"/>
        <v>60</v>
      </c>
    </row>
    <row r="689" spans="1:12" hidden="1">
      <c r="A689" s="20"/>
      <c r="B689" s="2" t="s">
        <v>57</v>
      </c>
      <c r="C689" s="2" t="s">
        <v>1048</v>
      </c>
      <c r="D689" s="2" t="s">
        <v>1237</v>
      </c>
      <c r="E689" s="3">
        <v>71546.059212000007</v>
      </c>
      <c r="F689" s="3">
        <v>78976.177471000003</v>
      </c>
      <c r="G689" s="3">
        <v>30605.328109999999</v>
      </c>
      <c r="H689" s="3">
        <f t="shared" si="30"/>
        <v>60375.854931000002</v>
      </c>
      <c r="I689">
        <f t="shared" si="31"/>
        <v>6</v>
      </c>
      <c r="J689">
        <f>IFERROR(VLOOKUP(I689,справочник!$A$27:$D$33,3,0),0)</f>
        <v>30</v>
      </c>
      <c r="K689">
        <f>IFERROR(VLOOKUP(I689,справочник!$A$27:$D$33,4,0),0)</f>
        <v>2</v>
      </c>
      <c r="L689">
        <f t="shared" si="32"/>
        <v>60</v>
      </c>
    </row>
    <row r="690" spans="1:12" hidden="1">
      <c r="A690" s="20"/>
      <c r="B690" s="2" t="s">
        <v>57</v>
      </c>
      <c r="C690" s="2" t="s">
        <v>1239</v>
      </c>
      <c r="D690" s="2" t="s">
        <v>1240</v>
      </c>
      <c r="E690" s="3">
        <v>71546.059212000007</v>
      </c>
      <c r="F690" s="3">
        <v>78976.177470999988</v>
      </c>
      <c r="G690" s="3">
        <v>30605.328110000006</v>
      </c>
      <c r="H690" s="3">
        <f t="shared" si="30"/>
        <v>60375.854931000002</v>
      </c>
      <c r="I690">
        <f t="shared" si="31"/>
        <v>6</v>
      </c>
      <c r="J690">
        <f>IFERROR(VLOOKUP(I690,справочник!$A$27:$D$33,3,0),0)</f>
        <v>30</v>
      </c>
      <c r="K690">
        <f>IFERROR(VLOOKUP(I690,справочник!$A$27:$D$33,4,0),0)</f>
        <v>2</v>
      </c>
      <c r="L690">
        <f t="shared" si="32"/>
        <v>60</v>
      </c>
    </row>
    <row r="691" spans="1:12" hidden="1">
      <c r="A691" s="20"/>
      <c r="B691" s="2" t="s">
        <v>57</v>
      </c>
      <c r="C691" s="2" t="s">
        <v>1227</v>
      </c>
      <c r="D691" s="2" t="s">
        <v>1228</v>
      </c>
      <c r="E691" s="3">
        <v>71546.059211999993</v>
      </c>
      <c r="F691" s="3">
        <v>78976.177471000003</v>
      </c>
      <c r="G691" s="3">
        <v>30605.328110000006</v>
      </c>
      <c r="H691" s="3">
        <f t="shared" si="30"/>
        <v>60375.854931000002</v>
      </c>
      <c r="I691">
        <f t="shared" si="31"/>
        <v>6</v>
      </c>
      <c r="J691">
        <f>IFERROR(VLOOKUP(I691,справочник!$A$27:$D$33,3,0),0)</f>
        <v>30</v>
      </c>
      <c r="K691">
        <f>IFERROR(VLOOKUP(I691,справочник!$A$27:$D$33,4,0),0)</f>
        <v>2</v>
      </c>
      <c r="L691">
        <f t="shared" si="32"/>
        <v>60</v>
      </c>
    </row>
    <row r="692" spans="1:12" hidden="1">
      <c r="A692" s="20"/>
      <c r="B692" s="2" t="s">
        <v>57</v>
      </c>
      <c r="C692" s="2" t="s">
        <v>985</v>
      </c>
      <c r="D692" s="2" t="s">
        <v>1243</v>
      </c>
      <c r="E692" s="3">
        <v>71546.059212000007</v>
      </c>
      <c r="F692" s="3">
        <v>78976.177471000003</v>
      </c>
      <c r="G692" s="3">
        <v>30605.328110000009</v>
      </c>
      <c r="H692" s="3">
        <f t="shared" si="30"/>
        <v>60375.854931000002</v>
      </c>
      <c r="I692">
        <f t="shared" si="31"/>
        <v>6</v>
      </c>
      <c r="J692">
        <f>IFERROR(VLOOKUP(I692,справочник!$A$27:$D$33,3,0),0)</f>
        <v>30</v>
      </c>
      <c r="K692">
        <f>IFERROR(VLOOKUP(I692,справочник!$A$27:$D$33,4,0),0)</f>
        <v>2</v>
      </c>
      <c r="L692">
        <f t="shared" si="32"/>
        <v>60</v>
      </c>
    </row>
    <row r="693" spans="1:12" hidden="1">
      <c r="A693" s="20"/>
      <c r="B693" s="2" t="s">
        <v>57</v>
      </c>
      <c r="C693" s="2" t="s">
        <v>1029</v>
      </c>
      <c r="D693" s="2" t="s">
        <v>1262</v>
      </c>
      <c r="E693" s="3">
        <v>71546.059211999993</v>
      </c>
      <c r="F693" s="3">
        <v>78976.177471000017</v>
      </c>
      <c r="G693" s="3">
        <v>30605.328110000006</v>
      </c>
      <c r="H693" s="3">
        <f t="shared" si="30"/>
        <v>60375.854931000002</v>
      </c>
      <c r="I693">
        <f t="shared" si="31"/>
        <v>6</v>
      </c>
      <c r="J693">
        <f>IFERROR(VLOOKUP(I693,справочник!$A$27:$D$33,3,0),0)</f>
        <v>30</v>
      </c>
      <c r="K693">
        <f>IFERROR(VLOOKUP(I693,справочник!$A$27:$D$33,4,0),0)</f>
        <v>2</v>
      </c>
      <c r="L693">
        <f t="shared" si="32"/>
        <v>60</v>
      </c>
    </row>
    <row r="694" spans="1:12" hidden="1">
      <c r="A694" s="20"/>
      <c r="B694" s="2" t="s">
        <v>57</v>
      </c>
      <c r="C694" s="2" t="s">
        <v>1265</v>
      </c>
      <c r="D694" s="2" t="s">
        <v>1266</v>
      </c>
      <c r="E694" s="3">
        <v>71546.059212000007</v>
      </c>
      <c r="F694" s="3">
        <v>78976.177470999974</v>
      </c>
      <c r="G694" s="3">
        <v>30605.328110000002</v>
      </c>
      <c r="H694" s="3">
        <f t="shared" si="30"/>
        <v>60375.854931000002</v>
      </c>
      <c r="I694">
        <f t="shared" si="31"/>
        <v>6</v>
      </c>
      <c r="J694">
        <f>IFERROR(VLOOKUP(I694,справочник!$A$27:$D$33,3,0),0)</f>
        <v>30</v>
      </c>
      <c r="K694">
        <f>IFERROR(VLOOKUP(I694,справочник!$A$27:$D$33,4,0),0)</f>
        <v>2</v>
      </c>
      <c r="L694">
        <f t="shared" si="32"/>
        <v>60</v>
      </c>
    </row>
    <row r="695" spans="1:12" hidden="1">
      <c r="A695" s="20"/>
      <c r="B695" s="2" t="s">
        <v>57</v>
      </c>
      <c r="C695" s="2" t="s">
        <v>1280</v>
      </c>
      <c r="D695" s="2" t="s">
        <v>1281</v>
      </c>
      <c r="E695" s="3">
        <v>71546.059212000007</v>
      </c>
      <c r="F695" s="3">
        <v>78976.177471000003</v>
      </c>
      <c r="G695" s="3">
        <v>30605.328110000002</v>
      </c>
      <c r="H695" s="3">
        <f t="shared" si="30"/>
        <v>60375.854931000002</v>
      </c>
      <c r="I695">
        <f t="shared" si="31"/>
        <v>6</v>
      </c>
      <c r="J695">
        <f>IFERROR(VLOOKUP(I695,справочник!$A$27:$D$33,3,0),0)</f>
        <v>30</v>
      </c>
      <c r="K695">
        <f>IFERROR(VLOOKUP(I695,справочник!$A$27:$D$33,4,0),0)</f>
        <v>2</v>
      </c>
      <c r="L695">
        <f t="shared" si="32"/>
        <v>60</v>
      </c>
    </row>
    <row r="696" spans="1:12" hidden="1">
      <c r="A696" s="20"/>
      <c r="B696" s="2" t="s">
        <v>57</v>
      </c>
      <c r="C696" s="2" t="s">
        <v>1299</v>
      </c>
      <c r="D696" s="2" t="s">
        <v>1300</v>
      </c>
      <c r="E696" s="3">
        <v>71546.059212000007</v>
      </c>
      <c r="F696" s="3">
        <v>78976.177471000003</v>
      </c>
      <c r="G696" s="3">
        <v>30605.328110000006</v>
      </c>
      <c r="H696" s="3">
        <f t="shared" si="30"/>
        <v>60375.854931000002</v>
      </c>
      <c r="I696">
        <f t="shared" si="31"/>
        <v>6</v>
      </c>
      <c r="J696">
        <f>IFERROR(VLOOKUP(I696,справочник!$A$27:$D$33,3,0),0)</f>
        <v>30</v>
      </c>
      <c r="K696">
        <f>IFERROR(VLOOKUP(I696,справочник!$A$27:$D$33,4,0),0)</f>
        <v>2</v>
      </c>
      <c r="L696">
        <f t="shared" si="32"/>
        <v>60</v>
      </c>
    </row>
    <row r="697" spans="1:12" hidden="1">
      <c r="A697" s="20"/>
      <c r="B697" s="2" t="s">
        <v>57</v>
      </c>
      <c r="C697" s="2" t="s">
        <v>1062</v>
      </c>
      <c r="D697" s="2" t="s">
        <v>1251</v>
      </c>
      <c r="E697" s="3">
        <v>71546.059211999993</v>
      </c>
      <c r="F697" s="3">
        <v>78976.177471000003</v>
      </c>
      <c r="G697" s="3">
        <v>30605.328109999999</v>
      </c>
      <c r="H697" s="3">
        <f t="shared" si="30"/>
        <v>60375.854931000002</v>
      </c>
      <c r="I697">
        <f t="shared" si="31"/>
        <v>6</v>
      </c>
      <c r="J697">
        <f>IFERROR(VLOOKUP(I697,справочник!$A$27:$D$33,3,0),0)</f>
        <v>30</v>
      </c>
      <c r="K697">
        <f>IFERROR(VLOOKUP(I697,справочник!$A$27:$D$33,4,0),0)</f>
        <v>2</v>
      </c>
      <c r="L697">
        <f t="shared" si="32"/>
        <v>60</v>
      </c>
    </row>
    <row r="698" spans="1:12" hidden="1">
      <c r="A698" s="20"/>
      <c r="B698" s="2" t="s">
        <v>57</v>
      </c>
      <c r="C698" s="2" t="s">
        <v>1017</v>
      </c>
      <c r="D698" s="2" t="s">
        <v>1242</v>
      </c>
      <c r="E698" s="3">
        <v>71546.059212000007</v>
      </c>
      <c r="F698" s="3">
        <v>78976.177471000003</v>
      </c>
      <c r="G698" s="3">
        <v>30605.328110000009</v>
      </c>
      <c r="H698" s="3">
        <f t="shared" si="30"/>
        <v>60375.854931000002</v>
      </c>
      <c r="I698">
        <f t="shared" si="31"/>
        <v>6</v>
      </c>
      <c r="J698">
        <f>IFERROR(VLOOKUP(I698,справочник!$A$27:$D$33,3,0),0)</f>
        <v>30</v>
      </c>
      <c r="K698">
        <f>IFERROR(VLOOKUP(I698,справочник!$A$27:$D$33,4,0),0)</f>
        <v>2</v>
      </c>
      <c r="L698">
        <f t="shared" si="32"/>
        <v>60</v>
      </c>
    </row>
    <row r="699" spans="1:12" hidden="1">
      <c r="A699" s="20"/>
      <c r="B699" s="2" t="s">
        <v>57</v>
      </c>
      <c r="C699" s="2" t="s">
        <v>951</v>
      </c>
      <c r="D699" s="2" t="s">
        <v>1259</v>
      </c>
      <c r="E699" s="3">
        <v>71546.059212000007</v>
      </c>
      <c r="F699" s="3">
        <v>78976.177471000003</v>
      </c>
      <c r="G699" s="3">
        <v>30605.328110000009</v>
      </c>
      <c r="H699" s="3">
        <f t="shared" si="30"/>
        <v>60375.854931000002</v>
      </c>
      <c r="I699">
        <f t="shared" si="31"/>
        <v>6</v>
      </c>
      <c r="J699">
        <f>IFERROR(VLOOKUP(I699,справочник!$A$27:$D$33,3,0),0)</f>
        <v>30</v>
      </c>
      <c r="K699">
        <f>IFERROR(VLOOKUP(I699,справочник!$A$27:$D$33,4,0),0)</f>
        <v>2</v>
      </c>
      <c r="L699">
        <f t="shared" si="32"/>
        <v>60</v>
      </c>
    </row>
    <row r="700" spans="1:12" hidden="1">
      <c r="A700" s="20"/>
      <c r="B700" s="2" t="s">
        <v>57</v>
      </c>
      <c r="C700" s="2" t="s">
        <v>1245</v>
      </c>
      <c r="D700" s="2" t="s">
        <v>1246</v>
      </c>
      <c r="E700" s="3">
        <v>71546.059212000007</v>
      </c>
      <c r="F700" s="3">
        <v>78976.177471000003</v>
      </c>
      <c r="G700" s="3">
        <v>30605.328110000002</v>
      </c>
      <c r="H700" s="3">
        <f t="shared" si="30"/>
        <v>60375.854931000002</v>
      </c>
      <c r="I700">
        <f t="shared" si="31"/>
        <v>6</v>
      </c>
      <c r="J700">
        <f>IFERROR(VLOOKUP(I700,справочник!$A$27:$D$33,3,0),0)</f>
        <v>30</v>
      </c>
      <c r="K700">
        <f>IFERROR(VLOOKUP(I700,справочник!$A$27:$D$33,4,0),0)</f>
        <v>2</v>
      </c>
      <c r="L700">
        <f t="shared" si="32"/>
        <v>60</v>
      </c>
    </row>
    <row r="701" spans="1:12" hidden="1">
      <c r="A701" s="20"/>
      <c r="B701" s="2" t="s">
        <v>57</v>
      </c>
      <c r="C701" s="2" t="s">
        <v>1278</v>
      </c>
      <c r="D701" s="2" t="s">
        <v>1279</v>
      </c>
      <c r="E701" s="3">
        <v>71546.059211999993</v>
      </c>
      <c r="F701" s="3">
        <v>78976.177471000003</v>
      </c>
      <c r="G701" s="3">
        <v>30605.328110000002</v>
      </c>
      <c r="H701" s="3">
        <f t="shared" si="30"/>
        <v>60375.854931000002</v>
      </c>
      <c r="I701">
        <f t="shared" si="31"/>
        <v>6</v>
      </c>
      <c r="J701">
        <f>IFERROR(VLOOKUP(I701,справочник!$A$27:$D$33,3,0),0)</f>
        <v>30</v>
      </c>
      <c r="K701">
        <f>IFERROR(VLOOKUP(I701,справочник!$A$27:$D$33,4,0),0)</f>
        <v>2</v>
      </c>
      <c r="L701">
        <f t="shared" si="32"/>
        <v>60</v>
      </c>
    </row>
    <row r="702" spans="1:12" hidden="1">
      <c r="A702" s="20"/>
      <c r="B702" s="2" t="s">
        <v>57</v>
      </c>
      <c r="C702" s="2" t="s">
        <v>1068</v>
      </c>
      <c r="D702" s="2" t="s">
        <v>1233</v>
      </c>
      <c r="E702" s="3">
        <v>71546.059212000022</v>
      </c>
      <c r="F702" s="3">
        <v>78976.177470999974</v>
      </c>
      <c r="G702" s="3">
        <v>30605.328109999999</v>
      </c>
      <c r="H702" s="3">
        <f t="shared" si="30"/>
        <v>60375.854931000002</v>
      </c>
      <c r="I702">
        <f t="shared" si="31"/>
        <v>6</v>
      </c>
      <c r="J702">
        <f>IFERROR(VLOOKUP(I702,справочник!$A$27:$D$33,3,0),0)</f>
        <v>30</v>
      </c>
      <c r="K702">
        <f>IFERROR(VLOOKUP(I702,справочник!$A$27:$D$33,4,0),0)</f>
        <v>2</v>
      </c>
      <c r="L702">
        <f t="shared" si="32"/>
        <v>60</v>
      </c>
    </row>
    <row r="703" spans="1:12" hidden="1">
      <c r="A703" s="20"/>
      <c r="B703" s="2" t="s">
        <v>57</v>
      </c>
      <c r="C703" s="2" t="s">
        <v>968</v>
      </c>
      <c r="D703" s="2" t="s">
        <v>1277</v>
      </c>
      <c r="E703" s="3">
        <v>71546.059212000007</v>
      </c>
      <c r="F703" s="3">
        <v>78976.177471000003</v>
      </c>
      <c r="G703" s="3">
        <v>30605.328110000006</v>
      </c>
      <c r="H703" s="3">
        <f t="shared" si="30"/>
        <v>60375.854931000002</v>
      </c>
      <c r="I703">
        <f t="shared" si="31"/>
        <v>6</v>
      </c>
      <c r="J703">
        <f>IFERROR(VLOOKUP(I703,справочник!$A$27:$D$33,3,0),0)</f>
        <v>30</v>
      </c>
      <c r="K703">
        <f>IFERROR(VLOOKUP(I703,справочник!$A$27:$D$33,4,0),0)</f>
        <v>2</v>
      </c>
      <c r="L703">
        <f t="shared" si="32"/>
        <v>60</v>
      </c>
    </row>
    <row r="704" spans="1:12" hidden="1">
      <c r="A704" s="20"/>
      <c r="B704" s="2" t="s">
        <v>57</v>
      </c>
      <c r="C704" s="2" t="s">
        <v>978</v>
      </c>
      <c r="D704" s="2" t="s">
        <v>1232</v>
      </c>
      <c r="E704" s="3">
        <v>71546.059212000007</v>
      </c>
      <c r="F704" s="3">
        <v>78976.177470999988</v>
      </c>
      <c r="G704" s="3">
        <v>30605.328110000006</v>
      </c>
      <c r="H704" s="3">
        <f t="shared" si="30"/>
        <v>60375.854931000002</v>
      </c>
      <c r="I704">
        <f t="shared" si="31"/>
        <v>6</v>
      </c>
      <c r="J704">
        <f>IFERROR(VLOOKUP(I704,справочник!$A$27:$D$33,3,0),0)</f>
        <v>30</v>
      </c>
      <c r="K704">
        <f>IFERROR(VLOOKUP(I704,справочник!$A$27:$D$33,4,0),0)</f>
        <v>2</v>
      </c>
      <c r="L704">
        <f t="shared" si="32"/>
        <v>60</v>
      </c>
    </row>
    <row r="705" spans="1:12" hidden="1">
      <c r="A705" s="20"/>
      <c r="B705" s="2" t="s">
        <v>57</v>
      </c>
      <c r="C705" s="2" t="s">
        <v>1011</v>
      </c>
      <c r="D705" s="2" t="s">
        <v>1284</v>
      </c>
      <c r="E705" s="3">
        <v>71546.059211999993</v>
      </c>
      <c r="F705" s="3">
        <v>78976.177471000003</v>
      </c>
      <c r="G705" s="3">
        <v>30605.328110000002</v>
      </c>
      <c r="H705" s="3">
        <f t="shared" si="30"/>
        <v>60375.854931000002</v>
      </c>
      <c r="I705">
        <f t="shared" si="31"/>
        <v>6</v>
      </c>
      <c r="J705">
        <f>IFERROR(VLOOKUP(I705,справочник!$A$27:$D$33,3,0),0)</f>
        <v>30</v>
      </c>
      <c r="K705">
        <f>IFERROR(VLOOKUP(I705,справочник!$A$27:$D$33,4,0),0)</f>
        <v>2</v>
      </c>
      <c r="L705">
        <f t="shared" si="32"/>
        <v>60</v>
      </c>
    </row>
    <row r="706" spans="1:12" hidden="1">
      <c r="A706" s="20"/>
      <c r="B706" s="2" t="s">
        <v>57</v>
      </c>
      <c r="C706" s="2" t="s">
        <v>1045</v>
      </c>
      <c r="D706" s="2" t="s">
        <v>1272</v>
      </c>
      <c r="E706" s="3">
        <v>71546.059211999993</v>
      </c>
      <c r="F706" s="3">
        <v>78976.177471000017</v>
      </c>
      <c r="G706" s="3">
        <v>30605.328110000009</v>
      </c>
      <c r="H706" s="3">
        <f t="shared" si="30"/>
        <v>60375.854931000002</v>
      </c>
      <c r="I706">
        <f t="shared" si="31"/>
        <v>6</v>
      </c>
      <c r="J706">
        <f>IFERROR(VLOOKUP(I706,справочник!$A$27:$D$33,3,0),0)</f>
        <v>30</v>
      </c>
      <c r="K706">
        <f>IFERROR(VLOOKUP(I706,справочник!$A$27:$D$33,4,0),0)</f>
        <v>2</v>
      </c>
      <c r="L706">
        <f t="shared" si="32"/>
        <v>60</v>
      </c>
    </row>
    <row r="707" spans="1:12" hidden="1">
      <c r="A707" s="20"/>
      <c r="B707" s="2" t="s">
        <v>57</v>
      </c>
      <c r="C707" s="2" t="s">
        <v>961</v>
      </c>
      <c r="D707" s="2" t="s">
        <v>1286</v>
      </c>
      <c r="E707" s="3">
        <v>71546.059212000007</v>
      </c>
      <c r="F707" s="3">
        <v>78976.177471000003</v>
      </c>
      <c r="G707" s="3">
        <v>30605.328109999999</v>
      </c>
      <c r="H707" s="3">
        <f t="shared" ref="H707:H770" si="33">AVERAGE(E707:G707)</f>
        <v>60375.854931000002</v>
      </c>
      <c r="I707">
        <f t="shared" ref="I707:I770" si="34">IF(H707&gt;=1000000,1,IF(AND(H707&gt;=500000,H707&lt;=999999),2,IF(AND(H707&gt;=200000,H707&lt;=499999),3,IF(AND(H707&gt;=150000,H707&lt;=199999),4,IF(AND(H707&gt;=75000,H707&lt;=149999),5,IF(AND(H707&gt;=35000,H707&lt;=74999),6,6))))))</f>
        <v>6</v>
      </c>
      <c r="J707">
        <f>IFERROR(VLOOKUP(I707,справочник!$A$27:$D$33,3,0),0)</f>
        <v>30</v>
      </c>
      <c r="K707">
        <f>IFERROR(VLOOKUP(I707,справочник!$A$27:$D$33,4,0),0)</f>
        <v>2</v>
      </c>
      <c r="L707">
        <f t="shared" ref="L707:L770" si="35">J707*K707</f>
        <v>60</v>
      </c>
    </row>
    <row r="708" spans="1:12" hidden="1">
      <c r="A708" s="20"/>
      <c r="B708" s="2" t="s">
        <v>57</v>
      </c>
      <c r="C708" s="2" t="s">
        <v>1234</v>
      </c>
      <c r="D708" s="2" t="s">
        <v>1235</v>
      </c>
      <c r="E708" s="3">
        <v>71546.059212000007</v>
      </c>
      <c r="F708" s="3">
        <v>78976.177471000003</v>
      </c>
      <c r="G708" s="3">
        <v>30605.328110000009</v>
      </c>
      <c r="H708" s="3">
        <f t="shared" si="33"/>
        <v>60375.854931000002</v>
      </c>
      <c r="I708">
        <f t="shared" si="34"/>
        <v>6</v>
      </c>
      <c r="J708">
        <f>IFERROR(VLOOKUP(I708,справочник!$A$27:$D$33,3,0),0)</f>
        <v>30</v>
      </c>
      <c r="K708">
        <f>IFERROR(VLOOKUP(I708,справочник!$A$27:$D$33,4,0),0)</f>
        <v>2</v>
      </c>
      <c r="L708">
        <f t="shared" si="35"/>
        <v>60</v>
      </c>
    </row>
    <row r="709" spans="1:12" hidden="1">
      <c r="A709" s="20"/>
      <c r="B709" s="2" t="s">
        <v>57</v>
      </c>
      <c r="C709" s="2" t="s">
        <v>1001</v>
      </c>
      <c r="D709" s="2" t="s">
        <v>1283</v>
      </c>
      <c r="E709" s="3">
        <v>71546.059211999993</v>
      </c>
      <c r="F709" s="3">
        <v>78976.177471000003</v>
      </c>
      <c r="G709" s="3">
        <v>30605.328110000009</v>
      </c>
      <c r="H709" s="3">
        <f t="shared" si="33"/>
        <v>60375.854931000002</v>
      </c>
      <c r="I709">
        <f t="shared" si="34"/>
        <v>6</v>
      </c>
      <c r="J709">
        <f>IFERROR(VLOOKUP(I709,справочник!$A$27:$D$33,3,0),0)</f>
        <v>30</v>
      </c>
      <c r="K709">
        <f>IFERROR(VLOOKUP(I709,справочник!$A$27:$D$33,4,0),0)</f>
        <v>2</v>
      </c>
      <c r="L709">
        <f t="shared" si="35"/>
        <v>60</v>
      </c>
    </row>
    <row r="710" spans="1:12" hidden="1">
      <c r="A710" s="20"/>
      <c r="B710" s="2" t="s">
        <v>57</v>
      </c>
      <c r="C710" s="2" t="s">
        <v>1270</v>
      </c>
      <c r="D710" s="2" t="s">
        <v>1271</v>
      </c>
      <c r="E710" s="3">
        <v>71546.059212000007</v>
      </c>
      <c r="F710" s="3">
        <v>78976.177471000003</v>
      </c>
      <c r="G710" s="3">
        <v>30605.328110000006</v>
      </c>
      <c r="H710" s="3">
        <f t="shared" si="33"/>
        <v>60375.854931000002</v>
      </c>
      <c r="I710">
        <f t="shared" si="34"/>
        <v>6</v>
      </c>
      <c r="J710">
        <f>IFERROR(VLOOKUP(I710,справочник!$A$27:$D$33,3,0),0)</f>
        <v>30</v>
      </c>
      <c r="K710">
        <f>IFERROR(VLOOKUP(I710,справочник!$A$27:$D$33,4,0),0)</f>
        <v>2</v>
      </c>
      <c r="L710">
        <f t="shared" si="35"/>
        <v>60</v>
      </c>
    </row>
    <row r="711" spans="1:12" hidden="1">
      <c r="A711" s="20"/>
      <c r="B711" s="2" t="s">
        <v>57</v>
      </c>
      <c r="C711" s="2" t="s">
        <v>966</v>
      </c>
      <c r="D711" s="2" t="s">
        <v>1253</v>
      </c>
      <c r="E711" s="3">
        <v>71546.059211999993</v>
      </c>
      <c r="F711" s="3">
        <v>78976.177471000017</v>
      </c>
      <c r="G711" s="3">
        <v>30605.328109999999</v>
      </c>
      <c r="H711" s="3">
        <f t="shared" si="33"/>
        <v>60375.854931000002</v>
      </c>
      <c r="I711">
        <f t="shared" si="34"/>
        <v>6</v>
      </c>
      <c r="J711">
        <f>IFERROR(VLOOKUP(I711,справочник!$A$27:$D$33,3,0),0)</f>
        <v>30</v>
      </c>
      <c r="K711">
        <f>IFERROR(VLOOKUP(I711,справочник!$A$27:$D$33,4,0),0)</f>
        <v>2</v>
      </c>
      <c r="L711">
        <f t="shared" si="35"/>
        <v>60</v>
      </c>
    </row>
    <row r="712" spans="1:12" hidden="1">
      <c r="A712" s="20"/>
      <c r="B712" s="2" t="s">
        <v>57</v>
      </c>
      <c r="C712" s="2" t="s">
        <v>1273</v>
      </c>
      <c r="D712" s="2" t="s">
        <v>1274</v>
      </c>
      <c r="E712" s="3">
        <v>71546.059212000007</v>
      </c>
      <c r="F712" s="3">
        <v>78976.177471000003</v>
      </c>
      <c r="G712" s="3">
        <v>30605.328109999999</v>
      </c>
      <c r="H712" s="3">
        <f t="shared" si="33"/>
        <v>60375.854931000002</v>
      </c>
      <c r="I712">
        <f t="shared" si="34"/>
        <v>6</v>
      </c>
      <c r="J712">
        <f>IFERROR(VLOOKUP(I712,справочник!$A$27:$D$33,3,0),0)</f>
        <v>30</v>
      </c>
      <c r="K712">
        <f>IFERROR(VLOOKUP(I712,справочник!$A$27:$D$33,4,0),0)</f>
        <v>2</v>
      </c>
      <c r="L712">
        <f t="shared" si="35"/>
        <v>60</v>
      </c>
    </row>
    <row r="713" spans="1:12" hidden="1">
      <c r="A713" s="20"/>
      <c r="B713" s="2" t="s">
        <v>57</v>
      </c>
      <c r="C713" s="2" t="s">
        <v>1041</v>
      </c>
      <c r="D713" s="2" t="s">
        <v>1241</v>
      </c>
      <c r="E713" s="3">
        <v>71546.059211999993</v>
      </c>
      <c r="F713" s="3">
        <v>78976.177471000017</v>
      </c>
      <c r="G713" s="3">
        <v>30605.328110000002</v>
      </c>
      <c r="H713" s="3">
        <f t="shared" si="33"/>
        <v>60375.854931000002</v>
      </c>
      <c r="I713">
        <f t="shared" si="34"/>
        <v>6</v>
      </c>
      <c r="J713">
        <f>IFERROR(VLOOKUP(I713,справочник!$A$27:$D$33,3,0),0)</f>
        <v>30</v>
      </c>
      <c r="K713">
        <f>IFERROR(VLOOKUP(I713,справочник!$A$27:$D$33,4,0),0)</f>
        <v>2</v>
      </c>
      <c r="L713">
        <f t="shared" si="35"/>
        <v>60</v>
      </c>
    </row>
    <row r="714" spans="1:12" hidden="1">
      <c r="A714" s="20"/>
      <c r="B714" s="2" t="s">
        <v>57</v>
      </c>
      <c r="C714" s="2" t="s">
        <v>1027</v>
      </c>
      <c r="D714" s="2" t="s">
        <v>1275</v>
      </c>
      <c r="E714" s="3">
        <v>71546.059211999978</v>
      </c>
      <c r="F714" s="3">
        <v>78976.177471000003</v>
      </c>
      <c r="G714" s="3">
        <v>30605.328109999995</v>
      </c>
      <c r="H714" s="3">
        <f t="shared" si="33"/>
        <v>60375.854931000002</v>
      </c>
      <c r="I714">
        <f t="shared" si="34"/>
        <v>6</v>
      </c>
      <c r="J714">
        <f>IFERROR(VLOOKUP(I714,справочник!$A$27:$D$33,3,0),0)</f>
        <v>30</v>
      </c>
      <c r="K714">
        <f>IFERROR(VLOOKUP(I714,справочник!$A$27:$D$33,4,0),0)</f>
        <v>2</v>
      </c>
      <c r="L714">
        <f t="shared" si="35"/>
        <v>60</v>
      </c>
    </row>
    <row r="715" spans="1:12" hidden="1">
      <c r="A715" s="20"/>
      <c r="B715" s="2" t="s">
        <v>57</v>
      </c>
      <c r="C715" s="2" t="s">
        <v>1072</v>
      </c>
      <c r="D715" s="2" t="s">
        <v>1276</v>
      </c>
      <c r="E715" s="3">
        <v>71546.059212000007</v>
      </c>
      <c r="F715" s="3">
        <v>78976.177471000003</v>
      </c>
      <c r="G715" s="3">
        <v>30605.328110000002</v>
      </c>
      <c r="H715" s="3">
        <f t="shared" si="33"/>
        <v>60375.854931000002</v>
      </c>
      <c r="I715">
        <f t="shared" si="34"/>
        <v>6</v>
      </c>
      <c r="J715">
        <f>IFERROR(VLOOKUP(I715,справочник!$A$27:$D$33,3,0),0)</f>
        <v>30</v>
      </c>
      <c r="K715">
        <f>IFERROR(VLOOKUP(I715,справочник!$A$27:$D$33,4,0),0)</f>
        <v>2</v>
      </c>
      <c r="L715">
        <f t="shared" si="35"/>
        <v>60</v>
      </c>
    </row>
    <row r="716" spans="1:12" hidden="1">
      <c r="A716" s="20"/>
      <c r="B716" s="2" t="s">
        <v>57</v>
      </c>
      <c r="C716" s="2" t="s">
        <v>1035</v>
      </c>
      <c r="D716" s="2" t="s">
        <v>1244</v>
      </c>
      <c r="E716" s="3">
        <v>71546.059211999993</v>
      </c>
      <c r="F716" s="3">
        <v>78976.177470999988</v>
      </c>
      <c r="G716" s="3">
        <v>30605.328110000006</v>
      </c>
      <c r="H716" s="3">
        <f t="shared" si="33"/>
        <v>60375.854931000002</v>
      </c>
      <c r="I716">
        <f t="shared" si="34"/>
        <v>6</v>
      </c>
      <c r="J716">
        <f>IFERROR(VLOOKUP(I716,справочник!$A$27:$D$33,3,0),0)</f>
        <v>30</v>
      </c>
      <c r="K716">
        <f>IFERROR(VLOOKUP(I716,справочник!$A$27:$D$33,4,0),0)</f>
        <v>2</v>
      </c>
      <c r="L716">
        <f t="shared" si="35"/>
        <v>60</v>
      </c>
    </row>
    <row r="717" spans="1:12" hidden="1">
      <c r="A717" s="20"/>
      <c r="B717" s="2" t="s">
        <v>57</v>
      </c>
      <c r="C717" s="2" t="s">
        <v>1267</v>
      </c>
      <c r="D717" s="2" t="s">
        <v>1268</v>
      </c>
      <c r="E717" s="3">
        <v>71546.059212000007</v>
      </c>
      <c r="F717" s="3">
        <v>78976.177470999988</v>
      </c>
      <c r="G717" s="3">
        <v>30605.328110000006</v>
      </c>
      <c r="H717" s="3">
        <f t="shared" si="33"/>
        <v>60375.854931000002</v>
      </c>
      <c r="I717">
        <f t="shared" si="34"/>
        <v>6</v>
      </c>
      <c r="J717">
        <f>IFERROR(VLOOKUP(I717,справочник!$A$27:$D$33,3,0),0)</f>
        <v>30</v>
      </c>
      <c r="K717">
        <f>IFERROR(VLOOKUP(I717,справочник!$A$27:$D$33,4,0),0)</f>
        <v>2</v>
      </c>
      <c r="L717">
        <f t="shared" si="35"/>
        <v>60</v>
      </c>
    </row>
    <row r="718" spans="1:12" hidden="1">
      <c r="A718" s="20"/>
      <c r="B718" s="2" t="s">
        <v>57</v>
      </c>
      <c r="C718" s="2" t="s">
        <v>995</v>
      </c>
      <c r="D718" s="2" t="s">
        <v>1301</v>
      </c>
      <c r="E718" s="3">
        <v>71546.059212000022</v>
      </c>
      <c r="F718" s="3">
        <v>78976.177470999988</v>
      </c>
      <c r="G718" s="3">
        <v>30605.328110000002</v>
      </c>
      <c r="H718" s="3">
        <f t="shared" si="33"/>
        <v>60375.854931000002</v>
      </c>
      <c r="I718">
        <f t="shared" si="34"/>
        <v>6</v>
      </c>
      <c r="J718">
        <f>IFERROR(VLOOKUP(I718,справочник!$A$27:$D$33,3,0),0)</f>
        <v>30</v>
      </c>
      <c r="K718">
        <f>IFERROR(VLOOKUP(I718,справочник!$A$27:$D$33,4,0),0)</f>
        <v>2</v>
      </c>
      <c r="L718">
        <f t="shared" si="35"/>
        <v>60</v>
      </c>
    </row>
    <row r="719" spans="1:12" hidden="1">
      <c r="A719" s="20"/>
      <c r="B719" s="2" t="s">
        <v>57</v>
      </c>
      <c r="C719" s="2" t="s">
        <v>953</v>
      </c>
      <c r="D719" s="2" t="s">
        <v>1302</v>
      </c>
      <c r="E719" s="3">
        <v>71546.059212000007</v>
      </c>
      <c r="F719" s="3">
        <v>78976.177470999988</v>
      </c>
      <c r="G719" s="3">
        <v>30605.328110000006</v>
      </c>
      <c r="H719" s="3">
        <f t="shared" si="33"/>
        <v>60375.854931000002</v>
      </c>
      <c r="I719">
        <f t="shared" si="34"/>
        <v>6</v>
      </c>
      <c r="J719">
        <f>IFERROR(VLOOKUP(I719,справочник!$A$27:$D$33,3,0),0)</f>
        <v>30</v>
      </c>
      <c r="K719">
        <f>IFERROR(VLOOKUP(I719,справочник!$A$27:$D$33,4,0),0)</f>
        <v>2</v>
      </c>
      <c r="L719">
        <f t="shared" si="35"/>
        <v>60</v>
      </c>
    </row>
    <row r="720" spans="1:12" hidden="1">
      <c r="A720" s="20"/>
      <c r="B720" s="2" t="s">
        <v>57</v>
      </c>
      <c r="C720" s="2" t="s">
        <v>1263</v>
      </c>
      <c r="D720" s="2" t="s">
        <v>1264</v>
      </c>
      <c r="E720" s="3">
        <v>71546.059211999993</v>
      </c>
      <c r="F720" s="3">
        <v>78976.177470999974</v>
      </c>
      <c r="G720" s="3">
        <v>30605.328109999991</v>
      </c>
      <c r="H720" s="3">
        <f t="shared" si="33"/>
        <v>60375.854930999987</v>
      </c>
      <c r="I720">
        <f t="shared" si="34"/>
        <v>6</v>
      </c>
      <c r="J720">
        <f>IFERROR(VLOOKUP(I720,справочник!$A$27:$D$33,3,0),0)</f>
        <v>30</v>
      </c>
      <c r="K720">
        <f>IFERROR(VLOOKUP(I720,справочник!$A$27:$D$33,4,0),0)</f>
        <v>2</v>
      </c>
      <c r="L720">
        <f t="shared" si="35"/>
        <v>60</v>
      </c>
    </row>
    <row r="721" spans="1:12" hidden="1">
      <c r="A721" s="20"/>
      <c r="B721" s="2" t="s">
        <v>57</v>
      </c>
      <c r="C721" s="2" t="s">
        <v>959</v>
      </c>
      <c r="D721" s="2" t="s">
        <v>1250</v>
      </c>
      <c r="E721" s="3">
        <v>71546.059211999993</v>
      </c>
      <c r="F721" s="3">
        <v>78976.177470999959</v>
      </c>
      <c r="G721" s="3">
        <v>30605.328110000009</v>
      </c>
      <c r="H721" s="3">
        <f t="shared" si="33"/>
        <v>60375.85493099998</v>
      </c>
      <c r="I721">
        <f t="shared" si="34"/>
        <v>6</v>
      </c>
      <c r="J721">
        <f>IFERROR(VLOOKUP(I721,справочник!$A$27:$D$33,3,0),0)</f>
        <v>30</v>
      </c>
      <c r="K721">
        <f>IFERROR(VLOOKUP(I721,справочник!$A$27:$D$33,4,0),0)</f>
        <v>2</v>
      </c>
      <c r="L721">
        <f t="shared" si="35"/>
        <v>60</v>
      </c>
    </row>
    <row r="722" spans="1:12" hidden="1">
      <c r="A722" s="20"/>
      <c r="B722" s="2" t="s">
        <v>57</v>
      </c>
      <c r="C722" s="2" t="s">
        <v>999</v>
      </c>
      <c r="D722" s="2" t="s">
        <v>1236</v>
      </c>
      <c r="E722" s="3">
        <v>71546.059211999978</v>
      </c>
      <c r="F722" s="3">
        <v>78976.177470999974</v>
      </c>
      <c r="G722" s="3">
        <v>30605.328110000006</v>
      </c>
      <c r="H722" s="3">
        <f t="shared" si="33"/>
        <v>60375.85493099998</v>
      </c>
      <c r="I722">
        <f t="shared" si="34"/>
        <v>6</v>
      </c>
      <c r="J722">
        <f>IFERROR(VLOOKUP(I722,справочник!$A$27:$D$33,3,0),0)</f>
        <v>30</v>
      </c>
      <c r="K722">
        <f>IFERROR(VLOOKUP(I722,справочник!$A$27:$D$33,4,0),0)</f>
        <v>2</v>
      </c>
      <c r="L722">
        <f t="shared" si="35"/>
        <v>60</v>
      </c>
    </row>
    <row r="723" spans="1:12" hidden="1">
      <c r="A723" s="20"/>
      <c r="B723" s="2" t="s">
        <v>57</v>
      </c>
      <c r="C723" s="2" t="s">
        <v>1033</v>
      </c>
      <c r="D723" s="2" t="s">
        <v>1247</v>
      </c>
      <c r="E723" s="3">
        <v>71546.059211999993</v>
      </c>
      <c r="F723" s="3">
        <v>78976.177470999959</v>
      </c>
      <c r="G723" s="3">
        <v>30605.328110000009</v>
      </c>
      <c r="H723" s="3">
        <f t="shared" si="33"/>
        <v>60375.85493099998</v>
      </c>
      <c r="I723">
        <f t="shared" si="34"/>
        <v>6</v>
      </c>
      <c r="J723">
        <f>IFERROR(VLOOKUP(I723,справочник!$A$27:$D$33,3,0),0)</f>
        <v>30</v>
      </c>
      <c r="K723">
        <f>IFERROR(VLOOKUP(I723,справочник!$A$27:$D$33,4,0),0)</f>
        <v>2</v>
      </c>
      <c r="L723">
        <f t="shared" si="35"/>
        <v>60</v>
      </c>
    </row>
    <row r="724" spans="1:12" hidden="1">
      <c r="A724" s="20"/>
      <c r="B724" s="2" t="s">
        <v>57</v>
      </c>
      <c r="C724" s="2" t="s">
        <v>1942</v>
      </c>
      <c r="D724" s="2" t="s">
        <v>2558</v>
      </c>
      <c r="E724" s="3">
        <v>71546.059212000007</v>
      </c>
      <c r="F724" s="3">
        <v>78976.177471000032</v>
      </c>
      <c r="G724" s="3">
        <v>30605.328110000002</v>
      </c>
      <c r="H724" s="3">
        <f t="shared" si="33"/>
        <v>60375.854931000016</v>
      </c>
      <c r="I724">
        <f t="shared" si="34"/>
        <v>6</v>
      </c>
      <c r="J724">
        <f>IFERROR(VLOOKUP(I724,справочник!$A$27:$D$33,3,0),0)</f>
        <v>30</v>
      </c>
      <c r="K724">
        <f>IFERROR(VLOOKUP(I724,справочник!$A$27:$D$33,4,0),0)</f>
        <v>2</v>
      </c>
      <c r="L724">
        <f t="shared" si="35"/>
        <v>60</v>
      </c>
    </row>
    <row r="725" spans="1:12" hidden="1">
      <c r="A725" s="20"/>
      <c r="B725" s="2" t="s">
        <v>57</v>
      </c>
      <c r="C725" s="2" t="s">
        <v>2000</v>
      </c>
      <c r="D725" s="2" t="s">
        <v>2441</v>
      </c>
      <c r="E725" s="3">
        <v>71546.059212000022</v>
      </c>
      <c r="F725" s="3">
        <v>78976.177471000017</v>
      </c>
      <c r="G725" s="3">
        <v>30605.328110000006</v>
      </c>
      <c r="H725" s="3">
        <f t="shared" si="33"/>
        <v>60375.854931000016</v>
      </c>
      <c r="I725">
        <f t="shared" si="34"/>
        <v>6</v>
      </c>
      <c r="J725">
        <f>IFERROR(VLOOKUP(I725,справочник!$A$27:$D$33,3,0),0)</f>
        <v>30</v>
      </c>
      <c r="K725">
        <f>IFERROR(VLOOKUP(I725,справочник!$A$27:$D$33,4,0),0)</f>
        <v>2</v>
      </c>
      <c r="L725">
        <f t="shared" si="35"/>
        <v>60</v>
      </c>
    </row>
    <row r="726" spans="1:12" hidden="1">
      <c r="A726" s="20"/>
      <c r="B726" s="2" t="s">
        <v>57</v>
      </c>
      <c r="C726" s="2" t="s">
        <v>1790</v>
      </c>
      <c r="D726" s="2" t="s">
        <v>2464</v>
      </c>
      <c r="E726" s="3">
        <v>71546.059212000022</v>
      </c>
      <c r="F726" s="3">
        <v>78976.177471000017</v>
      </c>
      <c r="G726" s="3">
        <v>30605.328110000002</v>
      </c>
      <c r="H726" s="3">
        <f t="shared" si="33"/>
        <v>60375.854931000016</v>
      </c>
      <c r="I726">
        <f t="shared" si="34"/>
        <v>6</v>
      </c>
      <c r="J726">
        <f>IFERROR(VLOOKUP(I726,справочник!$A$27:$D$33,3,0),0)</f>
        <v>30</v>
      </c>
      <c r="K726">
        <f>IFERROR(VLOOKUP(I726,справочник!$A$27:$D$33,4,0),0)</f>
        <v>2</v>
      </c>
      <c r="L726">
        <f t="shared" si="35"/>
        <v>60</v>
      </c>
    </row>
    <row r="727" spans="1:12" hidden="1">
      <c r="A727" s="20"/>
      <c r="B727" s="2" t="s">
        <v>57</v>
      </c>
      <c r="C727" s="2" t="s">
        <v>1952</v>
      </c>
      <c r="D727" s="2" t="s">
        <v>2384</v>
      </c>
      <c r="E727" s="3">
        <v>71546.059212000007</v>
      </c>
      <c r="F727" s="3">
        <v>78976.177471000032</v>
      </c>
      <c r="G727" s="3">
        <v>30605.328110000002</v>
      </c>
      <c r="H727" s="3">
        <f t="shared" si="33"/>
        <v>60375.854931000016</v>
      </c>
      <c r="I727">
        <f t="shared" si="34"/>
        <v>6</v>
      </c>
      <c r="J727">
        <f>IFERROR(VLOOKUP(I727,справочник!$A$27:$D$33,3,0),0)</f>
        <v>30</v>
      </c>
      <c r="K727">
        <f>IFERROR(VLOOKUP(I727,справочник!$A$27:$D$33,4,0),0)</f>
        <v>2</v>
      </c>
      <c r="L727">
        <f t="shared" si="35"/>
        <v>60</v>
      </c>
    </row>
    <row r="728" spans="1:12" hidden="1">
      <c r="A728" s="20"/>
      <c r="B728" s="2" t="s">
        <v>57</v>
      </c>
      <c r="C728" s="2" t="s">
        <v>2005</v>
      </c>
      <c r="D728" s="2" t="s">
        <v>2546</v>
      </c>
      <c r="E728" s="3">
        <v>71546.059212000022</v>
      </c>
      <c r="F728" s="3">
        <v>78976.177471000017</v>
      </c>
      <c r="G728" s="3">
        <v>30605.328110000002</v>
      </c>
      <c r="H728" s="3">
        <f t="shared" si="33"/>
        <v>60375.854931000016</v>
      </c>
      <c r="I728">
        <f t="shared" si="34"/>
        <v>6</v>
      </c>
      <c r="J728">
        <f>IFERROR(VLOOKUP(I728,справочник!$A$27:$D$33,3,0),0)</f>
        <v>30</v>
      </c>
      <c r="K728">
        <f>IFERROR(VLOOKUP(I728,справочник!$A$27:$D$33,4,0),0)</f>
        <v>2</v>
      </c>
      <c r="L728">
        <f t="shared" si="35"/>
        <v>60</v>
      </c>
    </row>
    <row r="729" spans="1:12" hidden="1">
      <c r="A729" s="20"/>
      <c r="B729" s="2" t="s">
        <v>57</v>
      </c>
      <c r="C729" s="2" t="s">
        <v>2048</v>
      </c>
      <c r="D729" s="2" t="s">
        <v>2415</v>
      </c>
      <c r="E729" s="3">
        <v>71546.059212000022</v>
      </c>
      <c r="F729" s="3">
        <v>78976.177471000017</v>
      </c>
      <c r="G729" s="3">
        <v>30605.328110000002</v>
      </c>
      <c r="H729" s="3">
        <f t="shared" si="33"/>
        <v>60375.854931000016</v>
      </c>
      <c r="I729">
        <f t="shared" si="34"/>
        <v>6</v>
      </c>
      <c r="J729">
        <f>IFERROR(VLOOKUP(I729,справочник!$A$27:$D$33,3,0),0)</f>
        <v>30</v>
      </c>
      <c r="K729">
        <f>IFERROR(VLOOKUP(I729,справочник!$A$27:$D$33,4,0),0)</f>
        <v>2</v>
      </c>
      <c r="L729">
        <f t="shared" si="35"/>
        <v>60</v>
      </c>
    </row>
    <row r="730" spans="1:12" hidden="1">
      <c r="A730" s="20"/>
      <c r="B730" s="2" t="s">
        <v>57</v>
      </c>
      <c r="C730" s="2" t="s">
        <v>2459</v>
      </c>
      <c r="D730" s="2" t="s">
        <v>2460</v>
      </c>
      <c r="E730" s="3">
        <v>71546.059212000022</v>
      </c>
      <c r="F730" s="3">
        <v>78976.177471000017</v>
      </c>
      <c r="G730" s="3">
        <v>30605.328110000002</v>
      </c>
      <c r="H730" s="3">
        <f t="shared" si="33"/>
        <v>60375.854931000016</v>
      </c>
      <c r="I730">
        <f t="shared" si="34"/>
        <v>6</v>
      </c>
      <c r="J730">
        <f>IFERROR(VLOOKUP(I730,справочник!$A$27:$D$33,3,0),0)</f>
        <v>30</v>
      </c>
      <c r="K730">
        <f>IFERROR(VLOOKUP(I730,справочник!$A$27:$D$33,4,0),0)</f>
        <v>2</v>
      </c>
      <c r="L730">
        <f t="shared" si="35"/>
        <v>60</v>
      </c>
    </row>
    <row r="731" spans="1:12" hidden="1">
      <c r="A731" s="20"/>
      <c r="B731" s="2" t="s">
        <v>57</v>
      </c>
      <c r="C731" s="2" t="s">
        <v>2431</v>
      </c>
      <c r="D731" s="2" t="s">
        <v>2432</v>
      </c>
      <c r="E731" s="3">
        <v>71546.059212000036</v>
      </c>
      <c r="F731" s="3">
        <v>78976.177471000017</v>
      </c>
      <c r="G731" s="3">
        <v>30605.328110000002</v>
      </c>
      <c r="H731" s="3">
        <f t="shared" si="33"/>
        <v>60375.854931000016</v>
      </c>
      <c r="I731">
        <f t="shared" si="34"/>
        <v>6</v>
      </c>
      <c r="J731">
        <f>IFERROR(VLOOKUP(I731,справочник!$A$27:$D$33,3,0),0)</f>
        <v>30</v>
      </c>
      <c r="K731">
        <f>IFERROR(VLOOKUP(I731,справочник!$A$27:$D$33,4,0),0)</f>
        <v>2</v>
      </c>
      <c r="L731">
        <f t="shared" si="35"/>
        <v>60</v>
      </c>
    </row>
    <row r="732" spans="1:12" hidden="1">
      <c r="A732" s="20"/>
      <c r="B732" s="2" t="s">
        <v>57</v>
      </c>
      <c r="C732" s="2" t="s">
        <v>1797</v>
      </c>
      <c r="D732" s="2" t="s">
        <v>2373</v>
      </c>
      <c r="E732" s="3">
        <v>71546.059212000022</v>
      </c>
      <c r="F732" s="3">
        <v>78976.177471000017</v>
      </c>
      <c r="G732" s="3">
        <v>30605.328110000002</v>
      </c>
      <c r="H732" s="3">
        <f t="shared" si="33"/>
        <v>60375.854931000016</v>
      </c>
      <c r="I732">
        <f t="shared" si="34"/>
        <v>6</v>
      </c>
      <c r="J732">
        <f>IFERROR(VLOOKUP(I732,справочник!$A$27:$D$33,3,0),0)</f>
        <v>30</v>
      </c>
      <c r="K732">
        <f>IFERROR(VLOOKUP(I732,справочник!$A$27:$D$33,4,0),0)</f>
        <v>2</v>
      </c>
      <c r="L732">
        <f t="shared" si="35"/>
        <v>60</v>
      </c>
    </row>
    <row r="733" spans="1:12" hidden="1">
      <c r="A733" s="20"/>
      <c r="B733" s="2" t="s">
        <v>57</v>
      </c>
      <c r="C733" s="2" t="s">
        <v>1759</v>
      </c>
      <c r="D733" s="2" t="s">
        <v>2434</v>
      </c>
      <c r="E733" s="3">
        <v>71546.059212000022</v>
      </c>
      <c r="F733" s="3">
        <v>78976.177471000032</v>
      </c>
      <c r="G733" s="3">
        <v>30605.328110000002</v>
      </c>
      <c r="H733" s="3">
        <f t="shared" si="33"/>
        <v>60375.854931000016</v>
      </c>
      <c r="I733">
        <f t="shared" si="34"/>
        <v>6</v>
      </c>
      <c r="J733">
        <f>IFERROR(VLOOKUP(I733,справочник!$A$27:$D$33,3,0),0)</f>
        <v>30</v>
      </c>
      <c r="K733">
        <f>IFERROR(VLOOKUP(I733,справочник!$A$27:$D$33,4,0),0)</f>
        <v>2</v>
      </c>
      <c r="L733">
        <f t="shared" si="35"/>
        <v>60</v>
      </c>
    </row>
    <row r="734" spans="1:12" hidden="1">
      <c r="A734" s="20"/>
      <c r="B734" s="2" t="s">
        <v>57</v>
      </c>
      <c r="C734" s="2" t="s">
        <v>1714</v>
      </c>
      <c r="D734" s="2" t="s">
        <v>2541</v>
      </c>
      <c r="E734" s="3">
        <v>71546.059212000007</v>
      </c>
      <c r="F734" s="3">
        <v>78976.177471000032</v>
      </c>
      <c r="G734" s="3">
        <v>30605.328110000002</v>
      </c>
      <c r="H734" s="3">
        <f t="shared" si="33"/>
        <v>60375.854931000016</v>
      </c>
      <c r="I734">
        <f t="shared" si="34"/>
        <v>6</v>
      </c>
      <c r="J734">
        <f>IFERROR(VLOOKUP(I734,справочник!$A$27:$D$33,3,0),0)</f>
        <v>30</v>
      </c>
      <c r="K734">
        <f>IFERROR(VLOOKUP(I734,справочник!$A$27:$D$33,4,0),0)</f>
        <v>2</v>
      </c>
      <c r="L734">
        <f t="shared" si="35"/>
        <v>60</v>
      </c>
    </row>
    <row r="735" spans="1:12" hidden="1">
      <c r="A735" s="20"/>
      <c r="B735" s="2" t="s">
        <v>57</v>
      </c>
      <c r="C735" s="2" t="s">
        <v>1988</v>
      </c>
      <c r="D735" s="2" t="s">
        <v>2446</v>
      </c>
      <c r="E735" s="3">
        <v>71546.059212000007</v>
      </c>
      <c r="F735" s="3">
        <v>78976.177471000032</v>
      </c>
      <c r="G735" s="3">
        <v>30605.328110000002</v>
      </c>
      <c r="H735" s="3">
        <f t="shared" si="33"/>
        <v>60375.854931000016</v>
      </c>
      <c r="I735">
        <f t="shared" si="34"/>
        <v>6</v>
      </c>
      <c r="J735">
        <f>IFERROR(VLOOKUP(I735,справочник!$A$27:$D$33,3,0),0)</f>
        <v>30</v>
      </c>
      <c r="K735">
        <f>IFERROR(VLOOKUP(I735,справочник!$A$27:$D$33,4,0),0)</f>
        <v>2</v>
      </c>
      <c r="L735">
        <f t="shared" si="35"/>
        <v>60</v>
      </c>
    </row>
    <row r="736" spans="1:12" hidden="1">
      <c r="A736" s="20"/>
      <c r="B736" s="2" t="s">
        <v>57</v>
      </c>
      <c r="C736" s="2" t="s">
        <v>1822</v>
      </c>
      <c r="D736" s="2" t="s">
        <v>2556</v>
      </c>
      <c r="E736" s="3">
        <v>71546.059212000007</v>
      </c>
      <c r="F736" s="3">
        <v>78976.177471000032</v>
      </c>
      <c r="G736" s="3">
        <v>30605.328109999999</v>
      </c>
      <c r="H736" s="3">
        <f t="shared" si="33"/>
        <v>60375.854931000016</v>
      </c>
      <c r="I736">
        <f t="shared" si="34"/>
        <v>6</v>
      </c>
      <c r="J736">
        <f>IFERROR(VLOOKUP(I736,справочник!$A$27:$D$33,3,0),0)</f>
        <v>30</v>
      </c>
      <c r="K736">
        <f>IFERROR(VLOOKUP(I736,справочник!$A$27:$D$33,4,0),0)</f>
        <v>2</v>
      </c>
      <c r="L736">
        <f t="shared" si="35"/>
        <v>60</v>
      </c>
    </row>
    <row r="737" spans="1:12" hidden="1">
      <c r="A737" s="20"/>
      <c r="B737" s="2" t="s">
        <v>57</v>
      </c>
      <c r="C737" s="2" t="s">
        <v>1830</v>
      </c>
      <c r="D737" s="2" t="s">
        <v>2449</v>
      </c>
      <c r="E737" s="3">
        <v>71546.059212000007</v>
      </c>
      <c r="F737" s="3">
        <v>78976.177471000032</v>
      </c>
      <c r="G737" s="3">
        <v>30605.328110000006</v>
      </c>
      <c r="H737" s="3">
        <f t="shared" si="33"/>
        <v>60375.854931000016</v>
      </c>
      <c r="I737">
        <f t="shared" si="34"/>
        <v>6</v>
      </c>
      <c r="J737">
        <f>IFERROR(VLOOKUP(I737,справочник!$A$27:$D$33,3,0),0)</f>
        <v>30</v>
      </c>
      <c r="K737">
        <f>IFERROR(VLOOKUP(I737,справочник!$A$27:$D$33,4,0),0)</f>
        <v>2</v>
      </c>
      <c r="L737">
        <f t="shared" si="35"/>
        <v>60</v>
      </c>
    </row>
    <row r="738" spans="1:12" hidden="1">
      <c r="A738" s="20"/>
      <c r="B738" s="2" t="s">
        <v>57</v>
      </c>
      <c r="C738" s="2" t="s">
        <v>1712</v>
      </c>
      <c r="D738" s="2" t="s">
        <v>2452</v>
      </c>
      <c r="E738" s="3">
        <v>71546.059212000051</v>
      </c>
      <c r="F738" s="3">
        <v>78976.177470999988</v>
      </c>
      <c r="G738" s="3">
        <v>30605.328110000006</v>
      </c>
      <c r="H738" s="3">
        <f t="shared" si="33"/>
        <v>60375.854931000016</v>
      </c>
      <c r="I738">
        <f t="shared" si="34"/>
        <v>6</v>
      </c>
      <c r="J738">
        <f>IFERROR(VLOOKUP(I738,справочник!$A$27:$D$33,3,0),0)</f>
        <v>30</v>
      </c>
      <c r="K738">
        <f>IFERROR(VLOOKUP(I738,справочник!$A$27:$D$33,4,0),0)</f>
        <v>2</v>
      </c>
      <c r="L738">
        <f t="shared" si="35"/>
        <v>60</v>
      </c>
    </row>
    <row r="739" spans="1:12" hidden="1">
      <c r="A739" s="20"/>
      <c r="B739" s="2" t="s">
        <v>57</v>
      </c>
      <c r="C739" s="2" t="s">
        <v>2469</v>
      </c>
      <c r="D739" s="2" t="s">
        <v>2470</v>
      </c>
      <c r="E739" s="3">
        <v>71546.059212000022</v>
      </c>
      <c r="F739" s="3">
        <v>78976.177471000017</v>
      </c>
      <c r="G739" s="3">
        <v>30605.328110000002</v>
      </c>
      <c r="H739" s="3">
        <f t="shared" si="33"/>
        <v>60375.854931000016</v>
      </c>
      <c r="I739">
        <f t="shared" si="34"/>
        <v>6</v>
      </c>
      <c r="J739">
        <f>IFERROR(VLOOKUP(I739,справочник!$A$27:$D$33,3,0),0)</f>
        <v>30</v>
      </c>
      <c r="K739">
        <f>IFERROR(VLOOKUP(I739,справочник!$A$27:$D$33,4,0),0)</f>
        <v>2</v>
      </c>
      <c r="L739">
        <f t="shared" si="35"/>
        <v>60</v>
      </c>
    </row>
    <row r="740" spans="1:12" hidden="1">
      <c r="A740" s="20"/>
      <c r="B740" s="2" t="s">
        <v>57</v>
      </c>
      <c r="C740" s="2" t="s">
        <v>1962</v>
      </c>
      <c r="D740" s="2" t="s">
        <v>2406</v>
      </c>
      <c r="E740" s="3">
        <v>71546.059212000007</v>
      </c>
      <c r="F740" s="3">
        <v>78976.177471000032</v>
      </c>
      <c r="G740" s="3">
        <v>30605.328110000002</v>
      </c>
      <c r="H740" s="3">
        <f t="shared" si="33"/>
        <v>60375.854931000016</v>
      </c>
      <c r="I740">
        <f t="shared" si="34"/>
        <v>6</v>
      </c>
      <c r="J740">
        <f>IFERROR(VLOOKUP(I740,справочник!$A$27:$D$33,3,0),0)</f>
        <v>30</v>
      </c>
      <c r="K740">
        <f>IFERROR(VLOOKUP(I740,справочник!$A$27:$D$33,4,0),0)</f>
        <v>2</v>
      </c>
      <c r="L740">
        <f t="shared" si="35"/>
        <v>60</v>
      </c>
    </row>
    <row r="741" spans="1:12" hidden="1">
      <c r="A741" s="20"/>
      <c r="B741" s="2" t="s">
        <v>57</v>
      </c>
      <c r="C741" s="2" t="s">
        <v>1866</v>
      </c>
      <c r="D741" s="2" t="s">
        <v>2479</v>
      </c>
      <c r="E741" s="3">
        <v>71546.059212000007</v>
      </c>
      <c r="F741" s="3">
        <v>78976.177471000032</v>
      </c>
      <c r="G741" s="3">
        <v>30605.328109999999</v>
      </c>
      <c r="H741" s="3">
        <f t="shared" si="33"/>
        <v>60375.854931000016</v>
      </c>
      <c r="I741">
        <f t="shared" si="34"/>
        <v>6</v>
      </c>
      <c r="J741">
        <f>IFERROR(VLOOKUP(I741,справочник!$A$27:$D$33,3,0),0)</f>
        <v>30</v>
      </c>
      <c r="K741">
        <f>IFERROR(VLOOKUP(I741,справочник!$A$27:$D$33,4,0),0)</f>
        <v>2</v>
      </c>
      <c r="L741">
        <f t="shared" si="35"/>
        <v>60</v>
      </c>
    </row>
    <row r="742" spans="1:12" hidden="1">
      <c r="A742" s="20"/>
      <c r="B742" s="2" t="s">
        <v>57</v>
      </c>
      <c r="C742" s="2" t="s">
        <v>1788</v>
      </c>
      <c r="D742" s="2" t="s">
        <v>2363</v>
      </c>
      <c r="E742" s="3">
        <v>71546.059212000022</v>
      </c>
      <c r="F742" s="3">
        <v>78976.177471000017</v>
      </c>
      <c r="G742" s="3">
        <v>30605.328110000002</v>
      </c>
      <c r="H742" s="3">
        <f t="shared" si="33"/>
        <v>60375.854931000016</v>
      </c>
      <c r="I742">
        <f t="shared" si="34"/>
        <v>6</v>
      </c>
      <c r="J742">
        <f>IFERROR(VLOOKUP(I742,справочник!$A$27:$D$33,3,0),0)</f>
        <v>30</v>
      </c>
      <c r="K742">
        <f>IFERROR(VLOOKUP(I742,справочник!$A$27:$D$33,4,0),0)</f>
        <v>2</v>
      </c>
      <c r="L742">
        <f t="shared" si="35"/>
        <v>60</v>
      </c>
    </row>
    <row r="743" spans="1:12" hidden="1">
      <c r="A743" s="20"/>
      <c r="B743" s="2" t="s">
        <v>57</v>
      </c>
      <c r="C743" s="2" t="s">
        <v>2026</v>
      </c>
      <c r="D743" s="2" t="s">
        <v>2512</v>
      </c>
      <c r="E743" s="3">
        <v>71546.059212000022</v>
      </c>
      <c r="F743" s="3">
        <v>78976.177471000032</v>
      </c>
      <c r="G743" s="3">
        <v>30605.328110000002</v>
      </c>
      <c r="H743" s="3">
        <f t="shared" si="33"/>
        <v>60375.854931000016</v>
      </c>
      <c r="I743">
        <f t="shared" si="34"/>
        <v>6</v>
      </c>
      <c r="J743">
        <f>IFERROR(VLOOKUP(I743,справочник!$A$27:$D$33,3,0),0)</f>
        <v>30</v>
      </c>
      <c r="K743">
        <f>IFERROR(VLOOKUP(I743,справочник!$A$27:$D$33,4,0),0)</f>
        <v>2</v>
      </c>
      <c r="L743">
        <f t="shared" si="35"/>
        <v>60</v>
      </c>
    </row>
    <row r="744" spans="1:12" hidden="1">
      <c r="A744" s="20"/>
      <c r="B744" s="2" t="s">
        <v>57</v>
      </c>
      <c r="C744" s="2" t="s">
        <v>2527</v>
      </c>
      <c r="D744" s="2" t="s">
        <v>2528</v>
      </c>
      <c r="E744" s="3">
        <v>71546.059212000007</v>
      </c>
      <c r="F744" s="3">
        <v>78976.177471000032</v>
      </c>
      <c r="G744" s="3">
        <v>30605.328109999995</v>
      </c>
      <c r="H744" s="3">
        <f t="shared" si="33"/>
        <v>60375.854931000016</v>
      </c>
      <c r="I744">
        <f t="shared" si="34"/>
        <v>6</v>
      </c>
      <c r="J744">
        <f>IFERROR(VLOOKUP(I744,справочник!$A$27:$D$33,3,0),0)</f>
        <v>30</v>
      </c>
      <c r="K744">
        <f>IFERROR(VLOOKUP(I744,справочник!$A$27:$D$33,4,0),0)</f>
        <v>2</v>
      </c>
      <c r="L744">
        <f t="shared" si="35"/>
        <v>60</v>
      </c>
    </row>
    <row r="745" spans="1:12" hidden="1">
      <c r="A745" s="20"/>
      <c r="B745" s="2" t="s">
        <v>57</v>
      </c>
      <c r="C745" s="2" t="s">
        <v>2514</v>
      </c>
      <c r="D745" s="2" t="s">
        <v>2515</v>
      </c>
      <c r="E745" s="3">
        <v>71546.059212000007</v>
      </c>
      <c r="F745" s="3">
        <v>78976.177471000032</v>
      </c>
      <c r="G745" s="3">
        <v>30605.328110000002</v>
      </c>
      <c r="H745" s="3">
        <f t="shared" si="33"/>
        <v>60375.854931000016</v>
      </c>
      <c r="I745">
        <f t="shared" si="34"/>
        <v>6</v>
      </c>
      <c r="J745">
        <f>IFERROR(VLOOKUP(I745,справочник!$A$27:$D$33,3,0),0)</f>
        <v>30</v>
      </c>
      <c r="K745">
        <f>IFERROR(VLOOKUP(I745,справочник!$A$27:$D$33,4,0),0)</f>
        <v>2</v>
      </c>
      <c r="L745">
        <f t="shared" si="35"/>
        <v>60</v>
      </c>
    </row>
    <row r="746" spans="1:12" hidden="1">
      <c r="A746" s="20"/>
      <c r="B746" s="2" t="s">
        <v>57</v>
      </c>
      <c r="C746" s="2" t="s">
        <v>1892</v>
      </c>
      <c r="D746" s="2" t="s">
        <v>2443</v>
      </c>
      <c r="E746" s="3">
        <v>71546.059212000036</v>
      </c>
      <c r="F746" s="3">
        <v>78976.177471000003</v>
      </c>
      <c r="G746" s="3">
        <v>30605.328110000006</v>
      </c>
      <c r="H746" s="3">
        <f t="shared" si="33"/>
        <v>60375.854931000016</v>
      </c>
      <c r="I746">
        <f t="shared" si="34"/>
        <v>6</v>
      </c>
      <c r="J746">
        <f>IFERROR(VLOOKUP(I746,справочник!$A$27:$D$33,3,0),0)</f>
        <v>30</v>
      </c>
      <c r="K746">
        <f>IFERROR(VLOOKUP(I746,справочник!$A$27:$D$33,4,0),0)</f>
        <v>2</v>
      </c>
      <c r="L746">
        <f t="shared" si="35"/>
        <v>60</v>
      </c>
    </row>
    <row r="747" spans="1:12" hidden="1">
      <c r="A747" s="20"/>
      <c r="B747" s="2" t="s">
        <v>57</v>
      </c>
      <c r="C747" s="2" t="s">
        <v>1918</v>
      </c>
      <c r="D747" s="2" t="s">
        <v>2529</v>
      </c>
      <c r="E747" s="3">
        <v>71546.059211999993</v>
      </c>
      <c r="F747" s="3">
        <v>78976.177471000046</v>
      </c>
      <c r="G747" s="3">
        <v>30605.328110000002</v>
      </c>
      <c r="H747" s="3">
        <f t="shared" si="33"/>
        <v>60375.854931000016</v>
      </c>
      <c r="I747">
        <f t="shared" si="34"/>
        <v>6</v>
      </c>
      <c r="J747">
        <f>IFERROR(VLOOKUP(I747,справочник!$A$27:$D$33,3,0),0)</f>
        <v>30</v>
      </c>
      <c r="K747">
        <f>IFERROR(VLOOKUP(I747,справочник!$A$27:$D$33,4,0),0)</f>
        <v>2</v>
      </c>
      <c r="L747">
        <f t="shared" si="35"/>
        <v>60</v>
      </c>
    </row>
    <row r="748" spans="1:12" hidden="1">
      <c r="A748" s="20"/>
      <c r="B748" s="2" t="s">
        <v>57</v>
      </c>
      <c r="C748" s="2" t="s">
        <v>2554</v>
      </c>
      <c r="D748" s="2" t="s">
        <v>2555</v>
      </c>
      <c r="E748" s="3">
        <v>71546.059212000022</v>
      </c>
      <c r="F748" s="3">
        <v>78976.177471000017</v>
      </c>
      <c r="G748" s="3">
        <v>30605.328109999995</v>
      </c>
      <c r="H748" s="3">
        <f t="shared" si="33"/>
        <v>60375.854931000016</v>
      </c>
      <c r="I748">
        <f t="shared" si="34"/>
        <v>6</v>
      </c>
      <c r="J748">
        <f>IFERROR(VLOOKUP(I748,справочник!$A$27:$D$33,3,0),0)</f>
        <v>30</v>
      </c>
      <c r="K748">
        <f>IFERROR(VLOOKUP(I748,справочник!$A$27:$D$33,4,0),0)</f>
        <v>2</v>
      </c>
      <c r="L748">
        <f t="shared" si="35"/>
        <v>60</v>
      </c>
    </row>
    <row r="749" spans="1:12" hidden="1">
      <c r="A749" s="20"/>
      <c r="B749" s="2" t="s">
        <v>57</v>
      </c>
      <c r="C749" s="2" t="s">
        <v>1974</v>
      </c>
      <c r="D749" s="2" t="s">
        <v>2468</v>
      </c>
      <c r="E749" s="3">
        <v>71546.059212000007</v>
      </c>
      <c r="F749" s="3">
        <v>78976.177471000017</v>
      </c>
      <c r="G749" s="3">
        <v>30605.328110000002</v>
      </c>
      <c r="H749" s="3">
        <f t="shared" si="33"/>
        <v>60375.854931000009</v>
      </c>
      <c r="I749">
        <f t="shared" si="34"/>
        <v>6</v>
      </c>
      <c r="J749">
        <f>IFERROR(VLOOKUP(I749,справочник!$A$27:$D$33,3,0),0)</f>
        <v>30</v>
      </c>
      <c r="K749">
        <f>IFERROR(VLOOKUP(I749,справочник!$A$27:$D$33,4,0),0)</f>
        <v>2</v>
      </c>
      <c r="L749">
        <f t="shared" si="35"/>
        <v>60</v>
      </c>
    </row>
    <row r="750" spans="1:12" hidden="1">
      <c r="A750" s="20"/>
      <c r="B750" s="2" t="s">
        <v>57</v>
      </c>
      <c r="C750" s="2" t="s">
        <v>2395</v>
      </c>
      <c r="D750" s="2" t="s">
        <v>2396</v>
      </c>
      <c r="E750" s="3">
        <v>71546.059212000022</v>
      </c>
      <c r="F750" s="3">
        <v>78976.177471000003</v>
      </c>
      <c r="G750" s="3">
        <v>30605.328110000009</v>
      </c>
      <c r="H750" s="3">
        <f t="shared" si="33"/>
        <v>60375.854931000009</v>
      </c>
      <c r="I750">
        <f t="shared" si="34"/>
        <v>6</v>
      </c>
      <c r="J750">
        <f>IFERROR(VLOOKUP(I750,справочник!$A$27:$D$33,3,0),0)</f>
        <v>30</v>
      </c>
      <c r="K750">
        <f>IFERROR(VLOOKUP(I750,справочник!$A$27:$D$33,4,0),0)</f>
        <v>2</v>
      </c>
      <c r="L750">
        <f t="shared" si="35"/>
        <v>60</v>
      </c>
    </row>
    <row r="751" spans="1:12" hidden="1">
      <c r="A751" s="20"/>
      <c r="B751" s="2" t="s">
        <v>57</v>
      </c>
      <c r="C751" s="2" t="s">
        <v>1920</v>
      </c>
      <c r="D751" s="2" t="s">
        <v>2492</v>
      </c>
      <c r="E751" s="3">
        <v>71546.059212000007</v>
      </c>
      <c r="F751" s="3">
        <v>78976.177471000017</v>
      </c>
      <c r="G751" s="3">
        <v>30605.328110000009</v>
      </c>
      <c r="H751" s="3">
        <f t="shared" si="33"/>
        <v>60375.854931000009</v>
      </c>
      <c r="I751">
        <f t="shared" si="34"/>
        <v>6</v>
      </c>
      <c r="J751">
        <f>IFERROR(VLOOKUP(I751,справочник!$A$27:$D$33,3,0),0)</f>
        <v>30</v>
      </c>
      <c r="K751">
        <f>IFERROR(VLOOKUP(I751,справочник!$A$27:$D$33,4,0),0)</f>
        <v>2</v>
      </c>
      <c r="L751">
        <f t="shared" si="35"/>
        <v>60</v>
      </c>
    </row>
    <row r="752" spans="1:12" hidden="1">
      <c r="A752" s="20"/>
      <c r="B752" s="2" t="s">
        <v>57</v>
      </c>
      <c r="C752" s="2" t="s">
        <v>2093</v>
      </c>
      <c r="D752" s="2" t="s">
        <v>2417</v>
      </c>
      <c r="E752" s="3">
        <v>71546.059212000007</v>
      </c>
      <c r="F752" s="3">
        <v>78976.177471000017</v>
      </c>
      <c r="G752" s="3">
        <v>30605.328110000006</v>
      </c>
      <c r="H752" s="3">
        <f t="shared" si="33"/>
        <v>60375.854931000009</v>
      </c>
      <c r="I752">
        <f t="shared" si="34"/>
        <v>6</v>
      </c>
      <c r="J752">
        <f>IFERROR(VLOOKUP(I752,справочник!$A$27:$D$33,3,0),0)</f>
        <v>30</v>
      </c>
      <c r="K752">
        <f>IFERROR(VLOOKUP(I752,справочник!$A$27:$D$33,4,0),0)</f>
        <v>2</v>
      </c>
      <c r="L752">
        <f t="shared" si="35"/>
        <v>60</v>
      </c>
    </row>
    <row r="753" spans="1:12" hidden="1">
      <c r="A753" s="20"/>
      <c r="B753" s="2" t="s">
        <v>57</v>
      </c>
      <c r="C753" s="2" t="s">
        <v>2089</v>
      </c>
      <c r="D753" s="2" t="s">
        <v>2399</v>
      </c>
      <c r="E753" s="3">
        <v>71546.059212000007</v>
      </c>
      <c r="F753" s="3">
        <v>78976.177471000017</v>
      </c>
      <c r="G753" s="3">
        <v>30605.328110000006</v>
      </c>
      <c r="H753" s="3">
        <f t="shared" si="33"/>
        <v>60375.854931000009</v>
      </c>
      <c r="I753">
        <f t="shared" si="34"/>
        <v>6</v>
      </c>
      <c r="J753">
        <f>IFERROR(VLOOKUP(I753,справочник!$A$27:$D$33,3,0),0)</f>
        <v>30</v>
      </c>
      <c r="K753">
        <f>IFERROR(VLOOKUP(I753,справочник!$A$27:$D$33,4,0),0)</f>
        <v>2</v>
      </c>
      <c r="L753">
        <f t="shared" si="35"/>
        <v>60</v>
      </c>
    </row>
    <row r="754" spans="1:12" hidden="1">
      <c r="A754" s="20"/>
      <c r="B754" s="2" t="s">
        <v>57</v>
      </c>
      <c r="C754" s="2" t="s">
        <v>1932</v>
      </c>
      <c r="D754" s="2" t="s">
        <v>2422</v>
      </c>
      <c r="E754" s="3">
        <v>71546.059211999993</v>
      </c>
      <c r="F754" s="3">
        <v>78976.177471000032</v>
      </c>
      <c r="G754" s="3">
        <v>30605.328110000006</v>
      </c>
      <c r="H754" s="3">
        <f t="shared" si="33"/>
        <v>60375.854931000009</v>
      </c>
      <c r="I754">
        <f t="shared" si="34"/>
        <v>6</v>
      </c>
      <c r="J754">
        <f>IFERROR(VLOOKUP(I754,справочник!$A$27:$D$33,3,0),0)</f>
        <v>30</v>
      </c>
      <c r="K754">
        <f>IFERROR(VLOOKUP(I754,справочник!$A$27:$D$33,4,0),0)</f>
        <v>2</v>
      </c>
      <c r="L754">
        <f t="shared" si="35"/>
        <v>60</v>
      </c>
    </row>
    <row r="755" spans="1:12" hidden="1">
      <c r="A755" s="20"/>
      <c r="B755" s="2" t="s">
        <v>57</v>
      </c>
      <c r="C755" s="2" t="s">
        <v>2477</v>
      </c>
      <c r="D755" s="2" t="s">
        <v>2478</v>
      </c>
      <c r="E755" s="3">
        <v>71546.059212000022</v>
      </c>
      <c r="F755" s="3">
        <v>78976.177471000003</v>
      </c>
      <c r="G755" s="3">
        <v>30605.328110000009</v>
      </c>
      <c r="H755" s="3">
        <f t="shared" si="33"/>
        <v>60375.854931000009</v>
      </c>
      <c r="I755">
        <f t="shared" si="34"/>
        <v>6</v>
      </c>
      <c r="J755">
        <f>IFERROR(VLOOKUP(I755,справочник!$A$27:$D$33,3,0),0)</f>
        <v>30</v>
      </c>
      <c r="K755">
        <f>IFERROR(VLOOKUP(I755,справочник!$A$27:$D$33,4,0),0)</f>
        <v>2</v>
      </c>
      <c r="L755">
        <f t="shared" si="35"/>
        <v>60</v>
      </c>
    </row>
    <row r="756" spans="1:12" hidden="1">
      <c r="A756" s="20"/>
      <c r="B756" s="2" t="s">
        <v>57</v>
      </c>
      <c r="C756" s="2" t="s">
        <v>1936</v>
      </c>
      <c r="D756" s="2" t="s">
        <v>2368</v>
      </c>
      <c r="E756" s="3">
        <v>71546.059212000007</v>
      </c>
      <c r="F756" s="3">
        <v>78976.177471000017</v>
      </c>
      <c r="G756" s="3">
        <v>30605.328110000009</v>
      </c>
      <c r="H756" s="3">
        <f t="shared" si="33"/>
        <v>60375.854931000009</v>
      </c>
      <c r="I756">
        <f t="shared" si="34"/>
        <v>6</v>
      </c>
      <c r="J756">
        <f>IFERROR(VLOOKUP(I756,справочник!$A$27:$D$33,3,0),0)</f>
        <v>30</v>
      </c>
      <c r="K756">
        <f>IFERROR(VLOOKUP(I756,справочник!$A$27:$D$33,4,0),0)</f>
        <v>2</v>
      </c>
      <c r="L756">
        <f t="shared" si="35"/>
        <v>60</v>
      </c>
    </row>
    <row r="757" spans="1:12" hidden="1">
      <c r="A757" s="20"/>
      <c r="B757" s="2" t="s">
        <v>57</v>
      </c>
      <c r="C757" s="2" t="s">
        <v>2044</v>
      </c>
      <c r="D757" s="2" t="s">
        <v>2365</v>
      </c>
      <c r="E757" s="3">
        <v>71546.059212000007</v>
      </c>
      <c r="F757" s="3">
        <v>78976.177471000017</v>
      </c>
      <c r="G757" s="3">
        <v>30605.328110000002</v>
      </c>
      <c r="H757" s="3">
        <f t="shared" si="33"/>
        <v>60375.854931000009</v>
      </c>
      <c r="I757">
        <f t="shared" si="34"/>
        <v>6</v>
      </c>
      <c r="J757">
        <f>IFERROR(VLOOKUP(I757,справочник!$A$27:$D$33,3,0),0)</f>
        <v>30</v>
      </c>
      <c r="K757">
        <f>IFERROR(VLOOKUP(I757,справочник!$A$27:$D$33,4,0),0)</f>
        <v>2</v>
      </c>
      <c r="L757">
        <f t="shared" si="35"/>
        <v>60</v>
      </c>
    </row>
    <row r="758" spans="1:12" hidden="1">
      <c r="A758" s="20"/>
      <c r="B758" s="2" t="s">
        <v>57</v>
      </c>
      <c r="C758" s="2" t="s">
        <v>2059</v>
      </c>
      <c r="D758" s="2" t="s">
        <v>2436</v>
      </c>
      <c r="E758" s="3">
        <v>71546.059212000007</v>
      </c>
      <c r="F758" s="3">
        <v>78976.177471000017</v>
      </c>
      <c r="G758" s="3">
        <v>30605.328110000002</v>
      </c>
      <c r="H758" s="3">
        <f t="shared" si="33"/>
        <v>60375.854931000009</v>
      </c>
      <c r="I758">
        <f t="shared" si="34"/>
        <v>6</v>
      </c>
      <c r="J758">
        <f>IFERROR(VLOOKUP(I758,справочник!$A$27:$D$33,3,0),0)</f>
        <v>30</v>
      </c>
      <c r="K758">
        <f>IFERROR(VLOOKUP(I758,справочник!$A$27:$D$33,4,0),0)</f>
        <v>2</v>
      </c>
      <c r="L758">
        <f t="shared" si="35"/>
        <v>60</v>
      </c>
    </row>
    <row r="759" spans="1:12" hidden="1">
      <c r="A759" s="20"/>
      <c r="B759" s="2" t="s">
        <v>57</v>
      </c>
      <c r="C759" s="2" t="s">
        <v>1964</v>
      </c>
      <c r="D759" s="2" t="s">
        <v>2398</v>
      </c>
      <c r="E759" s="3">
        <v>71546.059212000022</v>
      </c>
      <c r="F759" s="3">
        <v>78976.177471000003</v>
      </c>
      <c r="G759" s="3">
        <v>30605.328110000006</v>
      </c>
      <c r="H759" s="3">
        <f t="shared" si="33"/>
        <v>60375.854931000009</v>
      </c>
      <c r="I759">
        <f t="shared" si="34"/>
        <v>6</v>
      </c>
      <c r="J759">
        <f>IFERROR(VLOOKUP(I759,справочник!$A$27:$D$33,3,0),0)</f>
        <v>30</v>
      </c>
      <c r="K759">
        <f>IFERROR(VLOOKUP(I759,справочник!$A$27:$D$33,4,0),0)</f>
        <v>2</v>
      </c>
      <c r="L759">
        <f t="shared" si="35"/>
        <v>60</v>
      </c>
    </row>
    <row r="760" spans="1:12" hidden="1">
      <c r="A760" s="20"/>
      <c r="B760" s="2" t="s">
        <v>57</v>
      </c>
      <c r="C760" s="2" t="s">
        <v>2067</v>
      </c>
      <c r="D760" s="2" t="s">
        <v>2442</v>
      </c>
      <c r="E760" s="3">
        <v>71546.059212000007</v>
      </c>
      <c r="F760" s="3">
        <v>78976.177471000017</v>
      </c>
      <c r="G760" s="3">
        <v>30605.328110000002</v>
      </c>
      <c r="H760" s="3">
        <f t="shared" si="33"/>
        <v>60375.854931000009</v>
      </c>
      <c r="I760">
        <f t="shared" si="34"/>
        <v>6</v>
      </c>
      <c r="J760">
        <f>IFERROR(VLOOKUP(I760,справочник!$A$27:$D$33,3,0),0)</f>
        <v>30</v>
      </c>
      <c r="K760">
        <f>IFERROR(VLOOKUP(I760,справочник!$A$27:$D$33,4,0),0)</f>
        <v>2</v>
      </c>
      <c r="L760">
        <f t="shared" si="35"/>
        <v>60</v>
      </c>
    </row>
    <row r="761" spans="1:12" hidden="1">
      <c r="A761" s="20"/>
      <c r="B761" s="2" t="s">
        <v>57</v>
      </c>
      <c r="C761" s="2" t="s">
        <v>1818</v>
      </c>
      <c r="D761" s="2" t="s">
        <v>2364</v>
      </c>
      <c r="E761" s="3">
        <v>71546.059212000022</v>
      </c>
      <c r="F761" s="3">
        <v>78976.177471000003</v>
      </c>
      <c r="G761" s="3">
        <v>30605.328110000002</v>
      </c>
      <c r="H761" s="3">
        <f t="shared" si="33"/>
        <v>60375.854931000009</v>
      </c>
      <c r="I761">
        <f t="shared" si="34"/>
        <v>6</v>
      </c>
      <c r="J761">
        <f>IFERROR(VLOOKUP(I761,справочник!$A$27:$D$33,3,0),0)</f>
        <v>30</v>
      </c>
      <c r="K761">
        <f>IFERROR(VLOOKUP(I761,справочник!$A$27:$D$33,4,0),0)</f>
        <v>2</v>
      </c>
      <c r="L761">
        <f t="shared" si="35"/>
        <v>60</v>
      </c>
    </row>
    <row r="762" spans="1:12" hidden="1">
      <c r="A762" s="20"/>
      <c r="B762" s="2" t="s">
        <v>57</v>
      </c>
      <c r="C762" s="2" t="s">
        <v>1878</v>
      </c>
      <c r="D762" s="2" t="s">
        <v>2372</v>
      </c>
      <c r="E762" s="3">
        <v>71546.059212000022</v>
      </c>
      <c r="F762" s="3">
        <v>78976.177471000003</v>
      </c>
      <c r="G762" s="3">
        <v>30605.328110000002</v>
      </c>
      <c r="H762" s="3">
        <f t="shared" si="33"/>
        <v>60375.854931000009</v>
      </c>
      <c r="I762">
        <f t="shared" si="34"/>
        <v>6</v>
      </c>
      <c r="J762">
        <f>IFERROR(VLOOKUP(I762,справочник!$A$27:$D$33,3,0),0)</f>
        <v>30</v>
      </c>
      <c r="K762">
        <f>IFERROR(VLOOKUP(I762,справочник!$A$27:$D$33,4,0),0)</f>
        <v>2</v>
      </c>
      <c r="L762">
        <f t="shared" si="35"/>
        <v>60</v>
      </c>
    </row>
    <row r="763" spans="1:12" hidden="1">
      <c r="A763" s="20"/>
      <c r="B763" s="2" t="s">
        <v>57</v>
      </c>
      <c r="C763" s="2" t="s">
        <v>1986</v>
      </c>
      <c r="D763" s="2" t="s">
        <v>2471</v>
      </c>
      <c r="E763" s="3">
        <v>71546.059212000007</v>
      </c>
      <c r="F763" s="3">
        <v>78976.177471000017</v>
      </c>
      <c r="G763" s="3">
        <v>30605.328110000006</v>
      </c>
      <c r="H763" s="3">
        <f t="shared" si="33"/>
        <v>60375.854931000009</v>
      </c>
      <c r="I763">
        <f t="shared" si="34"/>
        <v>6</v>
      </c>
      <c r="J763">
        <f>IFERROR(VLOOKUP(I763,справочник!$A$27:$D$33,3,0),0)</f>
        <v>30</v>
      </c>
      <c r="K763">
        <f>IFERROR(VLOOKUP(I763,справочник!$A$27:$D$33,4,0),0)</f>
        <v>2</v>
      </c>
      <c r="L763">
        <f t="shared" si="35"/>
        <v>60</v>
      </c>
    </row>
    <row r="764" spans="1:12" hidden="1">
      <c r="A764" s="20"/>
      <c r="B764" s="2" t="s">
        <v>57</v>
      </c>
      <c r="C764" s="2" t="s">
        <v>2038</v>
      </c>
      <c r="D764" s="2" t="s">
        <v>2455</v>
      </c>
      <c r="E764" s="3">
        <v>71546.059212000007</v>
      </c>
      <c r="F764" s="3">
        <v>78976.177471000017</v>
      </c>
      <c r="G764" s="3">
        <v>30605.328110000002</v>
      </c>
      <c r="H764" s="3">
        <f t="shared" si="33"/>
        <v>60375.854931000009</v>
      </c>
      <c r="I764">
        <f t="shared" si="34"/>
        <v>6</v>
      </c>
      <c r="J764">
        <f>IFERROR(VLOOKUP(I764,справочник!$A$27:$D$33,3,0),0)</f>
        <v>30</v>
      </c>
      <c r="K764">
        <f>IFERROR(VLOOKUP(I764,справочник!$A$27:$D$33,4,0),0)</f>
        <v>2</v>
      </c>
      <c r="L764">
        <f t="shared" si="35"/>
        <v>60</v>
      </c>
    </row>
    <row r="765" spans="1:12" hidden="1">
      <c r="A765" s="20"/>
      <c r="B765" s="2" t="s">
        <v>57</v>
      </c>
      <c r="C765" s="2" t="s">
        <v>1826</v>
      </c>
      <c r="D765" s="2" t="s">
        <v>2421</v>
      </c>
      <c r="E765" s="3">
        <v>71546.059212000007</v>
      </c>
      <c r="F765" s="3">
        <v>78976.177471000017</v>
      </c>
      <c r="G765" s="3">
        <v>30605.328110000006</v>
      </c>
      <c r="H765" s="3">
        <f t="shared" si="33"/>
        <v>60375.854931000009</v>
      </c>
      <c r="I765">
        <f t="shared" si="34"/>
        <v>6</v>
      </c>
      <c r="J765">
        <f>IFERROR(VLOOKUP(I765,справочник!$A$27:$D$33,3,0),0)</f>
        <v>30</v>
      </c>
      <c r="K765">
        <f>IFERROR(VLOOKUP(I765,справочник!$A$27:$D$33,4,0),0)</f>
        <v>2</v>
      </c>
      <c r="L765">
        <f t="shared" si="35"/>
        <v>60</v>
      </c>
    </row>
    <row r="766" spans="1:12" hidden="1">
      <c r="A766" s="20"/>
      <c r="B766" s="2" t="s">
        <v>57</v>
      </c>
      <c r="C766" s="2" t="s">
        <v>1782</v>
      </c>
      <c r="D766" s="2" t="s">
        <v>2461</v>
      </c>
      <c r="E766" s="3">
        <v>71546.059212000022</v>
      </c>
      <c r="F766" s="3">
        <v>78976.177471000003</v>
      </c>
      <c r="G766" s="3">
        <v>30605.328110000002</v>
      </c>
      <c r="H766" s="3">
        <f t="shared" si="33"/>
        <v>60375.854931000009</v>
      </c>
      <c r="I766">
        <f t="shared" si="34"/>
        <v>6</v>
      </c>
      <c r="J766">
        <f>IFERROR(VLOOKUP(I766,справочник!$A$27:$D$33,3,0),0)</f>
        <v>30</v>
      </c>
      <c r="K766">
        <f>IFERROR(VLOOKUP(I766,справочник!$A$27:$D$33,4,0),0)</f>
        <v>2</v>
      </c>
      <c r="L766">
        <f t="shared" si="35"/>
        <v>60</v>
      </c>
    </row>
    <row r="767" spans="1:12" hidden="1">
      <c r="A767" s="20"/>
      <c r="B767" s="2" t="s">
        <v>57</v>
      </c>
      <c r="C767" s="2" t="s">
        <v>2425</v>
      </c>
      <c r="D767" s="2" t="s">
        <v>2426</v>
      </c>
      <c r="E767" s="3">
        <v>71546.059212000007</v>
      </c>
      <c r="F767" s="3">
        <v>78976.177471000017</v>
      </c>
      <c r="G767" s="3">
        <v>30605.328110000006</v>
      </c>
      <c r="H767" s="3">
        <f t="shared" si="33"/>
        <v>60375.854931000009</v>
      </c>
      <c r="I767">
        <f t="shared" si="34"/>
        <v>6</v>
      </c>
      <c r="J767">
        <f>IFERROR(VLOOKUP(I767,справочник!$A$27:$D$33,3,0),0)</f>
        <v>30</v>
      </c>
      <c r="K767">
        <f>IFERROR(VLOOKUP(I767,справочник!$A$27:$D$33,4,0),0)</f>
        <v>2</v>
      </c>
      <c r="L767">
        <f t="shared" si="35"/>
        <v>60</v>
      </c>
    </row>
    <row r="768" spans="1:12" hidden="1">
      <c r="A768" s="20"/>
      <c r="B768" s="2" t="s">
        <v>57</v>
      </c>
      <c r="C768" s="2" t="s">
        <v>2009</v>
      </c>
      <c r="D768" s="2" t="s">
        <v>2476</v>
      </c>
      <c r="E768" s="3">
        <v>71546.059212000007</v>
      </c>
      <c r="F768" s="3">
        <v>78976.177471000017</v>
      </c>
      <c r="G768" s="3">
        <v>30605.328110000002</v>
      </c>
      <c r="H768" s="3">
        <f t="shared" si="33"/>
        <v>60375.854931000009</v>
      </c>
      <c r="I768">
        <f t="shared" si="34"/>
        <v>6</v>
      </c>
      <c r="J768">
        <f>IFERROR(VLOOKUP(I768,справочник!$A$27:$D$33,3,0),0)</f>
        <v>30</v>
      </c>
      <c r="K768">
        <f>IFERROR(VLOOKUP(I768,справочник!$A$27:$D$33,4,0),0)</f>
        <v>2</v>
      </c>
      <c r="L768">
        <f t="shared" si="35"/>
        <v>60</v>
      </c>
    </row>
    <row r="769" spans="1:12" hidden="1">
      <c r="A769" s="20"/>
      <c r="B769" s="2" t="s">
        <v>57</v>
      </c>
      <c r="C769" s="2" t="s">
        <v>2095</v>
      </c>
      <c r="D769" s="2" t="s">
        <v>2437</v>
      </c>
      <c r="E769" s="3">
        <v>71546.059212000007</v>
      </c>
      <c r="F769" s="3">
        <v>78976.177471000017</v>
      </c>
      <c r="G769" s="3">
        <v>30605.328110000006</v>
      </c>
      <c r="H769" s="3">
        <f t="shared" si="33"/>
        <v>60375.854931000009</v>
      </c>
      <c r="I769">
        <f t="shared" si="34"/>
        <v>6</v>
      </c>
      <c r="J769">
        <f>IFERROR(VLOOKUP(I769,справочник!$A$27:$D$33,3,0),0)</f>
        <v>30</v>
      </c>
      <c r="K769">
        <f>IFERROR(VLOOKUP(I769,справочник!$A$27:$D$33,4,0),0)</f>
        <v>2</v>
      </c>
      <c r="L769">
        <f t="shared" si="35"/>
        <v>60</v>
      </c>
    </row>
    <row r="770" spans="1:12" hidden="1">
      <c r="A770" s="20"/>
      <c r="B770" s="2" t="s">
        <v>57</v>
      </c>
      <c r="C770" s="2" t="s">
        <v>1870</v>
      </c>
      <c r="D770" s="2" t="s">
        <v>2487</v>
      </c>
      <c r="E770" s="3">
        <v>71546.059212000007</v>
      </c>
      <c r="F770" s="3">
        <v>78976.177471000017</v>
      </c>
      <c r="G770" s="3">
        <v>30605.328110000006</v>
      </c>
      <c r="H770" s="3">
        <f t="shared" si="33"/>
        <v>60375.854931000009</v>
      </c>
      <c r="I770">
        <f t="shared" si="34"/>
        <v>6</v>
      </c>
      <c r="J770">
        <f>IFERROR(VLOOKUP(I770,справочник!$A$27:$D$33,3,0),0)</f>
        <v>30</v>
      </c>
      <c r="K770">
        <f>IFERROR(VLOOKUP(I770,справочник!$A$27:$D$33,4,0),0)</f>
        <v>2</v>
      </c>
      <c r="L770">
        <f t="shared" si="35"/>
        <v>60</v>
      </c>
    </row>
    <row r="771" spans="1:12" hidden="1">
      <c r="A771" s="20"/>
      <c r="B771" s="2" t="s">
        <v>57</v>
      </c>
      <c r="C771" s="2" t="s">
        <v>1960</v>
      </c>
      <c r="D771" s="2" t="s">
        <v>2375</v>
      </c>
      <c r="E771" s="3">
        <v>71546.059211999993</v>
      </c>
      <c r="F771" s="3">
        <v>78976.177471000032</v>
      </c>
      <c r="G771" s="3">
        <v>30605.328110000002</v>
      </c>
      <c r="H771" s="3">
        <f t="shared" ref="H771:H834" si="36">AVERAGE(E771:G771)</f>
        <v>60375.854931000009</v>
      </c>
      <c r="I771">
        <f t="shared" ref="I771:I834" si="37">IF(H771&gt;=1000000,1,IF(AND(H771&gt;=500000,H771&lt;=999999),2,IF(AND(H771&gt;=200000,H771&lt;=499999),3,IF(AND(H771&gt;=150000,H771&lt;=199999),4,IF(AND(H771&gt;=75000,H771&lt;=149999),5,IF(AND(H771&gt;=35000,H771&lt;=74999),6,6))))))</f>
        <v>6</v>
      </c>
      <c r="J771">
        <f>IFERROR(VLOOKUP(I771,справочник!$A$27:$D$33,3,0),0)</f>
        <v>30</v>
      </c>
      <c r="K771">
        <f>IFERROR(VLOOKUP(I771,справочник!$A$27:$D$33,4,0),0)</f>
        <v>2</v>
      </c>
      <c r="L771">
        <f t="shared" ref="L771:L834" si="38">J771*K771</f>
        <v>60</v>
      </c>
    </row>
    <row r="772" spans="1:12" hidden="1">
      <c r="A772" s="20"/>
      <c r="B772" s="2" t="s">
        <v>57</v>
      </c>
      <c r="C772" s="2" t="s">
        <v>2036</v>
      </c>
      <c r="D772" s="2" t="s">
        <v>2502</v>
      </c>
      <c r="E772" s="3">
        <v>71546.059211999993</v>
      </c>
      <c r="F772" s="3">
        <v>78976.177471000032</v>
      </c>
      <c r="G772" s="3">
        <v>30605.328109999999</v>
      </c>
      <c r="H772" s="3">
        <f t="shared" si="36"/>
        <v>60375.854931000009</v>
      </c>
      <c r="I772">
        <f t="shared" si="37"/>
        <v>6</v>
      </c>
      <c r="J772">
        <f>IFERROR(VLOOKUP(I772,справочник!$A$27:$D$33,3,0),0)</f>
        <v>30</v>
      </c>
      <c r="K772">
        <f>IFERROR(VLOOKUP(I772,справочник!$A$27:$D$33,4,0),0)</f>
        <v>2</v>
      </c>
      <c r="L772">
        <f t="shared" si="38"/>
        <v>60</v>
      </c>
    </row>
    <row r="773" spans="1:12" hidden="1">
      <c r="A773" s="20"/>
      <c r="B773" s="2" t="s">
        <v>57</v>
      </c>
      <c r="C773" s="2" t="s">
        <v>1882</v>
      </c>
      <c r="D773" s="2" t="s">
        <v>2397</v>
      </c>
      <c r="E773" s="3">
        <v>71546.059211999993</v>
      </c>
      <c r="F773" s="3">
        <v>78976.177471000032</v>
      </c>
      <c r="G773" s="3">
        <v>30605.328110000002</v>
      </c>
      <c r="H773" s="3">
        <f t="shared" si="36"/>
        <v>60375.854931000009</v>
      </c>
      <c r="I773">
        <f t="shared" si="37"/>
        <v>6</v>
      </c>
      <c r="J773">
        <f>IFERROR(VLOOKUP(I773,справочник!$A$27:$D$33,3,0),0)</f>
        <v>30</v>
      </c>
      <c r="K773">
        <f>IFERROR(VLOOKUP(I773,справочник!$A$27:$D$33,4,0),0)</f>
        <v>2</v>
      </c>
      <c r="L773">
        <f t="shared" si="38"/>
        <v>60</v>
      </c>
    </row>
    <row r="774" spans="1:12" hidden="1">
      <c r="A774" s="20"/>
      <c r="B774" s="2" t="s">
        <v>57</v>
      </c>
      <c r="C774" s="2" t="s">
        <v>1898</v>
      </c>
      <c r="D774" s="2" t="s">
        <v>2509</v>
      </c>
      <c r="E774" s="3">
        <v>71546.059211999993</v>
      </c>
      <c r="F774" s="3">
        <v>78976.177471000032</v>
      </c>
      <c r="G774" s="3">
        <v>30605.328109999999</v>
      </c>
      <c r="H774" s="3">
        <f t="shared" si="36"/>
        <v>60375.854931000009</v>
      </c>
      <c r="I774">
        <f t="shared" si="37"/>
        <v>6</v>
      </c>
      <c r="J774">
        <f>IFERROR(VLOOKUP(I774,справочник!$A$27:$D$33,3,0),0)</f>
        <v>30</v>
      </c>
      <c r="K774">
        <f>IFERROR(VLOOKUP(I774,справочник!$A$27:$D$33,4,0),0)</f>
        <v>2</v>
      </c>
      <c r="L774">
        <f t="shared" si="38"/>
        <v>60</v>
      </c>
    </row>
    <row r="775" spans="1:12" hidden="1">
      <c r="A775" s="20"/>
      <c r="B775" s="2" t="s">
        <v>57</v>
      </c>
      <c r="C775" s="2" t="s">
        <v>2447</v>
      </c>
      <c r="D775" s="2" t="s">
        <v>2448</v>
      </c>
      <c r="E775" s="3">
        <v>71546.059212000022</v>
      </c>
      <c r="F775" s="3">
        <v>78976.177471000003</v>
      </c>
      <c r="G775" s="3">
        <v>30605.328110000002</v>
      </c>
      <c r="H775" s="3">
        <f t="shared" si="36"/>
        <v>60375.854931000009</v>
      </c>
      <c r="I775">
        <f t="shared" si="37"/>
        <v>6</v>
      </c>
      <c r="J775">
        <f>IFERROR(VLOOKUP(I775,справочник!$A$27:$D$33,3,0),0)</f>
        <v>30</v>
      </c>
      <c r="K775">
        <f>IFERROR(VLOOKUP(I775,справочник!$A$27:$D$33,4,0),0)</f>
        <v>2</v>
      </c>
      <c r="L775">
        <f t="shared" si="38"/>
        <v>60</v>
      </c>
    </row>
    <row r="776" spans="1:12" hidden="1">
      <c r="A776" s="20"/>
      <c r="B776" s="2" t="s">
        <v>57</v>
      </c>
      <c r="C776" s="2" t="s">
        <v>2517</v>
      </c>
      <c r="D776" s="2" t="s">
        <v>2518</v>
      </c>
      <c r="E776" s="3">
        <v>71546.059212000022</v>
      </c>
      <c r="F776" s="3">
        <v>78976.177471000003</v>
      </c>
      <c r="G776" s="3">
        <v>30605.328110000006</v>
      </c>
      <c r="H776" s="3">
        <f t="shared" si="36"/>
        <v>60375.854931000009</v>
      </c>
      <c r="I776">
        <f t="shared" si="37"/>
        <v>6</v>
      </c>
      <c r="J776">
        <f>IFERROR(VLOOKUP(I776,справочник!$A$27:$D$33,3,0),0)</f>
        <v>30</v>
      </c>
      <c r="K776">
        <f>IFERROR(VLOOKUP(I776,справочник!$A$27:$D$33,4,0),0)</f>
        <v>2</v>
      </c>
      <c r="L776">
        <f t="shared" si="38"/>
        <v>60</v>
      </c>
    </row>
    <row r="777" spans="1:12" hidden="1">
      <c r="A777" s="20"/>
      <c r="B777" s="2" t="s">
        <v>57</v>
      </c>
      <c r="C777" s="2" t="s">
        <v>2051</v>
      </c>
      <c r="D777" s="2" t="s">
        <v>2466</v>
      </c>
      <c r="E777" s="3">
        <v>71546.059212000022</v>
      </c>
      <c r="F777" s="3">
        <v>78976.177471000003</v>
      </c>
      <c r="G777" s="3">
        <v>30605.328110000002</v>
      </c>
      <c r="H777" s="3">
        <f t="shared" si="36"/>
        <v>60375.854931000009</v>
      </c>
      <c r="I777">
        <f t="shared" si="37"/>
        <v>6</v>
      </c>
      <c r="J777">
        <f>IFERROR(VLOOKUP(I777,справочник!$A$27:$D$33,3,0),0)</f>
        <v>30</v>
      </c>
      <c r="K777">
        <f>IFERROR(VLOOKUP(I777,справочник!$A$27:$D$33,4,0),0)</f>
        <v>2</v>
      </c>
      <c r="L777">
        <f t="shared" si="38"/>
        <v>60</v>
      </c>
    </row>
    <row r="778" spans="1:12" hidden="1">
      <c r="A778" s="20"/>
      <c r="B778" s="2" t="s">
        <v>57</v>
      </c>
      <c r="C778" s="2" t="s">
        <v>1910</v>
      </c>
      <c r="D778" s="2" t="s">
        <v>2523</v>
      </c>
      <c r="E778" s="3">
        <v>71546.059212000007</v>
      </c>
      <c r="F778" s="3">
        <v>78976.177471000017</v>
      </c>
      <c r="G778" s="3">
        <v>30605.328110000009</v>
      </c>
      <c r="H778" s="3">
        <f t="shared" si="36"/>
        <v>60375.854931000009</v>
      </c>
      <c r="I778">
        <f t="shared" si="37"/>
        <v>6</v>
      </c>
      <c r="J778">
        <f>IFERROR(VLOOKUP(I778,справочник!$A$27:$D$33,3,0),0)</f>
        <v>30</v>
      </c>
      <c r="K778">
        <f>IFERROR(VLOOKUP(I778,справочник!$A$27:$D$33,4,0),0)</f>
        <v>2</v>
      </c>
      <c r="L778">
        <f t="shared" si="38"/>
        <v>60</v>
      </c>
    </row>
    <row r="779" spans="1:12" hidden="1">
      <c r="A779" s="20"/>
      <c r="B779" s="2" t="s">
        <v>57</v>
      </c>
      <c r="C779" s="2" t="s">
        <v>1978</v>
      </c>
      <c r="D779" s="2" t="s">
        <v>2411</v>
      </c>
      <c r="E779" s="3">
        <v>71546.059212000007</v>
      </c>
      <c r="F779" s="3">
        <v>78976.177471000017</v>
      </c>
      <c r="G779" s="3">
        <v>30605.328110000002</v>
      </c>
      <c r="H779" s="3">
        <f t="shared" si="36"/>
        <v>60375.854931000009</v>
      </c>
      <c r="I779">
        <f t="shared" si="37"/>
        <v>6</v>
      </c>
      <c r="J779">
        <f>IFERROR(VLOOKUP(I779,справочник!$A$27:$D$33,3,0),0)</f>
        <v>30</v>
      </c>
      <c r="K779">
        <f>IFERROR(VLOOKUP(I779,справочник!$A$27:$D$33,4,0),0)</f>
        <v>2</v>
      </c>
      <c r="L779">
        <f t="shared" si="38"/>
        <v>60</v>
      </c>
    </row>
    <row r="780" spans="1:12" hidden="1">
      <c r="A780" s="20"/>
      <c r="B780" s="2" t="s">
        <v>57</v>
      </c>
      <c r="C780" s="2" t="s">
        <v>1773</v>
      </c>
      <c r="D780" s="2" t="s">
        <v>2382</v>
      </c>
      <c r="E780" s="3">
        <v>71546.059212000007</v>
      </c>
      <c r="F780" s="3">
        <v>78976.177471000017</v>
      </c>
      <c r="G780" s="3">
        <v>30605.328110000009</v>
      </c>
      <c r="H780" s="3">
        <f t="shared" si="36"/>
        <v>60375.854931000009</v>
      </c>
      <c r="I780">
        <f t="shared" si="37"/>
        <v>6</v>
      </c>
      <c r="J780">
        <f>IFERROR(VLOOKUP(I780,справочник!$A$27:$D$33,3,0),0)</f>
        <v>30</v>
      </c>
      <c r="K780">
        <f>IFERROR(VLOOKUP(I780,справочник!$A$27:$D$33,4,0),0)</f>
        <v>2</v>
      </c>
      <c r="L780">
        <f t="shared" si="38"/>
        <v>60</v>
      </c>
    </row>
    <row r="781" spans="1:12" hidden="1">
      <c r="A781" s="20"/>
      <c r="B781" s="2" t="s">
        <v>57</v>
      </c>
      <c r="C781" s="2" t="s">
        <v>1904</v>
      </c>
      <c r="D781" s="2" t="s">
        <v>2475</v>
      </c>
      <c r="E781" s="3">
        <v>71546.059212000036</v>
      </c>
      <c r="F781" s="3">
        <v>78976.177470999988</v>
      </c>
      <c r="G781" s="3">
        <v>30605.328110000006</v>
      </c>
      <c r="H781" s="3">
        <f t="shared" si="36"/>
        <v>60375.854931000009</v>
      </c>
      <c r="I781">
        <f t="shared" si="37"/>
        <v>6</v>
      </c>
      <c r="J781">
        <f>IFERROR(VLOOKUP(I781,справочник!$A$27:$D$33,3,0),0)</f>
        <v>30</v>
      </c>
      <c r="K781">
        <f>IFERROR(VLOOKUP(I781,справочник!$A$27:$D$33,4,0),0)</f>
        <v>2</v>
      </c>
      <c r="L781">
        <f t="shared" si="38"/>
        <v>60</v>
      </c>
    </row>
    <row r="782" spans="1:12" hidden="1">
      <c r="A782" s="20"/>
      <c r="B782" s="2" t="s">
        <v>57</v>
      </c>
      <c r="C782" s="2" t="s">
        <v>2531</v>
      </c>
      <c r="D782" s="2" t="s">
        <v>2532</v>
      </c>
      <c r="E782" s="3">
        <v>71546.059212000022</v>
      </c>
      <c r="F782" s="3">
        <v>78976.177471000003</v>
      </c>
      <c r="G782" s="3">
        <v>30605.328110000002</v>
      </c>
      <c r="H782" s="3">
        <f t="shared" si="36"/>
        <v>60375.854931000009</v>
      </c>
      <c r="I782">
        <f t="shared" si="37"/>
        <v>6</v>
      </c>
      <c r="J782">
        <f>IFERROR(VLOOKUP(I782,справочник!$A$27:$D$33,3,0),0)</f>
        <v>30</v>
      </c>
      <c r="K782">
        <f>IFERROR(VLOOKUP(I782,справочник!$A$27:$D$33,4,0),0)</f>
        <v>2</v>
      </c>
      <c r="L782">
        <f t="shared" si="38"/>
        <v>60</v>
      </c>
    </row>
    <row r="783" spans="1:12" hidden="1">
      <c r="A783" s="20"/>
      <c r="B783" s="2" t="s">
        <v>57</v>
      </c>
      <c r="C783" s="2" t="s">
        <v>1864</v>
      </c>
      <c r="D783" s="2" t="s">
        <v>2483</v>
      </c>
      <c r="E783" s="3">
        <v>71546.059212000007</v>
      </c>
      <c r="F783" s="3">
        <v>78976.177471000017</v>
      </c>
      <c r="G783" s="3">
        <v>30605.328110000006</v>
      </c>
      <c r="H783" s="3">
        <f t="shared" si="36"/>
        <v>60375.854931000009</v>
      </c>
      <c r="I783">
        <f t="shared" si="37"/>
        <v>6</v>
      </c>
      <c r="J783">
        <f>IFERROR(VLOOKUP(I783,справочник!$A$27:$D$33,3,0),0)</f>
        <v>30</v>
      </c>
      <c r="K783">
        <f>IFERROR(VLOOKUP(I783,справочник!$A$27:$D$33,4,0),0)</f>
        <v>2</v>
      </c>
      <c r="L783">
        <f t="shared" si="38"/>
        <v>60</v>
      </c>
    </row>
    <row r="784" spans="1:12" hidden="1">
      <c r="A784" s="20"/>
      <c r="B784" s="2" t="s">
        <v>57</v>
      </c>
      <c r="C784" s="2" t="s">
        <v>1926</v>
      </c>
      <c r="D784" s="2" t="s">
        <v>2534</v>
      </c>
      <c r="E784" s="3">
        <v>71546.059211999993</v>
      </c>
      <c r="F784" s="3">
        <v>78976.177471000032</v>
      </c>
      <c r="G784" s="3">
        <v>30605.328110000006</v>
      </c>
      <c r="H784" s="3">
        <f t="shared" si="36"/>
        <v>60375.854931000009</v>
      </c>
      <c r="I784">
        <f t="shared" si="37"/>
        <v>6</v>
      </c>
      <c r="J784">
        <f>IFERROR(VLOOKUP(I784,справочник!$A$27:$D$33,3,0),0)</f>
        <v>30</v>
      </c>
      <c r="K784">
        <f>IFERROR(VLOOKUP(I784,справочник!$A$27:$D$33,4,0),0)</f>
        <v>2</v>
      </c>
      <c r="L784">
        <f t="shared" si="38"/>
        <v>60</v>
      </c>
    </row>
    <row r="785" spans="1:12" hidden="1">
      <c r="A785" s="20"/>
      <c r="B785" s="2" t="s">
        <v>57</v>
      </c>
      <c r="C785" s="2" t="s">
        <v>1778</v>
      </c>
      <c r="D785" s="2" t="s">
        <v>2371</v>
      </c>
      <c r="E785" s="3">
        <v>71546.059212000007</v>
      </c>
      <c r="F785" s="3">
        <v>78976.177471000017</v>
      </c>
      <c r="G785" s="3">
        <v>30605.328110000002</v>
      </c>
      <c r="H785" s="3">
        <f t="shared" si="36"/>
        <v>60375.854931000009</v>
      </c>
      <c r="I785">
        <f t="shared" si="37"/>
        <v>6</v>
      </c>
      <c r="J785">
        <f>IFERROR(VLOOKUP(I785,справочник!$A$27:$D$33,3,0),0)</f>
        <v>30</v>
      </c>
      <c r="K785">
        <f>IFERROR(VLOOKUP(I785,справочник!$A$27:$D$33,4,0),0)</f>
        <v>2</v>
      </c>
      <c r="L785">
        <f t="shared" si="38"/>
        <v>60</v>
      </c>
    </row>
    <row r="786" spans="1:12" hidden="1">
      <c r="A786" s="20"/>
      <c r="B786" s="2" t="s">
        <v>57</v>
      </c>
      <c r="C786" s="2" t="s">
        <v>2075</v>
      </c>
      <c r="D786" s="2" t="s">
        <v>2539</v>
      </c>
      <c r="E786" s="3">
        <v>71546.059212000007</v>
      </c>
      <c r="F786" s="3">
        <v>78976.177471000017</v>
      </c>
      <c r="G786" s="3">
        <v>30605.328110000002</v>
      </c>
      <c r="H786" s="3">
        <f t="shared" si="36"/>
        <v>60375.854931000009</v>
      </c>
      <c r="I786">
        <f t="shared" si="37"/>
        <v>6</v>
      </c>
      <c r="J786">
        <f>IFERROR(VLOOKUP(I786,справочник!$A$27:$D$33,3,0),0)</f>
        <v>30</v>
      </c>
      <c r="K786">
        <f>IFERROR(VLOOKUP(I786,справочник!$A$27:$D$33,4,0),0)</f>
        <v>2</v>
      </c>
      <c r="L786">
        <f t="shared" si="38"/>
        <v>60</v>
      </c>
    </row>
    <row r="787" spans="1:12" hidden="1">
      <c r="A787" s="20"/>
      <c r="B787" s="2" t="s">
        <v>57</v>
      </c>
      <c r="C787" s="2" t="s">
        <v>1924</v>
      </c>
      <c r="D787" s="2" t="s">
        <v>2387</v>
      </c>
      <c r="E787" s="3">
        <v>71546.059212000007</v>
      </c>
      <c r="F787" s="3">
        <v>78976.177471000017</v>
      </c>
      <c r="G787" s="3">
        <v>30605.328110000006</v>
      </c>
      <c r="H787" s="3">
        <f t="shared" si="36"/>
        <v>60375.854931000009</v>
      </c>
      <c r="I787">
        <f t="shared" si="37"/>
        <v>6</v>
      </c>
      <c r="J787">
        <f>IFERROR(VLOOKUP(I787,справочник!$A$27:$D$33,3,0),0)</f>
        <v>30</v>
      </c>
      <c r="K787">
        <f>IFERROR(VLOOKUP(I787,справочник!$A$27:$D$33,4,0),0)</f>
        <v>2</v>
      </c>
      <c r="L787">
        <f t="shared" si="38"/>
        <v>60</v>
      </c>
    </row>
    <row r="788" spans="1:12" hidden="1">
      <c r="A788" s="20"/>
      <c r="B788" s="2" t="s">
        <v>57</v>
      </c>
      <c r="C788" s="2" t="s">
        <v>1814</v>
      </c>
      <c r="D788" s="2" t="s">
        <v>2552</v>
      </c>
      <c r="E788" s="3">
        <v>71546.059212000007</v>
      </c>
      <c r="F788" s="3">
        <v>78976.177471000017</v>
      </c>
      <c r="G788" s="3">
        <v>30605.328110000006</v>
      </c>
      <c r="H788" s="3">
        <f t="shared" si="36"/>
        <v>60375.854931000009</v>
      </c>
      <c r="I788">
        <f t="shared" si="37"/>
        <v>6</v>
      </c>
      <c r="J788">
        <f>IFERROR(VLOOKUP(I788,справочник!$A$27:$D$33,3,0),0)</f>
        <v>30</v>
      </c>
      <c r="K788">
        <f>IFERROR(VLOOKUP(I788,справочник!$A$27:$D$33,4,0),0)</f>
        <v>2</v>
      </c>
      <c r="L788">
        <f t="shared" si="38"/>
        <v>60</v>
      </c>
    </row>
    <row r="789" spans="1:12" hidden="1">
      <c r="A789" s="20"/>
      <c r="B789" s="2" t="s">
        <v>57</v>
      </c>
      <c r="C789" s="2" t="s">
        <v>2032</v>
      </c>
      <c r="D789" s="2" t="s">
        <v>2433</v>
      </c>
      <c r="E789" s="3">
        <v>71546.059212000007</v>
      </c>
      <c r="F789" s="3">
        <v>78976.177471000017</v>
      </c>
      <c r="G789" s="3">
        <v>30605.328109999999</v>
      </c>
      <c r="H789" s="3">
        <f t="shared" si="36"/>
        <v>60375.854931000009</v>
      </c>
      <c r="I789">
        <f t="shared" si="37"/>
        <v>6</v>
      </c>
      <c r="J789">
        <f>IFERROR(VLOOKUP(I789,справочник!$A$27:$D$33,3,0),0)</f>
        <v>30</v>
      </c>
      <c r="K789">
        <f>IFERROR(VLOOKUP(I789,справочник!$A$27:$D$33,4,0),0)</f>
        <v>2</v>
      </c>
      <c r="L789">
        <f t="shared" si="38"/>
        <v>60</v>
      </c>
    </row>
    <row r="790" spans="1:12" hidden="1">
      <c r="A790" s="20"/>
      <c r="B790" s="2" t="s">
        <v>57</v>
      </c>
      <c r="C790" s="2" t="s">
        <v>1938</v>
      </c>
      <c r="D790" s="2" t="s">
        <v>2377</v>
      </c>
      <c r="E790" s="3">
        <v>71546.059212000007</v>
      </c>
      <c r="F790" s="3">
        <v>78976.177471000017</v>
      </c>
      <c r="G790" s="3">
        <v>30605.328110000006</v>
      </c>
      <c r="H790" s="3">
        <f t="shared" si="36"/>
        <v>60375.854931000009</v>
      </c>
      <c r="I790">
        <f t="shared" si="37"/>
        <v>6</v>
      </c>
      <c r="J790">
        <f>IFERROR(VLOOKUP(I790,справочник!$A$27:$D$33,3,0),0)</f>
        <v>30</v>
      </c>
      <c r="K790">
        <f>IFERROR(VLOOKUP(I790,справочник!$A$27:$D$33,4,0),0)</f>
        <v>2</v>
      </c>
      <c r="L790">
        <f t="shared" si="38"/>
        <v>60</v>
      </c>
    </row>
    <row r="791" spans="1:12" hidden="1">
      <c r="A791" s="20"/>
      <c r="B791" s="2" t="s">
        <v>57</v>
      </c>
      <c r="C791" s="2" t="s">
        <v>1824</v>
      </c>
      <c r="D791" s="2" t="s">
        <v>2524</v>
      </c>
      <c r="E791" s="3">
        <v>71546.059212000022</v>
      </c>
      <c r="F791" s="3">
        <v>78976.177471000003</v>
      </c>
      <c r="G791" s="3">
        <v>30605.328110000002</v>
      </c>
      <c r="H791" s="3">
        <f t="shared" si="36"/>
        <v>60375.854931000009</v>
      </c>
      <c r="I791">
        <f t="shared" si="37"/>
        <v>6</v>
      </c>
      <c r="J791">
        <f>IFERROR(VLOOKUP(I791,справочник!$A$27:$D$33,3,0),0)</f>
        <v>30</v>
      </c>
      <c r="K791">
        <f>IFERROR(VLOOKUP(I791,справочник!$A$27:$D$33,4,0),0)</f>
        <v>2</v>
      </c>
      <c r="L791">
        <f t="shared" si="38"/>
        <v>60</v>
      </c>
    </row>
    <row r="792" spans="1:12" hidden="1">
      <c r="A792" s="20"/>
      <c r="B792" s="2" t="s">
        <v>57</v>
      </c>
      <c r="C792" s="2" t="s">
        <v>1846</v>
      </c>
      <c r="D792" s="2" t="s">
        <v>2388</v>
      </c>
      <c r="E792" s="3">
        <v>71546.059212000007</v>
      </c>
      <c r="F792" s="3">
        <v>78976.177471000017</v>
      </c>
      <c r="G792" s="3">
        <v>30605.328110000002</v>
      </c>
      <c r="H792" s="3">
        <f t="shared" si="36"/>
        <v>60375.854931000009</v>
      </c>
      <c r="I792">
        <f t="shared" si="37"/>
        <v>6</v>
      </c>
      <c r="J792">
        <f>IFERROR(VLOOKUP(I792,справочник!$A$27:$D$33,3,0),0)</f>
        <v>30</v>
      </c>
      <c r="K792">
        <f>IFERROR(VLOOKUP(I792,справочник!$A$27:$D$33,4,0),0)</f>
        <v>2</v>
      </c>
      <c r="L792">
        <f t="shared" si="38"/>
        <v>60</v>
      </c>
    </row>
    <row r="793" spans="1:12" hidden="1">
      <c r="A793" s="20"/>
      <c r="B793" s="2" t="s">
        <v>57</v>
      </c>
      <c r="C793" s="2" t="s">
        <v>1840</v>
      </c>
      <c r="D793" s="2" t="s">
        <v>2407</v>
      </c>
      <c r="E793" s="3">
        <v>71546.059211999993</v>
      </c>
      <c r="F793" s="3">
        <v>78976.177471000032</v>
      </c>
      <c r="G793" s="3">
        <v>30605.328109999999</v>
      </c>
      <c r="H793" s="3">
        <f t="shared" si="36"/>
        <v>60375.854931000009</v>
      </c>
      <c r="I793">
        <f t="shared" si="37"/>
        <v>6</v>
      </c>
      <c r="J793">
        <f>IFERROR(VLOOKUP(I793,справочник!$A$27:$D$33,3,0),0)</f>
        <v>30</v>
      </c>
      <c r="K793">
        <f>IFERROR(VLOOKUP(I793,справочник!$A$27:$D$33,4,0),0)</f>
        <v>2</v>
      </c>
      <c r="L793">
        <f t="shared" si="38"/>
        <v>60</v>
      </c>
    </row>
    <row r="794" spans="1:12" hidden="1">
      <c r="A794" s="20"/>
      <c r="B794" s="2" t="s">
        <v>57</v>
      </c>
      <c r="C794" s="2" t="s">
        <v>2390</v>
      </c>
      <c r="D794" s="2" t="s">
        <v>2391</v>
      </c>
      <c r="E794" s="3">
        <v>71546.059212000022</v>
      </c>
      <c r="F794" s="3">
        <v>78976.177471000003</v>
      </c>
      <c r="G794" s="3">
        <v>30605.328110000002</v>
      </c>
      <c r="H794" s="3">
        <f t="shared" si="36"/>
        <v>60375.854931000009</v>
      </c>
      <c r="I794">
        <f t="shared" si="37"/>
        <v>6</v>
      </c>
      <c r="J794">
        <f>IFERROR(VLOOKUP(I794,справочник!$A$27:$D$33,3,0),0)</f>
        <v>30</v>
      </c>
      <c r="K794">
        <f>IFERROR(VLOOKUP(I794,справочник!$A$27:$D$33,4,0),0)</f>
        <v>2</v>
      </c>
      <c r="L794">
        <f t="shared" si="38"/>
        <v>60</v>
      </c>
    </row>
    <row r="795" spans="1:12" hidden="1">
      <c r="A795" s="20"/>
      <c r="B795" s="2" t="s">
        <v>57</v>
      </c>
      <c r="C795" s="2" t="s">
        <v>1956</v>
      </c>
      <c r="D795" s="2" t="s">
        <v>2439</v>
      </c>
      <c r="E795" s="3">
        <v>71546.059212000007</v>
      </c>
      <c r="F795" s="3">
        <v>78976.177471000017</v>
      </c>
      <c r="G795" s="3">
        <v>30605.328110000002</v>
      </c>
      <c r="H795" s="3">
        <f t="shared" si="36"/>
        <v>60375.854931000009</v>
      </c>
      <c r="I795">
        <f t="shared" si="37"/>
        <v>6</v>
      </c>
      <c r="J795">
        <f>IFERROR(VLOOKUP(I795,справочник!$A$27:$D$33,3,0),0)</f>
        <v>30</v>
      </c>
      <c r="K795">
        <f>IFERROR(VLOOKUP(I795,справочник!$A$27:$D$33,4,0),0)</f>
        <v>2</v>
      </c>
      <c r="L795">
        <f t="shared" si="38"/>
        <v>60</v>
      </c>
    </row>
    <row r="796" spans="1:12" hidden="1">
      <c r="A796" s="20"/>
      <c r="B796" s="2" t="s">
        <v>57</v>
      </c>
      <c r="C796" s="2" t="s">
        <v>1776</v>
      </c>
      <c r="D796" s="2" t="s">
        <v>2402</v>
      </c>
      <c r="E796" s="3">
        <v>71546.059212000007</v>
      </c>
      <c r="F796" s="3">
        <v>78976.177471000017</v>
      </c>
      <c r="G796" s="3">
        <v>30605.328110000002</v>
      </c>
      <c r="H796" s="3">
        <f t="shared" si="36"/>
        <v>60375.854931000009</v>
      </c>
      <c r="I796">
        <f t="shared" si="37"/>
        <v>6</v>
      </c>
      <c r="J796">
        <f>IFERROR(VLOOKUP(I796,справочник!$A$27:$D$33,3,0),0)</f>
        <v>30</v>
      </c>
      <c r="K796">
        <f>IFERROR(VLOOKUP(I796,справочник!$A$27:$D$33,4,0),0)</f>
        <v>2</v>
      </c>
      <c r="L796">
        <f t="shared" si="38"/>
        <v>60</v>
      </c>
    </row>
    <row r="797" spans="1:12" hidden="1">
      <c r="A797" s="20"/>
      <c r="B797" s="2" t="s">
        <v>57</v>
      </c>
      <c r="C797" s="2" t="s">
        <v>2535</v>
      </c>
      <c r="D797" s="2" t="s">
        <v>2536</v>
      </c>
      <c r="E797" s="3">
        <v>71546.059211999993</v>
      </c>
      <c r="F797" s="3">
        <v>78976.177471000032</v>
      </c>
      <c r="G797" s="3">
        <v>30605.328110000002</v>
      </c>
      <c r="H797" s="3">
        <f t="shared" si="36"/>
        <v>60375.854931000009</v>
      </c>
      <c r="I797">
        <f t="shared" si="37"/>
        <v>6</v>
      </c>
      <c r="J797">
        <f>IFERROR(VLOOKUP(I797,справочник!$A$27:$D$33,3,0),0)</f>
        <v>30</v>
      </c>
      <c r="K797">
        <f>IFERROR(VLOOKUP(I797,справочник!$A$27:$D$33,4,0),0)</f>
        <v>2</v>
      </c>
      <c r="L797">
        <f t="shared" si="38"/>
        <v>60</v>
      </c>
    </row>
    <row r="798" spans="1:12" hidden="1">
      <c r="A798" s="20"/>
      <c r="B798" s="2" t="s">
        <v>57</v>
      </c>
      <c r="C798" s="2" t="s">
        <v>1950</v>
      </c>
      <c r="D798" s="2" t="s">
        <v>2454</v>
      </c>
      <c r="E798" s="3">
        <v>71546.059212000022</v>
      </c>
      <c r="F798" s="3">
        <v>78976.177471000003</v>
      </c>
      <c r="G798" s="3">
        <v>30605.328110000006</v>
      </c>
      <c r="H798" s="3">
        <f t="shared" si="36"/>
        <v>60375.854931000009</v>
      </c>
      <c r="I798">
        <f t="shared" si="37"/>
        <v>6</v>
      </c>
      <c r="J798">
        <f>IFERROR(VLOOKUP(I798,справочник!$A$27:$D$33,3,0),0)</f>
        <v>30</v>
      </c>
      <c r="K798">
        <f>IFERROR(VLOOKUP(I798,справочник!$A$27:$D$33,4,0),0)</f>
        <v>2</v>
      </c>
      <c r="L798">
        <f t="shared" si="38"/>
        <v>60</v>
      </c>
    </row>
    <row r="799" spans="1:12" hidden="1">
      <c r="A799" s="20"/>
      <c r="B799" s="2" t="s">
        <v>57</v>
      </c>
      <c r="C799" s="2" t="s">
        <v>1976</v>
      </c>
      <c r="D799" s="2" t="s">
        <v>2445</v>
      </c>
      <c r="E799" s="3">
        <v>71546.059212000007</v>
      </c>
      <c r="F799" s="3">
        <v>78976.177471000017</v>
      </c>
      <c r="G799" s="3">
        <v>30605.328110000002</v>
      </c>
      <c r="H799" s="3">
        <f t="shared" si="36"/>
        <v>60375.854931000009</v>
      </c>
      <c r="I799">
        <f t="shared" si="37"/>
        <v>6</v>
      </c>
      <c r="J799">
        <f>IFERROR(VLOOKUP(I799,справочник!$A$27:$D$33,3,0),0)</f>
        <v>30</v>
      </c>
      <c r="K799">
        <f>IFERROR(VLOOKUP(I799,справочник!$A$27:$D$33,4,0),0)</f>
        <v>2</v>
      </c>
      <c r="L799">
        <f t="shared" si="38"/>
        <v>60</v>
      </c>
    </row>
    <row r="800" spans="1:12" hidden="1">
      <c r="A800" s="20"/>
      <c r="B800" s="2" t="s">
        <v>57</v>
      </c>
      <c r="C800" s="2" t="s">
        <v>1954</v>
      </c>
      <c r="D800" s="2" t="s">
        <v>2379</v>
      </c>
      <c r="E800" s="3">
        <v>71546.059212000007</v>
      </c>
      <c r="F800" s="3">
        <v>78976.177471000017</v>
      </c>
      <c r="G800" s="3">
        <v>30605.328110000009</v>
      </c>
      <c r="H800" s="3">
        <f t="shared" si="36"/>
        <v>60375.854931000009</v>
      </c>
      <c r="I800">
        <f t="shared" si="37"/>
        <v>6</v>
      </c>
      <c r="J800">
        <f>IFERROR(VLOOKUP(I800,справочник!$A$27:$D$33,3,0),0)</f>
        <v>30</v>
      </c>
      <c r="K800">
        <f>IFERROR(VLOOKUP(I800,справочник!$A$27:$D$33,4,0),0)</f>
        <v>2</v>
      </c>
      <c r="L800">
        <f t="shared" si="38"/>
        <v>60</v>
      </c>
    </row>
    <row r="801" spans="1:12" hidden="1">
      <c r="A801" s="20"/>
      <c r="B801" s="2" t="s">
        <v>57</v>
      </c>
      <c r="C801" s="2" t="s">
        <v>1984</v>
      </c>
      <c r="D801" s="2" t="s">
        <v>2553</v>
      </c>
      <c r="E801" s="3">
        <v>71546.059212000007</v>
      </c>
      <c r="F801" s="3">
        <v>78976.177471000017</v>
      </c>
      <c r="G801" s="3">
        <v>30605.328110000006</v>
      </c>
      <c r="H801" s="3">
        <f t="shared" si="36"/>
        <v>60375.854931000009</v>
      </c>
      <c r="I801">
        <f t="shared" si="37"/>
        <v>6</v>
      </c>
      <c r="J801">
        <f>IFERROR(VLOOKUP(I801,справочник!$A$27:$D$33,3,0),0)</f>
        <v>30</v>
      </c>
      <c r="K801">
        <f>IFERROR(VLOOKUP(I801,справочник!$A$27:$D$33,4,0),0)</f>
        <v>2</v>
      </c>
      <c r="L801">
        <f t="shared" si="38"/>
        <v>60</v>
      </c>
    </row>
    <row r="802" spans="1:12" hidden="1">
      <c r="A802" s="20"/>
      <c r="B802" s="2" t="s">
        <v>57</v>
      </c>
      <c r="C802" s="2" t="s">
        <v>2521</v>
      </c>
      <c r="D802" s="2" t="s">
        <v>2522</v>
      </c>
      <c r="E802" s="3">
        <v>71546.059212000007</v>
      </c>
      <c r="F802" s="3">
        <v>78976.177470999974</v>
      </c>
      <c r="G802" s="3">
        <v>30605.328110000006</v>
      </c>
      <c r="H802" s="3">
        <f t="shared" si="36"/>
        <v>60375.854931000002</v>
      </c>
      <c r="I802">
        <f t="shared" si="37"/>
        <v>6</v>
      </c>
      <c r="J802">
        <f>IFERROR(VLOOKUP(I802,справочник!$A$27:$D$33,3,0),0)</f>
        <v>30</v>
      </c>
      <c r="K802">
        <f>IFERROR(VLOOKUP(I802,справочник!$A$27:$D$33,4,0),0)</f>
        <v>2</v>
      </c>
      <c r="L802">
        <f t="shared" si="38"/>
        <v>60</v>
      </c>
    </row>
    <row r="803" spans="1:12" hidden="1">
      <c r="A803" s="20"/>
      <c r="B803" s="2" t="s">
        <v>57</v>
      </c>
      <c r="C803" s="2" t="s">
        <v>2500</v>
      </c>
      <c r="D803" s="2" t="s">
        <v>2501</v>
      </c>
      <c r="E803" s="3">
        <v>71546.059211999993</v>
      </c>
      <c r="F803" s="3">
        <v>78976.177470999988</v>
      </c>
      <c r="G803" s="3">
        <v>30605.328110000002</v>
      </c>
      <c r="H803" s="3">
        <f t="shared" si="36"/>
        <v>60375.854931000002</v>
      </c>
      <c r="I803">
        <f t="shared" si="37"/>
        <v>6</v>
      </c>
      <c r="J803">
        <f>IFERROR(VLOOKUP(I803,справочник!$A$27:$D$33,3,0),0)</f>
        <v>30</v>
      </c>
      <c r="K803">
        <f>IFERROR(VLOOKUP(I803,справочник!$A$27:$D$33,4,0),0)</f>
        <v>2</v>
      </c>
      <c r="L803">
        <f t="shared" si="38"/>
        <v>60</v>
      </c>
    </row>
    <row r="804" spans="1:12" hidden="1">
      <c r="A804" s="20"/>
      <c r="B804" s="2" t="s">
        <v>57</v>
      </c>
      <c r="C804" s="2" t="s">
        <v>1968</v>
      </c>
      <c r="D804" s="2" t="s">
        <v>2542</v>
      </c>
      <c r="E804" s="3">
        <v>71546.059211999993</v>
      </c>
      <c r="F804" s="3">
        <v>78976.177471000017</v>
      </c>
      <c r="G804" s="3">
        <v>30605.328110000006</v>
      </c>
      <c r="H804" s="3">
        <f t="shared" si="36"/>
        <v>60375.854931000002</v>
      </c>
      <c r="I804">
        <f t="shared" si="37"/>
        <v>6</v>
      </c>
      <c r="J804">
        <f>IFERROR(VLOOKUP(I804,справочник!$A$27:$D$33,3,0),0)</f>
        <v>30</v>
      </c>
      <c r="K804">
        <f>IFERROR(VLOOKUP(I804,справочник!$A$27:$D$33,4,0),0)</f>
        <v>2</v>
      </c>
      <c r="L804">
        <f t="shared" si="38"/>
        <v>60</v>
      </c>
    </row>
    <row r="805" spans="1:12" hidden="1">
      <c r="A805" s="20"/>
      <c r="B805" s="2" t="s">
        <v>57</v>
      </c>
      <c r="C805" s="2" t="s">
        <v>1852</v>
      </c>
      <c r="D805" s="2" t="s">
        <v>2386</v>
      </c>
      <c r="E805" s="3">
        <v>71546.059212000007</v>
      </c>
      <c r="F805" s="3">
        <v>78976.177470999988</v>
      </c>
      <c r="G805" s="3">
        <v>30605.328109999999</v>
      </c>
      <c r="H805" s="3">
        <f t="shared" si="36"/>
        <v>60375.854931000002</v>
      </c>
      <c r="I805">
        <f t="shared" si="37"/>
        <v>6</v>
      </c>
      <c r="J805">
        <f>IFERROR(VLOOKUP(I805,справочник!$A$27:$D$33,3,0),0)</f>
        <v>30</v>
      </c>
      <c r="K805">
        <f>IFERROR(VLOOKUP(I805,справочник!$A$27:$D$33,4,0),0)</f>
        <v>2</v>
      </c>
      <c r="L805">
        <f t="shared" si="38"/>
        <v>60</v>
      </c>
    </row>
    <row r="806" spans="1:12" hidden="1">
      <c r="A806" s="20"/>
      <c r="B806" s="2" t="s">
        <v>57</v>
      </c>
      <c r="C806" s="2" t="s">
        <v>2510</v>
      </c>
      <c r="D806" s="2" t="s">
        <v>2511</v>
      </c>
      <c r="E806" s="3">
        <v>71546.059211999993</v>
      </c>
      <c r="F806" s="3">
        <v>78976.177471000017</v>
      </c>
      <c r="G806" s="3">
        <v>30605.328110000002</v>
      </c>
      <c r="H806" s="3">
        <f t="shared" si="36"/>
        <v>60375.854931000002</v>
      </c>
      <c r="I806">
        <f t="shared" si="37"/>
        <v>6</v>
      </c>
      <c r="J806">
        <f>IFERROR(VLOOKUP(I806,справочник!$A$27:$D$33,3,0),0)</f>
        <v>30</v>
      </c>
      <c r="K806">
        <f>IFERROR(VLOOKUP(I806,справочник!$A$27:$D$33,4,0),0)</f>
        <v>2</v>
      </c>
      <c r="L806">
        <f t="shared" si="38"/>
        <v>60</v>
      </c>
    </row>
    <row r="807" spans="1:12" hidden="1">
      <c r="A807" s="20"/>
      <c r="B807" s="2" t="s">
        <v>57</v>
      </c>
      <c r="C807" s="2" t="s">
        <v>2549</v>
      </c>
      <c r="D807" s="2" t="s">
        <v>2550</v>
      </c>
      <c r="E807" s="3">
        <v>71546.059211999993</v>
      </c>
      <c r="F807" s="3">
        <v>78976.177471000003</v>
      </c>
      <c r="G807" s="3">
        <v>30605.328110000006</v>
      </c>
      <c r="H807" s="3">
        <f t="shared" si="36"/>
        <v>60375.854931000002</v>
      </c>
      <c r="I807">
        <f t="shared" si="37"/>
        <v>6</v>
      </c>
      <c r="J807">
        <f>IFERROR(VLOOKUP(I807,справочник!$A$27:$D$33,3,0),0)</f>
        <v>30</v>
      </c>
      <c r="K807">
        <f>IFERROR(VLOOKUP(I807,справочник!$A$27:$D$33,4,0),0)</f>
        <v>2</v>
      </c>
      <c r="L807">
        <f t="shared" si="38"/>
        <v>60</v>
      </c>
    </row>
    <row r="808" spans="1:12" hidden="1">
      <c r="A808" s="20"/>
      <c r="B808" s="2" t="s">
        <v>57</v>
      </c>
      <c r="C808" s="2" t="s">
        <v>2022</v>
      </c>
      <c r="D808" s="2" t="s">
        <v>2533</v>
      </c>
      <c r="E808" s="3">
        <v>71546.059212000022</v>
      </c>
      <c r="F808" s="3">
        <v>78976.177470999988</v>
      </c>
      <c r="G808" s="3">
        <v>30605.328110000006</v>
      </c>
      <c r="H808" s="3">
        <f t="shared" si="36"/>
        <v>60375.854931000002</v>
      </c>
      <c r="I808">
        <f t="shared" si="37"/>
        <v>6</v>
      </c>
      <c r="J808">
        <f>IFERROR(VLOOKUP(I808,справочник!$A$27:$D$33,3,0),0)</f>
        <v>30</v>
      </c>
      <c r="K808">
        <f>IFERROR(VLOOKUP(I808,справочник!$A$27:$D$33,4,0),0)</f>
        <v>2</v>
      </c>
      <c r="L808">
        <f t="shared" si="38"/>
        <v>60</v>
      </c>
    </row>
    <row r="809" spans="1:12" hidden="1">
      <c r="A809" s="20"/>
      <c r="B809" s="2" t="s">
        <v>57</v>
      </c>
      <c r="C809" s="2" t="s">
        <v>2042</v>
      </c>
      <c r="D809" s="2" t="s">
        <v>2458</v>
      </c>
      <c r="E809" s="3">
        <v>71546.059211999993</v>
      </c>
      <c r="F809" s="3">
        <v>78976.177471000003</v>
      </c>
      <c r="G809" s="3">
        <v>30605.328110000009</v>
      </c>
      <c r="H809" s="3">
        <f t="shared" si="36"/>
        <v>60375.854931000002</v>
      </c>
      <c r="I809">
        <f t="shared" si="37"/>
        <v>6</v>
      </c>
      <c r="J809">
        <f>IFERROR(VLOOKUP(I809,справочник!$A$27:$D$33,3,0),0)</f>
        <v>30</v>
      </c>
      <c r="K809">
        <f>IFERROR(VLOOKUP(I809,справочник!$A$27:$D$33,4,0),0)</f>
        <v>2</v>
      </c>
      <c r="L809">
        <f t="shared" si="38"/>
        <v>60</v>
      </c>
    </row>
    <row r="810" spans="1:12" hidden="1">
      <c r="A810" s="20"/>
      <c r="B810" s="2" t="s">
        <v>57</v>
      </c>
      <c r="C810" s="2" t="s">
        <v>2494</v>
      </c>
      <c r="D810" s="2" t="s">
        <v>2495</v>
      </c>
      <c r="E810" s="3">
        <v>71546.059212000007</v>
      </c>
      <c r="F810" s="3">
        <v>78976.177471000003</v>
      </c>
      <c r="G810" s="3">
        <v>30605.328109999995</v>
      </c>
      <c r="H810" s="3">
        <f t="shared" si="36"/>
        <v>60375.854931000002</v>
      </c>
      <c r="I810">
        <f t="shared" si="37"/>
        <v>6</v>
      </c>
      <c r="J810">
        <f>IFERROR(VLOOKUP(I810,справочник!$A$27:$D$33,3,0),0)</f>
        <v>30</v>
      </c>
      <c r="K810">
        <f>IFERROR(VLOOKUP(I810,справочник!$A$27:$D$33,4,0),0)</f>
        <v>2</v>
      </c>
      <c r="L810">
        <f t="shared" si="38"/>
        <v>60</v>
      </c>
    </row>
    <row r="811" spans="1:12" hidden="1">
      <c r="A811" s="20"/>
      <c r="B811" s="2" t="s">
        <v>57</v>
      </c>
      <c r="C811" s="2" t="s">
        <v>1872</v>
      </c>
      <c r="D811" s="2" t="s">
        <v>2420</v>
      </c>
      <c r="E811" s="3">
        <v>71546.059212000007</v>
      </c>
      <c r="F811" s="3">
        <v>78976.177471000003</v>
      </c>
      <c r="G811" s="3">
        <v>30605.328109999999</v>
      </c>
      <c r="H811" s="3">
        <f t="shared" si="36"/>
        <v>60375.854931000002</v>
      </c>
      <c r="I811">
        <f t="shared" si="37"/>
        <v>6</v>
      </c>
      <c r="J811">
        <f>IFERROR(VLOOKUP(I811,справочник!$A$27:$D$33,3,0),0)</f>
        <v>30</v>
      </c>
      <c r="K811">
        <f>IFERROR(VLOOKUP(I811,справочник!$A$27:$D$33,4,0),0)</f>
        <v>2</v>
      </c>
      <c r="L811">
        <f t="shared" si="38"/>
        <v>60</v>
      </c>
    </row>
    <row r="812" spans="1:12" hidden="1">
      <c r="A812" s="20"/>
      <c r="B812" s="2" t="s">
        <v>57</v>
      </c>
      <c r="C812" s="2" t="s">
        <v>2065</v>
      </c>
      <c r="D812" s="2" t="s">
        <v>2505</v>
      </c>
      <c r="E812" s="3">
        <v>71546.059212000007</v>
      </c>
      <c r="F812" s="3">
        <v>78976.177470999988</v>
      </c>
      <c r="G812" s="3">
        <v>30605.328110000002</v>
      </c>
      <c r="H812" s="3">
        <f t="shared" si="36"/>
        <v>60375.854931000002</v>
      </c>
      <c r="I812">
        <f t="shared" si="37"/>
        <v>6</v>
      </c>
      <c r="J812">
        <f>IFERROR(VLOOKUP(I812,справочник!$A$27:$D$33,3,0),0)</f>
        <v>30</v>
      </c>
      <c r="K812">
        <f>IFERROR(VLOOKUP(I812,справочник!$A$27:$D$33,4,0),0)</f>
        <v>2</v>
      </c>
      <c r="L812">
        <f t="shared" si="38"/>
        <v>60</v>
      </c>
    </row>
    <row r="813" spans="1:12" hidden="1">
      <c r="A813" s="20"/>
      <c r="B813" s="2" t="s">
        <v>57</v>
      </c>
      <c r="C813" s="2" t="s">
        <v>1850</v>
      </c>
      <c r="D813" s="2" t="s">
        <v>2463</v>
      </c>
      <c r="E813" s="3">
        <v>71546.059211999993</v>
      </c>
      <c r="F813" s="3">
        <v>78976.177470999988</v>
      </c>
      <c r="G813" s="3">
        <v>30605.328110000006</v>
      </c>
      <c r="H813" s="3">
        <f t="shared" si="36"/>
        <v>60375.854931000002</v>
      </c>
      <c r="I813">
        <f t="shared" si="37"/>
        <v>6</v>
      </c>
      <c r="J813">
        <f>IFERROR(VLOOKUP(I813,справочник!$A$27:$D$33,3,0),0)</f>
        <v>30</v>
      </c>
      <c r="K813">
        <f>IFERROR(VLOOKUP(I813,справочник!$A$27:$D$33,4,0),0)</f>
        <v>2</v>
      </c>
      <c r="L813">
        <f t="shared" si="38"/>
        <v>60</v>
      </c>
    </row>
    <row r="814" spans="1:12" hidden="1">
      <c r="A814" s="20"/>
      <c r="B814" s="2" t="s">
        <v>57</v>
      </c>
      <c r="C814" s="2" t="s">
        <v>1880</v>
      </c>
      <c r="D814" s="2" t="s">
        <v>2516</v>
      </c>
      <c r="E814" s="3">
        <v>71546.059212000007</v>
      </c>
      <c r="F814" s="3">
        <v>78976.177471000003</v>
      </c>
      <c r="G814" s="3">
        <v>30605.328109999999</v>
      </c>
      <c r="H814" s="3">
        <f t="shared" si="36"/>
        <v>60375.854931000002</v>
      </c>
      <c r="I814">
        <f t="shared" si="37"/>
        <v>6</v>
      </c>
      <c r="J814">
        <f>IFERROR(VLOOKUP(I814,справочник!$A$27:$D$33,3,0),0)</f>
        <v>30</v>
      </c>
      <c r="K814">
        <f>IFERROR(VLOOKUP(I814,справочник!$A$27:$D$33,4,0),0)</f>
        <v>2</v>
      </c>
      <c r="L814">
        <f t="shared" si="38"/>
        <v>60</v>
      </c>
    </row>
    <row r="815" spans="1:12" hidden="1">
      <c r="A815" s="20"/>
      <c r="B815" s="2" t="s">
        <v>57</v>
      </c>
      <c r="C815" s="2" t="s">
        <v>1803</v>
      </c>
      <c r="D815" s="2" t="s">
        <v>2465</v>
      </c>
      <c r="E815" s="3">
        <v>71546.059211999978</v>
      </c>
      <c r="F815" s="3">
        <v>78976.177471000003</v>
      </c>
      <c r="G815" s="3">
        <v>30605.328110000009</v>
      </c>
      <c r="H815" s="3">
        <f t="shared" si="36"/>
        <v>60375.854931000002</v>
      </c>
      <c r="I815">
        <f t="shared" si="37"/>
        <v>6</v>
      </c>
      <c r="J815">
        <f>IFERROR(VLOOKUP(I815,справочник!$A$27:$D$33,3,0),0)</f>
        <v>30</v>
      </c>
      <c r="K815">
        <f>IFERROR(VLOOKUP(I815,справочник!$A$27:$D$33,4,0),0)</f>
        <v>2</v>
      </c>
      <c r="L815">
        <f t="shared" si="38"/>
        <v>60</v>
      </c>
    </row>
    <row r="816" spans="1:12" hidden="1">
      <c r="A816" s="20"/>
      <c r="B816" s="2" t="s">
        <v>57</v>
      </c>
      <c r="C816" s="2" t="s">
        <v>2525</v>
      </c>
      <c r="D816" s="2" t="s">
        <v>2526</v>
      </c>
      <c r="E816" s="3">
        <v>71546.059211999993</v>
      </c>
      <c r="F816" s="3">
        <v>78976.177471000003</v>
      </c>
      <c r="G816" s="3">
        <v>30605.328110000013</v>
      </c>
      <c r="H816" s="3">
        <f t="shared" si="36"/>
        <v>60375.854931000002</v>
      </c>
      <c r="I816">
        <f t="shared" si="37"/>
        <v>6</v>
      </c>
      <c r="J816">
        <f>IFERROR(VLOOKUP(I816,справочник!$A$27:$D$33,3,0),0)</f>
        <v>30</v>
      </c>
      <c r="K816">
        <f>IFERROR(VLOOKUP(I816,справочник!$A$27:$D$33,4,0),0)</f>
        <v>2</v>
      </c>
      <c r="L816">
        <f t="shared" si="38"/>
        <v>60</v>
      </c>
    </row>
    <row r="817" spans="1:12" hidden="1">
      <c r="A817" s="20"/>
      <c r="B817" s="2" t="s">
        <v>57</v>
      </c>
      <c r="C817" s="2" t="s">
        <v>1858</v>
      </c>
      <c r="D817" s="2" t="s">
        <v>2467</v>
      </c>
      <c r="E817" s="3">
        <v>71546.059212000022</v>
      </c>
      <c r="F817" s="3">
        <v>78976.177470999988</v>
      </c>
      <c r="G817" s="3">
        <v>30605.328109999995</v>
      </c>
      <c r="H817" s="3">
        <f t="shared" si="36"/>
        <v>60375.854931000002</v>
      </c>
      <c r="I817">
        <f t="shared" si="37"/>
        <v>6</v>
      </c>
      <c r="J817">
        <f>IFERROR(VLOOKUP(I817,справочник!$A$27:$D$33,3,0),0)</f>
        <v>30</v>
      </c>
      <c r="K817">
        <f>IFERROR(VLOOKUP(I817,справочник!$A$27:$D$33,4,0),0)</f>
        <v>2</v>
      </c>
      <c r="L817">
        <f t="shared" si="38"/>
        <v>60</v>
      </c>
    </row>
    <row r="818" spans="1:12" hidden="1">
      <c r="A818" s="20"/>
      <c r="B818" s="2" t="s">
        <v>57</v>
      </c>
      <c r="C818" s="2" t="s">
        <v>1836</v>
      </c>
      <c r="D818" s="2" t="s">
        <v>2538</v>
      </c>
      <c r="E818" s="3">
        <v>71546.059212000007</v>
      </c>
      <c r="F818" s="3">
        <v>78976.177471000003</v>
      </c>
      <c r="G818" s="3">
        <v>30605.328110000006</v>
      </c>
      <c r="H818" s="3">
        <f t="shared" si="36"/>
        <v>60375.854931000002</v>
      </c>
      <c r="I818">
        <f t="shared" si="37"/>
        <v>6</v>
      </c>
      <c r="J818">
        <f>IFERROR(VLOOKUP(I818,справочник!$A$27:$D$33,3,0),0)</f>
        <v>30</v>
      </c>
      <c r="K818">
        <f>IFERROR(VLOOKUP(I818,справочник!$A$27:$D$33,4,0),0)</f>
        <v>2</v>
      </c>
      <c r="L818">
        <f t="shared" si="38"/>
        <v>60</v>
      </c>
    </row>
    <row r="819" spans="1:12" hidden="1">
      <c r="A819" s="20"/>
      <c r="B819" s="2" t="s">
        <v>57</v>
      </c>
      <c r="C819" s="2" t="s">
        <v>1854</v>
      </c>
      <c r="D819" s="2" t="s">
        <v>2394</v>
      </c>
      <c r="E819" s="3">
        <v>71546.059212000007</v>
      </c>
      <c r="F819" s="3">
        <v>78976.177471000003</v>
      </c>
      <c r="G819" s="3">
        <v>30605.328110000002</v>
      </c>
      <c r="H819" s="3">
        <f t="shared" si="36"/>
        <v>60375.854931000002</v>
      </c>
      <c r="I819">
        <f t="shared" si="37"/>
        <v>6</v>
      </c>
      <c r="J819">
        <f>IFERROR(VLOOKUP(I819,справочник!$A$27:$D$33,3,0),0)</f>
        <v>30</v>
      </c>
      <c r="K819">
        <f>IFERROR(VLOOKUP(I819,справочник!$A$27:$D$33,4,0),0)</f>
        <v>2</v>
      </c>
      <c r="L819">
        <f t="shared" si="38"/>
        <v>60</v>
      </c>
    </row>
    <row r="820" spans="1:12" hidden="1">
      <c r="A820" s="20"/>
      <c r="B820" s="2" t="s">
        <v>57</v>
      </c>
      <c r="C820" s="2" t="s">
        <v>2547</v>
      </c>
      <c r="D820" s="2" t="s">
        <v>2548</v>
      </c>
      <c r="E820" s="3">
        <v>71546.059212000007</v>
      </c>
      <c r="F820" s="3">
        <v>78976.177471000003</v>
      </c>
      <c r="G820" s="3">
        <v>30605.328110000006</v>
      </c>
      <c r="H820" s="3">
        <f t="shared" si="36"/>
        <v>60375.854931000002</v>
      </c>
      <c r="I820">
        <f t="shared" si="37"/>
        <v>6</v>
      </c>
      <c r="J820">
        <f>IFERROR(VLOOKUP(I820,справочник!$A$27:$D$33,3,0),0)</f>
        <v>30</v>
      </c>
      <c r="K820">
        <f>IFERROR(VLOOKUP(I820,справочник!$A$27:$D$33,4,0),0)</f>
        <v>2</v>
      </c>
      <c r="L820">
        <f t="shared" si="38"/>
        <v>60</v>
      </c>
    </row>
    <row r="821" spans="1:12" hidden="1">
      <c r="A821" s="20"/>
      <c r="B821" s="2" t="s">
        <v>57</v>
      </c>
      <c r="C821" s="2" t="s">
        <v>1761</v>
      </c>
      <c r="D821" s="2" t="s">
        <v>2367</v>
      </c>
      <c r="E821" s="3">
        <v>71546.059211999993</v>
      </c>
      <c r="F821" s="3">
        <v>78976.177470999988</v>
      </c>
      <c r="G821" s="3">
        <v>30605.328110000002</v>
      </c>
      <c r="H821" s="3">
        <f t="shared" si="36"/>
        <v>60375.854931000002</v>
      </c>
      <c r="I821">
        <f t="shared" si="37"/>
        <v>6</v>
      </c>
      <c r="J821">
        <f>IFERROR(VLOOKUP(I821,справочник!$A$27:$D$33,3,0),0)</f>
        <v>30</v>
      </c>
      <c r="K821">
        <f>IFERROR(VLOOKUP(I821,справочник!$A$27:$D$33,4,0),0)</f>
        <v>2</v>
      </c>
      <c r="L821">
        <f t="shared" si="38"/>
        <v>60</v>
      </c>
    </row>
    <row r="822" spans="1:12" hidden="1">
      <c r="A822" s="20"/>
      <c r="B822" s="2" t="s">
        <v>57</v>
      </c>
      <c r="C822" s="2" t="s">
        <v>1780</v>
      </c>
      <c r="D822" s="2" t="s">
        <v>2497</v>
      </c>
      <c r="E822" s="3">
        <v>71546.059212000007</v>
      </c>
      <c r="F822" s="3">
        <v>78976.177470999988</v>
      </c>
      <c r="G822" s="3">
        <v>30605.328110000002</v>
      </c>
      <c r="H822" s="3">
        <f t="shared" si="36"/>
        <v>60375.854931000002</v>
      </c>
      <c r="I822">
        <f t="shared" si="37"/>
        <v>6</v>
      </c>
      <c r="J822">
        <f>IFERROR(VLOOKUP(I822,справочник!$A$27:$D$33,3,0),0)</f>
        <v>30</v>
      </c>
      <c r="K822">
        <f>IFERROR(VLOOKUP(I822,справочник!$A$27:$D$33,4,0),0)</f>
        <v>2</v>
      </c>
      <c r="L822">
        <f t="shared" si="38"/>
        <v>60</v>
      </c>
    </row>
    <row r="823" spans="1:12" hidden="1">
      <c r="A823" s="20"/>
      <c r="B823" s="2" t="s">
        <v>57</v>
      </c>
      <c r="C823" s="2" t="s">
        <v>2024</v>
      </c>
      <c r="D823" s="2" t="s">
        <v>2374</v>
      </c>
      <c r="E823" s="3">
        <v>71546.059212000007</v>
      </c>
      <c r="F823" s="3">
        <v>78976.177471000003</v>
      </c>
      <c r="G823" s="3">
        <v>30605.328110000002</v>
      </c>
      <c r="H823" s="3">
        <f t="shared" si="36"/>
        <v>60375.854931000002</v>
      </c>
      <c r="I823">
        <f t="shared" si="37"/>
        <v>6</v>
      </c>
      <c r="J823">
        <f>IFERROR(VLOOKUP(I823,справочник!$A$27:$D$33,3,0),0)</f>
        <v>30</v>
      </c>
      <c r="K823">
        <f>IFERROR(VLOOKUP(I823,справочник!$A$27:$D$33,4,0),0)</f>
        <v>2</v>
      </c>
      <c r="L823">
        <f t="shared" si="38"/>
        <v>60</v>
      </c>
    </row>
    <row r="824" spans="1:12" hidden="1">
      <c r="A824" s="20"/>
      <c r="B824" s="2" t="s">
        <v>57</v>
      </c>
      <c r="C824" s="2" t="s">
        <v>1928</v>
      </c>
      <c r="D824" s="2" t="s">
        <v>2503</v>
      </c>
      <c r="E824" s="3">
        <v>71546.059212000007</v>
      </c>
      <c r="F824" s="3">
        <v>78976.177470999974</v>
      </c>
      <c r="G824" s="3">
        <v>30605.328110000009</v>
      </c>
      <c r="H824" s="3">
        <f t="shared" si="36"/>
        <v>60375.854931000002</v>
      </c>
      <c r="I824">
        <f t="shared" si="37"/>
        <v>6</v>
      </c>
      <c r="J824">
        <f>IFERROR(VLOOKUP(I824,справочник!$A$27:$D$33,3,0),0)</f>
        <v>30</v>
      </c>
      <c r="K824">
        <f>IFERROR(VLOOKUP(I824,справочник!$A$27:$D$33,4,0),0)</f>
        <v>2</v>
      </c>
      <c r="L824">
        <f t="shared" si="38"/>
        <v>60</v>
      </c>
    </row>
    <row r="825" spans="1:12" hidden="1">
      <c r="A825" s="20"/>
      <c r="B825" s="2" t="s">
        <v>57</v>
      </c>
      <c r="C825" s="2" t="s">
        <v>2085</v>
      </c>
      <c r="D825" s="2" t="s">
        <v>2404</v>
      </c>
      <c r="E825" s="3">
        <v>71546.059211999993</v>
      </c>
      <c r="F825" s="3">
        <v>78976.177471000003</v>
      </c>
      <c r="G825" s="3">
        <v>30605.328110000006</v>
      </c>
      <c r="H825" s="3">
        <f t="shared" si="36"/>
        <v>60375.854931000002</v>
      </c>
      <c r="I825">
        <f t="shared" si="37"/>
        <v>6</v>
      </c>
      <c r="J825">
        <f>IFERROR(VLOOKUP(I825,справочник!$A$27:$D$33,3,0),0)</f>
        <v>30</v>
      </c>
      <c r="K825">
        <f>IFERROR(VLOOKUP(I825,справочник!$A$27:$D$33,4,0),0)</f>
        <v>2</v>
      </c>
      <c r="L825">
        <f t="shared" si="38"/>
        <v>60</v>
      </c>
    </row>
    <row r="826" spans="1:12" hidden="1">
      <c r="A826" s="20"/>
      <c r="B826" s="2" t="s">
        <v>57</v>
      </c>
      <c r="C826" s="2" t="s">
        <v>2507</v>
      </c>
      <c r="D826" s="2" t="s">
        <v>2508</v>
      </c>
      <c r="E826" s="3">
        <v>71546.059212000007</v>
      </c>
      <c r="F826" s="3">
        <v>78976.177470999988</v>
      </c>
      <c r="G826" s="3">
        <v>30605.328110000006</v>
      </c>
      <c r="H826" s="3">
        <f t="shared" si="36"/>
        <v>60375.854931000002</v>
      </c>
      <c r="I826">
        <f t="shared" si="37"/>
        <v>6</v>
      </c>
      <c r="J826">
        <f>IFERROR(VLOOKUP(I826,справочник!$A$27:$D$33,3,0),0)</f>
        <v>30</v>
      </c>
      <c r="K826">
        <f>IFERROR(VLOOKUP(I826,справочник!$A$27:$D$33,4,0),0)</f>
        <v>2</v>
      </c>
      <c r="L826">
        <f t="shared" si="38"/>
        <v>60</v>
      </c>
    </row>
    <row r="827" spans="1:12" hidden="1">
      <c r="A827" s="20"/>
      <c r="B827" s="2" t="s">
        <v>57</v>
      </c>
      <c r="C827" s="2" t="s">
        <v>2456</v>
      </c>
      <c r="D827" s="2" t="s">
        <v>2457</v>
      </c>
      <c r="E827" s="3">
        <v>71546.059211999993</v>
      </c>
      <c r="F827" s="3">
        <v>78976.177471000003</v>
      </c>
      <c r="G827" s="3">
        <v>30605.328109999999</v>
      </c>
      <c r="H827" s="3">
        <f t="shared" si="36"/>
        <v>60375.854931000002</v>
      </c>
      <c r="I827">
        <f t="shared" si="37"/>
        <v>6</v>
      </c>
      <c r="J827">
        <f>IFERROR(VLOOKUP(I827,справочник!$A$27:$D$33,3,0),0)</f>
        <v>30</v>
      </c>
      <c r="K827">
        <f>IFERROR(VLOOKUP(I827,справочник!$A$27:$D$33,4,0),0)</f>
        <v>2</v>
      </c>
      <c r="L827">
        <f t="shared" si="38"/>
        <v>60</v>
      </c>
    </row>
    <row r="828" spans="1:12" hidden="1">
      <c r="A828" s="20"/>
      <c r="B828" s="2" t="s">
        <v>57</v>
      </c>
      <c r="C828" s="2" t="s">
        <v>1763</v>
      </c>
      <c r="D828" s="2" t="s">
        <v>2513</v>
      </c>
      <c r="E828" s="3">
        <v>71546.059212000007</v>
      </c>
      <c r="F828" s="3">
        <v>78976.177471000003</v>
      </c>
      <c r="G828" s="3">
        <v>30605.328110000002</v>
      </c>
      <c r="H828" s="3">
        <f t="shared" si="36"/>
        <v>60375.854931000002</v>
      </c>
      <c r="I828">
        <f t="shared" si="37"/>
        <v>6</v>
      </c>
      <c r="J828">
        <f>IFERROR(VLOOKUP(I828,справочник!$A$27:$D$33,3,0),0)</f>
        <v>30</v>
      </c>
      <c r="K828">
        <f>IFERROR(VLOOKUP(I828,справочник!$A$27:$D$33,4,0),0)</f>
        <v>2</v>
      </c>
      <c r="L828">
        <f t="shared" si="38"/>
        <v>60</v>
      </c>
    </row>
    <row r="829" spans="1:12" hidden="1">
      <c r="A829" s="20"/>
      <c r="B829" s="2" t="s">
        <v>57</v>
      </c>
      <c r="C829" s="2" t="s">
        <v>2077</v>
      </c>
      <c r="D829" s="2" t="s">
        <v>2472</v>
      </c>
      <c r="E829" s="3">
        <v>71546.059212000007</v>
      </c>
      <c r="F829" s="3">
        <v>78976.177470999988</v>
      </c>
      <c r="G829" s="3">
        <v>30605.328110000002</v>
      </c>
      <c r="H829" s="3">
        <f t="shared" si="36"/>
        <v>60375.854931000002</v>
      </c>
      <c r="I829">
        <f t="shared" si="37"/>
        <v>6</v>
      </c>
      <c r="J829">
        <f>IFERROR(VLOOKUP(I829,справочник!$A$27:$D$33,3,0),0)</f>
        <v>30</v>
      </c>
      <c r="K829">
        <f>IFERROR(VLOOKUP(I829,справочник!$A$27:$D$33,4,0),0)</f>
        <v>2</v>
      </c>
      <c r="L829">
        <f t="shared" si="38"/>
        <v>60</v>
      </c>
    </row>
    <row r="830" spans="1:12" hidden="1">
      <c r="A830" s="20"/>
      <c r="B830" s="2" t="s">
        <v>57</v>
      </c>
      <c r="C830" s="2" t="s">
        <v>1944</v>
      </c>
      <c r="D830" s="2" t="s">
        <v>2519</v>
      </c>
      <c r="E830" s="3">
        <v>71546.059211999978</v>
      </c>
      <c r="F830" s="3">
        <v>78976.177471000003</v>
      </c>
      <c r="G830" s="3">
        <v>30605.328110000002</v>
      </c>
      <c r="H830" s="3">
        <f t="shared" si="36"/>
        <v>60375.854931000002</v>
      </c>
      <c r="I830">
        <f t="shared" si="37"/>
        <v>6</v>
      </c>
      <c r="J830">
        <f>IFERROR(VLOOKUP(I830,справочник!$A$27:$D$33,3,0),0)</f>
        <v>30</v>
      </c>
      <c r="K830">
        <f>IFERROR(VLOOKUP(I830,справочник!$A$27:$D$33,4,0),0)</f>
        <v>2</v>
      </c>
      <c r="L830">
        <f t="shared" si="38"/>
        <v>60</v>
      </c>
    </row>
    <row r="831" spans="1:12" hidden="1">
      <c r="A831" s="20"/>
      <c r="B831" s="2" t="s">
        <v>57</v>
      </c>
      <c r="C831" s="2" t="s">
        <v>1862</v>
      </c>
      <c r="D831" s="2" t="s">
        <v>2474</v>
      </c>
      <c r="E831" s="3">
        <v>71546.059212000022</v>
      </c>
      <c r="F831" s="3">
        <v>78976.177470999959</v>
      </c>
      <c r="G831" s="3">
        <v>30605.328109999999</v>
      </c>
      <c r="H831" s="3">
        <f t="shared" si="36"/>
        <v>60375.854931000002</v>
      </c>
      <c r="I831">
        <f t="shared" si="37"/>
        <v>6</v>
      </c>
      <c r="J831">
        <f>IFERROR(VLOOKUP(I831,справочник!$A$27:$D$33,3,0),0)</f>
        <v>30</v>
      </c>
      <c r="K831">
        <f>IFERROR(VLOOKUP(I831,справочник!$A$27:$D$33,4,0),0)</f>
        <v>2</v>
      </c>
      <c r="L831">
        <f t="shared" si="38"/>
        <v>60</v>
      </c>
    </row>
    <row r="832" spans="1:12" hidden="1">
      <c r="A832" s="20"/>
      <c r="B832" s="2" t="s">
        <v>57</v>
      </c>
      <c r="C832" s="2" t="s">
        <v>1906</v>
      </c>
      <c r="D832" s="2" t="s">
        <v>2520</v>
      </c>
      <c r="E832" s="3">
        <v>71546.059211999993</v>
      </c>
      <c r="F832" s="3">
        <v>78976.177471000017</v>
      </c>
      <c r="G832" s="3">
        <v>30605.328110000006</v>
      </c>
      <c r="H832" s="3">
        <f t="shared" si="36"/>
        <v>60375.854931000002</v>
      </c>
      <c r="I832">
        <f t="shared" si="37"/>
        <v>6</v>
      </c>
      <c r="J832">
        <f>IFERROR(VLOOKUP(I832,справочник!$A$27:$D$33,3,0),0)</f>
        <v>30</v>
      </c>
      <c r="K832">
        <f>IFERROR(VLOOKUP(I832,справочник!$A$27:$D$33,4,0),0)</f>
        <v>2</v>
      </c>
      <c r="L832">
        <f t="shared" si="38"/>
        <v>60</v>
      </c>
    </row>
    <row r="833" spans="1:12" hidden="1">
      <c r="A833" s="20"/>
      <c r="B833" s="2" t="s">
        <v>57</v>
      </c>
      <c r="C833" s="2" t="s">
        <v>1816</v>
      </c>
      <c r="D833" s="2" t="s">
        <v>2424</v>
      </c>
      <c r="E833" s="3">
        <v>71546.059211999993</v>
      </c>
      <c r="F833" s="3">
        <v>78976.177470999988</v>
      </c>
      <c r="G833" s="3">
        <v>30605.328110000002</v>
      </c>
      <c r="H833" s="3">
        <f t="shared" si="36"/>
        <v>60375.854931000002</v>
      </c>
      <c r="I833">
        <f t="shared" si="37"/>
        <v>6</v>
      </c>
      <c r="J833">
        <f>IFERROR(VLOOKUP(I833,справочник!$A$27:$D$33,3,0),0)</f>
        <v>30</v>
      </c>
      <c r="K833">
        <f>IFERROR(VLOOKUP(I833,справочник!$A$27:$D$33,4,0),0)</f>
        <v>2</v>
      </c>
      <c r="L833">
        <f t="shared" si="38"/>
        <v>60</v>
      </c>
    </row>
    <row r="834" spans="1:12" hidden="1">
      <c r="A834" s="20"/>
      <c r="B834" s="2" t="s">
        <v>57</v>
      </c>
      <c r="C834" s="2" t="s">
        <v>1784</v>
      </c>
      <c r="D834" s="2" t="s">
        <v>2530</v>
      </c>
      <c r="E834" s="3">
        <v>71546.059211999993</v>
      </c>
      <c r="F834" s="3">
        <v>78976.177471000003</v>
      </c>
      <c r="G834" s="3">
        <v>30605.328110000006</v>
      </c>
      <c r="H834" s="3">
        <f t="shared" si="36"/>
        <v>60375.854931000002</v>
      </c>
      <c r="I834">
        <f t="shared" si="37"/>
        <v>6</v>
      </c>
      <c r="J834">
        <f>IFERROR(VLOOKUP(I834,справочник!$A$27:$D$33,3,0),0)</f>
        <v>30</v>
      </c>
      <c r="K834">
        <f>IFERROR(VLOOKUP(I834,справочник!$A$27:$D$33,4,0),0)</f>
        <v>2</v>
      </c>
      <c r="L834">
        <f t="shared" si="38"/>
        <v>60</v>
      </c>
    </row>
    <row r="835" spans="1:12" hidden="1">
      <c r="A835" s="20"/>
      <c r="B835" s="2" t="s">
        <v>57</v>
      </c>
      <c r="C835" s="2" t="s">
        <v>1799</v>
      </c>
      <c r="D835" s="2" t="s">
        <v>2376</v>
      </c>
      <c r="E835" s="3">
        <v>71546.059212000007</v>
      </c>
      <c r="F835" s="3">
        <v>78976.177470999988</v>
      </c>
      <c r="G835" s="3">
        <v>30605.328109999999</v>
      </c>
      <c r="H835" s="3">
        <f t="shared" ref="H835:H898" si="39">AVERAGE(E835:G835)</f>
        <v>60375.854931000002</v>
      </c>
      <c r="I835">
        <f t="shared" ref="I835:I898" si="40">IF(H835&gt;=1000000,1,IF(AND(H835&gt;=500000,H835&lt;=999999),2,IF(AND(H835&gt;=200000,H835&lt;=499999),3,IF(AND(H835&gt;=150000,H835&lt;=199999),4,IF(AND(H835&gt;=75000,H835&lt;=149999),5,IF(AND(H835&gt;=35000,H835&lt;=74999),6,6))))))</f>
        <v>6</v>
      </c>
      <c r="J835">
        <f>IFERROR(VLOOKUP(I835,справочник!$A$27:$D$33,3,0),0)</f>
        <v>30</v>
      </c>
      <c r="K835">
        <f>IFERROR(VLOOKUP(I835,справочник!$A$27:$D$33,4,0),0)</f>
        <v>2</v>
      </c>
      <c r="L835">
        <f t="shared" ref="L835:L898" si="41">J835*K835</f>
        <v>60</v>
      </c>
    </row>
    <row r="836" spans="1:12" hidden="1">
      <c r="A836" s="20"/>
      <c r="B836" s="2" t="s">
        <v>57</v>
      </c>
      <c r="C836" s="2" t="s">
        <v>2057</v>
      </c>
      <c r="D836" s="2" t="s">
        <v>2537</v>
      </c>
      <c r="E836" s="3">
        <v>71546.059211999993</v>
      </c>
      <c r="F836" s="3">
        <v>78976.177471000017</v>
      </c>
      <c r="G836" s="3">
        <v>30605.328110000002</v>
      </c>
      <c r="H836" s="3">
        <f t="shared" si="39"/>
        <v>60375.854931000002</v>
      </c>
      <c r="I836">
        <f t="shared" si="40"/>
        <v>6</v>
      </c>
      <c r="J836">
        <f>IFERROR(VLOOKUP(I836,справочник!$A$27:$D$33,3,0),0)</f>
        <v>30</v>
      </c>
      <c r="K836">
        <f>IFERROR(VLOOKUP(I836,справочник!$A$27:$D$33,4,0),0)</f>
        <v>2</v>
      </c>
      <c r="L836">
        <f t="shared" si="41"/>
        <v>60</v>
      </c>
    </row>
    <row r="837" spans="1:12" hidden="1">
      <c r="A837" s="20"/>
      <c r="B837" s="2" t="s">
        <v>57</v>
      </c>
      <c r="C837" s="2" t="s">
        <v>2481</v>
      </c>
      <c r="D837" s="2" t="s">
        <v>2482</v>
      </c>
      <c r="E837" s="3">
        <v>71546.059211999993</v>
      </c>
      <c r="F837" s="3">
        <v>78976.177471000003</v>
      </c>
      <c r="G837" s="3">
        <v>30605.328110000002</v>
      </c>
      <c r="H837" s="3">
        <f t="shared" si="39"/>
        <v>60375.854931000002</v>
      </c>
      <c r="I837">
        <f t="shared" si="40"/>
        <v>6</v>
      </c>
      <c r="J837">
        <f>IFERROR(VLOOKUP(I837,справочник!$A$27:$D$33,3,0),0)</f>
        <v>30</v>
      </c>
      <c r="K837">
        <f>IFERROR(VLOOKUP(I837,справочник!$A$27:$D$33,4,0),0)</f>
        <v>2</v>
      </c>
      <c r="L837">
        <f t="shared" si="41"/>
        <v>60</v>
      </c>
    </row>
    <row r="838" spans="1:12" hidden="1">
      <c r="A838" s="20"/>
      <c r="B838" s="2" t="s">
        <v>57</v>
      </c>
      <c r="C838" s="2" t="s">
        <v>2034</v>
      </c>
      <c r="D838" s="2" t="s">
        <v>2540</v>
      </c>
      <c r="E838" s="3">
        <v>71546.059211999993</v>
      </c>
      <c r="F838" s="3">
        <v>78976.177470999988</v>
      </c>
      <c r="G838" s="3">
        <v>30605.328110000006</v>
      </c>
      <c r="H838" s="3">
        <f t="shared" si="39"/>
        <v>60375.854931000002</v>
      </c>
      <c r="I838">
        <f t="shared" si="40"/>
        <v>6</v>
      </c>
      <c r="J838">
        <f>IFERROR(VLOOKUP(I838,справочник!$A$27:$D$33,3,0),0)</f>
        <v>30</v>
      </c>
      <c r="K838">
        <f>IFERROR(VLOOKUP(I838,справочник!$A$27:$D$33,4,0),0)</f>
        <v>2</v>
      </c>
      <c r="L838">
        <f t="shared" si="41"/>
        <v>60</v>
      </c>
    </row>
    <row r="839" spans="1:12" hidden="1">
      <c r="A839" s="20"/>
      <c r="B839" s="2" t="s">
        <v>57</v>
      </c>
      <c r="C839" s="2" t="s">
        <v>1970</v>
      </c>
      <c r="D839" s="2" t="s">
        <v>2408</v>
      </c>
      <c r="E839" s="3">
        <v>71546.059211999993</v>
      </c>
      <c r="F839" s="3">
        <v>78976.177470999988</v>
      </c>
      <c r="G839" s="3">
        <v>30605.328110000002</v>
      </c>
      <c r="H839" s="3">
        <f t="shared" si="39"/>
        <v>60375.854931000002</v>
      </c>
      <c r="I839">
        <f t="shared" si="40"/>
        <v>6</v>
      </c>
      <c r="J839">
        <f>IFERROR(VLOOKUP(I839,справочник!$A$27:$D$33,3,0),0)</f>
        <v>30</v>
      </c>
      <c r="K839">
        <f>IFERROR(VLOOKUP(I839,справочник!$A$27:$D$33,4,0),0)</f>
        <v>2</v>
      </c>
      <c r="L839">
        <f t="shared" si="41"/>
        <v>60</v>
      </c>
    </row>
    <row r="840" spans="1:12" hidden="1">
      <c r="A840" s="20"/>
      <c r="B840" s="2" t="s">
        <v>57</v>
      </c>
      <c r="C840" s="2" t="s">
        <v>1896</v>
      </c>
      <c r="D840" s="2" t="s">
        <v>2545</v>
      </c>
      <c r="E840" s="3">
        <v>71546.059212000007</v>
      </c>
      <c r="F840" s="3">
        <v>78976.177471000003</v>
      </c>
      <c r="G840" s="3">
        <v>30605.328110000002</v>
      </c>
      <c r="H840" s="3">
        <f t="shared" si="39"/>
        <v>60375.854931000002</v>
      </c>
      <c r="I840">
        <f t="shared" si="40"/>
        <v>6</v>
      </c>
      <c r="J840">
        <f>IFERROR(VLOOKUP(I840,справочник!$A$27:$D$33,3,0),0)</f>
        <v>30</v>
      </c>
      <c r="K840">
        <f>IFERROR(VLOOKUP(I840,справочник!$A$27:$D$33,4,0),0)</f>
        <v>2</v>
      </c>
      <c r="L840">
        <f t="shared" si="41"/>
        <v>60</v>
      </c>
    </row>
    <row r="841" spans="1:12" hidden="1">
      <c r="A841" s="20"/>
      <c r="B841" s="2" t="s">
        <v>57</v>
      </c>
      <c r="C841" s="2" t="s">
        <v>2484</v>
      </c>
      <c r="D841" s="2" t="s">
        <v>2485</v>
      </c>
      <c r="E841" s="3">
        <v>71546.059212000007</v>
      </c>
      <c r="F841" s="3">
        <v>78976.177471000003</v>
      </c>
      <c r="G841" s="3">
        <v>30605.328110000002</v>
      </c>
      <c r="H841" s="3">
        <f t="shared" si="39"/>
        <v>60375.854931000002</v>
      </c>
      <c r="I841">
        <f t="shared" si="40"/>
        <v>6</v>
      </c>
      <c r="J841">
        <f>IFERROR(VLOOKUP(I841,справочник!$A$27:$D$33,3,0),0)</f>
        <v>30</v>
      </c>
      <c r="K841">
        <f>IFERROR(VLOOKUP(I841,справочник!$A$27:$D$33,4,0),0)</f>
        <v>2</v>
      </c>
      <c r="L841">
        <f t="shared" si="41"/>
        <v>60</v>
      </c>
    </row>
    <row r="842" spans="1:12" hidden="1">
      <c r="A842" s="20"/>
      <c r="B842" s="2" t="s">
        <v>57</v>
      </c>
      <c r="C842" s="2" t="s">
        <v>2079</v>
      </c>
      <c r="D842" s="2" t="s">
        <v>2551</v>
      </c>
      <c r="E842" s="3">
        <v>71546.059211999993</v>
      </c>
      <c r="F842" s="3">
        <v>78976.177471000003</v>
      </c>
      <c r="G842" s="3">
        <v>30605.328110000002</v>
      </c>
      <c r="H842" s="3">
        <f t="shared" si="39"/>
        <v>60375.854931000002</v>
      </c>
      <c r="I842">
        <f t="shared" si="40"/>
        <v>6</v>
      </c>
      <c r="J842">
        <f>IFERROR(VLOOKUP(I842,справочник!$A$27:$D$33,3,0),0)</f>
        <v>30</v>
      </c>
      <c r="K842">
        <f>IFERROR(VLOOKUP(I842,справочник!$A$27:$D$33,4,0),0)</f>
        <v>2</v>
      </c>
      <c r="L842">
        <f t="shared" si="41"/>
        <v>60</v>
      </c>
    </row>
    <row r="843" spans="1:12" hidden="1">
      <c r="A843" s="20"/>
      <c r="B843" s="2" t="s">
        <v>57</v>
      </c>
      <c r="C843" s="2" t="s">
        <v>2055</v>
      </c>
      <c r="D843" s="2" t="s">
        <v>2381</v>
      </c>
      <c r="E843" s="3">
        <v>71546.059212000007</v>
      </c>
      <c r="F843" s="3">
        <v>78976.177471000003</v>
      </c>
      <c r="G843" s="3">
        <v>30605.328110000002</v>
      </c>
      <c r="H843" s="3">
        <f t="shared" si="39"/>
        <v>60375.854931000002</v>
      </c>
      <c r="I843">
        <f t="shared" si="40"/>
        <v>6</v>
      </c>
      <c r="J843">
        <f>IFERROR(VLOOKUP(I843,справочник!$A$27:$D$33,3,0),0)</f>
        <v>30</v>
      </c>
      <c r="K843">
        <f>IFERROR(VLOOKUP(I843,справочник!$A$27:$D$33,4,0),0)</f>
        <v>2</v>
      </c>
      <c r="L843">
        <f t="shared" si="41"/>
        <v>60</v>
      </c>
    </row>
    <row r="844" spans="1:12" hidden="1">
      <c r="A844" s="20"/>
      <c r="B844" s="2" t="s">
        <v>57</v>
      </c>
      <c r="C844" s="2" t="s">
        <v>1940</v>
      </c>
      <c r="D844" s="2" t="s">
        <v>2427</v>
      </c>
      <c r="E844" s="3">
        <v>71546.059211999993</v>
      </c>
      <c r="F844" s="3">
        <v>78976.177471000003</v>
      </c>
      <c r="G844" s="3">
        <v>30605.328109999999</v>
      </c>
      <c r="H844" s="3">
        <f t="shared" si="39"/>
        <v>60375.854931000002</v>
      </c>
      <c r="I844">
        <f t="shared" si="40"/>
        <v>6</v>
      </c>
      <c r="J844">
        <f>IFERROR(VLOOKUP(I844,справочник!$A$27:$D$33,3,0),0)</f>
        <v>30</v>
      </c>
      <c r="K844">
        <f>IFERROR(VLOOKUP(I844,справочник!$A$27:$D$33,4,0),0)</f>
        <v>2</v>
      </c>
      <c r="L844">
        <f t="shared" si="41"/>
        <v>60</v>
      </c>
    </row>
    <row r="845" spans="1:12" hidden="1">
      <c r="A845" s="20"/>
      <c r="B845" s="2" t="s">
        <v>57</v>
      </c>
      <c r="C845" s="2" t="s">
        <v>2073</v>
      </c>
      <c r="D845" s="2" t="s">
        <v>2438</v>
      </c>
      <c r="E845" s="3">
        <v>71546.059212000007</v>
      </c>
      <c r="F845" s="3">
        <v>78976.177471000003</v>
      </c>
      <c r="G845" s="3">
        <v>30605.328109999999</v>
      </c>
      <c r="H845" s="3">
        <f t="shared" si="39"/>
        <v>60375.854931000002</v>
      </c>
      <c r="I845">
        <f t="shared" si="40"/>
        <v>6</v>
      </c>
      <c r="J845">
        <f>IFERROR(VLOOKUP(I845,справочник!$A$27:$D$33,3,0),0)</f>
        <v>30</v>
      </c>
      <c r="K845">
        <f>IFERROR(VLOOKUP(I845,справочник!$A$27:$D$33,4,0),0)</f>
        <v>2</v>
      </c>
      <c r="L845">
        <f t="shared" si="41"/>
        <v>60</v>
      </c>
    </row>
    <row r="846" spans="1:12" hidden="1">
      <c r="A846" s="20"/>
      <c r="B846" s="2" t="s">
        <v>57</v>
      </c>
      <c r="C846" s="2" t="s">
        <v>1982</v>
      </c>
      <c r="D846" s="2" t="s">
        <v>2378</v>
      </c>
      <c r="E846" s="3">
        <v>71546.059211999993</v>
      </c>
      <c r="F846" s="3">
        <v>78976.177470999988</v>
      </c>
      <c r="G846" s="3">
        <v>30605.328109999999</v>
      </c>
      <c r="H846" s="3">
        <f t="shared" si="39"/>
        <v>60375.854931000002</v>
      </c>
      <c r="I846">
        <f t="shared" si="40"/>
        <v>6</v>
      </c>
      <c r="J846">
        <f>IFERROR(VLOOKUP(I846,справочник!$A$27:$D$33,3,0),0)</f>
        <v>30</v>
      </c>
      <c r="K846">
        <f>IFERROR(VLOOKUP(I846,справочник!$A$27:$D$33,4,0),0)</f>
        <v>2</v>
      </c>
      <c r="L846">
        <f t="shared" si="41"/>
        <v>60</v>
      </c>
    </row>
    <row r="847" spans="1:12" hidden="1">
      <c r="A847" s="20"/>
      <c r="B847" s="2" t="s">
        <v>57</v>
      </c>
      <c r="C847" s="2" t="s">
        <v>1874</v>
      </c>
      <c r="D847" s="2" t="s">
        <v>2489</v>
      </c>
      <c r="E847" s="3">
        <v>71546.059212000007</v>
      </c>
      <c r="F847" s="3">
        <v>78976.177470999988</v>
      </c>
      <c r="G847" s="3">
        <v>30605.328110000002</v>
      </c>
      <c r="H847" s="3">
        <f t="shared" si="39"/>
        <v>60375.854931000002</v>
      </c>
      <c r="I847">
        <f t="shared" si="40"/>
        <v>6</v>
      </c>
      <c r="J847">
        <f>IFERROR(VLOOKUP(I847,справочник!$A$27:$D$33,3,0),0)</f>
        <v>30</v>
      </c>
      <c r="K847">
        <f>IFERROR(VLOOKUP(I847,справочник!$A$27:$D$33,4,0),0)</f>
        <v>2</v>
      </c>
      <c r="L847">
        <f t="shared" si="41"/>
        <v>60</v>
      </c>
    </row>
    <row r="848" spans="1:12" hidden="1">
      <c r="A848" s="20"/>
      <c r="B848" s="2" t="s">
        <v>57</v>
      </c>
      <c r="C848" s="2" t="s">
        <v>2356</v>
      </c>
      <c r="D848" s="2" t="s">
        <v>2357</v>
      </c>
      <c r="E848" s="3">
        <v>71546.059212000007</v>
      </c>
      <c r="F848" s="3">
        <v>78976.177471000003</v>
      </c>
      <c r="G848" s="3">
        <v>30605.328110000002</v>
      </c>
      <c r="H848" s="3">
        <f t="shared" si="39"/>
        <v>60375.854931000002</v>
      </c>
      <c r="I848">
        <f t="shared" si="40"/>
        <v>6</v>
      </c>
      <c r="J848">
        <f>IFERROR(VLOOKUP(I848,справочник!$A$27:$D$33,3,0),0)</f>
        <v>30</v>
      </c>
      <c r="K848">
        <f>IFERROR(VLOOKUP(I848,справочник!$A$27:$D$33,4,0),0)</f>
        <v>2</v>
      </c>
      <c r="L848">
        <f t="shared" si="41"/>
        <v>60</v>
      </c>
    </row>
    <row r="849" spans="1:12" hidden="1">
      <c r="A849" s="20"/>
      <c r="B849" s="2" t="s">
        <v>57</v>
      </c>
      <c r="C849" s="2" t="s">
        <v>1765</v>
      </c>
      <c r="D849" s="2" t="s">
        <v>2491</v>
      </c>
      <c r="E849" s="3">
        <v>71546.059211999993</v>
      </c>
      <c r="F849" s="3">
        <v>78976.177470999988</v>
      </c>
      <c r="G849" s="3">
        <v>30605.328110000002</v>
      </c>
      <c r="H849" s="3">
        <f t="shared" si="39"/>
        <v>60375.854931000002</v>
      </c>
      <c r="I849">
        <f t="shared" si="40"/>
        <v>6</v>
      </c>
      <c r="J849">
        <f>IFERROR(VLOOKUP(I849,справочник!$A$27:$D$33,3,0),0)</f>
        <v>30</v>
      </c>
      <c r="K849">
        <f>IFERROR(VLOOKUP(I849,справочник!$A$27:$D$33,4,0),0)</f>
        <v>2</v>
      </c>
      <c r="L849">
        <f t="shared" si="41"/>
        <v>60</v>
      </c>
    </row>
    <row r="850" spans="1:12" hidden="1">
      <c r="A850" s="20"/>
      <c r="B850" s="2" t="s">
        <v>57</v>
      </c>
      <c r="C850" s="2" t="s">
        <v>1876</v>
      </c>
      <c r="D850" s="2" t="s">
        <v>2428</v>
      </c>
      <c r="E850" s="3">
        <v>71546.059212000007</v>
      </c>
      <c r="F850" s="3">
        <v>78976.177471000003</v>
      </c>
      <c r="G850" s="3">
        <v>30605.328109999999</v>
      </c>
      <c r="H850" s="3">
        <f t="shared" si="39"/>
        <v>60375.854931000002</v>
      </c>
      <c r="I850">
        <f t="shared" si="40"/>
        <v>6</v>
      </c>
      <c r="J850">
        <f>IFERROR(VLOOKUP(I850,справочник!$A$27:$D$33,3,0),0)</f>
        <v>30</v>
      </c>
      <c r="K850">
        <f>IFERROR(VLOOKUP(I850,справочник!$A$27:$D$33,4,0),0)</f>
        <v>2</v>
      </c>
      <c r="L850">
        <f t="shared" si="41"/>
        <v>60</v>
      </c>
    </row>
    <row r="851" spans="1:12" hidden="1">
      <c r="A851" s="20"/>
      <c r="B851" s="2" t="s">
        <v>57</v>
      </c>
      <c r="C851" s="2" t="s">
        <v>2071</v>
      </c>
      <c r="D851" s="2" t="s">
        <v>2369</v>
      </c>
      <c r="E851" s="3">
        <v>71546.059211999993</v>
      </c>
      <c r="F851" s="3">
        <v>78976.177471000017</v>
      </c>
      <c r="G851" s="3">
        <v>30605.328110000006</v>
      </c>
      <c r="H851" s="3">
        <f t="shared" si="39"/>
        <v>60375.854931000002</v>
      </c>
      <c r="I851">
        <f t="shared" si="40"/>
        <v>6</v>
      </c>
      <c r="J851">
        <f>IFERROR(VLOOKUP(I851,справочник!$A$27:$D$33,3,0),0)</f>
        <v>30</v>
      </c>
      <c r="K851">
        <f>IFERROR(VLOOKUP(I851,справочник!$A$27:$D$33,4,0),0)</f>
        <v>2</v>
      </c>
      <c r="L851">
        <f t="shared" si="41"/>
        <v>60</v>
      </c>
    </row>
    <row r="852" spans="1:12" hidden="1">
      <c r="A852" s="20"/>
      <c r="B852" s="2" t="s">
        <v>57</v>
      </c>
      <c r="C852" s="2" t="s">
        <v>1812</v>
      </c>
      <c r="D852" s="2" t="s">
        <v>2389</v>
      </c>
      <c r="E852" s="3">
        <v>71546.059211999993</v>
      </c>
      <c r="F852" s="3">
        <v>78976.177471000003</v>
      </c>
      <c r="G852" s="3">
        <v>30605.328110000002</v>
      </c>
      <c r="H852" s="3">
        <f t="shared" si="39"/>
        <v>60375.854931000002</v>
      </c>
      <c r="I852">
        <f t="shared" si="40"/>
        <v>6</v>
      </c>
      <c r="J852">
        <f>IFERROR(VLOOKUP(I852,справочник!$A$27:$D$33,3,0),0)</f>
        <v>30</v>
      </c>
      <c r="K852">
        <f>IFERROR(VLOOKUP(I852,справочник!$A$27:$D$33,4,0),0)</f>
        <v>2</v>
      </c>
      <c r="L852">
        <f t="shared" si="41"/>
        <v>60</v>
      </c>
    </row>
    <row r="853" spans="1:12" hidden="1">
      <c r="A853" s="20"/>
      <c r="B853" s="2" t="s">
        <v>57</v>
      </c>
      <c r="C853" s="2" t="s">
        <v>1990</v>
      </c>
      <c r="D853" s="2" t="s">
        <v>2473</v>
      </c>
      <c r="E853" s="3">
        <v>71546.059211999993</v>
      </c>
      <c r="F853" s="3">
        <v>78976.177471000003</v>
      </c>
      <c r="G853" s="3">
        <v>30605.328110000002</v>
      </c>
      <c r="H853" s="3">
        <f t="shared" si="39"/>
        <v>60375.854931000002</v>
      </c>
      <c r="I853">
        <f t="shared" si="40"/>
        <v>6</v>
      </c>
      <c r="J853">
        <f>IFERROR(VLOOKUP(I853,справочник!$A$27:$D$33,3,0),0)</f>
        <v>30</v>
      </c>
      <c r="K853">
        <f>IFERROR(VLOOKUP(I853,справочник!$A$27:$D$33,4,0),0)</f>
        <v>2</v>
      </c>
      <c r="L853">
        <f t="shared" si="41"/>
        <v>60</v>
      </c>
    </row>
    <row r="854" spans="1:12" hidden="1">
      <c r="A854" s="20"/>
      <c r="B854" s="2" t="s">
        <v>57</v>
      </c>
      <c r="C854" s="2" t="s">
        <v>1848</v>
      </c>
      <c r="D854" s="2" t="s">
        <v>2430</v>
      </c>
      <c r="E854" s="3">
        <v>71546.059212000022</v>
      </c>
      <c r="F854" s="3">
        <v>78976.177470999988</v>
      </c>
      <c r="G854" s="3">
        <v>30605.328110000002</v>
      </c>
      <c r="H854" s="3">
        <f t="shared" si="39"/>
        <v>60375.854931000002</v>
      </c>
      <c r="I854">
        <f t="shared" si="40"/>
        <v>6</v>
      </c>
      <c r="J854">
        <f>IFERROR(VLOOKUP(I854,справочник!$A$27:$D$33,3,0),0)</f>
        <v>30</v>
      </c>
      <c r="K854">
        <f>IFERROR(VLOOKUP(I854,справочник!$A$27:$D$33,4,0),0)</f>
        <v>2</v>
      </c>
      <c r="L854">
        <f t="shared" si="41"/>
        <v>60</v>
      </c>
    </row>
    <row r="855" spans="1:12" hidden="1">
      <c r="A855" s="20"/>
      <c r="B855" s="2" t="s">
        <v>57</v>
      </c>
      <c r="C855" s="2" t="s">
        <v>2015</v>
      </c>
      <c r="D855" s="2" t="s">
        <v>2414</v>
      </c>
      <c r="E855" s="3">
        <v>71546.059212000007</v>
      </c>
      <c r="F855" s="3">
        <v>78976.177470999988</v>
      </c>
      <c r="G855" s="3">
        <v>30605.328110000006</v>
      </c>
      <c r="H855" s="3">
        <f t="shared" si="39"/>
        <v>60375.854931000002</v>
      </c>
      <c r="I855">
        <f t="shared" si="40"/>
        <v>6</v>
      </c>
      <c r="J855">
        <f>IFERROR(VLOOKUP(I855,справочник!$A$27:$D$33,3,0),0)</f>
        <v>30</v>
      </c>
      <c r="K855">
        <f>IFERROR(VLOOKUP(I855,справочник!$A$27:$D$33,4,0),0)</f>
        <v>2</v>
      </c>
      <c r="L855">
        <f t="shared" si="41"/>
        <v>60</v>
      </c>
    </row>
    <row r="856" spans="1:12" hidden="1">
      <c r="A856" s="20"/>
      <c r="B856" s="2" t="s">
        <v>57</v>
      </c>
      <c r="C856" s="2" t="s">
        <v>1786</v>
      </c>
      <c r="D856" s="2" t="s">
        <v>2405</v>
      </c>
      <c r="E856" s="3">
        <v>71546.059211999993</v>
      </c>
      <c r="F856" s="3">
        <v>78976.177471000017</v>
      </c>
      <c r="G856" s="3">
        <v>30605.328110000006</v>
      </c>
      <c r="H856" s="3">
        <f t="shared" si="39"/>
        <v>60375.854931000002</v>
      </c>
      <c r="I856">
        <f t="shared" si="40"/>
        <v>6</v>
      </c>
      <c r="J856">
        <f>IFERROR(VLOOKUP(I856,справочник!$A$27:$D$33,3,0),0)</f>
        <v>30</v>
      </c>
      <c r="K856">
        <f>IFERROR(VLOOKUP(I856,справочник!$A$27:$D$33,4,0),0)</f>
        <v>2</v>
      </c>
      <c r="L856">
        <f t="shared" si="41"/>
        <v>60</v>
      </c>
    </row>
    <row r="857" spans="1:12" hidden="1">
      <c r="A857" s="20"/>
      <c r="B857" s="2" t="s">
        <v>57</v>
      </c>
      <c r="C857" s="2" t="s">
        <v>1820</v>
      </c>
      <c r="D857" s="2" t="s">
        <v>2493</v>
      </c>
      <c r="E857" s="3">
        <v>71546.059211999993</v>
      </c>
      <c r="F857" s="3">
        <v>78976.177471000017</v>
      </c>
      <c r="G857" s="3">
        <v>30605.328110000009</v>
      </c>
      <c r="H857" s="3">
        <f t="shared" si="39"/>
        <v>60375.854931000002</v>
      </c>
      <c r="I857">
        <f t="shared" si="40"/>
        <v>6</v>
      </c>
      <c r="J857">
        <f>IFERROR(VLOOKUP(I857,справочник!$A$27:$D$33,3,0),0)</f>
        <v>30</v>
      </c>
      <c r="K857">
        <f>IFERROR(VLOOKUP(I857,справочник!$A$27:$D$33,4,0),0)</f>
        <v>2</v>
      </c>
      <c r="L857">
        <f t="shared" si="41"/>
        <v>60</v>
      </c>
    </row>
    <row r="858" spans="1:12" hidden="1">
      <c r="A858" s="20"/>
      <c r="B858" s="2" t="s">
        <v>57</v>
      </c>
      <c r="C858" s="2" t="s">
        <v>2019</v>
      </c>
      <c r="D858" s="2" t="s">
        <v>2380</v>
      </c>
      <c r="E858" s="3">
        <v>71546.059212000007</v>
      </c>
      <c r="F858" s="3">
        <v>78976.177470999988</v>
      </c>
      <c r="G858" s="3">
        <v>30605.328109999999</v>
      </c>
      <c r="H858" s="3">
        <f t="shared" si="39"/>
        <v>60375.854931000002</v>
      </c>
      <c r="I858">
        <f t="shared" si="40"/>
        <v>6</v>
      </c>
      <c r="J858">
        <f>IFERROR(VLOOKUP(I858,справочник!$A$27:$D$33,3,0),0)</f>
        <v>30</v>
      </c>
      <c r="K858">
        <f>IFERROR(VLOOKUP(I858,справочник!$A$27:$D$33,4,0),0)</f>
        <v>2</v>
      </c>
      <c r="L858">
        <f t="shared" si="41"/>
        <v>60</v>
      </c>
    </row>
    <row r="859" spans="1:12" hidden="1">
      <c r="A859" s="20"/>
      <c r="B859" s="2" t="s">
        <v>57</v>
      </c>
      <c r="C859" s="2" t="s">
        <v>2003</v>
      </c>
      <c r="D859" s="2" t="s">
        <v>2383</v>
      </c>
      <c r="E859" s="3">
        <v>71546.059212000007</v>
      </c>
      <c r="F859" s="3">
        <v>78976.177471000003</v>
      </c>
      <c r="G859" s="3">
        <v>30605.328109999999</v>
      </c>
      <c r="H859" s="3">
        <f t="shared" si="39"/>
        <v>60375.854931000002</v>
      </c>
      <c r="I859">
        <f t="shared" si="40"/>
        <v>6</v>
      </c>
      <c r="J859">
        <f>IFERROR(VLOOKUP(I859,справочник!$A$27:$D$33,3,0),0)</f>
        <v>30</v>
      </c>
      <c r="K859">
        <f>IFERROR(VLOOKUP(I859,справочник!$A$27:$D$33,4,0),0)</f>
        <v>2</v>
      </c>
      <c r="L859">
        <f t="shared" si="41"/>
        <v>60</v>
      </c>
    </row>
    <row r="860" spans="1:12" hidden="1">
      <c r="A860" s="20"/>
      <c r="B860" s="2" t="s">
        <v>57</v>
      </c>
      <c r="C860" s="2" t="s">
        <v>2392</v>
      </c>
      <c r="D860" s="2" t="s">
        <v>2393</v>
      </c>
      <c r="E860" s="3">
        <v>71546.059212000007</v>
      </c>
      <c r="F860" s="3">
        <v>78976.177471000003</v>
      </c>
      <c r="G860" s="3">
        <v>30605.328110000009</v>
      </c>
      <c r="H860" s="3">
        <f t="shared" si="39"/>
        <v>60375.854931000002</v>
      </c>
      <c r="I860">
        <f t="shared" si="40"/>
        <v>6</v>
      </c>
      <c r="J860">
        <f>IFERROR(VLOOKUP(I860,справочник!$A$27:$D$33,3,0),0)</f>
        <v>30</v>
      </c>
      <c r="K860">
        <f>IFERROR(VLOOKUP(I860,справочник!$A$27:$D$33,4,0),0)</f>
        <v>2</v>
      </c>
      <c r="L860">
        <f t="shared" si="41"/>
        <v>60</v>
      </c>
    </row>
    <row r="861" spans="1:12" hidden="1">
      <c r="A861" s="20"/>
      <c r="B861" s="2" t="s">
        <v>57</v>
      </c>
      <c r="C861" s="2" t="s">
        <v>2028</v>
      </c>
      <c r="D861" s="2" t="s">
        <v>2496</v>
      </c>
      <c r="E861" s="3">
        <v>71546.059211999993</v>
      </c>
      <c r="F861" s="3">
        <v>78976.177470999988</v>
      </c>
      <c r="G861" s="3">
        <v>30605.328109999999</v>
      </c>
      <c r="H861" s="3">
        <f t="shared" si="39"/>
        <v>60375.854931000002</v>
      </c>
      <c r="I861">
        <f t="shared" si="40"/>
        <v>6</v>
      </c>
      <c r="J861">
        <f>IFERROR(VLOOKUP(I861,справочник!$A$27:$D$33,3,0),0)</f>
        <v>30</v>
      </c>
      <c r="K861">
        <f>IFERROR(VLOOKUP(I861,справочник!$A$27:$D$33,4,0),0)</f>
        <v>2</v>
      </c>
      <c r="L861">
        <f t="shared" si="41"/>
        <v>60</v>
      </c>
    </row>
    <row r="862" spans="1:12" hidden="1">
      <c r="A862" s="20"/>
      <c r="B862" s="2" t="s">
        <v>57</v>
      </c>
      <c r="C862" s="2" t="s">
        <v>2040</v>
      </c>
      <c r="D862" s="2" t="s">
        <v>2435</v>
      </c>
      <c r="E862" s="3">
        <v>71546.059212000007</v>
      </c>
      <c r="F862" s="3">
        <v>78976.177471000003</v>
      </c>
      <c r="G862" s="3">
        <v>30605.328110000006</v>
      </c>
      <c r="H862" s="3">
        <f t="shared" si="39"/>
        <v>60375.854931000002</v>
      </c>
      <c r="I862">
        <f t="shared" si="40"/>
        <v>6</v>
      </c>
      <c r="J862">
        <f>IFERROR(VLOOKUP(I862,справочник!$A$27:$D$33,3,0),0)</f>
        <v>30</v>
      </c>
      <c r="K862">
        <f>IFERROR(VLOOKUP(I862,справочник!$A$27:$D$33,4,0),0)</f>
        <v>2</v>
      </c>
      <c r="L862">
        <f t="shared" si="41"/>
        <v>60</v>
      </c>
    </row>
    <row r="863" spans="1:12" hidden="1">
      <c r="A863" s="20"/>
      <c r="B863" s="2" t="s">
        <v>57</v>
      </c>
      <c r="C863" s="2" t="s">
        <v>2046</v>
      </c>
      <c r="D863" s="2" t="s">
        <v>2416</v>
      </c>
      <c r="E863" s="3">
        <v>71546.059212000007</v>
      </c>
      <c r="F863" s="3">
        <v>78976.177470999988</v>
      </c>
      <c r="G863" s="3">
        <v>30605.328110000002</v>
      </c>
      <c r="H863" s="3">
        <f t="shared" si="39"/>
        <v>60375.854931000002</v>
      </c>
      <c r="I863">
        <f t="shared" si="40"/>
        <v>6</v>
      </c>
      <c r="J863">
        <f>IFERROR(VLOOKUP(I863,справочник!$A$27:$D$33,3,0),0)</f>
        <v>30</v>
      </c>
      <c r="K863">
        <f>IFERROR(VLOOKUP(I863,справочник!$A$27:$D$33,4,0),0)</f>
        <v>2</v>
      </c>
      <c r="L863">
        <f t="shared" si="41"/>
        <v>60</v>
      </c>
    </row>
    <row r="864" spans="1:12" hidden="1">
      <c r="A864" s="20"/>
      <c r="B864" s="2" t="s">
        <v>57</v>
      </c>
      <c r="C864" s="2" t="s">
        <v>1710</v>
      </c>
      <c r="D864" s="2" t="s">
        <v>2444</v>
      </c>
      <c r="E864" s="3">
        <v>71546.059212000007</v>
      </c>
      <c r="F864" s="3">
        <v>78976.177470999988</v>
      </c>
      <c r="G864" s="3">
        <v>30605.328110000009</v>
      </c>
      <c r="H864" s="3">
        <f t="shared" si="39"/>
        <v>60375.854931000002</v>
      </c>
      <c r="I864">
        <f t="shared" si="40"/>
        <v>6</v>
      </c>
      <c r="J864">
        <f>IFERROR(VLOOKUP(I864,справочник!$A$27:$D$33,3,0),0)</f>
        <v>30</v>
      </c>
      <c r="K864">
        <f>IFERROR(VLOOKUP(I864,справочник!$A$27:$D$33,4,0),0)</f>
        <v>2</v>
      </c>
      <c r="L864">
        <f t="shared" si="41"/>
        <v>60</v>
      </c>
    </row>
    <row r="865" spans="1:12" hidden="1">
      <c r="A865" s="20"/>
      <c r="B865" s="2" t="s">
        <v>57</v>
      </c>
      <c r="C865" s="2" t="s">
        <v>2203</v>
      </c>
      <c r="D865" s="2" t="s">
        <v>2480</v>
      </c>
      <c r="E865" s="3">
        <v>71546.059212000007</v>
      </c>
      <c r="F865" s="3">
        <v>78976.177471000003</v>
      </c>
      <c r="G865" s="3">
        <v>30605.328110000002</v>
      </c>
      <c r="H865" s="3">
        <f t="shared" si="39"/>
        <v>60375.854931000002</v>
      </c>
      <c r="I865">
        <f t="shared" si="40"/>
        <v>6</v>
      </c>
      <c r="J865">
        <f>IFERROR(VLOOKUP(I865,справочник!$A$27:$D$33,3,0),0)</f>
        <v>30</v>
      </c>
      <c r="K865">
        <f>IFERROR(VLOOKUP(I865,справочник!$A$27:$D$33,4,0),0)</f>
        <v>2</v>
      </c>
      <c r="L865">
        <f t="shared" si="41"/>
        <v>60</v>
      </c>
    </row>
    <row r="866" spans="1:12" hidden="1">
      <c r="A866" s="20"/>
      <c r="B866" s="2" t="s">
        <v>57</v>
      </c>
      <c r="C866" s="2" t="s">
        <v>2063</v>
      </c>
      <c r="D866" s="2" t="s">
        <v>2370</v>
      </c>
      <c r="E866" s="3">
        <v>71546.059212000007</v>
      </c>
      <c r="F866" s="3">
        <v>78976.177471000003</v>
      </c>
      <c r="G866" s="3">
        <v>30605.328110000002</v>
      </c>
      <c r="H866" s="3">
        <f t="shared" si="39"/>
        <v>60375.854931000002</v>
      </c>
      <c r="I866">
        <f t="shared" si="40"/>
        <v>6</v>
      </c>
      <c r="J866">
        <f>IFERROR(VLOOKUP(I866,справочник!$A$27:$D$33,3,0),0)</f>
        <v>30</v>
      </c>
      <c r="K866">
        <f>IFERROR(VLOOKUP(I866,справочник!$A$27:$D$33,4,0),0)</f>
        <v>2</v>
      </c>
      <c r="L866">
        <f t="shared" si="41"/>
        <v>60</v>
      </c>
    </row>
    <row r="867" spans="1:12" hidden="1">
      <c r="A867" s="20"/>
      <c r="B867" s="2" t="s">
        <v>57</v>
      </c>
      <c r="C867" s="2" t="s">
        <v>1966</v>
      </c>
      <c r="D867" s="2" t="s">
        <v>2403</v>
      </c>
      <c r="E867" s="3">
        <v>71546.059211999993</v>
      </c>
      <c r="F867" s="3">
        <v>78976.177471000017</v>
      </c>
      <c r="G867" s="3">
        <v>30605.328110000006</v>
      </c>
      <c r="H867" s="3">
        <f t="shared" si="39"/>
        <v>60375.854931000002</v>
      </c>
      <c r="I867">
        <f t="shared" si="40"/>
        <v>6</v>
      </c>
      <c r="J867">
        <f>IFERROR(VLOOKUP(I867,справочник!$A$27:$D$33,3,0),0)</f>
        <v>30</v>
      </c>
      <c r="K867">
        <f>IFERROR(VLOOKUP(I867,справочник!$A$27:$D$33,4,0),0)</f>
        <v>2</v>
      </c>
      <c r="L867">
        <f t="shared" si="41"/>
        <v>60</v>
      </c>
    </row>
    <row r="868" spans="1:12" hidden="1">
      <c r="A868" s="20"/>
      <c r="B868" s="2" t="s">
        <v>57</v>
      </c>
      <c r="C868" s="2" t="s">
        <v>1747</v>
      </c>
      <c r="D868" s="2" t="s">
        <v>2429</v>
      </c>
      <c r="E868" s="3">
        <v>71546.059211999993</v>
      </c>
      <c r="F868" s="3">
        <v>78976.177471000017</v>
      </c>
      <c r="G868" s="3">
        <v>30605.328110000002</v>
      </c>
      <c r="H868" s="3">
        <f t="shared" si="39"/>
        <v>60375.854931000002</v>
      </c>
      <c r="I868">
        <f t="shared" si="40"/>
        <v>6</v>
      </c>
      <c r="J868">
        <f>IFERROR(VLOOKUP(I868,справочник!$A$27:$D$33,3,0),0)</f>
        <v>30</v>
      </c>
      <c r="K868">
        <f>IFERROR(VLOOKUP(I868,справочник!$A$27:$D$33,4,0),0)</f>
        <v>2</v>
      </c>
      <c r="L868">
        <f t="shared" si="41"/>
        <v>60</v>
      </c>
    </row>
    <row r="869" spans="1:12" hidden="1">
      <c r="A869" s="20"/>
      <c r="B869" s="2" t="s">
        <v>57</v>
      </c>
      <c r="C869" s="2" t="s">
        <v>2498</v>
      </c>
      <c r="D869" s="2" t="s">
        <v>2499</v>
      </c>
      <c r="E869" s="3">
        <v>71546.059211999993</v>
      </c>
      <c r="F869" s="3">
        <v>78976.177471000003</v>
      </c>
      <c r="G869" s="3">
        <v>30605.328109999999</v>
      </c>
      <c r="H869" s="3">
        <f t="shared" si="39"/>
        <v>60375.854931000002</v>
      </c>
      <c r="I869">
        <f t="shared" si="40"/>
        <v>6</v>
      </c>
      <c r="J869">
        <f>IFERROR(VLOOKUP(I869,справочник!$A$27:$D$33,3,0),0)</f>
        <v>30</v>
      </c>
      <c r="K869">
        <f>IFERROR(VLOOKUP(I869,справочник!$A$27:$D$33,4,0),0)</f>
        <v>2</v>
      </c>
      <c r="L869">
        <f t="shared" si="41"/>
        <v>60</v>
      </c>
    </row>
    <row r="870" spans="1:12" hidden="1">
      <c r="A870" s="20"/>
      <c r="B870" s="2" t="s">
        <v>57</v>
      </c>
      <c r="C870" s="2" t="s">
        <v>1834</v>
      </c>
      <c r="D870" s="2" t="s">
        <v>2451</v>
      </c>
      <c r="E870" s="3">
        <v>71546.059212000007</v>
      </c>
      <c r="F870" s="3">
        <v>78976.177471000003</v>
      </c>
      <c r="G870" s="3">
        <v>30605.328110000006</v>
      </c>
      <c r="H870" s="3">
        <f t="shared" si="39"/>
        <v>60375.854931000002</v>
      </c>
      <c r="I870">
        <f t="shared" si="40"/>
        <v>6</v>
      </c>
      <c r="J870">
        <f>IFERROR(VLOOKUP(I870,справочник!$A$27:$D$33,3,0),0)</f>
        <v>30</v>
      </c>
      <c r="K870">
        <f>IFERROR(VLOOKUP(I870,справочник!$A$27:$D$33,4,0),0)</f>
        <v>2</v>
      </c>
      <c r="L870">
        <f t="shared" si="41"/>
        <v>60</v>
      </c>
    </row>
    <row r="871" spans="1:12" hidden="1">
      <c r="A871" s="20"/>
      <c r="B871" s="2" t="s">
        <v>57</v>
      </c>
      <c r="C871" s="2" t="s">
        <v>2418</v>
      </c>
      <c r="D871" s="2" t="s">
        <v>2419</v>
      </c>
      <c r="E871" s="3">
        <v>71546.059212000022</v>
      </c>
      <c r="F871" s="3">
        <v>78976.177470999988</v>
      </c>
      <c r="G871" s="3">
        <v>30605.328110000002</v>
      </c>
      <c r="H871" s="3">
        <f t="shared" si="39"/>
        <v>60375.854931000002</v>
      </c>
      <c r="I871">
        <f t="shared" si="40"/>
        <v>6</v>
      </c>
      <c r="J871">
        <f>IFERROR(VLOOKUP(I871,справочник!$A$27:$D$33,3,0),0)</f>
        <v>30</v>
      </c>
      <c r="K871">
        <f>IFERROR(VLOOKUP(I871,справочник!$A$27:$D$33,4,0),0)</f>
        <v>2</v>
      </c>
      <c r="L871">
        <f t="shared" si="41"/>
        <v>60</v>
      </c>
    </row>
    <row r="872" spans="1:12" hidden="1">
      <c r="A872" s="20"/>
      <c r="B872" s="2" t="s">
        <v>57</v>
      </c>
      <c r="C872" s="2" t="s">
        <v>1838</v>
      </c>
      <c r="D872" s="2" t="s">
        <v>2453</v>
      </c>
      <c r="E872" s="3">
        <v>71546.059211999993</v>
      </c>
      <c r="F872" s="3">
        <v>78976.177471000017</v>
      </c>
      <c r="G872" s="3">
        <v>30605.328110000006</v>
      </c>
      <c r="H872" s="3">
        <f t="shared" si="39"/>
        <v>60375.854931000002</v>
      </c>
      <c r="I872">
        <f t="shared" si="40"/>
        <v>6</v>
      </c>
      <c r="J872">
        <f>IFERROR(VLOOKUP(I872,справочник!$A$27:$D$33,3,0),0)</f>
        <v>30</v>
      </c>
      <c r="K872">
        <f>IFERROR(VLOOKUP(I872,справочник!$A$27:$D$33,4,0),0)</f>
        <v>2</v>
      </c>
      <c r="L872">
        <f t="shared" si="41"/>
        <v>60</v>
      </c>
    </row>
    <row r="873" spans="1:12" hidden="1">
      <c r="A873" s="20"/>
      <c r="B873" s="2" t="s">
        <v>57</v>
      </c>
      <c r="C873" s="2" t="s">
        <v>2083</v>
      </c>
      <c r="D873" s="2" t="s">
        <v>2486</v>
      </c>
      <c r="E873" s="3">
        <v>71546.059212000022</v>
      </c>
      <c r="F873" s="3">
        <v>78976.177470999988</v>
      </c>
      <c r="G873" s="3">
        <v>30605.328110000006</v>
      </c>
      <c r="H873" s="3">
        <f t="shared" si="39"/>
        <v>60375.854931000002</v>
      </c>
      <c r="I873">
        <f t="shared" si="40"/>
        <v>6</v>
      </c>
      <c r="J873">
        <f>IFERROR(VLOOKUP(I873,справочник!$A$27:$D$33,3,0),0)</f>
        <v>30</v>
      </c>
      <c r="K873">
        <f>IFERROR(VLOOKUP(I873,справочник!$A$27:$D$33,4,0),0)</f>
        <v>2</v>
      </c>
      <c r="L873">
        <f t="shared" si="41"/>
        <v>60</v>
      </c>
    </row>
    <row r="874" spans="1:12" hidden="1">
      <c r="A874" s="20"/>
      <c r="B874" s="2" t="s">
        <v>57</v>
      </c>
      <c r="C874" s="2" t="s">
        <v>2409</v>
      </c>
      <c r="D874" s="2" t="s">
        <v>2410</v>
      </c>
      <c r="E874" s="3">
        <v>71546.059212000007</v>
      </c>
      <c r="F874" s="3">
        <v>78976.177471000003</v>
      </c>
      <c r="G874" s="3">
        <v>30605.328110000002</v>
      </c>
      <c r="H874" s="3">
        <f t="shared" si="39"/>
        <v>60375.854931000002</v>
      </c>
      <c r="I874">
        <f t="shared" si="40"/>
        <v>6</v>
      </c>
      <c r="J874">
        <f>IFERROR(VLOOKUP(I874,справочник!$A$27:$D$33,3,0),0)</f>
        <v>30</v>
      </c>
      <c r="K874">
        <f>IFERROR(VLOOKUP(I874,справочник!$A$27:$D$33,4,0),0)</f>
        <v>2</v>
      </c>
      <c r="L874">
        <f t="shared" si="41"/>
        <v>60</v>
      </c>
    </row>
    <row r="875" spans="1:12" hidden="1">
      <c r="A875" s="20"/>
      <c r="B875" s="2" t="s">
        <v>57</v>
      </c>
      <c r="C875" s="2" t="s">
        <v>2053</v>
      </c>
      <c r="D875" s="2" t="s">
        <v>2385</v>
      </c>
      <c r="E875" s="3">
        <v>71546.059212000007</v>
      </c>
      <c r="F875" s="3">
        <v>78976.177471000003</v>
      </c>
      <c r="G875" s="3">
        <v>30605.328110000002</v>
      </c>
      <c r="H875" s="3">
        <f t="shared" si="39"/>
        <v>60375.854931000002</v>
      </c>
      <c r="I875">
        <f t="shared" si="40"/>
        <v>6</v>
      </c>
      <c r="J875">
        <f>IFERROR(VLOOKUP(I875,справочник!$A$27:$D$33,3,0),0)</f>
        <v>30</v>
      </c>
      <c r="K875">
        <f>IFERROR(VLOOKUP(I875,справочник!$A$27:$D$33,4,0),0)</f>
        <v>2</v>
      </c>
      <c r="L875">
        <f t="shared" si="41"/>
        <v>60</v>
      </c>
    </row>
    <row r="876" spans="1:12" hidden="1">
      <c r="A876" s="20"/>
      <c r="B876" s="2" t="s">
        <v>57</v>
      </c>
      <c r="C876" s="2" t="s">
        <v>1996</v>
      </c>
      <c r="D876" s="2" t="s">
        <v>2366</v>
      </c>
      <c r="E876" s="3">
        <v>71546.059211999993</v>
      </c>
      <c r="F876" s="3">
        <v>78976.177471000017</v>
      </c>
      <c r="G876" s="3">
        <v>30605.328110000009</v>
      </c>
      <c r="H876" s="3">
        <f t="shared" si="39"/>
        <v>60375.854931000002</v>
      </c>
      <c r="I876">
        <f t="shared" si="40"/>
        <v>6</v>
      </c>
      <c r="J876">
        <f>IFERROR(VLOOKUP(I876,справочник!$A$27:$D$33,3,0),0)</f>
        <v>30</v>
      </c>
      <c r="K876">
        <f>IFERROR(VLOOKUP(I876,справочник!$A$27:$D$33,4,0),0)</f>
        <v>2</v>
      </c>
      <c r="L876">
        <f t="shared" si="41"/>
        <v>60</v>
      </c>
    </row>
    <row r="877" spans="1:12" hidden="1">
      <c r="A877" s="20"/>
      <c r="B877" s="2" t="s">
        <v>57</v>
      </c>
      <c r="C877" s="2" t="s">
        <v>2087</v>
      </c>
      <c r="D877" s="2" t="s">
        <v>2488</v>
      </c>
      <c r="E877" s="3">
        <v>71546.059211999993</v>
      </c>
      <c r="F877" s="3">
        <v>78976.177470999988</v>
      </c>
      <c r="G877" s="3">
        <v>30605.328110000009</v>
      </c>
      <c r="H877" s="3">
        <f t="shared" si="39"/>
        <v>60375.854931000002</v>
      </c>
      <c r="I877">
        <f t="shared" si="40"/>
        <v>6</v>
      </c>
      <c r="J877">
        <f>IFERROR(VLOOKUP(I877,справочник!$A$27:$D$33,3,0),0)</f>
        <v>30</v>
      </c>
      <c r="K877">
        <f>IFERROR(VLOOKUP(I877,справочник!$A$27:$D$33,4,0),0)</f>
        <v>2</v>
      </c>
      <c r="L877">
        <f t="shared" si="41"/>
        <v>60</v>
      </c>
    </row>
    <row r="878" spans="1:12" hidden="1">
      <c r="A878" s="20"/>
      <c r="B878" s="2" t="s">
        <v>57</v>
      </c>
      <c r="C878" s="2" t="s">
        <v>2412</v>
      </c>
      <c r="D878" s="2" t="s">
        <v>2413</v>
      </c>
      <c r="E878" s="3">
        <v>71546.059212000007</v>
      </c>
      <c r="F878" s="3">
        <v>78976.177471000003</v>
      </c>
      <c r="G878" s="3">
        <v>30605.328110000006</v>
      </c>
      <c r="H878" s="3">
        <f t="shared" si="39"/>
        <v>60375.854931000002</v>
      </c>
      <c r="I878">
        <f t="shared" si="40"/>
        <v>6</v>
      </c>
      <c r="J878">
        <f>IFERROR(VLOOKUP(I878,справочник!$A$27:$D$33,3,0),0)</f>
        <v>30</v>
      </c>
      <c r="K878">
        <f>IFERROR(VLOOKUP(I878,справочник!$A$27:$D$33,4,0),0)</f>
        <v>2</v>
      </c>
      <c r="L878">
        <f t="shared" si="41"/>
        <v>60</v>
      </c>
    </row>
    <row r="879" spans="1:12" hidden="1">
      <c r="A879" s="20"/>
      <c r="B879" s="2" t="s">
        <v>57</v>
      </c>
      <c r="C879" s="2" t="s">
        <v>2017</v>
      </c>
      <c r="D879" s="2" t="s">
        <v>2440</v>
      </c>
      <c r="E879" s="3">
        <v>71546.059212000007</v>
      </c>
      <c r="F879" s="3">
        <v>78976.177470999988</v>
      </c>
      <c r="G879" s="3">
        <v>30605.328109999999</v>
      </c>
      <c r="H879" s="3">
        <f t="shared" si="39"/>
        <v>60375.854931000002</v>
      </c>
      <c r="I879">
        <f t="shared" si="40"/>
        <v>6</v>
      </c>
      <c r="J879">
        <f>IFERROR(VLOOKUP(I879,справочник!$A$27:$D$33,3,0),0)</f>
        <v>30</v>
      </c>
      <c r="K879">
        <f>IFERROR(VLOOKUP(I879,справочник!$A$27:$D$33,4,0),0)</f>
        <v>2</v>
      </c>
      <c r="L879">
        <f t="shared" si="41"/>
        <v>60</v>
      </c>
    </row>
    <row r="880" spans="1:12" hidden="1">
      <c r="A880" s="20"/>
      <c r="B880" s="2" t="s">
        <v>57</v>
      </c>
      <c r="C880" s="2" t="s">
        <v>1856</v>
      </c>
      <c r="D880" s="2" t="s">
        <v>2360</v>
      </c>
      <c r="E880" s="3">
        <v>71546.059211999993</v>
      </c>
      <c r="F880" s="3">
        <v>78976.177471000003</v>
      </c>
      <c r="G880" s="3">
        <v>30605.328110000002</v>
      </c>
      <c r="H880" s="3">
        <f t="shared" si="39"/>
        <v>60375.854931000002</v>
      </c>
      <c r="I880">
        <f t="shared" si="40"/>
        <v>6</v>
      </c>
      <c r="J880">
        <f>IFERROR(VLOOKUP(I880,справочник!$A$27:$D$33,3,0),0)</f>
        <v>30</v>
      </c>
      <c r="K880">
        <f>IFERROR(VLOOKUP(I880,справочник!$A$27:$D$33,4,0),0)</f>
        <v>2</v>
      </c>
      <c r="L880">
        <f t="shared" si="41"/>
        <v>60</v>
      </c>
    </row>
    <row r="881" spans="1:12" hidden="1">
      <c r="A881" s="20"/>
      <c r="B881" s="2" t="s">
        <v>57</v>
      </c>
      <c r="C881" s="2" t="s">
        <v>1916</v>
      </c>
      <c r="D881" s="2" t="s">
        <v>2490</v>
      </c>
      <c r="E881" s="3">
        <v>71546.059211999993</v>
      </c>
      <c r="F881" s="3">
        <v>78976.177471000003</v>
      </c>
      <c r="G881" s="3">
        <v>30605.328110000002</v>
      </c>
      <c r="H881" s="3">
        <f t="shared" si="39"/>
        <v>60375.854931000002</v>
      </c>
      <c r="I881">
        <f t="shared" si="40"/>
        <v>6</v>
      </c>
      <c r="J881">
        <f>IFERROR(VLOOKUP(I881,справочник!$A$27:$D$33,3,0),0)</f>
        <v>30</v>
      </c>
      <c r="K881">
        <f>IFERROR(VLOOKUP(I881,справочник!$A$27:$D$33,4,0),0)</f>
        <v>2</v>
      </c>
      <c r="L881">
        <f t="shared" si="41"/>
        <v>60</v>
      </c>
    </row>
    <row r="882" spans="1:12" hidden="1">
      <c r="A882" s="20"/>
      <c r="B882" s="2" t="s">
        <v>57</v>
      </c>
      <c r="C882" s="2" t="s">
        <v>2361</v>
      </c>
      <c r="D882" s="2" t="s">
        <v>2362</v>
      </c>
      <c r="E882" s="3">
        <v>71546.059212000022</v>
      </c>
      <c r="F882" s="3">
        <v>78976.177470999988</v>
      </c>
      <c r="G882" s="3">
        <v>30605.328110000002</v>
      </c>
      <c r="H882" s="3">
        <f t="shared" si="39"/>
        <v>60375.854931000002</v>
      </c>
      <c r="I882">
        <f t="shared" si="40"/>
        <v>6</v>
      </c>
      <c r="J882">
        <f>IFERROR(VLOOKUP(I882,справочник!$A$27:$D$33,3,0),0)</f>
        <v>30</v>
      </c>
      <c r="K882">
        <f>IFERROR(VLOOKUP(I882,справочник!$A$27:$D$33,4,0),0)</f>
        <v>2</v>
      </c>
      <c r="L882">
        <f t="shared" si="41"/>
        <v>60</v>
      </c>
    </row>
    <row r="883" spans="1:12" hidden="1">
      <c r="A883" s="20"/>
      <c r="B883" s="2" t="s">
        <v>57</v>
      </c>
      <c r="C883" s="2" t="s">
        <v>1886</v>
      </c>
      <c r="D883" s="2" t="s">
        <v>2504</v>
      </c>
      <c r="E883" s="3">
        <v>71546.059212000007</v>
      </c>
      <c r="F883" s="3">
        <v>78976.177470999988</v>
      </c>
      <c r="G883" s="3">
        <v>30605.328110000002</v>
      </c>
      <c r="H883" s="3">
        <f t="shared" si="39"/>
        <v>60375.854931000002</v>
      </c>
      <c r="I883">
        <f t="shared" si="40"/>
        <v>6</v>
      </c>
      <c r="J883">
        <f>IFERROR(VLOOKUP(I883,справочник!$A$27:$D$33,3,0),0)</f>
        <v>30</v>
      </c>
      <c r="K883">
        <f>IFERROR(VLOOKUP(I883,справочник!$A$27:$D$33,4,0),0)</f>
        <v>2</v>
      </c>
      <c r="L883">
        <f t="shared" si="41"/>
        <v>60</v>
      </c>
    </row>
    <row r="884" spans="1:12" hidden="1">
      <c r="A884" s="20"/>
      <c r="B884" s="2" t="s">
        <v>57</v>
      </c>
      <c r="C884" s="2" t="s">
        <v>1980</v>
      </c>
      <c r="D884" s="2" t="s">
        <v>2400</v>
      </c>
      <c r="E884" s="3">
        <v>71546.059211999993</v>
      </c>
      <c r="F884" s="3">
        <v>78976.177471000003</v>
      </c>
      <c r="G884" s="3">
        <v>30605.328110000002</v>
      </c>
      <c r="H884" s="3">
        <f t="shared" si="39"/>
        <v>60375.854931000002</v>
      </c>
      <c r="I884">
        <f t="shared" si="40"/>
        <v>6</v>
      </c>
      <c r="J884">
        <f>IFERROR(VLOOKUP(I884,справочник!$A$27:$D$33,3,0),0)</f>
        <v>30</v>
      </c>
      <c r="K884">
        <f>IFERROR(VLOOKUP(I884,справочник!$A$27:$D$33,4,0),0)</f>
        <v>2</v>
      </c>
      <c r="L884">
        <f t="shared" si="41"/>
        <v>60</v>
      </c>
    </row>
    <row r="885" spans="1:12" hidden="1">
      <c r="A885" s="20"/>
      <c r="B885" s="2" t="s">
        <v>57</v>
      </c>
      <c r="C885" s="2" t="s">
        <v>1890</v>
      </c>
      <c r="D885" s="2" t="s">
        <v>2506</v>
      </c>
      <c r="E885" s="3">
        <v>71546.059212000007</v>
      </c>
      <c r="F885" s="3">
        <v>78976.177470999988</v>
      </c>
      <c r="G885" s="3">
        <v>30605.328110000013</v>
      </c>
      <c r="H885" s="3">
        <f t="shared" si="39"/>
        <v>60375.854931000002</v>
      </c>
      <c r="I885">
        <f t="shared" si="40"/>
        <v>6</v>
      </c>
      <c r="J885">
        <f>IFERROR(VLOOKUP(I885,справочник!$A$27:$D$33,3,0),0)</f>
        <v>30</v>
      </c>
      <c r="K885">
        <f>IFERROR(VLOOKUP(I885,справочник!$A$27:$D$33,4,0),0)</f>
        <v>2</v>
      </c>
      <c r="L885">
        <f t="shared" si="41"/>
        <v>60</v>
      </c>
    </row>
    <row r="886" spans="1:12" hidden="1">
      <c r="A886" s="20"/>
      <c r="B886" s="2" t="s">
        <v>57</v>
      </c>
      <c r="C886" s="2" t="s">
        <v>2543</v>
      </c>
      <c r="D886" s="2" t="s">
        <v>2544</v>
      </c>
      <c r="E886" s="3">
        <v>71546.059211999993</v>
      </c>
      <c r="F886" s="3">
        <v>78976.177470999988</v>
      </c>
      <c r="G886" s="3">
        <v>30605.328110000002</v>
      </c>
      <c r="H886" s="3">
        <f t="shared" si="39"/>
        <v>60375.854931000002</v>
      </c>
      <c r="I886">
        <f t="shared" si="40"/>
        <v>6</v>
      </c>
      <c r="J886">
        <f>IFERROR(VLOOKUP(I886,справочник!$A$27:$D$33,3,0),0)</f>
        <v>30</v>
      </c>
      <c r="K886">
        <f>IFERROR(VLOOKUP(I886,справочник!$A$27:$D$33,4,0),0)</f>
        <v>2</v>
      </c>
      <c r="L886">
        <f t="shared" si="41"/>
        <v>60</v>
      </c>
    </row>
    <row r="887" spans="1:12" hidden="1">
      <c r="A887" s="20"/>
      <c r="B887" s="2" t="s">
        <v>57</v>
      </c>
      <c r="C887" s="2" t="s">
        <v>1844</v>
      </c>
      <c r="D887" s="2" t="s">
        <v>2423</v>
      </c>
      <c r="E887" s="3">
        <v>71546.059211999993</v>
      </c>
      <c r="F887" s="3">
        <v>78976.177471000017</v>
      </c>
      <c r="G887" s="3">
        <v>30605.328110000002</v>
      </c>
      <c r="H887" s="3">
        <f t="shared" si="39"/>
        <v>60375.854931000002</v>
      </c>
      <c r="I887">
        <f t="shared" si="40"/>
        <v>6</v>
      </c>
      <c r="J887">
        <f>IFERROR(VLOOKUP(I887,справочник!$A$27:$D$33,3,0),0)</f>
        <v>30</v>
      </c>
      <c r="K887">
        <f>IFERROR(VLOOKUP(I887,справочник!$A$27:$D$33,4,0),0)</f>
        <v>2</v>
      </c>
      <c r="L887">
        <f t="shared" si="41"/>
        <v>60</v>
      </c>
    </row>
    <row r="888" spans="1:12" hidden="1">
      <c r="A888" s="20"/>
      <c r="B888" s="2" t="s">
        <v>57</v>
      </c>
      <c r="C888" s="2" t="s">
        <v>2069</v>
      </c>
      <c r="D888" s="2" t="s">
        <v>2462</v>
      </c>
      <c r="E888" s="3">
        <v>71546.059211999993</v>
      </c>
      <c r="F888" s="3">
        <v>78976.177471000003</v>
      </c>
      <c r="G888" s="3">
        <v>30605.328109999999</v>
      </c>
      <c r="H888" s="3">
        <f t="shared" si="39"/>
        <v>60375.854931000002</v>
      </c>
      <c r="I888">
        <f t="shared" si="40"/>
        <v>6</v>
      </c>
      <c r="J888">
        <f>IFERROR(VLOOKUP(I888,справочник!$A$27:$D$33,3,0),0)</f>
        <v>30</v>
      </c>
      <c r="K888">
        <f>IFERROR(VLOOKUP(I888,справочник!$A$27:$D$33,4,0),0)</f>
        <v>2</v>
      </c>
      <c r="L888">
        <f t="shared" si="41"/>
        <v>60</v>
      </c>
    </row>
    <row r="889" spans="1:12" hidden="1">
      <c r="A889" s="20"/>
      <c r="B889" s="2" t="s">
        <v>57</v>
      </c>
      <c r="C889" s="2" t="s">
        <v>1946</v>
      </c>
      <c r="D889" s="2" t="s">
        <v>2401</v>
      </c>
      <c r="E889" s="3">
        <v>71546.059212000007</v>
      </c>
      <c r="F889" s="3">
        <v>78976.177471000003</v>
      </c>
      <c r="G889" s="3">
        <v>30605.328110000002</v>
      </c>
      <c r="H889" s="3">
        <f t="shared" si="39"/>
        <v>60375.854931000002</v>
      </c>
      <c r="I889">
        <f t="shared" si="40"/>
        <v>6</v>
      </c>
      <c r="J889">
        <f>IFERROR(VLOOKUP(I889,справочник!$A$27:$D$33,3,0),0)</f>
        <v>30</v>
      </c>
      <c r="K889">
        <f>IFERROR(VLOOKUP(I889,справочник!$A$27:$D$33,4,0),0)</f>
        <v>2</v>
      </c>
      <c r="L889">
        <f t="shared" si="41"/>
        <v>60</v>
      </c>
    </row>
    <row r="890" spans="1:12" hidden="1">
      <c r="A890" s="20"/>
      <c r="B890" s="2" t="s">
        <v>57</v>
      </c>
      <c r="C890" s="2" t="s">
        <v>2297</v>
      </c>
      <c r="D890" s="2" t="s">
        <v>2450</v>
      </c>
      <c r="E890" s="3">
        <v>71546.059211999993</v>
      </c>
      <c r="F890" s="3">
        <v>78976.177470999988</v>
      </c>
      <c r="G890" s="3">
        <v>30605.328109999999</v>
      </c>
      <c r="H890" s="3">
        <f t="shared" si="39"/>
        <v>60375.854931000002</v>
      </c>
      <c r="I890">
        <f t="shared" si="40"/>
        <v>6</v>
      </c>
      <c r="J890">
        <f>IFERROR(VLOOKUP(I890,справочник!$A$27:$D$33,3,0),0)</f>
        <v>30</v>
      </c>
      <c r="K890">
        <f>IFERROR(VLOOKUP(I890,справочник!$A$27:$D$33,4,0),0)</f>
        <v>2</v>
      </c>
      <c r="L890">
        <f t="shared" si="41"/>
        <v>60</v>
      </c>
    </row>
    <row r="891" spans="1:12" hidden="1">
      <c r="A891" s="20"/>
      <c r="B891" s="2" t="s">
        <v>57</v>
      </c>
      <c r="C891" s="2" t="s">
        <v>1934</v>
      </c>
      <c r="D891" s="2" t="s">
        <v>2557</v>
      </c>
      <c r="E891" s="3">
        <v>71546.059212000007</v>
      </c>
      <c r="F891" s="3">
        <v>78976.177471000003</v>
      </c>
      <c r="G891" s="3">
        <v>30605.328110000002</v>
      </c>
      <c r="H891" s="3">
        <f t="shared" si="39"/>
        <v>60375.854931000002</v>
      </c>
      <c r="I891">
        <f t="shared" si="40"/>
        <v>6</v>
      </c>
      <c r="J891">
        <f>IFERROR(VLOOKUP(I891,справочник!$A$27:$D$33,3,0),0)</f>
        <v>30</v>
      </c>
      <c r="K891">
        <f>IFERROR(VLOOKUP(I891,справочник!$A$27:$D$33,4,0),0)</f>
        <v>2</v>
      </c>
      <c r="L891">
        <f t="shared" si="41"/>
        <v>60</v>
      </c>
    </row>
    <row r="892" spans="1:12" hidden="1">
      <c r="A892" s="20"/>
      <c r="B892" s="2" t="s">
        <v>57</v>
      </c>
      <c r="C892" s="2" t="s">
        <v>1992</v>
      </c>
      <c r="D892" s="2" t="s">
        <v>2559</v>
      </c>
      <c r="E892" s="3">
        <v>71546.059212000007</v>
      </c>
      <c r="F892" s="3">
        <v>78976.177471000003</v>
      </c>
      <c r="G892" s="3">
        <v>30605.328110000002</v>
      </c>
      <c r="H892" s="3">
        <f t="shared" si="39"/>
        <v>60375.854931000002</v>
      </c>
      <c r="I892">
        <f t="shared" si="40"/>
        <v>6</v>
      </c>
      <c r="J892">
        <f>IFERROR(VLOOKUP(I892,справочник!$A$27:$D$33,3,0),0)</f>
        <v>30</v>
      </c>
      <c r="K892">
        <f>IFERROR(VLOOKUP(I892,справочник!$A$27:$D$33,4,0),0)</f>
        <v>2</v>
      </c>
      <c r="L892">
        <f t="shared" si="41"/>
        <v>60</v>
      </c>
    </row>
    <row r="893" spans="1:12" hidden="1">
      <c r="A893" s="20"/>
      <c r="B893" s="2" t="s">
        <v>57</v>
      </c>
      <c r="C893" s="2" t="s">
        <v>2358</v>
      </c>
      <c r="D893" s="2" t="s">
        <v>2359</v>
      </c>
      <c r="E893" s="3">
        <v>71546.059211999978</v>
      </c>
      <c r="F893" s="3">
        <v>78976.177470999988</v>
      </c>
      <c r="G893" s="3">
        <v>30605.328110000002</v>
      </c>
      <c r="H893" s="3">
        <f t="shared" si="39"/>
        <v>60375.854930999987</v>
      </c>
      <c r="I893">
        <f t="shared" si="40"/>
        <v>6</v>
      </c>
      <c r="J893">
        <f>IFERROR(VLOOKUP(I893,справочник!$A$27:$D$33,3,0),0)</f>
        <v>30</v>
      </c>
      <c r="K893">
        <f>IFERROR(VLOOKUP(I893,справочник!$A$27:$D$33,4,0),0)</f>
        <v>2</v>
      </c>
      <c r="L893">
        <f t="shared" si="41"/>
        <v>60</v>
      </c>
    </row>
    <row r="894" spans="1:12" hidden="1">
      <c r="A894" s="20"/>
      <c r="B894" s="2" t="s">
        <v>57</v>
      </c>
      <c r="C894" s="2" t="s">
        <v>3592</v>
      </c>
      <c r="D894" s="2" t="s">
        <v>3593</v>
      </c>
      <c r="E894" s="3">
        <v>71546.059212000007</v>
      </c>
      <c r="F894" s="3">
        <v>78976.177471000046</v>
      </c>
      <c r="G894" s="3">
        <v>30605.328110000002</v>
      </c>
      <c r="H894" s="3">
        <f t="shared" si="39"/>
        <v>60375.854931000016</v>
      </c>
      <c r="I894">
        <f t="shared" si="40"/>
        <v>6</v>
      </c>
      <c r="J894">
        <f>IFERROR(VLOOKUP(I894,справочник!$A$27:$D$33,3,0),0)</f>
        <v>30</v>
      </c>
      <c r="K894">
        <f>IFERROR(VLOOKUP(I894,справочник!$A$27:$D$33,4,0),0)</f>
        <v>2</v>
      </c>
      <c r="L894">
        <f t="shared" si="41"/>
        <v>60</v>
      </c>
    </row>
    <row r="895" spans="1:12" hidden="1">
      <c r="A895" s="20"/>
      <c r="B895" s="2" t="s">
        <v>57</v>
      </c>
      <c r="C895" s="2" t="s">
        <v>3461</v>
      </c>
      <c r="D895" s="2" t="s">
        <v>3613</v>
      </c>
      <c r="E895" s="3">
        <v>71546.059212000007</v>
      </c>
      <c r="F895" s="3">
        <v>78976.177471000032</v>
      </c>
      <c r="G895" s="3">
        <v>30605.328110000006</v>
      </c>
      <c r="H895" s="3">
        <f t="shared" si="39"/>
        <v>60375.854931000016</v>
      </c>
      <c r="I895">
        <f t="shared" si="40"/>
        <v>6</v>
      </c>
      <c r="J895">
        <f>IFERROR(VLOOKUP(I895,справочник!$A$27:$D$33,3,0),0)</f>
        <v>30</v>
      </c>
      <c r="K895">
        <f>IFERROR(VLOOKUP(I895,справочник!$A$27:$D$33,4,0),0)</f>
        <v>2</v>
      </c>
      <c r="L895">
        <f t="shared" si="41"/>
        <v>60</v>
      </c>
    </row>
    <row r="896" spans="1:12" hidden="1">
      <c r="A896" s="20"/>
      <c r="B896" s="2" t="s">
        <v>57</v>
      </c>
      <c r="C896" s="2" t="s">
        <v>3245</v>
      </c>
      <c r="D896" s="2" t="s">
        <v>3550</v>
      </c>
      <c r="E896" s="3">
        <v>71546.059212000007</v>
      </c>
      <c r="F896" s="3">
        <v>78976.177471000032</v>
      </c>
      <c r="G896" s="3">
        <v>30605.328110000006</v>
      </c>
      <c r="H896" s="3">
        <f t="shared" si="39"/>
        <v>60375.854931000016</v>
      </c>
      <c r="I896">
        <f t="shared" si="40"/>
        <v>6</v>
      </c>
      <c r="J896">
        <f>IFERROR(VLOOKUP(I896,справочник!$A$27:$D$33,3,0),0)</f>
        <v>30</v>
      </c>
      <c r="K896">
        <f>IFERROR(VLOOKUP(I896,справочник!$A$27:$D$33,4,0),0)</f>
        <v>2</v>
      </c>
      <c r="L896">
        <f t="shared" si="41"/>
        <v>60</v>
      </c>
    </row>
    <row r="897" spans="1:12" hidden="1">
      <c r="A897" s="20"/>
      <c r="B897" s="2" t="s">
        <v>57</v>
      </c>
      <c r="C897" s="2" t="s">
        <v>3546</v>
      </c>
      <c r="D897" s="2" t="s">
        <v>3547</v>
      </c>
      <c r="E897" s="3">
        <v>71546.059212000022</v>
      </c>
      <c r="F897" s="3">
        <v>78976.177471000032</v>
      </c>
      <c r="G897" s="3">
        <v>30605.328110000002</v>
      </c>
      <c r="H897" s="3">
        <f t="shared" si="39"/>
        <v>60375.854931000016</v>
      </c>
      <c r="I897">
        <f t="shared" si="40"/>
        <v>6</v>
      </c>
      <c r="J897">
        <f>IFERROR(VLOOKUP(I897,справочник!$A$27:$D$33,3,0),0)</f>
        <v>30</v>
      </c>
      <c r="K897">
        <f>IFERROR(VLOOKUP(I897,справочник!$A$27:$D$33,4,0),0)</f>
        <v>2</v>
      </c>
      <c r="L897">
        <f t="shared" si="41"/>
        <v>60</v>
      </c>
    </row>
    <row r="898" spans="1:12" hidden="1">
      <c r="A898" s="20"/>
      <c r="B898" s="2" t="s">
        <v>57</v>
      </c>
      <c r="C898" s="2" t="s">
        <v>3328</v>
      </c>
      <c r="D898" s="2" t="s">
        <v>3560</v>
      </c>
      <c r="E898" s="3">
        <v>71546.059212000007</v>
      </c>
      <c r="F898" s="3">
        <v>78976.177471000046</v>
      </c>
      <c r="G898" s="3">
        <v>30605.328109999999</v>
      </c>
      <c r="H898" s="3">
        <f t="shared" si="39"/>
        <v>60375.854931000016</v>
      </c>
      <c r="I898">
        <f t="shared" si="40"/>
        <v>6</v>
      </c>
      <c r="J898">
        <f>IFERROR(VLOOKUP(I898,справочник!$A$27:$D$33,3,0),0)</f>
        <v>30</v>
      </c>
      <c r="K898">
        <f>IFERROR(VLOOKUP(I898,справочник!$A$27:$D$33,4,0),0)</f>
        <v>2</v>
      </c>
      <c r="L898">
        <f t="shared" si="41"/>
        <v>60</v>
      </c>
    </row>
    <row r="899" spans="1:12" hidden="1">
      <c r="A899" s="20"/>
      <c r="B899" s="2" t="s">
        <v>57</v>
      </c>
      <c r="C899" s="2" t="s">
        <v>3263</v>
      </c>
      <c r="D899" s="2" t="s">
        <v>3553</v>
      </c>
      <c r="E899" s="3">
        <v>71546.059212000007</v>
      </c>
      <c r="F899" s="3">
        <v>78976.177471000032</v>
      </c>
      <c r="G899" s="3">
        <v>30605.328109999999</v>
      </c>
      <c r="H899" s="3">
        <f t="shared" ref="H899:H962" si="42">AVERAGE(E899:G899)</f>
        <v>60375.854931000016</v>
      </c>
      <c r="I899">
        <f t="shared" ref="I899:I962" si="43">IF(H899&gt;=1000000,1,IF(AND(H899&gt;=500000,H899&lt;=999999),2,IF(AND(H899&gt;=200000,H899&lt;=499999),3,IF(AND(H899&gt;=150000,H899&lt;=199999),4,IF(AND(H899&gt;=75000,H899&lt;=149999),5,IF(AND(H899&gt;=35000,H899&lt;=74999),6,6))))))</f>
        <v>6</v>
      </c>
      <c r="J899">
        <f>IFERROR(VLOOKUP(I899,справочник!$A$27:$D$33,3,0),0)</f>
        <v>30</v>
      </c>
      <c r="K899">
        <f>IFERROR(VLOOKUP(I899,справочник!$A$27:$D$33,4,0),0)</f>
        <v>2</v>
      </c>
      <c r="L899">
        <f t="shared" ref="L899:L962" si="44">J899*K899</f>
        <v>60</v>
      </c>
    </row>
    <row r="900" spans="1:12" hidden="1">
      <c r="A900" s="20"/>
      <c r="B900" s="2" t="s">
        <v>57</v>
      </c>
      <c r="C900" s="2" t="s">
        <v>3349</v>
      </c>
      <c r="D900" s="2" t="s">
        <v>3548</v>
      </c>
      <c r="E900" s="3">
        <v>71546.059212000036</v>
      </c>
      <c r="F900" s="3">
        <v>78976.177471000003</v>
      </c>
      <c r="G900" s="3">
        <v>30605.328110000009</v>
      </c>
      <c r="H900" s="3">
        <f t="shared" si="42"/>
        <v>60375.854931000016</v>
      </c>
      <c r="I900">
        <f t="shared" si="43"/>
        <v>6</v>
      </c>
      <c r="J900">
        <f>IFERROR(VLOOKUP(I900,справочник!$A$27:$D$33,3,0),0)</f>
        <v>30</v>
      </c>
      <c r="K900">
        <f>IFERROR(VLOOKUP(I900,справочник!$A$27:$D$33,4,0),0)</f>
        <v>2</v>
      </c>
      <c r="L900">
        <f t="shared" si="44"/>
        <v>60</v>
      </c>
    </row>
    <row r="901" spans="1:12" hidden="1">
      <c r="A901" s="20"/>
      <c r="B901" s="2" t="s">
        <v>57</v>
      </c>
      <c r="C901" s="2" t="s">
        <v>3387</v>
      </c>
      <c r="D901" s="2" t="s">
        <v>3565</v>
      </c>
      <c r="E901" s="3">
        <v>71546.059212000022</v>
      </c>
      <c r="F901" s="3">
        <v>78976.177471000032</v>
      </c>
      <c r="G901" s="3">
        <v>30605.328109999999</v>
      </c>
      <c r="H901" s="3">
        <f t="shared" si="42"/>
        <v>60375.854931000016</v>
      </c>
      <c r="I901">
        <f t="shared" si="43"/>
        <v>6</v>
      </c>
      <c r="J901">
        <f>IFERROR(VLOOKUP(I901,справочник!$A$27:$D$33,3,0),0)</f>
        <v>30</v>
      </c>
      <c r="K901">
        <f>IFERROR(VLOOKUP(I901,справочник!$A$27:$D$33,4,0),0)</f>
        <v>2</v>
      </c>
      <c r="L901">
        <f t="shared" si="44"/>
        <v>60</v>
      </c>
    </row>
    <row r="902" spans="1:12" hidden="1">
      <c r="A902" s="20"/>
      <c r="B902" s="2" t="s">
        <v>57</v>
      </c>
      <c r="C902" s="2" t="s">
        <v>3316</v>
      </c>
      <c r="D902" s="2" t="s">
        <v>3636</v>
      </c>
      <c r="E902" s="3">
        <v>71546.059212000007</v>
      </c>
      <c r="F902" s="3">
        <v>78976.177471000032</v>
      </c>
      <c r="G902" s="3">
        <v>30605.328109999995</v>
      </c>
      <c r="H902" s="3">
        <f t="shared" si="42"/>
        <v>60375.854931000016</v>
      </c>
      <c r="I902">
        <f t="shared" si="43"/>
        <v>6</v>
      </c>
      <c r="J902">
        <f>IFERROR(VLOOKUP(I902,справочник!$A$27:$D$33,3,0),0)</f>
        <v>30</v>
      </c>
      <c r="K902">
        <f>IFERROR(VLOOKUP(I902,справочник!$A$27:$D$33,4,0),0)</f>
        <v>2</v>
      </c>
      <c r="L902">
        <f t="shared" si="44"/>
        <v>60</v>
      </c>
    </row>
    <row r="903" spans="1:12" hidden="1">
      <c r="A903" s="20"/>
      <c r="B903" s="2" t="s">
        <v>57</v>
      </c>
      <c r="C903" s="2" t="s">
        <v>3594</v>
      </c>
      <c r="D903" s="2" t="s">
        <v>3595</v>
      </c>
      <c r="E903" s="3">
        <v>71546.059212000007</v>
      </c>
      <c r="F903" s="3">
        <v>78976.177471000032</v>
      </c>
      <c r="G903" s="3">
        <v>30605.328109999999</v>
      </c>
      <c r="H903" s="3">
        <f t="shared" si="42"/>
        <v>60375.854931000016</v>
      </c>
      <c r="I903">
        <f t="shared" si="43"/>
        <v>6</v>
      </c>
      <c r="J903">
        <f>IFERROR(VLOOKUP(I903,справочник!$A$27:$D$33,3,0),0)</f>
        <v>30</v>
      </c>
      <c r="K903">
        <f>IFERROR(VLOOKUP(I903,справочник!$A$27:$D$33,4,0),0)</f>
        <v>2</v>
      </c>
      <c r="L903">
        <f t="shared" si="44"/>
        <v>60</v>
      </c>
    </row>
    <row r="904" spans="1:12" hidden="1">
      <c r="A904" s="20"/>
      <c r="B904" s="2" t="s">
        <v>57</v>
      </c>
      <c r="C904" s="2" t="s">
        <v>3362</v>
      </c>
      <c r="D904" s="2" t="s">
        <v>3641</v>
      </c>
      <c r="E904" s="3">
        <v>71546.059212000007</v>
      </c>
      <c r="F904" s="3">
        <v>78976.177471000032</v>
      </c>
      <c r="G904" s="3">
        <v>30605.328110000006</v>
      </c>
      <c r="H904" s="3">
        <f t="shared" si="42"/>
        <v>60375.854931000016</v>
      </c>
      <c r="I904">
        <f t="shared" si="43"/>
        <v>6</v>
      </c>
      <c r="J904">
        <f>IFERROR(VLOOKUP(I904,справочник!$A$27:$D$33,3,0),0)</f>
        <v>30</v>
      </c>
      <c r="K904">
        <f>IFERROR(VLOOKUP(I904,справочник!$A$27:$D$33,4,0),0)</f>
        <v>2</v>
      </c>
      <c r="L904">
        <f t="shared" si="44"/>
        <v>60</v>
      </c>
    </row>
    <row r="905" spans="1:12" hidden="1">
      <c r="A905" s="20"/>
      <c r="B905" s="2" t="s">
        <v>57</v>
      </c>
      <c r="C905" s="2" t="s">
        <v>3384</v>
      </c>
      <c r="D905" s="2" t="s">
        <v>3554</v>
      </c>
      <c r="E905" s="3">
        <v>71546.059211999993</v>
      </c>
      <c r="F905" s="3">
        <v>78976.177471000032</v>
      </c>
      <c r="G905" s="3">
        <v>30605.328110000002</v>
      </c>
      <c r="H905" s="3">
        <f t="shared" si="42"/>
        <v>60375.854931000009</v>
      </c>
      <c r="I905">
        <f t="shared" si="43"/>
        <v>6</v>
      </c>
      <c r="J905">
        <f>IFERROR(VLOOKUP(I905,справочник!$A$27:$D$33,3,0),0)</f>
        <v>30</v>
      </c>
      <c r="K905">
        <f>IFERROR(VLOOKUP(I905,справочник!$A$27:$D$33,4,0),0)</f>
        <v>2</v>
      </c>
      <c r="L905">
        <f t="shared" si="44"/>
        <v>60</v>
      </c>
    </row>
    <row r="906" spans="1:12" hidden="1">
      <c r="A906" s="20"/>
      <c r="B906" s="2" t="s">
        <v>57</v>
      </c>
      <c r="C906" s="2" t="s">
        <v>3298</v>
      </c>
      <c r="D906" s="2" t="s">
        <v>3561</v>
      </c>
      <c r="E906" s="3">
        <v>71546.059212000007</v>
      </c>
      <c r="F906" s="3">
        <v>78976.177471000017</v>
      </c>
      <c r="G906" s="3">
        <v>30605.328110000006</v>
      </c>
      <c r="H906" s="3">
        <f t="shared" si="42"/>
        <v>60375.854931000009</v>
      </c>
      <c r="I906">
        <f t="shared" si="43"/>
        <v>6</v>
      </c>
      <c r="J906">
        <f>IFERROR(VLOOKUP(I906,справочник!$A$27:$D$33,3,0),0)</f>
        <v>30</v>
      </c>
      <c r="K906">
        <f>IFERROR(VLOOKUP(I906,справочник!$A$27:$D$33,4,0),0)</f>
        <v>2</v>
      </c>
      <c r="L906">
        <f t="shared" si="44"/>
        <v>60</v>
      </c>
    </row>
    <row r="907" spans="1:12" hidden="1">
      <c r="A907" s="20"/>
      <c r="B907" s="2" t="s">
        <v>57</v>
      </c>
      <c r="C907" s="2" t="s">
        <v>3259</v>
      </c>
      <c r="D907" s="2" t="s">
        <v>3596</v>
      </c>
      <c r="E907" s="3">
        <v>71546.059212000007</v>
      </c>
      <c r="F907" s="3">
        <v>78976.177471000017</v>
      </c>
      <c r="G907" s="3">
        <v>30605.328110000009</v>
      </c>
      <c r="H907" s="3">
        <f t="shared" si="42"/>
        <v>60375.854931000009</v>
      </c>
      <c r="I907">
        <f t="shared" si="43"/>
        <v>6</v>
      </c>
      <c r="J907">
        <f>IFERROR(VLOOKUP(I907,справочник!$A$27:$D$33,3,0),0)</f>
        <v>30</v>
      </c>
      <c r="K907">
        <f>IFERROR(VLOOKUP(I907,справочник!$A$27:$D$33,4,0),0)</f>
        <v>2</v>
      </c>
      <c r="L907">
        <f t="shared" si="44"/>
        <v>60</v>
      </c>
    </row>
    <row r="908" spans="1:12" hidden="1">
      <c r="A908" s="20"/>
      <c r="B908" s="2" t="s">
        <v>57</v>
      </c>
      <c r="C908" s="2" t="s">
        <v>3568</v>
      </c>
      <c r="D908" s="2" t="s">
        <v>3569</v>
      </c>
      <c r="E908" s="3">
        <v>71546.059212000022</v>
      </c>
      <c r="F908" s="3">
        <v>78976.177471000003</v>
      </c>
      <c r="G908" s="3">
        <v>30605.328110000002</v>
      </c>
      <c r="H908" s="3">
        <f t="shared" si="42"/>
        <v>60375.854931000009</v>
      </c>
      <c r="I908">
        <f t="shared" si="43"/>
        <v>6</v>
      </c>
      <c r="J908">
        <f>IFERROR(VLOOKUP(I908,справочник!$A$27:$D$33,3,0),0)</f>
        <v>30</v>
      </c>
      <c r="K908">
        <f>IFERROR(VLOOKUP(I908,справочник!$A$27:$D$33,4,0),0)</f>
        <v>2</v>
      </c>
      <c r="L908">
        <f t="shared" si="44"/>
        <v>60</v>
      </c>
    </row>
    <row r="909" spans="1:12" hidden="1">
      <c r="A909" s="20"/>
      <c r="B909" s="2" t="s">
        <v>57</v>
      </c>
      <c r="C909" s="2" t="s">
        <v>3570</v>
      </c>
      <c r="D909" s="2" t="s">
        <v>3571</v>
      </c>
      <c r="E909" s="3">
        <v>71546.059212000007</v>
      </c>
      <c r="F909" s="3">
        <v>78976.177471000017</v>
      </c>
      <c r="G909" s="3">
        <v>30605.328110000002</v>
      </c>
      <c r="H909" s="3">
        <f t="shared" si="42"/>
        <v>60375.854931000009</v>
      </c>
      <c r="I909">
        <f t="shared" si="43"/>
        <v>6</v>
      </c>
      <c r="J909">
        <f>IFERROR(VLOOKUP(I909,справочник!$A$27:$D$33,3,0),0)</f>
        <v>30</v>
      </c>
      <c r="K909">
        <f>IFERROR(VLOOKUP(I909,справочник!$A$27:$D$33,4,0),0)</f>
        <v>2</v>
      </c>
      <c r="L909">
        <f t="shared" si="44"/>
        <v>60</v>
      </c>
    </row>
    <row r="910" spans="1:12" hidden="1">
      <c r="A910" s="20"/>
      <c r="B910" s="2" t="s">
        <v>57</v>
      </c>
      <c r="C910" s="2" t="s">
        <v>3330</v>
      </c>
      <c r="D910" s="2" t="s">
        <v>3576</v>
      </c>
      <c r="E910" s="3">
        <v>71546.059212000022</v>
      </c>
      <c r="F910" s="3">
        <v>78976.177471000003</v>
      </c>
      <c r="G910" s="3">
        <v>30605.328110000006</v>
      </c>
      <c r="H910" s="3">
        <f t="shared" si="42"/>
        <v>60375.854931000009</v>
      </c>
      <c r="I910">
        <f t="shared" si="43"/>
        <v>6</v>
      </c>
      <c r="J910">
        <f>IFERROR(VLOOKUP(I910,справочник!$A$27:$D$33,3,0),0)</f>
        <v>30</v>
      </c>
      <c r="K910">
        <f>IFERROR(VLOOKUP(I910,справочник!$A$27:$D$33,4,0),0)</f>
        <v>2</v>
      </c>
      <c r="L910">
        <f t="shared" si="44"/>
        <v>60</v>
      </c>
    </row>
    <row r="911" spans="1:12" hidden="1">
      <c r="A911" s="20"/>
      <c r="B911" s="2" t="s">
        <v>57</v>
      </c>
      <c r="C911" s="2" t="s">
        <v>3243</v>
      </c>
      <c r="D911" s="2" t="s">
        <v>3563</v>
      </c>
      <c r="E911" s="3">
        <v>71546.059212000022</v>
      </c>
      <c r="F911" s="3">
        <v>78976.177471000003</v>
      </c>
      <c r="G911" s="3">
        <v>30605.328110000002</v>
      </c>
      <c r="H911" s="3">
        <f t="shared" si="42"/>
        <v>60375.854931000009</v>
      </c>
      <c r="I911">
        <f t="shared" si="43"/>
        <v>6</v>
      </c>
      <c r="J911">
        <f>IFERROR(VLOOKUP(I911,справочник!$A$27:$D$33,3,0),0)</f>
        <v>30</v>
      </c>
      <c r="K911">
        <f>IFERROR(VLOOKUP(I911,справочник!$A$27:$D$33,4,0),0)</f>
        <v>2</v>
      </c>
      <c r="L911">
        <f t="shared" si="44"/>
        <v>60</v>
      </c>
    </row>
    <row r="912" spans="1:12" hidden="1">
      <c r="A912" s="20"/>
      <c r="B912" s="2" t="s">
        <v>57</v>
      </c>
      <c r="C912" s="2" t="s">
        <v>3277</v>
      </c>
      <c r="D912" s="2" t="s">
        <v>3542</v>
      </c>
      <c r="E912" s="3">
        <v>71546.059212000022</v>
      </c>
      <c r="F912" s="3">
        <v>78976.177471000003</v>
      </c>
      <c r="G912" s="3">
        <v>30605.328109999999</v>
      </c>
      <c r="H912" s="3">
        <f t="shared" si="42"/>
        <v>60375.854931000009</v>
      </c>
      <c r="I912">
        <f t="shared" si="43"/>
        <v>6</v>
      </c>
      <c r="J912">
        <f>IFERROR(VLOOKUP(I912,справочник!$A$27:$D$33,3,0),0)</f>
        <v>30</v>
      </c>
      <c r="K912">
        <f>IFERROR(VLOOKUP(I912,справочник!$A$27:$D$33,4,0),0)</f>
        <v>2</v>
      </c>
      <c r="L912">
        <f t="shared" si="44"/>
        <v>60</v>
      </c>
    </row>
    <row r="913" spans="1:12" hidden="1">
      <c r="A913" s="20"/>
      <c r="B913" s="2" t="s">
        <v>57</v>
      </c>
      <c r="C913" s="2" t="s">
        <v>3603</v>
      </c>
      <c r="D913" s="2" t="s">
        <v>3604</v>
      </c>
      <c r="E913" s="3">
        <v>71546.059212000007</v>
      </c>
      <c r="F913" s="3">
        <v>78976.177471000017</v>
      </c>
      <c r="G913" s="3">
        <v>30605.328109999999</v>
      </c>
      <c r="H913" s="3">
        <f t="shared" si="42"/>
        <v>60375.854931000009</v>
      </c>
      <c r="I913">
        <f t="shared" si="43"/>
        <v>6</v>
      </c>
      <c r="J913">
        <f>IFERROR(VLOOKUP(I913,справочник!$A$27:$D$33,3,0),0)</f>
        <v>30</v>
      </c>
      <c r="K913">
        <f>IFERROR(VLOOKUP(I913,справочник!$A$27:$D$33,4,0),0)</f>
        <v>2</v>
      </c>
      <c r="L913">
        <f t="shared" si="44"/>
        <v>60</v>
      </c>
    </row>
    <row r="914" spans="1:12" hidden="1">
      <c r="A914" s="20"/>
      <c r="B914" s="2" t="s">
        <v>57</v>
      </c>
      <c r="C914" s="2" t="s">
        <v>3597</v>
      </c>
      <c r="D914" s="2" t="s">
        <v>3598</v>
      </c>
      <c r="E914" s="3">
        <v>71546.059212000007</v>
      </c>
      <c r="F914" s="3">
        <v>78976.177471000017</v>
      </c>
      <c r="G914" s="3">
        <v>30605.328110000002</v>
      </c>
      <c r="H914" s="3">
        <f t="shared" si="42"/>
        <v>60375.854931000009</v>
      </c>
      <c r="I914">
        <f t="shared" si="43"/>
        <v>6</v>
      </c>
      <c r="J914">
        <f>IFERROR(VLOOKUP(I914,справочник!$A$27:$D$33,3,0),0)</f>
        <v>30</v>
      </c>
      <c r="K914">
        <f>IFERROR(VLOOKUP(I914,справочник!$A$27:$D$33,4,0),0)</f>
        <v>2</v>
      </c>
      <c r="L914">
        <f t="shared" si="44"/>
        <v>60</v>
      </c>
    </row>
    <row r="915" spans="1:12" hidden="1">
      <c r="A915" s="20"/>
      <c r="B915" s="2" t="s">
        <v>57</v>
      </c>
      <c r="C915" s="2" t="s">
        <v>3343</v>
      </c>
      <c r="D915" s="2" t="s">
        <v>3543</v>
      </c>
      <c r="E915" s="3">
        <v>71546.059212000022</v>
      </c>
      <c r="F915" s="3">
        <v>78976.177471000003</v>
      </c>
      <c r="G915" s="3">
        <v>30605.328109999995</v>
      </c>
      <c r="H915" s="3">
        <f t="shared" si="42"/>
        <v>60375.854931000009</v>
      </c>
      <c r="I915">
        <f t="shared" si="43"/>
        <v>6</v>
      </c>
      <c r="J915">
        <f>IFERROR(VLOOKUP(I915,справочник!$A$27:$D$33,3,0),0)</f>
        <v>30</v>
      </c>
      <c r="K915">
        <f>IFERROR(VLOOKUP(I915,справочник!$A$27:$D$33,4,0),0)</f>
        <v>2</v>
      </c>
      <c r="L915">
        <f t="shared" si="44"/>
        <v>60</v>
      </c>
    </row>
    <row r="916" spans="1:12" hidden="1">
      <c r="A916" s="20"/>
      <c r="B916" s="2" t="s">
        <v>57</v>
      </c>
      <c r="C916" s="2" t="s">
        <v>3292</v>
      </c>
      <c r="D916" s="2" t="s">
        <v>3607</v>
      </c>
      <c r="E916" s="3">
        <v>71546.059212000022</v>
      </c>
      <c r="F916" s="3">
        <v>78976.177471000003</v>
      </c>
      <c r="G916" s="3">
        <v>30605.328110000002</v>
      </c>
      <c r="H916" s="3">
        <f t="shared" si="42"/>
        <v>60375.854931000009</v>
      </c>
      <c r="I916">
        <f t="shared" si="43"/>
        <v>6</v>
      </c>
      <c r="J916">
        <f>IFERROR(VLOOKUP(I916,справочник!$A$27:$D$33,3,0),0)</f>
        <v>30</v>
      </c>
      <c r="K916">
        <f>IFERROR(VLOOKUP(I916,справочник!$A$27:$D$33,4,0),0)</f>
        <v>2</v>
      </c>
      <c r="L916">
        <f t="shared" si="44"/>
        <v>60</v>
      </c>
    </row>
    <row r="917" spans="1:12" hidden="1">
      <c r="A917" s="20"/>
      <c r="B917" s="2" t="s">
        <v>57</v>
      </c>
      <c r="C917" s="2" t="s">
        <v>3364</v>
      </c>
      <c r="D917" s="2" t="s">
        <v>3538</v>
      </c>
      <c r="E917" s="3">
        <v>71546.059212000007</v>
      </c>
      <c r="F917" s="3">
        <v>78976.177471000017</v>
      </c>
      <c r="G917" s="3">
        <v>30605.328109999995</v>
      </c>
      <c r="H917" s="3">
        <f t="shared" si="42"/>
        <v>60375.854931000009</v>
      </c>
      <c r="I917">
        <f t="shared" si="43"/>
        <v>6</v>
      </c>
      <c r="J917">
        <f>IFERROR(VLOOKUP(I917,справочник!$A$27:$D$33,3,0),0)</f>
        <v>30</v>
      </c>
      <c r="K917">
        <f>IFERROR(VLOOKUP(I917,справочник!$A$27:$D$33,4,0),0)</f>
        <v>2</v>
      </c>
      <c r="L917">
        <f t="shared" si="44"/>
        <v>60</v>
      </c>
    </row>
    <row r="918" spans="1:12" hidden="1">
      <c r="A918" s="20"/>
      <c r="B918" s="2" t="s">
        <v>57</v>
      </c>
      <c r="C918" s="2" t="s">
        <v>3308</v>
      </c>
      <c r="D918" s="2" t="s">
        <v>3631</v>
      </c>
      <c r="E918" s="3">
        <v>71546.059212000007</v>
      </c>
      <c r="F918" s="3">
        <v>78976.177471000017</v>
      </c>
      <c r="G918" s="3">
        <v>30605.328110000006</v>
      </c>
      <c r="H918" s="3">
        <f t="shared" si="42"/>
        <v>60375.854931000009</v>
      </c>
      <c r="I918">
        <f t="shared" si="43"/>
        <v>6</v>
      </c>
      <c r="J918">
        <f>IFERROR(VLOOKUP(I918,справочник!$A$27:$D$33,3,0),0)</f>
        <v>30</v>
      </c>
      <c r="K918">
        <f>IFERROR(VLOOKUP(I918,справочник!$A$27:$D$33,4,0),0)</f>
        <v>2</v>
      </c>
      <c r="L918">
        <f t="shared" si="44"/>
        <v>60</v>
      </c>
    </row>
    <row r="919" spans="1:12" hidden="1">
      <c r="A919" s="20"/>
      <c r="B919" s="2" t="s">
        <v>57</v>
      </c>
      <c r="C919" s="2" t="s">
        <v>3632</v>
      </c>
      <c r="D919" s="2" t="s">
        <v>3633</v>
      </c>
      <c r="E919" s="3">
        <v>71546.059212000007</v>
      </c>
      <c r="F919" s="3">
        <v>78976.177471000017</v>
      </c>
      <c r="G919" s="3">
        <v>30605.328110000006</v>
      </c>
      <c r="H919" s="3">
        <f t="shared" si="42"/>
        <v>60375.854931000009</v>
      </c>
      <c r="I919">
        <f t="shared" si="43"/>
        <v>6</v>
      </c>
      <c r="J919">
        <f>IFERROR(VLOOKUP(I919,справочник!$A$27:$D$33,3,0),0)</f>
        <v>30</v>
      </c>
      <c r="K919">
        <f>IFERROR(VLOOKUP(I919,справочник!$A$27:$D$33,4,0),0)</f>
        <v>2</v>
      </c>
      <c r="L919">
        <f t="shared" si="44"/>
        <v>60</v>
      </c>
    </row>
    <row r="920" spans="1:12" hidden="1">
      <c r="A920" s="20"/>
      <c r="B920" s="2" t="s">
        <v>57</v>
      </c>
      <c r="C920" s="2" t="s">
        <v>3377</v>
      </c>
      <c r="D920" s="2" t="s">
        <v>3541</v>
      </c>
      <c r="E920" s="3">
        <v>71546.059212000022</v>
      </c>
      <c r="F920" s="3">
        <v>78976.177471000003</v>
      </c>
      <c r="G920" s="3">
        <v>30605.328110000002</v>
      </c>
      <c r="H920" s="3">
        <f t="shared" si="42"/>
        <v>60375.854931000009</v>
      </c>
      <c r="I920">
        <f t="shared" si="43"/>
        <v>6</v>
      </c>
      <c r="J920">
        <f>IFERROR(VLOOKUP(I920,справочник!$A$27:$D$33,3,0),0)</f>
        <v>30</v>
      </c>
      <c r="K920">
        <f>IFERROR(VLOOKUP(I920,справочник!$A$27:$D$33,4,0),0)</f>
        <v>2</v>
      </c>
      <c r="L920">
        <f t="shared" si="44"/>
        <v>60</v>
      </c>
    </row>
    <row r="921" spans="1:12" hidden="1">
      <c r="A921" s="20"/>
      <c r="B921" s="2" t="s">
        <v>57</v>
      </c>
      <c r="C921" s="2" t="s">
        <v>6415</v>
      </c>
      <c r="D921" s="2" t="s">
        <v>3559</v>
      </c>
      <c r="E921" s="3">
        <v>71546.059212000022</v>
      </c>
      <c r="F921" s="3">
        <v>78976.177471000003</v>
      </c>
      <c r="G921" s="3">
        <v>30605.328110000006</v>
      </c>
      <c r="H921" s="3">
        <f t="shared" si="42"/>
        <v>60375.854931000009</v>
      </c>
      <c r="I921">
        <f t="shared" si="43"/>
        <v>6</v>
      </c>
      <c r="J921">
        <f>IFERROR(VLOOKUP(I921,справочник!$A$27:$D$33,3,0),0)</f>
        <v>30</v>
      </c>
      <c r="K921">
        <f>IFERROR(VLOOKUP(I921,справочник!$A$27:$D$33,4,0),0)</f>
        <v>2</v>
      </c>
      <c r="L921">
        <f t="shared" si="44"/>
        <v>60</v>
      </c>
    </row>
    <row r="922" spans="1:12" hidden="1">
      <c r="A922" s="20"/>
      <c r="B922" s="2" t="s">
        <v>57</v>
      </c>
      <c r="C922" s="2" t="s">
        <v>3312</v>
      </c>
      <c r="D922" s="2" t="s">
        <v>3544</v>
      </c>
      <c r="E922" s="3">
        <v>71546.059212000022</v>
      </c>
      <c r="F922" s="3">
        <v>78976.177471000003</v>
      </c>
      <c r="G922" s="3">
        <v>30605.328109999999</v>
      </c>
      <c r="H922" s="3">
        <f t="shared" si="42"/>
        <v>60375.854931000009</v>
      </c>
      <c r="I922">
        <f t="shared" si="43"/>
        <v>6</v>
      </c>
      <c r="J922">
        <f>IFERROR(VLOOKUP(I922,справочник!$A$27:$D$33,3,0),0)</f>
        <v>30</v>
      </c>
      <c r="K922">
        <f>IFERROR(VLOOKUP(I922,справочник!$A$27:$D$33,4,0),0)</f>
        <v>2</v>
      </c>
      <c r="L922">
        <f t="shared" si="44"/>
        <v>60</v>
      </c>
    </row>
    <row r="923" spans="1:12" hidden="1">
      <c r="A923" s="20"/>
      <c r="B923" s="2" t="s">
        <v>57</v>
      </c>
      <c r="C923" s="2" t="s">
        <v>3620</v>
      </c>
      <c r="D923" s="2" t="s">
        <v>3621</v>
      </c>
      <c r="E923" s="3">
        <v>71546.059212000007</v>
      </c>
      <c r="F923" s="3">
        <v>78976.177471000003</v>
      </c>
      <c r="G923" s="3">
        <v>30605.328110000006</v>
      </c>
      <c r="H923" s="3">
        <f t="shared" si="42"/>
        <v>60375.854931000002</v>
      </c>
      <c r="I923">
        <f t="shared" si="43"/>
        <v>6</v>
      </c>
      <c r="J923">
        <f>IFERROR(VLOOKUP(I923,справочник!$A$27:$D$33,3,0),0)</f>
        <v>30</v>
      </c>
      <c r="K923">
        <f>IFERROR(VLOOKUP(I923,справочник!$A$27:$D$33,4,0),0)</f>
        <v>2</v>
      </c>
      <c r="L923">
        <f t="shared" si="44"/>
        <v>60</v>
      </c>
    </row>
    <row r="924" spans="1:12" hidden="1">
      <c r="A924" s="20"/>
      <c r="B924" s="2" t="s">
        <v>57</v>
      </c>
      <c r="C924" s="2" t="s">
        <v>3608</v>
      </c>
      <c r="D924" s="2" t="s">
        <v>3609</v>
      </c>
      <c r="E924" s="3">
        <v>71546.059212000007</v>
      </c>
      <c r="F924" s="3">
        <v>78976.177471000003</v>
      </c>
      <c r="G924" s="3">
        <v>30605.328110000002</v>
      </c>
      <c r="H924" s="3">
        <f t="shared" si="42"/>
        <v>60375.854931000002</v>
      </c>
      <c r="I924">
        <f t="shared" si="43"/>
        <v>6</v>
      </c>
      <c r="J924">
        <f>IFERROR(VLOOKUP(I924,справочник!$A$27:$D$33,3,0),0)</f>
        <v>30</v>
      </c>
      <c r="K924">
        <f>IFERROR(VLOOKUP(I924,справочник!$A$27:$D$33,4,0),0)</f>
        <v>2</v>
      </c>
      <c r="L924">
        <f t="shared" si="44"/>
        <v>60</v>
      </c>
    </row>
    <row r="925" spans="1:12" hidden="1">
      <c r="A925" s="20"/>
      <c r="B925" s="2" t="s">
        <v>57</v>
      </c>
      <c r="C925" s="2" t="s">
        <v>3618</v>
      </c>
      <c r="D925" s="2" t="s">
        <v>3619</v>
      </c>
      <c r="E925" s="3">
        <v>71546.059212000007</v>
      </c>
      <c r="F925" s="3">
        <v>78976.177471000003</v>
      </c>
      <c r="G925" s="3">
        <v>30605.328110000006</v>
      </c>
      <c r="H925" s="3">
        <f t="shared" si="42"/>
        <v>60375.854931000002</v>
      </c>
      <c r="I925">
        <f t="shared" si="43"/>
        <v>6</v>
      </c>
      <c r="J925">
        <f>IFERROR(VLOOKUP(I925,справочник!$A$27:$D$33,3,0),0)</f>
        <v>30</v>
      </c>
      <c r="K925">
        <f>IFERROR(VLOOKUP(I925,справочник!$A$27:$D$33,4,0),0)</f>
        <v>2</v>
      </c>
      <c r="L925">
        <f t="shared" si="44"/>
        <v>60</v>
      </c>
    </row>
    <row r="926" spans="1:12" hidden="1">
      <c r="A926" s="20"/>
      <c r="B926" s="2" t="s">
        <v>57</v>
      </c>
      <c r="C926" s="2" t="s">
        <v>3628</v>
      </c>
      <c r="D926" s="2" t="s">
        <v>3629</v>
      </c>
      <c r="E926" s="3">
        <v>71546.059212000007</v>
      </c>
      <c r="F926" s="3">
        <v>78976.177470999988</v>
      </c>
      <c r="G926" s="3">
        <v>30605.328110000002</v>
      </c>
      <c r="H926" s="3">
        <f t="shared" si="42"/>
        <v>60375.854931000002</v>
      </c>
      <c r="I926">
        <f t="shared" si="43"/>
        <v>6</v>
      </c>
      <c r="J926">
        <f>IFERROR(VLOOKUP(I926,справочник!$A$27:$D$33,3,0),0)</f>
        <v>30</v>
      </c>
      <c r="K926">
        <f>IFERROR(VLOOKUP(I926,справочник!$A$27:$D$33,4,0),0)</f>
        <v>2</v>
      </c>
      <c r="L926">
        <f t="shared" si="44"/>
        <v>60</v>
      </c>
    </row>
    <row r="927" spans="1:12" hidden="1">
      <c r="A927" s="20"/>
      <c r="B927" s="2" t="s">
        <v>57</v>
      </c>
      <c r="C927" s="2" t="s">
        <v>3290</v>
      </c>
      <c r="D927" s="2" t="s">
        <v>3614</v>
      </c>
      <c r="E927" s="3">
        <v>71546.059212000007</v>
      </c>
      <c r="F927" s="3">
        <v>78976.177471000003</v>
      </c>
      <c r="G927" s="3">
        <v>30605.328109999999</v>
      </c>
      <c r="H927" s="3">
        <f t="shared" si="42"/>
        <v>60375.854931000002</v>
      </c>
      <c r="I927">
        <f t="shared" si="43"/>
        <v>6</v>
      </c>
      <c r="J927">
        <f>IFERROR(VLOOKUP(I927,справочник!$A$27:$D$33,3,0),0)</f>
        <v>30</v>
      </c>
      <c r="K927">
        <f>IFERROR(VLOOKUP(I927,справочник!$A$27:$D$33,4,0),0)</f>
        <v>2</v>
      </c>
      <c r="L927">
        <f t="shared" si="44"/>
        <v>60</v>
      </c>
    </row>
    <row r="928" spans="1:12" hidden="1">
      <c r="A928" s="20"/>
      <c r="B928" s="2" t="s">
        <v>57</v>
      </c>
      <c r="C928" s="2" t="s">
        <v>3587</v>
      </c>
      <c r="D928" s="2" t="s">
        <v>3588</v>
      </c>
      <c r="E928" s="3">
        <v>71546.059211999978</v>
      </c>
      <c r="F928" s="3">
        <v>78976.177471000017</v>
      </c>
      <c r="G928" s="3">
        <v>30605.328110000002</v>
      </c>
      <c r="H928" s="3">
        <f t="shared" si="42"/>
        <v>60375.854931000002</v>
      </c>
      <c r="I928">
        <f t="shared" si="43"/>
        <v>6</v>
      </c>
      <c r="J928">
        <f>IFERROR(VLOOKUP(I928,справочник!$A$27:$D$33,3,0),0)</f>
        <v>30</v>
      </c>
      <c r="K928">
        <f>IFERROR(VLOOKUP(I928,справочник!$A$27:$D$33,4,0),0)</f>
        <v>2</v>
      </c>
      <c r="L928">
        <f t="shared" si="44"/>
        <v>60</v>
      </c>
    </row>
    <row r="929" spans="1:12" hidden="1">
      <c r="A929" s="20"/>
      <c r="B929" s="2" t="s">
        <v>57</v>
      </c>
      <c r="C929" s="2" t="s">
        <v>3626</v>
      </c>
      <c r="D929" s="2" t="s">
        <v>3627</v>
      </c>
      <c r="E929" s="3">
        <v>71546.059212000007</v>
      </c>
      <c r="F929" s="3">
        <v>78976.177471000003</v>
      </c>
      <c r="G929" s="3">
        <v>30605.328109999999</v>
      </c>
      <c r="H929" s="3">
        <f t="shared" si="42"/>
        <v>60375.854931000002</v>
      </c>
      <c r="I929">
        <f t="shared" si="43"/>
        <v>6</v>
      </c>
      <c r="J929">
        <f>IFERROR(VLOOKUP(I929,справочник!$A$27:$D$33,3,0),0)</f>
        <v>30</v>
      </c>
      <c r="K929">
        <f>IFERROR(VLOOKUP(I929,справочник!$A$27:$D$33,4,0),0)</f>
        <v>2</v>
      </c>
      <c r="L929">
        <f t="shared" si="44"/>
        <v>60</v>
      </c>
    </row>
    <row r="930" spans="1:12" hidden="1">
      <c r="A930" s="20"/>
      <c r="B930" s="2" t="s">
        <v>57</v>
      </c>
      <c r="C930" s="2" t="s">
        <v>3634</v>
      </c>
      <c r="D930" s="2" t="s">
        <v>3635</v>
      </c>
      <c r="E930" s="3">
        <v>71546.059212000007</v>
      </c>
      <c r="F930" s="3">
        <v>78976.177471000003</v>
      </c>
      <c r="G930" s="3">
        <v>30605.328110000002</v>
      </c>
      <c r="H930" s="3">
        <f t="shared" si="42"/>
        <v>60375.854931000002</v>
      </c>
      <c r="I930">
        <f t="shared" si="43"/>
        <v>6</v>
      </c>
      <c r="J930">
        <f>IFERROR(VLOOKUP(I930,справочник!$A$27:$D$33,3,0),0)</f>
        <v>30</v>
      </c>
      <c r="K930">
        <f>IFERROR(VLOOKUP(I930,справочник!$A$27:$D$33,4,0),0)</f>
        <v>2</v>
      </c>
      <c r="L930">
        <f t="shared" si="44"/>
        <v>60</v>
      </c>
    </row>
    <row r="931" spans="1:12" hidden="1">
      <c r="A931" s="20"/>
      <c r="B931" s="2" t="s">
        <v>57</v>
      </c>
      <c r="C931" s="2" t="s">
        <v>3310</v>
      </c>
      <c r="D931" s="2" t="s">
        <v>3606</v>
      </c>
      <c r="E931" s="3">
        <v>71546.059211999993</v>
      </c>
      <c r="F931" s="3">
        <v>78976.177471000017</v>
      </c>
      <c r="G931" s="3">
        <v>30605.328110000006</v>
      </c>
      <c r="H931" s="3">
        <f t="shared" si="42"/>
        <v>60375.854931000002</v>
      </c>
      <c r="I931">
        <f t="shared" si="43"/>
        <v>6</v>
      </c>
      <c r="J931">
        <f>IFERROR(VLOOKUP(I931,справочник!$A$27:$D$33,3,0),0)</f>
        <v>30</v>
      </c>
      <c r="K931">
        <f>IFERROR(VLOOKUP(I931,справочник!$A$27:$D$33,4,0),0)</f>
        <v>2</v>
      </c>
      <c r="L931">
        <f t="shared" si="44"/>
        <v>60</v>
      </c>
    </row>
    <row r="932" spans="1:12" hidden="1">
      <c r="A932" s="20"/>
      <c r="B932" s="2" t="s">
        <v>57</v>
      </c>
      <c r="C932" s="2" t="s">
        <v>3334</v>
      </c>
      <c r="D932" s="2" t="s">
        <v>3637</v>
      </c>
      <c r="E932" s="3">
        <v>71546.059211999993</v>
      </c>
      <c r="F932" s="3">
        <v>78976.177471000003</v>
      </c>
      <c r="G932" s="3">
        <v>30605.328110000002</v>
      </c>
      <c r="H932" s="3">
        <f t="shared" si="42"/>
        <v>60375.854931000002</v>
      </c>
      <c r="I932">
        <f t="shared" si="43"/>
        <v>6</v>
      </c>
      <c r="J932">
        <f>IFERROR(VLOOKUP(I932,справочник!$A$27:$D$33,3,0),0)</f>
        <v>30</v>
      </c>
      <c r="K932">
        <f>IFERROR(VLOOKUP(I932,справочник!$A$27:$D$33,4,0),0)</f>
        <v>2</v>
      </c>
      <c r="L932">
        <f t="shared" si="44"/>
        <v>60</v>
      </c>
    </row>
    <row r="933" spans="1:12" hidden="1">
      <c r="A933" s="20"/>
      <c r="B933" s="2" t="s">
        <v>57</v>
      </c>
      <c r="C933" s="2" t="s">
        <v>3220</v>
      </c>
      <c r="D933" s="2" t="s">
        <v>3612</v>
      </c>
      <c r="E933" s="3">
        <v>71546.059212000007</v>
      </c>
      <c r="F933" s="3">
        <v>78976.177470999988</v>
      </c>
      <c r="G933" s="3">
        <v>30605.328110000002</v>
      </c>
      <c r="H933" s="3">
        <f t="shared" si="42"/>
        <v>60375.854931000002</v>
      </c>
      <c r="I933">
        <f t="shared" si="43"/>
        <v>6</v>
      </c>
      <c r="J933">
        <f>IFERROR(VLOOKUP(I933,справочник!$A$27:$D$33,3,0),0)</f>
        <v>30</v>
      </c>
      <c r="K933">
        <f>IFERROR(VLOOKUP(I933,справочник!$A$27:$D$33,4,0),0)</f>
        <v>2</v>
      </c>
      <c r="L933">
        <f t="shared" si="44"/>
        <v>60</v>
      </c>
    </row>
    <row r="934" spans="1:12" hidden="1">
      <c r="A934" s="20"/>
      <c r="B934" s="2" t="s">
        <v>57</v>
      </c>
      <c r="C934" s="2" t="s">
        <v>3639</v>
      </c>
      <c r="D934" s="2" t="s">
        <v>3640</v>
      </c>
      <c r="E934" s="3">
        <v>71546.059212000007</v>
      </c>
      <c r="F934" s="3">
        <v>78976.177470999988</v>
      </c>
      <c r="G934" s="3">
        <v>30605.328110000002</v>
      </c>
      <c r="H934" s="3">
        <f t="shared" si="42"/>
        <v>60375.854931000002</v>
      </c>
      <c r="I934">
        <f t="shared" si="43"/>
        <v>6</v>
      </c>
      <c r="J934">
        <f>IFERROR(VLOOKUP(I934,справочник!$A$27:$D$33,3,0),0)</f>
        <v>30</v>
      </c>
      <c r="K934">
        <f>IFERROR(VLOOKUP(I934,справочник!$A$27:$D$33,4,0),0)</f>
        <v>2</v>
      </c>
      <c r="L934">
        <f t="shared" si="44"/>
        <v>60</v>
      </c>
    </row>
    <row r="935" spans="1:12" hidden="1">
      <c r="A935" s="20"/>
      <c r="B935" s="2" t="s">
        <v>57</v>
      </c>
      <c r="C935" s="2" t="s">
        <v>3279</v>
      </c>
      <c r="D935" s="2" t="s">
        <v>3617</v>
      </c>
      <c r="E935" s="3">
        <v>71546.059212000007</v>
      </c>
      <c r="F935" s="3">
        <v>78976.177471000003</v>
      </c>
      <c r="G935" s="3">
        <v>30605.328110000006</v>
      </c>
      <c r="H935" s="3">
        <f t="shared" si="42"/>
        <v>60375.854931000002</v>
      </c>
      <c r="I935">
        <f t="shared" si="43"/>
        <v>6</v>
      </c>
      <c r="J935">
        <f>IFERROR(VLOOKUP(I935,справочник!$A$27:$D$33,3,0),0)</f>
        <v>30</v>
      </c>
      <c r="K935">
        <f>IFERROR(VLOOKUP(I935,справочник!$A$27:$D$33,4,0),0)</f>
        <v>2</v>
      </c>
      <c r="L935">
        <f t="shared" si="44"/>
        <v>60</v>
      </c>
    </row>
    <row r="936" spans="1:12" hidden="1">
      <c r="A936" s="20"/>
      <c r="B936" s="2" t="s">
        <v>57</v>
      </c>
      <c r="C936" s="2" t="s">
        <v>3557</v>
      </c>
      <c r="D936" s="2" t="s">
        <v>3558</v>
      </c>
      <c r="E936" s="3">
        <v>71546.059212000007</v>
      </c>
      <c r="F936" s="3">
        <v>78976.177470999988</v>
      </c>
      <c r="G936" s="3">
        <v>30605.328110000002</v>
      </c>
      <c r="H936" s="3">
        <f t="shared" si="42"/>
        <v>60375.854931000002</v>
      </c>
      <c r="I936">
        <f t="shared" si="43"/>
        <v>6</v>
      </c>
      <c r="J936">
        <f>IFERROR(VLOOKUP(I936,справочник!$A$27:$D$33,3,0),0)</f>
        <v>30</v>
      </c>
      <c r="K936">
        <f>IFERROR(VLOOKUP(I936,справочник!$A$27:$D$33,4,0),0)</f>
        <v>2</v>
      </c>
      <c r="L936">
        <f t="shared" si="44"/>
        <v>60</v>
      </c>
    </row>
    <row r="937" spans="1:12" hidden="1">
      <c r="A937" s="20"/>
      <c r="B937" s="2" t="s">
        <v>57</v>
      </c>
      <c r="C937" s="2" t="s">
        <v>3322</v>
      </c>
      <c r="D937" s="2" t="s">
        <v>3623</v>
      </c>
      <c r="E937" s="3">
        <v>71546.059212000007</v>
      </c>
      <c r="F937" s="3">
        <v>78976.177471000003</v>
      </c>
      <c r="G937" s="3">
        <v>30605.328110000006</v>
      </c>
      <c r="H937" s="3">
        <f t="shared" si="42"/>
        <v>60375.854931000002</v>
      </c>
      <c r="I937">
        <f t="shared" si="43"/>
        <v>6</v>
      </c>
      <c r="J937">
        <f>IFERROR(VLOOKUP(I937,справочник!$A$27:$D$33,3,0),0)</f>
        <v>30</v>
      </c>
      <c r="K937">
        <f>IFERROR(VLOOKUP(I937,справочник!$A$27:$D$33,4,0),0)</f>
        <v>2</v>
      </c>
      <c r="L937">
        <f t="shared" si="44"/>
        <v>60</v>
      </c>
    </row>
    <row r="938" spans="1:12" hidden="1">
      <c r="A938" s="20"/>
      <c r="B938" s="2" t="s">
        <v>57</v>
      </c>
      <c r="C938" s="2" t="s">
        <v>3375</v>
      </c>
      <c r="D938" s="2" t="s">
        <v>3586</v>
      </c>
      <c r="E938" s="3">
        <v>71546.059212000007</v>
      </c>
      <c r="F938" s="3">
        <v>78976.177470999988</v>
      </c>
      <c r="G938" s="3">
        <v>30605.328110000002</v>
      </c>
      <c r="H938" s="3">
        <f t="shared" si="42"/>
        <v>60375.854931000002</v>
      </c>
      <c r="I938">
        <f t="shared" si="43"/>
        <v>6</v>
      </c>
      <c r="J938">
        <f>IFERROR(VLOOKUP(I938,справочник!$A$27:$D$33,3,0),0)</f>
        <v>30</v>
      </c>
      <c r="K938">
        <f>IFERROR(VLOOKUP(I938,справочник!$A$27:$D$33,4,0),0)</f>
        <v>2</v>
      </c>
      <c r="L938">
        <f t="shared" si="44"/>
        <v>60</v>
      </c>
    </row>
    <row r="939" spans="1:12" hidden="1">
      <c r="A939" s="20"/>
      <c r="B939" s="2" t="s">
        <v>57</v>
      </c>
      <c r="C939" s="2" t="s">
        <v>3326</v>
      </c>
      <c r="D939" s="2" t="s">
        <v>3630</v>
      </c>
      <c r="E939" s="3">
        <v>71546.059212000007</v>
      </c>
      <c r="F939" s="3">
        <v>78976.177471000003</v>
      </c>
      <c r="G939" s="3">
        <v>30605.328110000002</v>
      </c>
      <c r="H939" s="3">
        <f t="shared" si="42"/>
        <v>60375.854931000002</v>
      </c>
      <c r="I939">
        <f t="shared" si="43"/>
        <v>6</v>
      </c>
      <c r="J939">
        <f>IFERROR(VLOOKUP(I939,справочник!$A$27:$D$33,3,0),0)</f>
        <v>30</v>
      </c>
      <c r="K939">
        <f>IFERROR(VLOOKUP(I939,справочник!$A$27:$D$33,4,0),0)</f>
        <v>2</v>
      </c>
      <c r="L939">
        <f t="shared" si="44"/>
        <v>60</v>
      </c>
    </row>
    <row r="940" spans="1:12" hidden="1">
      <c r="A940" s="20"/>
      <c r="B940" s="2" t="s">
        <v>57</v>
      </c>
      <c r="C940" s="2" t="s">
        <v>3590</v>
      </c>
      <c r="D940" s="2" t="s">
        <v>3591</v>
      </c>
      <c r="E940" s="3">
        <v>71546.059212000007</v>
      </c>
      <c r="F940" s="3">
        <v>78976.177470999974</v>
      </c>
      <c r="G940" s="3">
        <v>30605.328110000002</v>
      </c>
      <c r="H940" s="3">
        <f t="shared" si="42"/>
        <v>60375.854931000002</v>
      </c>
      <c r="I940">
        <f t="shared" si="43"/>
        <v>6</v>
      </c>
      <c r="J940">
        <f>IFERROR(VLOOKUP(I940,справочник!$A$27:$D$33,3,0),0)</f>
        <v>30</v>
      </c>
      <c r="K940">
        <f>IFERROR(VLOOKUP(I940,справочник!$A$27:$D$33,4,0),0)</f>
        <v>2</v>
      </c>
      <c r="L940">
        <f t="shared" si="44"/>
        <v>60</v>
      </c>
    </row>
    <row r="941" spans="1:12" hidden="1">
      <c r="A941" s="20"/>
      <c r="B941" s="2" t="s">
        <v>57</v>
      </c>
      <c r="C941" s="2" t="s">
        <v>3582</v>
      </c>
      <c r="D941" s="2" t="s">
        <v>3583</v>
      </c>
      <c r="E941" s="3">
        <v>71546.059212000007</v>
      </c>
      <c r="F941" s="3">
        <v>78976.177471000003</v>
      </c>
      <c r="G941" s="3">
        <v>30605.328109999999</v>
      </c>
      <c r="H941" s="3">
        <f t="shared" si="42"/>
        <v>60375.854931000002</v>
      </c>
      <c r="I941">
        <f t="shared" si="43"/>
        <v>6</v>
      </c>
      <c r="J941">
        <f>IFERROR(VLOOKUP(I941,справочник!$A$27:$D$33,3,0),0)</f>
        <v>30</v>
      </c>
      <c r="K941">
        <f>IFERROR(VLOOKUP(I941,справочник!$A$27:$D$33,4,0),0)</f>
        <v>2</v>
      </c>
      <c r="L941">
        <f t="shared" si="44"/>
        <v>60</v>
      </c>
    </row>
    <row r="942" spans="1:12" hidden="1">
      <c r="A942" s="20"/>
      <c r="B942" s="2" t="s">
        <v>57</v>
      </c>
      <c r="C942" s="2" t="s">
        <v>3222</v>
      </c>
      <c r="D942" s="2" t="s">
        <v>3589</v>
      </c>
      <c r="E942" s="3">
        <v>71546.059212000022</v>
      </c>
      <c r="F942" s="3">
        <v>78976.177470999988</v>
      </c>
      <c r="G942" s="3">
        <v>30605.328110000006</v>
      </c>
      <c r="H942" s="3">
        <f t="shared" si="42"/>
        <v>60375.854931000002</v>
      </c>
      <c r="I942">
        <f t="shared" si="43"/>
        <v>6</v>
      </c>
      <c r="J942">
        <f>IFERROR(VLOOKUP(I942,справочник!$A$27:$D$33,3,0),0)</f>
        <v>30</v>
      </c>
      <c r="K942">
        <f>IFERROR(VLOOKUP(I942,справочник!$A$27:$D$33,4,0),0)</f>
        <v>2</v>
      </c>
      <c r="L942">
        <f t="shared" si="44"/>
        <v>60</v>
      </c>
    </row>
    <row r="943" spans="1:12" hidden="1">
      <c r="A943" s="20"/>
      <c r="B943" s="2" t="s">
        <v>57</v>
      </c>
      <c r="C943" s="2" t="s">
        <v>3566</v>
      </c>
      <c r="D943" s="2" t="s">
        <v>3567</v>
      </c>
      <c r="E943" s="3">
        <v>71546.059212000007</v>
      </c>
      <c r="F943" s="3">
        <v>78976.177470999988</v>
      </c>
      <c r="G943" s="3">
        <v>30605.328110000002</v>
      </c>
      <c r="H943" s="3">
        <f t="shared" si="42"/>
        <v>60375.854931000002</v>
      </c>
      <c r="I943">
        <f t="shared" si="43"/>
        <v>6</v>
      </c>
      <c r="J943">
        <f>IFERROR(VLOOKUP(I943,справочник!$A$27:$D$33,3,0),0)</f>
        <v>30</v>
      </c>
      <c r="K943">
        <f>IFERROR(VLOOKUP(I943,справочник!$A$27:$D$33,4,0),0)</f>
        <v>2</v>
      </c>
      <c r="L943">
        <f t="shared" si="44"/>
        <v>60</v>
      </c>
    </row>
    <row r="944" spans="1:12" hidden="1">
      <c r="A944" s="20"/>
      <c r="B944" s="2" t="s">
        <v>57</v>
      </c>
      <c r="C944" s="2" t="s">
        <v>3267</v>
      </c>
      <c r="D944" s="2" t="s">
        <v>3551</v>
      </c>
      <c r="E944" s="3">
        <v>71546.059211999993</v>
      </c>
      <c r="F944" s="3">
        <v>78976.177471000017</v>
      </c>
      <c r="G944" s="3">
        <v>30605.328110000006</v>
      </c>
      <c r="H944" s="3">
        <f t="shared" si="42"/>
        <v>60375.854931000002</v>
      </c>
      <c r="I944">
        <f t="shared" si="43"/>
        <v>6</v>
      </c>
      <c r="J944">
        <f>IFERROR(VLOOKUP(I944,справочник!$A$27:$D$33,3,0),0)</f>
        <v>30</v>
      </c>
      <c r="K944">
        <f>IFERROR(VLOOKUP(I944,справочник!$A$27:$D$33,4,0),0)</f>
        <v>2</v>
      </c>
      <c r="L944">
        <f t="shared" si="44"/>
        <v>60</v>
      </c>
    </row>
    <row r="945" spans="1:12" hidden="1">
      <c r="A945" s="20"/>
      <c r="B945" s="2" t="s">
        <v>57</v>
      </c>
      <c r="C945" s="2" t="s">
        <v>3584</v>
      </c>
      <c r="D945" s="2" t="s">
        <v>3585</v>
      </c>
      <c r="E945" s="3">
        <v>71546.059212000007</v>
      </c>
      <c r="F945" s="3">
        <v>78976.177471000003</v>
      </c>
      <c r="G945" s="3">
        <v>30605.328110000009</v>
      </c>
      <c r="H945" s="3">
        <f t="shared" si="42"/>
        <v>60375.854931000002</v>
      </c>
      <c r="I945">
        <f t="shared" si="43"/>
        <v>6</v>
      </c>
      <c r="J945">
        <f>IFERROR(VLOOKUP(I945,справочник!$A$27:$D$33,3,0),0)</f>
        <v>30</v>
      </c>
      <c r="K945">
        <f>IFERROR(VLOOKUP(I945,справочник!$A$27:$D$33,4,0),0)</f>
        <v>2</v>
      </c>
      <c r="L945">
        <f t="shared" si="44"/>
        <v>60</v>
      </c>
    </row>
    <row r="946" spans="1:12" hidden="1">
      <c r="A946" s="20"/>
      <c r="B946" s="2" t="s">
        <v>57</v>
      </c>
      <c r="C946" s="2" t="s">
        <v>3320</v>
      </c>
      <c r="D946" s="2" t="s">
        <v>3638</v>
      </c>
      <c r="E946" s="3">
        <v>71546.059212000007</v>
      </c>
      <c r="F946" s="3">
        <v>78976.177471000003</v>
      </c>
      <c r="G946" s="3">
        <v>30605.328110000006</v>
      </c>
      <c r="H946" s="3">
        <f t="shared" si="42"/>
        <v>60375.854931000002</v>
      </c>
      <c r="I946">
        <f t="shared" si="43"/>
        <v>6</v>
      </c>
      <c r="J946">
        <f>IFERROR(VLOOKUP(I946,справочник!$A$27:$D$33,3,0),0)</f>
        <v>30</v>
      </c>
      <c r="K946">
        <f>IFERROR(VLOOKUP(I946,справочник!$A$27:$D$33,4,0),0)</f>
        <v>2</v>
      </c>
      <c r="L946">
        <f t="shared" si="44"/>
        <v>60</v>
      </c>
    </row>
    <row r="947" spans="1:12" hidden="1">
      <c r="A947" s="20"/>
      <c r="B947" s="2" t="s">
        <v>57</v>
      </c>
      <c r="C947" s="2" t="s">
        <v>3610</v>
      </c>
      <c r="D947" s="2" t="s">
        <v>3611</v>
      </c>
      <c r="E947" s="3">
        <v>71546.059211999993</v>
      </c>
      <c r="F947" s="3">
        <v>78976.177471000003</v>
      </c>
      <c r="G947" s="3">
        <v>30605.328110000006</v>
      </c>
      <c r="H947" s="3">
        <f t="shared" si="42"/>
        <v>60375.854931000002</v>
      </c>
      <c r="I947">
        <f t="shared" si="43"/>
        <v>6</v>
      </c>
      <c r="J947">
        <f>IFERROR(VLOOKUP(I947,справочник!$A$27:$D$33,3,0),0)</f>
        <v>30</v>
      </c>
      <c r="K947">
        <f>IFERROR(VLOOKUP(I947,справочник!$A$27:$D$33,4,0),0)</f>
        <v>2</v>
      </c>
      <c r="L947">
        <f t="shared" si="44"/>
        <v>60</v>
      </c>
    </row>
    <row r="948" spans="1:12" hidden="1">
      <c r="A948" s="20"/>
      <c r="B948" s="2" t="s">
        <v>57</v>
      </c>
      <c r="C948" s="2" t="s">
        <v>3572</v>
      </c>
      <c r="D948" s="2" t="s">
        <v>3573</v>
      </c>
      <c r="E948" s="3">
        <v>71546.059212000007</v>
      </c>
      <c r="F948" s="3">
        <v>78976.177470999988</v>
      </c>
      <c r="G948" s="3">
        <v>30605.328110000006</v>
      </c>
      <c r="H948" s="3">
        <f t="shared" si="42"/>
        <v>60375.854931000002</v>
      </c>
      <c r="I948">
        <f t="shared" si="43"/>
        <v>6</v>
      </c>
      <c r="J948">
        <f>IFERROR(VLOOKUP(I948,справочник!$A$27:$D$33,3,0),0)</f>
        <v>30</v>
      </c>
      <c r="K948">
        <f>IFERROR(VLOOKUP(I948,справочник!$A$27:$D$33,4,0),0)</f>
        <v>2</v>
      </c>
      <c r="L948">
        <f t="shared" si="44"/>
        <v>60</v>
      </c>
    </row>
    <row r="949" spans="1:12" hidden="1">
      <c r="A949" s="20"/>
      <c r="B949" s="2" t="s">
        <v>57</v>
      </c>
      <c r="C949" s="2" t="s">
        <v>3357</v>
      </c>
      <c r="D949" s="2" t="s">
        <v>3552</v>
      </c>
      <c r="E949" s="3">
        <v>71546.059212000007</v>
      </c>
      <c r="F949" s="3">
        <v>78976.177471000003</v>
      </c>
      <c r="G949" s="3">
        <v>30605.328110000002</v>
      </c>
      <c r="H949" s="3">
        <f t="shared" si="42"/>
        <v>60375.854931000002</v>
      </c>
      <c r="I949">
        <f t="shared" si="43"/>
        <v>6</v>
      </c>
      <c r="J949">
        <f>IFERROR(VLOOKUP(I949,справочник!$A$27:$D$33,3,0),0)</f>
        <v>30</v>
      </c>
      <c r="K949">
        <f>IFERROR(VLOOKUP(I949,справочник!$A$27:$D$33,4,0),0)</f>
        <v>2</v>
      </c>
      <c r="L949">
        <f t="shared" si="44"/>
        <v>60</v>
      </c>
    </row>
    <row r="950" spans="1:12" hidden="1">
      <c r="A950" s="20"/>
      <c r="B950" s="2" t="s">
        <v>57</v>
      </c>
      <c r="C950" s="2" t="s">
        <v>3229</v>
      </c>
      <c r="D950" s="2" t="s">
        <v>3581</v>
      </c>
      <c r="E950" s="3">
        <v>71546.059212000007</v>
      </c>
      <c r="F950" s="3">
        <v>78976.177471000003</v>
      </c>
      <c r="G950" s="3">
        <v>30605.328110000006</v>
      </c>
      <c r="H950" s="3">
        <f t="shared" si="42"/>
        <v>60375.854931000002</v>
      </c>
      <c r="I950">
        <f t="shared" si="43"/>
        <v>6</v>
      </c>
      <c r="J950">
        <f>IFERROR(VLOOKUP(I950,справочник!$A$27:$D$33,3,0),0)</f>
        <v>30</v>
      </c>
      <c r="K950">
        <f>IFERROR(VLOOKUP(I950,справочник!$A$27:$D$33,4,0),0)</f>
        <v>2</v>
      </c>
      <c r="L950">
        <f t="shared" si="44"/>
        <v>60</v>
      </c>
    </row>
    <row r="951" spans="1:12" hidden="1">
      <c r="A951" s="20"/>
      <c r="B951" s="2" t="s">
        <v>57</v>
      </c>
      <c r="C951" s="2" t="s">
        <v>3574</v>
      </c>
      <c r="D951" s="2" t="s">
        <v>3575</v>
      </c>
      <c r="E951" s="3">
        <v>71546.059211999993</v>
      </c>
      <c r="F951" s="3">
        <v>78976.177470999988</v>
      </c>
      <c r="G951" s="3">
        <v>30605.328110000006</v>
      </c>
      <c r="H951" s="3">
        <f t="shared" si="42"/>
        <v>60375.854931000002</v>
      </c>
      <c r="I951">
        <f t="shared" si="43"/>
        <v>6</v>
      </c>
      <c r="J951">
        <f>IFERROR(VLOOKUP(I951,справочник!$A$27:$D$33,3,0),0)</f>
        <v>30</v>
      </c>
      <c r="K951">
        <f>IFERROR(VLOOKUP(I951,справочник!$A$27:$D$33,4,0),0)</f>
        <v>2</v>
      </c>
      <c r="L951">
        <f t="shared" si="44"/>
        <v>60</v>
      </c>
    </row>
    <row r="952" spans="1:12" hidden="1">
      <c r="A952" s="20"/>
      <c r="B952" s="2" t="s">
        <v>57</v>
      </c>
      <c r="C952" s="2" t="s">
        <v>3255</v>
      </c>
      <c r="D952" s="2" t="s">
        <v>3562</v>
      </c>
      <c r="E952" s="3">
        <v>71546.059212000007</v>
      </c>
      <c r="F952" s="3">
        <v>78976.177471000003</v>
      </c>
      <c r="G952" s="3">
        <v>30605.328110000009</v>
      </c>
      <c r="H952" s="3">
        <f t="shared" si="42"/>
        <v>60375.854931000002</v>
      </c>
      <c r="I952">
        <f t="shared" si="43"/>
        <v>6</v>
      </c>
      <c r="J952">
        <f>IFERROR(VLOOKUP(I952,справочник!$A$27:$D$33,3,0),0)</f>
        <v>30</v>
      </c>
      <c r="K952">
        <f>IFERROR(VLOOKUP(I952,справочник!$A$27:$D$33,4,0),0)</f>
        <v>2</v>
      </c>
      <c r="L952">
        <f t="shared" si="44"/>
        <v>60</v>
      </c>
    </row>
    <row r="953" spans="1:12" hidden="1">
      <c r="A953" s="20"/>
      <c r="B953" s="2" t="s">
        <v>57</v>
      </c>
      <c r="C953" s="2" t="s">
        <v>3227</v>
      </c>
      <c r="D953" s="2" t="s">
        <v>3549</v>
      </c>
      <c r="E953" s="3">
        <v>71546.059212000007</v>
      </c>
      <c r="F953" s="3">
        <v>78976.177471000003</v>
      </c>
      <c r="G953" s="3">
        <v>30605.328110000002</v>
      </c>
      <c r="H953" s="3">
        <f t="shared" si="42"/>
        <v>60375.854931000002</v>
      </c>
      <c r="I953">
        <f t="shared" si="43"/>
        <v>6</v>
      </c>
      <c r="J953">
        <f>IFERROR(VLOOKUP(I953,справочник!$A$27:$D$33,3,0),0)</f>
        <v>30</v>
      </c>
      <c r="K953">
        <f>IFERROR(VLOOKUP(I953,справочник!$A$27:$D$33,4,0),0)</f>
        <v>2</v>
      </c>
      <c r="L953">
        <f t="shared" si="44"/>
        <v>60</v>
      </c>
    </row>
    <row r="954" spans="1:12" hidden="1">
      <c r="A954" s="20"/>
      <c r="B954" s="2" t="s">
        <v>57</v>
      </c>
      <c r="C954" s="2" t="s">
        <v>3302</v>
      </c>
      <c r="D954" s="2" t="s">
        <v>3599</v>
      </c>
      <c r="E954" s="3">
        <v>71546.059211999993</v>
      </c>
      <c r="F954" s="3">
        <v>78976.177471000003</v>
      </c>
      <c r="G954" s="3">
        <v>30605.328110000006</v>
      </c>
      <c r="H954" s="3">
        <f t="shared" si="42"/>
        <v>60375.854931000002</v>
      </c>
      <c r="I954">
        <f t="shared" si="43"/>
        <v>6</v>
      </c>
      <c r="J954">
        <f>IFERROR(VLOOKUP(I954,справочник!$A$27:$D$33,3,0),0)</f>
        <v>30</v>
      </c>
      <c r="K954">
        <f>IFERROR(VLOOKUP(I954,справочник!$A$27:$D$33,4,0),0)</f>
        <v>2</v>
      </c>
      <c r="L954">
        <f t="shared" si="44"/>
        <v>60</v>
      </c>
    </row>
    <row r="955" spans="1:12" hidden="1">
      <c r="A955" s="20"/>
      <c r="B955" s="2" t="s">
        <v>57</v>
      </c>
      <c r="C955" s="2" t="s">
        <v>3577</v>
      </c>
      <c r="D955" s="2" t="s">
        <v>3578</v>
      </c>
      <c r="E955" s="3">
        <v>71546.059211999993</v>
      </c>
      <c r="F955" s="3">
        <v>78976.177471000017</v>
      </c>
      <c r="G955" s="3">
        <v>30605.328110000006</v>
      </c>
      <c r="H955" s="3">
        <f t="shared" si="42"/>
        <v>60375.854931000002</v>
      </c>
      <c r="I955">
        <f t="shared" si="43"/>
        <v>6</v>
      </c>
      <c r="J955">
        <f>IFERROR(VLOOKUP(I955,справочник!$A$27:$D$33,3,0),0)</f>
        <v>30</v>
      </c>
      <c r="K955">
        <f>IFERROR(VLOOKUP(I955,справочник!$A$27:$D$33,4,0),0)</f>
        <v>2</v>
      </c>
      <c r="L955">
        <f t="shared" si="44"/>
        <v>60</v>
      </c>
    </row>
    <row r="956" spans="1:12" hidden="1">
      <c r="A956" s="20"/>
      <c r="B956" s="2" t="s">
        <v>57</v>
      </c>
      <c r="C956" s="2" t="s">
        <v>3539</v>
      </c>
      <c r="D956" s="2" t="s">
        <v>3540</v>
      </c>
      <c r="E956" s="3">
        <v>71546.059212000022</v>
      </c>
      <c r="F956" s="3">
        <v>78976.177470999988</v>
      </c>
      <c r="G956" s="3">
        <v>30605.328110000002</v>
      </c>
      <c r="H956" s="3">
        <f t="shared" si="42"/>
        <v>60375.854931000002</v>
      </c>
      <c r="I956">
        <f t="shared" si="43"/>
        <v>6</v>
      </c>
      <c r="J956">
        <f>IFERROR(VLOOKUP(I956,справочник!$A$27:$D$33,3,0),0)</f>
        <v>30</v>
      </c>
      <c r="K956">
        <f>IFERROR(VLOOKUP(I956,справочник!$A$27:$D$33,4,0),0)</f>
        <v>2</v>
      </c>
      <c r="L956">
        <f t="shared" si="44"/>
        <v>60</v>
      </c>
    </row>
    <row r="957" spans="1:12" hidden="1">
      <c r="A957" s="20"/>
      <c r="B957" s="2" t="s">
        <v>57</v>
      </c>
      <c r="C957" s="2" t="s">
        <v>3615</v>
      </c>
      <c r="D957" s="2" t="s">
        <v>3616</v>
      </c>
      <c r="E957" s="3">
        <v>71546.059212000007</v>
      </c>
      <c r="F957" s="3">
        <v>78976.177470999988</v>
      </c>
      <c r="G957" s="3">
        <v>30605.328110000006</v>
      </c>
      <c r="H957" s="3">
        <f t="shared" si="42"/>
        <v>60375.854931000002</v>
      </c>
      <c r="I957">
        <f t="shared" si="43"/>
        <v>6</v>
      </c>
      <c r="J957">
        <f>IFERROR(VLOOKUP(I957,справочник!$A$27:$D$33,3,0),0)</f>
        <v>30</v>
      </c>
      <c r="K957">
        <f>IFERROR(VLOOKUP(I957,справочник!$A$27:$D$33,4,0),0)</f>
        <v>2</v>
      </c>
      <c r="L957">
        <f t="shared" si="44"/>
        <v>60</v>
      </c>
    </row>
    <row r="958" spans="1:12" hidden="1">
      <c r="A958" s="20"/>
      <c r="B958" s="2" t="s">
        <v>57</v>
      </c>
      <c r="C958" s="2" t="s">
        <v>3275</v>
      </c>
      <c r="D958" s="2" t="s">
        <v>3601</v>
      </c>
      <c r="E958" s="3">
        <v>71546.059212000007</v>
      </c>
      <c r="F958" s="3">
        <v>78976.177470999988</v>
      </c>
      <c r="G958" s="3">
        <v>30605.328110000006</v>
      </c>
      <c r="H958" s="3">
        <f t="shared" si="42"/>
        <v>60375.854931000002</v>
      </c>
      <c r="I958">
        <f t="shared" si="43"/>
        <v>6</v>
      </c>
      <c r="J958">
        <f>IFERROR(VLOOKUP(I958,справочник!$A$27:$D$33,3,0),0)</f>
        <v>30</v>
      </c>
      <c r="K958">
        <f>IFERROR(VLOOKUP(I958,справочник!$A$27:$D$33,4,0),0)</f>
        <v>2</v>
      </c>
      <c r="L958">
        <f t="shared" si="44"/>
        <v>60</v>
      </c>
    </row>
    <row r="959" spans="1:12" hidden="1">
      <c r="A959" s="20"/>
      <c r="B959" s="2" t="s">
        <v>57</v>
      </c>
      <c r="C959" s="2" t="s">
        <v>3359</v>
      </c>
      <c r="D959" s="2" t="s">
        <v>3580</v>
      </c>
      <c r="E959" s="3">
        <v>71546.059211999993</v>
      </c>
      <c r="F959" s="3">
        <v>78976.177471000017</v>
      </c>
      <c r="G959" s="3">
        <v>30605.328110000006</v>
      </c>
      <c r="H959" s="3">
        <f t="shared" si="42"/>
        <v>60375.854931000002</v>
      </c>
      <c r="I959">
        <f t="shared" si="43"/>
        <v>6</v>
      </c>
      <c r="J959">
        <f>IFERROR(VLOOKUP(I959,справочник!$A$27:$D$33,3,0),0)</f>
        <v>30</v>
      </c>
      <c r="K959">
        <f>IFERROR(VLOOKUP(I959,справочник!$A$27:$D$33,4,0),0)</f>
        <v>2</v>
      </c>
      <c r="L959">
        <f t="shared" si="44"/>
        <v>60</v>
      </c>
    </row>
    <row r="960" spans="1:12" hidden="1">
      <c r="A960" s="20"/>
      <c r="B960" s="2" t="s">
        <v>57</v>
      </c>
      <c r="C960" s="2" t="s">
        <v>3306</v>
      </c>
      <c r="D960" s="2" t="s">
        <v>3564</v>
      </c>
      <c r="E960" s="3">
        <v>71546.059212000007</v>
      </c>
      <c r="F960" s="3">
        <v>78976.177471000003</v>
      </c>
      <c r="G960" s="3">
        <v>30605.328110000002</v>
      </c>
      <c r="H960" s="3">
        <f t="shared" si="42"/>
        <v>60375.854931000002</v>
      </c>
      <c r="I960">
        <f t="shared" si="43"/>
        <v>6</v>
      </c>
      <c r="J960">
        <f>IFERROR(VLOOKUP(I960,справочник!$A$27:$D$33,3,0),0)</f>
        <v>30</v>
      </c>
      <c r="K960">
        <f>IFERROR(VLOOKUP(I960,справочник!$A$27:$D$33,4,0),0)</f>
        <v>2</v>
      </c>
      <c r="L960">
        <f t="shared" si="44"/>
        <v>60</v>
      </c>
    </row>
    <row r="961" spans="1:12" hidden="1">
      <c r="A961" s="20"/>
      <c r="B961" s="2" t="s">
        <v>57</v>
      </c>
      <c r="C961" s="2" t="s">
        <v>3304</v>
      </c>
      <c r="D961" s="2" t="s">
        <v>3622</v>
      </c>
      <c r="E961" s="3">
        <v>71546.059212000007</v>
      </c>
      <c r="F961" s="3">
        <v>78976.177471000003</v>
      </c>
      <c r="G961" s="3">
        <v>30605.328110000002</v>
      </c>
      <c r="H961" s="3">
        <f t="shared" si="42"/>
        <v>60375.854931000002</v>
      </c>
      <c r="I961">
        <f t="shared" si="43"/>
        <v>6</v>
      </c>
      <c r="J961">
        <f>IFERROR(VLOOKUP(I961,справочник!$A$27:$D$33,3,0),0)</f>
        <v>30</v>
      </c>
      <c r="K961">
        <f>IFERROR(VLOOKUP(I961,справочник!$A$27:$D$33,4,0),0)</f>
        <v>2</v>
      </c>
      <c r="L961">
        <f t="shared" si="44"/>
        <v>60</v>
      </c>
    </row>
    <row r="962" spans="1:12" hidden="1">
      <c r="A962" s="20"/>
      <c r="B962" s="2" t="s">
        <v>57</v>
      </c>
      <c r="C962" s="2" t="s">
        <v>3288</v>
      </c>
      <c r="D962" s="2" t="s">
        <v>3600</v>
      </c>
      <c r="E962" s="3">
        <v>71546.059211999993</v>
      </c>
      <c r="F962" s="3">
        <v>78976.177470999988</v>
      </c>
      <c r="G962" s="3">
        <v>30605.328110000002</v>
      </c>
      <c r="H962" s="3">
        <f t="shared" si="42"/>
        <v>60375.854931000002</v>
      </c>
      <c r="I962">
        <f t="shared" si="43"/>
        <v>6</v>
      </c>
      <c r="J962">
        <f>IFERROR(VLOOKUP(I962,справочник!$A$27:$D$33,3,0),0)</f>
        <v>30</v>
      </c>
      <c r="K962">
        <f>IFERROR(VLOOKUP(I962,справочник!$A$27:$D$33,4,0),0)</f>
        <v>2</v>
      </c>
      <c r="L962">
        <f t="shared" si="44"/>
        <v>60</v>
      </c>
    </row>
    <row r="963" spans="1:12" hidden="1">
      <c r="A963" s="20"/>
      <c r="B963" s="2" t="s">
        <v>57</v>
      </c>
      <c r="C963" s="2" t="s">
        <v>3624</v>
      </c>
      <c r="D963" s="2" t="s">
        <v>3625</v>
      </c>
      <c r="E963" s="3">
        <v>71546.059212000007</v>
      </c>
      <c r="F963" s="3">
        <v>78976.177471000003</v>
      </c>
      <c r="G963" s="3">
        <v>30605.328110000002</v>
      </c>
      <c r="H963" s="3">
        <f t="shared" ref="H963:H1026" si="45">AVERAGE(E963:G963)</f>
        <v>60375.854931000002</v>
      </c>
      <c r="I963">
        <f t="shared" ref="I963:I1026" si="46">IF(H963&gt;=1000000,1,IF(AND(H963&gt;=500000,H963&lt;=999999),2,IF(AND(H963&gt;=200000,H963&lt;=499999),3,IF(AND(H963&gt;=150000,H963&lt;=199999),4,IF(AND(H963&gt;=75000,H963&lt;=149999),5,IF(AND(H963&gt;=35000,H963&lt;=74999),6,6))))))</f>
        <v>6</v>
      </c>
      <c r="J963">
        <f>IFERROR(VLOOKUP(I963,справочник!$A$27:$D$33,3,0),0)</f>
        <v>30</v>
      </c>
      <c r="K963">
        <f>IFERROR(VLOOKUP(I963,справочник!$A$27:$D$33,4,0),0)</f>
        <v>2</v>
      </c>
      <c r="L963">
        <f t="shared" ref="L963:L1026" si="47">J963*K963</f>
        <v>60</v>
      </c>
    </row>
    <row r="964" spans="1:12" hidden="1">
      <c r="A964" s="20"/>
      <c r="B964" s="2" t="s">
        <v>57</v>
      </c>
      <c r="C964" s="2" t="s">
        <v>3380</v>
      </c>
      <c r="D964" s="2" t="s">
        <v>3605</v>
      </c>
      <c r="E964" s="3">
        <v>71546.059211999993</v>
      </c>
      <c r="F964" s="3">
        <v>78976.177471000017</v>
      </c>
      <c r="G964" s="3">
        <v>30605.328110000009</v>
      </c>
      <c r="H964" s="3">
        <f t="shared" si="45"/>
        <v>60375.854931000002</v>
      </c>
      <c r="I964">
        <f t="shared" si="46"/>
        <v>6</v>
      </c>
      <c r="J964">
        <f>IFERROR(VLOOKUP(I964,справочник!$A$27:$D$33,3,0),0)</f>
        <v>30</v>
      </c>
      <c r="K964">
        <f>IFERROR(VLOOKUP(I964,справочник!$A$27:$D$33,4,0),0)</f>
        <v>2</v>
      </c>
      <c r="L964">
        <f t="shared" si="47"/>
        <v>60</v>
      </c>
    </row>
    <row r="965" spans="1:12" hidden="1">
      <c r="A965" s="20"/>
      <c r="B965" s="2" t="s">
        <v>57</v>
      </c>
      <c r="C965" s="2" t="s">
        <v>3555</v>
      </c>
      <c r="D965" s="2" t="s">
        <v>3556</v>
      </c>
      <c r="E965" s="3">
        <v>71546.059211999993</v>
      </c>
      <c r="F965" s="3">
        <v>78976.177470999988</v>
      </c>
      <c r="G965" s="3">
        <v>30605.328109999999</v>
      </c>
      <c r="H965" s="3">
        <f t="shared" si="45"/>
        <v>60375.854931000002</v>
      </c>
      <c r="I965">
        <f t="shared" si="46"/>
        <v>6</v>
      </c>
      <c r="J965">
        <f>IFERROR(VLOOKUP(I965,справочник!$A$27:$D$33,3,0),0)</f>
        <v>30</v>
      </c>
      <c r="K965">
        <f>IFERROR(VLOOKUP(I965,справочник!$A$27:$D$33,4,0),0)</f>
        <v>2</v>
      </c>
      <c r="L965">
        <f t="shared" si="47"/>
        <v>60</v>
      </c>
    </row>
    <row r="966" spans="1:12" hidden="1">
      <c r="A966" s="20"/>
      <c r="B966" s="2" t="s">
        <v>57</v>
      </c>
      <c r="C966" s="2" t="s">
        <v>3249</v>
      </c>
      <c r="D966" s="2" t="s">
        <v>3642</v>
      </c>
      <c r="E966" s="3">
        <v>71546.059212000022</v>
      </c>
      <c r="F966" s="3">
        <v>78976.177470999988</v>
      </c>
      <c r="G966" s="3">
        <v>30605.328110000002</v>
      </c>
      <c r="H966" s="3">
        <f t="shared" si="45"/>
        <v>60375.854931000002</v>
      </c>
      <c r="I966">
        <f t="shared" si="46"/>
        <v>6</v>
      </c>
      <c r="J966">
        <f>IFERROR(VLOOKUP(I966,справочник!$A$27:$D$33,3,0),0)</f>
        <v>30</v>
      </c>
      <c r="K966">
        <f>IFERROR(VLOOKUP(I966,справочник!$A$27:$D$33,4,0),0)</f>
        <v>2</v>
      </c>
      <c r="L966">
        <f t="shared" si="47"/>
        <v>60</v>
      </c>
    </row>
    <row r="967" spans="1:12" hidden="1">
      <c r="A967" s="20"/>
      <c r="B967" s="2" t="s">
        <v>57</v>
      </c>
      <c r="C967" s="2" t="s">
        <v>3265</v>
      </c>
      <c r="D967" s="2" t="s">
        <v>3579</v>
      </c>
      <c r="E967" s="3">
        <v>71546.059211999993</v>
      </c>
      <c r="F967" s="3">
        <v>78976.177470999974</v>
      </c>
      <c r="G967" s="3">
        <v>30605.328110000006</v>
      </c>
      <c r="H967" s="3">
        <f t="shared" si="45"/>
        <v>60375.854930999987</v>
      </c>
      <c r="I967">
        <f t="shared" si="46"/>
        <v>6</v>
      </c>
      <c r="J967">
        <f>IFERROR(VLOOKUP(I967,справочник!$A$27:$D$33,3,0),0)</f>
        <v>30</v>
      </c>
      <c r="K967">
        <f>IFERROR(VLOOKUP(I967,справочник!$A$27:$D$33,4,0),0)</f>
        <v>2</v>
      </c>
      <c r="L967">
        <f t="shared" si="47"/>
        <v>60</v>
      </c>
    </row>
    <row r="968" spans="1:12" hidden="1">
      <c r="A968" s="20"/>
      <c r="B968" s="2" t="s">
        <v>57</v>
      </c>
      <c r="C968" s="2" t="s">
        <v>3389</v>
      </c>
      <c r="D968" s="2" t="s">
        <v>3602</v>
      </c>
      <c r="E968" s="3">
        <v>71546.059212000007</v>
      </c>
      <c r="F968" s="3">
        <v>78976.177470999959</v>
      </c>
      <c r="G968" s="3">
        <v>30605.328110000006</v>
      </c>
      <c r="H968" s="3">
        <f t="shared" si="45"/>
        <v>60375.854930999987</v>
      </c>
      <c r="I968">
        <f t="shared" si="46"/>
        <v>6</v>
      </c>
      <c r="J968">
        <f>IFERROR(VLOOKUP(I968,справочник!$A$27:$D$33,3,0),0)</f>
        <v>30</v>
      </c>
      <c r="K968">
        <f>IFERROR(VLOOKUP(I968,справочник!$A$27:$D$33,4,0),0)</f>
        <v>2</v>
      </c>
      <c r="L968">
        <f t="shared" si="47"/>
        <v>60</v>
      </c>
    </row>
    <row r="969" spans="1:12" hidden="1">
      <c r="A969" s="20"/>
      <c r="B969" s="2" t="s">
        <v>57</v>
      </c>
      <c r="C969" s="2" t="s">
        <v>3271</v>
      </c>
      <c r="D969" s="2" t="s">
        <v>3545</v>
      </c>
      <c r="E969" s="3">
        <v>71546.059211999993</v>
      </c>
      <c r="F969" s="3">
        <v>78976.177470999974</v>
      </c>
      <c r="G969" s="3">
        <v>30605.328110000006</v>
      </c>
      <c r="H969" s="3">
        <f t="shared" si="45"/>
        <v>60375.854930999987</v>
      </c>
      <c r="I969">
        <f t="shared" si="46"/>
        <v>6</v>
      </c>
      <c r="J969">
        <f>IFERROR(VLOOKUP(I969,справочник!$A$27:$D$33,3,0),0)</f>
        <v>30</v>
      </c>
      <c r="K969">
        <f>IFERROR(VLOOKUP(I969,справочник!$A$27:$D$33,4,0),0)</f>
        <v>2</v>
      </c>
      <c r="L969">
        <f t="shared" si="47"/>
        <v>60</v>
      </c>
    </row>
    <row r="970" spans="1:12" hidden="1">
      <c r="A970" s="20"/>
      <c r="B970" s="2" t="s">
        <v>57</v>
      </c>
      <c r="C970" s="2" t="s">
        <v>4088</v>
      </c>
      <c r="D970" s="2" t="s">
        <v>4238</v>
      </c>
      <c r="E970" s="3">
        <v>71546.059212000036</v>
      </c>
      <c r="F970" s="3">
        <v>78976.177471000017</v>
      </c>
      <c r="G970" s="3">
        <v>30605.328109999999</v>
      </c>
      <c r="H970" s="3">
        <f t="shared" si="45"/>
        <v>60375.854931000016</v>
      </c>
      <c r="I970">
        <f t="shared" si="46"/>
        <v>6</v>
      </c>
      <c r="J970">
        <f>IFERROR(VLOOKUP(I970,справочник!$A$27:$D$33,3,0),0)</f>
        <v>30</v>
      </c>
      <c r="K970">
        <f>IFERROR(VLOOKUP(I970,справочник!$A$27:$D$33,4,0),0)</f>
        <v>2</v>
      </c>
      <c r="L970">
        <f t="shared" si="47"/>
        <v>60</v>
      </c>
    </row>
    <row r="971" spans="1:12" hidden="1">
      <c r="A971" s="20"/>
      <c r="B971" s="2" t="s">
        <v>57</v>
      </c>
      <c r="C971" s="2" t="s">
        <v>4221</v>
      </c>
      <c r="D971" s="2" t="s">
        <v>4222</v>
      </c>
      <c r="E971" s="3">
        <v>71546.059212000007</v>
      </c>
      <c r="F971" s="3">
        <v>78976.177471000032</v>
      </c>
      <c r="G971" s="3">
        <v>30605.328110000002</v>
      </c>
      <c r="H971" s="3">
        <f t="shared" si="45"/>
        <v>60375.854931000016</v>
      </c>
      <c r="I971">
        <f t="shared" si="46"/>
        <v>6</v>
      </c>
      <c r="J971">
        <f>IFERROR(VLOOKUP(I971,справочник!$A$27:$D$33,3,0),0)</f>
        <v>30</v>
      </c>
      <c r="K971">
        <f>IFERROR(VLOOKUP(I971,справочник!$A$27:$D$33,4,0),0)</f>
        <v>2</v>
      </c>
      <c r="L971">
        <f t="shared" si="47"/>
        <v>60</v>
      </c>
    </row>
    <row r="972" spans="1:12" hidden="1">
      <c r="A972" s="20"/>
      <c r="B972" s="2" t="s">
        <v>57</v>
      </c>
      <c r="C972" s="2" t="s">
        <v>4230</v>
      </c>
      <c r="D972" s="2" t="s">
        <v>4231</v>
      </c>
      <c r="E972" s="3">
        <v>71546.059212000007</v>
      </c>
      <c r="F972" s="3">
        <v>78976.177471000032</v>
      </c>
      <c r="G972" s="3">
        <v>30605.328109999995</v>
      </c>
      <c r="H972" s="3">
        <f t="shared" si="45"/>
        <v>60375.854931000016</v>
      </c>
      <c r="I972">
        <f t="shared" si="46"/>
        <v>6</v>
      </c>
      <c r="J972">
        <f>IFERROR(VLOOKUP(I972,справочник!$A$27:$D$33,3,0),0)</f>
        <v>30</v>
      </c>
      <c r="K972">
        <f>IFERROR(VLOOKUP(I972,справочник!$A$27:$D$33,4,0),0)</f>
        <v>2</v>
      </c>
      <c r="L972">
        <f t="shared" si="47"/>
        <v>60</v>
      </c>
    </row>
    <row r="973" spans="1:12" hidden="1">
      <c r="A973" s="20"/>
      <c r="B973" s="2" t="s">
        <v>57</v>
      </c>
      <c r="C973" s="2" t="s">
        <v>3980</v>
      </c>
      <c r="D973" s="2" t="s">
        <v>4239</v>
      </c>
      <c r="E973" s="3">
        <v>71546.059212000007</v>
      </c>
      <c r="F973" s="3">
        <v>78976.177471000032</v>
      </c>
      <c r="G973" s="3">
        <v>30605.328109999999</v>
      </c>
      <c r="H973" s="3">
        <f t="shared" si="45"/>
        <v>60375.854931000016</v>
      </c>
      <c r="I973">
        <f t="shared" si="46"/>
        <v>6</v>
      </c>
      <c r="J973">
        <f>IFERROR(VLOOKUP(I973,справочник!$A$27:$D$33,3,0),0)</f>
        <v>30</v>
      </c>
      <c r="K973">
        <f>IFERROR(VLOOKUP(I973,справочник!$A$27:$D$33,4,0),0)</f>
        <v>2</v>
      </c>
      <c r="L973">
        <f t="shared" si="47"/>
        <v>60</v>
      </c>
    </row>
    <row r="974" spans="1:12" hidden="1">
      <c r="A974" s="20"/>
      <c r="B974" s="2" t="s">
        <v>57</v>
      </c>
      <c r="C974" s="2" t="s">
        <v>4021</v>
      </c>
      <c r="D974" s="2" t="s">
        <v>4233</v>
      </c>
      <c r="E974" s="3">
        <v>71546.059212000007</v>
      </c>
      <c r="F974" s="3">
        <v>78976.177471000032</v>
      </c>
      <c r="G974" s="3">
        <v>30605.328110000002</v>
      </c>
      <c r="H974" s="3">
        <f t="shared" si="45"/>
        <v>60375.854931000016</v>
      </c>
      <c r="I974">
        <f t="shared" si="46"/>
        <v>6</v>
      </c>
      <c r="J974">
        <f>IFERROR(VLOOKUP(I974,справочник!$A$27:$D$33,3,0),0)</f>
        <v>30</v>
      </c>
      <c r="K974">
        <f>IFERROR(VLOOKUP(I974,справочник!$A$27:$D$33,4,0),0)</f>
        <v>2</v>
      </c>
      <c r="L974">
        <f t="shared" si="47"/>
        <v>60</v>
      </c>
    </row>
    <row r="975" spans="1:12" hidden="1">
      <c r="A975" s="20"/>
      <c r="B975" s="2" t="s">
        <v>57</v>
      </c>
      <c r="C975" s="2" t="s">
        <v>4003</v>
      </c>
      <c r="D975" s="2" t="s">
        <v>4252</v>
      </c>
      <c r="E975" s="3">
        <v>71546.059212000022</v>
      </c>
      <c r="F975" s="3">
        <v>78976.177471000017</v>
      </c>
      <c r="G975" s="3">
        <v>30605.328110000002</v>
      </c>
      <c r="H975" s="3">
        <f t="shared" si="45"/>
        <v>60375.854931000016</v>
      </c>
      <c r="I975">
        <f t="shared" si="46"/>
        <v>6</v>
      </c>
      <c r="J975">
        <f>IFERROR(VLOOKUP(I975,справочник!$A$27:$D$33,3,0),0)</f>
        <v>30</v>
      </c>
      <c r="K975">
        <f>IFERROR(VLOOKUP(I975,справочник!$A$27:$D$33,4,0),0)</f>
        <v>2</v>
      </c>
      <c r="L975">
        <f t="shared" si="47"/>
        <v>60</v>
      </c>
    </row>
    <row r="976" spans="1:12" hidden="1">
      <c r="A976" s="20"/>
      <c r="B976" s="2" t="s">
        <v>57</v>
      </c>
      <c r="C976" s="2" t="s">
        <v>4218</v>
      </c>
      <c r="D976" s="2" t="s">
        <v>4219</v>
      </c>
      <c r="E976" s="3">
        <v>71546.059212000022</v>
      </c>
      <c r="F976" s="3">
        <v>78976.177471000017</v>
      </c>
      <c r="G976" s="3">
        <v>30605.328110000002</v>
      </c>
      <c r="H976" s="3">
        <f t="shared" si="45"/>
        <v>60375.854931000016</v>
      </c>
      <c r="I976">
        <f t="shared" si="46"/>
        <v>6</v>
      </c>
      <c r="J976">
        <f>IFERROR(VLOOKUP(I976,справочник!$A$27:$D$33,3,0),0)</f>
        <v>30</v>
      </c>
      <c r="K976">
        <f>IFERROR(VLOOKUP(I976,справочник!$A$27:$D$33,4,0),0)</f>
        <v>2</v>
      </c>
      <c r="L976">
        <f t="shared" si="47"/>
        <v>60</v>
      </c>
    </row>
    <row r="977" spans="1:12" hidden="1">
      <c r="A977" s="20"/>
      <c r="B977" s="2" t="s">
        <v>57</v>
      </c>
      <c r="C977" s="2" t="s">
        <v>4060</v>
      </c>
      <c r="D977" s="2" t="s">
        <v>4260</v>
      </c>
      <c r="E977" s="3">
        <v>71546.059212000022</v>
      </c>
      <c r="F977" s="3">
        <v>78976.177471000017</v>
      </c>
      <c r="G977" s="3">
        <v>30605.328110000002</v>
      </c>
      <c r="H977" s="3">
        <f t="shared" si="45"/>
        <v>60375.854931000016</v>
      </c>
      <c r="I977">
        <f t="shared" si="46"/>
        <v>6</v>
      </c>
      <c r="J977">
        <f>IFERROR(VLOOKUP(I977,справочник!$A$27:$D$33,3,0),0)</f>
        <v>30</v>
      </c>
      <c r="K977">
        <f>IFERROR(VLOOKUP(I977,справочник!$A$27:$D$33,4,0),0)</f>
        <v>2</v>
      </c>
      <c r="L977">
        <f t="shared" si="47"/>
        <v>60</v>
      </c>
    </row>
    <row r="978" spans="1:12" hidden="1">
      <c r="A978" s="20"/>
      <c r="B978" s="2" t="s">
        <v>57</v>
      </c>
      <c r="C978" s="2" t="s">
        <v>4035</v>
      </c>
      <c r="D978" s="2" t="s">
        <v>4270</v>
      </c>
      <c r="E978" s="3">
        <v>71546.059212000022</v>
      </c>
      <c r="F978" s="3">
        <v>78976.177471000017</v>
      </c>
      <c r="G978" s="3">
        <v>30605.328110000009</v>
      </c>
      <c r="H978" s="3">
        <f t="shared" si="45"/>
        <v>60375.854931000016</v>
      </c>
      <c r="I978">
        <f t="shared" si="46"/>
        <v>6</v>
      </c>
      <c r="J978">
        <f>IFERROR(VLOOKUP(I978,справочник!$A$27:$D$33,3,0),0)</f>
        <v>30</v>
      </c>
      <c r="K978">
        <f>IFERROR(VLOOKUP(I978,справочник!$A$27:$D$33,4,0),0)</f>
        <v>2</v>
      </c>
      <c r="L978">
        <f t="shared" si="47"/>
        <v>60</v>
      </c>
    </row>
    <row r="979" spans="1:12" hidden="1">
      <c r="A979" s="20"/>
      <c r="B979" s="2" t="s">
        <v>57</v>
      </c>
      <c r="C979" s="2" t="s">
        <v>6416</v>
      </c>
      <c r="D979" s="2" t="s">
        <v>1285</v>
      </c>
      <c r="E979" s="3">
        <v>71546.059212000007</v>
      </c>
      <c r="F979" s="3">
        <v>78976.177471000017</v>
      </c>
      <c r="G979" s="3">
        <v>30605.328109999999</v>
      </c>
      <c r="H979" s="3">
        <f t="shared" si="45"/>
        <v>60375.854931000009</v>
      </c>
      <c r="I979">
        <f t="shared" si="46"/>
        <v>6</v>
      </c>
      <c r="J979">
        <f>IFERROR(VLOOKUP(I979,справочник!$A$27:$D$33,3,0),0)</f>
        <v>30</v>
      </c>
      <c r="K979">
        <f>IFERROR(VLOOKUP(I979,справочник!$A$27:$D$33,4,0),0)</f>
        <v>2</v>
      </c>
      <c r="L979">
        <f t="shared" si="47"/>
        <v>60</v>
      </c>
    </row>
    <row r="980" spans="1:12" hidden="1">
      <c r="A980" s="20"/>
      <c r="B980" s="2" t="s">
        <v>57</v>
      </c>
      <c r="C980" s="2" t="s">
        <v>4243</v>
      </c>
      <c r="D980" s="2" t="s">
        <v>4244</v>
      </c>
      <c r="E980" s="3">
        <v>71546.059212000007</v>
      </c>
      <c r="F980" s="3">
        <v>78976.177471000017</v>
      </c>
      <c r="G980" s="3">
        <v>30605.328110000006</v>
      </c>
      <c r="H980" s="3">
        <f t="shared" si="45"/>
        <v>60375.854931000009</v>
      </c>
      <c r="I980">
        <f t="shared" si="46"/>
        <v>6</v>
      </c>
      <c r="J980">
        <f>IFERROR(VLOOKUP(I980,справочник!$A$27:$D$33,3,0),0)</f>
        <v>30</v>
      </c>
      <c r="K980">
        <f>IFERROR(VLOOKUP(I980,справочник!$A$27:$D$33,4,0),0)</f>
        <v>2</v>
      </c>
      <c r="L980">
        <f t="shared" si="47"/>
        <v>60</v>
      </c>
    </row>
    <row r="981" spans="1:12" hidden="1">
      <c r="A981" s="20"/>
      <c r="B981" s="2" t="s">
        <v>57</v>
      </c>
      <c r="C981" s="2" t="s">
        <v>4001</v>
      </c>
      <c r="D981" s="2" t="s">
        <v>4225</v>
      </c>
      <c r="E981" s="3">
        <v>71546.059212000022</v>
      </c>
      <c r="F981" s="3">
        <v>78976.177471000003</v>
      </c>
      <c r="G981" s="3">
        <v>30605.328110000009</v>
      </c>
      <c r="H981" s="3">
        <f t="shared" si="45"/>
        <v>60375.854931000009</v>
      </c>
      <c r="I981">
        <f t="shared" si="46"/>
        <v>6</v>
      </c>
      <c r="J981">
        <f>IFERROR(VLOOKUP(I981,справочник!$A$27:$D$33,3,0),0)</f>
        <v>30</v>
      </c>
      <c r="K981">
        <f>IFERROR(VLOOKUP(I981,справочник!$A$27:$D$33,4,0),0)</f>
        <v>2</v>
      </c>
      <c r="L981">
        <f t="shared" si="47"/>
        <v>60</v>
      </c>
    </row>
    <row r="982" spans="1:12" hidden="1">
      <c r="A982" s="20"/>
      <c r="B982" s="2" t="s">
        <v>57</v>
      </c>
      <c r="C982" s="2" t="s">
        <v>4023</v>
      </c>
      <c r="D982" s="2" t="s">
        <v>4245</v>
      </c>
      <c r="E982" s="3">
        <v>71546.059212000007</v>
      </c>
      <c r="F982" s="3">
        <v>78976.177471000017</v>
      </c>
      <c r="G982" s="3">
        <v>30605.328110000006</v>
      </c>
      <c r="H982" s="3">
        <f t="shared" si="45"/>
        <v>60375.854931000009</v>
      </c>
      <c r="I982">
        <f t="shared" si="46"/>
        <v>6</v>
      </c>
      <c r="J982">
        <f>IFERROR(VLOOKUP(I982,справочник!$A$27:$D$33,3,0),0)</f>
        <v>30</v>
      </c>
      <c r="K982">
        <f>IFERROR(VLOOKUP(I982,справочник!$A$27:$D$33,4,0),0)</f>
        <v>2</v>
      </c>
      <c r="L982">
        <f t="shared" si="47"/>
        <v>60</v>
      </c>
    </row>
    <row r="983" spans="1:12" hidden="1">
      <c r="A983" s="20"/>
      <c r="B983" s="2" t="s">
        <v>57</v>
      </c>
      <c r="C983" s="2" t="s">
        <v>4267</v>
      </c>
      <c r="D983" s="2" t="s">
        <v>4268</v>
      </c>
      <c r="E983" s="3">
        <v>71546.059212000022</v>
      </c>
      <c r="F983" s="3">
        <v>78976.177471000003</v>
      </c>
      <c r="G983" s="3">
        <v>30605.328110000009</v>
      </c>
      <c r="H983" s="3">
        <f t="shared" si="45"/>
        <v>60375.854931000009</v>
      </c>
      <c r="I983">
        <f t="shared" si="46"/>
        <v>6</v>
      </c>
      <c r="J983">
        <f>IFERROR(VLOOKUP(I983,справочник!$A$27:$D$33,3,0),0)</f>
        <v>30</v>
      </c>
      <c r="K983">
        <f>IFERROR(VLOOKUP(I983,справочник!$A$27:$D$33,4,0),0)</f>
        <v>2</v>
      </c>
      <c r="L983">
        <f t="shared" si="47"/>
        <v>60</v>
      </c>
    </row>
    <row r="984" spans="1:12" hidden="1">
      <c r="A984" s="20"/>
      <c r="B984" s="2" t="s">
        <v>57</v>
      </c>
      <c r="C984" s="2" t="s">
        <v>4073</v>
      </c>
      <c r="D984" s="2" t="s">
        <v>4248</v>
      </c>
      <c r="E984" s="3">
        <v>71546.059211999993</v>
      </c>
      <c r="F984" s="3">
        <v>78976.177471000032</v>
      </c>
      <c r="G984" s="3">
        <v>30605.328110000002</v>
      </c>
      <c r="H984" s="3">
        <f t="shared" si="45"/>
        <v>60375.854931000009</v>
      </c>
      <c r="I984">
        <f t="shared" si="46"/>
        <v>6</v>
      </c>
      <c r="J984">
        <f>IFERROR(VLOOKUP(I984,справочник!$A$27:$D$33,3,0),0)</f>
        <v>30</v>
      </c>
      <c r="K984">
        <f>IFERROR(VLOOKUP(I984,справочник!$A$27:$D$33,4,0),0)</f>
        <v>2</v>
      </c>
      <c r="L984">
        <f t="shared" si="47"/>
        <v>60</v>
      </c>
    </row>
    <row r="985" spans="1:12" hidden="1">
      <c r="A985" s="20"/>
      <c r="B985" s="2" t="s">
        <v>57</v>
      </c>
      <c r="C985" s="2" t="s">
        <v>4235</v>
      </c>
      <c r="D985" s="2" t="s">
        <v>4236</v>
      </c>
      <c r="E985" s="3">
        <v>71546.059212000022</v>
      </c>
      <c r="F985" s="3">
        <v>78976.177471000003</v>
      </c>
      <c r="G985" s="3">
        <v>30605.328109999999</v>
      </c>
      <c r="H985" s="3">
        <f t="shared" si="45"/>
        <v>60375.854931000009</v>
      </c>
      <c r="I985">
        <f t="shared" si="46"/>
        <v>6</v>
      </c>
      <c r="J985">
        <f>IFERROR(VLOOKUP(I985,справочник!$A$27:$D$33,3,0),0)</f>
        <v>30</v>
      </c>
      <c r="K985">
        <f>IFERROR(VLOOKUP(I985,справочник!$A$27:$D$33,4,0),0)</f>
        <v>2</v>
      </c>
      <c r="L985">
        <f t="shared" si="47"/>
        <v>60</v>
      </c>
    </row>
    <row r="986" spans="1:12" hidden="1">
      <c r="A986" s="20"/>
      <c r="B986" s="2" t="s">
        <v>57</v>
      </c>
      <c r="C986" s="2" t="s">
        <v>4046</v>
      </c>
      <c r="D986" s="2" t="s">
        <v>4254</v>
      </c>
      <c r="E986" s="3">
        <v>71546.059212000022</v>
      </c>
      <c r="F986" s="3">
        <v>78976.177471000003</v>
      </c>
      <c r="G986" s="3">
        <v>30605.328109999999</v>
      </c>
      <c r="H986" s="3">
        <f t="shared" si="45"/>
        <v>60375.854931000009</v>
      </c>
      <c r="I986">
        <f t="shared" si="46"/>
        <v>6</v>
      </c>
      <c r="J986">
        <f>IFERROR(VLOOKUP(I986,справочник!$A$27:$D$33,3,0),0)</f>
        <v>30</v>
      </c>
      <c r="K986">
        <f>IFERROR(VLOOKUP(I986,справочник!$A$27:$D$33,4,0),0)</f>
        <v>2</v>
      </c>
      <c r="L986">
        <f t="shared" si="47"/>
        <v>60</v>
      </c>
    </row>
    <row r="987" spans="1:12" hidden="1">
      <c r="A987" s="20"/>
      <c r="B987" s="2" t="s">
        <v>57</v>
      </c>
      <c r="C987" s="2" t="s">
        <v>4263</v>
      </c>
      <c r="D987" s="2" t="s">
        <v>4264</v>
      </c>
      <c r="E987" s="3">
        <v>71546.059212000007</v>
      </c>
      <c r="F987" s="3">
        <v>78976.177471000017</v>
      </c>
      <c r="G987" s="3">
        <v>30605.328110000002</v>
      </c>
      <c r="H987" s="3">
        <f t="shared" si="45"/>
        <v>60375.854931000009</v>
      </c>
      <c r="I987">
        <f t="shared" si="46"/>
        <v>6</v>
      </c>
      <c r="J987">
        <f>IFERROR(VLOOKUP(I987,справочник!$A$27:$D$33,3,0),0)</f>
        <v>30</v>
      </c>
      <c r="K987">
        <f>IFERROR(VLOOKUP(I987,справочник!$A$27:$D$33,4,0),0)</f>
        <v>2</v>
      </c>
      <c r="L987">
        <f t="shared" si="47"/>
        <v>60</v>
      </c>
    </row>
    <row r="988" spans="1:12" hidden="1">
      <c r="A988" s="20"/>
      <c r="B988" s="2" t="s">
        <v>57</v>
      </c>
      <c r="C988" s="2" t="s">
        <v>4196</v>
      </c>
      <c r="D988" s="2" t="s">
        <v>4262</v>
      </c>
      <c r="E988" s="3">
        <v>71546.059212000007</v>
      </c>
      <c r="F988" s="3">
        <v>78976.177471000017</v>
      </c>
      <c r="G988" s="3">
        <v>30605.328110000002</v>
      </c>
      <c r="H988" s="3">
        <f t="shared" si="45"/>
        <v>60375.854931000009</v>
      </c>
      <c r="I988">
        <f t="shared" si="46"/>
        <v>6</v>
      </c>
      <c r="J988">
        <f>IFERROR(VLOOKUP(I988,справочник!$A$27:$D$33,3,0),0)</f>
        <v>30</v>
      </c>
      <c r="K988">
        <f>IFERROR(VLOOKUP(I988,справочник!$A$27:$D$33,4,0),0)</f>
        <v>2</v>
      </c>
      <c r="L988">
        <f t="shared" si="47"/>
        <v>60</v>
      </c>
    </row>
    <row r="989" spans="1:12" hidden="1">
      <c r="A989" s="20"/>
      <c r="B989" s="2" t="s">
        <v>57</v>
      </c>
      <c r="C989" s="2" t="s">
        <v>4151</v>
      </c>
      <c r="D989" s="2" t="s">
        <v>4229</v>
      </c>
      <c r="E989" s="3">
        <v>71546.059212000022</v>
      </c>
      <c r="F989" s="3">
        <v>78976.177471000003</v>
      </c>
      <c r="G989" s="3">
        <v>30605.328110000002</v>
      </c>
      <c r="H989" s="3">
        <f t="shared" si="45"/>
        <v>60375.854931000009</v>
      </c>
      <c r="I989">
        <f t="shared" si="46"/>
        <v>6</v>
      </c>
      <c r="J989">
        <f>IFERROR(VLOOKUP(I989,справочник!$A$27:$D$33,3,0),0)</f>
        <v>30</v>
      </c>
      <c r="K989">
        <f>IFERROR(VLOOKUP(I989,справочник!$A$27:$D$33,4,0),0)</f>
        <v>2</v>
      </c>
      <c r="L989">
        <f t="shared" si="47"/>
        <v>60</v>
      </c>
    </row>
    <row r="990" spans="1:12" hidden="1">
      <c r="A990" s="20"/>
      <c r="B990" s="2" t="s">
        <v>57</v>
      </c>
      <c r="C990" s="2" t="s">
        <v>4223</v>
      </c>
      <c r="D990" s="2" t="s">
        <v>4224</v>
      </c>
      <c r="E990" s="3">
        <v>71546.059212000022</v>
      </c>
      <c r="F990" s="3">
        <v>78976.177470999988</v>
      </c>
      <c r="G990" s="3">
        <v>30605.328110000002</v>
      </c>
      <c r="H990" s="3">
        <f t="shared" si="45"/>
        <v>60375.854931000002</v>
      </c>
      <c r="I990">
        <f t="shared" si="46"/>
        <v>6</v>
      </c>
      <c r="J990">
        <f>IFERROR(VLOOKUP(I990,справочник!$A$27:$D$33,3,0),0)</f>
        <v>30</v>
      </c>
      <c r="K990">
        <f>IFERROR(VLOOKUP(I990,справочник!$A$27:$D$33,4,0),0)</f>
        <v>2</v>
      </c>
      <c r="L990">
        <f t="shared" si="47"/>
        <v>60</v>
      </c>
    </row>
    <row r="991" spans="1:12" hidden="1">
      <c r="A991" s="20"/>
      <c r="B991" s="2" t="s">
        <v>57</v>
      </c>
      <c r="C991" s="2" t="s">
        <v>4040</v>
      </c>
      <c r="D991" s="2" t="s">
        <v>4216</v>
      </c>
      <c r="E991" s="3">
        <v>71546.059212000022</v>
      </c>
      <c r="F991" s="3">
        <v>78976.177470999988</v>
      </c>
      <c r="G991" s="3">
        <v>30605.328110000002</v>
      </c>
      <c r="H991" s="3">
        <f t="shared" si="45"/>
        <v>60375.854931000002</v>
      </c>
      <c r="I991">
        <f t="shared" si="46"/>
        <v>6</v>
      </c>
      <c r="J991">
        <f>IFERROR(VLOOKUP(I991,справочник!$A$27:$D$33,3,0),0)</f>
        <v>30</v>
      </c>
      <c r="K991">
        <f>IFERROR(VLOOKUP(I991,справочник!$A$27:$D$33,4,0),0)</f>
        <v>2</v>
      </c>
      <c r="L991">
        <f t="shared" si="47"/>
        <v>60</v>
      </c>
    </row>
    <row r="992" spans="1:12" hidden="1">
      <c r="A992" s="20"/>
      <c r="B992" s="2" t="s">
        <v>57</v>
      </c>
      <c r="C992" s="2" t="s">
        <v>4038</v>
      </c>
      <c r="D992" s="2" t="s">
        <v>4220</v>
      </c>
      <c r="E992" s="3">
        <v>71546.059211999993</v>
      </c>
      <c r="F992" s="3">
        <v>78976.177471000003</v>
      </c>
      <c r="G992" s="3">
        <v>30605.328109999999</v>
      </c>
      <c r="H992" s="3">
        <f t="shared" si="45"/>
        <v>60375.854931000002</v>
      </c>
      <c r="I992">
        <f t="shared" si="46"/>
        <v>6</v>
      </c>
      <c r="J992">
        <f>IFERROR(VLOOKUP(I992,справочник!$A$27:$D$33,3,0),0)</f>
        <v>30</v>
      </c>
      <c r="K992">
        <f>IFERROR(VLOOKUP(I992,справочник!$A$27:$D$33,4,0),0)</f>
        <v>2</v>
      </c>
      <c r="L992">
        <f t="shared" si="47"/>
        <v>60</v>
      </c>
    </row>
    <row r="993" spans="1:12" hidden="1">
      <c r="A993" s="20"/>
      <c r="B993" s="2" t="s">
        <v>57</v>
      </c>
      <c r="C993" s="2" t="s">
        <v>4227</v>
      </c>
      <c r="D993" s="2" t="s">
        <v>4228</v>
      </c>
      <c r="E993" s="3">
        <v>71546.059212000007</v>
      </c>
      <c r="F993" s="3">
        <v>78976.177471000003</v>
      </c>
      <c r="G993" s="3">
        <v>30605.328110000002</v>
      </c>
      <c r="H993" s="3">
        <f t="shared" si="45"/>
        <v>60375.854931000002</v>
      </c>
      <c r="I993">
        <f t="shared" si="46"/>
        <v>6</v>
      </c>
      <c r="J993">
        <f>IFERROR(VLOOKUP(I993,справочник!$A$27:$D$33,3,0),0)</f>
        <v>30</v>
      </c>
      <c r="K993">
        <f>IFERROR(VLOOKUP(I993,справочник!$A$27:$D$33,4,0),0)</f>
        <v>2</v>
      </c>
      <c r="L993">
        <f t="shared" si="47"/>
        <v>60</v>
      </c>
    </row>
    <row r="994" spans="1:12" hidden="1">
      <c r="A994" s="20"/>
      <c r="B994" s="2" t="s">
        <v>57</v>
      </c>
      <c r="C994" s="2" t="s">
        <v>4016</v>
      </c>
      <c r="D994" s="2" t="s">
        <v>4226</v>
      </c>
      <c r="E994" s="3">
        <v>71546.059212000007</v>
      </c>
      <c r="F994" s="3">
        <v>78976.177471000003</v>
      </c>
      <c r="G994" s="3">
        <v>30605.328110000013</v>
      </c>
      <c r="H994" s="3">
        <f t="shared" si="45"/>
        <v>60375.854931000002</v>
      </c>
      <c r="I994">
        <f t="shared" si="46"/>
        <v>6</v>
      </c>
      <c r="J994">
        <f>IFERROR(VLOOKUP(I994,справочник!$A$27:$D$33,3,0),0)</f>
        <v>30</v>
      </c>
      <c r="K994">
        <f>IFERROR(VLOOKUP(I994,справочник!$A$27:$D$33,4,0),0)</f>
        <v>2</v>
      </c>
      <c r="L994">
        <f t="shared" si="47"/>
        <v>60</v>
      </c>
    </row>
    <row r="995" spans="1:12" hidden="1">
      <c r="A995" s="20"/>
      <c r="B995" s="2" t="s">
        <v>57</v>
      </c>
      <c r="C995" s="2" t="s">
        <v>3997</v>
      </c>
      <c r="D995" s="2" t="s">
        <v>4250</v>
      </c>
      <c r="E995" s="3">
        <v>71546.059211999993</v>
      </c>
      <c r="F995" s="3">
        <v>78976.177471000003</v>
      </c>
      <c r="G995" s="3">
        <v>30605.328110000002</v>
      </c>
      <c r="H995" s="3">
        <f t="shared" si="45"/>
        <v>60375.854931000002</v>
      </c>
      <c r="I995">
        <f t="shared" si="46"/>
        <v>6</v>
      </c>
      <c r="J995">
        <f>IFERROR(VLOOKUP(I995,справочник!$A$27:$D$33,3,0),0)</f>
        <v>30</v>
      </c>
      <c r="K995">
        <f>IFERROR(VLOOKUP(I995,справочник!$A$27:$D$33,4,0),0)</f>
        <v>2</v>
      </c>
      <c r="L995">
        <f t="shared" si="47"/>
        <v>60</v>
      </c>
    </row>
    <row r="996" spans="1:12" hidden="1">
      <c r="A996" s="20"/>
      <c r="B996" s="2" t="s">
        <v>57</v>
      </c>
      <c r="C996" s="2" t="s">
        <v>4090</v>
      </c>
      <c r="D996" s="2" t="s">
        <v>4237</v>
      </c>
      <c r="E996" s="3">
        <v>71546.059212000007</v>
      </c>
      <c r="F996" s="3">
        <v>78976.177471000003</v>
      </c>
      <c r="G996" s="3">
        <v>30605.328110000002</v>
      </c>
      <c r="H996" s="3">
        <f t="shared" si="45"/>
        <v>60375.854931000002</v>
      </c>
      <c r="I996">
        <f t="shared" si="46"/>
        <v>6</v>
      </c>
      <c r="J996">
        <f>IFERROR(VLOOKUP(I996,справочник!$A$27:$D$33,3,0),0)</f>
        <v>30</v>
      </c>
      <c r="K996">
        <f>IFERROR(VLOOKUP(I996,справочник!$A$27:$D$33,4,0),0)</f>
        <v>2</v>
      </c>
      <c r="L996">
        <f t="shared" si="47"/>
        <v>60</v>
      </c>
    </row>
    <row r="997" spans="1:12" hidden="1">
      <c r="A997" s="20"/>
      <c r="B997" s="2" t="s">
        <v>57</v>
      </c>
      <c r="C997" s="2" t="s">
        <v>4042</v>
      </c>
      <c r="D997" s="2" t="s">
        <v>4217</v>
      </c>
      <c r="E997" s="3">
        <v>71546.059212000022</v>
      </c>
      <c r="F997" s="3">
        <v>78976.177470999988</v>
      </c>
      <c r="G997" s="3">
        <v>30605.328109999999</v>
      </c>
      <c r="H997" s="3">
        <f t="shared" si="45"/>
        <v>60375.854931000002</v>
      </c>
      <c r="I997">
        <f t="shared" si="46"/>
        <v>6</v>
      </c>
      <c r="J997">
        <f>IFERROR(VLOOKUP(I997,справочник!$A$27:$D$33,3,0),0)</f>
        <v>30</v>
      </c>
      <c r="K997">
        <f>IFERROR(VLOOKUP(I997,справочник!$A$27:$D$33,4,0),0)</f>
        <v>2</v>
      </c>
      <c r="L997">
        <f t="shared" si="47"/>
        <v>60</v>
      </c>
    </row>
    <row r="998" spans="1:12" hidden="1">
      <c r="A998" s="20"/>
      <c r="B998" s="2" t="s">
        <v>57</v>
      </c>
      <c r="C998" s="2" t="s">
        <v>4240</v>
      </c>
      <c r="D998" s="2" t="s">
        <v>4241</v>
      </c>
      <c r="E998" s="3">
        <v>71546.059211999993</v>
      </c>
      <c r="F998" s="3">
        <v>78976.177471000003</v>
      </c>
      <c r="G998" s="3">
        <v>30605.328110000002</v>
      </c>
      <c r="H998" s="3">
        <f t="shared" si="45"/>
        <v>60375.854931000002</v>
      </c>
      <c r="I998">
        <f t="shared" si="46"/>
        <v>6</v>
      </c>
      <c r="J998">
        <f>IFERROR(VLOOKUP(I998,справочник!$A$27:$D$33,3,0),0)</f>
        <v>30</v>
      </c>
      <c r="K998">
        <f>IFERROR(VLOOKUP(I998,справочник!$A$27:$D$33,4,0),0)</f>
        <v>2</v>
      </c>
      <c r="L998">
        <f t="shared" si="47"/>
        <v>60</v>
      </c>
    </row>
    <row r="999" spans="1:12" hidden="1">
      <c r="A999" s="20"/>
      <c r="B999" s="2" t="s">
        <v>57</v>
      </c>
      <c r="C999" s="2" t="s">
        <v>4246</v>
      </c>
      <c r="D999" s="2" t="s">
        <v>4247</v>
      </c>
      <c r="E999" s="3">
        <v>71546.059211999993</v>
      </c>
      <c r="F999" s="3">
        <v>78976.177471000003</v>
      </c>
      <c r="G999" s="3">
        <v>30605.328110000006</v>
      </c>
      <c r="H999" s="3">
        <f t="shared" si="45"/>
        <v>60375.854931000002</v>
      </c>
      <c r="I999">
        <f t="shared" si="46"/>
        <v>6</v>
      </c>
      <c r="J999">
        <f>IFERROR(VLOOKUP(I999,справочник!$A$27:$D$33,3,0),0)</f>
        <v>30</v>
      </c>
      <c r="K999">
        <f>IFERROR(VLOOKUP(I999,справочник!$A$27:$D$33,4,0),0)</f>
        <v>2</v>
      </c>
      <c r="L999">
        <f t="shared" si="47"/>
        <v>60</v>
      </c>
    </row>
    <row r="1000" spans="1:12" hidden="1">
      <c r="A1000" s="20"/>
      <c r="B1000" s="2" t="s">
        <v>57</v>
      </c>
      <c r="C1000" s="2" t="s">
        <v>4027</v>
      </c>
      <c r="D1000" s="2" t="s">
        <v>4255</v>
      </c>
      <c r="E1000" s="3">
        <v>71546.059211999993</v>
      </c>
      <c r="F1000" s="3">
        <v>78976.177470999988</v>
      </c>
      <c r="G1000" s="3">
        <v>30605.328110000006</v>
      </c>
      <c r="H1000" s="3">
        <f t="shared" si="45"/>
        <v>60375.854931000002</v>
      </c>
      <c r="I1000">
        <f t="shared" si="46"/>
        <v>6</v>
      </c>
      <c r="J1000">
        <f>IFERROR(VLOOKUP(I1000,справочник!$A$27:$D$33,3,0),0)</f>
        <v>30</v>
      </c>
      <c r="K1000">
        <f>IFERROR(VLOOKUP(I1000,справочник!$A$27:$D$33,4,0),0)</f>
        <v>2</v>
      </c>
      <c r="L1000">
        <f t="shared" si="47"/>
        <v>60</v>
      </c>
    </row>
    <row r="1001" spans="1:12" hidden="1">
      <c r="A1001" s="20"/>
      <c r="B1001" s="2" t="s">
        <v>57</v>
      </c>
      <c r="C1001" s="2" t="s">
        <v>4006</v>
      </c>
      <c r="D1001" s="2" t="s">
        <v>4256</v>
      </c>
      <c r="E1001" s="3">
        <v>71546.059212000022</v>
      </c>
      <c r="F1001" s="3">
        <v>78976.177470999974</v>
      </c>
      <c r="G1001" s="3">
        <v>30605.328110000006</v>
      </c>
      <c r="H1001" s="3">
        <f t="shared" si="45"/>
        <v>60375.854931000002</v>
      </c>
      <c r="I1001">
        <f t="shared" si="46"/>
        <v>6</v>
      </c>
      <c r="J1001">
        <f>IFERROR(VLOOKUP(I1001,справочник!$A$27:$D$33,3,0),0)</f>
        <v>30</v>
      </c>
      <c r="K1001">
        <f>IFERROR(VLOOKUP(I1001,справочник!$A$27:$D$33,4,0),0)</f>
        <v>2</v>
      </c>
      <c r="L1001">
        <f t="shared" si="47"/>
        <v>60</v>
      </c>
    </row>
    <row r="1002" spans="1:12" hidden="1">
      <c r="A1002" s="20"/>
      <c r="B1002" s="2" t="s">
        <v>57</v>
      </c>
      <c r="C1002" s="2" t="s">
        <v>4019</v>
      </c>
      <c r="D1002" s="2" t="s">
        <v>4257</v>
      </c>
      <c r="E1002" s="3">
        <v>71546.059212000007</v>
      </c>
      <c r="F1002" s="3">
        <v>78976.177470999988</v>
      </c>
      <c r="G1002" s="3">
        <v>30605.328110000009</v>
      </c>
      <c r="H1002" s="3">
        <f t="shared" si="45"/>
        <v>60375.854931000002</v>
      </c>
      <c r="I1002">
        <f t="shared" si="46"/>
        <v>6</v>
      </c>
      <c r="J1002">
        <f>IFERROR(VLOOKUP(I1002,справочник!$A$27:$D$33,3,0),0)</f>
        <v>30</v>
      </c>
      <c r="K1002">
        <f>IFERROR(VLOOKUP(I1002,справочник!$A$27:$D$33,4,0),0)</f>
        <v>2</v>
      </c>
      <c r="L1002">
        <f t="shared" si="47"/>
        <v>60</v>
      </c>
    </row>
    <row r="1003" spans="1:12" hidden="1">
      <c r="A1003" s="20"/>
      <c r="B1003" s="2" t="s">
        <v>57</v>
      </c>
      <c r="C1003" s="2" t="s">
        <v>4077</v>
      </c>
      <c r="D1003" s="2" t="s">
        <v>4242</v>
      </c>
      <c r="E1003" s="3">
        <v>71546.059211999993</v>
      </c>
      <c r="F1003" s="3">
        <v>78976.177470999988</v>
      </c>
      <c r="G1003" s="3">
        <v>30605.328109999995</v>
      </c>
      <c r="H1003" s="3">
        <f t="shared" si="45"/>
        <v>60375.854931000002</v>
      </c>
      <c r="I1003">
        <f t="shared" si="46"/>
        <v>6</v>
      </c>
      <c r="J1003">
        <f>IFERROR(VLOOKUP(I1003,справочник!$A$27:$D$33,3,0),0)</f>
        <v>30</v>
      </c>
      <c r="K1003">
        <f>IFERROR(VLOOKUP(I1003,справочник!$A$27:$D$33,4,0),0)</f>
        <v>2</v>
      </c>
      <c r="L1003">
        <f t="shared" si="47"/>
        <v>60</v>
      </c>
    </row>
    <row r="1004" spans="1:12" hidden="1">
      <c r="A1004" s="20"/>
      <c r="B1004" s="2" t="s">
        <v>57</v>
      </c>
      <c r="C1004" s="2" t="s">
        <v>4086</v>
      </c>
      <c r="D1004" s="2" t="s">
        <v>4259</v>
      </c>
      <c r="E1004" s="3">
        <v>71546.059212000007</v>
      </c>
      <c r="F1004" s="3">
        <v>78976.177470999974</v>
      </c>
      <c r="G1004" s="3">
        <v>30605.328109999999</v>
      </c>
      <c r="H1004" s="3">
        <f t="shared" si="45"/>
        <v>60375.854931000002</v>
      </c>
      <c r="I1004">
        <f t="shared" si="46"/>
        <v>6</v>
      </c>
      <c r="J1004">
        <f>IFERROR(VLOOKUP(I1004,справочник!$A$27:$D$33,3,0),0)</f>
        <v>30</v>
      </c>
      <c r="K1004">
        <f>IFERROR(VLOOKUP(I1004,справочник!$A$27:$D$33,4,0),0)</f>
        <v>2</v>
      </c>
      <c r="L1004">
        <f t="shared" si="47"/>
        <v>60</v>
      </c>
    </row>
    <row r="1005" spans="1:12" hidden="1">
      <c r="A1005" s="20"/>
      <c r="B1005" s="2" t="s">
        <v>57</v>
      </c>
      <c r="C1005" s="2" t="s">
        <v>4048</v>
      </c>
      <c r="D1005" s="2" t="s">
        <v>4258</v>
      </c>
      <c r="E1005" s="3">
        <v>71546.059212000007</v>
      </c>
      <c r="F1005" s="3">
        <v>78976.177471000003</v>
      </c>
      <c r="G1005" s="3">
        <v>30605.328110000002</v>
      </c>
      <c r="H1005" s="3">
        <f t="shared" si="45"/>
        <v>60375.854931000002</v>
      </c>
      <c r="I1005">
        <f t="shared" si="46"/>
        <v>6</v>
      </c>
      <c r="J1005">
        <f>IFERROR(VLOOKUP(I1005,справочник!$A$27:$D$33,3,0),0)</f>
        <v>30</v>
      </c>
      <c r="K1005">
        <f>IFERROR(VLOOKUP(I1005,справочник!$A$27:$D$33,4,0),0)</f>
        <v>2</v>
      </c>
      <c r="L1005">
        <f t="shared" si="47"/>
        <v>60</v>
      </c>
    </row>
    <row r="1006" spans="1:12" hidden="1">
      <c r="A1006" s="20"/>
      <c r="B1006" s="2" t="s">
        <v>57</v>
      </c>
      <c r="C1006" s="2" t="s">
        <v>4067</v>
      </c>
      <c r="D1006" s="2" t="s">
        <v>4261</v>
      </c>
      <c r="E1006" s="3">
        <v>71546.059212000007</v>
      </c>
      <c r="F1006" s="3">
        <v>78976.177470999988</v>
      </c>
      <c r="G1006" s="3">
        <v>30605.328110000009</v>
      </c>
      <c r="H1006" s="3">
        <f t="shared" si="45"/>
        <v>60375.854931000002</v>
      </c>
      <c r="I1006">
        <f t="shared" si="46"/>
        <v>6</v>
      </c>
      <c r="J1006">
        <f>IFERROR(VLOOKUP(I1006,справочник!$A$27:$D$33,3,0),0)</f>
        <v>30</v>
      </c>
      <c r="K1006">
        <f>IFERROR(VLOOKUP(I1006,справочник!$A$27:$D$33,4,0),0)</f>
        <v>2</v>
      </c>
      <c r="L1006">
        <f t="shared" si="47"/>
        <v>60</v>
      </c>
    </row>
    <row r="1007" spans="1:12" hidden="1">
      <c r="A1007" s="20"/>
      <c r="B1007" s="2" t="s">
        <v>57</v>
      </c>
      <c r="C1007" s="2" t="s">
        <v>3974</v>
      </c>
      <c r="D1007" s="2" t="s">
        <v>4232</v>
      </c>
      <c r="E1007" s="3">
        <v>71546.059212000007</v>
      </c>
      <c r="F1007" s="3">
        <v>78976.177470999988</v>
      </c>
      <c r="G1007" s="3">
        <v>30605.328109999995</v>
      </c>
      <c r="H1007" s="3">
        <f t="shared" si="45"/>
        <v>60375.854931000002</v>
      </c>
      <c r="I1007">
        <f t="shared" si="46"/>
        <v>6</v>
      </c>
      <c r="J1007">
        <f>IFERROR(VLOOKUP(I1007,справочник!$A$27:$D$33,3,0),0)</f>
        <v>30</v>
      </c>
      <c r="K1007">
        <f>IFERROR(VLOOKUP(I1007,справочник!$A$27:$D$33,4,0),0)</f>
        <v>2</v>
      </c>
      <c r="L1007">
        <f t="shared" si="47"/>
        <v>60</v>
      </c>
    </row>
    <row r="1008" spans="1:12" hidden="1">
      <c r="A1008" s="20"/>
      <c r="B1008" s="2" t="s">
        <v>57</v>
      </c>
      <c r="C1008" s="2" t="s">
        <v>4265</v>
      </c>
      <c r="D1008" s="2" t="s">
        <v>4266</v>
      </c>
      <c r="E1008" s="3">
        <v>71546.059212000007</v>
      </c>
      <c r="F1008" s="3">
        <v>78976.177471000003</v>
      </c>
      <c r="G1008" s="3">
        <v>30605.328110000002</v>
      </c>
      <c r="H1008" s="3">
        <f t="shared" si="45"/>
        <v>60375.854931000002</v>
      </c>
      <c r="I1008">
        <f t="shared" si="46"/>
        <v>6</v>
      </c>
      <c r="J1008">
        <f>IFERROR(VLOOKUP(I1008,справочник!$A$27:$D$33,3,0),0)</f>
        <v>30</v>
      </c>
      <c r="K1008">
        <f>IFERROR(VLOOKUP(I1008,справочник!$A$27:$D$33,4,0),0)</f>
        <v>2</v>
      </c>
      <c r="L1008">
        <f t="shared" si="47"/>
        <v>60</v>
      </c>
    </row>
    <row r="1009" spans="1:12" hidden="1">
      <c r="A1009" s="20"/>
      <c r="B1009" s="2" t="s">
        <v>57</v>
      </c>
      <c r="C1009" s="2" t="s">
        <v>4075</v>
      </c>
      <c r="D1009" s="2" t="s">
        <v>4234</v>
      </c>
      <c r="E1009" s="3">
        <v>71546.059212000036</v>
      </c>
      <c r="F1009" s="3">
        <v>78976.177470999974</v>
      </c>
      <c r="G1009" s="3">
        <v>30605.328110000006</v>
      </c>
      <c r="H1009" s="3">
        <f t="shared" si="45"/>
        <v>60375.854931000002</v>
      </c>
      <c r="I1009">
        <f t="shared" si="46"/>
        <v>6</v>
      </c>
      <c r="J1009">
        <f>IFERROR(VLOOKUP(I1009,справочник!$A$27:$D$33,3,0),0)</f>
        <v>30</v>
      </c>
      <c r="K1009">
        <f>IFERROR(VLOOKUP(I1009,справочник!$A$27:$D$33,4,0),0)</f>
        <v>2</v>
      </c>
      <c r="L1009">
        <f t="shared" si="47"/>
        <v>60</v>
      </c>
    </row>
    <row r="1010" spans="1:12" hidden="1">
      <c r="A1010" s="20"/>
      <c r="B1010" s="2" t="s">
        <v>57</v>
      </c>
      <c r="C1010" s="2" t="s">
        <v>4058</v>
      </c>
      <c r="D1010" s="2" t="s">
        <v>4269</v>
      </c>
      <c r="E1010" s="3">
        <v>71546.059212000007</v>
      </c>
      <c r="F1010" s="3">
        <v>78976.177470999988</v>
      </c>
      <c r="G1010" s="3">
        <v>30605.328110000009</v>
      </c>
      <c r="H1010" s="3">
        <f t="shared" si="45"/>
        <v>60375.854931000002</v>
      </c>
      <c r="I1010">
        <f t="shared" si="46"/>
        <v>6</v>
      </c>
      <c r="J1010">
        <f>IFERROR(VLOOKUP(I1010,справочник!$A$27:$D$33,3,0),0)</f>
        <v>30</v>
      </c>
      <c r="K1010">
        <f>IFERROR(VLOOKUP(I1010,справочник!$A$27:$D$33,4,0),0)</f>
        <v>2</v>
      </c>
      <c r="L1010">
        <f t="shared" si="47"/>
        <v>60</v>
      </c>
    </row>
    <row r="1011" spans="1:12" hidden="1">
      <c r="A1011" s="20"/>
      <c r="B1011" s="2" t="s">
        <v>57</v>
      </c>
      <c r="C1011" s="2" t="s">
        <v>4025</v>
      </c>
      <c r="D1011" s="2" t="s">
        <v>4253</v>
      </c>
      <c r="E1011" s="3">
        <v>71546.059212000007</v>
      </c>
      <c r="F1011" s="3">
        <v>78976.177471000003</v>
      </c>
      <c r="G1011" s="3">
        <v>30605.328110000002</v>
      </c>
      <c r="H1011" s="3">
        <f t="shared" si="45"/>
        <v>60375.854931000002</v>
      </c>
      <c r="I1011">
        <f t="shared" si="46"/>
        <v>6</v>
      </c>
      <c r="J1011">
        <f>IFERROR(VLOOKUP(I1011,справочник!$A$27:$D$33,3,0),0)</f>
        <v>30</v>
      </c>
      <c r="K1011">
        <f>IFERROR(VLOOKUP(I1011,справочник!$A$27:$D$33,4,0),0)</f>
        <v>2</v>
      </c>
      <c r="L1011">
        <f t="shared" si="47"/>
        <v>60</v>
      </c>
    </row>
    <row r="1012" spans="1:12" hidden="1">
      <c r="A1012" s="20"/>
      <c r="B1012" s="2" t="s">
        <v>57</v>
      </c>
      <c r="C1012" s="2" t="s">
        <v>4029</v>
      </c>
      <c r="D1012" s="2" t="s">
        <v>4249</v>
      </c>
      <c r="E1012" s="3">
        <v>71546.059212000007</v>
      </c>
      <c r="F1012" s="3">
        <v>78976.177471000003</v>
      </c>
      <c r="G1012" s="3">
        <v>30605.328109999999</v>
      </c>
      <c r="H1012" s="3">
        <f t="shared" si="45"/>
        <v>60375.854931000002</v>
      </c>
      <c r="I1012">
        <f t="shared" si="46"/>
        <v>6</v>
      </c>
      <c r="J1012">
        <f>IFERROR(VLOOKUP(I1012,справочник!$A$27:$D$33,3,0),0)</f>
        <v>30</v>
      </c>
      <c r="K1012">
        <f>IFERROR(VLOOKUP(I1012,справочник!$A$27:$D$33,4,0),0)</f>
        <v>2</v>
      </c>
      <c r="L1012">
        <f t="shared" si="47"/>
        <v>60</v>
      </c>
    </row>
    <row r="1013" spans="1:12" hidden="1">
      <c r="A1013" s="20"/>
      <c r="B1013" s="2" t="s">
        <v>57</v>
      </c>
      <c r="C1013" s="2" t="s">
        <v>4084</v>
      </c>
      <c r="D1013" s="2" t="s">
        <v>4251</v>
      </c>
      <c r="E1013" s="3">
        <v>71546.059212000007</v>
      </c>
      <c r="F1013" s="3">
        <v>78976.177470999959</v>
      </c>
      <c r="G1013" s="3">
        <v>30605.328109999995</v>
      </c>
      <c r="H1013" s="3">
        <f t="shared" si="45"/>
        <v>60375.854930999987</v>
      </c>
      <c r="I1013">
        <f t="shared" si="46"/>
        <v>6</v>
      </c>
      <c r="J1013">
        <f>IFERROR(VLOOKUP(I1013,справочник!$A$27:$D$33,3,0),0)</f>
        <v>30</v>
      </c>
      <c r="K1013">
        <f>IFERROR(VLOOKUP(I1013,справочник!$A$27:$D$33,4,0),0)</f>
        <v>2</v>
      </c>
      <c r="L1013">
        <f t="shared" si="47"/>
        <v>60</v>
      </c>
    </row>
    <row r="1014" spans="1:12" hidden="1">
      <c r="A1014" s="20"/>
      <c r="B1014" s="2" t="s">
        <v>57</v>
      </c>
      <c r="C1014" s="2" t="s">
        <v>4974</v>
      </c>
      <c r="D1014" s="2" t="s">
        <v>4975</v>
      </c>
      <c r="E1014" s="3">
        <v>71546.059212000022</v>
      </c>
      <c r="F1014" s="3">
        <v>78976.177471000017</v>
      </c>
      <c r="G1014" s="3">
        <v>30605.328110000002</v>
      </c>
      <c r="H1014" s="3">
        <f t="shared" si="45"/>
        <v>60375.854931000016</v>
      </c>
      <c r="I1014">
        <f t="shared" si="46"/>
        <v>6</v>
      </c>
      <c r="J1014">
        <f>IFERROR(VLOOKUP(I1014,справочник!$A$27:$D$33,3,0),0)</f>
        <v>30</v>
      </c>
      <c r="K1014">
        <f>IFERROR(VLOOKUP(I1014,справочник!$A$27:$D$33,4,0),0)</f>
        <v>2</v>
      </c>
      <c r="L1014">
        <f t="shared" si="47"/>
        <v>60</v>
      </c>
    </row>
    <row r="1015" spans="1:12" hidden="1">
      <c r="A1015" s="20"/>
      <c r="B1015" s="2" t="s">
        <v>57</v>
      </c>
      <c r="C1015" s="2" t="s">
        <v>4675</v>
      </c>
      <c r="D1015" s="2" t="s">
        <v>4989</v>
      </c>
      <c r="E1015" s="3">
        <v>71546.059212000022</v>
      </c>
      <c r="F1015" s="3">
        <v>78976.177471000017</v>
      </c>
      <c r="G1015" s="3">
        <v>30605.328110000006</v>
      </c>
      <c r="H1015" s="3">
        <f t="shared" si="45"/>
        <v>60375.854931000016</v>
      </c>
      <c r="I1015">
        <f t="shared" si="46"/>
        <v>6</v>
      </c>
      <c r="J1015">
        <f>IFERROR(VLOOKUP(I1015,справочник!$A$27:$D$33,3,0),0)</f>
        <v>30</v>
      </c>
      <c r="K1015">
        <f>IFERROR(VLOOKUP(I1015,справочник!$A$27:$D$33,4,0),0)</f>
        <v>2</v>
      </c>
      <c r="L1015">
        <f t="shared" si="47"/>
        <v>60</v>
      </c>
    </row>
    <row r="1016" spans="1:12" hidden="1">
      <c r="A1016" s="20"/>
      <c r="B1016" s="2" t="s">
        <v>57</v>
      </c>
      <c r="C1016" s="2" t="s">
        <v>4701</v>
      </c>
      <c r="D1016" s="2" t="s">
        <v>5006</v>
      </c>
      <c r="E1016" s="3">
        <v>71546.059212000022</v>
      </c>
      <c r="F1016" s="3">
        <v>78976.177471000017</v>
      </c>
      <c r="G1016" s="3">
        <v>30605.328110000006</v>
      </c>
      <c r="H1016" s="3">
        <f t="shared" si="45"/>
        <v>60375.854931000016</v>
      </c>
      <c r="I1016">
        <f t="shared" si="46"/>
        <v>6</v>
      </c>
      <c r="J1016">
        <f>IFERROR(VLOOKUP(I1016,справочник!$A$27:$D$33,3,0),0)</f>
        <v>30</v>
      </c>
      <c r="K1016">
        <f>IFERROR(VLOOKUP(I1016,справочник!$A$27:$D$33,4,0),0)</f>
        <v>2</v>
      </c>
      <c r="L1016">
        <f t="shared" si="47"/>
        <v>60</v>
      </c>
    </row>
    <row r="1017" spans="1:12" hidden="1">
      <c r="A1017" s="20"/>
      <c r="B1017" s="2" t="s">
        <v>57</v>
      </c>
      <c r="C1017" s="2" t="s">
        <v>4745</v>
      </c>
      <c r="D1017" s="2" t="s">
        <v>4973</v>
      </c>
      <c r="E1017" s="3">
        <v>71546.059212000022</v>
      </c>
      <c r="F1017" s="3">
        <v>78976.177471000017</v>
      </c>
      <c r="G1017" s="3">
        <v>30605.328110000002</v>
      </c>
      <c r="H1017" s="3">
        <f t="shared" si="45"/>
        <v>60375.854931000016</v>
      </c>
      <c r="I1017">
        <f t="shared" si="46"/>
        <v>6</v>
      </c>
      <c r="J1017">
        <f>IFERROR(VLOOKUP(I1017,справочник!$A$27:$D$33,3,0),0)</f>
        <v>30</v>
      </c>
      <c r="K1017">
        <f>IFERROR(VLOOKUP(I1017,справочник!$A$27:$D$33,4,0),0)</f>
        <v>2</v>
      </c>
      <c r="L1017">
        <f t="shared" si="47"/>
        <v>60</v>
      </c>
    </row>
    <row r="1018" spans="1:12" hidden="1">
      <c r="A1018" s="20"/>
      <c r="B1018" s="2" t="s">
        <v>57</v>
      </c>
      <c r="C1018" s="2" t="s">
        <v>4991</v>
      </c>
      <c r="D1018" s="2" t="s">
        <v>4992</v>
      </c>
      <c r="E1018" s="3">
        <v>71546.059212000022</v>
      </c>
      <c r="F1018" s="3">
        <v>78976.177471000046</v>
      </c>
      <c r="G1018" s="3">
        <v>30605.328109999999</v>
      </c>
      <c r="H1018" s="3">
        <f t="shared" si="45"/>
        <v>60375.854931000016</v>
      </c>
      <c r="I1018">
        <f t="shared" si="46"/>
        <v>6</v>
      </c>
      <c r="J1018">
        <f>IFERROR(VLOOKUP(I1018,справочник!$A$27:$D$33,3,0),0)</f>
        <v>30</v>
      </c>
      <c r="K1018">
        <f>IFERROR(VLOOKUP(I1018,справочник!$A$27:$D$33,4,0),0)</f>
        <v>2</v>
      </c>
      <c r="L1018">
        <f t="shared" si="47"/>
        <v>60</v>
      </c>
    </row>
    <row r="1019" spans="1:12" hidden="1">
      <c r="A1019" s="20"/>
      <c r="B1019" s="2" t="s">
        <v>57</v>
      </c>
      <c r="C1019" s="2" t="s">
        <v>4687</v>
      </c>
      <c r="D1019" s="2" t="s">
        <v>4995</v>
      </c>
      <c r="E1019" s="3">
        <v>71546.059212000022</v>
      </c>
      <c r="F1019" s="3">
        <v>78976.177471000032</v>
      </c>
      <c r="G1019" s="3">
        <v>30605.328109999999</v>
      </c>
      <c r="H1019" s="3">
        <f t="shared" si="45"/>
        <v>60375.854931000016</v>
      </c>
      <c r="I1019">
        <f t="shared" si="46"/>
        <v>6</v>
      </c>
      <c r="J1019">
        <f>IFERROR(VLOOKUP(I1019,справочник!$A$27:$D$33,3,0),0)</f>
        <v>30</v>
      </c>
      <c r="K1019">
        <f>IFERROR(VLOOKUP(I1019,справочник!$A$27:$D$33,4,0),0)</f>
        <v>2</v>
      </c>
      <c r="L1019">
        <f t="shared" si="47"/>
        <v>60</v>
      </c>
    </row>
    <row r="1020" spans="1:12" hidden="1">
      <c r="A1020" s="20"/>
      <c r="B1020" s="2" t="s">
        <v>57</v>
      </c>
      <c r="C1020" s="2" t="s">
        <v>4673</v>
      </c>
      <c r="D1020" s="2" t="s">
        <v>4958</v>
      </c>
      <c r="E1020" s="3">
        <v>71546.059212000007</v>
      </c>
      <c r="F1020" s="3">
        <v>78976.177471000046</v>
      </c>
      <c r="G1020" s="3">
        <v>30605.328110000006</v>
      </c>
      <c r="H1020" s="3">
        <f t="shared" si="45"/>
        <v>60375.854931000016</v>
      </c>
      <c r="I1020">
        <f t="shared" si="46"/>
        <v>6</v>
      </c>
      <c r="J1020">
        <f>IFERROR(VLOOKUP(I1020,справочник!$A$27:$D$33,3,0),0)</f>
        <v>30</v>
      </c>
      <c r="K1020">
        <f>IFERROR(VLOOKUP(I1020,справочник!$A$27:$D$33,4,0),0)</f>
        <v>2</v>
      </c>
      <c r="L1020">
        <f t="shared" si="47"/>
        <v>60</v>
      </c>
    </row>
    <row r="1021" spans="1:12" hidden="1">
      <c r="A1021" s="20"/>
      <c r="B1021" s="2" t="s">
        <v>57</v>
      </c>
      <c r="C1021" s="2" t="s">
        <v>5012</v>
      </c>
      <c r="D1021" s="2" t="s">
        <v>5013</v>
      </c>
      <c r="E1021" s="3">
        <v>71546.059212000022</v>
      </c>
      <c r="F1021" s="3">
        <v>78976.177471000017</v>
      </c>
      <c r="G1021" s="3">
        <v>30605.328110000009</v>
      </c>
      <c r="H1021" s="3">
        <f t="shared" si="45"/>
        <v>60375.854931000016</v>
      </c>
      <c r="I1021">
        <f t="shared" si="46"/>
        <v>6</v>
      </c>
      <c r="J1021">
        <f>IFERROR(VLOOKUP(I1021,справочник!$A$27:$D$33,3,0),0)</f>
        <v>30</v>
      </c>
      <c r="K1021">
        <f>IFERROR(VLOOKUP(I1021,справочник!$A$27:$D$33,4,0),0)</f>
        <v>2</v>
      </c>
      <c r="L1021">
        <f t="shared" si="47"/>
        <v>60</v>
      </c>
    </row>
    <row r="1022" spans="1:12" hidden="1">
      <c r="A1022" s="20"/>
      <c r="B1022" s="2" t="s">
        <v>57</v>
      </c>
      <c r="C1022" s="2" t="s">
        <v>4709</v>
      </c>
      <c r="D1022" s="2" t="s">
        <v>4969</v>
      </c>
      <c r="E1022" s="3">
        <v>71546.059212000007</v>
      </c>
      <c r="F1022" s="3">
        <v>78976.177471000046</v>
      </c>
      <c r="G1022" s="3">
        <v>30605.328110000009</v>
      </c>
      <c r="H1022" s="3">
        <f t="shared" si="45"/>
        <v>60375.854931000016</v>
      </c>
      <c r="I1022">
        <f t="shared" si="46"/>
        <v>6</v>
      </c>
      <c r="J1022">
        <f>IFERROR(VLOOKUP(I1022,справочник!$A$27:$D$33,3,0),0)</f>
        <v>30</v>
      </c>
      <c r="K1022">
        <f>IFERROR(VLOOKUP(I1022,справочник!$A$27:$D$33,4,0),0)</f>
        <v>2</v>
      </c>
      <c r="L1022">
        <f t="shared" si="47"/>
        <v>60</v>
      </c>
    </row>
    <row r="1023" spans="1:12" hidden="1">
      <c r="A1023" s="20"/>
      <c r="B1023" s="2" t="s">
        <v>57</v>
      </c>
      <c r="C1023" s="2" t="s">
        <v>4741</v>
      </c>
      <c r="D1023" s="2" t="s">
        <v>5015</v>
      </c>
      <c r="E1023" s="3">
        <v>71546.059212000022</v>
      </c>
      <c r="F1023" s="3">
        <v>78976.177471000017</v>
      </c>
      <c r="G1023" s="3">
        <v>30605.328110000002</v>
      </c>
      <c r="H1023" s="3">
        <f t="shared" si="45"/>
        <v>60375.854931000016</v>
      </c>
      <c r="I1023">
        <f t="shared" si="46"/>
        <v>6</v>
      </c>
      <c r="J1023">
        <f>IFERROR(VLOOKUP(I1023,справочник!$A$27:$D$33,3,0),0)</f>
        <v>30</v>
      </c>
      <c r="K1023">
        <f>IFERROR(VLOOKUP(I1023,справочник!$A$27:$D$33,4,0),0)</f>
        <v>2</v>
      </c>
      <c r="L1023">
        <f t="shared" si="47"/>
        <v>60</v>
      </c>
    </row>
    <row r="1024" spans="1:12" hidden="1">
      <c r="A1024" s="20"/>
      <c r="B1024" s="2" t="s">
        <v>57</v>
      </c>
      <c r="C1024" s="2" t="s">
        <v>4755</v>
      </c>
      <c r="D1024" s="2" t="s">
        <v>5026</v>
      </c>
      <c r="E1024" s="3">
        <v>71546.059212000007</v>
      </c>
      <c r="F1024" s="3">
        <v>78976.177471000046</v>
      </c>
      <c r="G1024" s="3">
        <v>30605.328110000006</v>
      </c>
      <c r="H1024" s="3">
        <f t="shared" si="45"/>
        <v>60375.854931000016</v>
      </c>
      <c r="I1024">
        <f t="shared" si="46"/>
        <v>6</v>
      </c>
      <c r="J1024">
        <f>IFERROR(VLOOKUP(I1024,справочник!$A$27:$D$33,3,0),0)</f>
        <v>30</v>
      </c>
      <c r="K1024">
        <f>IFERROR(VLOOKUP(I1024,справочник!$A$27:$D$33,4,0),0)</f>
        <v>2</v>
      </c>
      <c r="L1024">
        <f t="shared" si="47"/>
        <v>60</v>
      </c>
    </row>
    <row r="1025" spans="1:12" hidden="1">
      <c r="A1025" s="20"/>
      <c r="B1025" s="2" t="s">
        <v>57</v>
      </c>
      <c r="C1025" s="2" t="s">
        <v>4791</v>
      </c>
      <c r="D1025" s="2" t="s">
        <v>5035</v>
      </c>
      <c r="E1025" s="3">
        <v>71546.059211999993</v>
      </c>
      <c r="F1025" s="3">
        <v>78976.177471000061</v>
      </c>
      <c r="G1025" s="3">
        <v>30605.328110000009</v>
      </c>
      <c r="H1025" s="3">
        <f t="shared" si="45"/>
        <v>60375.854931000016</v>
      </c>
      <c r="I1025">
        <f t="shared" si="46"/>
        <v>6</v>
      </c>
      <c r="J1025">
        <f>IFERROR(VLOOKUP(I1025,справочник!$A$27:$D$33,3,0),0)</f>
        <v>30</v>
      </c>
      <c r="K1025">
        <f>IFERROR(VLOOKUP(I1025,справочник!$A$27:$D$33,4,0),0)</f>
        <v>2</v>
      </c>
      <c r="L1025">
        <f t="shared" si="47"/>
        <v>60</v>
      </c>
    </row>
    <row r="1026" spans="1:12" hidden="1">
      <c r="A1026" s="20"/>
      <c r="B1026" s="2" t="s">
        <v>57</v>
      </c>
      <c r="C1026" s="2" t="s">
        <v>4719</v>
      </c>
      <c r="D1026" s="2" t="s">
        <v>4994</v>
      </c>
      <c r="E1026" s="3">
        <v>71546.059212000022</v>
      </c>
      <c r="F1026" s="3">
        <v>78976.177471000032</v>
      </c>
      <c r="G1026" s="3">
        <v>30605.328110000006</v>
      </c>
      <c r="H1026" s="3">
        <f t="shared" si="45"/>
        <v>60375.854931000016</v>
      </c>
      <c r="I1026">
        <f t="shared" si="46"/>
        <v>6</v>
      </c>
      <c r="J1026">
        <f>IFERROR(VLOOKUP(I1026,справочник!$A$27:$D$33,3,0),0)</f>
        <v>30</v>
      </c>
      <c r="K1026">
        <f>IFERROR(VLOOKUP(I1026,справочник!$A$27:$D$33,4,0),0)</f>
        <v>2</v>
      </c>
      <c r="L1026">
        <f t="shared" si="47"/>
        <v>60</v>
      </c>
    </row>
    <row r="1027" spans="1:12" hidden="1">
      <c r="A1027" s="20"/>
      <c r="B1027" s="2" t="s">
        <v>57</v>
      </c>
      <c r="C1027" s="2" t="s">
        <v>4697</v>
      </c>
      <c r="D1027" s="2" t="s">
        <v>4979</v>
      </c>
      <c r="E1027" s="3">
        <v>71546.059212000007</v>
      </c>
      <c r="F1027" s="3">
        <v>78976.177471000017</v>
      </c>
      <c r="G1027" s="3">
        <v>30605.328110000006</v>
      </c>
      <c r="H1027" s="3">
        <f t="shared" ref="H1027:H1090" si="48">AVERAGE(E1027:G1027)</f>
        <v>60375.854931000009</v>
      </c>
      <c r="I1027">
        <f t="shared" ref="I1027:I1090" si="49">IF(H1027&gt;=1000000,1,IF(AND(H1027&gt;=500000,H1027&lt;=999999),2,IF(AND(H1027&gt;=200000,H1027&lt;=499999),3,IF(AND(H1027&gt;=150000,H1027&lt;=199999),4,IF(AND(H1027&gt;=75000,H1027&lt;=149999),5,IF(AND(H1027&gt;=35000,H1027&lt;=74999),6,6))))))</f>
        <v>6</v>
      </c>
      <c r="J1027">
        <f>IFERROR(VLOOKUP(I1027,справочник!$A$27:$D$33,3,0),0)</f>
        <v>30</v>
      </c>
      <c r="K1027">
        <f>IFERROR(VLOOKUP(I1027,справочник!$A$27:$D$33,4,0),0)</f>
        <v>2</v>
      </c>
      <c r="L1027">
        <f t="shared" ref="L1027:L1090" si="50">J1027*K1027</f>
        <v>60</v>
      </c>
    </row>
    <row r="1028" spans="1:12" hidden="1">
      <c r="A1028" s="20"/>
      <c r="B1028" s="2" t="s">
        <v>57</v>
      </c>
      <c r="C1028" s="2" t="s">
        <v>4651</v>
      </c>
      <c r="D1028" s="2" t="s">
        <v>4976</v>
      </c>
      <c r="E1028" s="3">
        <v>71546.059212000007</v>
      </c>
      <c r="F1028" s="3">
        <v>78976.177471000017</v>
      </c>
      <c r="G1028" s="3">
        <v>30605.328110000006</v>
      </c>
      <c r="H1028" s="3">
        <f t="shared" si="48"/>
        <v>60375.854931000009</v>
      </c>
      <c r="I1028">
        <f t="shared" si="49"/>
        <v>6</v>
      </c>
      <c r="J1028">
        <f>IFERROR(VLOOKUP(I1028,справочник!$A$27:$D$33,3,0),0)</f>
        <v>30</v>
      </c>
      <c r="K1028">
        <f>IFERROR(VLOOKUP(I1028,справочник!$A$27:$D$33,4,0),0)</f>
        <v>2</v>
      </c>
      <c r="L1028">
        <f t="shared" si="50"/>
        <v>60</v>
      </c>
    </row>
    <row r="1029" spans="1:12" hidden="1">
      <c r="A1029" s="20"/>
      <c r="B1029" s="2" t="s">
        <v>57</v>
      </c>
      <c r="C1029" s="2" t="s">
        <v>4753</v>
      </c>
      <c r="D1029" s="2" t="s">
        <v>5014</v>
      </c>
      <c r="E1029" s="3">
        <v>71546.059212000022</v>
      </c>
      <c r="F1029" s="3">
        <v>78976.177471000003</v>
      </c>
      <c r="G1029" s="3">
        <v>30605.328109999999</v>
      </c>
      <c r="H1029" s="3">
        <f t="shared" si="48"/>
        <v>60375.854931000009</v>
      </c>
      <c r="I1029">
        <f t="shared" si="49"/>
        <v>6</v>
      </c>
      <c r="J1029">
        <f>IFERROR(VLOOKUP(I1029,справочник!$A$27:$D$33,3,0),0)</f>
        <v>30</v>
      </c>
      <c r="K1029">
        <f>IFERROR(VLOOKUP(I1029,справочник!$A$27:$D$33,4,0),0)</f>
        <v>2</v>
      </c>
      <c r="L1029">
        <f t="shared" si="50"/>
        <v>60</v>
      </c>
    </row>
    <row r="1030" spans="1:12" hidden="1">
      <c r="A1030" s="20"/>
      <c r="B1030" s="2" t="s">
        <v>57</v>
      </c>
      <c r="C1030" s="2" t="s">
        <v>4717</v>
      </c>
      <c r="D1030" s="2" t="s">
        <v>4984</v>
      </c>
      <c r="E1030" s="3">
        <v>71546.059212000007</v>
      </c>
      <c r="F1030" s="3">
        <v>78976.177471000017</v>
      </c>
      <c r="G1030" s="3">
        <v>30605.328110000006</v>
      </c>
      <c r="H1030" s="3">
        <f t="shared" si="48"/>
        <v>60375.854931000009</v>
      </c>
      <c r="I1030">
        <f t="shared" si="49"/>
        <v>6</v>
      </c>
      <c r="J1030">
        <f>IFERROR(VLOOKUP(I1030,справочник!$A$27:$D$33,3,0),0)</f>
        <v>30</v>
      </c>
      <c r="K1030">
        <f>IFERROR(VLOOKUP(I1030,справочник!$A$27:$D$33,4,0),0)</f>
        <v>2</v>
      </c>
      <c r="L1030">
        <f t="shared" si="50"/>
        <v>60</v>
      </c>
    </row>
    <row r="1031" spans="1:12" hidden="1">
      <c r="A1031" s="20"/>
      <c r="B1031" s="2" t="s">
        <v>57</v>
      </c>
      <c r="C1031" s="2" t="s">
        <v>4747</v>
      </c>
      <c r="D1031" s="2" t="s">
        <v>4987</v>
      </c>
      <c r="E1031" s="3">
        <v>71546.059212000007</v>
      </c>
      <c r="F1031" s="3">
        <v>78976.177471000017</v>
      </c>
      <c r="G1031" s="3">
        <v>30605.328109999995</v>
      </c>
      <c r="H1031" s="3">
        <f t="shared" si="48"/>
        <v>60375.854931000009</v>
      </c>
      <c r="I1031">
        <f t="shared" si="49"/>
        <v>6</v>
      </c>
      <c r="J1031">
        <f>IFERROR(VLOOKUP(I1031,справочник!$A$27:$D$33,3,0),0)</f>
        <v>30</v>
      </c>
      <c r="K1031">
        <f>IFERROR(VLOOKUP(I1031,справочник!$A$27:$D$33,4,0),0)</f>
        <v>2</v>
      </c>
      <c r="L1031">
        <f t="shared" si="50"/>
        <v>60</v>
      </c>
    </row>
    <row r="1032" spans="1:12" hidden="1">
      <c r="A1032" s="20"/>
      <c r="B1032" s="2" t="s">
        <v>57</v>
      </c>
      <c r="C1032" s="2" t="s">
        <v>4965</v>
      </c>
      <c r="D1032" s="2" t="s">
        <v>4966</v>
      </c>
      <c r="E1032" s="3">
        <v>71546.059212000007</v>
      </c>
      <c r="F1032" s="3">
        <v>78976.177471000017</v>
      </c>
      <c r="G1032" s="3">
        <v>30605.328110000006</v>
      </c>
      <c r="H1032" s="3">
        <f t="shared" si="48"/>
        <v>60375.854931000009</v>
      </c>
      <c r="I1032">
        <f t="shared" si="49"/>
        <v>6</v>
      </c>
      <c r="J1032">
        <f>IFERROR(VLOOKUP(I1032,справочник!$A$27:$D$33,3,0),0)</f>
        <v>30</v>
      </c>
      <c r="K1032">
        <f>IFERROR(VLOOKUP(I1032,справочник!$A$27:$D$33,4,0),0)</f>
        <v>2</v>
      </c>
      <c r="L1032">
        <f t="shared" si="50"/>
        <v>60</v>
      </c>
    </row>
    <row r="1033" spans="1:12" hidden="1">
      <c r="A1033" s="20"/>
      <c r="B1033" s="2" t="s">
        <v>57</v>
      </c>
      <c r="C1033" s="2" t="s">
        <v>4743</v>
      </c>
      <c r="D1033" s="2" t="s">
        <v>4982</v>
      </c>
      <c r="E1033" s="3">
        <v>71546.059212000022</v>
      </c>
      <c r="F1033" s="3">
        <v>78976.177471000003</v>
      </c>
      <c r="G1033" s="3">
        <v>30605.328110000006</v>
      </c>
      <c r="H1033" s="3">
        <f t="shared" si="48"/>
        <v>60375.854931000009</v>
      </c>
      <c r="I1033">
        <f t="shared" si="49"/>
        <v>6</v>
      </c>
      <c r="J1033">
        <f>IFERROR(VLOOKUP(I1033,справочник!$A$27:$D$33,3,0),0)</f>
        <v>30</v>
      </c>
      <c r="K1033">
        <f>IFERROR(VLOOKUP(I1033,справочник!$A$27:$D$33,4,0),0)</f>
        <v>2</v>
      </c>
      <c r="L1033">
        <f t="shared" si="50"/>
        <v>60</v>
      </c>
    </row>
    <row r="1034" spans="1:12" hidden="1">
      <c r="A1034" s="20"/>
      <c r="B1034" s="2" t="s">
        <v>57</v>
      </c>
      <c r="C1034" s="2" t="s">
        <v>4681</v>
      </c>
      <c r="D1034" s="2" t="s">
        <v>4996</v>
      </c>
      <c r="E1034" s="3">
        <v>71546.059212000022</v>
      </c>
      <c r="F1034" s="3">
        <v>78976.177471000003</v>
      </c>
      <c r="G1034" s="3">
        <v>30605.328110000009</v>
      </c>
      <c r="H1034" s="3">
        <f t="shared" si="48"/>
        <v>60375.854931000009</v>
      </c>
      <c r="I1034">
        <f t="shared" si="49"/>
        <v>6</v>
      </c>
      <c r="J1034">
        <f>IFERROR(VLOOKUP(I1034,справочник!$A$27:$D$33,3,0),0)</f>
        <v>30</v>
      </c>
      <c r="K1034">
        <f>IFERROR(VLOOKUP(I1034,справочник!$A$27:$D$33,4,0),0)</f>
        <v>2</v>
      </c>
      <c r="L1034">
        <f t="shared" si="50"/>
        <v>60</v>
      </c>
    </row>
    <row r="1035" spans="1:12" hidden="1">
      <c r="A1035" s="20"/>
      <c r="B1035" s="2" t="s">
        <v>57</v>
      </c>
      <c r="C1035" s="2" t="s">
        <v>4705</v>
      </c>
      <c r="D1035" s="2" t="s">
        <v>4985</v>
      </c>
      <c r="E1035" s="3">
        <v>71546.059212000007</v>
      </c>
      <c r="F1035" s="3">
        <v>78976.177471000017</v>
      </c>
      <c r="G1035" s="3">
        <v>30605.328110000009</v>
      </c>
      <c r="H1035" s="3">
        <f t="shared" si="48"/>
        <v>60375.854931000009</v>
      </c>
      <c r="I1035">
        <f t="shared" si="49"/>
        <v>6</v>
      </c>
      <c r="J1035">
        <f>IFERROR(VLOOKUP(I1035,справочник!$A$27:$D$33,3,0),0)</f>
        <v>30</v>
      </c>
      <c r="K1035">
        <f>IFERROR(VLOOKUP(I1035,справочник!$A$27:$D$33,4,0),0)</f>
        <v>2</v>
      </c>
      <c r="L1035">
        <f t="shared" si="50"/>
        <v>60</v>
      </c>
    </row>
    <row r="1036" spans="1:12" hidden="1">
      <c r="A1036" s="20"/>
      <c r="B1036" s="2" t="s">
        <v>57</v>
      </c>
      <c r="C1036" s="2" t="s">
        <v>4669</v>
      </c>
      <c r="D1036" s="2" t="s">
        <v>4999</v>
      </c>
      <c r="E1036" s="3">
        <v>71546.059212000007</v>
      </c>
      <c r="F1036" s="3">
        <v>78976.177471000017</v>
      </c>
      <c r="G1036" s="3">
        <v>30605.328110000002</v>
      </c>
      <c r="H1036" s="3">
        <f t="shared" si="48"/>
        <v>60375.854931000009</v>
      </c>
      <c r="I1036">
        <f t="shared" si="49"/>
        <v>6</v>
      </c>
      <c r="J1036">
        <f>IFERROR(VLOOKUP(I1036,справочник!$A$27:$D$33,3,0),0)</f>
        <v>30</v>
      </c>
      <c r="K1036">
        <f>IFERROR(VLOOKUP(I1036,справочник!$A$27:$D$33,4,0),0)</f>
        <v>2</v>
      </c>
      <c r="L1036">
        <f t="shared" si="50"/>
        <v>60</v>
      </c>
    </row>
    <row r="1037" spans="1:12" hidden="1">
      <c r="A1037" s="20"/>
      <c r="B1037" s="2" t="s">
        <v>57</v>
      </c>
      <c r="C1037" s="2" t="s">
        <v>4689</v>
      </c>
      <c r="D1037" s="2" t="s">
        <v>5018</v>
      </c>
      <c r="E1037" s="3">
        <v>71546.059212000007</v>
      </c>
      <c r="F1037" s="3">
        <v>78976.177471000017</v>
      </c>
      <c r="G1037" s="3">
        <v>30605.328110000006</v>
      </c>
      <c r="H1037" s="3">
        <f t="shared" si="48"/>
        <v>60375.854931000009</v>
      </c>
      <c r="I1037">
        <f t="shared" si="49"/>
        <v>6</v>
      </c>
      <c r="J1037">
        <f>IFERROR(VLOOKUP(I1037,справочник!$A$27:$D$33,3,0),0)</f>
        <v>30</v>
      </c>
      <c r="K1037">
        <f>IFERROR(VLOOKUP(I1037,справочник!$A$27:$D$33,4,0),0)</f>
        <v>2</v>
      </c>
      <c r="L1037">
        <f t="shared" si="50"/>
        <v>60</v>
      </c>
    </row>
    <row r="1038" spans="1:12" hidden="1">
      <c r="A1038" s="20"/>
      <c r="B1038" s="2" t="s">
        <v>57</v>
      </c>
      <c r="C1038" s="2" t="s">
        <v>5003</v>
      </c>
      <c r="D1038" s="2" t="s">
        <v>5004</v>
      </c>
      <c r="E1038" s="3">
        <v>71546.059212000007</v>
      </c>
      <c r="F1038" s="3">
        <v>78976.177471000017</v>
      </c>
      <c r="G1038" s="3">
        <v>30605.328110000002</v>
      </c>
      <c r="H1038" s="3">
        <f t="shared" si="48"/>
        <v>60375.854931000009</v>
      </c>
      <c r="I1038">
        <f t="shared" si="49"/>
        <v>6</v>
      </c>
      <c r="J1038">
        <f>IFERROR(VLOOKUP(I1038,справочник!$A$27:$D$33,3,0),0)</f>
        <v>30</v>
      </c>
      <c r="K1038">
        <f>IFERROR(VLOOKUP(I1038,справочник!$A$27:$D$33,4,0),0)</f>
        <v>2</v>
      </c>
      <c r="L1038">
        <f t="shared" si="50"/>
        <v>60</v>
      </c>
    </row>
    <row r="1039" spans="1:12" hidden="1">
      <c r="A1039" s="20"/>
      <c r="B1039" s="2" t="s">
        <v>57</v>
      </c>
      <c r="C1039" s="2" t="s">
        <v>4775</v>
      </c>
      <c r="D1039" s="2" t="s">
        <v>5024</v>
      </c>
      <c r="E1039" s="3">
        <v>71546.059212000007</v>
      </c>
      <c r="F1039" s="3">
        <v>78976.177471000017</v>
      </c>
      <c r="G1039" s="3">
        <v>30605.328110000002</v>
      </c>
      <c r="H1039" s="3">
        <f t="shared" si="48"/>
        <v>60375.854931000009</v>
      </c>
      <c r="I1039">
        <f t="shared" si="49"/>
        <v>6</v>
      </c>
      <c r="J1039">
        <f>IFERROR(VLOOKUP(I1039,справочник!$A$27:$D$33,3,0),0)</f>
        <v>30</v>
      </c>
      <c r="K1039">
        <f>IFERROR(VLOOKUP(I1039,справочник!$A$27:$D$33,4,0),0)</f>
        <v>2</v>
      </c>
      <c r="L1039">
        <f t="shared" si="50"/>
        <v>60</v>
      </c>
    </row>
    <row r="1040" spans="1:12" hidden="1">
      <c r="A1040" s="20"/>
      <c r="B1040" s="2" t="s">
        <v>57</v>
      </c>
      <c r="C1040" s="2" t="s">
        <v>4980</v>
      </c>
      <c r="D1040" s="2" t="s">
        <v>4981</v>
      </c>
      <c r="E1040" s="3">
        <v>71546.059212000022</v>
      </c>
      <c r="F1040" s="3">
        <v>78976.177471000003</v>
      </c>
      <c r="G1040" s="3">
        <v>30605.328109999999</v>
      </c>
      <c r="H1040" s="3">
        <f t="shared" si="48"/>
        <v>60375.854931000009</v>
      </c>
      <c r="I1040">
        <f t="shared" si="49"/>
        <v>6</v>
      </c>
      <c r="J1040">
        <f>IFERROR(VLOOKUP(I1040,справочник!$A$27:$D$33,3,0),0)</f>
        <v>30</v>
      </c>
      <c r="K1040">
        <f>IFERROR(VLOOKUP(I1040,справочник!$A$27:$D$33,4,0),0)</f>
        <v>2</v>
      </c>
      <c r="L1040">
        <f t="shared" si="50"/>
        <v>60</v>
      </c>
    </row>
    <row r="1041" spans="1:12" hidden="1">
      <c r="A1041" s="20"/>
      <c r="B1041" s="2" t="s">
        <v>57</v>
      </c>
      <c r="C1041" s="2" t="s">
        <v>4671</v>
      </c>
      <c r="D1041" s="2" t="s">
        <v>5017</v>
      </c>
      <c r="E1041" s="3">
        <v>71546.059212000007</v>
      </c>
      <c r="F1041" s="3">
        <v>78976.177471000017</v>
      </c>
      <c r="G1041" s="3">
        <v>30605.328110000002</v>
      </c>
      <c r="H1041" s="3">
        <f t="shared" si="48"/>
        <v>60375.854931000009</v>
      </c>
      <c r="I1041">
        <f t="shared" si="49"/>
        <v>6</v>
      </c>
      <c r="J1041">
        <f>IFERROR(VLOOKUP(I1041,справочник!$A$27:$D$33,3,0),0)</f>
        <v>30</v>
      </c>
      <c r="K1041">
        <f>IFERROR(VLOOKUP(I1041,справочник!$A$27:$D$33,4,0),0)</f>
        <v>2</v>
      </c>
      <c r="L1041">
        <f t="shared" si="50"/>
        <v>60</v>
      </c>
    </row>
    <row r="1042" spans="1:12" hidden="1">
      <c r="A1042" s="20"/>
      <c r="B1042" s="2" t="s">
        <v>57</v>
      </c>
      <c r="C1042" s="2" t="s">
        <v>4649</v>
      </c>
      <c r="D1042" s="2" t="s">
        <v>5007</v>
      </c>
      <c r="E1042" s="3">
        <v>71546.059212000007</v>
      </c>
      <c r="F1042" s="3">
        <v>78976.177471000017</v>
      </c>
      <c r="G1042" s="3">
        <v>30605.328109999995</v>
      </c>
      <c r="H1042" s="3">
        <f t="shared" si="48"/>
        <v>60375.854931000009</v>
      </c>
      <c r="I1042">
        <f t="shared" si="49"/>
        <v>6</v>
      </c>
      <c r="J1042">
        <f>IFERROR(VLOOKUP(I1042,справочник!$A$27:$D$33,3,0),0)</f>
        <v>30</v>
      </c>
      <c r="K1042">
        <f>IFERROR(VLOOKUP(I1042,справочник!$A$27:$D$33,4,0),0)</f>
        <v>2</v>
      </c>
      <c r="L1042">
        <f t="shared" si="50"/>
        <v>60</v>
      </c>
    </row>
    <row r="1043" spans="1:12" hidden="1">
      <c r="A1043" s="20"/>
      <c r="B1043" s="2" t="s">
        <v>57</v>
      </c>
      <c r="C1043" s="2" t="s">
        <v>5010</v>
      </c>
      <c r="D1043" s="2" t="s">
        <v>5011</v>
      </c>
      <c r="E1043" s="3">
        <v>71546.059212000007</v>
      </c>
      <c r="F1043" s="3">
        <v>78976.177471000017</v>
      </c>
      <c r="G1043" s="3">
        <v>30605.328110000002</v>
      </c>
      <c r="H1043" s="3">
        <f t="shared" si="48"/>
        <v>60375.854931000009</v>
      </c>
      <c r="I1043">
        <f t="shared" si="49"/>
        <v>6</v>
      </c>
      <c r="J1043">
        <f>IFERROR(VLOOKUP(I1043,справочник!$A$27:$D$33,3,0),0)</f>
        <v>30</v>
      </c>
      <c r="K1043">
        <f>IFERROR(VLOOKUP(I1043,справочник!$A$27:$D$33,4,0),0)</f>
        <v>2</v>
      </c>
      <c r="L1043">
        <f t="shared" si="50"/>
        <v>60</v>
      </c>
    </row>
    <row r="1044" spans="1:12" hidden="1">
      <c r="A1044" s="20"/>
      <c r="B1044" s="2" t="s">
        <v>57</v>
      </c>
      <c r="C1044" s="2" t="s">
        <v>5029</v>
      </c>
      <c r="D1044" s="2" t="s">
        <v>5030</v>
      </c>
      <c r="E1044" s="3">
        <v>71546.059212000007</v>
      </c>
      <c r="F1044" s="3">
        <v>78976.177471000017</v>
      </c>
      <c r="G1044" s="3">
        <v>30605.328109999999</v>
      </c>
      <c r="H1044" s="3">
        <f t="shared" si="48"/>
        <v>60375.854931000009</v>
      </c>
      <c r="I1044">
        <f t="shared" si="49"/>
        <v>6</v>
      </c>
      <c r="J1044">
        <f>IFERROR(VLOOKUP(I1044,справочник!$A$27:$D$33,3,0),0)</f>
        <v>30</v>
      </c>
      <c r="K1044">
        <f>IFERROR(VLOOKUP(I1044,справочник!$A$27:$D$33,4,0),0)</f>
        <v>2</v>
      </c>
      <c r="L1044">
        <f t="shared" si="50"/>
        <v>60</v>
      </c>
    </row>
    <row r="1045" spans="1:12" hidden="1">
      <c r="A1045" s="20"/>
      <c r="B1045" s="2" t="s">
        <v>57</v>
      </c>
      <c r="C1045" s="2" t="s">
        <v>4961</v>
      </c>
      <c r="D1045" s="2" t="s">
        <v>4962</v>
      </c>
      <c r="E1045" s="3">
        <v>71546.059212000007</v>
      </c>
      <c r="F1045" s="3">
        <v>78976.177471000003</v>
      </c>
      <c r="G1045" s="3">
        <v>30605.328110000002</v>
      </c>
      <c r="H1045" s="3">
        <f t="shared" si="48"/>
        <v>60375.854931000002</v>
      </c>
      <c r="I1045">
        <f t="shared" si="49"/>
        <v>6</v>
      </c>
      <c r="J1045">
        <f>IFERROR(VLOOKUP(I1045,справочник!$A$27:$D$33,3,0),0)</f>
        <v>30</v>
      </c>
      <c r="K1045">
        <f>IFERROR(VLOOKUP(I1045,справочник!$A$27:$D$33,4,0),0)</f>
        <v>2</v>
      </c>
      <c r="L1045">
        <f t="shared" si="50"/>
        <v>60</v>
      </c>
    </row>
    <row r="1046" spans="1:12" hidden="1">
      <c r="A1046" s="20"/>
      <c r="B1046" s="2" t="s">
        <v>57</v>
      </c>
      <c r="C1046" s="2" t="s">
        <v>4761</v>
      </c>
      <c r="D1046" s="2" t="s">
        <v>5025</v>
      </c>
      <c r="E1046" s="3">
        <v>71546.059211999978</v>
      </c>
      <c r="F1046" s="3">
        <v>78976.177471000003</v>
      </c>
      <c r="G1046" s="3">
        <v>30605.328110000009</v>
      </c>
      <c r="H1046" s="3">
        <f t="shared" si="48"/>
        <v>60375.854931000002</v>
      </c>
      <c r="I1046">
        <f t="shared" si="49"/>
        <v>6</v>
      </c>
      <c r="J1046">
        <f>IFERROR(VLOOKUP(I1046,справочник!$A$27:$D$33,3,0),0)</f>
        <v>30</v>
      </c>
      <c r="K1046">
        <f>IFERROR(VLOOKUP(I1046,справочник!$A$27:$D$33,4,0),0)</f>
        <v>2</v>
      </c>
      <c r="L1046">
        <f t="shared" si="50"/>
        <v>60</v>
      </c>
    </row>
    <row r="1047" spans="1:12" hidden="1">
      <c r="A1047" s="20"/>
      <c r="B1047" s="2" t="s">
        <v>57</v>
      </c>
      <c r="C1047" s="2" t="s">
        <v>5019</v>
      </c>
      <c r="D1047" s="2" t="s">
        <v>5020</v>
      </c>
      <c r="E1047" s="3">
        <v>71546.059212000007</v>
      </c>
      <c r="F1047" s="3">
        <v>78976.177471000003</v>
      </c>
      <c r="G1047" s="3">
        <v>30605.328110000006</v>
      </c>
      <c r="H1047" s="3">
        <f t="shared" si="48"/>
        <v>60375.854931000002</v>
      </c>
      <c r="I1047">
        <f t="shared" si="49"/>
        <v>6</v>
      </c>
      <c r="J1047">
        <f>IFERROR(VLOOKUP(I1047,справочник!$A$27:$D$33,3,0),0)</f>
        <v>30</v>
      </c>
      <c r="K1047">
        <f>IFERROR(VLOOKUP(I1047,справочник!$A$27:$D$33,4,0),0)</f>
        <v>2</v>
      </c>
      <c r="L1047">
        <f t="shared" si="50"/>
        <v>60</v>
      </c>
    </row>
    <row r="1048" spans="1:12" hidden="1">
      <c r="A1048" s="20"/>
      <c r="B1048" s="2" t="s">
        <v>57</v>
      </c>
      <c r="C1048" s="2" t="s">
        <v>4683</v>
      </c>
      <c r="D1048" s="2" t="s">
        <v>4993</v>
      </c>
      <c r="E1048" s="3">
        <v>71546.059212000007</v>
      </c>
      <c r="F1048" s="3">
        <v>78976.177470999988</v>
      </c>
      <c r="G1048" s="3">
        <v>30605.328110000002</v>
      </c>
      <c r="H1048" s="3">
        <f t="shared" si="48"/>
        <v>60375.854931000002</v>
      </c>
      <c r="I1048">
        <f t="shared" si="49"/>
        <v>6</v>
      </c>
      <c r="J1048">
        <f>IFERROR(VLOOKUP(I1048,справочник!$A$27:$D$33,3,0),0)</f>
        <v>30</v>
      </c>
      <c r="K1048">
        <f>IFERROR(VLOOKUP(I1048,справочник!$A$27:$D$33,4,0),0)</f>
        <v>2</v>
      </c>
      <c r="L1048">
        <f t="shared" si="50"/>
        <v>60</v>
      </c>
    </row>
    <row r="1049" spans="1:12" hidden="1">
      <c r="A1049" s="20"/>
      <c r="B1049" s="2" t="s">
        <v>57</v>
      </c>
      <c r="C1049" s="2" t="s">
        <v>4703</v>
      </c>
      <c r="D1049" s="2" t="s">
        <v>5028</v>
      </c>
      <c r="E1049" s="3">
        <v>71546.059212000007</v>
      </c>
      <c r="F1049" s="3">
        <v>78976.177470999988</v>
      </c>
      <c r="G1049" s="3">
        <v>30605.328110000002</v>
      </c>
      <c r="H1049" s="3">
        <f t="shared" si="48"/>
        <v>60375.854931000002</v>
      </c>
      <c r="I1049">
        <f t="shared" si="49"/>
        <v>6</v>
      </c>
      <c r="J1049">
        <f>IFERROR(VLOOKUP(I1049,справочник!$A$27:$D$33,3,0),0)</f>
        <v>30</v>
      </c>
      <c r="K1049">
        <f>IFERROR(VLOOKUP(I1049,справочник!$A$27:$D$33,4,0),0)</f>
        <v>2</v>
      </c>
      <c r="L1049">
        <f t="shared" si="50"/>
        <v>60</v>
      </c>
    </row>
    <row r="1050" spans="1:12" hidden="1">
      <c r="A1050" s="20"/>
      <c r="B1050" s="2" t="s">
        <v>57</v>
      </c>
      <c r="C1050" s="2" t="s">
        <v>4663</v>
      </c>
      <c r="D1050" s="2" t="s">
        <v>4959</v>
      </c>
      <c r="E1050" s="3">
        <v>71546.059212000007</v>
      </c>
      <c r="F1050" s="3">
        <v>78976.177471000003</v>
      </c>
      <c r="G1050" s="3">
        <v>30605.328110000002</v>
      </c>
      <c r="H1050" s="3">
        <f t="shared" si="48"/>
        <v>60375.854931000002</v>
      </c>
      <c r="I1050">
        <f t="shared" si="49"/>
        <v>6</v>
      </c>
      <c r="J1050">
        <f>IFERROR(VLOOKUP(I1050,справочник!$A$27:$D$33,3,0),0)</f>
        <v>30</v>
      </c>
      <c r="K1050">
        <f>IFERROR(VLOOKUP(I1050,справочник!$A$27:$D$33,4,0),0)</f>
        <v>2</v>
      </c>
      <c r="L1050">
        <f t="shared" si="50"/>
        <v>60</v>
      </c>
    </row>
    <row r="1051" spans="1:12" hidden="1">
      <c r="A1051" s="20"/>
      <c r="B1051" s="2" t="s">
        <v>57</v>
      </c>
      <c r="C1051" s="2" t="s">
        <v>4677</v>
      </c>
      <c r="D1051" s="2" t="s">
        <v>5016</v>
      </c>
      <c r="E1051" s="3">
        <v>71546.059211999993</v>
      </c>
      <c r="F1051" s="3">
        <v>78976.177471000003</v>
      </c>
      <c r="G1051" s="3">
        <v>30605.328110000002</v>
      </c>
      <c r="H1051" s="3">
        <f t="shared" si="48"/>
        <v>60375.854931000002</v>
      </c>
      <c r="I1051">
        <f t="shared" si="49"/>
        <v>6</v>
      </c>
      <c r="J1051">
        <f>IFERROR(VLOOKUP(I1051,справочник!$A$27:$D$33,3,0),0)</f>
        <v>30</v>
      </c>
      <c r="K1051">
        <f>IFERROR(VLOOKUP(I1051,справочник!$A$27:$D$33,4,0),0)</f>
        <v>2</v>
      </c>
      <c r="L1051">
        <f t="shared" si="50"/>
        <v>60</v>
      </c>
    </row>
    <row r="1052" spans="1:12" hidden="1">
      <c r="A1052" s="20"/>
      <c r="B1052" s="2" t="s">
        <v>57</v>
      </c>
      <c r="C1052" s="2" t="s">
        <v>4779</v>
      </c>
      <c r="D1052" s="2" t="s">
        <v>4997</v>
      </c>
      <c r="E1052" s="3">
        <v>71546.059212000007</v>
      </c>
      <c r="F1052" s="3">
        <v>78976.177470999974</v>
      </c>
      <c r="G1052" s="3">
        <v>30605.328110000009</v>
      </c>
      <c r="H1052" s="3">
        <f t="shared" si="48"/>
        <v>60375.854931000002</v>
      </c>
      <c r="I1052">
        <f t="shared" si="49"/>
        <v>6</v>
      </c>
      <c r="J1052">
        <f>IFERROR(VLOOKUP(I1052,справочник!$A$27:$D$33,3,0),0)</f>
        <v>30</v>
      </c>
      <c r="K1052">
        <f>IFERROR(VLOOKUP(I1052,справочник!$A$27:$D$33,4,0),0)</f>
        <v>2</v>
      </c>
      <c r="L1052">
        <f t="shared" si="50"/>
        <v>60</v>
      </c>
    </row>
    <row r="1053" spans="1:12" hidden="1">
      <c r="A1053" s="20"/>
      <c r="B1053" s="2" t="s">
        <v>57</v>
      </c>
      <c r="C1053" s="2" t="s">
        <v>5021</v>
      </c>
      <c r="D1053" s="2" t="s">
        <v>5022</v>
      </c>
      <c r="E1053" s="3">
        <v>71546.059211999993</v>
      </c>
      <c r="F1053" s="3">
        <v>78976.177470999988</v>
      </c>
      <c r="G1053" s="3">
        <v>30605.328110000002</v>
      </c>
      <c r="H1053" s="3">
        <f t="shared" si="48"/>
        <v>60375.854931000002</v>
      </c>
      <c r="I1053">
        <f t="shared" si="49"/>
        <v>6</v>
      </c>
      <c r="J1053">
        <f>IFERROR(VLOOKUP(I1053,справочник!$A$27:$D$33,3,0),0)</f>
        <v>30</v>
      </c>
      <c r="K1053">
        <f>IFERROR(VLOOKUP(I1053,справочник!$A$27:$D$33,4,0),0)</f>
        <v>2</v>
      </c>
      <c r="L1053">
        <f t="shared" si="50"/>
        <v>60</v>
      </c>
    </row>
    <row r="1054" spans="1:12" hidden="1">
      <c r="A1054" s="20"/>
      <c r="B1054" s="2" t="s">
        <v>57</v>
      </c>
      <c r="C1054" s="2" t="s">
        <v>4647</v>
      </c>
      <c r="D1054" s="2" t="s">
        <v>4998</v>
      </c>
      <c r="E1054" s="3">
        <v>71546.059212000007</v>
      </c>
      <c r="F1054" s="3">
        <v>78976.177471000003</v>
      </c>
      <c r="G1054" s="3">
        <v>30605.328109999995</v>
      </c>
      <c r="H1054" s="3">
        <f t="shared" si="48"/>
        <v>60375.854931000002</v>
      </c>
      <c r="I1054">
        <f t="shared" si="49"/>
        <v>6</v>
      </c>
      <c r="J1054">
        <f>IFERROR(VLOOKUP(I1054,справочник!$A$27:$D$33,3,0),0)</f>
        <v>30</v>
      </c>
      <c r="K1054">
        <f>IFERROR(VLOOKUP(I1054,справочник!$A$27:$D$33,4,0),0)</f>
        <v>2</v>
      </c>
      <c r="L1054">
        <f t="shared" si="50"/>
        <v>60</v>
      </c>
    </row>
    <row r="1055" spans="1:12" hidden="1">
      <c r="A1055" s="20"/>
      <c r="B1055" s="2" t="s">
        <v>57</v>
      </c>
      <c r="C1055" s="2" t="s">
        <v>5031</v>
      </c>
      <c r="D1055" s="2" t="s">
        <v>5032</v>
      </c>
      <c r="E1055" s="3">
        <v>71546.059212000007</v>
      </c>
      <c r="F1055" s="3">
        <v>78976.177471000003</v>
      </c>
      <c r="G1055" s="3">
        <v>30605.328109999999</v>
      </c>
      <c r="H1055" s="3">
        <f t="shared" si="48"/>
        <v>60375.854931000002</v>
      </c>
      <c r="I1055">
        <f t="shared" si="49"/>
        <v>6</v>
      </c>
      <c r="J1055">
        <f>IFERROR(VLOOKUP(I1055,справочник!$A$27:$D$33,3,0),0)</f>
        <v>30</v>
      </c>
      <c r="K1055">
        <f>IFERROR(VLOOKUP(I1055,справочник!$A$27:$D$33,4,0),0)</f>
        <v>2</v>
      </c>
      <c r="L1055">
        <f t="shared" si="50"/>
        <v>60</v>
      </c>
    </row>
    <row r="1056" spans="1:12" hidden="1">
      <c r="A1056" s="20"/>
      <c r="B1056" s="2" t="s">
        <v>57</v>
      </c>
      <c r="C1056" s="2" t="s">
        <v>4977</v>
      </c>
      <c r="D1056" s="2" t="s">
        <v>4978</v>
      </c>
      <c r="E1056" s="3">
        <v>71546.059212000007</v>
      </c>
      <c r="F1056" s="3">
        <v>78976.177471000003</v>
      </c>
      <c r="G1056" s="3">
        <v>30605.328110000006</v>
      </c>
      <c r="H1056" s="3">
        <f t="shared" si="48"/>
        <v>60375.854931000002</v>
      </c>
      <c r="I1056">
        <f t="shared" si="49"/>
        <v>6</v>
      </c>
      <c r="J1056">
        <f>IFERROR(VLOOKUP(I1056,справочник!$A$27:$D$33,3,0),0)</f>
        <v>30</v>
      </c>
      <c r="K1056">
        <f>IFERROR(VLOOKUP(I1056,справочник!$A$27:$D$33,4,0),0)</f>
        <v>2</v>
      </c>
      <c r="L1056">
        <f t="shared" si="50"/>
        <v>60</v>
      </c>
    </row>
    <row r="1057" spans="1:12" hidden="1">
      <c r="A1057" s="20"/>
      <c r="B1057" s="2" t="s">
        <v>57</v>
      </c>
      <c r="C1057" s="2" t="s">
        <v>4645</v>
      </c>
      <c r="D1057" s="2" t="s">
        <v>4990</v>
      </c>
      <c r="E1057" s="3">
        <v>71546.059212000007</v>
      </c>
      <c r="F1057" s="3">
        <v>78976.177471000003</v>
      </c>
      <c r="G1057" s="3">
        <v>30605.328110000006</v>
      </c>
      <c r="H1057" s="3">
        <f t="shared" si="48"/>
        <v>60375.854931000002</v>
      </c>
      <c r="I1057">
        <f t="shared" si="49"/>
        <v>6</v>
      </c>
      <c r="J1057">
        <f>IFERROR(VLOOKUP(I1057,справочник!$A$27:$D$33,3,0),0)</f>
        <v>30</v>
      </c>
      <c r="K1057">
        <f>IFERROR(VLOOKUP(I1057,справочник!$A$27:$D$33,4,0),0)</f>
        <v>2</v>
      </c>
      <c r="L1057">
        <f t="shared" si="50"/>
        <v>60</v>
      </c>
    </row>
    <row r="1058" spans="1:12" hidden="1">
      <c r="A1058" s="20"/>
      <c r="B1058" s="2" t="s">
        <v>57</v>
      </c>
      <c r="C1058" s="2" t="s">
        <v>4711</v>
      </c>
      <c r="D1058" s="2" t="s">
        <v>4968</v>
      </c>
      <c r="E1058" s="3">
        <v>71546.059211999993</v>
      </c>
      <c r="F1058" s="3">
        <v>78976.177470999988</v>
      </c>
      <c r="G1058" s="3">
        <v>30605.328110000006</v>
      </c>
      <c r="H1058" s="3">
        <f t="shared" si="48"/>
        <v>60375.854931000002</v>
      </c>
      <c r="I1058">
        <f t="shared" si="49"/>
        <v>6</v>
      </c>
      <c r="J1058">
        <f>IFERROR(VLOOKUP(I1058,справочник!$A$27:$D$33,3,0),0)</f>
        <v>30</v>
      </c>
      <c r="K1058">
        <f>IFERROR(VLOOKUP(I1058,справочник!$A$27:$D$33,4,0),0)</f>
        <v>2</v>
      </c>
      <c r="L1058">
        <f t="shared" si="50"/>
        <v>60</v>
      </c>
    </row>
    <row r="1059" spans="1:12" hidden="1">
      <c r="A1059" s="20"/>
      <c r="B1059" s="2" t="s">
        <v>57</v>
      </c>
      <c r="C1059" s="2" t="s">
        <v>4679</v>
      </c>
      <c r="D1059" s="2" t="s">
        <v>4986</v>
      </c>
      <c r="E1059" s="3">
        <v>71546.059212000007</v>
      </c>
      <c r="F1059" s="3">
        <v>78976.177470999988</v>
      </c>
      <c r="G1059" s="3">
        <v>30605.328109999995</v>
      </c>
      <c r="H1059" s="3">
        <f t="shared" si="48"/>
        <v>60375.854931000002</v>
      </c>
      <c r="I1059">
        <f t="shared" si="49"/>
        <v>6</v>
      </c>
      <c r="J1059">
        <f>IFERROR(VLOOKUP(I1059,справочник!$A$27:$D$33,3,0),0)</f>
        <v>30</v>
      </c>
      <c r="K1059">
        <f>IFERROR(VLOOKUP(I1059,справочник!$A$27:$D$33,4,0),0)</f>
        <v>2</v>
      </c>
      <c r="L1059">
        <f t="shared" si="50"/>
        <v>60</v>
      </c>
    </row>
    <row r="1060" spans="1:12" hidden="1">
      <c r="A1060" s="20"/>
      <c r="B1060" s="2" t="s">
        <v>57</v>
      </c>
      <c r="C1060" s="2" t="s">
        <v>5001</v>
      </c>
      <c r="D1060" s="2" t="s">
        <v>5002</v>
      </c>
      <c r="E1060" s="3">
        <v>71546.059212000022</v>
      </c>
      <c r="F1060" s="3">
        <v>78976.177470999988</v>
      </c>
      <c r="G1060" s="3">
        <v>30605.328109999999</v>
      </c>
      <c r="H1060" s="3">
        <f t="shared" si="48"/>
        <v>60375.854931000002</v>
      </c>
      <c r="I1060">
        <f t="shared" si="49"/>
        <v>6</v>
      </c>
      <c r="J1060">
        <f>IFERROR(VLOOKUP(I1060,справочник!$A$27:$D$33,3,0),0)</f>
        <v>30</v>
      </c>
      <c r="K1060">
        <f>IFERROR(VLOOKUP(I1060,справочник!$A$27:$D$33,4,0),0)</f>
        <v>2</v>
      </c>
      <c r="L1060">
        <f t="shared" si="50"/>
        <v>60</v>
      </c>
    </row>
    <row r="1061" spans="1:12" hidden="1">
      <c r="A1061" s="20"/>
      <c r="B1061" s="2" t="s">
        <v>57</v>
      </c>
      <c r="C1061" s="2" t="s">
        <v>4731</v>
      </c>
      <c r="D1061" s="2" t="s">
        <v>4988</v>
      </c>
      <c r="E1061" s="3">
        <v>71546.059212000007</v>
      </c>
      <c r="F1061" s="3">
        <v>78976.177470999988</v>
      </c>
      <c r="G1061" s="3">
        <v>30605.328110000002</v>
      </c>
      <c r="H1061" s="3">
        <f t="shared" si="48"/>
        <v>60375.854931000002</v>
      </c>
      <c r="I1061">
        <f t="shared" si="49"/>
        <v>6</v>
      </c>
      <c r="J1061">
        <f>IFERROR(VLOOKUP(I1061,справочник!$A$27:$D$33,3,0),0)</f>
        <v>30</v>
      </c>
      <c r="K1061">
        <f>IFERROR(VLOOKUP(I1061,справочник!$A$27:$D$33,4,0),0)</f>
        <v>2</v>
      </c>
      <c r="L1061">
        <f t="shared" si="50"/>
        <v>60</v>
      </c>
    </row>
    <row r="1062" spans="1:12" hidden="1">
      <c r="A1062" s="20"/>
      <c r="B1062" s="2" t="s">
        <v>57</v>
      </c>
      <c r="C1062" s="2" t="s">
        <v>4661</v>
      </c>
      <c r="D1062" s="2" t="s">
        <v>5005</v>
      </c>
      <c r="E1062" s="3">
        <v>71546.059212000022</v>
      </c>
      <c r="F1062" s="3">
        <v>78976.177470999988</v>
      </c>
      <c r="G1062" s="3">
        <v>30605.328109999999</v>
      </c>
      <c r="H1062" s="3">
        <f t="shared" si="48"/>
        <v>60375.854931000002</v>
      </c>
      <c r="I1062">
        <f t="shared" si="49"/>
        <v>6</v>
      </c>
      <c r="J1062">
        <f>IFERROR(VLOOKUP(I1062,справочник!$A$27:$D$33,3,0),0)</f>
        <v>30</v>
      </c>
      <c r="K1062">
        <f>IFERROR(VLOOKUP(I1062,справочник!$A$27:$D$33,4,0),0)</f>
        <v>2</v>
      </c>
      <c r="L1062">
        <f t="shared" si="50"/>
        <v>60</v>
      </c>
    </row>
    <row r="1063" spans="1:12" hidden="1">
      <c r="A1063" s="20"/>
      <c r="B1063" s="2" t="s">
        <v>57</v>
      </c>
      <c r="C1063" s="2" t="s">
        <v>4757</v>
      </c>
      <c r="D1063" s="2" t="s">
        <v>5023</v>
      </c>
      <c r="E1063" s="3">
        <v>71546.059212000007</v>
      </c>
      <c r="F1063" s="3">
        <v>78976.177470999988</v>
      </c>
      <c r="G1063" s="3">
        <v>30605.328110000002</v>
      </c>
      <c r="H1063" s="3">
        <f t="shared" si="48"/>
        <v>60375.854931000002</v>
      </c>
      <c r="I1063">
        <f t="shared" si="49"/>
        <v>6</v>
      </c>
      <c r="J1063">
        <f>IFERROR(VLOOKUP(I1063,справочник!$A$27:$D$33,3,0),0)</f>
        <v>30</v>
      </c>
      <c r="K1063">
        <f>IFERROR(VLOOKUP(I1063,справочник!$A$27:$D$33,4,0),0)</f>
        <v>2</v>
      </c>
      <c r="L1063">
        <f t="shared" si="50"/>
        <v>60</v>
      </c>
    </row>
    <row r="1064" spans="1:12" hidden="1">
      <c r="A1064" s="20"/>
      <c r="B1064" s="2" t="s">
        <v>57</v>
      </c>
      <c r="C1064" s="2" t="s">
        <v>4767</v>
      </c>
      <c r="D1064" s="2" t="s">
        <v>4970</v>
      </c>
      <c r="E1064" s="3">
        <v>71546.059211999993</v>
      </c>
      <c r="F1064" s="3">
        <v>78976.177471000017</v>
      </c>
      <c r="G1064" s="3">
        <v>30605.328110000002</v>
      </c>
      <c r="H1064" s="3">
        <f t="shared" si="48"/>
        <v>60375.854931000002</v>
      </c>
      <c r="I1064">
        <f t="shared" si="49"/>
        <v>6</v>
      </c>
      <c r="J1064">
        <f>IFERROR(VLOOKUP(I1064,справочник!$A$27:$D$33,3,0),0)</f>
        <v>30</v>
      </c>
      <c r="K1064">
        <f>IFERROR(VLOOKUP(I1064,справочник!$A$27:$D$33,4,0),0)</f>
        <v>2</v>
      </c>
      <c r="L1064">
        <f t="shared" si="50"/>
        <v>60</v>
      </c>
    </row>
    <row r="1065" spans="1:12" hidden="1">
      <c r="A1065" s="20"/>
      <c r="B1065" s="2" t="s">
        <v>57</v>
      </c>
      <c r="C1065" s="2" t="s">
        <v>4751</v>
      </c>
      <c r="D1065" s="2" t="s">
        <v>4960</v>
      </c>
      <c r="E1065" s="3">
        <v>71546.059212000007</v>
      </c>
      <c r="F1065" s="3">
        <v>78976.177471000003</v>
      </c>
      <c r="G1065" s="3">
        <v>30605.328110000006</v>
      </c>
      <c r="H1065" s="3">
        <f t="shared" si="48"/>
        <v>60375.854931000002</v>
      </c>
      <c r="I1065">
        <f t="shared" si="49"/>
        <v>6</v>
      </c>
      <c r="J1065">
        <f>IFERROR(VLOOKUP(I1065,справочник!$A$27:$D$33,3,0),0)</f>
        <v>30</v>
      </c>
      <c r="K1065">
        <f>IFERROR(VLOOKUP(I1065,справочник!$A$27:$D$33,4,0),0)</f>
        <v>2</v>
      </c>
      <c r="L1065">
        <f t="shared" si="50"/>
        <v>60</v>
      </c>
    </row>
    <row r="1066" spans="1:12" hidden="1">
      <c r="A1066" s="20"/>
      <c r="B1066" s="2" t="s">
        <v>57</v>
      </c>
      <c r="C1066" s="2" t="s">
        <v>4657</v>
      </c>
      <c r="D1066" s="2" t="s">
        <v>4967</v>
      </c>
      <c r="E1066" s="3">
        <v>71546.059212000007</v>
      </c>
      <c r="F1066" s="3">
        <v>78976.177470999988</v>
      </c>
      <c r="G1066" s="3">
        <v>30605.328109999999</v>
      </c>
      <c r="H1066" s="3">
        <f t="shared" si="48"/>
        <v>60375.854931000002</v>
      </c>
      <c r="I1066">
        <f t="shared" si="49"/>
        <v>6</v>
      </c>
      <c r="J1066">
        <f>IFERROR(VLOOKUP(I1066,справочник!$A$27:$D$33,3,0),0)</f>
        <v>30</v>
      </c>
      <c r="K1066">
        <f>IFERROR(VLOOKUP(I1066,справочник!$A$27:$D$33,4,0),0)</f>
        <v>2</v>
      </c>
      <c r="L1066">
        <f t="shared" si="50"/>
        <v>60</v>
      </c>
    </row>
    <row r="1067" spans="1:12" hidden="1">
      <c r="A1067" s="20"/>
      <c r="B1067" s="2" t="s">
        <v>57</v>
      </c>
      <c r="C1067" s="2" t="s">
        <v>4773</v>
      </c>
      <c r="D1067" s="2" t="s">
        <v>5027</v>
      </c>
      <c r="E1067" s="3">
        <v>71546.059212000022</v>
      </c>
      <c r="F1067" s="3">
        <v>78976.177470999988</v>
      </c>
      <c r="G1067" s="3">
        <v>30605.328110000002</v>
      </c>
      <c r="H1067" s="3">
        <f t="shared" si="48"/>
        <v>60375.854931000002</v>
      </c>
      <c r="I1067">
        <f t="shared" si="49"/>
        <v>6</v>
      </c>
      <c r="J1067">
        <f>IFERROR(VLOOKUP(I1067,справочник!$A$27:$D$33,3,0),0)</f>
        <v>30</v>
      </c>
      <c r="K1067">
        <f>IFERROR(VLOOKUP(I1067,справочник!$A$27:$D$33,4,0),0)</f>
        <v>2</v>
      </c>
      <c r="L1067">
        <f t="shared" si="50"/>
        <v>60</v>
      </c>
    </row>
    <row r="1068" spans="1:12" hidden="1">
      <c r="A1068" s="20"/>
      <c r="B1068" s="2" t="s">
        <v>57</v>
      </c>
      <c r="C1068" s="2" t="s">
        <v>4771</v>
      </c>
      <c r="D1068" s="2" t="s">
        <v>5008</v>
      </c>
      <c r="E1068" s="3">
        <v>71546.059212000022</v>
      </c>
      <c r="F1068" s="3">
        <v>78976.177470999988</v>
      </c>
      <c r="G1068" s="3">
        <v>30605.328110000002</v>
      </c>
      <c r="H1068" s="3">
        <f t="shared" si="48"/>
        <v>60375.854931000002</v>
      </c>
      <c r="I1068">
        <f t="shared" si="49"/>
        <v>6</v>
      </c>
      <c r="J1068">
        <f>IFERROR(VLOOKUP(I1068,справочник!$A$27:$D$33,3,0),0)</f>
        <v>30</v>
      </c>
      <c r="K1068">
        <f>IFERROR(VLOOKUP(I1068,справочник!$A$27:$D$33,4,0),0)</f>
        <v>2</v>
      </c>
      <c r="L1068">
        <f t="shared" si="50"/>
        <v>60</v>
      </c>
    </row>
    <row r="1069" spans="1:12" hidden="1">
      <c r="A1069" s="20"/>
      <c r="B1069" s="2" t="s">
        <v>57</v>
      </c>
      <c r="C1069" s="2" t="s">
        <v>4971</v>
      </c>
      <c r="D1069" s="2" t="s">
        <v>4972</v>
      </c>
      <c r="E1069" s="3">
        <v>71546.059212000007</v>
      </c>
      <c r="F1069" s="3">
        <v>78976.177471000003</v>
      </c>
      <c r="G1069" s="3">
        <v>30605.328110000006</v>
      </c>
      <c r="H1069" s="3">
        <f t="shared" si="48"/>
        <v>60375.854931000002</v>
      </c>
      <c r="I1069">
        <f t="shared" si="49"/>
        <v>6</v>
      </c>
      <c r="J1069">
        <f>IFERROR(VLOOKUP(I1069,справочник!$A$27:$D$33,3,0),0)</f>
        <v>30</v>
      </c>
      <c r="K1069">
        <f>IFERROR(VLOOKUP(I1069,справочник!$A$27:$D$33,4,0),0)</f>
        <v>2</v>
      </c>
      <c r="L1069">
        <f t="shared" si="50"/>
        <v>60</v>
      </c>
    </row>
    <row r="1070" spans="1:12" hidden="1">
      <c r="A1070" s="20"/>
      <c r="B1070" s="2" t="s">
        <v>57</v>
      </c>
      <c r="C1070" s="2" t="s">
        <v>4643</v>
      </c>
      <c r="D1070" s="2" t="s">
        <v>4983</v>
      </c>
      <c r="E1070" s="3">
        <v>71546.059211999993</v>
      </c>
      <c r="F1070" s="3">
        <v>78976.177471000003</v>
      </c>
      <c r="G1070" s="3">
        <v>30605.328110000002</v>
      </c>
      <c r="H1070" s="3">
        <f t="shared" si="48"/>
        <v>60375.854931000002</v>
      </c>
      <c r="I1070">
        <f t="shared" si="49"/>
        <v>6</v>
      </c>
      <c r="J1070">
        <f>IFERROR(VLOOKUP(I1070,справочник!$A$27:$D$33,3,0),0)</f>
        <v>30</v>
      </c>
      <c r="K1070">
        <f>IFERROR(VLOOKUP(I1070,справочник!$A$27:$D$33,4,0),0)</f>
        <v>2</v>
      </c>
      <c r="L1070">
        <f t="shared" si="50"/>
        <v>60</v>
      </c>
    </row>
    <row r="1071" spans="1:12" hidden="1">
      <c r="A1071" s="20"/>
      <c r="B1071" s="2" t="s">
        <v>57</v>
      </c>
      <c r="C1071" s="2" t="s">
        <v>4721</v>
      </c>
      <c r="D1071" s="2" t="s">
        <v>4956</v>
      </c>
      <c r="E1071" s="3">
        <v>71546.059212000007</v>
      </c>
      <c r="F1071" s="3">
        <v>78976.177471000003</v>
      </c>
      <c r="G1071" s="3">
        <v>30605.328109999999</v>
      </c>
      <c r="H1071" s="3">
        <f t="shared" si="48"/>
        <v>60375.854931000002</v>
      </c>
      <c r="I1071">
        <f t="shared" si="49"/>
        <v>6</v>
      </c>
      <c r="J1071">
        <f>IFERROR(VLOOKUP(I1071,справочник!$A$27:$D$33,3,0),0)</f>
        <v>30</v>
      </c>
      <c r="K1071">
        <f>IFERROR(VLOOKUP(I1071,справочник!$A$27:$D$33,4,0),0)</f>
        <v>2</v>
      </c>
      <c r="L1071">
        <f t="shared" si="50"/>
        <v>60</v>
      </c>
    </row>
    <row r="1072" spans="1:12" hidden="1">
      <c r="A1072" s="20"/>
      <c r="B1072" s="2" t="s">
        <v>57</v>
      </c>
      <c r="C1072" s="2" t="s">
        <v>4737</v>
      </c>
      <c r="D1072" s="2" t="s">
        <v>5009</v>
      </c>
      <c r="E1072" s="3">
        <v>71546.059212000007</v>
      </c>
      <c r="F1072" s="3">
        <v>78976.177470999988</v>
      </c>
      <c r="G1072" s="3">
        <v>30605.328110000002</v>
      </c>
      <c r="H1072" s="3">
        <f t="shared" si="48"/>
        <v>60375.854931000002</v>
      </c>
      <c r="I1072">
        <f t="shared" si="49"/>
        <v>6</v>
      </c>
      <c r="J1072">
        <f>IFERROR(VLOOKUP(I1072,справочник!$A$27:$D$33,3,0),0)</f>
        <v>30</v>
      </c>
      <c r="K1072">
        <f>IFERROR(VLOOKUP(I1072,справочник!$A$27:$D$33,4,0),0)</f>
        <v>2</v>
      </c>
      <c r="L1072">
        <f t="shared" si="50"/>
        <v>60</v>
      </c>
    </row>
    <row r="1073" spans="1:12" hidden="1">
      <c r="A1073" s="20"/>
      <c r="B1073" s="2" t="s">
        <v>57</v>
      </c>
      <c r="C1073" s="2" t="s">
        <v>4749</v>
      </c>
      <c r="D1073" s="2" t="s">
        <v>4957</v>
      </c>
      <c r="E1073" s="3">
        <v>71546.059211999993</v>
      </c>
      <c r="F1073" s="3">
        <v>78976.177471000017</v>
      </c>
      <c r="G1073" s="3">
        <v>30605.328109999999</v>
      </c>
      <c r="H1073" s="3">
        <f t="shared" si="48"/>
        <v>60375.854931000002</v>
      </c>
      <c r="I1073">
        <f t="shared" si="49"/>
        <v>6</v>
      </c>
      <c r="J1073">
        <f>IFERROR(VLOOKUP(I1073,справочник!$A$27:$D$33,3,0),0)</f>
        <v>30</v>
      </c>
      <c r="K1073">
        <f>IFERROR(VLOOKUP(I1073,справочник!$A$27:$D$33,4,0),0)</f>
        <v>2</v>
      </c>
      <c r="L1073">
        <f t="shared" si="50"/>
        <v>60</v>
      </c>
    </row>
    <row r="1074" spans="1:12" hidden="1">
      <c r="A1074" s="20"/>
      <c r="B1074" s="2" t="s">
        <v>57</v>
      </c>
      <c r="C1074" s="2" t="s">
        <v>5033</v>
      </c>
      <c r="D1074" s="2" t="s">
        <v>5034</v>
      </c>
      <c r="E1074" s="3">
        <v>71546.059212000022</v>
      </c>
      <c r="F1074" s="3">
        <v>78976.177470999974</v>
      </c>
      <c r="G1074" s="3">
        <v>30605.328110000002</v>
      </c>
      <c r="H1074" s="3">
        <f t="shared" si="48"/>
        <v>60375.854931000002</v>
      </c>
      <c r="I1074">
        <f t="shared" si="49"/>
        <v>6</v>
      </c>
      <c r="J1074">
        <f>IFERROR(VLOOKUP(I1074,справочник!$A$27:$D$33,3,0),0)</f>
        <v>30</v>
      </c>
      <c r="K1074">
        <f>IFERROR(VLOOKUP(I1074,справочник!$A$27:$D$33,4,0),0)</f>
        <v>2</v>
      </c>
      <c r="L1074">
        <f t="shared" si="50"/>
        <v>60</v>
      </c>
    </row>
    <row r="1075" spans="1:12" hidden="1">
      <c r="A1075" s="20"/>
      <c r="B1075" s="2" t="s">
        <v>57</v>
      </c>
      <c r="C1075" s="2" t="s">
        <v>5036</v>
      </c>
      <c r="D1075" s="2" t="s">
        <v>5037</v>
      </c>
      <c r="E1075" s="3">
        <v>71546.059211999993</v>
      </c>
      <c r="F1075" s="3">
        <v>78976.177471000017</v>
      </c>
      <c r="G1075" s="3">
        <v>30605.328110000002</v>
      </c>
      <c r="H1075" s="3">
        <f t="shared" si="48"/>
        <v>60375.854931000002</v>
      </c>
      <c r="I1075">
        <f t="shared" si="49"/>
        <v>6</v>
      </c>
      <c r="J1075">
        <f>IFERROR(VLOOKUP(I1075,справочник!$A$27:$D$33,3,0),0)</f>
        <v>30</v>
      </c>
      <c r="K1075">
        <f>IFERROR(VLOOKUP(I1075,справочник!$A$27:$D$33,4,0),0)</f>
        <v>2</v>
      </c>
      <c r="L1075">
        <f t="shared" si="50"/>
        <v>60</v>
      </c>
    </row>
    <row r="1076" spans="1:12" hidden="1">
      <c r="A1076" s="20"/>
      <c r="B1076" s="2" t="s">
        <v>57</v>
      </c>
      <c r="C1076" s="2" t="s">
        <v>4665</v>
      </c>
      <c r="D1076" s="2" t="s">
        <v>5000</v>
      </c>
      <c r="E1076" s="3">
        <v>71546.059211999978</v>
      </c>
      <c r="F1076" s="3">
        <v>78976.177470999988</v>
      </c>
      <c r="G1076" s="3">
        <v>30605.328110000006</v>
      </c>
      <c r="H1076" s="3">
        <f t="shared" si="48"/>
        <v>60375.854930999987</v>
      </c>
      <c r="I1076">
        <f t="shared" si="49"/>
        <v>6</v>
      </c>
      <c r="J1076">
        <f>IFERROR(VLOOKUP(I1076,справочник!$A$27:$D$33,3,0),0)</f>
        <v>30</v>
      </c>
      <c r="K1076">
        <f>IFERROR(VLOOKUP(I1076,справочник!$A$27:$D$33,4,0),0)</f>
        <v>2</v>
      </c>
      <c r="L1076">
        <f t="shared" si="50"/>
        <v>60</v>
      </c>
    </row>
    <row r="1077" spans="1:12" hidden="1">
      <c r="A1077" s="20"/>
      <c r="B1077" s="2" t="s">
        <v>57</v>
      </c>
      <c r="C1077" s="2" t="s">
        <v>4963</v>
      </c>
      <c r="D1077" s="2" t="s">
        <v>4964</v>
      </c>
      <c r="E1077" s="3">
        <v>-32872.513691999993</v>
      </c>
      <c r="F1077" s="3">
        <v>-36286.351811</v>
      </c>
      <c r="G1077" s="3">
        <v>-14061.907509999999</v>
      </c>
      <c r="H1077" s="3">
        <f t="shared" si="48"/>
        <v>-27740.257670999999</v>
      </c>
      <c r="I1077">
        <f t="shared" si="49"/>
        <v>6</v>
      </c>
      <c r="J1077">
        <f>IFERROR(VLOOKUP(I1077,справочник!$A$27:$D$33,3,0),0)</f>
        <v>30</v>
      </c>
      <c r="K1077">
        <f>IFERROR(VLOOKUP(I1077,справочник!$A$27:$D$33,4,0),0)</f>
        <v>2</v>
      </c>
      <c r="L1077">
        <f t="shared" si="50"/>
        <v>60</v>
      </c>
    </row>
    <row r="1078" spans="1:12" hidden="1">
      <c r="A1078" s="20"/>
      <c r="B1078" s="2" t="s">
        <v>57</v>
      </c>
      <c r="C1078" s="2" t="s">
        <v>5907</v>
      </c>
      <c r="D1078" s="2" t="s">
        <v>6093</v>
      </c>
      <c r="E1078" s="3">
        <v>71546.059212000022</v>
      </c>
      <c r="F1078" s="3">
        <v>78976.177471000017</v>
      </c>
      <c r="G1078" s="3">
        <v>30605.328110000009</v>
      </c>
      <c r="H1078" s="3">
        <f t="shared" si="48"/>
        <v>60375.854931000016</v>
      </c>
      <c r="I1078">
        <f t="shared" si="49"/>
        <v>6</v>
      </c>
      <c r="J1078">
        <f>IFERROR(VLOOKUP(I1078,справочник!$A$27:$D$33,3,0),0)</f>
        <v>30</v>
      </c>
      <c r="K1078">
        <f>IFERROR(VLOOKUP(I1078,справочник!$A$27:$D$33,4,0),0)</f>
        <v>2</v>
      </c>
      <c r="L1078">
        <f t="shared" si="50"/>
        <v>60</v>
      </c>
    </row>
    <row r="1079" spans="1:12" hidden="1">
      <c r="A1079" s="20"/>
      <c r="B1079" s="2" t="s">
        <v>57</v>
      </c>
      <c r="C1079" s="2" t="s">
        <v>5881</v>
      </c>
      <c r="D1079" s="2" t="s">
        <v>6106</v>
      </c>
      <c r="E1079" s="3">
        <v>71546.059212000036</v>
      </c>
      <c r="F1079" s="3">
        <v>78976.177471000017</v>
      </c>
      <c r="G1079" s="3">
        <v>30605.328109999999</v>
      </c>
      <c r="H1079" s="3">
        <f t="shared" si="48"/>
        <v>60375.854931000016</v>
      </c>
      <c r="I1079">
        <f t="shared" si="49"/>
        <v>6</v>
      </c>
      <c r="J1079">
        <f>IFERROR(VLOOKUP(I1079,справочник!$A$27:$D$33,3,0),0)</f>
        <v>30</v>
      </c>
      <c r="K1079">
        <f>IFERROR(VLOOKUP(I1079,справочник!$A$27:$D$33,4,0),0)</f>
        <v>2</v>
      </c>
      <c r="L1079">
        <f t="shared" si="50"/>
        <v>60</v>
      </c>
    </row>
    <row r="1080" spans="1:12" hidden="1">
      <c r="A1080" s="20"/>
      <c r="B1080" s="2" t="s">
        <v>57</v>
      </c>
      <c r="C1080" s="2" t="s">
        <v>5858</v>
      </c>
      <c r="D1080" s="2" t="s">
        <v>6099</v>
      </c>
      <c r="E1080" s="3">
        <v>71546.059212000036</v>
      </c>
      <c r="F1080" s="3">
        <v>78976.177471000017</v>
      </c>
      <c r="G1080" s="3">
        <v>30605.328110000002</v>
      </c>
      <c r="H1080" s="3">
        <f t="shared" si="48"/>
        <v>60375.854931000016</v>
      </c>
      <c r="I1080">
        <f t="shared" si="49"/>
        <v>6</v>
      </c>
      <c r="J1080">
        <f>IFERROR(VLOOKUP(I1080,справочник!$A$27:$D$33,3,0),0)</f>
        <v>30</v>
      </c>
      <c r="K1080">
        <f>IFERROR(VLOOKUP(I1080,справочник!$A$27:$D$33,4,0),0)</f>
        <v>2</v>
      </c>
      <c r="L1080">
        <f t="shared" si="50"/>
        <v>60</v>
      </c>
    </row>
    <row r="1081" spans="1:12" hidden="1">
      <c r="A1081" s="20"/>
      <c r="B1081" s="2" t="s">
        <v>57</v>
      </c>
      <c r="C1081" s="2" t="s">
        <v>5828</v>
      </c>
      <c r="D1081" s="2" t="s">
        <v>6057</v>
      </c>
      <c r="E1081" s="3">
        <v>71546.059212000007</v>
      </c>
      <c r="F1081" s="3">
        <v>78976.177471000032</v>
      </c>
      <c r="G1081" s="3">
        <v>30605.328109999999</v>
      </c>
      <c r="H1081" s="3">
        <f t="shared" si="48"/>
        <v>60375.854931000016</v>
      </c>
      <c r="I1081">
        <f t="shared" si="49"/>
        <v>6</v>
      </c>
      <c r="J1081">
        <f>IFERROR(VLOOKUP(I1081,справочник!$A$27:$D$33,3,0),0)</f>
        <v>30</v>
      </c>
      <c r="K1081">
        <f>IFERROR(VLOOKUP(I1081,справочник!$A$27:$D$33,4,0),0)</f>
        <v>2</v>
      </c>
      <c r="L1081">
        <f t="shared" si="50"/>
        <v>60</v>
      </c>
    </row>
    <row r="1082" spans="1:12" hidden="1">
      <c r="A1082" s="20"/>
      <c r="B1082" s="2" t="s">
        <v>57</v>
      </c>
      <c r="C1082" s="2" t="s">
        <v>5926</v>
      </c>
      <c r="D1082" s="2" t="s">
        <v>6070</v>
      </c>
      <c r="E1082" s="3">
        <v>71546.059212000022</v>
      </c>
      <c r="F1082" s="3">
        <v>78976.177471000017</v>
      </c>
      <c r="G1082" s="3">
        <v>30605.328109999999</v>
      </c>
      <c r="H1082" s="3">
        <f t="shared" si="48"/>
        <v>60375.854931000016</v>
      </c>
      <c r="I1082">
        <f t="shared" si="49"/>
        <v>6</v>
      </c>
      <c r="J1082">
        <f>IFERROR(VLOOKUP(I1082,справочник!$A$27:$D$33,3,0),0)</f>
        <v>30</v>
      </c>
      <c r="K1082">
        <f>IFERROR(VLOOKUP(I1082,справочник!$A$27:$D$33,4,0),0)</f>
        <v>2</v>
      </c>
      <c r="L1082">
        <f t="shared" si="50"/>
        <v>60</v>
      </c>
    </row>
    <row r="1083" spans="1:12" hidden="1">
      <c r="A1083" s="20"/>
      <c r="B1083" s="2" t="s">
        <v>57</v>
      </c>
      <c r="C1083" s="2" t="s">
        <v>5800</v>
      </c>
      <c r="D1083" s="2" t="s">
        <v>6077</v>
      </c>
      <c r="E1083" s="3">
        <v>71546.059212000007</v>
      </c>
      <c r="F1083" s="3">
        <v>78976.177471000046</v>
      </c>
      <c r="G1083" s="3">
        <v>30605.328110000002</v>
      </c>
      <c r="H1083" s="3">
        <f t="shared" si="48"/>
        <v>60375.854931000016</v>
      </c>
      <c r="I1083">
        <f t="shared" si="49"/>
        <v>6</v>
      </c>
      <c r="J1083">
        <f>IFERROR(VLOOKUP(I1083,справочник!$A$27:$D$33,3,0),0)</f>
        <v>30</v>
      </c>
      <c r="K1083">
        <f>IFERROR(VLOOKUP(I1083,справочник!$A$27:$D$33,4,0),0)</f>
        <v>2</v>
      </c>
      <c r="L1083">
        <f t="shared" si="50"/>
        <v>60</v>
      </c>
    </row>
    <row r="1084" spans="1:12" hidden="1">
      <c r="A1084" s="20"/>
      <c r="B1084" s="2" t="s">
        <v>57</v>
      </c>
      <c r="C1084" s="2" t="s">
        <v>5819</v>
      </c>
      <c r="D1084" s="2" t="s">
        <v>6100</v>
      </c>
      <c r="E1084" s="3">
        <v>71546.059212000022</v>
      </c>
      <c r="F1084" s="3">
        <v>78976.177471000017</v>
      </c>
      <c r="G1084" s="3">
        <v>30605.328109999999</v>
      </c>
      <c r="H1084" s="3">
        <f t="shared" si="48"/>
        <v>60375.854931000016</v>
      </c>
      <c r="I1084">
        <f t="shared" si="49"/>
        <v>6</v>
      </c>
      <c r="J1084">
        <f>IFERROR(VLOOKUP(I1084,справочник!$A$27:$D$33,3,0),0)</f>
        <v>30</v>
      </c>
      <c r="K1084">
        <f>IFERROR(VLOOKUP(I1084,справочник!$A$27:$D$33,4,0),0)</f>
        <v>2</v>
      </c>
      <c r="L1084">
        <f t="shared" si="50"/>
        <v>60</v>
      </c>
    </row>
    <row r="1085" spans="1:12" hidden="1">
      <c r="A1085" s="20"/>
      <c r="B1085" s="2" t="s">
        <v>57</v>
      </c>
      <c r="C1085" s="2" t="s">
        <v>5824</v>
      </c>
      <c r="D1085" s="2" t="s">
        <v>6092</v>
      </c>
      <c r="E1085" s="3">
        <v>71546.059212000022</v>
      </c>
      <c r="F1085" s="3">
        <v>78976.177471000017</v>
      </c>
      <c r="G1085" s="3">
        <v>30605.328110000006</v>
      </c>
      <c r="H1085" s="3">
        <f t="shared" si="48"/>
        <v>60375.854931000016</v>
      </c>
      <c r="I1085">
        <f t="shared" si="49"/>
        <v>6</v>
      </c>
      <c r="J1085">
        <f>IFERROR(VLOOKUP(I1085,справочник!$A$27:$D$33,3,0),0)</f>
        <v>30</v>
      </c>
      <c r="K1085">
        <f>IFERROR(VLOOKUP(I1085,справочник!$A$27:$D$33,4,0),0)</f>
        <v>2</v>
      </c>
      <c r="L1085">
        <f t="shared" si="50"/>
        <v>60</v>
      </c>
    </row>
    <row r="1086" spans="1:12" hidden="1">
      <c r="A1086" s="20"/>
      <c r="B1086" s="2" t="s">
        <v>57</v>
      </c>
      <c r="C1086" s="2" t="s">
        <v>6107</v>
      </c>
      <c r="D1086" s="2" t="s">
        <v>6108</v>
      </c>
      <c r="E1086" s="3">
        <v>71546.059212000022</v>
      </c>
      <c r="F1086" s="3">
        <v>78976.177471000017</v>
      </c>
      <c r="G1086" s="3">
        <v>30605.328109999999</v>
      </c>
      <c r="H1086" s="3">
        <f t="shared" si="48"/>
        <v>60375.854931000016</v>
      </c>
      <c r="I1086">
        <f t="shared" si="49"/>
        <v>6</v>
      </c>
      <c r="J1086">
        <f>IFERROR(VLOOKUP(I1086,справочник!$A$27:$D$33,3,0),0)</f>
        <v>30</v>
      </c>
      <c r="K1086">
        <f>IFERROR(VLOOKUP(I1086,справочник!$A$27:$D$33,4,0),0)</f>
        <v>2</v>
      </c>
      <c r="L1086">
        <f t="shared" si="50"/>
        <v>60</v>
      </c>
    </row>
    <row r="1087" spans="1:12" hidden="1">
      <c r="A1087" s="20"/>
      <c r="B1087" s="2" t="s">
        <v>57</v>
      </c>
      <c r="C1087" s="2" t="s">
        <v>5895</v>
      </c>
      <c r="D1087" s="2" t="s">
        <v>6088</v>
      </c>
      <c r="E1087" s="3">
        <v>71546.059212000007</v>
      </c>
      <c r="F1087" s="3">
        <v>78976.177471000017</v>
      </c>
      <c r="G1087" s="3">
        <v>30605.328109999995</v>
      </c>
      <c r="H1087" s="3">
        <f t="shared" si="48"/>
        <v>60375.854931000009</v>
      </c>
      <c r="I1087">
        <f t="shared" si="49"/>
        <v>6</v>
      </c>
      <c r="J1087">
        <f>IFERROR(VLOOKUP(I1087,справочник!$A$27:$D$33,3,0),0)</f>
        <v>30</v>
      </c>
      <c r="K1087">
        <f>IFERROR(VLOOKUP(I1087,справочник!$A$27:$D$33,4,0),0)</f>
        <v>2</v>
      </c>
      <c r="L1087">
        <f t="shared" si="50"/>
        <v>60</v>
      </c>
    </row>
    <row r="1088" spans="1:12" hidden="1">
      <c r="A1088" s="20"/>
      <c r="B1088" s="2" t="s">
        <v>57</v>
      </c>
      <c r="C1088" s="2" t="s">
        <v>6060</v>
      </c>
      <c r="D1088" s="2" t="s">
        <v>6061</v>
      </c>
      <c r="E1088" s="3">
        <v>71546.059212000007</v>
      </c>
      <c r="F1088" s="3">
        <v>78976.177471000017</v>
      </c>
      <c r="G1088" s="3">
        <v>30605.328110000009</v>
      </c>
      <c r="H1088" s="3">
        <f t="shared" si="48"/>
        <v>60375.854931000009</v>
      </c>
      <c r="I1088">
        <f t="shared" si="49"/>
        <v>6</v>
      </c>
      <c r="J1088">
        <f>IFERROR(VLOOKUP(I1088,справочник!$A$27:$D$33,3,0),0)</f>
        <v>30</v>
      </c>
      <c r="K1088">
        <f>IFERROR(VLOOKUP(I1088,справочник!$A$27:$D$33,4,0),0)</f>
        <v>2</v>
      </c>
      <c r="L1088">
        <f t="shared" si="50"/>
        <v>60</v>
      </c>
    </row>
    <row r="1089" spans="1:12" hidden="1">
      <c r="A1089" s="20"/>
      <c r="B1089" s="2" t="s">
        <v>57</v>
      </c>
      <c r="C1089" s="2" t="s">
        <v>5864</v>
      </c>
      <c r="D1089" s="2" t="s">
        <v>6069</v>
      </c>
      <c r="E1089" s="3">
        <v>71546.059212000007</v>
      </c>
      <c r="F1089" s="3">
        <v>78976.177471000017</v>
      </c>
      <c r="G1089" s="3">
        <v>30605.328110000002</v>
      </c>
      <c r="H1089" s="3">
        <f t="shared" si="48"/>
        <v>60375.854931000009</v>
      </c>
      <c r="I1089">
        <f t="shared" si="49"/>
        <v>6</v>
      </c>
      <c r="J1089">
        <f>IFERROR(VLOOKUP(I1089,справочник!$A$27:$D$33,3,0),0)</f>
        <v>30</v>
      </c>
      <c r="K1089">
        <f>IFERROR(VLOOKUP(I1089,справочник!$A$27:$D$33,4,0),0)</f>
        <v>2</v>
      </c>
      <c r="L1089">
        <f t="shared" si="50"/>
        <v>60</v>
      </c>
    </row>
    <row r="1090" spans="1:12" hidden="1">
      <c r="A1090" s="20"/>
      <c r="B1090" s="2" t="s">
        <v>57</v>
      </c>
      <c r="C1090" s="2" t="s">
        <v>5838</v>
      </c>
      <c r="D1090" s="2" t="s">
        <v>6074</v>
      </c>
      <c r="E1090" s="3">
        <v>71546.059212000007</v>
      </c>
      <c r="F1090" s="3">
        <v>78976.177471000017</v>
      </c>
      <c r="G1090" s="3">
        <v>30605.328110000006</v>
      </c>
      <c r="H1090" s="3">
        <f t="shared" si="48"/>
        <v>60375.854931000009</v>
      </c>
      <c r="I1090">
        <f t="shared" si="49"/>
        <v>6</v>
      </c>
      <c r="J1090">
        <f>IFERROR(VLOOKUP(I1090,справочник!$A$27:$D$33,3,0),0)</f>
        <v>30</v>
      </c>
      <c r="K1090">
        <f>IFERROR(VLOOKUP(I1090,справочник!$A$27:$D$33,4,0),0)</f>
        <v>2</v>
      </c>
      <c r="L1090">
        <f t="shared" si="50"/>
        <v>60</v>
      </c>
    </row>
    <row r="1091" spans="1:12" hidden="1">
      <c r="A1091" s="20"/>
      <c r="B1091" s="2" t="s">
        <v>57</v>
      </c>
      <c r="C1091" s="2" t="s">
        <v>5909</v>
      </c>
      <c r="D1091" s="2" t="s">
        <v>6068</v>
      </c>
      <c r="E1091" s="3">
        <v>71546.059212000007</v>
      </c>
      <c r="F1091" s="3">
        <v>78976.177471000017</v>
      </c>
      <c r="G1091" s="3">
        <v>30605.328110000002</v>
      </c>
      <c r="H1091" s="3">
        <f t="shared" ref="H1091:H1154" si="51">AVERAGE(E1091:G1091)</f>
        <v>60375.854931000009</v>
      </c>
      <c r="I1091">
        <f t="shared" ref="I1091:I1154" si="52">IF(H1091&gt;=1000000,1,IF(AND(H1091&gt;=500000,H1091&lt;=999999),2,IF(AND(H1091&gt;=200000,H1091&lt;=499999),3,IF(AND(H1091&gt;=150000,H1091&lt;=199999),4,IF(AND(H1091&gt;=75000,H1091&lt;=149999),5,IF(AND(H1091&gt;=35000,H1091&lt;=74999),6,6))))))</f>
        <v>6</v>
      </c>
      <c r="J1091">
        <f>IFERROR(VLOOKUP(I1091,справочник!$A$27:$D$33,3,0),0)</f>
        <v>30</v>
      </c>
      <c r="K1091">
        <f>IFERROR(VLOOKUP(I1091,справочник!$A$27:$D$33,4,0),0)</f>
        <v>2</v>
      </c>
      <c r="L1091">
        <f t="shared" ref="L1091:L1154" si="53">J1091*K1091</f>
        <v>60</v>
      </c>
    </row>
    <row r="1092" spans="1:12" hidden="1">
      <c r="A1092" s="20"/>
      <c r="B1092" s="2" t="s">
        <v>57</v>
      </c>
      <c r="C1092" s="2" t="s">
        <v>5860</v>
      </c>
      <c r="D1092" s="2" t="s">
        <v>6087</v>
      </c>
      <c r="E1092" s="3">
        <v>71546.059212000007</v>
      </c>
      <c r="F1092" s="3">
        <v>78976.177471000017</v>
      </c>
      <c r="G1092" s="3">
        <v>30605.328109999999</v>
      </c>
      <c r="H1092" s="3">
        <f t="shared" si="51"/>
        <v>60375.854931000009</v>
      </c>
      <c r="I1092">
        <f t="shared" si="52"/>
        <v>6</v>
      </c>
      <c r="J1092">
        <f>IFERROR(VLOOKUP(I1092,справочник!$A$27:$D$33,3,0),0)</f>
        <v>30</v>
      </c>
      <c r="K1092">
        <f>IFERROR(VLOOKUP(I1092,справочник!$A$27:$D$33,4,0),0)</f>
        <v>2</v>
      </c>
      <c r="L1092">
        <f t="shared" si="53"/>
        <v>60</v>
      </c>
    </row>
    <row r="1093" spans="1:12" hidden="1">
      <c r="A1093" s="20"/>
      <c r="B1093" s="2" t="s">
        <v>57</v>
      </c>
      <c r="C1093" s="2" t="s">
        <v>5836</v>
      </c>
      <c r="D1093" s="2" t="s">
        <v>6067</v>
      </c>
      <c r="E1093" s="3">
        <v>71546.059212000022</v>
      </c>
      <c r="F1093" s="3">
        <v>78976.177471000003</v>
      </c>
      <c r="G1093" s="3">
        <v>30605.328110000002</v>
      </c>
      <c r="H1093" s="3">
        <f t="shared" si="51"/>
        <v>60375.854931000009</v>
      </c>
      <c r="I1093">
        <f t="shared" si="52"/>
        <v>6</v>
      </c>
      <c r="J1093">
        <f>IFERROR(VLOOKUP(I1093,справочник!$A$27:$D$33,3,0),0)</f>
        <v>30</v>
      </c>
      <c r="K1093">
        <f>IFERROR(VLOOKUP(I1093,справочник!$A$27:$D$33,4,0),0)</f>
        <v>2</v>
      </c>
      <c r="L1093">
        <f t="shared" si="53"/>
        <v>60</v>
      </c>
    </row>
    <row r="1094" spans="1:12" hidden="1">
      <c r="A1094" s="20"/>
      <c r="B1094" s="2" t="s">
        <v>57</v>
      </c>
      <c r="C1094" s="2" t="s">
        <v>5851</v>
      </c>
      <c r="D1094" s="2" t="s">
        <v>6094</v>
      </c>
      <c r="E1094" s="3">
        <v>71546.059212000007</v>
      </c>
      <c r="F1094" s="3">
        <v>78976.177471000017</v>
      </c>
      <c r="G1094" s="3">
        <v>30605.328110000002</v>
      </c>
      <c r="H1094" s="3">
        <f t="shared" si="51"/>
        <v>60375.854931000009</v>
      </c>
      <c r="I1094">
        <f t="shared" si="52"/>
        <v>6</v>
      </c>
      <c r="J1094">
        <f>IFERROR(VLOOKUP(I1094,справочник!$A$27:$D$33,3,0),0)</f>
        <v>30</v>
      </c>
      <c r="K1094">
        <f>IFERROR(VLOOKUP(I1094,справочник!$A$27:$D$33,4,0),0)</f>
        <v>2</v>
      </c>
      <c r="L1094">
        <f t="shared" si="53"/>
        <v>60</v>
      </c>
    </row>
    <row r="1095" spans="1:12" hidden="1">
      <c r="A1095" s="20"/>
      <c r="B1095" s="2" t="s">
        <v>57</v>
      </c>
      <c r="C1095" s="2" t="s">
        <v>6097</v>
      </c>
      <c r="D1095" s="2" t="s">
        <v>6098</v>
      </c>
      <c r="E1095" s="3">
        <v>71546.059212000007</v>
      </c>
      <c r="F1095" s="3">
        <v>78976.177471000017</v>
      </c>
      <c r="G1095" s="3">
        <v>30605.328110000006</v>
      </c>
      <c r="H1095" s="3">
        <f t="shared" si="51"/>
        <v>60375.854931000009</v>
      </c>
      <c r="I1095">
        <f t="shared" si="52"/>
        <v>6</v>
      </c>
      <c r="J1095">
        <f>IFERROR(VLOOKUP(I1095,справочник!$A$27:$D$33,3,0),0)</f>
        <v>30</v>
      </c>
      <c r="K1095">
        <f>IFERROR(VLOOKUP(I1095,справочник!$A$27:$D$33,4,0),0)</f>
        <v>2</v>
      </c>
      <c r="L1095">
        <f t="shared" si="53"/>
        <v>60</v>
      </c>
    </row>
    <row r="1096" spans="1:12" hidden="1">
      <c r="A1096" s="20"/>
      <c r="B1096" s="2" t="s">
        <v>57</v>
      </c>
      <c r="C1096" s="2" t="s">
        <v>5903</v>
      </c>
      <c r="D1096" s="2" t="s">
        <v>6062</v>
      </c>
      <c r="E1096" s="3">
        <v>71546.059212000007</v>
      </c>
      <c r="F1096" s="3">
        <v>78976.177471000017</v>
      </c>
      <c r="G1096" s="3">
        <v>30605.328110000009</v>
      </c>
      <c r="H1096" s="3">
        <f t="shared" si="51"/>
        <v>60375.854931000009</v>
      </c>
      <c r="I1096">
        <f t="shared" si="52"/>
        <v>6</v>
      </c>
      <c r="J1096">
        <f>IFERROR(VLOOKUP(I1096,справочник!$A$27:$D$33,3,0),0)</f>
        <v>30</v>
      </c>
      <c r="K1096">
        <f>IFERROR(VLOOKUP(I1096,справочник!$A$27:$D$33,4,0),0)</f>
        <v>2</v>
      </c>
      <c r="L1096">
        <f t="shared" si="53"/>
        <v>60</v>
      </c>
    </row>
    <row r="1097" spans="1:12" hidden="1">
      <c r="A1097" s="20"/>
      <c r="B1097" s="2" t="s">
        <v>57</v>
      </c>
      <c r="C1097" s="2" t="s">
        <v>5911</v>
      </c>
      <c r="D1097" s="2" t="s">
        <v>6071</v>
      </c>
      <c r="E1097" s="3">
        <v>71546.059212000007</v>
      </c>
      <c r="F1097" s="3">
        <v>78976.177471000017</v>
      </c>
      <c r="G1097" s="3">
        <v>30605.328110000009</v>
      </c>
      <c r="H1097" s="3">
        <f t="shared" si="51"/>
        <v>60375.854931000009</v>
      </c>
      <c r="I1097">
        <f t="shared" si="52"/>
        <v>6</v>
      </c>
      <c r="J1097">
        <f>IFERROR(VLOOKUP(I1097,справочник!$A$27:$D$33,3,0),0)</f>
        <v>30</v>
      </c>
      <c r="K1097">
        <f>IFERROR(VLOOKUP(I1097,справочник!$A$27:$D$33,4,0),0)</f>
        <v>2</v>
      </c>
      <c r="L1097">
        <f t="shared" si="53"/>
        <v>60</v>
      </c>
    </row>
    <row r="1098" spans="1:12" hidden="1">
      <c r="A1098" s="20"/>
      <c r="B1098" s="2" t="s">
        <v>57</v>
      </c>
      <c r="C1098" s="2" t="s">
        <v>5826</v>
      </c>
      <c r="D1098" s="2" t="s">
        <v>6101</v>
      </c>
      <c r="E1098" s="3">
        <v>71546.059211999993</v>
      </c>
      <c r="F1098" s="3">
        <v>78976.177471000032</v>
      </c>
      <c r="G1098" s="3">
        <v>30605.328109999999</v>
      </c>
      <c r="H1098" s="3">
        <f t="shared" si="51"/>
        <v>60375.854931000009</v>
      </c>
      <c r="I1098">
        <f t="shared" si="52"/>
        <v>6</v>
      </c>
      <c r="J1098">
        <f>IFERROR(VLOOKUP(I1098,справочник!$A$27:$D$33,3,0),0)</f>
        <v>30</v>
      </c>
      <c r="K1098">
        <f>IFERROR(VLOOKUP(I1098,справочник!$A$27:$D$33,4,0),0)</f>
        <v>2</v>
      </c>
      <c r="L1098">
        <f t="shared" si="53"/>
        <v>60</v>
      </c>
    </row>
    <row r="1099" spans="1:12" hidden="1">
      <c r="A1099" s="20"/>
      <c r="B1099" s="2" t="s">
        <v>57</v>
      </c>
      <c r="C1099" s="2" t="s">
        <v>6417</v>
      </c>
      <c r="D1099" s="2" t="s">
        <v>6079</v>
      </c>
      <c r="E1099" s="3">
        <v>71546.059212000007</v>
      </c>
      <c r="F1099" s="3">
        <v>78976.177471000017</v>
      </c>
      <c r="G1099" s="3">
        <v>30605.328110000002</v>
      </c>
      <c r="H1099" s="3">
        <f t="shared" si="51"/>
        <v>60375.854931000009</v>
      </c>
      <c r="I1099">
        <f t="shared" si="52"/>
        <v>6</v>
      </c>
      <c r="J1099">
        <f>IFERROR(VLOOKUP(I1099,справочник!$A$27:$D$33,3,0),0)</f>
        <v>30</v>
      </c>
      <c r="K1099">
        <f>IFERROR(VLOOKUP(I1099,справочник!$A$27:$D$33,4,0),0)</f>
        <v>2</v>
      </c>
      <c r="L1099">
        <f t="shared" si="53"/>
        <v>60</v>
      </c>
    </row>
    <row r="1100" spans="1:12" hidden="1">
      <c r="A1100" s="20"/>
      <c r="B1100" s="2" t="s">
        <v>57</v>
      </c>
      <c r="C1100" s="2" t="s">
        <v>5848</v>
      </c>
      <c r="D1100" s="2" t="s">
        <v>6059</v>
      </c>
      <c r="E1100" s="3">
        <v>71546.059212000007</v>
      </c>
      <c r="F1100" s="3">
        <v>78976.177470999988</v>
      </c>
      <c r="G1100" s="3">
        <v>30605.328110000002</v>
      </c>
      <c r="H1100" s="3">
        <f t="shared" si="51"/>
        <v>60375.854931000002</v>
      </c>
      <c r="I1100">
        <f t="shared" si="52"/>
        <v>6</v>
      </c>
      <c r="J1100">
        <f>IFERROR(VLOOKUP(I1100,справочник!$A$27:$D$33,3,0),0)</f>
        <v>30</v>
      </c>
      <c r="K1100">
        <f>IFERROR(VLOOKUP(I1100,справочник!$A$27:$D$33,4,0),0)</f>
        <v>2</v>
      </c>
      <c r="L1100">
        <f t="shared" si="53"/>
        <v>60</v>
      </c>
    </row>
    <row r="1101" spans="1:12" hidden="1">
      <c r="A1101" s="20"/>
      <c r="B1101" s="2" t="s">
        <v>57</v>
      </c>
      <c r="C1101" s="2" t="s">
        <v>6075</v>
      </c>
      <c r="D1101" s="2" t="s">
        <v>6076</v>
      </c>
      <c r="E1101" s="3">
        <v>71546.059212000007</v>
      </c>
      <c r="F1101" s="3">
        <v>78976.177470999988</v>
      </c>
      <c r="G1101" s="3">
        <v>30605.328110000006</v>
      </c>
      <c r="H1101" s="3">
        <f t="shared" si="51"/>
        <v>60375.854931000002</v>
      </c>
      <c r="I1101">
        <f t="shared" si="52"/>
        <v>6</v>
      </c>
      <c r="J1101">
        <f>IFERROR(VLOOKUP(I1101,справочник!$A$27:$D$33,3,0),0)</f>
        <v>30</v>
      </c>
      <c r="K1101">
        <f>IFERROR(VLOOKUP(I1101,справочник!$A$27:$D$33,4,0),0)</f>
        <v>2</v>
      </c>
      <c r="L1101">
        <f t="shared" si="53"/>
        <v>60</v>
      </c>
    </row>
    <row r="1102" spans="1:12" hidden="1">
      <c r="A1102" s="20"/>
      <c r="B1102" s="2" t="s">
        <v>57</v>
      </c>
      <c r="C1102" s="2" t="s">
        <v>6072</v>
      </c>
      <c r="D1102" s="2" t="s">
        <v>6073</v>
      </c>
      <c r="E1102" s="3">
        <v>71546.059212000007</v>
      </c>
      <c r="F1102" s="3">
        <v>78976.177471000003</v>
      </c>
      <c r="G1102" s="3">
        <v>30605.328110000006</v>
      </c>
      <c r="H1102" s="3">
        <f t="shared" si="51"/>
        <v>60375.854931000002</v>
      </c>
      <c r="I1102">
        <f t="shared" si="52"/>
        <v>6</v>
      </c>
      <c r="J1102">
        <f>IFERROR(VLOOKUP(I1102,справочник!$A$27:$D$33,3,0),0)</f>
        <v>30</v>
      </c>
      <c r="K1102">
        <f>IFERROR(VLOOKUP(I1102,справочник!$A$27:$D$33,4,0),0)</f>
        <v>2</v>
      </c>
      <c r="L1102">
        <f t="shared" si="53"/>
        <v>60</v>
      </c>
    </row>
    <row r="1103" spans="1:12" hidden="1">
      <c r="A1103" s="20"/>
      <c r="B1103" s="2" t="s">
        <v>57</v>
      </c>
      <c r="C1103" s="2" t="s">
        <v>6064</v>
      </c>
      <c r="D1103" s="2" t="s">
        <v>6065</v>
      </c>
      <c r="E1103" s="3">
        <v>71546.059212000007</v>
      </c>
      <c r="F1103" s="3">
        <v>78976.177471000003</v>
      </c>
      <c r="G1103" s="3">
        <v>30605.328110000006</v>
      </c>
      <c r="H1103" s="3">
        <f t="shared" si="51"/>
        <v>60375.854931000002</v>
      </c>
      <c r="I1103">
        <f t="shared" si="52"/>
        <v>6</v>
      </c>
      <c r="J1103">
        <f>IFERROR(VLOOKUP(I1103,справочник!$A$27:$D$33,3,0),0)</f>
        <v>30</v>
      </c>
      <c r="K1103">
        <f>IFERROR(VLOOKUP(I1103,справочник!$A$27:$D$33,4,0),0)</f>
        <v>2</v>
      </c>
      <c r="L1103">
        <f t="shared" si="53"/>
        <v>60</v>
      </c>
    </row>
    <row r="1104" spans="1:12" hidden="1">
      <c r="A1104" s="20"/>
      <c r="B1104" s="2" t="s">
        <v>57</v>
      </c>
      <c r="C1104" s="2" t="s">
        <v>5899</v>
      </c>
      <c r="D1104" s="2" t="s">
        <v>6058</v>
      </c>
      <c r="E1104" s="3">
        <v>71546.059211999978</v>
      </c>
      <c r="F1104" s="3">
        <v>78976.177471000003</v>
      </c>
      <c r="G1104" s="3">
        <v>30605.328110000009</v>
      </c>
      <c r="H1104" s="3">
        <f t="shared" si="51"/>
        <v>60375.854931000002</v>
      </c>
      <c r="I1104">
        <f t="shared" si="52"/>
        <v>6</v>
      </c>
      <c r="J1104">
        <f>IFERROR(VLOOKUP(I1104,справочник!$A$27:$D$33,3,0),0)</f>
        <v>30</v>
      </c>
      <c r="K1104">
        <f>IFERROR(VLOOKUP(I1104,справочник!$A$27:$D$33,4,0),0)</f>
        <v>2</v>
      </c>
      <c r="L1104">
        <f t="shared" si="53"/>
        <v>60</v>
      </c>
    </row>
    <row r="1105" spans="1:12" hidden="1">
      <c r="A1105" s="20"/>
      <c r="B1105" s="2" t="s">
        <v>57</v>
      </c>
      <c r="C1105" s="2" t="s">
        <v>5883</v>
      </c>
      <c r="D1105" s="2" t="s">
        <v>6078</v>
      </c>
      <c r="E1105" s="3">
        <v>71546.059212000007</v>
      </c>
      <c r="F1105" s="3">
        <v>78976.177471000003</v>
      </c>
      <c r="G1105" s="3">
        <v>30605.328110000002</v>
      </c>
      <c r="H1105" s="3">
        <f t="shared" si="51"/>
        <v>60375.854931000002</v>
      </c>
      <c r="I1105">
        <f t="shared" si="52"/>
        <v>6</v>
      </c>
      <c r="J1105">
        <f>IFERROR(VLOOKUP(I1105,справочник!$A$27:$D$33,3,0),0)</f>
        <v>30</v>
      </c>
      <c r="K1105">
        <f>IFERROR(VLOOKUP(I1105,справочник!$A$27:$D$33,4,0),0)</f>
        <v>2</v>
      </c>
      <c r="L1105">
        <f t="shared" si="53"/>
        <v>60</v>
      </c>
    </row>
    <row r="1106" spans="1:12" hidden="1">
      <c r="A1106" s="20"/>
      <c r="B1106" s="2" t="s">
        <v>57</v>
      </c>
      <c r="C1106" s="2" t="s">
        <v>5856</v>
      </c>
      <c r="D1106" s="2" t="s">
        <v>6054</v>
      </c>
      <c r="E1106" s="3">
        <v>71546.059211999993</v>
      </c>
      <c r="F1106" s="3">
        <v>78976.177471000003</v>
      </c>
      <c r="G1106" s="3">
        <v>30605.328110000002</v>
      </c>
      <c r="H1106" s="3">
        <f t="shared" si="51"/>
        <v>60375.854931000002</v>
      </c>
      <c r="I1106">
        <f t="shared" si="52"/>
        <v>6</v>
      </c>
      <c r="J1106">
        <f>IFERROR(VLOOKUP(I1106,справочник!$A$27:$D$33,3,0),0)</f>
        <v>30</v>
      </c>
      <c r="K1106">
        <f>IFERROR(VLOOKUP(I1106,справочник!$A$27:$D$33,4,0),0)</f>
        <v>2</v>
      </c>
      <c r="L1106">
        <f t="shared" si="53"/>
        <v>60</v>
      </c>
    </row>
    <row r="1107" spans="1:12" hidden="1">
      <c r="A1107" s="20"/>
      <c r="B1107" s="2" t="s">
        <v>57</v>
      </c>
      <c r="C1107" s="2" t="s">
        <v>5891</v>
      </c>
      <c r="D1107" s="2" t="s">
        <v>6063</v>
      </c>
      <c r="E1107" s="3">
        <v>71546.059211999993</v>
      </c>
      <c r="F1107" s="3">
        <v>78976.177471000017</v>
      </c>
      <c r="G1107" s="3">
        <v>30605.328110000006</v>
      </c>
      <c r="H1107" s="3">
        <f t="shared" si="51"/>
        <v>60375.854931000002</v>
      </c>
      <c r="I1107">
        <f t="shared" si="52"/>
        <v>6</v>
      </c>
      <c r="J1107">
        <f>IFERROR(VLOOKUP(I1107,справочник!$A$27:$D$33,3,0),0)</f>
        <v>30</v>
      </c>
      <c r="K1107">
        <f>IFERROR(VLOOKUP(I1107,справочник!$A$27:$D$33,4,0),0)</f>
        <v>2</v>
      </c>
      <c r="L1107">
        <f t="shared" si="53"/>
        <v>60</v>
      </c>
    </row>
    <row r="1108" spans="1:12" hidden="1">
      <c r="A1108" s="20"/>
      <c r="B1108" s="2" t="s">
        <v>57</v>
      </c>
      <c r="C1108" s="2" t="s">
        <v>5830</v>
      </c>
      <c r="D1108" s="2" t="s">
        <v>6083</v>
      </c>
      <c r="E1108" s="3">
        <v>71546.059212000007</v>
      </c>
      <c r="F1108" s="3">
        <v>78976.177471000003</v>
      </c>
      <c r="G1108" s="3">
        <v>30605.328110000006</v>
      </c>
      <c r="H1108" s="3">
        <f t="shared" si="51"/>
        <v>60375.854931000002</v>
      </c>
      <c r="I1108">
        <f t="shared" si="52"/>
        <v>6</v>
      </c>
      <c r="J1108">
        <f>IFERROR(VLOOKUP(I1108,справочник!$A$27:$D$33,3,0),0)</f>
        <v>30</v>
      </c>
      <c r="K1108">
        <f>IFERROR(VLOOKUP(I1108,справочник!$A$27:$D$33,4,0),0)</f>
        <v>2</v>
      </c>
      <c r="L1108">
        <f t="shared" si="53"/>
        <v>60</v>
      </c>
    </row>
    <row r="1109" spans="1:12" hidden="1">
      <c r="A1109" s="20"/>
      <c r="B1109" s="2" t="s">
        <v>57</v>
      </c>
      <c r="C1109" s="2" t="s">
        <v>5887</v>
      </c>
      <c r="D1109" s="2" t="s">
        <v>6080</v>
      </c>
      <c r="E1109" s="3">
        <v>71546.059211999993</v>
      </c>
      <c r="F1109" s="3">
        <v>78976.177471000003</v>
      </c>
      <c r="G1109" s="3">
        <v>30605.328109999999</v>
      </c>
      <c r="H1109" s="3">
        <f t="shared" si="51"/>
        <v>60375.854931000002</v>
      </c>
      <c r="I1109">
        <f t="shared" si="52"/>
        <v>6</v>
      </c>
      <c r="J1109">
        <f>IFERROR(VLOOKUP(I1109,справочник!$A$27:$D$33,3,0),0)</f>
        <v>30</v>
      </c>
      <c r="K1109">
        <f>IFERROR(VLOOKUP(I1109,справочник!$A$27:$D$33,4,0),0)</f>
        <v>2</v>
      </c>
      <c r="L1109">
        <f t="shared" si="53"/>
        <v>60</v>
      </c>
    </row>
    <row r="1110" spans="1:12" hidden="1">
      <c r="A1110" s="20"/>
      <c r="B1110" s="2" t="s">
        <v>57</v>
      </c>
      <c r="C1110" s="2" t="s">
        <v>6014</v>
      </c>
      <c r="D1110" s="2" t="s">
        <v>6053</v>
      </c>
      <c r="E1110" s="3">
        <v>71546.059212000007</v>
      </c>
      <c r="F1110" s="3">
        <v>78976.177471000003</v>
      </c>
      <c r="G1110" s="3">
        <v>30605.328110000009</v>
      </c>
      <c r="H1110" s="3">
        <f t="shared" si="51"/>
        <v>60375.854931000002</v>
      </c>
      <c r="I1110">
        <f t="shared" si="52"/>
        <v>6</v>
      </c>
      <c r="J1110">
        <f>IFERROR(VLOOKUP(I1110,справочник!$A$27:$D$33,3,0),0)</f>
        <v>30</v>
      </c>
      <c r="K1110">
        <f>IFERROR(VLOOKUP(I1110,справочник!$A$27:$D$33,4,0),0)</f>
        <v>2</v>
      </c>
      <c r="L1110">
        <f t="shared" si="53"/>
        <v>60</v>
      </c>
    </row>
    <row r="1111" spans="1:12" hidden="1">
      <c r="A1111" s="20"/>
      <c r="B1111" s="2" t="s">
        <v>57</v>
      </c>
      <c r="C1111" s="2" t="s">
        <v>5928</v>
      </c>
      <c r="D1111" s="2" t="s">
        <v>6056</v>
      </c>
      <c r="E1111" s="3">
        <v>71546.059211999993</v>
      </c>
      <c r="F1111" s="3">
        <v>78976.177471000017</v>
      </c>
      <c r="G1111" s="3">
        <v>30605.328109999995</v>
      </c>
      <c r="H1111" s="3">
        <f t="shared" si="51"/>
        <v>60375.854931000002</v>
      </c>
      <c r="I1111">
        <f t="shared" si="52"/>
        <v>6</v>
      </c>
      <c r="J1111">
        <f>IFERROR(VLOOKUP(I1111,справочник!$A$27:$D$33,3,0),0)</f>
        <v>30</v>
      </c>
      <c r="K1111">
        <f>IFERROR(VLOOKUP(I1111,справочник!$A$27:$D$33,4,0),0)</f>
        <v>2</v>
      </c>
      <c r="L1111">
        <f t="shared" si="53"/>
        <v>60</v>
      </c>
    </row>
    <row r="1112" spans="1:12" hidden="1">
      <c r="A1112" s="20"/>
      <c r="B1112" s="2" t="s">
        <v>57</v>
      </c>
      <c r="C1112" s="2" t="s">
        <v>5875</v>
      </c>
      <c r="D1112" s="2" t="s">
        <v>6091</v>
      </c>
      <c r="E1112" s="3">
        <v>71546.059212000007</v>
      </c>
      <c r="F1112" s="3">
        <v>78976.177470999988</v>
      </c>
      <c r="G1112" s="3">
        <v>30605.328110000006</v>
      </c>
      <c r="H1112" s="3">
        <f t="shared" si="51"/>
        <v>60375.854931000002</v>
      </c>
      <c r="I1112">
        <f t="shared" si="52"/>
        <v>6</v>
      </c>
      <c r="J1112">
        <f>IFERROR(VLOOKUP(I1112,справочник!$A$27:$D$33,3,0),0)</f>
        <v>30</v>
      </c>
      <c r="K1112">
        <f>IFERROR(VLOOKUP(I1112,справочник!$A$27:$D$33,4,0),0)</f>
        <v>2</v>
      </c>
      <c r="L1112">
        <f t="shared" si="53"/>
        <v>60</v>
      </c>
    </row>
    <row r="1113" spans="1:12" hidden="1">
      <c r="A1113" s="20"/>
      <c r="B1113" s="2" t="s">
        <v>57</v>
      </c>
      <c r="C1113" s="2" t="s">
        <v>5893</v>
      </c>
      <c r="D1113" s="2" t="s">
        <v>6105</v>
      </c>
      <c r="E1113" s="3">
        <v>71546.059212000007</v>
      </c>
      <c r="F1113" s="3">
        <v>78976.177471000003</v>
      </c>
      <c r="G1113" s="3">
        <v>30605.328109999999</v>
      </c>
      <c r="H1113" s="3">
        <f t="shared" si="51"/>
        <v>60375.854931000002</v>
      </c>
      <c r="I1113">
        <f t="shared" si="52"/>
        <v>6</v>
      </c>
      <c r="J1113">
        <f>IFERROR(VLOOKUP(I1113,справочник!$A$27:$D$33,3,0),0)</f>
        <v>30</v>
      </c>
      <c r="K1113">
        <f>IFERROR(VLOOKUP(I1113,справочник!$A$27:$D$33,4,0),0)</f>
        <v>2</v>
      </c>
      <c r="L1113">
        <f t="shared" si="53"/>
        <v>60</v>
      </c>
    </row>
    <row r="1114" spans="1:12" hidden="1">
      <c r="A1114" s="20"/>
      <c r="B1114" s="2" t="s">
        <v>57</v>
      </c>
      <c r="C1114" s="2" t="s">
        <v>5877</v>
      </c>
      <c r="D1114" s="2" t="s">
        <v>6081</v>
      </c>
      <c r="E1114" s="3">
        <v>71546.059212000007</v>
      </c>
      <c r="F1114" s="3">
        <v>78976.177471000003</v>
      </c>
      <c r="G1114" s="3">
        <v>30605.328110000006</v>
      </c>
      <c r="H1114" s="3">
        <f t="shared" si="51"/>
        <v>60375.854931000002</v>
      </c>
      <c r="I1114">
        <f t="shared" si="52"/>
        <v>6</v>
      </c>
      <c r="J1114">
        <f>IFERROR(VLOOKUP(I1114,справочник!$A$27:$D$33,3,0),0)</f>
        <v>30</v>
      </c>
      <c r="K1114">
        <f>IFERROR(VLOOKUP(I1114,справочник!$A$27:$D$33,4,0),0)</f>
        <v>2</v>
      </c>
      <c r="L1114">
        <f t="shared" si="53"/>
        <v>60</v>
      </c>
    </row>
    <row r="1115" spans="1:12" hidden="1">
      <c r="A1115" s="20"/>
      <c r="B1115" s="2" t="s">
        <v>57</v>
      </c>
      <c r="C1115" s="2" t="s">
        <v>5834</v>
      </c>
      <c r="D1115" s="2" t="s">
        <v>6066</v>
      </c>
      <c r="E1115" s="3">
        <v>71546.059212000007</v>
      </c>
      <c r="F1115" s="3">
        <v>78976.177471000003</v>
      </c>
      <c r="G1115" s="3">
        <v>30605.328110000006</v>
      </c>
      <c r="H1115" s="3">
        <f t="shared" si="51"/>
        <v>60375.854931000002</v>
      </c>
      <c r="I1115">
        <f t="shared" si="52"/>
        <v>6</v>
      </c>
      <c r="J1115">
        <f>IFERROR(VLOOKUP(I1115,справочник!$A$27:$D$33,3,0),0)</f>
        <v>30</v>
      </c>
      <c r="K1115">
        <f>IFERROR(VLOOKUP(I1115,справочник!$A$27:$D$33,4,0),0)</f>
        <v>2</v>
      </c>
      <c r="L1115">
        <f t="shared" si="53"/>
        <v>60</v>
      </c>
    </row>
    <row r="1116" spans="1:12" hidden="1">
      <c r="A1116" s="20"/>
      <c r="B1116" s="2" t="s">
        <v>57</v>
      </c>
      <c r="C1116" s="2" t="s">
        <v>5844</v>
      </c>
      <c r="D1116" s="2" t="s">
        <v>6095</v>
      </c>
      <c r="E1116" s="3">
        <v>71546.059212000007</v>
      </c>
      <c r="F1116" s="3">
        <v>78976.177471000003</v>
      </c>
      <c r="G1116" s="3">
        <v>30605.328109999999</v>
      </c>
      <c r="H1116" s="3">
        <f t="shared" si="51"/>
        <v>60375.854931000002</v>
      </c>
      <c r="I1116">
        <f t="shared" si="52"/>
        <v>6</v>
      </c>
      <c r="J1116">
        <f>IFERROR(VLOOKUP(I1116,справочник!$A$27:$D$33,3,0),0)</f>
        <v>30</v>
      </c>
      <c r="K1116">
        <f>IFERROR(VLOOKUP(I1116,справочник!$A$27:$D$33,4,0),0)</f>
        <v>2</v>
      </c>
      <c r="L1116">
        <f t="shared" si="53"/>
        <v>60</v>
      </c>
    </row>
    <row r="1117" spans="1:12" hidden="1">
      <c r="A1117" s="20"/>
      <c r="B1117" s="2" t="s">
        <v>57</v>
      </c>
      <c r="C1117" s="2" t="s">
        <v>5842</v>
      </c>
      <c r="D1117" s="2" t="s">
        <v>6084</v>
      </c>
      <c r="E1117" s="3">
        <v>71546.059212000007</v>
      </c>
      <c r="F1117" s="3">
        <v>78976.177470999988</v>
      </c>
      <c r="G1117" s="3">
        <v>30605.328110000002</v>
      </c>
      <c r="H1117" s="3">
        <f t="shared" si="51"/>
        <v>60375.854931000002</v>
      </c>
      <c r="I1117">
        <f t="shared" si="52"/>
        <v>6</v>
      </c>
      <c r="J1117">
        <f>IFERROR(VLOOKUP(I1117,справочник!$A$27:$D$33,3,0),0)</f>
        <v>30</v>
      </c>
      <c r="K1117">
        <f>IFERROR(VLOOKUP(I1117,справочник!$A$27:$D$33,4,0),0)</f>
        <v>2</v>
      </c>
      <c r="L1117">
        <f t="shared" si="53"/>
        <v>60</v>
      </c>
    </row>
    <row r="1118" spans="1:12" hidden="1">
      <c r="A1118" s="20"/>
      <c r="B1118" s="2" t="s">
        <v>57</v>
      </c>
      <c r="C1118" s="2" t="s">
        <v>5854</v>
      </c>
      <c r="D1118" s="2" t="s">
        <v>6096</v>
      </c>
      <c r="E1118" s="3">
        <v>71546.059212000007</v>
      </c>
      <c r="F1118" s="3">
        <v>78976.177470999988</v>
      </c>
      <c r="G1118" s="3">
        <v>30605.328110000009</v>
      </c>
      <c r="H1118" s="3">
        <f t="shared" si="51"/>
        <v>60375.854931000002</v>
      </c>
      <c r="I1118">
        <f t="shared" si="52"/>
        <v>6</v>
      </c>
      <c r="J1118">
        <f>IFERROR(VLOOKUP(I1118,справочник!$A$27:$D$33,3,0),0)</f>
        <v>30</v>
      </c>
      <c r="K1118">
        <f>IFERROR(VLOOKUP(I1118,справочник!$A$27:$D$33,4,0),0)</f>
        <v>2</v>
      </c>
      <c r="L1118">
        <f t="shared" si="53"/>
        <v>60</v>
      </c>
    </row>
    <row r="1119" spans="1:12" hidden="1">
      <c r="A1119" s="20"/>
      <c r="B1119" s="2" t="s">
        <v>57</v>
      </c>
      <c r="C1119" s="2" t="s">
        <v>5867</v>
      </c>
      <c r="D1119" s="2" t="s">
        <v>6052</v>
      </c>
      <c r="E1119" s="3">
        <v>71546.059211999993</v>
      </c>
      <c r="F1119" s="3">
        <v>78976.177470999988</v>
      </c>
      <c r="G1119" s="3">
        <v>30605.328110000006</v>
      </c>
      <c r="H1119" s="3">
        <f t="shared" si="51"/>
        <v>60375.854931000002</v>
      </c>
      <c r="I1119">
        <f t="shared" si="52"/>
        <v>6</v>
      </c>
      <c r="J1119">
        <f>IFERROR(VLOOKUP(I1119,справочник!$A$27:$D$33,3,0),0)</f>
        <v>30</v>
      </c>
      <c r="K1119">
        <f>IFERROR(VLOOKUP(I1119,справочник!$A$27:$D$33,4,0),0)</f>
        <v>2</v>
      </c>
      <c r="L1119">
        <f t="shared" si="53"/>
        <v>60</v>
      </c>
    </row>
    <row r="1120" spans="1:12" hidden="1">
      <c r="A1120" s="20"/>
      <c r="B1120" s="2" t="s">
        <v>57</v>
      </c>
      <c r="C1120" s="2" t="s">
        <v>5919</v>
      </c>
      <c r="D1120" s="2" t="s">
        <v>6085</v>
      </c>
      <c r="E1120" s="3">
        <v>71546.059212000007</v>
      </c>
      <c r="F1120" s="3">
        <v>78976.177470999974</v>
      </c>
      <c r="G1120" s="3">
        <v>30605.328110000002</v>
      </c>
      <c r="H1120" s="3">
        <f t="shared" si="51"/>
        <v>60375.854931000002</v>
      </c>
      <c r="I1120">
        <f t="shared" si="52"/>
        <v>6</v>
      </c>
      <c r="J1120">
        <f>IFERROR(VLOOKUP(I1120,справочник!$A$27:$D$33,3,0),0)</f>
        <v>30</v>
      </c>
      <c r="K1120">
        <f>IFERROR(VLOOKUP(I1120,справочник!$A$27:$D$33,4,0),0)</f>
        <v>2</v>
      </c>
      <c r="L1120">
        <f t="shared" si="53"/>
        <v>60</v>
      </c>
    </row>
    <row r="1121" spans="1:12" hidden="1">
      <c r="A1121" s="20"/>
      <c r="B1121" s="2" t="s">
        <v>57</v>
      </c>
      <c r="C1121" s="2" t="s">
        <v>5804</v>
      </c>
      <c r="D1121" s="2" t="s">
        <v>6086</v>
      </c>
      <c r="E1121" s="3">
        <v>71546.059212000007</v>
      </c>
      <c r="F1121" s="3">
        <v>78976.177471000003</v>
      </c>
      <c r="G1121" s="3">
        <v>30605.328110000006</v>
      </c>
      <c r="H1121" s="3">
        <f t="shared" si="51"/>
        <v>60375.854931000002</v>
      </c>
      <c r="I1121">
        <f t="shared" si="52"/>
        <v>6</v>
      </c>
      <c r="J1121">
        <f>IFERROR(VLOOKUP(I1121,справочник!$A$27:$D$33,3,0),0)</f>
        <v>30</v>
      </c>
      <c r="K1121">
        <f>IFERROR(VLOOKUP(I1121,справочник!$A$27:$D$33,4,0),0)</f>
        <v>2</v>
      </c>
      <c r="L1121">
        <f t="shared" si="53"/>
        <v>60</v>
      </c>
    </row>
    <row r="1122" spans="1:12" hidden="1">
      <c r="A1122" s="20"/>
      <c r="B1122" s="2" t="s">
        <v>57</v>
      </c>
      <c r="C1122" s="2" t="s">
        <v>5921</v>
      </c>
      <c r="D1122" s="2" t="s">
        <v>6102</v>
      </c>
      <c r="E1122" s="3">
        <v>71546.059212000007</v>
      </c>
      <c r="F1122" s="3">
        <v>78976.177470999974</v>
      </c>
      <c r="G1122" s="3">
        <v>30605.328110000009</v>
      </c>
      <c r="H1122" s="3">
        <f t="shared" si="51"/>
        <v>60375.854931000002</v>
      </c>
      <c r="I1122">
        <f t="shared" si="52"/>
        <v>6</v>
      </c>
      <c r="J1122">
        <f>IFERROR(VLOOKUP(I1122,справочник!$A$27:$D$33,3,0),0)</f>
        <v>30</v>
      </c>
      <c r="K1122">
        <f>IFERROR(VLOOKUP(I1122,справочник!$A$27:$D$33,4,0),0)</f>
        <v>2</v>
      </c>
      <c r="L1122">
        <f t="shared" si="53"/>
        <v>60</v>
      </c>
    </row>
    <row r="1123" spans="1:12" hidden="1">
      <c r="A1123" s="20"/>
      <c r="B1123" s="2" t="s">
        <v>57</v>
      </c>
      <c r="C1123" s="2" t="s">
        <v>5832</v>
      </c>
      <c r="D1123" s="2" t="s">
        <v>6055</v>
      </c>
      <c r="E1123" s="3">
        <v>71546.059212000007</v>
      </c>
      <c r="F1123" s="3">
        <v>78976.177471000003</v>
      </c>
      <c r="G1123" s="3">
        <v>30605.328110000009</v>
      </c>
      <c r="H1123" s="3">
        <f t="shared" si="51"/>
        <v>60375.854931000002</v>
      </c>
      <c r="I1123">
        <f t="shared" si="52"/>
        <v>6</v>
      </c>
      <c r="J1123">
        <f>IFERROR(VLOOKUP(I1123,справочник!$A$27:$D$33,3,0),0)</f>
        <v>30</v>
      </c>
      <c r="K1123">
        <f>IFERROR(VLOOKUP(I1123,справочник!$A$27:$D$33,4,0),0)</f>
        <v>2</v>
      </c>
      <c r="L1123">
        <f t="shared" si="53"/>
        <v>60</v>
      </c>
    </row>
    <row r="1124" spans="1:12" hidden="1">
      <c r="A1124" s="20"/>
      <c r="B1124" s="2" t="s">
        <v>57</v>
      </c>
      <c r="C1124" s="2" t="s">
        <v>6103</v>
      </c>
      <c r="D1124" s="2" t="s">
        <v>6104</v>
      </c>
      <c r="E1124" s="3">
        <v>71546.059211999993</v>
      </c>
      <c r="F1124" s="3">
        <v>78976.177471000003</v>
      </c>
      <c r="G1124" s="3">
        <v>30605.328109999999</v>
      </c>
      <c r="H1124" s="3">
        <f t="shared" si="51"/>
        <v>60375.854931000002</v>
      </c>
      <c r="I1124">
        <f t="shared" si="52"/>
        <v>6</v>
      </c>
      <c r="J1124">
        <f>IFERROR(VLOOKUP(I1124,справочник!$A$27:$D$33,3,0),0)</f>
        <v>30</v>
      </c>
      <c r="K1124">
        <f>IFERROR(VLOOKUP(I1124,справочник!$A$27:$D$33,4,0),0)</f>
        <v>2</v>
      </c>
      <c r="L1124">
        <f t="shared" si="53"/>
        <v>60</v>
      </c>
    </row>
    <row r="1125" spans="1:12" hidden="1">
      <c r="A1125" s="20"/>
      <c r="B1125" s="2" t="s">
        <v>57</v>
      </c>
      <c r="C1125" s="2" t="s">
        <v>6089</v>
      </c>
      <c r="D1125" s="2" t="s">
        <v>6090</v>
      </c>
      <c r="E1125" s="3">
        <v>71546.059211999993</v>
      </c>
      <c r="F1125" s="3">
        <v>78976.177470999988</v>
      </c>
      <c r="G1125" s="3">
        <v>30605.328109999999</v>
      </c>
      <c r="H1125" s="3">
        <f t="shared" si="51"/>
        <v>60375.854931000002</v>
      </c>
      <c r="I1125">
        <f t="shared" si="52"/>
        <v>6</v>
      </c>
      <c r="J1125">
        <f>IFERROR(VLOOKUP(I1125,справочник!$A$27:$D$33,3,0),0)</f>
        <v>30</v>
      </c>
      <c r="K1125">
        <f>IFERROR(VLOOKUP(I1125,справочник!$A$27:$D$33,4,0),0)</f>
        <v>2</v>
      </c>
      <c r="L1125">
        <f t="shared" si="53"/>
        <v>60</v>
      </c>
    </row>
    <row r="1126" spans="1:12" hidden="1">
      <c r="A1126" s="20"/>
      <c r="B1126" s="2" t="s">
        <v>57</v>
      </c>
      <c r="C1126" s="2" t="s">
        <v>5924</v>
      </c>
      <c r="D1126" s="2" t="s">
        <v>6082</v>
      </c>
      <c r="E1126" s="3">
        <v>71546.059211999993</v>
      </c>
      <c r="F1126" s="3">
        <v>78976.177471000017</v>
      </c>
      <c r="G1126" s="3">
        <v>30605.328110000002</v>
      </c>
      <c r="H1126" s="3">
        <f t="shared" si="51"/>
        <v>60375.854931000002</v>
      </c>
      <c r="I1126">
        <f t="shared" si="52"/>
        <v>6</v>
      </c>
      <c r="J1126">
        <f>IFERROR(VLOOKUP(I1126,справочник!$A$27:$D$33,3,0),0)</f>
        <v>30</v>
      </c>
      <c r="K1126">
        <f>IFERROR(VLOOKUP(I1126,справочник!$A$27:$D$33,4,0),0)</f>
        <v>2</v>
      </c>
      <c r="L1126">
        <f t="shared" si="53"/>
        <v>60</v>
      </c>
    </row>
    <row r="1127" spans="1:12" hidden="1">
      <c r="A1127" s="20"/>
      <c r="B1127" s="2" t="s">
        <v>57</v>
      </c>
      <c r="C1127" s="2" t="s">
        <v>5885</v>
      </c>
      <c r="D1127" s="2" t="s">
        <v>6109</v>
      </c>
      <c r="E1127" s="3">
        <v>71546.059211999993</v>
      </c>
      <c r="F1127" s="3">
        <v>78976.177470999988</v>
      </c>
      <c r="G1127" s="3">
        <v>30605.328110000002</v>
      </c>
      <c r="H1127" s="3">
        <f t="shared" si="51"/>
        <v>60375.854931000002</v>
      </c>
      <c r="I1127">
        <f t="shared" si="52"/>
        <v>6</v>
      </c>
      <c r="J1127">
        <f>IFERROR(VLOOKUP(I1127,справочник!$A$27:$D$33,3,0),0)</f>
        <v>30</v>
      </c>
      <c r="K1127">
        <f>IFERROR(VLOOKUP(I1127,справочник!$A$27:$D$33,4,0),0)</f>
        <v>2</v>
      </c>
      <c r="L1127">
        <f t="shared" si="53"/>
        <v>60</v>
      </c>
    </row>
    <row r="1128" spans="1:12" hidden="1">
      <c r="A1128" s="20"/>
      <c r="B1128" s="2" t="s">
        <v>57</v>
      </c>
      <c r="C1128" s="2" t="s">
        <v>5917</v>
      </c>
      <c r="D1128" s="2" t="s">
        <v>6110</v>
      </c>
      <c r="E1128" s="3">
        <v>71546.059211999993</v>
      </c>
      <c r="F1128" s="3">
        <v>78976.177470999988</v>
      </c>
      <c r="G1128" s="3">
        <v>30605.328110000002</v>
      </c>
      <c r="H1128" s="3">
        <f t="shared" si="51"/>
        <v>60375.854931000002</v>
      </c>
      <c r="I1128">
        <f t="shared" si="52"/>
        <v>6</v>
      </c>
      <c r="J1128">
        <f>IFERROR(VLOOKUP(I1128,справочник!$A$27:$D$33,3,0),0)</f>
        <v>30</v>
      </c>
      <c r="K1128">
        <f>IFERROR(VLOOKUP(I1128,справочник!$A$27:$D$33,4,0),0)</f>
        <v>2</v>
      </c>
      <c r="L1128">
        <f t="shared" si="53"/>
        <v>60</v>
      </c>
    </row>
    <row r="1129" spans="1:12" hidden="1">
      <c r="A1129" s="20"/>
      <c r="B1129" s="2" t="s">
        <v>57</v>
      </c>
      <c r="C1129" s="2" t="s">
        <v>5806</v>
      </c>
      <c r="D1129" s="2" t="s">
        <v>6111</v>
      </c>
      <c r="E1129" s="3">
        <v>71546.059212000007</v>
      </c>
      <c r="F1129" s="3">
        <v>78976.177470999988</v>
      </c>
      <c r="G1129" s="3">
        <v>30605.328110000002</v>
      </c>
      <c r="H1129" s="3">
        <f t="shared" si="51"/>
        <v>60375.854931000002</v>
      </c>
      <c r="I1129">
        <f t="shared" si="52"/>
        <v>6</v>
      </c>
      <c r="J1129">
        <f>IFERROR(VLOOKUP(I1129,справочник!$A$27:$D$33,3,0),0)</f>
        <v>30</v>
      </c>
      <c r="K1129">
        <f>IFERROR(VLOOKUP(I1129,справочник!$A$27:$D$33,4,0),0)</f>
        <v>2</v>
      </c>
      <c r="L1129">
        <f t="shared" si="53"/>
        <v>60</v>
      </c>
    </row>
    <row r="1130" spans="1:12" hidden="1">
      <c r="A1130" s="20"/>
      <c r="B1130" s="2" t="s">
        <v>57</v>
      </c>
      <c r="C1130" s="2" t="s">
        <v>5897</v>
      </c>
      <c r="D1130" s="2" t="s">
        <v>6112</v>
      </c>
      <c r="E1130" s="3">
        <v>71546.059212000007</v>
      </c>
      <c r="F1130" s="3">
        <v>78976.177471000003</v>
      </c>
      <c r="G1130" s="3">
        <v>30605.328110000002</v>
      </c>
      <c r="H1130" s="3">
        <f t="shared" si="51"/>
        <v>60375.854931000002</v>
      </c>
      <c r="I1130">
        <f t="shared" si="52"/>
        <v>6</v>
      </c>
      <c r="J1130">
        <f>IFERROR(VLOOKUP(I1130,справочник!$A$27:$D$33,3,0),0)</f>
        <v>30</v>
      </c>
      <c r="K1130">
        <f>IFERROR(VLOOKUP(I1130,справочник!$A$27:$D$33,4,0),0)</f>
        <v>2</v>
      </c>
      <c r="L1130">
        <f t="shared" si="53"/>
        <v>60</v>
      </c>
    </row>
    <row r="1131" spans="1:12" hidden="1">
      <c r="A1131" s="20"/>
      <c r="B1131" s="2" t="s">
        <v>57</v>
      </c>
      <c r="C1131" s="2" t="s">
        <v>5798</v>
      </c>
      <c r="D1131" s="2" t="s">
        <v>6113</v>
      </c>
      <c r="E1131" s="3">
        <v>71546.059212000007</v>
      </c>
      <c r="F1131" s="3">
        <v>78976.177470999988</v>
      </c>
      <c r="G1131" s="3">
        <v>30605.328110000002</v>
      </c>
      <c r="H1131" s="3">
        <f t="shared" si="51"/>
        <v>60375.854931000002</v>
      </c>
      <c r="I1131">
        <f t="shared" si="52"/>
        <v>6</v>
      </c>
      <c r="J1131">
        <f>IFERROR(VLOOKUP(I1131,справочник!$A$27:$D$33,3,0),0)</f>
        <v>30</v>
      </c>
      <c r="K1131">
        <f>IFERROR(VLOOKUP(I1131,справочник!$A$27:$D$33,4,0),0)</f>
        <v>2</v>
      </c>
      <c r="L1131">
        <f t="shared" si="53"/>
        <v>60</v>
      </c>
    </row>
    <row r="1132" spans="1:12" hidden="1">
      <c r="A1132" s="20"/>
      <c r="B1132" s="2" t="s">
        <v>67</v>
      </c>
      <c r="C1132" s="2" t="s">
        <v>239</v>
      </c>
      <c r="D1132" s="2" t="s">
        <v>6418</v>
      </c>
      <c r="E1132" s="3">
        <v>10166.819909541693</v>
      </c>
      <c r="F1132" s="3">
        <v>31608.369481597136</v>
      </c>
      <c r="G1132" s="3">
        <v>9610.4149334939211</v>
      </c>
      <c r="H1132" s="3">
        <f t="shared" si="51"/>
        <v>17128.534774877586</v>
      </c>
      <c r="I1132">
        <f t="shared" si="52"/>
        <v>6</v>
      </c>
      <c r="J1132">
        <f>IFERROR(VLOOKUP(I1132,справочник!$A$27:$D$33,3,0),0)</f>
        <v>30</v>
      </c>
      <c r="K1132">
        <f>IFERROR(VLOOKUP(I1132,справочник!$A$27:$D$33,4,0),0)</f>
        <v>2</v>
      </c>
      <c r="L1132">
        <f t="shared" si="53"/>
        <v>60</v>
      </c>
    </row>
    <row r="1133" spans="1:12" hidden="1">
      <c r="A1133" s="20"/>
      <c r="B1133" s="2" t="s">
        <v>67</v>
      </c>
      <c r="C1133" s="2" t="s">
        <v>239</v>
      </c>
      <c r="D1133" s="2" t="s">
        <v>6419</v>
      </c>
      <c r="E1133" s="3">
        <v>10166.819909541693</v>
      </c>
      <c r="F1133" s="3">
        <v>31608.369481597132</v>
      </c>
      <c r="G1133" s="3">
        <v>9610.4149334939229</v>
      </c>
      <c r="H1133" s="3">
        <f t="shared" si="51"/>
        <v>17128.534774877582</v>
      </c>
      <c r="I1133">
        <f t="shared" si="52"/>
        <v>6</v>
      </c>
      <c r="J1133">
        <f>IFERROR(VLOOKUP(I1133,справочник!$A$27:$D$33,3,0),0)</f>
        <v>30</v>
      </c>
      <c r="K1133">
        <f>IFERROR(VLOOKUP(I1133,справочник!$A$27:$D$33,4,0),0)</f>
        <v>2</v>
      </c>
      <c r="L1133">
        <f t="shared" si="53"/>
        <v>60</v>
      </c>
    </row>
    <row r="1134" spans="1:12" hidden="1">
      <c r="A1134" s="20"/>
      <c r="B1134" s="2" t="s">
        <v>67</v>
      </c>
      <c r="C1134" s="2" t="s">
        <v>233</v>
      </c>
      <c r="D1134" s="2" t="s">
        <v>6420</v>
      </c>
      <c r="E1134" s="3">
        <v>10166.819909541695</v>
      </c>
      <c r="F1134" s="3">
        <v>31608.369481597147</v>
      </c>
      <c r="G1134" s="3">
        <v>9610.4149334939266</v>
      </c>
      <c r="H1134" s="3">
        <f t="shared" si="51"/>
        <v>17128.534774877589</v>
      </c>
      <c r="I1134">
        <f t="shared" si="52"/>
        <v>6</v>
      </c>
      <c r="J1134">
        <f>IFERROR(VLOOKUP(I1134,справочник!$A$27:$D$33,3,0),0)</f>
        <v>30</v>
      </c>
      <c r="K1134">
        <f>IFERROR(VLOOKUP(I1134,справочник!$A$27:$D$33,4,0),0)</f>
        <v>2</v>
      </c>
      <c r="L1134">
        <f t="shared" si="53"/>
        <v>60</v>
      </c>
    </row>
    <row r="1135" spans="1:12" hidden="1">
      <c r="A1135" s="20"/>
      <c r="B1135" s="2" t="s">
        <v>67</v>
      </c>
      <c r="C1135" s="2" t="s">
        <v>6421</v>
      </c>
      <c r="D1135" s="2" t="s">
        <v>6422</v>
      </c>
      <c r="E1135" s="3">
        <v>10166.819909541693</v>
      </c>
      <c r="F1135" s="3">
        <v>31608.369481597139</v>
      </c>
      <c r="G1135" s="3">
        <v>9610.4149334939248</v>
      </c>
      <c r="H1135" s="3">
        <f t="shared" si="51"/>
        <v>17128.534774877586</v>
      </c>
      <c r="I1135">
        <f t="shared" si="52"/>
        <v>6</v>
      </c>
      <c r="J1135">
        <f>IFERROR(VLOOKUP(I1135,справочник!$A$27:$D$33,3,0),0)</f>
        <v>30</v>
      </c>
      <c r="K1135">
        <f>IFERROR(VLOOKUP(I1135,справочник!$A$27:$D$33,4,0),0)</f>
        <v>2</v>
      </c>
      <c r="L1135">
        <f t="shared" si="53"/>
        <v>60</v>
      </c>
    </row>
    <row r="1136" spans="1:12" hidden="1">
      <c r="A1136" s="20"/>
      <c r="B1136" s="2" t="s">
        <v>67</v>
      </c>
      <c r="C1136" s="2" t="s">
        <v>6423</v>
      </c>
      <c r="D1136" s="2" t="s">
        <v>6424</v>
      </c>
      <c r="E1136" s="3">
        <v>10166.819909541691</v>
      </c>
      <c r="F1136" s="3">
        <v>31608.369481597139</v>
      </c>
      <c r="G1136" s="3">
        <v>9610.4149334939266</v>
      </c>
      <c r="H1136" s="3">
        <f t="shared" si="51"/>
        <v>17128.534774877586</v>
      </c>
      <c r="I1136">
        <f t="shared" si="52"/>
        <v>6</v>
      </c>
      <c r="J1136">
        <f>IFERROR(VLOOKUP(I1136,справочник!$A$27:$D$33,3,0),0)</f>
        <v>30</v>
      </c>
      <c r="K1136">
        <f>IFERROR(VLOOKUP(I1136,справочник!$A$27:$D$33,4,0),0)</f>
        <v>2</v>
      </c>
      <c r="L1136">
        <f t="shared" si="53"/>
        <v>60</v>
      </c>
    </row>
    <row r="1137" spans="1:12" hidden="1">
      <c r="A1137" s="20"/>
      <c r="B1137" s="2" t="s">
        <v>67</v>
      </c>
      <c r="C1137" s="2" t="s">
        <v>300</v>
      </c>
      <c r="D1137" s="2" t="s">
        <v>6425</v>
      </c>
      <c r="E1137" s="3">
        <v>10166.819909541689</v>
      </c>
      <c r="F1137" s="3">
        <v>31608.369481597147</v>
      </c>
      <c r="G1137" s="3">
        <v>9610.4149334939229</v>
      </c>
      <c r="H1137" s="3">
        <f t="shared" si="51"/>
        <v>17128.534774877586</v>
      </c>
      <c r="I1137">
        <f t="shared" si="52"/>
        <v>6</v>
      </c>
      <c r="J1137">
        <f>IFERROR(VLOOKUP(I1137,справочник!$A$27:$D$33,3,0),0)</f>
        <v>30</v>
      </c>
      <c r="K1137">
        <f>IFERROR(VLOOKUP(I1137,справочник!$A$27:$D$33,4,0),0)</f>
        <v>2</v>
      </c>
      <c r="L1137">
        <f t="shared" si="53"/>
        <v>60</v>
      </c>
    </row>
    <row r="1138" spans="1:12" hidden="1">
      <c r="A1138" s="20"/>
      <c r="B1138" s="2" t="s">
        <v>67</v>
      </c>
      <c r="C1138" s="2" t="s">
        <v>433</v>
      </c>
      <c r="D1138" s="2" t="s">
        <v>6426</v>
      </c>
      <c r="E1138" s="3">
        <v>10166.819909541693</v>
      </c>
      <c r="F1138" s="3">
        <v>31608.369481597136</v>
      </c>
      <c r="G1138" s="3">
        <v>9610.4149334939248</v>
      </c>
      <c r="H1138" s="3">
        <f t="shared" si="51"/>
        <v>17128.534774877586</v>
      </c>
      <c r="I1138">
        <f t="shared" si="52"/>
        <v>6</v>
      </c>
      <c r="J1138">
        <f>IFERROR(VLOOKUP(I1138,справочник!$A$27:$D$33,3,0),0)</f>
        <v>30</v>
      </c>
      <c r="K1138">
        <f>IFERROR(VLOOKUP(I1138,справочник!$A$27:$D$33,4,0),0)</f>
        <v>2</v>
      </c>
      <c r="L1138">
        <f t="shared" si="53"/>
        <v>60</v>
      </c>
    </row>
    <row r="1139" spans="1:12" hidden="1">
      <c r="A1139" s="20"/>
      <c r="B1139" s="2" t="s">
        <v>67</v>
      </c>
      <c r="C1139" s="2" t="s">
        <v>6427</v>
      </c>
      <c r="D1139" s="2" t="s">
        <v>6428</v>
      </c>
      <c r="E1139" s="3">
        <v>10166.819909541691</v>
      </c>
      <c r="F1139" s="3">
        <v>31608.36948159715</v>
      </c>
      <c r="G1139" s="3">
        <v>9610.4149334939248</v>
      </c>
      <c r="H1139" s="3">
        <f t="shared" si="51"/>
        <v>17128.534774877586</v>
      </c>
      <c r="I1139">
        <f t="shared" si="52"/>
        <v>6</v>
      </c>
      <c r="J1139">
        <f>IFERROR(VLOOKUP(I1139,справочник!$A$27:$D$33,3,0),0)</f>
        <v>30</v>
      </c>
      <c r="K1139">
        <f>IFERROR(VLOOKUP(I1139,справочник!$A$27:$D$33,4,0),0)</f>
        <v>2</v>
      </c>
      <c r="L1139">
        <f t="shared" si="53"/>
        <v>60</v>
      </c>
    </row>
    <row r="1140" spans="1:12" hidden="1">
      <c r="A1140" s="20"/>
      <c r="B1140" s="2" t="s">
        <v>67</v>
      </c>
      <c r="C1140" s="2" t="s">
        <v>213</v>
      </c>
      <c r="D1140" s="2" t="s">
        <v>6429</v>
      </c>
      <c r="E1140" s="3">
        <v>10166.819909541689</v>
      </c>
      <c r="F1140" s="3">
        <v>31608.369481597139</v>
      </c>
      <c r="G1140" s="3">
        <v>9610.4149334939266</v>
      </c>
      <c r="H1140" s="3">
        <f t="shared" si="51"/>
        <v>17128.534774877586</v>
      </c>
      <c r="I1140">
        <f t="shared" si="52"/>
        <v>6</v>
      </c>
      <c r="J1140">
        <f>IFERROR(VLOOKUP(I1140,справочник!$A$27:$D$33,3,0),0)</f>
        <v>30</v>
      </c>
      <c r="K1140">
        <f>IFERROR(VLOOKUP(I1140,справочник!$A$27:$D$33,4,0),0)</f>
        <v>2</v>
      </c>
      <c r="L1140">
        <f t="shared" si="53"/>
        <v>60</v>
      </c>
    </row>
    <row r="1141" spans="1:12" hidden="1">
      <c r="A1141" s="20"/>
      <c r="B1141" s="2" t="s">
        <v>67</v>
      </c>
      <c r="C1141" s="2" t="s">
        <v>243</v>
      </c>
      <c r="D1141" s="2" t="s">
        <v>6430</v>
      </c>
      <c r="E1141" s="3">
        <v>10166.819909541693</v>
      </c>
      <c r="F1141" s="3">
        <v>31608.369481597139</v>
      </c>
      <c r="G1141" s="3">
        <v>9610.4149334939229</v>
      </c>
      <c r="H1141" s="3">
        <f t="shared" si="51"/>
        <v>17128.534774877586</v>
      </c>
      <c r="I1141">
        <f t="shared" si="52"/>
        <v>6</v>
      </c>
      <c r="J1141">
        <f>IFERROR(VLOOKUP(I1141,справочник!$A$27:$D$33,3,0),0)</f>
        <v>30</v>
      </c>
      <c r="K1141">
        <f>IFERROR(VLOOKUP(I1141,справочник!$A$27:$D$33,4,0),0)</f>
        <v>2</v>
      </c>
      <c r="L1141">
        <f t="shared" si="53"/>
        <v>60</v>
      </c>
    </row>
    <row r="1142" spans="1:12" hidden="1">
      <c r="A1142" s="20"/>
      <c r="B1142" s="2" t="s">
        <v>67</v>
      </c>
      <c r="C1142" s="2" t="s">
        <v>221</v>
      </c>
      <c r="D1142" s="2" t="s">
        <v>6431</v>
      </c>
      <c r="E1142" s="3">
        <v>10166.819909541689</v>
      </c>
      <c r="F1142" s="3">
        <v>31608.369481597139</v>
      </c>
      <c r="G1142" s="3">
        <v>9610.4149334939229</v>
      </c>
      <c r="H1142" s="3">
        <f t="shared" si="51"/>
        <v>17128.534774877586</v>
      </c>
      <c r="I1142">
        <f t="shared" si="52"/>
        <v>6</v>
      </c>
      <c r="J1142">
        <f>IFERROR(VLOOKUP(I1142,справочник!$A$27:$D$33,3,0),0)</f>
        <v>30</v>
      </c>
      <c r="K1142">
        <f>IFERROR(VLOOKUP(I1142,справочник!$A$27:$D$33,4,0),0)</f>
        <v>2</v>
      </c>
      <c r="L1142">
        <f t="shared" si="53"/>
        <v>60</v>
      </c>
    </row>
    <row r="1143" spans="1:12" hidden="1">
      <c r="A1143" s="20"/>
      <c r="B1143" s="2" t="s">
        <v>67</v>
      </c>
      <c r="C1143" s="2" t="s">
        <v>6432</v>
      </c>
      <c r="D1143" s="2" t="s">
        <v>6433</v>
      </c>
      <c r="E1143" s="3">
        <v>10166.819909541697</v>
      </c>
      <c r="F1143" s="3">
        <v>31608.369481597136</v>
      </c>
      <c r="G1143" s="3">
        <v>9610.4149334939229</v>
      </c>
      <c r="H1143" s="3">
        <f t="shared" si="51"/>
        <v>17128.534774877586</v>
      </c>
      <c r="I1143">
        <f t="shared" si="52"/>
        <v>6</v>
      </c>
      <c r="J1143">
        <f>IFERROR(VLOOKUP(I1143,справочник!$A$27:$D$33,3,0),0)</f>
        <v>30</v>
      </c>
      <c r="K1143">
        <f>IFERROR(VLOOKUP(I1143,справочник!$A$27:$D$33,4,0),0)</f>
        <v>2</v>
      </c>
      <c r="L1143">
        <f t="shared" si="53"/>
        <v>60</v>
      </c>
    </row>
    <row r="1144" spans="1:12" hidden="1">
      <c r="A1144" s="20"/>
      <c r="B1144" s="2" t="s">
        <v>67</v>
      </c>
      <c r="C1144" s="2" t="s">
        <v>317</v>
      </c>
      <c r="D1144" s="2" t="s">
        <v>6434</v>
      </c>
      <c r="E1144" s="3">
        <v>10166.819909541693</v>
      </c>
      <c r="F1144" s="3">
        <v>31608.369481597139</v>
      </c>
      <c r="G1144" s="3">
        <v>9610.4149334939211</v>
      </c>
      <c r="H1144" s="3">
        <f t="shared" si="51"/>
        <v>17128.534774877586</v>
      </c>
      <c r="I1144">
        <f t="shared" si="52"/>
        <v>6</v>
      </c>
      <c r="J1144">
        <f>IFERROR(VLOOKUP(I1144,справочник!$A$27:$D$33,3,0),0)</f>
        <v>30</v>
      </c>
      <c r="K1144">
        <f>IFERROR(VLOOKUP(I1144,справочник!$A$27:$D$33,4,0),0)</f>
        <v>2</v>
      </c>
      <c r="L1144">
        <f t="shared" si="53"/>
        <v>60</v>
      </c>
    </row>
    <row r="1145" spans="1:12" hidden="1">
      <c r="A1145" s="20"/>
      <c r="B1145" s="2" t="s">
        <v>67</v>
      </c>
      <c r="C1145" s="2" t="s">
        <v>6435</v>
      </c>
      <c r="D1145" s="2" t="s">
        <v>6436</v>
      </c>
      <c r="E1145" s="3">
        <v>10166.819909541693</v>
      </c>
      <c r="F1145" s="3">
        <v>31608.369481597143</v>
      </c>
      <c r="G1145" s="3">
        <v>9610.4149334939211</v>
      </c>
      <c r="H1145" s="3">
        <f t="shared" si="51"/>
        <v>17128.534774877586</v>
      </c>
      <c r="I1145">
        <f t="shared" si="52"/>
        <v>6</v>
      </c>
      <c r="J1145">
        <f>IFERROR(VLOOKUP(I1145,справочник!$A$27:$D$33,3,0),0)</f>
        <v>30</v>
      </c>
      <c r="K1145">
        <f>IFERROR(VLOOKUP(I1145,справочник!$A$27:$D$33,4,0),0)</f>
        <v>2</v>
      </c>
      <c r="L1145">
        <f t="shared" si="53"/>
        <v>60</v>
      </c>
    </row>
    <row r="1146" spans="1:12" hidden="1">
      <c r="A1146" s="20"/>
      <c r="B1146" s="2" t="s">
        <v>67</v>
      </c>
      <c r="C1146" s="2" t="s">
        <v>266</v>
      </c>
      <c r="D1146" s="2" t="s">
        <v>6437</v>
      </c>
      <c r="E1146" s="3">
        <v>10166.819909541693</v>
      </c>
      <c r="F1146" s="3">
        <v>31608.369481597139</v>
      </c>
      <c r="G1146" s="3">
        <v>9610.4149334939211</v>
      </c>
      <c r="H1146" s="3">
        <f t="shared" si="51"/>
        <v>17128.534774877586</v>
      </c>
      <c r="I1146">
        <f t="shared" si="52"/>
        <v>6</v>
      </c>
      <c r="J1146">
        <f>IFERROR(VLOOKUP(I1146,справочник!$A$27:$D$33,3,0),0)</f>
        <v>30</v>
      </c>
      <c r="K1146">
        <f>IFERROR(VLOOKUP(I1146,справочник!$A$27:$D$33,4,0),0)</f>
        <v>2</v>
      </c>
      <c r="L1146">
        <f t="shared" si="53"/>
        <v>60</v>
      </c>
    </row>
    <row r="1147" spans="1:12" hidden="1">
      <c r="A1147" s="20"/>
      <c r="B1147" s="2" t="s">
        <v>67</v>
      </c>
      <c r="C1147" s="2" t="s">
        <v>262</v>
      </c>
      <c r="D1147" s="2" t="s">
        <v>6438</v>
      </c>
      <c r="E1147" s="3">
        <v>10166.819909541693</v>
      </c>
      <c r="F1147" s="3">
        <v>31608.369481597136</v>
      </c>
      <c r="G1147" s="3">
        <v>9610.4149334939211</v>
      </c>
      <c r="H1147" s="3">
        <f t="shared" si="51"/>
        <v>17128.534774877586</v>
      </c>
      <c r="I1147">
        <f t="shared" si="52"/>
        <v>6</v>
      </c>
      <c r="J1147">
        <f>IFERROR(VLOOKUP(I1147,справочник!$A$27:$D$33,3,0),0)</f>
        <v>30</v>
      </c>
      <c r="K1147">
        <f>IFERROR(VLOOKUP(I1147,справочник!$A$27:$D$33,4,0),0)</f>
        <v>2</v>
      </c>
      <c r="L1147">
        <f t="shared" si="53"/>
        <v>60</v>
      </c>
    </row>
    <row r="1148" spans="1:12" hidden="1">
      <c r="A1148" s="20"/>
      <c r="B1148" s="2" t="s">
        <v>67</v>
      </c>
      <c r="C1148" s="2" t="s">
        <v>6439</v>
      </c>
      <c r="D1148" s="2" t="s">
        <v>6440</v>
      </c>
      <c r="E1148" s="3">
        <v>10166.819909541693</v>
      </c>
      <c r="F1148" s="3">
        <v>31608.369481597136</v>
      </c>
      <c r="G1148" s="3">
        <v>9610.4149334939211</v>
      </c>
      <c r="H1148" s="3">
        <f t="shared" si="51"/>
        <v>17128.534774877586</v>
      </c>
      <c r="I1148">
        <f t="shared" si="52"/>
        <v>6</v>
      </c>
      <c r="J1148">
        <f>IFERROR(VLOOKUP(I1148,справочник!$A$27:$D$33,3,0),0)</f>
        <v>30</v>
      </c>
      <c r="K1148">
        <f>IFERROR(VLOOKUP(I1148,справочник!$A$27:$D$33,4,0),0)</f>
        <v>2</v>
      </c>
      <c r="L1148">
        <f t="shared" si="53"/>
        <v>60</v>
      </c>
    </row>
    <row r="1149" spans="1:12" hidden="1">
      <c r="A1149" s="20"/>
      <c r="B1149" s="2" t="s">
        <v>67</v>
      </c>
      <c r="C1149" s="2" t="s">
        <v>6441</v>
      </c>
      <c r="D1149" s="2" t="s">
        <v>6442</v>
      </c>
      <c r="E1149" s="3">
        <v>10166.819909541691</v>
      </c>
      <c r="F1149" s="3">
        <v>31608.369481597143</v>
      </c>
      <c r="G1149" s="3">
        <v>9610.4149334939211</v>
      </c>
      <c r="H1149" s="3">
        <f t="shared" si="51"/>
        <v>17128.534774877586</v>
      </c>
      <c r="I1149">
        <f t="shared" si="52"/>
        <v>6</v>
      </c>
      <c r="J1149">
        <f>IFERROR(VLOOKUP(I1149,справочник!$A$27:$D$33,3,0),0)</f>
        <v>30</v>
      </c>
      <c r="K1149">
        <f>IFERROR(VLOOKUP(I1149,справочник!$A$27:$D$33,4,0),0)</f>
        <v>2</v>
      </c>
      <c r="L1149">
        <f t="shared" si="53"/>
        <v>60</v>
      </c>
    </row>
    <row r="1150" spans="1:12" hidden="1">
      <c r="A1150" s="20"/>
      <c r="B1150" s="2" t="s">
        <v>67</v>
      </c>
      <c r="C1150" s="2" t="s">
        <v>35</v>
      </c>
      <c r="D1150" s="2" t="s">
        <v>6443</v>
      </c>
      <c r="E1150" s="3">
        <v>10166.819909541695</v>
      </c>
      <c r="F1150" s="3">
        <v>31608.369481597139</v>
      </c>
      <c r="G1150" s="3">
        <v>9610.4149334939211</v>
      </c>
      <c r="H1150" s="3">
        <f t="shared" si="51"/>
        <v>17128.534774877586</v>
      </c>
      <c r="I1150">
        <f t="shared" si="52"/>
        <v>6</v>
      </c>
      <c r="J1150">
        <f>IFERROR(VLOOKUP(I1150,справочник!$A$27:$D$33,3,0),0)</f>
        <v>30</v>
      </c>
      <c r="K1150">
        <f>IFERROR(VLOOKUP(I1150,справочник!$A$27:$D$33,4,0),0)</f>
        <v>2</v>
      </c>
      <c r="L1150">
        <f t="shared" si="53"/>
        <v>60</v>
      </c>
    </row>
    <row r="1151" spans="1:12" hidden="1">
      <c r="A1151" s="20"/>
      <c r="B1151" s="2" t="s">
        <v>67</v>
      </c>
      <c r="C1151" s="2" t="s">
        <v>205</v>
      </c>
      <c r="D1151" s="2" t="s">
        <v>6444</v>
      </c>
      <c r="E1151" s="3">
        <v>10166.819909541693</v>
      </c>
      <c r="F1151" s="3">
        <v>31608.369481597139</v>
      </c>
      <c r="G1151" s="3">
        <v>9610.4149334939211</v>
      </c>
      <c r="H1151" s="3">
        <f t="shared" si="51"/>
        <v>17128.534774877586</v>
      </c>
      <c r="I1151">
        <f t="shared" si="52"/>
        <v>6</v>
      </c>
      <c r="J1151">
        <f>IFERROR(VLOOKUP(I1151,справочник!$A$27:$D$33,3,0),0)</f>
        <v>30</v>
      </c>
      <c r="K1151">
        <f>IFERROR(VLOOKUP(I1151,справочник!$A$27:$D$33,4,0),0)</f>
        <v>2</v>
      </c>
      <c r="L1151">
        <f t="shared" si="53"/>
        <v>60</v>
      </c>
    </row>
    <row r="1152" spans="1:12" hidden="1">
      <c r="A1152" s="20"/>
      <c r="B1152" s="2" t="s">
        <v>67</v>
      </c>
      <c r="C1152" s="2" t="s">
        <v>260</v>
      </c>
      <c r="D1152" s="2" t="s">
        <v>6445</v>
      </c>
      <c r="E1152" s="3">
        <v>10166.819909541695</v>
      </c>
      <c r="F1152" s="3">
        <v>31608.369481597136</v>
      </c>
      <c r="G1152" s="3">
        <v>9610.4149334939211</v>
      </c>
      <c r="H1152" s="3">
        <f t="shared" si="51"/>
        <v>17128.534774877586</v>
      </c>
      <c r="I1152">
        <f t="shared" si="52"/>
        <v>6</v>
      </c>
      <c r="J1152">
        <f>IFERROR(VLOOKUP(I1152,справочник!$A$27:$D$33,3,0),0)</f>
        <v>30</v>
      </c>
      <c r="K1152">
        <f>IFERROR(VLOOKUP(I1152,справочник!$A$27:$D$33,4,0),0)</f>
        <v>2</v>
      </c>
      <c r="L1152">
        <f t="shared" si="53"/>
        <v>60</v>
      </c>
    </row>
    <row r="1153" spans="1:12" hidden="1">
      <c r="A1153" s="20"/>
      <c r="B1153" s="2" t="s">
        <v>67</v>
      </c>
      <c r="C1153" s="2" t="s">
        <v>6446</v>
      </c>
      <c r="D1153" s="2" t="s">
        <v>6447</v>
      </c>
      <c r="E1153" s="3">
        <v>10166.819909541691</v>
      </c>
      <c r="F1153" s="3">
        <v>31608.369481597143</v>
      </c>
      <c r="G1153" s="3">
        <v>9610.4149334939229</v>
      </c>
      <c r="H1153" s="3">
        <f t="shared" si="51"/>
        <v>17128.534774877586</v>
      </c>
      <c r="I1153">
        <f t="shared" si="52"/>
        <v>6</v>
      </c>
      <c r="J1153">
        <f>IFERROR(VLOOKUP(I1153,справочник!$A$27:$D$33,3,0),0)</f>
        <v>30</v>
      </c>
      <c r="K1153">
        <f>IFERROR(VLOOKUP(I1153,справочник!$A$27:$D$33,4,0),0)</f>
        <v>2</v>
      </c>
      <c r="L1153">
        <f t="shared" si="53"/>
        <v>60</v>
      </c>
    </row>
    <row r="1154" spans="1:12" hidden="1">
      <c r="A1154" s="20"/>
      <c r="B1154" s="2" t="s">
        <v>67</v>
      </c>
      <c r="C1154" s="2" t="s">
        <v>6448</v>
      </c>
      <c r="D1154" s="2" t="s">
        <v>6449</v>
      </c>
      <c r="E1154" s="3">
        <v>10166.819909541693</v>
      </c>
      <c r="F1154" s="3">
        <v>31608.369481597136</v>
      </c>
      <c r="G1154" s="3">
        <v>9610.4149334939193</v>
      </c>
      <c r="H1154" s="3">
        <f t="shared" si="51"/>
        <v>17128.534774877586</v>
      </c>
      <c r="I1154">
        <f t="shared" si="52"/>
        <v>6</v>
      </c>
      <c r="J1154">
        <f>IFERROR(VLOOKUP(I1154,справочник!$A$27:$D$33,3,0),0)</f>
        <v>30</v>
      </c>
      <c r="K1154">
        <f>IFERROR(VLOOKUP(I1154,справочник!$A$27:$D$33,4,0),0)</f>
        <v>2</v>
      </c>
      <c r="L1154">
        <f t="shared" si="53"/>
        <v>60</v>
      </c>
    </row>
    <row r="1155" spans="1:12" hidden="1">
      <c r="A1155" s="20"/>
      <c r="B1155" s="2" t="s">
        <v>67</v>
      </c>
      <c r="C1155" s="2" t="s">
        <v>255</v>
      </c>
      <c r="D1155" s="2" t="s">
        <v>6450</v>
      </c>
      <c r="E1155" s="3">
        <v>10166.819909541693</v>
      </c>
      <c r="F1155" s="3">
        <v>31608.369481597132</v>
      </c>
      <c r="G1155" s="3">
        <v>9610.4149334939229</v>
      </c>
      <c r="H1155" s="3">
        <f t="shared" ref="H1155:H1218" si="54">AVERAGE(E1155:G1155)</f>
        <v>17128.534774877582</v>
      </c>
      <c r="I1155">
        <f t="shared" ref="I1155:I1218" si="55">IF(H1155&gt;=1000000,1,IF(AND(H1155&gt;=500000,H1155&lt;=999999),2,IF(AND(H1155&gt;=200000,H1155&lt;=499999),3,IF(AND(H1155&gt;=150000,H1155&lt;=199999),4,IF(AND(H1155&gt;=75000,H1155&lt;=149999),5,IF(AND(H1155&gt;=35000,H1155&lt;=74999),6,6))))))</f>
        <v>6</v>
      </c>
      <c r="J1155">
        <f>IFERROR(VLOOKUP(I1155,справочник!$A$27:$D$33,3,0),0)</f>
        <v>30</v>
      </c>
      <c r="K1155">
        <f>IFERROR(VLOOKUP(I1155,справочник!$A$27:$D$33,4,0),0)</f>
        <v>2</v>
      </c>
      <c r="L1155">
        <f t="shared" ref="L1155:L1218" si="56">J1155*K1155</f>
        <v>60</v>
      </c>
    </row>
    <row r="1156" spans="1:12" hidden="1">
      <c r="A1156" s="20"/>
      <c r="B1156" s="2" t="s">
        <v>67</v>
      </c>
      <c r="C1156" s="2" t="s">
        <v>823</v>
      </c>
      <c r="D1156" s="2" t="s">
        <v>6451</v>
      </c>
      <c r="E1156" s="3">
        <v>10166.819909541691</v>
      </c>
      <c r="F1156" s="3">
        <v>31608.369481597132</v>
      </c>
      <c r="G1156" s="3">
        <v>9610.4149334939229</v>
      </c>
      <c r="H1156" s="3">
        <f t="shared" si="54"/>
        <v>17128.534774877582</v>
      </c>
      <c r="I1156">
        <f t="shared" si="55"/>
        <v>6</v>
      </c>
      <c r="J1156">
        <f>IFERROR(VLOOKUP(I1156,справочник!$A$27:$D$33,3,0),0)</f>
        <v>30</v>
      </c>
      <c r="K1156">
        <f>IFERROR(VLOOKUP(I1156,справочник!$A$27:$D$33,4,0),0)</f>
        <v>2</v>
      </c>
      <c r="L1156">
        <f t="shared" si="56"/>
        <v>60</v>
      </c>
    </row>
    <row r="1157" spans="1:12" hidden="1">
      <c r="A1157" s="20"/>
      <c r="B1157" s="2" t="s">
        <v>67</v>
      </c>
      <c r="C1157" s="2" t="s">
        <v>258</v>
      </c>
      <c r="D1157" s="2" t="s">
        <v>6452</v>
      </c>
      <c r="E1157" s="3">
        <v>10166.819909541691</v>
      </c>
      <c r="F1157" s="3">
        <v>31608.369481597128</v>
      </c>
      <c r="G1157" s="3">
        <v>9610.4149334939248</v>
      </c>
      <c r="H1157" s="3">
        <f t="shared" si="54"/>
        <v>17128.534774877582</v>
      </c>
      <c r="I1157">
        <f t="shared" si="55"/>
        <v>6</v>
      </c>
      <c r="J1157">
        <f>IFERROR(VLOOKUP(I1157,справочник!$A$27:$D$33,3,0),0)</f>
        <v>30</v>
      </c>
      <c r="K1157">
        <f>IFERROR(VLOOKUP(I1157,справочник!$A$27:$D$33,4,0),0)</f>
        <v>2</v>
      </c>
      <c r="L1157">
        <f t="shared" si="56"/>
        <v>60</v>
      </c>
    </row>
    <row r="1158" spans="1:12" hidden="1">
      <c r="A1158" s="20"/>
      <c r="B1158" s="2" t="s">
        <v>67</v>
      </c>
      <c r="C1158" s="2" t="s">
        <v>6453</v>
      </c>
      <c r="D1158" s="2" t="s">
        <v>6454</v>
      </c>
      <c r="E1158" s="3">
        <v>10166.819909541695</v>
      </c>
      <c r="F1158" s="3">
        <v>31608.369481597132</v>
      </c>
      <c r="G1158" s="3">
        <v>9610.4149334939211</v>
      </c>
      <c r="H1158" s="3">
        <f t="shared" si="54"/>
        <v>17128.534774877582</v>
      </c>
      <c r="I1158">
        <f t="shared" si="55"/>
        <v>6</v>
      </c>
      <c r="J1158">
        <f>IFERROR(VLOOKUP(I1158,справочник!$A$27:$D$33,3,0),0)</f>
        <v>30</v>
      </c>
      <c r="K1158">
        <f>IFERROR(VLOOKUP(I1158,справочник!$A$27:$D$33,4,0),0)</f>
        <v>2</v>
      </c>
      <c r="L1158">
        <f t="shared" si="56"/>
        <v>60</v>
      </c>
    </row>
    <row r="1159" spans="1:12" hidden="1">
      <c r="A1159" s="20"/>
      <c r="B1159" s="2" t="s">
        <v>67</v>
      </c>
      <c r="C1159" s="2" t="s">
        <v>249</v>
      </c>
      <c r="D1159" s="2" t="s">
        <v>6455</v>
      </c>
      <c r="E1159" s="3">
        <v>10166.819909541691</v>
      </c>
      <c r="F1159" s="3">
        <v>31608.369481597136</v>
      </c>
      <c r="G1159" s="3">
        <v>9610.4149334939211</v>
      </c>
      <c r="H1159" s="3">
        <f t="shared" si="54"/>
        <v>17128.534774877582</v>
      </c>
      <c r="I1159">
        <f t="shared" si="55"/>
        <v>6</v>
      </c>
      <c r="J1159">
        <f>IFERROR(VLOOKUP(I1159,справочник!$A$27:$D$33,3,0),0)</f>
        <v>30</v>
      </c>
      <c r="K1159">
        <f>IFERROR(VLOOKUP(I1159,справочник!$A$27:$D$33,4,0),0)</f>
        <v>2</v>
      </c>
      <c r="L1159">
        <f t="shared" si="56"/>
        <v>60</v>
      </c>
    </row>
    <row r="1160" spans="1:12" hidden="1">
      <c r="A1160" s="20"/>
      <c r="B1160" s="2" t="s">
        <v>67</v>
      </c>
      <c r="C1160" s="2" t="s">
        <v>286</v>
      </c>
      <c r="D1160" s="2" t="s">
        <v>6456</v>
      </c>
      <c r="E1160" s="3">
        <v>10166.819909541691</v>
      </c>
      <c r="F1160" s="3">
        <v>31608.369481597136</v>
      </c>
      <c r="G1160" s="3">
        <v>9610.4149334939229</v>
      </c>
      <c r="H1160" s="3">
        <f t="shared" si="54"/>
        <v>17128.534774877582</v>
      </c>
      <c r="I1160">
        <f t="shared" si="55"/>
        <v>6</v>
      </c>
      <c r="J1160">
        <f>IFERROR(VLOOKUP(I1160,справочник!$A$27:$D$33,3,0),0)</f>
        <v>30</v>
      </c>
      <c r="K1160">
        <f>IFERROR(VLOOKUP(I1160,справочник!$A$27:$D$33,4,0),0)</f>
        <v>2</v>
      </c>
      <c r="L1160">
        <f t="shared" si="56"/>
        <v>60</v>
      </c>
    </row>
    <row r="1161" spans="1:12" hidden="1">
      <c r="A1161" s="20"/>
      <c r="B1161" s="2" t="s">
        <v>67</v>
      </c>
      <c r="C1161" s="2" t="s">
        <v>274</v>
      </c>
      <c r="D1161" s="2" t="s">
        <v>6457</v>
      </c>
      <c r="E1161" s="3">
        <v>10166.819909541691</v>
      </c>
      <c r="F1161" s="3">
        <v>31608.369481597136</v>
      </c>
      <c r="G1161" s="3">
        <v>9610.4149334939211</v>
      </c>
      <c r="H1161" s="3">
        <f t="shared" si="54"/>
        <v>17128.534774877582</v>
      </c>
      <c r="I1161">
        <f t="shared" si="55"/>
        <v>6</v>
      </c>
      <c r="J1161">
        <f>IFERROR(VLOOKUP(I1161,справочник!$A$27:$D$33,3,0),0)</f>
        <v>30</v>
      </c>
      <c r="K1161">
        <f>IFERROR(VLOOKUP(I1161,справочник!$A$27:$D$33,4,0),0)</f>
        <v>2</v>
      </c>
      <c r="L1161">
        <f t="shared" si="56"/>
        <v>60</v>
      </c>
    </row>
    <row r="1162" spans="1:12" hidden="1">
      <c r="A1162" s="20"/>
      <c r="B1162" s="2" t="s">
        <v>67</v>
      </c>
      <c r="C1162" s="2" t="s">
        <v>150</v>
      </c>
      <c r="D1162" s="2" t="s">
        <v>6458</v>
      </c>
      <c r="E1162" s="3">
        <v>10166.819909541693</v>
      </c>
      <c r="F1162" s="3">
        <v>31608.369481597125</v>
      </c>
      <c r="G1162" s="3">
        <v>9610.4149334939248</v>
      </c>
      <c r="H1162" s="3">
        <f t="shared" si="54"/>
        <v>17128.534774877582</v>
      </c>
      <c r="I1162">
        <f t="shared" si="55"/>
        <v>6</v>
      </c>
      <c r="J1162">
        <f>IFERROR(VLOOKUP(I1162,справочник!$A$27:$D$33,3,0),0)</f>
        <v>30</v>
      </c>
      <c r="K1162">
        <f>IFERROR(VLOOKUP(I1162,справочник!$A$27:$D$33,4,0),0)</f>
        <v>2</v>
      </c>
      <c r="L1162">
        <f t="shared" si="56"/>
        <v>60</v>
      </c>
    </row>
    <row r="1163" spans="1:12" hidden="1">
      <c r="A1163" s="20"/>
      <c r="B1163" s="2" t="s">
        <v>67</v>
      </c>
      <c r="C1163" s="2" t="s">
        <v>288</v>
      </c>
      <c r="D1163" s="2" t="s">
        <v>6459</v>
      </c>
      <c r="E1163" s="3">
        <v>10166.819909541695</v>
      </c>
      <c r="F1163" s="3">
        <v>31608.369481597132</v>
      </c>
      <c r="G1163" s="3">
        <v>9610.4149334939211</v>
      </c>
      <c r="H1163" s="3">
        <f t="shared" si="54"/>
        <v>17128.534774877582</v>
      </c>
      <c r="I1163">
        <f t="shared" si="55"/>
        <v>6</v>
      </c>
      <c r="J1163">
        <f>IFERROR(VLOOKUP(I1163,справочник!$A$27:$D$33,3,0),0)</f>
        <v>30</v>
      </c>
      <c r="K1163">
        <f>IFERROR(VLOOKUP(I1163,справочник!$A$27:$D$33,4,0),0)</f>
        <v>2</v>
      </c>
      <c r="L1163">
        <f t="shared" si="56"/>
        <v>60</v>
      </c>
    </row>
    <row r="1164" spans="1:12" hidden="1">
      <c r="A1164" s="20"/>
      <c r="B1164" s="2" t="s">
        <v>67</v>
      </c>
      <c r="C1164" s="2" t="s">
        <v>474</v>
      </c>
      <c r="D1164" s="2" t="s">
        <v>6460</v>
      </c>
      <c r="E1164" s="3">
        <v>10166.819909541691</v>
      </c>
      <c r="F1164" s="3">
        <v>31608.369481597132</v>
      </c>
      <c r="G1164" s="3">
        <v>9610.4149334939211</v>
      </c>
      <c r="H1164" s="3">
        <f t="shared" si="54"/>
        <v>17128.534774877582</v>
      </c>
      <c r="I1164">
        <f t="shared" si="55"/>
        <v>6</v>
      </c>
      <c r="J1164">
        <f>IFERROR(VLOOKUP(I1164,справочник!$A$27:$D$33,3,0),0)</f>
        <v>30</v>
      </c>
      <c r="K1164">
        <f>IFERROR(VLOOKUP(I1164,справочник!$A$27:$D$33,4,0),0)</f>
        <v>2</v>
      </c>
      <c r="L1164">
        <f t="shared" si="56"/>
        <v>60</v>
      </c>
    </row>
    <row r="1165" spans="1:12" hidden="1">
      <c r="A1165" s="20"/>
      <c r="B1165" s="2" t="s">
        <v>67</v>
      </c>
      <c r="C1165" s="2" t="s">
        <v>6461</v>
      </c>
      <c r="D1165" s="2" t="s">
        <v>6462</v>
      </c>
      <c r="E1165" s="3">
        <v>10166.819909541691</v>
      </c>
      <c r="F1165" s="3">
        <v>31608.369481597132</v>
      </c>
      <c r="G1165" s="3">
        <v>9610.4149334939248</v>
      </c>
      <c r="H1165" s="3">
        <f t="shared" si="54"/>
        <v>17128.534774877582</v>
      </c>
      <c r="I1165">
        <f t="shared" si="55"/>
        <v>6</v>
      </c>
      <c r="J1165">
        <f>IFERROR(VLOOKUP(I1165,справочник!$A$27:$D$33,3,0),0)</f>
        <v>30</v>
      </c>
      <c r="K1165">
        <f>IFERROR(VLOOKUP(I1165,справочник!$A$27:$D$33,4,0),0)</f>
        <v>2</v>
      </c>
      <c r="L1165">
        <f t="shared" si="56"/>
        <v>60</v>
      </c>
    </row>
    <row r="1166" spans="1:12" hidden="1">
      <c r="A1166" s="20"/>
      <c r="B1166" s="2" t="s">
        <v>67</v>
      </c>
      <c r="C1166" s="2" t="s">
        <v>188</v>
      </c>
      <c r="D1166" s="2" t="s">
        <v>6463</v>
      </c>
      <c r="E1166" s="3">
        <v>10166.819909541695</v>
      </c>
      <c r="F1166" s="3">
        <v>31608.369481597128</v>
      </c>
      <c r="G1166" s="3">
        <v>9610.4149334939211</v>
      </c>
      <c r="H1166" s="3">
        <f t="shared" si="54"/>
        <v>17128.534774877582</v>
      </c>
      <c r="I1166">
        <f t="shared" si="55"/>
        <v>6</v>
      </c>
      <c r="J1166">
        <f>IFERROR(VLOOKUP(I1166,справочник!$A$27:$D$33,3,0),0)</f>
        <v>30</v>
      </c>
      <c r="K1166">
        <f>IFERROR(VLOOKUP(I1166,справочник!$A$27:$D$33,4,0),0)</f>
        <v>2</v>
      </c>
      <c r="L1166">
        <f t="shared" si="56"/>
        <v>60</v>
      </c>
    </row>
    <row r="1167" spans="1:12" hidden="1">
      <c r="A1167" s="20"/>
      <c r="B1167" s="2" t="s">
        <v>67</v>
      </c>
      <c r="C1167" s="2" t="s">
        <v>6464</v>
      </c>
      <c r="D1167" s="2" t="s">
        <v>6465</v>
      </c>
      <c r="E1167" s="3">
        <v>10166.819909541693</v>
      </c>
      <c r="F1167" s="3">
        <v>31608.369481597132</v>
      </c>
      <c r="G1167" s="3">
        <v>9610.4149334939211</v>
      </c>
      <c r="H1167" s="3">
        <f t="shared" si="54"/>
        <v>17128.534774877582</v>
      </c>
      <c r="I1167">
        <f t="shared" si="55"/>
        <v>6</v>
      </c>
      <c r="J1167">
        <f>IFERROR(VLOOKUP(I1167,справочник!$A$27:$D$33,3,0),0)</f>
        <v>30</v>
      </c>
      <c r="K1167">
        <f>IFERROR(VLOOKUP(I1167,справочник!$A$27:$D$33,4,0),0)</f>
        <v>2</v>
      </c>
      <c r="L1167">
        <f t="shared" si="56"/>
        <v>60</v>
      </c>
    </row>
    <row r="1168" spans="1:12" hidden="1">
      <c r="A1168" s="20"/>
      <c r="B1168" s="2" t="s">
        <v>67</v>
      </c>
      <c r="C1168" s="2" t="s">
        <v>6466</v>
      </c>
      <c r="D1168" s="2" t="s">
        <v>6467</v>
      </c>
      <c r="E1168" s="3">
        <v>10166.819909541689</v>
      </c>
      <c r="F1168" s="3">
        <v>31608.369481597143</v>
      </c>
      <c r="G1168" s="3">
        <v>9610.4149334939193</v>
      </c>
      <c r="H1168" s="3">
        <f t="shared" si="54"/>
        <v>17128.534774877586</v>
      </c>
      <c r="I1168">
        <f t="shared" si="55"/>
        <v>6</v>
      </c>
      <c r="J1168">
        <f>IFERROR(VLOOKUP(I1168,справочник!$A$27:$D$33,3,0),0)</f>
        <v>30</v>
      </c>
      <c r="K1168">
        <f>IFERROR(VLOOKUP(I1168,справочник!$A$27:$D$33,4,0),0)</f>
        <v>2</v>
      </c>
      <c r="L1168">
        <f t="shared" si="56"/>
        <v>60</v>
      </c>
    </row>
    <row r="1169" spans="1:12" hidden="1">
      <c r="A1169" s="20"/>
      <c r="B1169" s="2" t="s">
        <v>67</v>
      </c>
      <c r="C1169" s="2" t="s">
        <v>6468</v>
      </c>
      <c r="D1169" s="2" t="s">
        <v>6469</v>
      </c>
      <c r="E1169" s="3">
        <v>10166.819909541689</v>
      </c>
      <c r="F1169" s="3">
        <v>31608.369481597132</v>
      </c>
      <c r="G1169" s="3">
        <v>9610.4149334939248</v>
      </c>
      <c r="H1169" s="3">
        <f t="shared" si="54"/>
        <v>17128.534774877582</v>
      </c>
      <c r="I1169">
        <f t="shared" si="55"/>
        <v>6</v>
      </c>
      <c r="J1169">
        <f>IFERROR(VLOOKUP(I1169,справочник!$A$27:$D$33,3,0),0)</f>
        <v>30</v>
      </c>
      <c r="K1169">
        <f>IFERROR(VLOOKUP(I1169,справочник!$A$27:$D$33,4,0),0)</f>
        <v>2</v>
      </c>
      <c r="L1169">
        <f t="shared" si="56"/>
        <v>60</v>
      </c>
    </row>
    <row r="1170" spans="1:12" hidden="1">
      <c r="A1170" s="20"/>
      <c r="B1170" s="2" t="s">
        <v>67</v>
      </c>
      <c r="C1170" s="2" t="s">
        <v>215</v>
      </c>
      <c r="D1170" s="2" t="s">
        <v>6470</v>
      </c>
      <c r="E1170" s="3">
        <v>10166.819909541691</v>
      </c>
      <c r="F1170" s="3">
        <v>31608.369481597132</v>
      </c>
      <c r="G1170" s="3">
        <v>9610.4149334939211</v>
      </c>
      <c r="H1170" s="3">
        <f t="shared" si="54"/>
        <v>17128.534774877582</v>
      </c>
      <c r="I1170">
        <f t="shared" si="55"/>
        <v>6</v>
      </c>
      <c r="J1170">
        <f>IFERROR(VLOOKUP(I1170,справочник!$A$27:$D$33,3,0),0)</f>
        <v>30</v>
      </c>
      <c r="K1170">
        <f>IFERROR(VLOOKUP(I1170,справочник!$A$27:$D$33,4,0),0)</f>
        <v>2</v>
      </c>
      <c r="L1170">
        <f t="shared" si="56"/>
        <v>60</v>
      </c>
    </row>
    <row r="1171" spans="1:12" hidden="1">
      <c r="A1171" s="20"/>
      <c r="B1171" s="2" t="s">
        <v>67</v>
      </c>
      <c r="C1171" s="2" t="s">
        <v>6471</v>
      </c>
      <c r="D1171" s="2" t="s">
        <v>6472</v>
      </c>
      <c r="E1171" s="3">
        <v>10166.819909541689</v>
      </c>
      <c r="F1171" s="3">
        <v>31608.369481597132</v>
      </c>
      <c r="G1171" s="3">
        <v>9610.4149334939248</v>
      </c>
      <c r="H1171" s="3">
        <f t="shared" si="54"/>
        <v>17128.534774877582</v>
      </c>
      <c r="I1171">
        <f t="shared" si="55"/>
        <v>6</v>
      </c>
      <c r="J1171">
        <f>IFERROR(VLOOKUP(I1171,справочник!$A$27:$D$33,3,0),0)</f>
        <v>30</v>
      </c>
      <c r="K1171">
        <f>IFERROR(VLOOKUP(I1171,справочник!$A$27:$D$33,4,0),0)</f>
        <v>2</v>
      </c>
      <c r="L1171">
        <f t="shared" si="56"/>
        <v>60</v>
      </c>
    </row>
    <row r="1172" spans="1:12" hidden="1">
      <c r="A1172" s="20"/>
      <c r="B1172" s="2" t="s">
        <v>67</v>
      </c>
      <c r="C1172" s="2" t="s">
        <v>6473</v>
      </c>
      <c r="D1172" s="2" t="s">
        <v>6474</v>
      </c>
      <c r="E1172" s="3">
        <v>10166.819909541691</v>
      </c>
      <c r="F1172" s="3">
        <v>31608.369481597132</v>
      </c>
      <c r="G1172" s="3">
        <v>9610.4149334939211</v>
      </c>
      <c r="H1172" s="3">
        <f t="shared" si="54"/>
        <v>17128.534774877582</v>
      </c>
      <c r="I1172">
        <f t="shared" si="55"/>
        <v>6</v>
      </c>
      <c r="J1172">
        <f>IFERROR(VLOOKUP(I1172,справочник!$A$27:$D$33,3,0),0)</f>
        <v>30</v>
      </c>
      <c r="K1172">
        <f>IFERROR(VLOOKUP(I1172,справочник!$A$27:$D$33,4,0),0)</f>
        <v>2</v>
      </c>
      <c r="L1172">
        <f t="shared" si="56"/>
        <v>60</v>
      </c>
    </row>
    <row r="1173" spans="1:12" hidden="1">
      <c r="A1173" s="20"/>
      <c r="B1173" s="2" t="s">
        <v>67</v>
      </c>
      <c r="C1173" s="2" t="s">
        <v>6475</v>
      </c>
      <c r="D1173" s="2" t="s">
        <v>6476</v>
      </c>
      <c r="E1173" s="3">
        <v>10166.819909541691</v>
      </c>
      <c r="F1173" s="3">
        <v>31608.369481597132</v>
      </c>
      <c r="G1173" s="3">
        <v>9610.4149334939211</v>
      </c>
      <c r="H1173" s="3">
        <f t="shared" si="54"/>
        <v>17128.534774877582</v>
      </c>
      <c r="I1173">
        <f t="shared" si="55"/>
        <v>6</v>
      </c>
      <c r="J1173">
        <f>IFERROR(VLOOKUP(I1173,справочник!$A$27:$D$33,3,0),0)</f>
        <v>30</v>
      </c>
      <c r="K1173">
        <f>IFERROR(VLOOKUP(I1173,справочник!$A$27:$D$33,4,0),0)</f>
        <v>2</v>
      </c>
      <c r="L1173">
        <f t="shared" si="56"/>
        <v>60</v>
      </c>
    </row>
    <row r="1174" spans="1:12" hidden="1">
      <c r="A1174" s="20"/>
      <c r="B1174" s="2" t="s">
        <v>67</v>
      </c>
      <c r="C1174" s="2" t="s">
        <v>435</v>
      </c>
      <c r="D1174" s="2" t="s">
        <v>6477</v>
      </c>
      <c r="E1174" s="3">
        <v>10166.819909541693</v>
      </c>
      <c r="F1174" s="3">
        <v>31608.369481597132</v>
      </c>
      <c r="G1174" s="3">
        <v>9610.4149334939229</v>
      </c>
      <c r="H1174" s="3">
        <f t="shared" si="54"/>
        <v>17128.534774877582</v>
      </c>
      <c r="I1174">
        <f t="shared" si="55"/>
        <v>6</v>
      </c>
      <c r="J1174">
        <f>IFERROR(VLOOKUP(I1174,справочник!$A$27:$D$33,3,0),0)</f>
        <v>30</v>
      </c>
      <c r="K1174">
        <f>IFERROR(VLOOKUP(I1174,справочник!$A$27:$D$33,4,0),0)</f>
        <v>2</v>
      </c>
      <c r="L1174">
        <f t="shared" si="56"/>
        <v>60</v>
      </c>
    </row>
    <row r="1175" spans="1:12" hidden="1">
      <c r="A1175" s="20"/>
      <c r="B1175" s="2" t="s">
        <v>67</v>
      </c>
      <c r="C1175" s="2" t="s">
        <v>219</v>
      </c>
      <c r="D1175" s="2" t="s">
        <v>6478</v>
      </c>
      <c r="E1175" s="3">
        <v>10166.819909541693</v>
      </c>
      <c r="F1175" s="3">
        <v>31608.369481597128</v>
      </c>
      <c r="G1175" s="3">
        <v>9610.4149334939248</v>
      </c>
      <c r="H1175" s="3">
        <f t="shared" si="54"/>
        <v>17128.534774877582</v>
      </c>
      <c r="I1175">
        <f t="shared" si="55"/>
        <v>6</v>
      </c>
      <c r="J1175">
        <f>IFERROR(VLOOKUP(I1175,справочник!$A$27:$D$33,3,0),0)</f>
        <v>30</v>
      </c>
      <c r="K1175">
        <f>IFERROR(VLOOKUP(I1175,справочник!$A$27:$D$33,4,0),0)</f>
        <v>2</v>
      </c>
      <c r="L1175">
        <f t="shared" si="56"/>
        <v>60</v>
      </c>
    </row>
    <row r="1176" spans="1:12" hidden="1">
      <c r="A1176" s="20"/>
      <c r="B1176" s="2" t="s">
        <v>67</v>
      </c>
      <c r="C1176" s="2" t="s">
        <v>264</v>
      </c>
      <c r="D1176" s="2" t="s">
        <v>6479</v>
      </c>
      <c r="E1176" s="3">
        <v>10166.819909541693</v>
      </c>
      <c r="F1176" s="3">
        <v>31608.369481597132</v>
      </c>
      <c r="G1176" s="3">
        <v>9610.4149334939211</v>
      </c>
      <c r="H1176" s="3">
        <f t="shared" si="54"/>
        <v>17128.534774877582</v>
      </c>
      <c r="I1176">
        <f t="shared" si="55"/>
        <v>6</v>
      </c>
      <c r="J1176">
        <f>IFERROR(VLOOKUP(I1176,справочник!$A$27:$D$33,3,0),0)</f>
        <v>30</v>
      </c>
      <c r="K1176">
        <f>IFERROR(VLOOKUP(I1176,справочник!$A$27:$D$33,4,0),0)</f>
        <v>2</v>
      </c>
      <c r="L1176">
        <f t="shared" si="56"/>
        <v>60</v>
      </c>
    </row>
    <row r="1177" spans="1:12" hidden="1">
      <c r="A1177" s="20"/>
      <c r="B1177" s="2" t="s">
        <v>67</v>
      </c>
      <c r="C1177" s="2" t="s">
        <v>315</v>
      </c>
      <c r="D1177" s="2" t="s">
        <v>6480</v>
      </c>
      <c r="E1177" s="3">
        <v>10166.819909541686</v>
      </c>
      <c r="F1177" s="3">
        <v>31608.369481597139</v>
      </c>
      <c r="G1177" s="3">
        <v>9610.4149334939193</v>
      </c>
      <c r="H1177" s="3">
        <f t="shared" si="54"/>
        <v>17128.534774877582</v>
      </c>
      <c r="I1177">
        <f t="shared" si="55"/>
        <v>6</v>
      </c>
      <c r="J1177">
        <f>IFERROR(VLOOKUP(I1177,справочник!$A$27:$D$33,3,0),0)</f>
        <v>30</v>
      </c>
      <c r="K1177">
        <f>IFERROR(VLOOKUP(I1177,справочник!$A$27:$D$33,4,0),0)</f>
        <v>2</v>
      </c>
      <c r="L1177">
        <f t="shared" si="56"/>
        <v>60</v>
      </c>
    </row>
    <row r="1178" spans="1:12" hidden="1">
      <c r="A1178" s="20"/>
      <c r="B1178" s="2" t="s">
        <v>67</v>
      </c>
      <c r="C1178" s="2" t="s">
        <v>268</v>
      </c>
      <c r="D1178" s="2" t="s">
        <v>6481</v>
      </c>
      <c r="E1178" s="3">
        <v>10166.819909541693</v>
      </c>
      <c r="F1178" s="3">
        <v>31608.369481597132</v>
      </c>
      <c r="G1178" s="3">
        <v>9610.4149334939193</v>
      </c>
      <c r="H1178" s="3">
        <f t="shared" si="54"/>
        <v>17128.534774877582</v>
      </c>
      <c r="I1178">
        <f t="shared" si="55"/>
        <v>6</v>
      </c>
      <c r="J1178">
        <f>IFERROR(VLOOKUP(I1178,справочник!$A$27:$D$33,3,0),0)</f>
        <v>30</v>
      </c>
      <c r="K1178">
        <f>IFERROR(VLOOKUP(I1178,справочник!$A$27:$D$33,4,0),0)</f>
        <v>2</v>
      </c>
      <c r="L1178">
        <f t="shared" si="56"/>
        <v>60</v>
      </c>
    </row>
    <row r="1179" spans="1:12" hidden="1">
      <c r="A1179" s="20"/>
      <c r="B1179" s="2" t="s">
        <v>67</v>
      </c>
      <c r="C1179" s="2" t="s">
        <v>319</v>
      </c>
      <c r="D1179" s="2" t="s">
        <v>6482</v>
      </c>
      <c r="E1179" s="3">
        <v>10166.819909541691</v>
      </c>
      <c r="F1179" s="3">
        <v>31608.369481597128</v>
      </c>
      <c r="G1179" s="3">
        <v>9610.4149334939266</v>
      </c>
      <c r="H1179" s="3">
        <f t="shared" si="54"/>
        <v>17128.534774877582</v>
      </c>
      <c r="I1179">
        <f t="shared" si="55"/>
        <v>6</v>
      </c>
      <c r="J1179">
        <f>IFERROR(VLOOKUP(I1179,справочник!$A$27:$D$33,3,0),0)</f>
        <v>30</v>
      </c>
      <c r="K1179">
        <f>IFERROR(VLOOKUP(I1179,справочник!$A$27:$D$33,4,0),0)</f>
        <v>2</v>
      </c>
      <c r="L1179">
        <f t="shared" si="56"/>
        <v>60</v>
      </c>
    </row>
    <row r="1180" spans="1:12" hidden="1">
      <c r="A1180" s="20"/>
      <c r="B1180" s="2" t="s">
        <v>67</v>
      </c>
      <c r="C1180" s="2" t="s">
        <v>272</v>
      </c>
      <c r="D1180" s="2" t="s">
        <v>6483</v>
      </c>
      <c r="E1180" s="3">
        <v>10166.819909541691</v>
      </c>
      <c r="F1180" s="3">
        <v>31608.369481597136</v>
      </c>
      <c r="G1180" s="3">
        <v>9610.4149334939229</v>
      </c>
      <c r="H1180" s="3">
        <f t="shared" si="54"/>
        <v>17128.534774877582</v>
      </c>
      <c r="I1180">
        <f t="shared" si="55"/>
        <v>6</v>
      </c>
      <c r="J1180">
        <f>IFERROR(VLOOKUP(I1180,справочник!$A$27:$D$33,3,0),0)</f>
        <v>30</v>
      </c>
      <c r="K1180">
        <f>IFERROR(VLOOKUP(I1180,справочник!$A$27:$D$33,4,0),0)</f>
        <v>2</v>
      </c>
      <c r="L1180">
        <f t="shared" si="56"/>
        <v>60</v>
      </c>
    </row>
    <row r="1181" spans="1:12" hidden="1">
      <c r="A1181" s="20"/>
      <c r="B1181" s="2" t="s">
        <v>67</v>
      </c>
      <c r="C1181" s="2" t="s">
        <v>229</v>
      </c>
      <c r="D1181" s="2" t="s">
        <v>6484</v>
      </c>
      <c r="E1181" s="3">
        <v>10166.819909541693</v>
      </c>
      <c r="F1181" s="3">
        <v>31608.369481597132</v>
      </c>
      <c r="G1181" s="3">
        <v>9610.4149334939211</v>
      </c>
      <c r="H1181" s="3">
        <f t="shared" si="54"/>
        <v>17128.534774877582</v>
      </c>
      <c r="I1181">
        <f t="shared" si="55"/>
        <v>6</v>
      </c>
      <c r="J1181">
        <f>IFERROR(VLOOKUP(I1181,справочник!$A$27:$D$33,3,0),0)</f>
        <v>30</v>
      </c>
      <c r="K1181">
        <f>IFERROR(VLOOKUP(I1181,справочник!$A$27:$D$33,4,0),0)</f>
        <v>2</v>
      </c>
      <c r="L1181">
        <f t="shared" si="56"/>
        <v>60</v>
      </c>
    </row>
    <row r="1182" spans="1:12" hidden="1">
      <c r="A1182" s="20"/>
      <c r="B1182" s="2" t="s">
        <v>67</v>
      </c>
      <c r="C1182" s="2" t="s">
        <v>306</v>
      </c>
      <c r="D1182" s="2" t="s">
        <v>6485</v>
      </c>
      <c r="E1182" s="3">
        <v>10166.819909541693</v>
      </c>
      <c r="F1182" s="3">
        <v>31608.369481597125</v>
      </c>
      <c r="G1182" s="3">
        <v>9610.4149334939248</v>
      </c>
      <c r="H1182" s="3">
        <f t="shared" si="54"/>
        <v>17128.534774877582</v>
      </c>
      <c r="I1182">
        <f t="shared" si="55"/>
        <v>6</v>
      </c>
      <c r="J1182">
        <f>IFERROR(VLOOKUP(I1182,справочник!$A$27:$D$33,3,0),0)</f>
        <v>30</v>
      </c>
      <c r="K1182">
        <f>IFERROR(VLOOKUP(I1182,справочник!$A$27:$D$33,4,0),0)</f>
        <v>2</v>
      </c>
      <c r="L1182">
        <f t="shared" si="56"/>
        <v>60</v>
      </c>
    </row>
    <row r="1183" spans="1:12" hidden="1">
      <c r="A1183" s="20"/>
      <c r="B1183" s="2" t="s">
        <v>67</v>
      </c>
      <c r="C1183" s="2" t="s">
        <v>6486</v>
      </c>
      <c r="D1183" s="2" t="s">
        <v>6487</v>
      </c>
      <c r="E1183" s="3">
        <v>10166.819909541693</v>
      </c>
      <c r="F1183" s="3">
        <v>31608.369481597125</v>
      </c>
      <c r="G1183" s="3">
        <v>9610.4149334939211</v>
      </c>
      <c r="H1183" s="3">
        <f t="shared" si="54"/>
        <v>17128.534774877578</v>
      </c>
      <c r="I1183">
        <f t="shared" si="55"/>
        <v>6</v>
      </c>
      <c r="J1183">
        <f>IFERROR(VLOOKUP(I1183,справочник!$A$27:$D$33,3,0),0)</f>
        <v>30</v>
      </c>
      <c r="K1183">
        <f>IFERROR(VLOOKUP(I1183,справочник!$A$27:$D$33,4,0),0)</f>
        <v>2</v>
      </c>
      <c r="L1183">
        <f t="shared" si="56"/>
        <v>60</v>
      </c>
    </row>
    <row r="1184" spans="1:12" hidden="1">
      <c r="A1184" s="20"/>
      <c r="B1184" s="2" t="s">
        <v>67</v>
      </c>
      <c r="C1184" s="2" t="s">
        <v>437</v>
      </c>
      <c r="D1184" s="2" t="s">
        <v>6488</v>
      </c>
      <c r="E1184" s="3">
        <v>10166.819909541691</v>
      </c>
      <c r="F1184" s="3">
        <v>31608.369481597128</v>
      </c>
      <c r="G1184" s="3">
        <v>9610.4149334939211</v>
      </c>
      <c r="H1184" s="3">
        <f t="shared" si="54"/>
        <v>17128.534774877578</v>
      </c>
      <c r="I1184">
        <f t="shared" si="55"/>
        <v>6</v>
      </c>
      <c r="J1184">
        <f>IFERROR(VLOOKUP(I1184,справочник!$A$27:$D$33,3,0),0)</f>
        <v>30</v>
      </c>
      <c r="K1184">
        <f>IFERROR(VLOOKUP(I1184,справочник!$A$27:$D$33,4,0),0)</f>
        <v>2</v>
      </c>
      <c r="L1184">
        <f t="shared" si="56"/>
        <v>60</v>
      </c>
    </row>
    <row r="1185" spans="1:12" hidden="1">
      <c r="A1185" s="20"/>
      <c r="B1185" s="2" t="s">
        <v>67</v>
      </c>
      <c r="C1185" s="2" t="s">
        <v>6489</v>
      </c>
      <c r="D1185" s="2" t="s">
        <v>6490</v>
      </c>
      <c r="E1185" s="3">
        <v>10166.819909541691</v>
      </c>
      <c r="F1185" s="3">
        <v>31608.369481597128</v>
      </c>
      <c r="G1185" s="3">
        <v>9610.4149334939229</v>
      </c>
      <c r="H1185" s="3">
        <f t="shared" si="54"/>
        <v>17128.534774877578</v>
      </c>
      <c r="I1185">
        <f t="shared" si="55"/>
        <v>6</v>
      </c>
      <c r="J1185">
        <f>IFERROR(VLOOKUP(I1185,справочник!$A$27:$D$33,3,0),0)</f>
        <v>30</v>
      </c>
      <c r="K1185">
        <f>IFERROR(VLOOKUP(I1185,справочник!$A$27:$D$33,4,0),0)</f>
        <v>2</v>
      </c>
      <c r="L1185">
        <f t="shared" si="56"/>
        <v>60</v>
      </c>
    </row>
    <row r="1186" spans="1:12" hidden="1">
      <c r="A1186" s="20"/>
      <c r="B1186" s="2" t="s">
        <v>67</v>
      </c>
      <c r="C1186" s="2" t="s">
        <v>6491</v>
      </c>
      <c r="D1186" s="2" t="s">
        <v>6492</v>
      </c>
      <c r="E1186" s="3">
        <v>10166.819909541689</v>
      </c>
      <c r="F1186" s="3">
        <v>31608.369481597128</v>
      </c>
      <c r="G1186" s="3">
        <v>9610.4149334939211</v>
      </c>
      <c r="H1186" s="3">
        <f t="shared" si="54"/>
        <v>17128.534774877578</v>
      </c>
      <c r="I1186">
        <f t="shared" si="55"/>
        <v>6</v>
      </c>
      <c r="J1186">
        <f>IFERROR(VLOOKUP(I1186,справочник!$A$27:$D$33,3,0),0)</f>
        <v>30</v>
      </c>
      <c r="K1186">
        <f>IFERROR(VLOOKUP(I1186,справочник!$A$27:$D$33,4,0),0)</f>
        <v>2</v>
      </c>
      <c r="L1186">
        <f t="shared" si="56"/>
        <v>60</v>
      </c>
    </row>
    <row r="1187" spans="1:12" hidden="1">
      <c r="A1187" s="20"/>
      <c r="B1187" s="2" t="s">
        <v>67</v>
      </c>
      <c r="C1187" s="2" t="s">
        <v>304</v>
      </c>
      <c r="D1187" s="2" t="s">
        <v>6493</v>
      </c>
      <c r="E1187" s="3">
        <v>10166.819909541693</v>
      </c>
      <c r="F1187" s="3">
        <v>31608.369481597125</v>
      </c>
      <c r="G1187" s="3">
        <v>9610.4149334939211</v>
      </c>
      <c r="H1187" s="3">
        <f t="shared" si="54"/>
        <v>17128.534774877578</v>
      </c>
      <c r="I1187">
        <f t="shared" si="55"/>
        <v>6</v>
      </c>
      <c r="J1187">
        <f>IFERROR(VLOOKUP(I1187,справочник!$A$27:$D$33,3,0),0)</f>
        <v>30</v>
      </c>
      <c r="K1187">
        <f>IFERROR(VLOOKUP(I1187,справочник!$A$27:$D$33,4,0),0)</f>
        <v>2</v>
      </c>
      <c r="L1187">
        <f t="shared" si="56"/>
        <v>60</v>
      </c>
    </row>
    <row r="1188" spans="1:12" hidden="1">
      <c r="A1188" s="20"/>
      <c r="B1188" s="2" t="s">
        <v>67</v>
      </c>
      <c r="C1188" s="2" t="s">
        <v>6494</v>
      </c>
      <c r="D1188" s="2" t="s">
        <v>6495</v>
      </c>
      <c r="E1188" s="3">
        <v>10166.819909541693</v>
      </c>
      <c r="F1188" s="3">
        <v>31608.369481597128</v>
      </c>
      <c r="G1188" s="3">
        <v>9610.4149334939211</v>
      </c>
      <c r="H1188" s="3">
        <f t="shared" si="54"/>
        <v>17128.534774877578</v>
      </c>
      <c r="I1188">
        <f t="shared" si="55"/>
        <v>6</v>
      </c>
      <c r="J1188">
        <f>IFERROR(VLOOKUP(I1188,справочник!$A$27:$D$33,3,0),0)</f>
        <v>30</v>
      </c>
      <c r="K1188">
        <f>IFERROR(VLOOKUP(I1188,справочник!$A$27:$D$33,4,0),0)</f>
        <v>2</v>
      </c>
      <c r="L1188">
        <f t="shared" si="56"/>
        <v>60</v>
      </c>
    </row>
    <row r="1189" spans="1:12" hidden="1">
      <c r="A1189" s="20"/>
      <c r="B1189" s="2" t="s">
        <v>67</v>
      </c>
      <c r="C1189" s="2" t="s">
        <v>293</v>
      </c>
      <c r="D1189" s="2" t="s">
        <v>6496</v>
      </c>
      <c r="E1189" s="3">
        <v>10166.819909541691</v>
      </c>
      <c r="F1189" s="3">
        <v>31608.369481597128</v>
      </c>
      <c r="G1189" s="3">
        <v>9610.4149334939229</v>
      </c>
      <c r="H1189" s="3">
        <f t="shared" si="54"/>
        <v>17128.534774877578</v>
      </c>
      <c r="I1189">
        <f t="shared" si="55"/>
        <v>6</v>
      </c>
      <c r="J1189">
        <f>IFERROR(VLOOKUP(I1189,справочник!$A$27:$D$33,3,0),0)</f>
        <v>30</v>
      </c>
      <c r="K1189">
        <f>IFERROR(VLOOKUP(I1189,справочник!$A$27:$D$33,4,0),0)</f>
        <v>2</v>
      </c>
      <c r="L1189">
        <f t="shared" si="56"/>
        <v>60</v>
      </c>
    </row>
    <row r="1190" spans="1:12" hidden="1">
      <c r="A1190" s="20"/>
      <c r="B1190" s="2" t="s">
        <v>67</v>
      </c>
      <c r="C1190" s="2" t="s">
        <v>211</v>
      </c>
      <c r="D1190" s="2" t="s">
        <v>6497</v>
      </c>
      <c r="E1190" s="3">
        <v>10166.819909541693</v>
      </c>
      <c r="F1190" s="3">
        <v>31608.369481597125</v>
      </c>
      <c r="G1190" s="3">
        <v>9610.4149334939229</v>
      </c>
      <c r="H1190" s="3">
        <f t="shared" si="54"/>
        <v>17128.534774877578</v>
      </c>
      <c r="I1190">
        <f t="shared" si="55"/>
        <v>6</v>
      </c>
      <c r="J1190">
        <f>IFERROR(VLOOKUP(I1190,справочник!$A$27:$D$33,3,0),0)</f>
        <v>30</v>
      </c>
      <c r="K1190">
        <f>IFERROR(VLOOKUP(I1190,справочник!$A$27:$D$33,4,0),0)</f>
        <v>2</v>
      </c>
      <c r="L1190">
        <f t="shared" si="56"/>
        <v>60</v>
      </c>
    </row>
    <row r="1191" spans="1:12" hidden="1">
      <c r="A1191" s="20"/>
      <c r="B1191" s="2" t="s">
        <v>67</v>
      </c>
      <c r="C1191" s="2" t="s">
        <v>241</v>
      </c>
      <c r="D1191" s="2" t="s">
        <v>6498</v>
      </c>
      <c r="E1191" s="3">
        <v>10166.819909541693</v>
      </c>
      <c r="F1191" s="3">
        <v>31608.369481597125</v>
      </c>
      <c r="G1191" s="3">
        <v>9610.4149334939229</v>
      </c>
      <c r="H1191" s="3">
        <f t="shared" si="54"/>
        <v>17128.534774877578</v>
      </c>
      <c r="I1191">
        <f t="shared" si="55"/>
        <v>6</v>
      </c>
      <c r="J1191">
        <f>IFERROR(VLOOKUP(I1191,справочник!$A$27:$D$33,3,0),0)</f>
        <v>30</v>
      </c>
      <c r="K1191">
        <f>IFERROR(VLOOKUP(I1191,справочник!$A$27:$D$33,4,0),0)</f>
        <v>2</v>
      </c>
      <c r="L1191">
        <f t="shared" si="56"/>
        <v>60</v>
      </c>
    </row>
    <row r="1192" spans="1:12" hidden="1">
      <c r="A1192" s="20"/>
      <c r="B1192" s="2" t="s">
        <v>67</v>
      </c>
      <c r="C1192" s="2" t="s">
        <v>321</v>
      </c>
      <c r="D1192" s="2" t="s">
        <v>6499</v>
      </c>
      <c r="E1192" s="3">
        <v>10166.819909541686</v>
      </c>
      <c r="F1192" s="3">
        <v>31608.369481597128</v>
      </c>
      <c r="G1192" s="3">
        <v>9610.4149334939229</v>
      </c>
      <c r="H1192" s="3">
        <f t="shared" si="54"/>
        <v>17128.534774877578</v>
      </c>
      <c r="I1192">
        <f t="shared" si="55"/>
        <v>6</v>
      </c>
      <c r="J1192">
        <f>IFERROR(VLOOKUP(I1192,справочник!$A$27:$D$33,3,0),0)</f>
        <v>30</v>
      </c>
      <c r="K1192">
        <f>IFERROR(VLOOKUP(I1192,справочник!$A$27:$D$33,4,0),0)</f>
        <v>2</v>
      </c>
      <c r="L1192">
        <f t="shared" si="56"/>
        <v>60</v>
      </c>
    </row>
    <row r="1193" spans="1:12" hidden="1">
      <c r="A1193" s="20"/>
      <c r="B1193" s="2" t="s">
        <v>67</v>
      </c>
      <c r="C1193" s="2" t="s">
        <v>6500</v>
      </c>
      <c r="D1193" s="2" t="s">
        <v>6501</v>
      </c>
      <c r="E1193" s="3">
        <v>10166.819909541689</v>
      </c>
      <c r="F1193" s="3">
        <v>31608.369481597132</v>
      </c>
      <c r="G1193" s="3">
        <v>9610.4149334939229</v>
      </c>
      <c r="H1193" s="3">
        <f t="shared" si="54"/>
        <v>17128.534774877578</v>
      </c>
      <c r="I1193">
        <f t="shared" si="55"/>
        <v>6</v>
      </c>
      <c r="J1193">
        <f>IFERROR(VLOOKUP(I1193,справочник!$A$27:$D$33,3,0),0)</f>
        <v>30</v>
      </c>
      <c r="K1193">
        <f>IFERROR(VLOOKUP(I1193,справочник!$A$27:$D$33,4,0),0)</f>
        <v>2</v>
      </c>
      <c r="L1193">
        <f t="shared" si="56"/>
        <v>60</v>
      </c>
    </row>
    <row r="1194" spans="1:12" hidden="1">
      <c r="A1194" s="20"/>
      <c r="B1194" s="2" t="s">
        <v>67</v>
      </c>
      <c r="C1194" s="2" t="s">
        <v>302</v>
      </c>
      <c r="D1194" s="2" t="s">
        <v>6502</v>
      </c>
      <c r="E1194" s="3">
        <v>10166.819909541689</v>
      </c>
      <c r="F1194" s="3">
        <v>31608.369481597128</v>
      </c>
      <c r="G1194" s="3">
        <v>9610.4149334939211</v>
      </c>
      <c r="H1194" s="3">
        <f t="shared" si="54"/>
        <v>17128.534774877578</v>
      </c>
      <c r="I1194">
        <f t="shared" si="55"/>
        <v>6</v>
      </c>
      <c r="J1194">
        <f>IFERROR(VLOOKUP(I1194,справочник!$A$27:$D$33,3,0),0)</f>
        <v>30</v>
      </c>
      <c r="K1194">
        <f>IFERROR(VLOOKUP(I1194,справочник!$A$27:$D$33,4,0),0)</f>
        <v>2</v>
      </c>
      <c r="L1194">
        <f t="shared" si="56"/>
        <v>60</v>
      </c>
    </row>
    <row r="1195" spans="1:12" hidden="1">
      <c r="A1195" s="20"/>
      <c r="B1195" s="2" t="s">
        <v>67</v>
      </c>
      <c r="C1195" s="2" t="s">
        <v>439</v>
      </c>
      <c r="D1195" s="2" t="s">
        <v>6503</v>
      </c>
      <c r="E1195" s="3">
        <v>10166.819909541693</v>
      </c>
      <c r="F1195" s="3">
        <v>31608.369481597125</v>
      </c>
      <c r="G1195" s="3">
        <v>9610.4149334939211</v>
      </c>
      <c r="H1195" s="3">
        <f t="shared" si="54"/>
        <v>17128.534774877578</v>
      </c>
      <c r="I1195">
        <f t="shared" si="55"/>
        <v>6</v>
      </c>
      <c r="J1195">
        <f>IFERROR(VLOOKUP(I1195,справочник!$A$27:$D$33,3,0),0)</f>
        <v>30</v>
      </c>
      <c r="K1195">
        <f>IFERROR(VLOOKUP(I1195,справочник!$A$27:$D$33,4,0),0)</f>
        <v>2</v>
      </c>
      <c r="L1195">
        <f t="shared" si="56"/>
        <v>60</v>
      </c>
    </row>
    <row r="1196" spans="1:12" hidden="1">
      <c r="A1196" s="20"/>
      <c r="B1196" s="2" t="s">
        <v>67</v>
      </c>
      <c r="C1196" s="2" t="s">
        <v>253</v>
      </c>
      <c r="D1196" s="2" t="s">
        <v>6504</v>
      </c>
      <c r="E1196" s="3">
        <v>10166.819909541693</v>
      </c>
      <c r="F1196" s="3">
        <v>31608.369481597128</v>
      </c>
      <c r="G1196" s="3">
        <v>9610.4149334939229</v>
      </c>
      <c r="H1196" s="3">
        <f t="shared" si="54"/>
        <v>17128.534774877578</v>
      </c>
      <c r="I1196">
        <f t="shared" si="55"/>
        <v>6</v>
      </c>
      <c r="J1196">
        <f>IFERROR(VLOOKUP(I1196,справочник!$A$27:$D$33,3,0),0)</f>
        <v>30</v>
      </c>
      <c r="K1196">
        <f>IFERROR(VLOOKUP(I1196,справочник!$A$27:$D$33,4,0),0)</f>
        <v>2</v>
      </c>
      <c r="L1196">
        <f t="shared" si="56"/>
        <v>60</v>
      </c>
    </row>
    <row r="1197" spans="1:12" hidden="1">
      <c r="A1197" s="20"/>
      <c r="B1197" s="2" t="s">
        <v>67</v>
      </c>
      <c r="C1197" s="2" t="s">
        <v>6505</v>
      </c>
      <c r="D1197" s="2" t="s">
        <v>6506</v>
      </c>
      <c r="E1197" s="3">
        <v>10166.819909541693</v>
      </c>
      <c r="F1197" s="3">
        <v>31608.369481597125</v>
      </c>
      <c r="G1197" s="3">
        <v>9610.4149334939211</v>
      </c>
      <c r="H1197" s="3">
        <f t="shared" si="54"/>
        <v>17128.534774877578</v>
      </c>
      <c r="I1197">
        <f t="shared" si="55"/>
        <v>6</v>
      </c>
      <c r="J1197">
        <f>IFERROR(VLOOKUP(I1197,справочник!$A$27:$D$33,3,0),0)</f>
        <v>30</v>
      </c>
      <c r="K1197">
        <f>IFERROR(VLOOKUP(I1197,справочник!$A$27:$D$33,4,0),0)</f>
        <v>2</v>
      </c>
      <c r="L1197">
        <f t="shared" si="56"/>
        <v>60</v>
      </c>
    </row>
    <row r="1198" spans="1:12" hidden="1">
      <c r="A1198" s="20"/>
      <c r="B1198" s="2" t="s">
        <v>67</v>
      </c>
      <c r="C1198" s="2" t="s">
        <v>203</v>
      </c>
      <c r="D1198" s="2" t="s">
        <v>6507</v>
      </c>
      <c r="E1198" s="3">
        <v>10166.819909541693</v>
      </c>
      <c r="F1198" s="3">
        <v>31608.369481597125</v>
      </c>
      <c r="G1198" s="3">
        <v>9610.4149334939211</v>
      </c>
      <c r="H1198" s="3">
        <f t="shared" si="54"/>
        <v>17128.534774877578</v>
      </c>
      <c r="I1198">
        <f t="shared" si="55"/>
        <v>6</v>
      </c>
      <c r="J1198">
        <f>IFERROR(VLOOKUP(I1198,справочник!$A$27:$D$33,3,0),0)</f>
        <v>30</v>
      </c>
      <c r="K1198">
        <f>IFERROR(VLOOKUP(I1198,справочник!$A$27:$D$33,4,0),0)</f>
        <v>2</v>
      </c>
      <c r="L1198">
        <f t="shared" si="56"/>
        <v>60</v>
      </c>
    </row>
    <row r="1199" spans="1:12" hidden="1">
      <c r="A1199" s="20"/>
      <c r="B1199" s="2" t="s">
        <v>67</v>
      </c>
      <c r="C1199" s="2" t="s">
        <v>251</v>
      </c>
      <c r="D1199" s="2" t="s">
        <v>6508</v>
      </c>
      <c r="E1199" s="3">
        <v>10166.819909541689</v>
      </c>
      <c r="F1199" s="3">
        <v>31608.369481597128</v>
      </c>
      <c r="G1199" s="3">
        <v>9610.4149334939211</v>
      </c>
      <c r="H1199" s="3">
        <f t="shared" si="54"/>
        <v>17128.534774877578</v>
      </c>
      <c r="I1199">
        <f t="shared" si="55"/>
        <v>6</v>
      </c>
      <c r="J1199">
        <f>IFERROR(VLOOKUP(I1199,справочник!$A$27:$D$33,3,0),0)</f>
        <v>30</v>
      </c>
      <c r="K1199">
        <f>IFERROR(VLOOKUP(I1199,справочник!$A$27:$D$33,4,0),0)</f>
        <v>2</v>
      </c>
      <c r="L1199">
        <f t="shared" si="56"/>
        <v>60</v>
      </c>
    </row>
    <row r="1200" spans="1:12" hidden="1">
      <c r="A1200" s="20"/>
      <c r="B1200" s="2" t="s">
        <v>67</v>
      </c>
      <c r="C1200" s="2" t="s">
        <v>6509</v>
      </c>
      <c r="D1200" s="2" t="s">
        <v>6510</v>
      </c>
      <c r="E1200" s="3">
        <v>10166.819909541689</v>
      </c>
      <c r="F1200" s="3">
        <v>31608.369481597132</v>
      </c>
      <c r="G1200" s="3">
        <v>9610.4149334939229</v>
      </c>
      <c r="H1200" s="3">
        <f t="shared" si="54"/>
        <v>17128.534774877578</v>
      </c>
      <c r="I1200">
        <f t="shared" si="55"/>
        <v>6</v>
      </c>
      <c r="J1200">
        <f>IFERROR(VLOOKUP(I1200,справочник!$A$27:$D$33,3,0),0)</f>
        <v>30</v>
      </c>
      <c r="K1200">
        <f>IFERROR(VLOOKUP(I1200,справочник!$A$27:$D$33,4,0),0)</f>
        <v>2</v>
      </c>
      <c r="L1200">
        <f t="shared" si="56"/>
        <v>60</v>
      </c>
    </row>
    <row r="1201" spans="1:12" hidden="1">
      <c r="A1201" s="20"/>
      <c r="B1201" s="2" t="s">
        <v>67</v>
      </c>
      <c r="C1201" s="2" t="s">
        <v>6511</v>
      </c>
      <c r="D1201" s="2" t="s">
        <v>6512</v>
      </c>
      <c r="E1201" s="3">
        <v>10166.819909541691</v>
      </c>
      <c r="F1201" s="3">
        <v>31608.369481597128</v>
      </c>
      <c r="G1201" s="3">
        <v>9610.4149334939211</v>
      </c>
      <c r="H1201" s="3">
        <f t="shared" si="54"/>
        <v>17128.534774877578</v>
      </c>
      <c r="I1201">
        <f t="shared" si="55"/>
        <v>6</v>
      </c>
      <c r="J1201">
        <f>IFERROR(VLOOKUP(I1201,справочник!$A$27:$D$33,3,0),0)</f>
        <v>30</v>
      </c>
      <c r="K1201">
        <f>IFERROR(VLOOKUP(I1201,справочник!$A$27:$D$33,4,0),0)</f>
        <v>2</v>
      </c>
      <c r="L1201">
        <f t="shared" si="56"/>
        <v>60</v>
      </c>
    </row>
    <row r="1202" spans="1:12" hidden="1">
      <c r="A1202" s="20"/>
      <c r="B1202" s="2" t="s">
        <v>67</v>
      </c>
      <c r="C1202" s="2" t="s">
        <v>217</v>
      </c>
      <c r="D1202" s="2" t="s">
        <v>6513</v>
      </c>
      <c r="E1202" s="3">
        <v>10166.819909541693</v>
      </c>
      <c r="F1202" s="3">
        <v>31608.369481597128</v>
      </c>
      <c r="G1202" s="3">
        <v>9610.4149334939211</v>
      </c>
      <c r="H1202" s="3">
        <f t="shared" si="54"/>
        <v>17128.534774877578</v>
      </c>
      <c r="I1202">
        <f t="shared" si="55"/>
        <v>6</v>
      </c>
      <c r="J1202">
        <f>IFERROR(VLOOKUP(I1202,справочник!$A$27:$D$33,3,0),0)</f>
        <v>30</v>
      </c>
      <c r="K1202">
        <f>IFERROR(VLOOKUP(I1202,справочник!$A$27:$D$33,4,0),0)</f>
        <v>2</v>
      </c>
      <c r="L1202">
        <f t="shared" si="56"/>
        <v>60</v>
      </c>
    </row>
    <row r="1203" spans="1:12" hidden="1">
      <c r="A1203" s="20"/>
      <c r="B1203" s="2" t="s">
        <v>67</v>
      </c>
      <c r="C1203" s="2" t="s">
        <v>6514</v>
      </c>
      <c r="D1203" s="2" t="s">
        <v>6515</v>
      </c>
      <c r="E1203" s="3">
        <v>10166.819909541693</v>
      </c>
      <c r="F1203" s="3">
        <v>31608.369481597125</v>
      </c>
      <c r="G1203" s="3">
        <v>9610.4149334939211</v>
      </c>
      <c r="H1203" s="3">
        <f t="shared" si="54"/>
        <v>17128.534774877578</v>
      </c>
      <c r="I1203">
        <f t="shared" si="55"/>
        <v>6</v>
      </c>
      <c r="J1203">
        <f>IFERROR(VLOOKUP(I1203,справочник!$A$27:$D$33,3,0),0)</f>
        <v>30</v>
      </c>
      <c r="K1203">
        <f>IFERROR(VLOOKUP(I1203,справочник!$A$27:$D$33,4,0),0)</f>
        <v>2</v>
      </c>
      <c r="L1203">
        <f t="shared" si="56"/>
        <v>60</v>
      </c>
    </row>
    <row r="1204" spans="1:12" hidden="1">
      <c r="A1204" s="20"/>
      <c r="B1204" s="2" t="s">
        <v>67</v>
      </c>
      <c r="C1204" s="2" t="s">
        <v>6516</v>
      </c>
      <c r="D1204" s="2" t="s">
        <v>6517</v>
      </c>
      <c r="E1204" s="3">
        <v>10166.819909541695</v>
      </c>
      <c r="F1204" s="3">
        <v>31608.369481597125</v>
      </c>
      <c r="G1204" s="3">
        <v>9610.4149334939211</v>
      </c>
      <c r="H1204" s="3">
        <f t="shared" si="54"/>
        <v>17128.534774877578</v>
      </c>
      <c r="I1204">
        <f t="shared" si="55"/>
        <v>6</v>
      </c>
      <c r="J1204">
        <f>IFERROR(VLOOKUP(I1204,справочник!$A$27:$D$33,3,0),0)</f>
        <v>30</v>
      </c>
      <c r="K1204">
        <f>IFERROR(VLOOKUP(I1204,справочник!$A$27:$D$33,4,0),0)</f>
        <v>2</v>
      </c>
      <c r="L1204">
        <f t="shared" si="56"/>
        <v>60</v>
      </c>
    </row>
    <row r="1205" spans="1:12" hidden="1">
      <c r="A1205" s="20"/>
      <c r="B1205" s="2" t="s">
        <v>67</v>
      </c>
      <c r="C1205" s="2" t="s">
        <v>310</v>
      </c>
      <c r="D1205" s="2" t="s">
        <v>6518</v>
      </c>
      <c r="E1205" s="3">
        <v>10166.819909541689</v>
      </c>
      <c r="F1205" s="3">
        <v>31608.369481597128</v>
      </c>
      <c r="G1205" s="3">
        <v>9610.4149334939229</v>
      </c>
      <c r="H1205" s="3">
        <f t="shared" si="54"/>
        <v>17128.534774877578</v>
      </c>
      <c r="I1205">
        <f t="shared" si="55"/>
        <v>6</v>
      </c>
      <c r="J1205">
        <f>IFERROR(VLOOKUP(I1205,справочник!$A$27:$D$33,3,0),0)</f>
        <v>30</v>
      </c>
      <c r="K1205">
        <f>IFERROR(VLOOKUP(I1205,справочник!$A$27:$D$33,4,0),0)</f>
        <v>2</v>
      </c>
      <c r="L1205">
        <f t="shared" si="56"/>
        <v>60</v>
      </c>
    </row>
    <row r="1206" spans="1:12" hidden="1">
      <c r="A1206" s="20"/>
      <c r="B1206" s="2" t="s">
        <v>67</v>
      </c>
      <c r="C1206" s="2" t="s">
        <v>6519</v>
      </c>
      <c r="D1206" s="2" t="s">
        <v>6520</v>
      </c>
      <c r="E1206" s="3">
        <v>10166.819909541688</v>
      </c>
      <c r="F1206" s="3">
        <v>31608.369481597121</v>
      </c>
      <c r="G1206" s="3">
        <v>9610.4149334939248</v>
      </c>
      <c r="H1206" s="3">
        <f t="shared" si="54"/>
        <v>17128.534774877578</v>
      </c>
      <c r="I1206">
        <f t="shared" si="55"/>
        <v>6</v>
      </c>
      <c r="J1206">
        <f>IFERROR(VLOOKUP(I1206,справочник!$A$27:$D$33,3,0),0)</f>
        <v>30</v>
      </c>
      <c r="K1206">
        <f>IFERROR(VLOOKUP(I1206,справочник!$A$27:$D$33,4,0),0)</f>
        <v>2</v>
      </c>
      <c r="L1206">
        <f t="shared" si="56"/>
        <v>60</v>
      </c>
    </row>
    <row r="1207" spans="1:12" hidden="1">
      <c r="A1207" s="20"/>
      <c r="B1207" s="2" t="s">
        <v>67</v>
      </c>
      <c r="C1207" s="2" t="s">
        <v>6521</v>
      </c>
      <c r="D1207" s="2" t="s">
        <v>6522</v>
      </c>
      <c r="E1207" s="3">
        <v>10166.819909541691</v>
      </c>
      <c r="F1207" s="3">
        <v>31608.36948159715</v>
      </c>
      <c r="G1207" s="3">
        <v>9610.4149334939248</v>
      </c>
      <c r="H1207" s="3">
        <f t="shared" si="54"/>
        <v>17128.534774877586</v>
      </c>
      <c r="I1207">
        <f t="shared" si="55"/>
        <v>6</v>
      </c>
      <c r="J1207">
        <f>IFERROR(VLOOKUP(I1207,справочник!$A$27:$D$33,3,0),0)</f>
        <v>30</v>
      </c>
      <c r="K1207">
        <f>IFERROR(VLOOKUP(I1207,справочник!$A$27:$D$33,4,0),0)</f>
        <v>2</v>
      </c>
      <c r="L1207">
        <f t="shared" si="56"/>
        <v>60</v>
      </c>
    </row>
    <row r="1208" spans="1:12" hidden="1">
      <c r="A1208" s="20"/>
      <c r="B1208" s="2" t="s">
        <v>67</v>
      </c>
      <c r="C1208" s="2" t="s">
        <v>6523</v>
      </c>
      <c r="D1208" s="2" t="s">
        <v>6524</v>
      </c>
      <c r="E1208" s="3">
        <v>10166.819909541693</v>
      </c>
      <c r="F1208" s="3">
        <v>31608.369481597136</v>
      </c>
      <c r="G1208" s="3">
        <v>9610.4149334939248</v>
      </c>
      <c r="H1208" s="3">
        <f t="shared" si="54"/>
        <v>17128.534774877586</v>
      </c>
      <c r="I1208">
        <f t="shared" si="55"/>
        <v>6</v>
      </c>
      <c r="J1208">
        <f>IFERROR(VLOOKUP(I1208,справочник!$A$27:$D$33,3,0),0)</f>
        <v>30</v>
      </c>
      <c r="K1208">
        <f>IFERROR(VLOOKUP(I1208,справочник!$A$27:$D$33,4,0),0)</f>
        <v>2</v>
      </c>
      <c r="L1208">
        <f t="shared" si="56"/>
        <v>60</v>
      </c>
    </row>
    <row r="1209" spans="1:12" hidden="1">
      <c r="A1209" s="20"/>
      <c r="B1209" s="2" t="s">
        <v>67</v>
      </c>
      <c r="C1209" s="2" t="s">
        <v>1058</v>
      </c>
      <c r="D1209" s="2" t="s">
        <v>6525</v>
      </c>
      <c r="E1209" s="3">
        <v>10166.819909541699</v>
      </c>
      <c r="F1209" s="3">
        <v>31608.369481597139</v>
      </c>
      <c r="G1209" s="3">
        <v>9610.4149334939248</v>
      </c>
      <c r="H1209" s="3">
        <f t="shared" si="54"/>
        <v>17128.534774877586</v>
      </c>
      <c r="I1209">
        <f t="shared" si="55"/>
        <v>6</v>
      </c>
      <c r="J1209">
        <f>IFERROR(VLOOKUP(I1209,справочник!$A$27:$D$33,3,0),0)</f>
        <v>30</v>
      </c>
      <c r="K1209">
        <f>IFERROR(VLOOKUP(I1209,справочник!$A$27:$D$33,4,0),0)</f>
        <v>2</v>
      </c>
      <c r="L1209">
        <f t="shared" si="56"/>
        <v>60</v>
      </c>
    </row>
    <row r="1210" spans="1:12" hidden="1">
      <c r="A1210" s="20"/>
      <c r="B1210" s="2" t="s">
        <v>67</v>
      </c>
      <c r="C1210" s="2" t="s">
        <v>1011</v>
      </c>
      <c r="D1210" s="2" t="s">
        <v>6526</v>
      </c>
      <c r="E1210" s="3">
        <v>10166.819909541691</v>
      </c>
      <c r="F1210" s="3">
        <v>31608.369481597147</v>
      </c>
      <c r="G1210" s="3">
        <v>9610.4149334939211</v>
      </c>
      <c r="H1210" s="3">
        <f t="shared" si="54"/>
        <v>17128.534774877586</v>
      </c>
      <c r="I1210">
        <f t="shared" si="55"/>
        <v>6</v>
      </c>
      <c r="J1210">
        <f>IFERROR(VLOOKUP(I1210,справочник!$A$27:$D$33,3,0),0)</f>
        <v>30</v>
      </c>
      <c r="K1210">
        <f>IFERROR(VLOOKUP(I1210,справочник!$A$27:$D$33,4,0),0)</f>
        <v>2</v>
      </c>
      <c r="L1210">
        <f t="shared" si="56"/>
        <v>60</v>
      </c>
    </row>
    <row r="1211" spans="1:12" hidden="1">
      <c r="A1211" s="20"/>
      <c r="B1211" s="2" t="s">
        <v>67</v>
      </c>
      <c r="C1211" s="2" t="s">
        <v>6527</v>
      </c>
      <c r="D1211" s="2" t="s">
        <v>6528</v>
      </c>
      <c r="E1211" s="3">
        <v>10166.819909541693</v>
      </c>
      <c r="F1211" s="3">
        <v>31608.369481597139</v>
      </c>
      <c r="G1211" s="3">
        <v>9610.4149334939248</v>
      </c>
      <c r="H1211" s="3">
        <f t="shared" si="54"/>
        <v>17128.534774877586</v>
      </c>
      <c r="I1211">
        <f t="shared" si="55"/>
        <v>6</v>
      </c>
      <c r="J1211">
        <f>IFERROR(VLOOKUP(I1211,справочник!$A$27:$D$33,3,0),0)</f>
        <v>30</v>
      </c>
      <c r="K1211">
        <f>IFERROR(VLOOKUP(I1211,справочник!$A$27:$D$33,4,0),0)</f>
        <v>2</v>
      </c>
      <c r="L1211">
        <f t="shared" si="56"/>
        <v>60</v>
      </c>
    </row>
    <row r="1212" spans="1:12" hidden="1">
      <c r="A1212" s="20"/>
      <c r="B1212" s="2" t="s">
        <v>67</v>
      </c>
      <c r="C1212" s="2" t="s">
        <v>1165</v>
      </c>
      <c r="D1212" s="2" t="s">
        <v>6529</v>
      </c>
      <c r="E1212" s="3">
        <v>10166.819909541693</v>
      </c>
      <c r="F1212" s="3">
        <v>31608.369481597136</v>
      </c>
      <c r="G1212" s="3">
        <v>9610.4149334939248</v>
      </c>
      <c r="H1212" s="3">
        <f t="shared" si="54"/>
        <v>17128.534774877586</v>
      </c>
      <c r="I1212">
        <f t="shared" si="55"/>
        <v>6</v>
      </c>
      <c r="J1212">
        <f>IFERROR(VLOOKUP(I1212,справочник!$A$27:$D$33,3,0),0)</f>
        <v>30</v>
      </c>
      <c r="K1212">
        <f>IFERROR(VLOOKUP(I1212,справочник!$A$27:$D$33,4,0),0)</f>
        <v>2</v>
      </c>
      <c r="L1212">
        <f t="shared" si="56"/>
        <v>60</v>
      </c>
    </row>
    <row r="1213" spans="1:12" hidden="1">
      <c r="A1213" s="20"/>
      <c r="B1213" s="2" t="s">
        <v>67</v>
      </c>
      <c r="C1213" s="2" t="s">
        <v>1139</v>
      </c>
      <c r="D1213" s="2" t="s">
        <v>6530</v>
      </c>
      <c r="E1213" s="3">
        <v>10166.819909541691</v>
      </c>
      <c r="F1213" s="3">
        <v>31608.369481597136</v>
      </c>
      <c r="G1213" s="3">
        <v>9610.4149334939266</v>
      </c>
      <c r="H1213" s="3">
        <f t="shared" si="54"/>
        <v>17128.534774877586</v>
      </c>
      <c r="I1213">
        <f t="shared" si="55"/>
        <v>6</v>
      </c>
      <c r="J1213">
        <f>IFERROR(VLOOKUP(I1213,справочник!$A$27:$D$33,3,0),0)</f>
        <v>30</v>
      </c>
      <c r="K1213">
        <f>IFERROR(VLOOKUP(I1213,справочник!$A$27:$D$33,4,0),0)</f>
        <v>2</v>
      </c>
      <c r="L1213">
        <f t="shared" si="56"/>
        <v>60</v>
      </c>
    </row>
    <row r="1214" spans="1:12" hidden="1">
      <c r="A1214" s="20"/>
      <c r="B1214" s="2" t="s">
        <v>67</v>
      </c>
      <c r="C1214" s="2" t="s">
        <v>1019</v>
      </c>
      <c r="D1214" s="2" t="s">
        <v>6531</v>
      </c>
      <c r="E1214" s="3">
        <v>10166.819909541693</v>
      </c>
      <c r="F1214" s="3">
        <v>31608.369481597136</v>
      </c>
      <c r="G1214" s="3">
        <v>9610.4149334939211</v>
      </c>
      <c r="H1214" s="3">
        <f t="shared" si="54"/>
        <v>17128.534774877586</v>
      </c>
      <c r="I1214">
        <f t="shared" si="55"/>
        <v>6</v>
      </c>
      <c r="J1214">
        <f>IFERROR(VLOOKUP(I1214,справочник!$A$27:$D$33,3,0),0)</f>
        <v>30</v>
      </c>
      <c r="K1214">
        <f>IFERROR(VLOOKUP(I1214,справочник!$A$27:$D$33,4,0),0)</f>
        <v>2</v>
      </c>
      <c r="L1214">
        <f t="shared" si="56"/>
        <v>60</v>
      </c>
    </row>
    <row r="1215" spans="1:12" hidden="1">
      <c r="A1215" s="20"/>
      <c r="B1215" s="2" t="s">
        <v>67</v>
      </c>
      <c r="C1215" s="2" t="s">
        <v>953</v>
      </c>
      <c r="D1215" s="2" t="s">
        <v>6532</v>
      </c>
      <c r="E1215" s="3">
        <v>10166.819909541693</v>
      </c>
      <c r="F1215" s="3">
        <v>31608.369481597136</v>
      </c>
      <c r="G1215" s="3">
        <v>9610.4149334939211</v>
      </c>
      <c r="H1215" s="3">
        <f t="shared" si="54"/>
        <v>17128.534774877586</v>
      </c>
      <c r="I1215">
        <f t="shared" si="55"/>
        <v>6</v>
      </c>
      <c r="J1215">
        <f>IFERROR(VLOOKUP(I1215,справочник!$A$27:$D$33,3,0),0)</f>
        <v>30</v>
      </c>
      <c r="K1215">
        <f>IFERROR(VLOOKUP(I1215,справочник!$A$27:$D$33,4,0),0)</f>
        <v>2</v>
      </c>
      <c r="L1215">
        <f t="shared" si="56"/>
        <v>60</v>
      </c>
    </row>
    <row r="1216" spans="1:12" hidden="1">
      <c r="A1216" s="20"/>
      <c r="B1216" s="2" t="s">
        <v>67</v>
      </c>
      <c r="C1216" s="2" t="s">
        <v>6533</v>
      </c>
      <c r="D1216" s="2" t="s">
        <v>6534</v>
      </c>
      <c r="E1216" s="3">
        <v>10166.819909541689</v>
      </c>
      <c r="F1216" s="3">
        <v>31608.369481597139</v>
      </c>
      <c r="G1216" s="3">
        <v>9610.4149334939229</v>
      </c>
      <c r="H1216" s="3">
        <f t="shared" si="54"/>
        <v>17128.534774877586</v>
      </c>
      <c r="I1216">
        <f t="shared" si="55"/>
        <v>6</v>
      </c>
      <c r="J1216">
        <f>IFERROR(VLOOKUP(I1216,справочник!$A$27:$D$33,3,0),0)</f>
        <v>30</v>
      </c>
      <c r="K1216">
        <f>IFERROR(VLOOKUP(I1216,справочник!$A$27:$D$33,4,0),0)</f>
        <v>2</v>
      </c>
      <c r="L1216">
        <f t="shared" si="56"/>
        <v>60</v>
      </c>
    </row>
    <row r="1217" spans="1:12" hidden="1">
      <c r="A1217" s="20"/>
      <c r="B1217" s="2" t="s">
        <v>67</v>
      </c>
      <c r="C1217" s="2" t="s">
        <v>6535</v>
      </c>
      <c r="D1217" s="2" t="s">
        <v>6536</v>
      </c>
      <c r="E1217" s="3">
        <v>10166.819909541695</v>
      </c>
      <c r="F1217" s="3">
        <v>31608.369481597139</v>
      </c>
      <c r="G1217" s="3">
        <v>9610.4149334939229</v>
      </c>
      <c r="H1217" s="3">
        <f t="shared" si="54"/>
        <v>17128.534774877586</v>
      </c>
      <c r="I1217">
        <f t="shared" si="55"/>
        <v>6</v>
      </c>
      <c r="J1217">
        <f>IFERROR(VLOOKUP(I1217,справочник!$A$27:$D$33,3,0),0)</f>
        <v>30</v>
      </c>
      <c r="K1217">
        <f>IFERROR(VLOOKUP(I1217,справочник!$A$27:$D$33,4,0),0)</f>
        <v>2</v>
      </c>
      <c r="L1217">
        <f t="shared" si="56"/>
        <v>60</v>
      </c>
    </row>
    <row r="1218" spans="1:12" hidden="1">
      <c r="A1218" s="20"/>
      <c r="B1218" s="2" t="s">
        <v>67</v>
      </c>
      <c r="C1218" s="2" t="s">
        <v>6537</v>
      </c>
      <c r="D1218" s="2" t="s">
        <v>6538</v>
      </c>
      <c r="E1218" s="3">
        <v>10166.819909541695</v>
      </c>
      <c r="F1218" s="3">
        <v>31608.369481597136</v>
      </c>
      <c r="G1218" s="3">
        <v>9610.4149334939229</v>
      </c>
      <c r="H1218" s="3">
        <f t="shared" si="54"/>
        <v>17128.534774877586</v>
      </c>
      <c r="I1218">
        <f t="shared" si="55"/>
        <v>6</v>
      </c>
      <c r="J1218">
        <f>IFERROR(VLOOKUP(I1218,справочник!$A$27:$D$33,3,0),0)</f>
        <v>30</v>
      </c>
      <c r="K1218">
        <f>IFERROR(VLOOKUP(I1218,справочник!$A$27:$D$33,4,0),0)</f>
        <v>2</v>
      </c>
      <c r="L1218">
        <f t="shared" si="56"/>
        <v>60</v>
      </c>
    </row>
    <row r="1219" spans="1:12" hidden="1">
      <c r="A1219" s="20"/>
      <c r="B1219" s="2" t="s">
        <v>67</v>
      </c>
      <c r="C1219" s="2" t="s">
        <v>1064</v>
      </c>
      <c r="D1219" s="2" t="s">
        <v>6539</v>
      </c>
      <c r="E1219" s="3">
        <v>10166.819909541693</v>
      </c>
      <c r="F1219" s="3">
        <v>31608.369481597136</v>
      </c>
      <c r="G1219" s="3">
        <v>9610.4149334939211</v>
      </c>
      <c r="H1219" s="3">
        <f t="shared" ref="H1219:H1282" si="57">AVERAGE(E1219:G1219)</f>
        <v>17128.534774877586</v>
      </c>
      <c r="I1219">
        <f t="shared" ref="I1219:I1282" si="58">IF(H1219&gt;=1000000,1,IF(AND(H1219&gt;=500000,H1219&lt;=999999),2,IF(AND(H1219&gt;=200000,H1219&lt;=499999),3,IF(AND(H1219&gt;=150000,H1219&lt;=199999),4,IF(AND(H1219&gt;=75000,H1219&lt;=149999),5,IF(AND(H1219&gt;=35000,H1219&lt;=74999),6,6))))))</f>
        <v>6</v>
      </c>
      <c r="J1219">
        <f>IFERROR(VLOOKUP(I1219,справочник!$A$27:$D$33,3,0),0)</f>
        <v>30</v>
      </c>
      <c r="K1219">
        <f>IFERROR(VLOOKUP(I1219,справочник!$A$27:$D$33,4,0),0)</f>
        <v>2</v>
      </c>
      <c r="L1219">
        <f t="shared" ref="L1219:L1282" si="59">J1219*K1219</f>
        <v>60</v>
      </c>
    </row>
    <row r="1220" spans="1:12" hidden="1">
      <c r="A1220" s="20"/>
      <c r="B1220" s="2" t="s">
        <v>67</v>
      </c>
      <c r="C1220" s="2" t="s">
        <v>1205</v>
      </c>
      <c r="D1220" s="2" t="s">
        <v>6540</v>
      </c>
      <c r="E1220" s="3">
        <v>10166.819909541693</v>
      </c>
      <c r="F1220" s="3">
        <v>31608.369481597143</v>
      </c>
      <c r="G1220" s="3">
        <v>9610.4149334939229</v>
      </c>
      <c r="H1220" s="3">
        <f t="shared" si="57"/>
        <v>17128.534774877586</v>
      </c>
      <c r="I1220">
        <f t="shared" si="58"/>
        <v>6</v>
      </c>
      <c r="J1220">
        <f>IFERROR(VLOOKUP(I1220,справочник!$A$27:$D$33,3,0),0)</f>
        <v>30</v>
      </c>
      <c r="K1220">
        <f>IFERROR(VLOOKUP(I1220,справочник!$A$27:$D$33,4,0),0)</f>
        <v>2</v>
      </c>
      <c r="L1220">
        <f t="shared" si="59"/>
        <v>60</v>
      </c>
    </row>
    <row r="1221" spans="1:12" hidden="1">
      <c r="A1221" s="20"/>
      <c r="B1221" s="2" t="s">
        <v>67</v>
      </c>
      <c r="C1221" s="2" t="s">
        <v>1123</v>
      </c>
      <c r="D1221" s="2" t="s">
        <v>6541</v>
      </c>
      <c r="E1221" s="3">
        <v>10166.819909541691</v>
      </c>
      <c r="F1221" s="3">
        <v>31608.369481597132</v>
      </c>
      <c r="G1221" s="3">
        <v>9610.4149334939266</v>
      </c>
      <c r="H1221" s="3">
        <f t="shared" si="57"/>
        <v>17128.534774877586</v>
      </c>
      <c r="I1221">
        <f t="shared" si="58"/>
        <v>6</v>
      </c>
      <c r="J1221">
        <f>IFERROR(VLOOKUP(I1221,справочник!$A$27:$D$33,3,0),0)</f>
        <v>30</v>
      </c>
      <c r="K1221">
        <f>IFERROR(VLOOKUP(I1221,справочник!$A$27:$D$33,4,0),0)</f>
        <v>2</v>
      </c>
      <c r="L1221">
        <f t="shared" si="59"/>
        <v>60</v>
      </c>
    </row>
    <row r="1222" spans="1:12" hidden="1">
      <c r="A1222" s="20"/>
      <c r="B1222" s="2" t="s">
        <v>67</v>
      </c>
      <c r="C1222" s="2" t="s">
        <v>6542</v>
      </c>
      <c r="D1222" s="2" t="s">
        <v>6543</v>
      </c>
      <c r="E1222" s="3">
        <v>10166.819909541689</v>
      </c>
      <c r="F1222" s="3">
        <v>31608.369481597139</v>
      </c>
      <c r="G1222" s="3">
        <v>9610.4149334939229</v>
      </c>
      <c r="H1222" s="3">
        <f t="shared" si="57"/>
        <v>17128.534774877586</v>
      </c>
      <c r="I1222">
        <f t="shared" si="58"/>
        <v>6</v>
      </c>
      <c r="J1222">
        <f>IFERROR(VLOOKUP(I1222,справочник!$A$27:$D$33,3,0),0)</f>
        <v>30</v>
      </c>
      <c r="K1222">
        <f>IFERROR(VLOOKUP(I1222,справочник!$A$27:$D$33,4,0),0)</f>
        <v>2</v>
      </c>
      <c r="L1222">
        <f t="shared" si="59"/>
        <v>60</v>
      </c>
    </row>
    <row r="1223" spans="1:12" hidden="1">
      <c r="A1223" s="20"/>
      <c r="B1223" s="2" t="s">
        <v>67</v>
      </c>
      <c r="C1223" s="2" t="s">
        <v>6544</v>
      </c>
      <c r="D1223" s="2" t="s">
        <v>6545</v>
      </c>
      <c r="E1223" s="3">
        <v>10166.819909541691</v>
      </c>
      <c r="F1223" s="3">
        <v>31608.369481597143</v>
      </c>
      <c r="G1223" s="3">
        <v>9610.4149334939229</v>
      </c>
      <c r="H1223" s="3">
        <f t="shared" si="57"/>
        <v>17128.534774877586</v>
      </c>
      <c r="I1223">
        <f t="shared" si="58"/>
        <v>6</v>
      </c>
      <c r="J1223">
        <f>IFERROR(VLOOKUP(I1223,справочник!$A$27:$D$33,3,0),0)</f>
        <v>30</v>
      </c>
      <c r="K1223">
        <f>IFERROR(VLOOKUP(I1223,справочник!$A$27:$D$33,4,0),0)</f>
        <v>2</v>
      </c>
      <c r="L1223">
        <f t="shared" si="59"/>
        <v>60</v>
      </c>
    </row>
    <row r="1224" spans="1:12" hidden="1">
      <c r="A1224" s="20"/>
      <c r="B1224" s="2" t="s">
        <v>67</v>
      </c>
      <c r="C1224" s="2" t="s">
        <v>1461</v>
      </c>
      <c r="D1224" s="2" t="s">
        <v>6546</v>
      </c>
      <c r="E1224" s="3">
        <v>10166.819909541691</v>
      </c>
      <c r="F1224" s="3">
        <v>31608.369481597132</v>
      </c>
      <c r="G1224" s="3">
        <v>9610.4149334939302</v>
      </c>
      <c r="H1224" s="3">
        <f t="shared" si="57"/>
        <v>17128.534774877586</v>
      </c>
      <c r="I1224">
        <f t="shared" si="58"/>
        <v>6</v>
      </c>
      <c r="J1224">
        <f>IFERROR(VLOOKUP(I1224,справочник!$A$27:$D$33,3,0),0)</f>
        <v>30</v>
      </c>
      <c r="K1224">
        <f>IFERROR(VLOOKUP(I1224,справочник!$A$27:$D$33,4,0),0)</f>
        <v>2</v>
      </c>
      <c r="L1224">
        <f t="shared" si="59"/>
        <v>60</v>
      </c>
    </row>
    <row r="1225" spans="1:12" hidden="1">
      <c r="A1225" s="20"/>
      <c r="B1225" s="2" t="s">
        <v>67</v>
      </c>
      <c r="C1225" s="2" t="s">
        <v>1177</v>
      </c>
      <c r="D1225" s="2" t="s">
        <v>6547</v>
      </c>
      <c r="E1225" s="3">
        <v>10166.819909541691</v>
      </c>
      <c r="F1225" s="3">
        <v>31608.369481597139</v>
      </c>
      <c r="G1225" s="3">
        <v>9610.4149334939229</v>
      </c>
      <c r="H1225" s="3">
        <f t="shared" si="57"/>
        <v>17128.534774877586</v>
      </c>
      <c r="I1225">
        <f t="shared" si="58"/>
        <v>6</v>
      </c>
      <c r="J1225">
        <f>IFERROR(VLOOKUP(I1225,справочник!$A$27:$D$33,3,0),0)</f>
        <v>30</v>
      </c>
      <c r="K1225">
        <f>IFERROR(VLOOKUP(I1225,справочник!$A$27:$D$33,4,0),0)</f>
        <v>2</v>
      </c>
      <c r="L1225">
        <f t="shared" si="59"/>
        <v>60</v>
      </c>
    </row>
    <row r="1226" spans="1:12" hidden="1">
      <c r="A1226" s="20"/>
      <c r="B1226" s="2" t="s">
        <v>67</v>
      </c>
      <c r="C1226" s="2" t="s">
        <v>1105</v>
      </c>
      <c r="D1226" s="2" t="s">
        <v>6548</v>
      </c>
      <c r="E1226" s="3">
        <v>10166.819909541693</v>
      </c>
      <c r="F1226" s="3">
        <v>31608.369481597143</v>
      </c>
      <c r="G1226" s="3">
        <v>9610.4149334939229</v>
      </c>
      <c r="H1226" s="3">
        <f t="shared" si="57"/>
        <v>17128.534774877586</v>
      </c>
      <c r="I1226">
        <f t="shared" si="58"/>
        <v>6</v>
      </c>
      <c r="J1226">
        <f>IFERROR(VLOOKUP(I1226,справочник!$A$27:$D$33,3,0),0)</f>
        <v>30</v>
      </c>
      <c r="K1226">
        <f>IFERROR(VLOOKUP(I1226,справочник!$A$27:$D$33,4,0),0)</f>
        <v>2</v>
      </c>
      <c r="L1226">
        <f t="shared" si="59"/>
        <v>60</v>
      </c>
    </row>
    <row r="1227" spans="1:12" hidden="1">
      <c r="A1227" s="20"/>
      <c r="B1227" s="2" t="s">
        <v>67</v>
      </c>
      <c r="C1227" s="2" t="s">
        <v>1109</v>
      </c>
      <c r="D1227" s="2" t="s">
        <v>6549</v>
      </c>
      <c r="E1227" s="3">
        <v>10166.819909541691</v>
      </c>
      <c r="F1227" s="3">
        <v>31608.369481597136</v>
      </c>
      <c r="G1227" s="3">
        <v>9610.4149334939284</v>
      </c>
      <c r="H1227" s="3">
        <f t="shared" si="57"/>
        <v>17128.534774877586</v>
      </c>
      <c r="I1227">
        <f t="shared" si="58"/>
        <v>6</v>
      </c>
      <c r="J1227">
        <f>IFERROR(VLOOKUP(I1227,справочник!$A$27:$D$33,3,0),0)</f>
        <v>30</v>
      </c>
      <c r="K1227">
        <f>IFERROR(VLOOKUP(I1227,справочник!$A$27:$D$33,4,0),0)</f>
        <v>2</v>
      </c>
      <c r="L1227">
        <f t="shared" si="59"/>
        <v>60</v>
      </c>
    </row>
    <row r="1228" spans="1:12" hidden="1">
      <c r="A1228" s="20"/>
      <c r="B1228" s="2" t="s">
        <v>67</v>
      </c>
      <c r="C1228" s="2" t="s">
        <v>6550</v>
      </c>
      <c r="D1228" s="2" t="s">
        <v>6551</v>
      </c>
      <c r="E1228" s="3">
        <v>10166.819909541689</v>
      </c>
      <c r="F1228" s="3">
        <v>31608.369481597125</v>
      </c>
      <c r="G1228" s="3">
        <v>9610.4149334939248</v>
      </c>
      <c r="H1228" s="3">
        <f t="shared" si="57"/>
        <v>17128.534774877582</v>
      </c>
      <c r="I1228">
        <f t="shared" si="58"/>
        <v>6</v>
      </c>
      <c r="J1228">
        <f>IFERROR(VLOOKUP(I1228,справочник!$A$27:$D$33,3,0),0)</f>
        <v>30</v>
      </c>
      <c r="K1228">
        <f>IFERROR(VLOOKUP(I1228,справочник!$A$27:$D$33,4,0),0)</f>
        <v>2</v>
      </c>
      <c r="L1228">
        <f t="shared" si="59"/>
        <v>60</v>
      </c>
    </row>
    <row r="1229" spans="1:12" hidden="1">
      <c r="A1229" s="20"/>
      <c r="B1229" s="2" t="s">
        <v>67</v>
      </c>
      <c r="C1229" s="2" t="s">
        <v>6552</v>
      </c>
      <c r="D1229" s="2" t="s">
        <v>6553</v>
      </c>
      <c r="E1229" s="3">
        <v>10166.819909541693</v>
      </c>
      <c r="F1229" s="3">
        <v>31608.369481597121</v>
      </c>
      <c r="G1229" s="3">
        <v>9610.4149334939266</v>
      </c>
      <c r="H1229" s="3">
        <f t="shared" si="57"/>
        <v>17128.534774877582</v>
      </c>
      <c r="I1229">
        <f t="shared" si="58"/>
        <v>6</v>
      </c>
      <c r="J1229">
        <f>IFERROR(VLOOKUP(I1229,справочник!$A$27:$D$33,3,0),0)</f>
        <v>30</v>
      </c>
      <c r="K1229">
        <f>IFERROR(VLOOKUP(I1229,справочник!$A$27:$D$33,4,0),0)</f>
        <v>2</v>
      </c>
      <c r="L1229">
        <f t="shared" si="59"/>
        <v>60</v>
      </c>
    </row>
    <row r="1230" spans="1:12" hidden="1">
      <c r="A1230" s="20"/>
      <c r="B1230" s="2" t="s">
        <v>67</v>
      </c>
      <c r="C1230" s="2" t="s">
        <v>1201</v>
      </c>
      <c r="D1230" s="2" t="s">
        <v>6554</v>
      </c>
      <c r="E1230" s="3">
        <v>10166.819909541688</v>
      </c>
      <c r="F1230" s="3">
        <v>31608.369481597136</v>
      </c>
      <c r="G1230" s="3">
        <v>9610.4149334939229</v>
      </c>
      <c r="H1230" s="3">
        <f t="shared" si="57"/>
        <v>17128.534774877582</v>
      </c>
      <c r="I1230">
        <f t="shared" si="58"/>
        <v>6</v>
      </c>
      <c r="J1230">
        <f>IFERROR(VLOOKUP(I1230,справочник!$A$27:$D$33,3,0),0)</f>
        <v>30</v>
      </c>
      <c r="K1230">
        <f>IFERROR(VLOOKUP(I1230,справочник!$A$27:$D$33,4,0),0)</f>
        <v>2</v>
      </c>
      <c r="L1230">
        <f t="shared" si="59"/>
        <v>60</v>
      </c>
    </row>
    <row r="1231" spans="1:12" hidden="1">
      <c r="A1231" s="20"/>
      <c r="B1231" s="2" t="s">
        <v>67</v>
      </c>
      <c r="C1231" s="2" t="s">
        <v>1092</v>
      </c>
      <c r="D1231" s="2" t="s">
        <v>6555</v>
      </c>
      <c r="E1231" s="3">
        <v>10166.819909541693</v>
      </c>
      <c r="F1231" s="3">
        <v>31608.369481597128</v>
      </c>
      <c r="G1231" s="3">
        <v>9610.4149334939248</v>
      </c>
      <c r="H1231" s="3">
        <f t="shared" si="57"/>
        <v>17128.534774877582</v>
      </c>
      <c r="I1231">
        <f t="shared" si="58"/>
        <v>6</v>
      </c>
      <c r="J1231">
        <f>IFERROR(VLOOKUP(I1231,справочник!$A$27:$D$33,3,0),0)</f>
        <v>30</v>
      </c>
      <c r="K1231">
        <f>IFERROR(VLOOKUP(I1231,справочник!$A$27:$D$33,4,0),0)</f>
        <v>2</v>
      </c>
      <c r="L1231">
        <f t="shared" si="59"/>
        <v>60</v>
      </c>
    </row>
    <row r="1232" spans="1:12" hidden="1">
      <c r="A1232" s="20"/>
      <c r="B1232" s="2" t="s">
        <v>67</v>
      </c>
      <c r="C1232" s="2" t="s">
        <v>6556</v>
      </c>
      <c r="D1232" s="2" t="s">
        <v>6557</v>
      </c>
      <c r="E1232" s="3">
        <v>10166.819909541693</v>
      </c>
      <c r="F1232" s="3">
        <v>31608.369481597132</v>
      </c>
      <c r="G1232" s="3">
        <v>9610.4149334939211</v>
      </c>
      <c r="H1232" s="3">
        <f t="shared" si="57"/>
        <v>17128.534774877582</v>
      </c>
      <c r="I1232">
        <f t="shared" si="58"/>
        <v>6</v>
      </c>
      <c r="J1232">
        <f>IFERROR(VLOOKUP(I1232,справочник!$A$27:$D$33,3,0),0)</f>
        <v>30</v>
      </c>
      <c r="K1232">
        <f>IFERROR(VLOOKUP(I1232,справочник!$A$27:$D$33,4,0),0)</f>
        <v>2</v>
      </c>
      <c r="L1232">
        <f t="shared" si="59"/>
        <v>60</v>
      </c>
    </row>
    <row r="1233" spans="1:12" hidden="1">
      <c r="A1233" s="20"/>
      <c r="B1233" s="2" t="s">
        <v>67</v>
      </c>
      <c r="C1233" s="2" t="s">
        <v>6558</v>
      </c>
      <c r="D1233" s="2" t="s">
        <v>6559</v>
      </c>
      <c r="E1233" s="3">
        <v>10166.819909541693</v>
      </c>
      <c r="F1233" s="3">
        <v>31608.369481597132</v>
      </c>
      <c r="G1233" s="3">
        <v>9610.4149334939211</v>
      </c>
      <c r="H1233" s="3">
        <f t="shared" si="57"/>
        <v>17128.534774877582</v>
      </c>
      <c r="I1233">
        <f t="shared" si="58"/>
        <v>6</v>
      </c>
      <c r="J1233">
        <f>IFERROR(VLOOKUP(I1233,справочник!$A$27:$D$33,3,0),0)</f>
        <v>30</v>
      </c>
      <c r="K1233">
        <f>IFERROR(VLOOKUP(I1233,справочник!$A$27:$D$33,4,0),0)</f>
        <v>2</v>
      </c>
      <c r="L1233">
        <f t="shared" si="59"/>
        <v>60</v>
      </c>
    </row>
    <row r="1234" spans="1:12" hidden="1">
      <c r="A1234" s="20"/>
      <c r="B1234" s="2" t="s">
        <v>67</v>
      </c>
      <c r="C1234" s="2" t="s">
        <v>1113</v>
      </c>
      <c r="D1234" s="2" t="s">
        <v>6560</v>
      </c>
      <c r="E1234" s="3">
        <v>10166.819909541693</v>
      </c>
      <c r="F1234" s="3">
        <v>31608.369481597132</v>
      </c>
      <c r="G1234" s="3">
        <v>9610.4149334939248</v>
      </c>
      <c r="H1234" s="3">
        <f t="shared" si="57"/>
        <v>17128.534774877582</v>
      </c>
      <c r="I1234">
        <f t="shared" si="58"/>
        <v>6</v>
      </c>
      <c r="J1234">
        <f>IFERROR(VLOOKUP(I1234,справочник!$A$27:$D$33,3,0),0)</f>
        <v>30</v>
      </c>
      <c r="K1234">
        <f>IFERROR(VLOOKUP(I1234,справочник!$A$27:$D$33,4,0),0)</f>
        <v>2</v>
      </c>
      <c r="L1234">
        <f t="shared" si="59"/>
        <v>60</v>
      </c>
    </row>
    <row r="1235" spans="1:12" hidden="1">
      <c r="A1235" s="20"/>
      <c r="B1235" s="2" t="s">
        <v>67</v>
      </c>
      <c r="C1235" s="2" t="s">
        <v>6561</v>
      </c>
      <c r="D1235" s="2" t="s">
        <v>6562</v>
      </c>
      <c r="E1235" s="3">
        <v>10166.819909541691</v>
      </c>
      <c r="F1235" s="3">
        <v>31608.369481597136</v>
      </c>
      <c r="G1235" s="3">
        <v>9610.4149334939193</v>
      </c>
      <c r="H1235" s="3">
        <f t="shared" si="57"/>
        <v>17128.534774877582</v>
      </c>
      <c r="I1235">
        <f t="shared" si="58"/>
        <v>6</v>
      </c>
      <c r="J1235">
        <f>IFERROR(VLOOKUP(I1235,справочник!$A$27:$D$33,3,0),0)</f>
        <v>30</v>
      </c>
      <c r="K1235">
        <f>IFERROR(VLOOKUP(I1235,справочник!$A$27:$D$33,4,0),0)</f>
        <v>2</v>
      </c>
      <c r="L1235">
        <f t="shared" si="59"/>
        <v>60</v>
      </c>
    </row>
    <row r="1236" spans="1:12" hidden="1">
      <c r="A1236" s="20"/>
      <c r="B1236" s="2" t="s">
        <v>67</v>
      </c>
      <c r="C1236" s="2" t="s">
        <v>1125</v>
      </c>
      <c r="D1236" s="2" t="s">
        <v>6563</v>
      </c>
      <c r="E1236" s="3">
        <v>10166.819909541691</v>
      </c>
      <c r="F1236" s="3">
        <v>31608.369481597136</v>
      </c>
      <c r="G1236" s="3">
        <v>9610.4149334939211</v>
      </c>
      <c r="H1236" s="3">
        <f t="shared" si="57"/>
        <v>17128.534774877582</v>
      </c>
      <c r="I1236">
        <f t="shared" si="58"/>
        <v>6</v>
      </c>
      <c r="J1236">
        <f>IFERROR(VLOOKUP(I1236,справочник!$A$27:$D$33,3,0),0)</f>
        <v>30</v>
      </c>
      <c r="K1236">
        <f>IFERROR(VLOOKUP(I1236,справочник!$A$27:$D$33,4,0),0)</f>
        <v>2</v>
      </c>
      <c r="L1236">
        <f t="shared" si="59"/>
        <v>60</v>
      </c>
    </row>
    <row r="1237" spans="1:12" hidden="1">
      <c r="A1237" s="20"/>
      <c r="B1237" s="2" t="s">
        <v>67</v>
      </c>
      <c r="C1237" s="2" t="s">
        <v>1133</v>
      </c>
      <c r="D1237" s="2" t="s">
        <v>6564</v>
      </c>
      <c r="E1237" s="3">
        <v>10166.819909541693</v>
      </c>
      <c r="F1237" s="3">
        <v>31608.369481597125</v>
      </c>
      <c r="G1237" s="3">
        <v>9610.4149334939266</v>
      </c>
      <c r="H1237" s="3">
        <f t="shared" si="57"/>
        <v>17128.534774877582</v>
      </c>
      <c r="I1237">
        <f t="shared" si="58"/>
        <v>6</v>
      </c>
      <c r="J1237">
        <f>IFERROR(VLOOKUP(I1237,справочник!$A$27:$D$33,3,0),0)</f>
        <v>30</v>
      </c>
      <c r="K1237">
        <f>IFERROR(VLOOKUP(I1237,справочник!$A$27:$D$33,4,0),0)</f>
        <v>2</v>
      </c>
      <c r="L1237">
        <f t="shared" si="59"/>
        <v>60</v>
      </c>
    </row>
    <row r="1238" spans="1:12" hidden="1">
      <c r="A1238" s="20"/>
      <c r="B1238" s="2" t="s">
        <v>67</v>
      </c>
      <c r="C1238" s="2" t="s">
        <v>6565</v>
      </c>
      <c r="D1238" s="2" t="s">
        <v>6566</v>
      </c>
      <c r="E1238" s="3">
        <v>10166.819909541691</v>
      </c>
      <c r="F1238" s="3">
        <v>31608.369481597136</v>
      </c>
      <c r="G1238" s="3">
        <v>9610.4149334939248</v>
      </c>
      <c r="H1238" s="3">
        <f t="shared" si="57"/>
        <v>17128.534774877582</v>
      </c>
      <c r="I1238">
        <f t="shared" si="58"/>
        <v>6</v>
      </c>
      <c r="J1238">
        <f>IFERROR(VLOOKUP(I1238,справочник!$A$27:$D$33,3,0),0)</f>
        <v>30</v>
      </c>
      <c r="K1238">
        <f>IFERROR(VLOOKUP(I1238,справочник!$A$27:$D$33,4,0),0)</f>
        <v>2</v>
      </c>
      <c r="L1238">
        <f t="shared" si="59"/>
        <v>60</v>
      </c>
    </row>
    <row r="1239" spans="1:12" hidden="1">
      <c r="A1239" s="20"/>
      <c r="B1239" s="2" t="s">
        <v>67</v>
      </c>
      <c r="C1239" s="2" t="s">
        <v>6567</v>
      </c>
      <c r="D1239" s="2" t="s">
        <v>6568</v>
      </c>
      <c r="E1239" s="3">
        <v>10166.819909541691</v>
      </c>
      <c r="F1239" s="3">
        <v>31608.369481597132</v>
      </c>
      <c r="G1239" s="3">
        <v>9610.4149334939211</v>
      </c>
      <c r="H1239" s="3">
        <f t="shared" si="57"/>
        <v>17128.534774877582</v>
      </c>
      <c r="I1239">
        <f t="shared" si="58"/>
        <v>6</v>
      </c>
      <c r="J1239">
        <f>IFERROR(VLOOKUP(I1239,справочник!$A$27:$D$33,3,0),0)</f>
        <v>30</v>
      </c>
      <c r="K1239">
        <f>IFERROR(VLOOKUP(I1239,справочник!$A$27:$D$33,4,0),0)</f>
        <v>2</v>
      </c>
      <c r="L1239">
        <f t="shared" si="59"/>
        <v>60</v>
      </c>
    </row>
    <row r="1240" spans="1:12" hidden="1">
      <c r="A1240" s="20"/>
      <c r="B1240" s="2" t="s">
        <v>67</v>
      </c>
      <c r="C1240" s="2" t="s">
        <v>6569</v>
      </c>
      <c r="D1240" s="2" t="s">
        <v>6570</v>
      </c>
      <c r="E1240" s="3">
        <v>10166.819909541693</v>
      </c>
      <c r="F1240" s="3">
        <v>31608.369481597132</v>
      </c>
      <c r="G1240" s="3">
        <v>9610.4149334939193</v>
      </c>
      <c r="H1240" s="3">
        <f t="shared" si="57"/>
        <v>17128.534774877582</v>
      </c>
      <c r="I1240">
        <f t="shared" si="58"/>
        <v>6</v>
      </c>
      <c r="J1240">
        <f>IFERROR(VLOOKUP(I1240,справочник!$A$27:$D$33,3,0),0)</f>
        <v>30</v>
      </c>
      <c r="K1240">
        <f>IFERROR(VLOOKUP(I1240,справочник!$A$27:$D$33,4,0),0)</f>
        <v>2</v>
      </c>
      <c r="L1240">
        <f t="shared" si="59"/>
        <v>60</v>
      </c>
    </row>
    <row r="1241" spans="1:12" hidden="1">
      <c r="A1241" s="20"/>
      <c r="B1241" s="2" t="s">
        <v>67</v>
      </c>
      <c r="C1241" s="2" t="s">
        <v>6571</v>
      </c>
      <c r="D1241" s="2" t="s">
        <v>6572</v>
      </c>
      <c r="E1241" s="3">
        <v>10166.819909541695</v>
      </c>
      <c r="F1241" s="3">
        <v>31608.369481597125</v>
      </c>
      <c r="G1241" s="3">
        <v>9610.4149334939248</v>
      </c>
      <c r="H1241" s="3">
        <f t="shared" si="57"/>
        <v>17128.534774877582</v>
      </c>
      <c r="I1241">
        <f t="shared" si="58"/>
        <v>6</v>
      </c>
      <c r="J1241">
        <f>IFERROR(VLOOKUP(I1241,справочник!$A$27:$D$33,3,0),0)</f>
        <v>30</v>
      </c>
      <c r="K1241">
        <f>IFERROR(VLOOKUP(I1241,справочник!$A$27:$D$33,4,0),0)</f>
        <v>2</v>
      </c>
      <c r="L1241">
        <f t="shared" si="59"/>
        <v>60</v>
      </c>
    </row>
    <row r="1242" spans="1:12" hidden="1">
      <c r="A1242" s="20"/>
      <c r="B1242" s="2" t="s">
        <v>67</v>
      </c>
      <c r="C1242" s="2" t="s">
        <v>1564</v>
      </c>
      <c r="D1242" s="2" t="s">
        <v>6573</v>
      </c>
      <c r="E1242" s="3">
        <v>10166.819909541691</v>
      </c>
      <c r="F1242" s="3">
        <v>31608.369481597125</v>
      </c>
      <c r="G1242" s="3">
        <v>9610.4149334939266</v>
      </c>
      <c r="H1242" s="3">
        <f t="shared" si="57"/>
        <v>17128.534774877582</v>
      </c>
      <c r="I1242">
        <f t="shared" si="58"/>
        <v>6</v>
      </c>
      <c r="J1242">
        <f>IFERROR(VLOOKUP(I1242,справочник!$A$27:$D$33,3,0),0)</f>
        <v>30</v>
      </c>
      <c r="K1242">
        <f>IFERROR(VLOOKUP(I1242,справочник!$A$27:$D$33,4,0),0)</f>
        <v>2</v>
      </c>
      <c r="L1242">
        <f t="shared" si="59"/>
        <v>60</v>
      </c>
    </row>
    <row r="1243" spans="1:12" hidden="1">
      <c r="A1243" s="20"/>
      <c r="B1243" s="2" t="s">
        <v>67</v>
      </c>
      <c r="C1243" s="2" t="s">
        <v>6574</v>
      </c>
      <c r="D1243" s="2" t="s">
        <v>6575</v>
      </c>
      <c r="E1243" s="3">
        <v>10166.819909541695</v>
      </c>
      <c r="F1243" s="3">
        <v>31608.369481597132</v>
      </c>
      <c r="G1243" s="3">
        <v>9610.4149334939211</v>
      </c>
      <c r="H1243" s="3">
        <f t="shared" si="57"/>
        <v>17128.534774877582</v>
      </c>
      <c r="I1243">
        <f t="shared" si="58"/>
        <v>6</v>
      </c>
      <c r="J1243">
        <f>IFERROR(VLOOKUP(I1243,справочник!$A$27:$D$33,3,0),0)</f>
        <v>30</v>
      </c>
      <c r="K1243">
        <f>IFERROR(VLOOKUP(I1243,справочник!$A$27:$D$33,4,0),0)</f>
        <v>2</v>
      </c>
      <c r="L1243">
        <f t="shared" si="59"/>
        <v>60</v>
      </c>
    </row>
    <row r="1244" spans="1:12" hidden="1">
      <c r="A1244" s="20"/>
      <c r="B1244" s="2" t="s">
        <v>67</v>
      </c>
      <c r="C1244" s="2" t="s">
        <v>6576</v>
      </c>
      <c r="D1244" s="2" t="s">
        <v>6577</v>
      </c>
      <c r="E1244" s="3">
        <v>10166.819909541688</v>
      </c>
      <c r="F1244" s="3">
        <v>31608.369481597136</v>
      </c>
      <c r="G1244" s="3">
        <v>9610.4149334939248</v>
      </c>
      <c r="H1244" s="3">
        <f t="shared" si="57"/>
        <v>17128.534774877582</v>
      </c>
      <c r="I1244">
        <f t="shared" si="58"/>
        <v>6</v>
      </c>
      <c r="J1244">
        <f>IFERROR(VLOOKUP(I1244,справочник!$A$27:$D$33,3,0),0)</f>
        <v>30</v>
      </c>
      <c r="K1244">
        <f>IFERROR(VLOOKUP(I1244,справочник!$A$27:$D$33,4,0),0)</f>
        <v>2</v>
      </c>
      <c r="L1244">
        <f t="shared" si="59"/>
        <v>60</v>
      </c>
    </row>
    <row r="1245" spans="1:12" hidden="1">
      <c r="A1245" s="20"/>
      <c r="B1245" s="2" t="s">
        <v>67</v>
      </c>
      <c r="C1245" s="2" t="s">
        <v>1146</v>
      </c>
      <c r="D1245" s="2" t="s">
        <v>6578</v>
      </c>
      <c r="E1245" s="3">
        <v>10166.819909541689</v>
      </c>
      <c r="F1245" s="3">
        <v>31608.369481597132</v>
      </c>
      <c r="G1245" s="3">
        <v>9610.4149334939284</v>
      </c>
      <c r="H1245" s="3">
        <f t="shared" si="57"/>
        <v>17128.534774877582</v>
      </c>
      <c r="I1245">
        <f t="shared" si="58"/>
        <v>6</v>
      </c>
      <c r="J1245">
        <f>IFERROR(VLOOKUP(I1245,справочник!$A$27:$D$33,3,0),0)</f>
        <v>30</v>
      </c>
      <c r="K1245">
        <f>IFERROR(VLOOKUP(I1245,справочник!$A$27:$D$33,4,0),0)</f>
        <v>2</v>
      </c>
      <c r="L1245">
        <f t="shared" si="59"/>
        <v>60</v>
      </c>
    </row>
    <row r="1246" spans="1:12" hidden="1">
      <c r="A1246" s="20"/>
      <c r="B1246" s="2" t="s">
        <v>67</v>
      </c>
      <c r="C1246" s="2" t="s">
        <v>6579</v>
      </c>
      <c r="D1246" s="2" t="s">
        <v>6580</v>
      </c>
      <c r="E1246" s="3">
        <v>10166.819909541691</v>
      </c>
      <c r="F1246" s="3">
        <v>31608.369481597136</v>
      </c>
      <c r="G1246" s="3">
        <v>9610.4149334939211</v>
      </c>
      <c r="H1246" s="3">
        <f t="shared" si="57"/>
        <v>17128.534774877582</v>
      </c>
      <c r="I1246">
        <f t="shared" si="58"/>
        <v>6</v>
      </c>
      <c r="J1246">
        <f>IFERROR(VLOOKUP(I1246,справочник!$A$27:$D$33,3,0),0)</f>
        <v>30</v>
      </c>
      <c r="K1246">
        <f>IFERROR(VLOOKUP(I1246,справочник!$A$27:$D$33,4,0),0)</f>
        <v>2</v>
      </c>
      <c r="L1246">
        <f t="shared" si="59"/>
        <v>60</v>
      </c>
    </row>
    <row r="1247" spans="1:12" hidden="1">
      <c r="A1247" s="20"/>
      <c r="B1247" s="2" t="s">
        <v>67</v>
      </c>
      <c r="C1247" s="2" t="s">
        <v>6581</v>
      </c>
      <c r="D1247" s="2" t="s">
        <v>6582</v>
      </c>
      <c r="E1247" s="3">
        <v>10166.819909541693</v>
      </c>
      <c r="F1247" s="3">
        <v>31608.369481597132</v>
      </c>
      <c r="G1247" s="3">
        <v>9610.4149334939229</v>
      </c>
      <c r="H1247" s="3">
        <f t="shared" si="57"/>
        <v>17128.534774877582</v>
      </c>
      <c r="I1247">
        <f t="shared" si="58"/>
        <v>6</v>
      </c>
      <c r="J1247">
        <f>IFERROR(VLOOKUP(I1247,справочник!$A$27:$D$33,3,0),0)</f>
        <v>30</v>
      </c>
      <c r="K1247">
        <f>IFERROR(VLOOKUP(I1247,справочник!$A$27:$D$33,4,0),0)</f>
        <v>2</v>
      </c>
      <c r="L1247">
        <f t="shared" si="59"/>
        <v>60</v>
      </c>
    </row>
    <row r="1248" spans="1:12" hidden="1">
      <c r="A1248" s="20"/>
      <c r="B1248" s="2" t="s">
        <v>67</v>
      </c>
      <c r="C1248" s="2" t="s">
        <v>6583</v>
      </c>
      <c r="D1248" s="2" t="s">
        <v>6584</v>
      </c>
      <c r="E1248" s="3">
        <v>10166.819909541689</v>
      </c>
      <c r="F1248" s="3">
        <v>31608.369481597136</v>
      </c>
      <c r="G1248" s="3">
        <v>9610.4149334939229</v>
      </c>
      <c r="H1248" s="3">
        <f t="shared" si="57"/>
        <v>17128.534774877582</v>
      </c>
      <c r="I1248">
        <f t="shared" si="58"/>
        <v>6</v>
      </c>
      <c r="J1248">
        <f>IFERROR(VLOOKUP(I1248,справочник!$A$27:$D$33,3,0),0)</f>
        <v>30</v>
      </c>
      <c r="K1248">
        <f>IFERROR(VLOOKUP(I1248,справочник!$A$27:$D$33,4,0),0)</f>
        <v>2</v>
      </c>
      <c r="L1248">
        <f t="shared" si="59"/>
        <v>60</v>
      </c>
    </row>
    <row r="1249" spans="1:12" hidden="1">
      <c r="A1249" s="20"/>
      <c r="B1249" s="2" t="s">
        <v>67</v>
      </c>
      <c r="C1249" s="2" t="s">
        <v>6585</v>
      </c>
      <c r="D1249" s="2" t="s">
        <v>6586</v>
      </c>
      <c r="E1249" s="3">
        <v>10166.819909541689</v>
      </c>
      <c r="F1249" s="3">
        <v>31608.369481597132</v>
      </c>
      <c r="G1249" s="3">
        <v>9610.4149334939248</v>
      </c>
      <c r="H1249" s="3">
        <f t="shared" si="57"/>
        <v>17128.534774877582</v>
      </c>
      <c r="I1249">
        <f t="shared" si="58"/>
        <v>6</v>
      </c>
      <c r="J1249">
        <f>IFERROR(VLOOKUP(I1249,справочник!$A$27:$D$33,3,0),0)</f>
        <v>30</v>
      </c>
      <c r="K1249">
        <f>IFERROR(VLOOKUP(I1249,справочник!$A$27:$D$33,4,0),0)</f>
        <v>2</v>
      </c>
      <c r="L1249">
        <f t="shared" si="59"/>
        <v>60</v>
      </c>
    </row>
    <row r="1250" spans="1:12" hidden="1">
      <c r="A1250" s="20"/>
      <c r="B1250" s="2" t="s">
        <v>67</v>
      </c>
      <c r="C1250" s="2" t="s">
        <v>6587</v>
      </c>
      <c r="D1250" s="2" t="s">
        <v>6588</v>
      </c>
      <c r="E1250" s="3">
        <v>10166.819909541691</v>
      </c>
      <c r="F1250" s="3">
        <v>31608.369481597125</v>
      </c>
      <c r="G1250" s="3">
        <v>9610.4149334939248</v>
      </c>
      <c r="H1250" s="3">
        <f t="shared" si="57"/>
        <v>17128.534774877582</v>
      </c>
      <c r="I1250">
        <f t="shared" si="58"/>
        <v>6</v>
      </c>
      <c r="J1250">
        <f>IFERROR(VLOOKUP(I1250,справочник!$A$27:$D$33,3,0),0)</f>
        <v>30</v>
      </c>
      <c r="K1250">
        <f>IFERROR(VLOOKUP(I1250,справочник!$A$27:$D$33,4,0),0)</f>
        <v>2</v>
      </c>
      <c r="L1250">
        <f t="shared" si="59"/>
        <v>60</v>
      </c>
    </row>
    <row r="1251" spans="1:12" hidden="1">
      <c r="A1251" s="20"/>
      <c r="B1251" s="2" t="s">
        <v>67</v>
      </c>
      <c r="C1251" s="2" t="s">
        <v>1307</v>
      </c>
      <c r="D1251" s="2" t="s">
        <v>6589</v>
      </c>
      <c r="E1251" s="3">
        <v>10166.819909541693</v>
      </c>
      <c r="F1251" s="3">
        <v>31608.369481597132</v>
      </c>
      <c r="G1251" s="3">
        <v>9610.4149334939229</v>
      </c>
      <c r="H1251" s="3">
        <f t="shared" si="57"/>
        <v>17128.534774877582</v>
      </c>
      <c r="I1251">
        <f t="shared" si="58"/>
        <v>6</v>
      </c>
      <c r="J1251">
        <f>IFERROR(VLOOKUP(I1251,справочник!$A$27:$D$33,3,0),0)</f>
        <v>30</v>
      </c>
      <c r="K1251">
        <f>IFERROR(VLOOKUP(I1251,справочник!$A$27:$D$33,4,0),0)</f>
        <v>2</v>
      </c>
      <c r="L1251">
        <f t="shared" si="59"/>
        <v>60</v>
      </c>
    </row>
    <row r="1252" spans="1:12" hidden="1">
      <c r="A1252" s="20"/>
      <c r="B1252" s="2" t="s">
        <v>67</v>
      </c>
      <c r="C1252" s="2" t="s">
        <v>949</v>
      </c>
      <c r="D1252" s="2" t="s">
        <v>6590</v>
      </c>
      <c r="E1252" s="3">
        <v>10166.819909541695</v>
      </c>
      <c r="F1252" s="3">
        <v>31608.369481597132</v>
      </c>
      <c r="G1252" s="3">
        <v>9610.4149334939229</v>
      </c>
      <c r="H1252" s="3">
        <f t="shared" si="57"/>
        <v>17128.534774877582</v>
      </c>
      <c r="I1252">
        <f t="shared" si="58"/>
        <v>6</v>
      </c>
      <c r="J1252">
        <f>IFERROR(VLOOKUP(I1252,справочник!$A$27:$D$33,3,0),0)</f>
        <v>30</v>
      </c>
      <c r="K1252">
        <f>IFERROR(VLOOKUP(I1252,справочник!$A$27:$D$33,4,0),0)</f>
        <v>2</v>
      </c>
      <c r="L1252">
        <f t="shared" si="59"/>
        <v>60</v>
      </c>
    </row>
    <row r="1253" spans="1:12" hidden="1">
      <c r="A1253" s="20"/>
      <c r="B1253" s="2" t="s">
        <v>67</v>
      </c>
      <c r="C1253" s="2" t="s">
        <v>6591</v>
      </c>
      <c r="D1253" s="2" t="s">
        <v>6592</v>
      </c>
      <c r="E1253" s="3">
        <v>10166.819909541691</v>
      </c>
      <c r="F1253" s="3">
        <v>31608.369481597132</v>
      </c>
      <c r="G1253" s="3">
        <v>9610.4149334939211</v>
      </c>
      <c r="H1253" s="3">
        <f t="shared" si="57"/>
        <v>17128.534774877582</v>
      </c>
      <c r="I1253">
        <f t="shared" si="58"/>
        <v>6</v>
      </c>
      <c r="J1253">
        <f>IFERROR(VLOOKUP(I1253,справочник!$A$27:$D$33,3,0),0)</f>
        <v>30</v>
      </c>
      <c r="K1253">
        <f>IFERROR(VLOOKUP(I1253,справочник!$A$27:$D$33,4,0),0)</f>
        <v>2</v>
      </c>
      <c r="L1253">
        <f t="shared" si="59"/>
        <v>60</v>
      </c>
    </row>
    <row r="1254" spans="1:12" hidden="1">
      <c r="A1254" s="20"/>
      <c r="B1254" s="2" t="s">
        <v>67</v>
      </c>
      <c r="C1254" s="2" t="s">
        <v>6593</v>
      </c>
      <c r="D1254" s="2" t="s">
        <v>6594</v>
      </c>
      <c r="E1254" s="3">
        <v>10166.819909541691</v>
      </c>
      <c r="F1254" s="3">
        <v>31608.369481597132</v>
      </c>
      <c r="G1254" s="3">
        <v>9610.4149334939229</v>
      </c>
      <c r="H1254" s="3">
        <f t="shared" si="57"/>
        <v>17128.534774877582</v>
      </c>
      <c r="I1254">
        <f t="shared" si="58"/>
        <v>6</v>
      </c>
      <c r="J1254">
        <f>IFERROR(VLOOKUP(I1254,справочник!$A$27:$D$33,3,0),0)</f>
        <v>30</v>
      </c>
      <c r="K1254">
        <f>IFERROR(VLOOKUP(I1254,справочник!$A$27:$D$33,4,0),0)</f>
        <v>2</v>
      </c>
      <c r="L1254">
        <f t="shared" si="59"/>
        <v>60</v>
      </c>
    </row>
    <row r="1255" spans="1:12" hidden="1">
      <c r="A1255" s="20"/>
      <c r="B1255" s="2" t="s">
        <v>67</v>
      </c>
      <c r="C1255" s="2" t="s">
        <v>1099</v>
      </c>
      <c r="D1255" s="2" t="s">
        <v>6595</v>
      </c>
      <c r="E1255" s="3">
        <v>10166.819909541693</v>
      </c>
      <c r="F1255" s="3">
        <v>31608.369481597132</v>
      </c>
      <c r="G1255" s="3">
        <v>9610.4149334939229</v>
      </c>
      <c r="H1255" s="3">
        <f t="shared" si="57"/>
        <v>17128.534774877582</v>
      </c>
      <c r="I1255">
        <f t="shared" si="58"/>
        <v>6</v>
      </c>
      <c r="J1255">
        <f>IFERROR(VLOOKUP(I1255,справочник!$A$27:$D$33,3,0),0)</f>
        <v>30</v>
      </c>
      <c r="K1255">
        <f>IFERROR(VLOOKUP(I1255,справочник!$A$27:$D$33,4,0),0)</f>
        <v>2</v>
      </c>
      <c r="L1255">
        <f t="shared" si="59"/>
        <v>60</v>
      </c>
    </row>
    <row r="1256" spans="1:12" hidden="1">
      <c r="A1256" s="20"/>
      <c r="B1256" s="2" t="s">
        <v>67</v>
      </c>
      <c r="C1256" s="2" t="s">
        <v>1048</v>
      </c>
      <c r="D1256" s="2" t="s">
        <v>6596</v>
      </c>
      <c r="E1256" s="3">
        <v>10166.819909541693</v>
      </c>
      <c r="F1256" s="3">
        <v>31608.369481597132</v>
      </c>
      <c r="G1256" s="3">
        <v>9610.4149334939229</v>
      </c>
      <c r="H1256" s="3">
        <f t="shared" si="57"/>
        <v>17128.534774877582</v>
      </c>
      <c r="I1256">
        <f t="shared" si="58"/>
        <v>6</v>
      </c>
      <c r="J1256">
        <f>IFERROR(VLOOKUP(I1256,справочник!$A$27:$D$33,3,0),0)</f>
        <v>30</v>
      </c>
      <c r="K1256">
        <f>IFERROR(VLOOKUP(I1256,справочник!$A$27:$D$33,4,0),0)</f>
        <v>2</v>
      </c>
      <c r="L1256">
        <f t="shared" si="59"/>
        <v>60</v>
      </c>
    </row>
    <row r="1257" spans="1:12" hidden="1">
      <c r="A1257" s="20"/>
      <c r="B1257" s="2" t="s">
        <v>67</v>
      </c>
      <c r="C1257" s="2" t="s">
        <v>6597</v>
      </c>
      <c r="D1257" s="2" t="s">
        <v>6598</v>
      </c>
      <c r="E1257" s="3">
        <v>10166.819909541691</v>
      </c>
      <c r="F1257" s="3">
        <v>31608.369481597132</v>
      </c>
      <c r="G1257" s="3">
        <v>9610.4149334939229</v>
      </c>
      <c r="H1257" s="3">
        <f t="shared" si="57"/>
        <v>17128.534774877582</v>
      </c>
      <c r="I1257">
        <f t="shared" si="58"/>
        <v>6</v>
      </c>
      <c r="J1257">
        <f>IFERROR(VLOOKUP(I1257,справочник!$A$27:$D$33,3,0),0)</f>
        <v>30</v>
      </c>
      <c r="K1257">
        <f>IFERROR(VLOOKUP(I1257,справочник!$A$27:$D$33,4,0),0)</f>
        <v>2</v>
      </c>
      <c r="L1257">
        <f t="shared" si="59"/>
        <v>60</v>
      </c>
    </row>
    <row r="1258" spans="1:12" hidden="1">
      <c r="A1258" s="20"/>
      <c r="B1258" s="2" t="s">
        <v>67</v>
      </c>
      <c r="C1258" s="2" t="s">
        <v>6599</v>
      </c>
      <c r="D1258" s="2" t="s">
        <v>6600</v>
      </c>
      <c r="E1258" s="3">
        <v>10166.819909541689</v>
      </c>
      <c r="F1258" s="3">
        <v>31608.369481597132</v>
      </c>
      <c r="G1258" s="3">
        <v>9610.4149334939248</v>
      </c>
      <c r="H1258" s="3">
        <f t="shared" si="57"/>
        <v>17128.534774877582</v>
      </c>
      <c r="I1258">
        <f t="shared" si="58"/>
        <v>6</v>
      </c>
      <c r="J1258">
        <f>IFERROR(VLOOKUP(I1258,справочник!$A$27:$D$33,3,0),0)</f>
        <v>30</v>
      </c>
      <c r="K1258">
        <f>IFERROR(VLOOKUP(I1258,справочник!$A$27:$D$33,4,0),0)</f>
        <v>2</v>
      </c>
      <c r="L1258">
        <f t="shared" si="59"/>
        <v>60</v>
      </c>
    </row>
    <row r="1259" spans="1:12" hidden="1">
      <c r="A1259" s="20"/>
      <c r="B1259" s="2" t="s">
        <v>67</v>
      </c>
      <c r="C1259" s="2" t="s">
        <v>6601</v>
      </c>
      <c r="D1259" s="2" t="s">
        <v>6602</v>
      </c>
      <c r="E1259" s="3">
        <v>10166.819909541691</v>
      </c>
      <c r="F1259" s="3">
        <v>31608.369481597136</v>
      </c>
      <c r="G1259" s="3">
        <v>9610.4149334939211</v>
      </c>
      <c r="H1259" s="3">
        <f t="shared" si="57"/>
        <v>17128.534774877582</v>
      </c>
      <c r="I1259">
        <f t="shared" si="58"/>
        <v>6</v>
      </c>
      <c r="J1259">
        <f>IFERROR(VLOOKUP(I1259,справочник!$A$27:$D$33,3,0),0)</f>
        <v>30</v>
      </c>
      <c r="K1259">
        <f>IFERROR(VLOOKUP(I1259,справочник!$A$27:$D$33,4,0),0)</f>
        <v>2</v>
      </c>
      <c r="L1259">
        <f t="shared" si="59"/>
        <v>60</v>
      </c>
    </row>
    <row r="1260" spans="1:12" hidden="1">
      <c r="A1260" s="20"/>
      <c r="B1260" s="2" t="s">
        <v>67</v>
      </c>
      <c r="C1260" s="2" t="s">
        <v>6603</v>
      </c>
      <c r="D1260" s="2" t="s">
        <v>6604</v>
      </c>
      <c r="E1260" s="3">
        <v>10166.819909541691</v>
      </c>
      <c r="F1260" s="3">
        <v>31608.369481597132</v>
      </c>
      <c r="G1260" s="3">
        <v>9610.4149334939229</v>
      </c>
      <c r="H1260" s="3">
        <f t="shared" si="57"/>
        <v>17128.534774877582</v>
      </c>
      <c r="I1260">
        <f t="shared" si="58"/>
        <v>6</v>
      </c>
      <c r="J1260">
        <f>IFERROR(VLOOKUP(I1260,справочник!$A$27:$D$33,3,0),0)</f>
        <v>30</v>
      </c>
      <c r="K1260">
        <f>IFERROR(VLOOKUP(I1260,справочник!$A$27:$D$33,4,0),0)</f>
        <v>2</v>
      </c>
      <c r="L1260">
        <f t="shared" si="59"/>
        <v>60</v>
      </c>
    </row>
    <row r="1261" spans="1:12" hidden="1">
      <c r="A1261" s="20"/>
      <c r="B1261" s="2" t="s">
        <v>67</v>
      </c>
      <c r="C1261" s="2" t="s">
        <v>1223</v>
      </c>
      <c r="D1261" s="2" t="s">
        <v>6605</v>
      </c>
      <c r="E1261" s="3">
        <v>10166.819909541693</v>
      </c>
      <c r="F1261" s="3">
        <v>31608.369481597132</v>
      </c>
      <c r="G1261" s="3">
        <v>9610.4149334939229</v>
      </c>
      <c r="H1261" s="3">
        <f t="shared" si="57"/>
        <v>17128.534774877582</v>
      </c>
      <c r="I1261">
        <f t="shared" si="58"/>
        <v>6</v>
      </c>
      <c r="J1261">
        <f>IFERROR(VLOOKUP(I1261,справочник!$A$27:$D$33,3,0),0)</f>
        <v>30</v>
      </c>
      <c r="K1261">
        <f>IFERROR(VLOOKUP(I1261,справочник!$A$27:$D$33,4,0),0)</f>
        <v>2</v>
      </c>
      <c r="L1261">
        <f t="shared" si="59"/>
        <v>60</v>
      </c>
    </row>
    <row r="1262" spans="1:12" hidden="1">
      <c r="A1262" s="20"/>
      <c r="B1262" s="2" t="s">
        <v>67</v>
      </c>
      <c r="C1262" s="2" t="s">
        <v>6606</v>
      </c>
      <c r="D1262" s="2" t="s">
        <v>6607</v>
      </c>
      <c r="E1262" s="3">
        <v>10166.819909541691</v>
      </c>
      <c r="F1262" s="3">
        <v>31608.369481597128</v>
      </c>
      <c r="G1262" s="3">
        <v>9610.4149334939248</v>
      </c>
      <c r="H1262" s="3">
        <f t="shared" si="57"/>
        <v>17128.534774877582</v>
      </c>
      <c r="I1262">
        <f t="shared" si="58"/>
        <v>6</v>
      </c>
      <c r="J1262">
        <f>IFERROR(VLOOKUP(I1262,справочник!$A$27:$D$33,3,0),0)</f>
        <v>30</v>
      </c>
      <c r="K1262">
        <f>IFERROR(VLOOKUP(I1262,справочник!$A$27:$D$33,4,0),0)</f>
        <v>2</v>
      </c>
      <c r="L1262">
        <f t="shared" si="59"/>
        <v>60</v>
      </c>
    </row>
    <row r="1263" spans="1:12" hidden="1">
      <c r="A1263" s="20"/>
      <c r="B1263" s="2" t="s">
        <v>67</v>
      </c>
      <c r="C1263" s="2" t="s">
        <v>1180</v>
      </c>
      <c r="D1263" s="2" t="s">
        <v>6608</v>
      </c>
      <c r="E1263" s="3">
        <v>10166.819909541689</v>
      </c>
      <c r="F1263" s="3">
        <v>31608.369481597128</v>
      </c>
      <c r="G1263" s="3">
        <v>9610.4149334939248</v>
      </c>
      <c r="H1263" s="3">
        <f t="shared" si="57"/>
        <v>17128.534774877582</v>
      </c>
      <c r="I1263">
        <f t="shared" si="58"/>
        <v>6</v>
      </c>
      <c r="J1263">
        <f>IFERROR(VLOOKUP(I1263,справочник!$A$27:$D$33,3,0),0)</f>
        <v>30</v>
      </c>
      <c r="K1263">
        <f>IFERROR(VLOOKUP(I1263,справочник!$A$27:$D$33,4,0),0)</f>
        <v>2</v>
      </c>
      <c r="L1263">
        <f t="shared" si="59"/>
        <v>60</v>
      </c>
    </row>
    <row r="1264" spans="1:12" hidden="1">
      <c r="A1264" s="20"/>
      <c r="B1264" s="2" t="s">
        <v>67</v>
      </c>
      <c r="C1264" s="2" t="s">
        <v>6609</v>
      </c>
      <c r="D1264" s="2" t="s">
        <v>6610</v>
      </c>
      <c r="E1264" s="3">
        <v>10166.819909541693</v>
      </c>
      <c r="F1264" s="3">
        <v>31608.369481597132</v>
      </c>
      <c r="G1264" s="3">
        <v>9610.4149334939229</v>
      </c>
      <c r="H1264" s="3">
        <f t="shared" si="57"/>
        <v>17128.534774877582</v>
      </c>
      <c r="I1264">
        <f t="shared" si="58"/>
        <v>6</v>
      </c>
      <c r="J1264">
        <f>IFERROR(VLOOKUP(I1264,справочник!$A$27:$D$33,3,0),0)</f>
        <v>30</v>
      </c>
      <c r="K1264">
        <f>IFERROR(VLOOKUP(I1264,справочник!$A$27:$D$33,4,0),0)</f>
        <v>2</v>
      </c>
      <c r="L1264">
        <f t="shared" si="59"/>
        <v>60</v>
      </c>
    </row>
    <row r="1265" spans="1:12" hidden="1">
      <c r="A1265" s="20"/>
      <c r="B1265" s="2" t="s">
        <v>67</v>
      </c>
      <c r="C1265" s="2" t="s">
        <v>6611</v>
      </c>
      <c r="D1265" s="2" t="s">
        <v>6612</v>
      </c>
      <c r="E1265" s="3">
        <v>10166.819909541688</v>
      </c>
      <c r="F1265" s="3">
        <v>31608.369481597132</v>
      </c>
      <c r="G1265" s="3">
        <v>9610.4149334939302</v>
      </c>
      <c r="H1265" s="3">
        <f t="shared" si="57"/>
        <v>17128.534774877582</v>
      </c>
      <c r="I1265">
        <f t="shared" si="58"/>
        <v>6</v>
      </c>
      <c r="J1265">
        <f>IFERROR(VLOOKUP(I1265,справочник!$A$27:$D$33,3,0),0)</f>
        <v>30</v>
      </c>
      <c r="K1265">
        <f>IFERROR(VLOOKUP(I1265,справочник!$A$27:$D$33,4,0),0)</f>
        <v>2</v>
      </c>
      <c r="L1265">
        <f t="shared" si="59"/>
        <v>60</v>
      </c>
    </row>
    <row r="1266" spans="1:12" hidden="1">
      <c r="A1266" s="20"/>
      <c r="B1266" s="2" t="s">
        <v>67</v>
      </c>
      <c r="C1266" s="2" t="s">
        <v>1131</v>
      </c>
      <c r="D1266" s="2" t="s">
        <v>6613</v>
      </c>
      <c r="E1266" s="3">
        <v>10166.819909541691</v>
      </c>
      <c r="F1266" s="3">
        <v>31608.369481597136</v>
      </c>
      <c r="G1266" s="3">
        <v>9610.4149334939211</v>
      </c>
      <c r="H1266" s="3">
        <f t="shared" si="57"/>
        <v>17128.534774877582</v>
      </c>
      <c r="I1266">
        <f t="shared" si="58"/>
        <v>6</v>
      </c>
      <c r="J1266">
        <f>IFERROR(VLOOKUP(I1266,справочник!$A$27:$D$33,3,0),0)</f>
        <v>30</v>
      </c>
      <c r="K1266">
        <f>IFERROR(VLOOKUP(I1266,справочник!$A$27:$D$33,4,0),0)</f>
        <v>2</v>
      </c>
      <c r="L1266">
        <f t="shared" si="59"/>
        <v>60</v>
      </c>
    </row>
    <row r="1267" spans="1:12" hidden="1">
      <c r="A1267" s="20"/>
      <c r="B1267" s="2" t="s">
        <v>67</v>
      </c>
      <c r="C1267" s="2" t="s">
        <v>1188</v>
      </c>
      <c r="D1267" s="2" t="s">
        <v>6614</v>
      </c>
      <c r="E1267" s="3">
        <v>10166.819909541691</v>
      </c>
      <c r="F1267" s="3">
        <v>31608.369481597132</v>
      </c>
      <c r="G1267" s="3">
        <v>9610.4149334939211</v>
      </c>
      <c r="H1267" s="3">
        <f t="shared" si="57"/>
        <v>17128.534774877582</v>
      </c>
      <c r="I1267">
        <f t="shared" si="58"/>
        <v>6</v>
      </c>
      <c r="J1267">
        <f>IFERROR(VLOOKUP(I1267,справочник!$A$27:$D$33,3,0),0)</f>
        <v>30</v>
      </c>
      <c r="K1267">
        <f>IFERROR(VLOOKUP(I1267,справочник!$A$27:$D$33,4,0),0)</f>
        <v>2</v>
      </c>
      <c r="L1267">
        <f t="shared" si="59"/>
        <v>60</v>
      </c>
    </row>
    <row r="1268" spans="1:12" hidden="1">
      <c r="A1268" s="20"/>
      <c r="B1268" s="2" t="s">
        <v>67</v>
      </c>
      <c r="C1268" s="2" t="s">
        <v>1190</v>
      </c>
      <c r="D1268" s="2" t="s">
        <v>6615</v>
      </c>
      <c r="E1268" s="3">
        <v>10166.819909541693</v>
      </c>
      <c r="F1268" s="3">
        <v>31608.369481597132</v>
      </c>
      <c r="G1268" s="3">
        <v>9610.4149334939229</v>
      </c>
      <c r="H1268" s="3">
        <f t="shared" si="57"/>
        <v>17128.534774877582</v>
      </c>
      <c r="I1268">
        <f t="shared" si="58"/>
        <v>6</v>
      </c>
      <c r="J1268">
        <f>IFERROR(VLOOKUP(I1268,справочник!$A$27:$D$33,3,0),0)</f>
        <v>30</v>
      </c>
      <c r="K1268">
        <f>IFERROR(VLOOKUP(I1268,справочник!$A$27:$D$33,4,0),0)</f>
        <v>2</v>
      </c>
      <c r="L1268">
        <f t="shared" si="59"/>
        <v>60</v>
      </c>
    </row>
    <row r="1269" spans="1:12" hidden="1">
      <c r="A1269" s="20"/>
      <c r="B1269" s="2" t="s">
        <v>67</v>
      </c>
      <c r="C1269" s="2" t="s">
        <v>1368</v>
      </c>
      <c r="D1269" s="2" t="s">
        <v>6616</v>
      </c>
      <c r="E1269" s="3">
        <v>10166.819909541689</v>
      </c>
      <c r="F1269" s="3">
        <v>31608.369481597128</v>
      </c>
      <c r="G1269" s="3">
        <v>9610.4149334939284</v>
      </c>
      <c r="H1269" s="3">
        <f t="shared" si="57"/>
        <v>17128.534774877582</v>
      </c>
      <c r="I1269">
        <f t="shared" si="58"/>
        <v>6</v>
      </c>
      <c r="J1269">
        <f>IFERROR(VLOOKUP(I1269,справочник!$A$27:$D$33,3,0),0)</f>
        <v>30</v>
      </c>
      <c r="K1269">
        <f>IFERROR(VLOOKUP(I1269,справочник!$A$27:$D$33,4,0),0)</f>
        <v>2</v>
      </c>
      <c r="L1269">
        <f t="shared" si="59"/>
        <v>60</v>
      </c>
    </row>
    <row r="1270" spans="1:12" hidden="1">
      <c r="A1270" s="20"/>
      <c r="B1270" s="2" t="s">
        <v>67</v>
      </c>
      <c r="C1270" s="2" t="s">
        <v>1090</v>
      </c>
      <c r="D1270" s="2" t="s">
        <v>6617</v>
      </c>
      <c r="E1270" s="3">
        <v>10166.819909541691</v>
      </c>
      <c r="F1270" s="3">
        <v>31608.369481597132</v>
      </c>
      <c r="G1270" s="3">
        <v>9610.4149334939229</v>
      </c>
      <c r="H1270" s="3">
        <f t="shared" si="57"/>
        <v>17128.534774877582</v>
      </c>
      <c r="I1270">
        <f t="shared" si="58"/>
        <v>6</v>
      </c>
      <c r="J1270">
        <f>IFERROR(VLOOKUP(I1270,справочник!$A$27:$D$33,3,0),0)</f>
        <v>30</v>
      </c>
      <c r="K1270">
        <f>IFERROR(VLOOKUP(I1270,справочник!$A$27:$D$33,4,0),0)</f>
        <v>2</v>
      </c>
      <c r="L1270">
        <f t="shared" si="59"/>
        <v>60</v>
      </c>
    </row>
    <row r="1271" spans="1:12" hidden="1">
      <c r="A1271" s="20"/>
      <c r="B1271" s="2" t="s">
        <v>67</v>
      </c>
      <c r="C1271" s="2" t="s">
        <v>6618</v>
      </c>
      <c r="D1271" s="2" t="s">
        <v>6619</v>
      </c>
      <c r="E1271" s="3">
        <v>10166.819909541693</v>
      </c>
      <c r="F1271" s="3">
        <v>31608.369481597132</v>
      </c>
      <c r="G1271" s="3">
        <v>9610.4149334939248</v>
      </c>
      <c r="H1271" s="3">
        <f t="shared" si="57"/>
        <v>17128.534774877582</v>
      </c>
      <c r="I1271">
        <f t="shared" si="58"/>
        <v>6</v>
      </c>
      <c r="J1271">
        <f>IFERROR(VLOOKUP(I1271,справочник!$A$27:$D$33,3,0),0)</f>
        <v>30</v>
      </c>
      <c r="K1271">
        <f>IFERROR(VLOOKUP(I1271,справочник!$A$27:$D$33,4,0),0)</f>
        <v>2</v>
      </c>
      <c r="L1271">
        <f t="shared" si="59"/>
        <v>60</v>
      </c>
    </row>
    <row r="1272" spans="1:12" hidden="1">
      <c r="A1272" s="20"/>
      <c r="B1272" s="2" t="s">
        <v>67</v>
      </c>
      <c r="C1272" s="2" t="s">
        <v>6620</v>
      </c>
      <c r="D1272" s="2" t="s">
        <v>6621</v>
      </c>
      <c r="E1272" s="3">
        <v>10166.819909541689</v>
      </c>
      <c r="F1272" s="3">
        <v>31608.369481597125</v>
      </c>
      <c r="G1272" s="3">
        <v>9610.4149334939266</v>
      </c>
      <c r="H1272" s="3">
        <f t="shared" si="57"/>
        <v>17128.534774877582</v>
      </c>
      <c r="I1272">
        <f t="shared" si="58"/>
        <v>6</v>
      </c>
      <c r="J1272">
        <f>IFERROR(VLOOKUP(I1272,справочник!$A$27:$D$33,3,0),0)</f>
        <v>30</v>
      </c>
      <c r="K1272">
        <f>IFERROR(VLOOKUP(I1272,справочник!$A$27:$D$33,4,0),0)</f>
        <v>2</v>
      </c>
      <c r="L1272">
        <f t="shared" si="59"/>
        <v>60</v>
      </c>
    </row>
    <row r="1273" spans="1:12" hidden="1">
      <c r="A1273" s="20"/>
      <c r="B1273" s="2" t="s">
        <v>67</v>
      </c>
      <c r="C1273" s="2" t="s">
        <v>1103</v>
      </c>
      <c r="D1273" s="2" t="s">
        <v>6622</v>
      </c>
      <c r="E1273" s="3">
        <v>10166.819909541691</v>
      </c>
      <c r="F1273" s="3">
        <v>31608.369481597132</v>
      </c>
      <c r="G1273" s="3">
        <v>9610.4149334939229</v>
      </c>
      <c r="H1273" s="3">
        <f t="shared" si="57"/>
        <v>17128.534774877582</v>
      </c>
      <c r="I1273">
        <f t="shared" si="58"/>
        <v>6</v>
      </c>
      <c r="J1273">
        <f>IFERROR(VLOOKUP(I1273,справочник!$A$27:$D$33,3,0),0)</f>
        <v>30</v>
      </c>
      <c r="K1273">
        <f>IFERROR(VLOOKUP(I1273,справочник!$A$27:$D$33,4,0),0)</f>
        <v>2</v>
      </c>
      <c r="L1273">
        <f t="shared" si="59"/>
        <v>60</v>
      </c>
    </row>
    <row r="1274" spans="1:12" hidden="1">
      <c r="A1274" s="20"/>
      <c r="B1274" s="2" t="s">
        <v>67</v>
      </c>
      <c r="C1274" s="2" t="s">
        <v>1182</v>
      </c>
      <c r="D1274" s="2" t="s">
        <v>6623</v>
      </c>
      <c r="E1274" s="3">
        <v>10166.819909541688</v>
      </c>
      <c r="F1274" s="3">
        <v>31608.369481597132</v>
      </c>
      <c r="G1274" s="3">
        <v>9610.4149334939211</v>
      </c>
      <c r="H1274" s="3">
        <f t="shared" si="57"/>
        <v>17128.534774877578</v>
      </c>
      <c r="I1274">
        <f t="shared" si="58"/>
        <v>6</v>
      </c>
      <c r="J1274">
        <f>IFERROR(VLOOKUP(I1274,справочник!$A$27:$D$33,3,0),0)</f>
        <v>30</v>
      </c>
      <c r="K1274">
        <f>IFERROR(VLOOKUP(I1274,справочник!$A$27:$D$33,4,0),0)</f>
        <v>2</v>
      </c>
      <c r="L1274">
        <f t="shared" si="59"/>
        <v>60</v>
      </c>
    </row>
    <row r="1275" spans="1:12" hidden="1">
      <c r="A1275" s="20"/>
      <c r="B1275" s="2" t="s">
        <v>67</v>
      </c>
      <c r="C1275" s="2" t="s">
        <v>1021</v>
      </c>
      <c r="D1275" s="2" t="s">
        <v>6624</v>
      </c>
      <c r="E1275" s="3">
        <v>10166.819909541691</v>
      </c>
      <c r="F1275" s="3">
        <v>31608.369481597128</v>
      </c>
      <c r="G1275" s="3">
        <v>9610.4149334939211</v>
      </c>
      <c r="H1275" s="3">
        <f t="shared" si="57"/>
        <v>17128.534774877578</v>
      </c>
      <c r="I1275">
        <f t="shared" si="58"/>
        <v>6</v>
      </c>
      <c r="J1275">
        <f>IFERROR(VLOOKUP(I1275,справочник!$A$27:$D$33,3,0),0)</f>
        <v>30</v>
      </c>
      <c r="K1275">
        <f>IFERROR(VLOOKUP(I1275,справочник!$A$27:$D$33,4,0),0)</f>
        <v>2</v>
      </c>
      <c r="L1275">
        <f t="shared" si="59"/>
        <v>60</v>
      </c>
    </row>
    <row r="1276" spans="1:12" hidden="1">
      <c r="A1276" s="20"/>
      <c r="B1276" s="2" t="s">
        <v>67</v>
      </c>
      <c r="C1276" s="2" t="s">
        <v>1219</v>
      </c>
      <c r="D1276" s="2" t="s">
        <v>6625</v>
      </c>
      <c r="E1276" s="3">
        <v>10166.819909541693</v>
      </c>
      <c r="F1276" s="3">
        <v>31608.369481597128</v>
      </c>
      <c r="G1276" s="3">
        <v>9610.4149334939229</v>
      </c>
      <c r="H1276" s="3">
        <f t="shared" si="57"/>
        <v>17128.534774877578</v>
      </c>
      <c r="I1276">
        <f t="shared" si="58"/>
        <v>6</v>
      </c>
      <c r="J1276">
        <f>IFERROR(VLOOKUP(I1276,справочник!$A$27:$D$33,3,0),0)</f>
        <v>30</v>
      </c>
      <c r="K1276">
        <f>IFERROR(VLOOKUP(I1276,справочник!$A$27:$D$33,4,0),0)</f>
        <v>2</v>
      </c>
      <c r="L1276">
        <f t="shared" si="59"/>
        <v>60</v>
      </c>
    </row>
    <row r="1277" spans="1:12" hidden="1">
      <c r="A1277" s="20"/>
      <c r="B1277" s="2" t="s">
        <v>67</v>
      </c>
      <c r="C1277" s="2" t="s">
        <v>1199</v>
      </c>
      <c r="D1277" s="2" t="s">
        <v>6626</v>
      </c>
      <c r="E1277" s="3">
        <v>10166.819909541693</v>
      </c>
      <c r="F1277" s="3">
        <v>31608.369481597128</v>
      </c>
      <c r="G1277" s="3">
        <v>9610.4149334939211</v>
      </c>
      <c r="H1277" s="3">
        <f t="shared" si="57"/>
        <v>17128.534774877578</v>
      </c>
      <c r="I1277">
        <f t="shared" si="58"/>
        <v>6</v>
      </c>
      <c r="J1277">
        <f>IFERROR(VLOOKUP(I1277,справочник!$A$27:$D$33,3,0),0)</f>
        <v>30</v>
      </c>
      <c r="K1277">
        <f>IFERROR(VLOOKUP(I1277,справочник!$A$27:$D$33,4,0),0)</f>
        <v>2</v>
      </c>
      <c r="L1277">
        <f t="shared" si="59"/>
        <v>60</v>
      </c>
    </row>
    <row r="1278" spans="1:12" hidden="1">
      <c r="A1278" s="20"/>
      <c r="B1278" s="2" t="s">
        <v>67</v>
      </c>
      <c r="C1278" s="2" t="s">
        <v>1143</v>
      </c>
      <c r="D1278" s="2" t="s">
        <v>6627</v>
      </c>
      <c r="E1278" s="3">
        <v>10166.819909541689</v>
      </c>
      <c r="F1278" s="3">
        <v>31608.369481597132</v>
      </c>
      <c r="G1278" s="3">
        <v>9610.4149334939211</v>
      </c>
      <c r="H1278" s="3">
        <f t="shared" si="57"/>
        <v>17128.534774877578</v>
      </c>
      <c r="I1278">
        <f t="shared" si="58"/>
        <v>6</v>
      </c>
      <c r="J1278">
        <f>IFERROR(VLOOKUP(I1278,справочник!$A$27:$D$33,3,0),0)</f>
        <v>30</v>
      </c>
      <c r="K1278">
        <f>IFERROR(VLOOKUP(I1278,справочник!$A$27:$D$33,4,0),0)</f>
        <v>2</v>
      </c>
      <c r="L1278">
        <f t="shared" si="59"/>
        <v>60</v>
      </c>
    </row>
    <row r="1279" spans="1:12" hidden="1">
      <c r="A1279" s="20"/>
      <c r="B1279" s="2" t="s">
        <v>67</v>
      </c>
      <c r="C1279" s="2" t="s">
        <v>1137</v>
      </c>
      <c r="D1279" s="2" t="s">
        <v>6628</v>
      </c>
      <c r="E1279" s="3">
        <v>10166.819909541689</v>
      </c>
      <c r="F1279" s="3">
        <v>31608.369481597125</v>
      </c>
      <c r="G1279" s="3">
        <v>9610.4149334939229</v>
      </c>
      <c r="H1279" s="3">
        <f t="shared" si="57"/>
        <v>17128.534774877578</v>
      </c>
      <c r="I1279">
        <f t="shared" si="58"/>
        <v>6</v>
      </c>
      <c r="J1279">
        <f>IFERROR(VLOOKUP(I1279,справочник!$A$27:$D$33,3,0),0)</f>
        <v>30</v>
      </c>
      <c r="K1279">
        <f>IFERROR(VLOOKUP(I1279,справочник!$A$27:$D$33,4,0),0)</f>
        <v>2</v>
      </c>
      <c r="L1279">
        <f t="shared" si="59"/>
        <v>60</v>
      </c>
    </row>
    <row r="1280" spans="1:12" hidden="1">
      <c r="A1280" s="20"/>
      <c r="B1280" s="2" t="s">
        <v>67</v>
      </c>
      <c r="C1280" s="2" t="s">
        <v>951</v>
      </c>
      <c r="D1280" s="2" t="s">
        <v>6629</v>
      </c>
      <c r="E1280" s="3">
        <v>10166.819909541693</v>
      </c>
      <c r="F1280" s="3">
        <v>31608.369481597125</v>
      </c>
      <c r="G1280" s="3">
        <v>9610.4149334939229</v>
      </c>
      <c r="H1280" s="3">
        <f t="shared" si="57"/>
        <v>17128.534774877578</v>
      </c>
      <c r="I1280">
        <f t="shared" si="58"/>
        <v>6</v>
      </c>
      <c r="J1280">
        <f>IFERROR(VLOOKUP(I1280,справочник!$A$27:$D$33,3,0),0)</f>
        <v>30</v>
      </c>
      <c r="K1280">
        <f>IFERROR(VLOOKUP(I1280,справочник!$A$27:$D$33,4,0),0)</f>
        <v>2</v>
      </c>
      <c r="L1280">
        <f t="shared" si="59"/>
        <v>60</v>
      </c>
    </row>
    <row r="1281" spans="1:12" hidden="1">
      <c r="A1281" s="20"/>
      <c r="B1281" s="2" t="s">
        <v>67</v>
      </c>
      <c r="C1281" s="2" t="s">
        <v>1117</v>
      </c>
      <c r="D1281" s="2" t="s">
        <v>6630</v>
      </c>
      <c r="E1281" s="3">
        <v>10166.819909541691</v>
      </c>
      <c r="F1281" s="3">
        <v>31608.369481597125</v>
      </c>
      <c r="G1281" s="3">
        <v>9610.4149334939211</v>
      </c>
      <c r="H1281" s="3">
        <f t="shared" si="57"/>
        <v>17128.534774877578</v>
      </c>
      <c r="I1281">
        <f t="shared" si="58"/>
        <v>6</v>
      </c>
      <c r="J1281">
        <f>IFERROR(VLOOKUP(I1281,справочник!$A$27:$D$33,3,0),0)</f>
        <v>30</v>
      </c>
      <c r="K1281">
        <f>IFERROR(VLOOKUP(I1281,справочник!$A$27:$D$33,4,0),0)</f>
        <v>2</v>
      </c>
      <c r="L1281">
        <f t="shared" si="59"/>
        <v>60</v>
      </c>
    </row>
    <row r="1282" spans="1:12" hidden="1">
      <c r="A1282" s="20"/>
      <c r="B1282" s="2" t="s">
        <v>67</v>
      </c>
      <c r="C1282" s="2" t="s">
        <v>6631</v>
      </c>
      <c r="D1282" s="2" t="s">
        <v>6632</v>
      </c>
      <c r="E1282" s="3">
        <v>10166.819909541689</v>
      </c>
      <c r="F1282" s="3">
        <v>31608.369481597132</v>
      </c>
      <c r="G1282" s="3">
        <v>9610.4149334939229</v>
      </c>
      <c r="H1282" s="3">
        <f t="shared" si="57"/>
        <v>17128.534774877578</v>
      </c>
      <c r="I1282">
        <f t="shared" si="58"/>
        <v>6</v>
      </c>
      <c r="J1282">
        <f>IFERROR(VLOOKUP(I1282,справочник!$A$27:$D$33,3,0),0)</f>
        <v>30</v>
      </c>
      <c r="K1282">
        <f>IFERROR(VLOOKUP(I1282,справочник!$A$27:$D$33,4,0),0)</f>
        <v>2</v>
      </c>
      <c r="L1282">
        <f t="shared" si="59"/>
        <v>60</v>
      </c>
    </row>
    <row r="1283" spans="1:12" hidden="1">
      <c r="A1283" s="20"/>
      <c r="B1283" s="2" t="s">
        <v>67</v>
      </c>
      <c r="C1283" s="2" t="s">
        <v>6633</v>
      </c>
      <c r="D1283" s="2" t="s">
        <v>6634</v>
      </c>
      <c r="E1283" s="3">
        <v>10166.819909541691</v>
      </c>
      <c r="F1283" s="3">
        <v>31608.369481597128</v>
      </c>
      <c r="G1283" s="3">
        <v>9610.4149334939229</v>
      </c>
      <c r="H1283" s="3">
        <f t="shared" ref="H1283:H1346" si="60">AVERAGE(E1283:G1283)</f>
        <v>17128.534774877578</v>
      </c>
      <c r="I1283">
        <f t="shared" ref="I1283:I1346" si="61">IF(H1283&gt;=1000000,1,IF(AND(H1283&gt;=500000,H1283&lt;=999999),2,IF(AND(H1283&gt;=200000,H1283&lt;=499999),3,IF(AND(H1283&gt;=150000,H1283&lt;=199999),4,IF(AND(H1283&gt;=75000,H1283&lt;=149999),5,IF(AND(H1283&gt;=35000,H1283&lt;=74999),6,6))))))</f>
        <v>6</v>
      </c>
      <c r="J1283">
        <f>IFERROR(VLOOKUP(I1283,справочник!$A$27:$D$33,3,0),0)</f>
        <v>30</v>
      </c>
      <c r="K1283">
        <f>IFERROR(VLOOKUP(I1283,справочник!$A$27:$D$33,4,0),0)</f>
        <v>2</v>
      </c>
      <c r="L1283">
        <f t="shared" ref="L1283:L1346" si="62">J1283*K1283</f>
        <v>60</v>
      </c>
    </row>
    <row r="1284" spans="1:12" hidden="1">
      <c r="A1284" s="20"/>
      <c r="B1284" s="2" t="s">
        <v>67</v>
      </c>
      <c r="C1284" s="2" t="s">
        <v>1175</v>
      </c>
      <c r="D1284" s="2" t="s">
        <v>6635</v>
      </c>
      <c r="E1284" s="3">
        <v>10166.819909541691</v>
      </c>
      <c r="F1284" s="3">
        <v>31608.369481597125</v>
      </c>
      <c r="G1284" s="3">
        <v>9610.4149334939211</v>
      </c>
      <c r="H1284" s="3">
        <f t="shared" si="60"/>
        <v>17128.534774877578</v>
      </c>
      <c r="I1284">
        <f t="shared" si="61"/>
        <v>6</v>
      </c>
      <c r="J1284">
        <f>IFERROR(VLOOKUP(I1284,справочник!$A$27:$D$33,3,0),0)</f>
        <v>30</v>
      </c>
      <c r="K1284">
        <f>IFERROR(VLOOKUP(I1284,справочник!$A$27:$D$33,4,0),0)</f>
        <v>2</v>
      </c>
      <c r="L1284">
        <f t="shared" si="62"/>
        <v>60</v>
      </c>
    </row>
    <row r="1285" spans="1:12" hidden="1">
      <c r="A1285" s="20"/>
      <c r="B1285" s="2" t="s">
        <v>67</v>
      </c>
      <c r="C1285" s="2" t="s">
        <v>1305</v>
      </c>
      <c r="D1285" s="2" t="s">
        <v>6636</v>
      </c>
      <c r="E1285" s="3">
        <v>10166.819909541689</v>
      </c>
      <c r="F1285" s="3">
        <v>31608.369481597132</v>
      </c>
      <c r="G1285" s="3">
        <v>9610.4149334939193</v>
      </c>
      <c r="H1285" s="3">
        <f t="shared" si="60"/>
        <v>17128.534774877578</v>
      </c>
      <c r="I1285">
        <f t="shared" si="61"/>
        <v>6</v>
      </c>
      <c r="J1285">
        <f>IFERROR(VLOOKUP(I1285,справочник!$A$27:$D$33,3,0),0)</f>
        <v>30</v>
      </c>
      <c r="K1285">
        <f>IFERROR(VLOOKUP(I1285,справочник!$A$27:$D$33,4,0),0)</f>
        <v>2</v>
      </c>
      <c r="L1285">
        <f t="shared" si="62"/>
        <v>60</v>
      </c>
    </row>
    <row r="1286" spans="1:12" hidden="1">
      <c r="A1286" s="20"/>
      <c r="B1286" s="2" t="s">
        <v>67</v>
      </c>
      <c r="C1286" s="2" t="s">
        <v>6637</v>
      </c>
      <c r="D1286" s="2" t="s">
        <v>6638</v>
      </c>
      <c r="E1286" s="3">
        <v>10166.819909541693</v>
      </c>
      <c r="F1286" s="3">
        <v>31608.369481597128</v>
      </c>
      <c r="G1286" s="3">
        <v>9610.4149334939229</v>
      </c>
      <c r="H1286" s="3">
        <f t="shared" si="60"/>
        <v>17128.534774877578</v>
      </c>
      <c r="I1286">
        <f t="shared" si="61"/>
        <v>6</v>
      </c>
      <c r="J1286">
        <f>IFERROR(VLOOKUP(I1286,справочник!$A$27:$D$33,3,0),0)</f>
        <v>30</v>
      </c>
      <c r="K1286">
        <f>IFERROR(VLOOKUP(I1286,справочник!$A$27:$D$33,4,0),0)</f>
        <v>2</v>
      </c>
      <c r="L1286">
        <f t="shared" si="62"/>
        <v>60</v>
      </c>
    </row>
    <row r="1287" spans="1:12" hidden="1">
      <c r="A1287" s="20"/>
      <c r="B1287" s="2" t="s">
        <v>67</v>
      </c>
      <c r="C1287" s="2" t="s">
        <v>6639</v>
      </c>
      <c r="D1287" s="2" t="s">
        <v>6640</v>
      </c>
      <c r="E1287" s="3">
        <v>10166.819909541689</v>
      </c>
      <c r="F1287" s="3">
        <v>31608.369481597132</v>
      </c>
      <c r="G1287" s="3">
        <v>9610.4149334939229</v>
      </c>
      <c r="H1287" s="3">
        <f t="shared" si="60"/>
        <v>17128.534774877578</v>
      </c>
      <c r="I1287">
        <f t="shared" si="61"/>
        <v>6</v>
      </c>
      <c r="J1287">
        <f>IFERROR(VLOOKUP(I1287,справочник!$A$27:$D$33,3,0),0)</f>
        <v>30</v>
      </c>
      <c r="K1287">
        <f>IFERROR(VLOOKUP(I1287,справочник!$A$27:$D$33,4,0),0)</f>
        <v>2</v>
      </c>
      <c r="L1287">
        <f t="shared" si="62"/>
        <v>60</v>
      </c>
    </row>
    <row r="1288" spans="1:12" hidden="1">
      <c r="A1288" s="20"/>
      <c r="B1288" s="2" t="s">
        <v>67</v>
      </c>
      <c r="C1288" s="2" t="s">
        <v>6641</v>
      </c>
      <c r="D1288" s="2" t="s">
        <v>6642</v>
      </c>
      <c r="E1288" s="3">
        <v>10166.819909541689</v>
      </c>
      <c r="F1288" s="3">
        <v>31608.369481597132</v>
      </c>
      <c r="G1288" s="3">
        <v>9610.4149334939229</v>
      </c>
      <c r="H1288" s="3">
        <f t="shared" si="60"/>
        <v>17128.534774877578</v>
      </c>
      <c r="I1288">
        <f t="shared" si="61"/>
        <v>6</v>
      </c>
      <c r="J1288">
        <f>IFERROR(VLOOKUP(I1288,справочник!$A$27:$D$33,3,0),0)</f>
        <v>30</v>
      </c>
      <c r="K1288">
        <f>IFERROR(VLOOKUP(I1288,справочник!$A$27:$D$33,4,0),0)</f>
        <v>2</v>
      </c>
      <c r="L1288">
        <f t="shared" si="62"/>
        <v>60</v>
      </c>
    </row>
    <row r="1289" spans="1:12" hidden="1">
      <c r="A1289" s="20"/>
      <c r="B1289" s="2" t="s">
        <v>67</v>
      </c>
      <c r="C1289" s="2" t="s">
        <v>1129</v>
      </c>
      <c r="D1289" s="2" t="s">
        <v>6643</v>
      </c>
      <c r="E1289" s="3">
        <v>10166.819909541689</v>
      </c>
      <c r="F1289" s="3">
        <v>31608.369481597132</v>
      </c>
      <c r="G1289" s="3">
        <v>9610.4149334939229</v>
      </c>
      <c r="H1289" s="3">
        <f t="shared" si="60"/>
        <v>17128.534774877578</v>
      </c>
      <c r="I1289">
        <f t="shared" si="61"/>
        <v>6</v>
      </c>
      <c r="J1289">
        <f>IFERROR(VLOOKUP(I1289,справочник!$A$27:$D$33,3,0),0)</f>
        <v>30</v>
      </c>
      <c r="K1289">
        <f>IFERROR(VLOOKUP(I1289,справочник!$A$27:$D$33,4,0),0)</f>
        <v>2</v>
      </c>
      <c r="L1289">
        <f t="shared" si="62"/>
        <v>60</v>
      </c>
    </row>
    <row r="1290" spans="1:12" hidden="1">
      <c r="A1290" s="20"/>
      <c r="B1290" s="2" t="s">
        <v>67</v>
      </c>
      <c r="C1290" s="2" t="s">
        <v>1052</v>
      </c>
      <c r="D1290" s="2" t="s">
        <v>6644</v>
      </c>
      <c r="E1290" s="3">
        <v>10166.819909541691</v>
      </c>
      <c r="F1290" s="3">
        <v>31608.369481597128</v>
      </c>
      <c r="G1290" s="3">
        <v>9610.4149334939211</v>
      </c>
      <c r="H1290" s="3">
        <f t="shared" si="60"/>
        <v>17128.534774877578</v>
      </c>
      <c r="I1290">
        <f t="shared" si="61"/>
        <v>6</v>
      </c>
      <c r="J1290">
        <f>IFERROR(VLOOKUP(I1290,справочник!$A$27:$D$33,3,0),0)</f>
        <v>30</v>
      </c>
      <c r="K1290">
        <f>IFERROR(VLOOKUP(I1290,справочник!$A$27:$D$33,4,0),0)</f>
        <v>2</v>
      </c>
      <c r="L1290">
        <f t="shared" si="62"/>
        <v>60</v>
      </c>
    </row>
    <row r="1291" spans="1:12" hidden="1">
      <c r="A1291" s="20"/>
      <c r="B1291" s="2" t="s">
        <v>67</v>
      </c>
      <c r="C1291" s="2" t="s">
        <v>6645</v>
      </c>
      <c r="D1291" s="2" t="s">
        <v>6646</v>
      </c>
      <c r="E1291" s="3">
        <v>10166.819909541691</v>
      </c>
      <c r="F1291" s="3">
        <v>31608.369481597125</v>
      </c>
      <c r="G1291" s="3">
        <v>9610.4149334939211</v>
      </c>
      <c r="H1291" s="3">
        <f t="shared" si="60"/>
        <v>17128.534774877578</v>
      </c>
      <c r="I1291">
        <f t="shared" si="61"/>
        <v>6</v>
      </c>
      <c r="J1291">
        <f>IFERROR(VLOOKUP(I1291,справочник!$A$27:$D$33,3,0),0)</f>
        <v>30</v>
      </c>
      <c r="K1291">
        <f>IFERROR(VLOOKUP(I1291,справочник!$A$27:$D$33,4,0),0)</f>
        <v>2</v>
      </c>
      <c r="L1291">
        <f t="shared" si="62"/>
        <v>60</v>
      </c>
    </row>
    <row r="1292" spans="1:12" hidden="1">
      <c r="A1292" s="20"/>
      <c r="B1292" s="2" t="s">
        <v>67</v>
      </c>
      <c r="C1292" s="2" t="s">
        <v>6647</v>
      </c>
      <c r="D1292" s="2" t="s">
        <v>6648</v>
      </c>
      <c r="E1292" s="3">
        <v>10166.819909541689</v>
      </c>
      <c r="F1292" s="3">
        <v>31608.369481597125</v>
      </c>
      <c r="G1292" s="3">
        <v>9610.4149334939229</v>
      </c>
      <c r="H1292" s="3">
        <f t="shared" si="60"/>
        <v>17128.534774877578</v>
      </c>
      <c r="I1292">
        <f t="shared" si="61"/>
        <v>6</v>
      </c>
      <c r="J1292">
        <f>IFERROR(VLOOKUP(I1292,справочник!$A$27:$D$33,3,0),0)</f>
        <v>30</v>
      </c>
      <c r="K1292">
        <f>IFERROR(VLOOKUP(I1292,справочник!$A$27:$D$33,4,0),0)</f>
        <v>2</v>
      </c>
      <c r="L1292">
        <f t="shared" si="62"/>
        <v>60</v>
      </c>
    </row>
    <row r="1293" spans="1:12" hidden="1">
      <c r="A1293" s="20"/>
      <c r="B1293" s="2" t="s">
        <v>67</v>
      </c>
      <c r="C1293" s="2" t="s">
        <v>6649</v>
      </c>
      <c r="D1293" s="2" t="s">
        <v>6650</v>
      </c>
      <c r="E1293" s="3">
        <v>10166.819909541688</v>
      </c>
      <c r="F1293" s="3">
        <v>31608.369481597118</v>
      </c>
      <c r="G1293" s="3">
        <v>9610.4149334939229</v>
      </c>
      <c r="H1293" s="3">
        <f t="shared" si="60"/>
        <v>17128.534774877575</v>
      </c>
      <c r="I1293">
        <f t="shared" si="61"/>
        <v>6</v>
      </c>
      <c r="J1293">
        <f>IFERROR(VLOOKUP(I1293,справочник!$A$27:$D$33,3,0),0)</f>
        <v>30</v>
      </c>
      <c r="K1293">
        <f>IFERROR(VLOOKUP(I1293,справочник!$A$27:$D$33,4,0),0)</f>
        <v>2</v>
      </c>
      <c r="L1293">
        <f t="shared" si="62"/>
        <v>60</v>
      </c>
    </row>
    <row r="1294" spans="1:12" hidden="1">
      <c r="A1294" s="20"/>
      <c r="B1294" s="2" t="s">
        <v>67</v>
      </c>
      <c r="C1294" s="2" t="s">
        <v>2282</v>
      </c>
      <c r="D1294" s="2" t="s">
        <v>6651</v>
      </c>
      <c r="E1294" s="3">
        <v>10166.819909541691</v>
      </c>
      <c r="F1294" s="3">
        <v>31608.369481597139</v>
      </c>
      <c r="G1294" s="3">
        <v>9610.4149334939211</v>
      </c>
      <c r="H1294" s="3">
        <f t="shared" si="60"/>
        <v>17128.534774877586</v>
      </c>
      <c r="I1294">
        <f t="shared" si="61"/>
        <v>6</v>
      </c>
      <c r="J1294">
        <f>IFERROR(VLOOKUP(I1294,справочник!$A$27:$D$33,3,0),0)</f>
        <v>30</v>
      </c>
      <c r="K1294">
        <f>IFERROR(VLOOKUP(I1294,справочник!$A$27:$D$33,4,0),0)</f>
        <v>2</v>
      </c>
      <c r="L1294">
        <f t="shared" si="62"/>
        <v>60</v>
      </c>
    </row>
    <row r="1295" spans="1:12" hidden="1">
      <c r="A1295" s="20"/>
      <c r="B1295" s="2" t="s">
        <v>67</v>
      </c>
      <c r="C1295" s="2" t="s">
        <v>6652</v>
      </c>
      <c r="D1295" s="2" t="s">
        <v>6653</v>
      </c>
      <c r="E1295" s="3">
        <v>10166.819909541693</v>
      </c>
      <c r="F1295" s="3">
        <v>31608.369481597132</v>
      </c>
      <c r="G1295" s="3">
        <v>9610.4149334939248</v>
      </c>
      <c r="H1295" s="3">
        <f t="shared" si="60"/>
        <v>17128.534774877582</v>
      </c>
      <c r="I1295">
        <f t="shared" si="61"/>
        <v>6</v>
      </c>
      <c r="J1295">
        <f>IFERROR(VLOOKUP(I1295,справочник!$A$27:$D$33,3,0),0)</f>
        <v>30</v>
      </c>
      <c r="K1295">
        <f>IFERROR(VLOOKUP(I1295,справочник!$A$27:$D$33,4,0),0)</f>
        <v>2</v>
      </c>
      <c r="L1295">
        <f t="shared" si="62"/>
        <v>60</v>
      </c>
    </row>
    <row r="1296" spans="1:12" hidden="1">
      <c r="A1296" s="20"/>
      <c r="B1296" s="2" t="s">
        <v>67</v>
      </c>
      <c r="C1296" s="2" t="s">
        <v>6652</v>
      </c>
      <c r="D1296" s="2" t="s">
        <v>6654</v>
      </c>
      <c r="E1296" s="3">
        <v>10166.819909541693</v>
      </c>
      <c r="F1296" s="3">
        <v>31608.369481597128</v>
      </c>
      <c r="G1296" s="3">
        <v>9610.4149334939229</v>
      </c>
      <c r="H1296" s="3">
        <f t="shared" si="60"/>
        <v>17128.534774877578</v>
      </c>
      <c r="I1296">
        <f t="shared" si="61"/>
        <v>6</v>
      </c>
      <c r="J1296">
        <f>IFERROR(VLOOKUP(I1296,справочник!$A$27:$D$33,3,0),0)</f>
        <v>30</v>
      </c>
      <c r="K1296">
        <f>IFERROR(VLOOKUP(I1296,справочник!$A$27:$D$33,4,0),0)</f>
        <v>2</v>
      </c>
      <c r="L1296">
        <f t="shared" si="62"/>
        <v>60</v>
      </c>
    </row>
    <row r="1297" spans="1:12" hidden="1">
      <c r="A1297" s="20"/>
      <c r="B1297" s="2" t="s">
        <v>67</v>
      </c>
      <c r="C1297" s="2" t="s">
        <v>2305</v>
      </c>
      <c r="D1297" s="2" t="s">
        <v>6655</v>
      </c>
      <c r="E1297" s="3">
        <v>10166.819909541691</v>
      </c>
      <c r="F1297" s="3">
        <v>31608.369481597128</v>
      </c>
      <c r="G1297" s="3">
        <v>9610.4149334939229</v>
      </c>
      <c r="H1297" s="3">
        <f t="shared" si="60"/>
        <v>17128.534774877578</v>
      </c>
      <c r="I1297">
        <f t="shared" si="61"/>
        <v>6</v>
      </c>
      <c r="J1297">
        <f>IFERROR(VLOOKUP(I1297,справочник!$A$27:$D$33,3,0),0)</f>
        <v>30</v>
      </c>
      <c r="K1297">
        <f>IFERROR(VLOOKUP(I1297,справочник!$A$27:$D$33,4,0),0)</f>
        <v>2</v>
      </c>
      <c r="L1297">
        <f t="shared" si="62"/>
        <v>60</v>
      </c>
    </row>
    <row r="1298" spans="1:12" hidden="1">
      <c r="A1298" s="20"/>
      <c r="B1298" s="2" t="s">
        <v>67</v>
      </c>
      <c r="C1298" s="2" t="s">
        <v>2305</v>
      </c>
      <c r="D1298" s="2" t="s">
        <v>6656</v>
      </c>
      <c r="E1298" s="3">
        <v>10166.819909541693</v>
      </c>
      <c r="F1298" s="3">
        <v>31608.369481597132</v>
      </c>
      <c r="G1298" s="3">
        <v>9610.4149334939248</v>
      </c>
      <c r="H1298" s="3">
        <f t="shared" si="60"/>
        <v>17128.534774877582</v>
      </c>
      <c r="I1298">
        <f t="shared" si="61"/>
        <v>6</v>
      </c>
      <c r="J1298">
        <f>IFERROR(VLOOKUP(I1298,справочник!$A$27:$D$33,3,0),0)</f>
        <v>30</v>
      </c>
      <c r="K1298">
        <f>IFERROR(VLOOKUP(I1298,справочник!$A$27:$D$33,4,0),0)</f>
        <v>2</v>
      </c>
      <c r="L1298">
        <f t="shared" si="62"/>
        <v>60</v>
      </c>
    </row>
    <row r="1299" spans="1:12" hidden="1">
      <c r="A1299" s="20"/>
      <c r="B1299" s="2" t="s">
        <v>67</v>
      </c>
      <c r="C1299" s="2" t="s">
        <v>1982</v>
      </c>
      <c r="D1299" s="2" t="s">
        <v>6657</v>
      </c>
      <c r="E1299" s="3">
        <v>10166.819909541693</v>
      </c>
      <c r="F1299" s="3">
        <v>31608.369481597147</v>
      </c>
      <c r="G1299" s="3">
        <v>9610.4149334939266</v>
      </c>
      <c r="H1299" s="3">
        <f t="shared" si="60"/>
        <v>17128.534774877589</v>
      </c>
      <c r="I1299">
        <f t="shared" si="61"/>
        <v>6</v>
      </c>
      <c r="J1299">
        <f>IFERROR(VLOOKUP(I1299,справочник!$A$27:$D$33,3,0),0)</f>
        <v>30</v>
      </c>
      <c r="K1299">
        <f>IFERROR(VLOOKUP(I1299,справочник!$A$27:$D$33,4,0),0)</f>
        <v>2</v>
      </c>
      <c r="L1299">
        <f t="shared" si="62"/>
        <v>60</v>
      </c>
    </row>
    <row r="1300" spans="1:12" hidden="1">
      <c r="A1300" s="20"/>
      <c r="B1300" s="2" t="s">
        <v>67</v>
      </c>
      <c r="C1300" s="2" t="s">
        <v>6658</v>
      </c>
      <c r="D1300" s="2" t="s">
        <v>6659</v>
      </c>
      <c r="E1300" s="3">
        <v>10166.819909541693</v>
      </c>
      <c r="F1300" s="3">
        <v>31608.369481597139</v>
      </c>
      <c r="G1300" s="3">
        <v>9610.4149334939248</v>
      </c>
      <c r="H1300" s="3">
        <f t="shared" si="60"/>
        <v>17128.534774877586</v>
      </c>
      <c r="I1300">
        <f t="shared" si="61"/>
        <v>6</v>
      </c>
      <c r="J1300">
        <f>IFERROR(VLOOKUP(I1300,справочник!$A$27:$D$33,3,0),0)</f>
        <v>30</v>
      </c>
      <c r="K1300">
        <f>IFERROR(VLOOKUP(I1300,справочник!$A$27:$D$33,4,0),0)</f>
        <v>2</v>
      </c>
      <c r="L1300">
        <f t="shared" si="62"/>
        <v>60</v>
      </c>
    </row>
    <row r="1301" spans="1:12" hidden="1">
      <c r="A1301" s="20"/>
      <c r="B1301" s="2" t="s">
        <v>67</v>
      </c>
      <c r="C1301" s="2" t="s">
        <v>2340</v>
      </c>
      <c r="D1301" s="2" t="s">
        <v>6660</v>
      </c>
      <c r="E1301" s="3">
        <v>10166.819909541693</v>
      </c>
      <c r="F1301" s="3">
        <v>31608.369481597136</v>
      </c>
      <c r="G1301" s="3">
        <v>9610.4149334939248</v>
      </c>
      <c r="H1301" s="3">
        <f t="shared" si="60"/>
        <v>17128.534774877586</v>
      </c>
      <c r="I1301">
        <f t="shared" si="61"/>
        <v>6</v>
      </c>
      <c r="J1301">
        <f>IFERROR(VLOOKUP(I1301,справочник!$A$27:$D$33,3,0),0)</f>
        <v>30</v>
      </c>
      <c r="K1301">
        <f>IFERROR(VLOOKUP(I1301,справочник!$A$27:$D$33,4,0),0)</f>
        <v>2</v>
      </c>
      <c r="L1301">
        <f t="shared" si="62"/>
        <v>60</v>
      </c>
    </row>
    <row r="1302" spans="1:12" hidden="1">
      <c r="A1302" s="20"/>
      <c r="B1302" s="2" t="s">
        <v>67</v>
      </c>
      <c r="C1302" s="2" t="s">
        <v>2307</v>
      </c>
      <c r="D1302" s="2" t="s">
        <v>6661</v>
      </c>
      <c r="E1302" s="3">
        <v>10166.819909541691</v>
      </c>
      <c r="F1302" s="3">
        <v>31608.369481597143</v>
      </c>
      <c r="G1302" s="3">
        <v>9610.4149334939284</v>
      </c>
      <c r="H1302" s="3">
        <f t="shared" si="60"/>
        <v>17128.534774877586</v>
      </c>
      <c r="I1302">
        <f t="shared" si="61"/>
        <v>6</v>
      </c>
      <c r="J1302">
        <f>IFERROR(VLOOKUP(I1302,справочник!$A$27:$D$33,3,0),0)</f>
        <v>30</v>
      </c>
      <c r="K1302">
        <f>IFERROR(VLOOKUP(I1302,справочник!$A$27:$D$33,4,0),0)</f>
        <v>2</v>
      </c>
      <c r="L1302">
        <f t="shared" si="62"/>
        <v>60</v>
      </c>
    </row>
    <row r="1303" spans="1:12" hidden="1">
      <c r="A1303" s="20"/>
      <c r="B1303" s="2" t="s">
        <v>67</v>
      </c>
      <c r="C1303" s="2" t="s">
        <v>2447</v>
      </c>
      <c r="D1303" s="2" t="s">
        <v>6662</v>
      </c>
      <c r="E1303" s="3">
        <v>10166.819909541691</v>
      </c>
      <c r="F1303" s="3">
        <v>31608.369481597139</v>
      </c>
      <c r="G1303" s="3">
        <v>9610.4149334939248</v>
      </c>
      <c r="H1303" s="3">
        <f t="shared" si="60"/>
        <v>17128.534774877586</v>
      </c>
      <c r="I1303">
        <f t="shared" si="61"/>
        <v>6</v>
      </c>
      <c r="J1303">
        <f>IFERROR(VLOOKUP(I1303,справочник!$A$27:$D$33,3,0),0)</f>
        <v>30</v>
      </c>
      <c r="K1303">
        <f>IFERROR(VLOOKUP(I1303,справочник!$A$27:$D$33,4,0),0)</f>
        <v>2</v>
      </c>
      <c r="L1303">
        <f t="shared" si="62"/>
        <v>60</v>
      </c>
    </row>
    <row r="1304" spans="1:12" hidden="1">
      <c r="A1304" s="20"/>
      <c r="B1304" s="2" t="s">
        <v>67</v>
      </c>
      <c r="C1304" s="2" t="s">
        <v>2130</v>
      </c>
      <c r="D1304" s="2" t="s">
        <v>6663</v>
      </c>
      <c r="E1304" s="3">
        <v>10166.819909541689</v>
      </c>
      <c r="F1304" s="3">
        <v>31608.369481597147</v>
      </c>
      <c r="G1304" s="3">
        <v>9610.4149334939266</v>
      </c>
      <c r="H1304" s="3">
        <f t="shared" si="60"/>
        <v>17128.534774877586</v>
      </c>
      <c r="I1304">
        <f t="shared" si="61"/>
        <v>6</v>
      </c>
      <c r="J1304">
        <f>IFERROR(VLOOKUP(I1304,справочник!$A$27:$D$33,3,0),0)</f>
        <v>30</v>
      </c>
      <c r="K1304">
        <f>IFERROR(VLOOKUP(I1304,справочник!$A$27:$D$33,4,0),0)</f>
        <v>2</v>
      </c>
      <c r="L1304">
        <f t="shared" si="62"/>
        <v>60</v>
      </c>
    </row>
    <row r="1305" spans="1:12" hidden="1">
      <c r="A1305" s="20"/>
      <c r="B1305" s="2" t="s">
        <v>67</v>
      </c>
      <c r="C1305" s="2" t="s">
        <v>2251</v>
      </c>
      <c r="D1305" s="2" t="s">
        <v>6664</v>
      </c>
      <c r="E1305" s="3">
        <v>10166.819909541693</v>
      </c>
      <c r="F1305" s="3">
        <v>31608.369481597139</v>
      </c>
      <c r="G1305" s="3">
        <v>9610.4149334939284</v>
      </c>
      <c r="H1305" s="3">
        <f t="shared" si="60"/>
        <v>17128.534774877586</v>
      </c>
      <c r="I1305">
        <f t="shared" si="61"/>
        <v>6</v>
      </c>
      <c r="J1305">
        <f>IFERROR(VLOOKUP(I1305,справочник!$A$27:$D$33,3,0),0)</f>
        <v>30</v>
      </c>
      <c r="K1305">
        <f>IFERROR(VLOOKUP(I1305,справочник!$A$27:$D$33,4,0),0)</f>
        <v>2</v>
      </c>
      <c r="L1305">
        <f t="shared" si="62"/>
        <v>60</v>
      </c>
    </row>
    <row r="1306" spans="1:12" hidden="1">
      <c r="A1306" s="20"/>
      <c r="B1306" s="2" t="s">
        <v>67</v>
      </c>
      <c r="C1306" s="2" t="s">
        <v>6665</v>
      </c>
      <c r="D1306" s="2" t="s">
        <v>6666</v>
      </c>
      <c r="E1306" s="3">
        <v>10166.819909541693</v>
      </c>
      <c r="F1306" s="3">
        <v>31608.369481597136</v>
      </c>
      <c r="G1306" s="3">
        <v>9610.4149334939266</v>
      </c>
      <c r="H1306" s="3">
        <f t="shared" si="60"/>
        <v>17128.534774877586</v>
      </c>
      <c r="I1306">
        <f t="shared" si="61"/>
        <v>6</v>
      </c>
      <c r="J1306">
        <f>IFERROR(VLOOKUP(I1306,справочник!$A$27:$D$33,3,0),0)</f>
        <v>30</v>
      </c>
      <c r="K1306">
        <f>IFERROR(VLOOKUP(I1306,справочник!$A$27:$D$33,4,0),0)</f>
        <v>2</v>
      </c>
      <c r="L1306">
        <f t="shared" si="62"/>
        <v>60</v>
      </c>
    </row>
    <row r="1307" spans="1:12" hidden="1">
      <c r="A1307" s="20"/>
      <c r="B1307" s="2" t="s">
        <v>67</v>
      </c>
      <c r="C1307" s="2" t="s">
        <v>1888</v>
      </c>
      <c r="D1307" s="2" t="s">
        <v>6667</v>
      </c>
      <c r="E1307" s="3">
        <v>10166.819909541691</v>
      </c>
      <c r="F1307" s="3">
        <v>31608.369481597143</v>
      </c>
      <c r="G1307" s="3">
        <v>9610.4149334939284</v>
      </c>
      <c r="H1307" s="3">
        <f t="shared" si="60"/>
        <v>17128.534774877586</v>
      </c>
      <c r="I1307">
        <f t="shared" si="61"/>
        <v>6</v>
      </c>
      <c r="J1307">
        <f>IFERROR(VLOOKUP(I1307,справочник!$A$27:$D$33,3,0),0)</f>
        <v>30</v>
      </c>
      <c r="K1307">
        <f>IFERROR(VLOOKUP(I1307,справочник!$A$27:$D$33,4,0),0)</f>
        <v>2</v>
      </c>
      <c r="L1307">
        <f t="shared" si="62"/>
        <v>60</v>
      </c>
    </row>
    <row r="1308" spans="1:12" hidden="1">
      <c r="A1308" s="20"/>
      <c r="B1308" s="2" t="s">
        <v>67</v>
      </c>
      <c r="C1308" s="2" t="s">
        <v>2242</v>
      </c>
      <c r="D1308" s="2" t="s">
        <v>6668</v>
      </c>
      <c r="E1308" s="3">
        <v>10166.819909541693</v>
      </c>
      <c r="F1308" s="3">
        <v>31608.369481597136</v>
      </c>
      <c r="G1308" s="3">
        <v>9610.4149334939302</v>
      </c>
      <c r="H1308" s="3">
        <f t="shared" si="60"/>
        <v>17128.534774877586</v>
      </c>
      <c r="I1308">
        <f t="shared" si="61"/>
        <v>6</v>
      </c>
      <c r="J1308">
        <f>IFERROR(VLOOKUP(I1308,справочник!$A$27:$D$33,3,0),0)</f>
        <v>30</v>
      </c>
      <c r="K1308">
        <f>IFERROR(VLOOKUP(I1308,справочник!$A$27:$D$33,4,0),0)</f>
        <v>2</v>
      </c>
      <c r="L1308">
        <f t="shared" si="62"/>
        <v>60</v>
      </c>
    </row>
    <row r="1309" spans="1:12" hidden="1">
      <c r="A1309" s="20"/>
      <c r="B1309" s="2" t="s">
        <v>67</v>
      </c>
      <c r="C1309" s="2" t="s">
        <v>2315</v>
      </c>
      <c r="D1309" s="2" t="s">
        <v>6669</v>
      </c>
      <c r="E1309" s="3">
        <v>10166.819909541693</v>
      </c>
      <c r="F1309" s="3">
        <v>31608.369481597139</v>
      </c>
      <c r="G1309" s="3">
        <v>9610.4149334939248</v>
      </c>
      <c r="H1309" s="3">
        <f t="shared" si="60"/>
        <v>17128.534774877586</v>
      </c>
      <c r="I1309">
        <f t="shared" si="61"/>
        <v>6</v>
      </c>
      <c r="J1309">
        <f>IFERROR(VLOOKUP(I1309,справочник!$A$27:$D$33,3,0),0)</f>
        <v>30</v>
      </c>
      <c r="K1309">
        <f>IFERROR(VLOOKUP(I1309,справочник!$A$27:$D$33,4,0),0)</f>
        <v>2</v>
      </c>
      <c r="L1309">
        <f t="shared" si="62"/>
        <v>60</v>
      </c>
    </row>
    <row r="1310" spans="1:12" hidden="1">
      <c r="A1310" s="20"/>
      <c r="B1310" s="2" t="s">
        <v>67</v>
      </c>
      <c r="C1310" s="2" t="s">
        <v>2005</v>
      </c>
      <c r="D1310" s="2" t="s">
        <v>6670</v>
      </c>
      <c r="E1310" s="3">
        <v>10166.819909541693</v>
      </c>
      <c r="F1310" s="3">
        <v>31608.369481597139</v>
      </c>
      <c r="G1310" s="3">
        <v>9610.4149334939248</v>
      </c>
      <c r="H1310" s="3">
        <f t="shared" si="60"/>
        <v>17128.534774877586</v>
      </c>
      <c r="I1310">
        <f t="shared" si="61"/>
        <v>6</v>
      </c>
      <c r="J1310">
        <f>IFERROR(VLOOKUP(I1310,справочник!$A$27:$D$33,3,0),0)</f>
        <v>30</v>
      </c>
      <c r="K1310">
        <f>IFERROR(VLOOKUP(I1310,справочник!$A$27:$D$33,4,0),0)</f>
        <v>2</v>
      </c>
      <c r="L1310">
        <f t="shared" si="62"/>
        <v>60</v>
      </c>
    </row>
    <row r="1311" spans="1:12" hidden="1">
      <c r="A1311" s="20"/>
      <c r="B1311" s="2" t="s">
        <v>67</v>
      </c>
      <c r="C1311" s="2" t="s">
        <v>3057</v>
      </c>
      <c r="D1311" s="2" t="s">
        <v>6671</v>
      </c>
      <c r="E1311" s="3">
        <v>10166.819909541691</v>
      </c>
      <c r="F1311" s="3">
        <v>31608.369481597143</v>
      </c>
      <c r="G1311" s="3">
        <v>9610.4149334939248</v>
      </c>
      <c r="H1311" s="3">
        <f t="shared" si="60"/>
        <v>17128.534774877586</v>
      </c>
      <c r="I1311">
        <f t="shared" si="61"/>
        <v>6</v>
      </c>
      <c r="J1311">
        <f>IFERROR(VLOOKUP(I1311,справочник!$A$27:$D$33,3,0),0)</f>
        <v>30</v>
      </c>
      <c r="K1311">
        <f>IFERROR(VLOOKUP(I1311,справочник!$A$27:$D$33,4,0),0)</f>
        <v>2</v>
      </c>
      <c r="L1311">
        <f t="shared" si="62"/>
        <v>60</v>
      </c>
    </row>
    <row r="1312" spans="1:12" hidden="1">
      <c r="A1312" s="20"/>
      <c r="B1312" s="2" t="s">
        <v>67</v>
      </c>
      <c r="C1312" s="2" t="s">
        <v>2297</v>
      </c>
      <c r="D1312" s="2" t="s">
        <v>6672</v>
      </c>
      <c r="E1312" s="3">
        <v>10166.819909541689</v>
      </c>
      <c r="F1312" s="3">
        <v>31608.369481597139</v>
      </c>
      <c r="G1312" s="3">
        <v>9610.4149334939248</v>
      </c>
      <c r="H1312" s="3">
        <f t="shared" si="60"/>
        <v>17128.534774877586</v>
      </c>
      <c r="I1312">
        <f t="shared" si="61"/>
        <v>6</v>
      </c>
      <c r="J1312">
        <f>IFERROR(VLOOKUP(I1312,справочник!$A$27:$D$33,3,0),0)</f>
        <v>30</v>
      </c>
      <c r="K1312">
        <f>IFERROR(VLOOKUP(I1312,справочник!$A$27:$D$33,4,0),0)</f>
        <v>2</v>
      </c>
      <c r="L1312">
        <f t="shared" si="62"/>
        <v>60</v>
      </c>
    </row>
    <row r="1313" spans="1:12" hidden="1">
      <c r="A1313" s="20"/>
      <c r="B1313" s="2" t="s">
        <v>67</v>
      </c>
      <c r="C1313" s="2" t="s">
        <v>6673</v>
      </c>
      <c r="D1313" s="2" t="s">
        <v>6674</v>
      </c>
      <c r="E1313" s="3">
        <v>10166.819909541693</v>
      </c>
      <c r="F1313" s="3">
        <v>31608.369481597136</v>
      </c>
      <c r="G1313" s="3">
        <v>9610.4149334939229</v>
      </c>
      <c r="H1313" s="3">
        <f t="shared" si="60"/>
        <v>17128.534774877586</v>
      </c>
      <c r="I1313">
        <f t="shared" si="61"/>
        <v>6</v>
      </c>
      <c r="J1313">
        <f>IFERROR(VLOOKUP(I1313,справочник!$A$27:$D$33,3,0),0)</f>
        <v>30</v>
      </c>
      <c r="K1313">
        <f>IFERROR(VLOOKUP(I1313,справочник!$A$27:$D$33,4,0),0)</f>
        <v>2</v>
      </c>
      <c r="L1313">
        <f t="shared" si="62"/>
        <v>60</v>
      </c>
    </row>
    <row r="1314" spans="1:12" hidden="1">
      <c r="A1314" s="20"/>
      <c r="B1314" s="2" t="s">
        <v>67</v>
      </c>
      <c r="C1314" s="2" t="s">
        <v>2196</v>
      </c>
      <c r="D1314" s="2" t="s">
        <v>6675</v>
      </c>
      <c r="E1314" s="3">
        <v>10166.819909541693</v>
      </c>
      <c r="F1314" s="3">
        <v>31608.369481597139</v>
      </c>
      <c r="G1314" s="3">
        <v>9610.4149334939211</v>
      </c>
      <c r="H1314" s="3">
        <f t="shared" si="60"/>
        <v>17128.534774877586</v>
      </c>
      <c r="I1314">
        <f t="shared" si="61"/>
        <v>6</v>
      </c>
      <c r="J1314">
        <f>IFERROR(VLOOKUP(I1314,справочник!$A$27:$D$33,3,0),0)</f>
        <v>30</v>
      </c>
      <c r="K1314">
        <f>IFERROR(VLOOKUP(I1314,справочник!$A$27:$D$33,4,0),0)</f>
        <v>2</v>
      </c>
      <c r="L1314">
        <f t="shared" si="62"/>
        <v>60</v>
      </c>
    </row>
    <row r="1315" spans="1:12" hidden="1">
      <c r="A1315" s="20"/>
      <c r="B1315" s="2" t="s">
        <v>67</v>
      </c>
      <c r="C1315" s="2" t="s">
        <v>6676</v>
      </c>
      <c r="D1315" s="2" t="s">
        <v>6677</v>
      </c>
      <c r="E1315" s="3">
        <v>10166.819909541693</v>
      </c>
      <c r="F1315" s="3">
        <v>31608.369481597136</v>
      </c>
      <c r="G1315" s="3">
        <v>9610.4149334939229</v>
      </c>
      <c r="H1315" s="3">
        <f t="shared" si="60"/>
        <v>17128.534774877586</v>
      </c>
      <c r="I1315">
        <f t="shared" si="61"/>
        <v>6</v>
      </c>
      <c r="J1315">
        <f>IFERROR(VLOOKUP(I1315,справочник!$A$27:$D$33,3,0),0)</f>
        <v>30</v>
      </c>
      <c r="K1315">
        <f>IFERROR(VLOOKUP(I1315,справочник!$A$27:$D$33,4,0),0)</f>
        <v>2</v>
      </c>
      <c r="L1315">
        <f t="shared" si="62"/>
        <v>60</v>
      </c>
    </row>
    <row r="1316" spans="1:12" hidden="1">
      <c r="A1316" s="20"/>
      <c r="B1316" s="2" t="s">
        <v>67</v>
      </c>
      <c r="C1316" s="2" t="s">
        <v>6678</v>
      </c>
      <c r="D1316" s="2" t="s">
        <v>6679</v>
      </c>
      <c r="E1316" s="3">
        <v>10166.819909541691</v>
      </c>
      <c r="F1316" s="3">
        <v>31608.369481597132</v>
      </c>
      <c r="G1316" s="3">
        <v>9610.4149334939266</v>
      </c>
      <c r="H1316" s="3">
        <f t="shared" si="60"/>
        <v>17128.534774877586</v>
      </c>
      <c r="I1316">
        <f t="shared" si="61"/>
        <v>6</v>
      </c>
      <c r="J1316">
        <f>IFERROR(VLOOKUP(I1316,справочник!$A$27:$D$33,3,0),0)</f>
        <v>30</v>
      </c>
      <c r="K1316">
        <f>IFERROR(VLOOKUP(I1316,справочник!$A$27:$D$33,4,0),0)</f>
        <v>2</v>
      </c>
      <c r="L1316">
        <f t="shared" si="62"/>
        <v>60</v>
      </c>
    </row>
    <row r="1317" spans="1:12" hidden="1">
      <c r="A1317" s="20"/>
      <c r="B1317" s="2" t="s">
        <v>67</v>
      </c>
      <c r="C1317" s="2" t="s">
        <v>1904</v>
      </c>
      <c r="D1317" s="2" t="s">
        <v>6680</v>
      </c>
      <c r="E1317" s="3">
        <v>10166.819909541691</v>
      </c>
      <c r="F1317" s="3">
        <v>31608.369481597139</v>
      </c>
      <c r="G1317" s="3">
        <v>9610.4149334939229</v>
      </c>
      <c r="H1317" s="3">
        <f t="shared" si="60"/>
        <v>17128.534774877586</v>
      </c>
      <c r="I1317">
        <f t="shared" si="61"/>
        <v>6</v>
      </c>
      <c r="J1317">
        <f>IFERROR(VLOOKUP(I1317,справочник!$A$27:$D$33,3,0),0)</f>
        <v>30</v>
      </c>
      <c r="K1317">
        <f>IFERROR(VLOOKUP(I1317,справочник!$A$27:$D$33,4,0),0)</f>
        <v>2</v>
      </c>
      <c r="L1317">
        <f t="shared" si="62"/>
        <v>60</v>
      </c>
    </row>
    <row r="1318" spans="1:12" hidden="1">
      <c r="A1318" s="20"/>
      <c r="B1318" s="2" t="s">
        <v>67</v>
      </c>
      <c r="C1318" s="2" t="s">
        <v>2272</v>
      </c>
      <c r="D1318" s="2" t="s">
        <v>6681</v>
      </c>
      <c r="E1318" s="3">
        <v>10166.819909541693</v>
      </c>
      <c r="F1318" s="3">
        <v>31608.369481597139</v>
      </c>
      <c r="G1318" s="3">
        <v>9610.4149334939229</v>
      </c>
      <c r="H1318" s="3">
        <f t="shared" si="60"/>
        <v>17128.534774877586</v>
      </c>
      <c r="I1318">
        <f t="shared" si="61"/>
        <v>6</v>
      </c>
      <c r="J1318">
        <f>IFERROR(VLOOKUP(I1318,справочник!$A$27:$D$33,3,0),0)</f>
        <v>30</v>
      </c>
      <c r="K1318">
        <f>IFERROR(VLOOKUP(I1318,справочник!$A$27:$D$33,4,0),0)</f>
        <v>2</v>
      </c>
      <c r="L1318">
        <f t="shared" si="62"/>
        <v>60</v>
      </c>
    </row>
    <row r="1319" spans="1:12" hidden="1">
      <c r="A1319" s="20"/>
      <c r="B1319" s="2" t="s">
        <v>67</v>
      </c>
      <c r="C1319" s="2" t="s">
        <v>1690</v>
      </c>
      <c r="D1319" s="2" t="s">
        <v>6682</v>
      </c>
      <c r="E1319" s="3">
        <v>10166.819909541693</v>
      </c>
      <c r="F1319" s="3">
        <v>31608.369481597136</v>
      </c>
      <c r="G1319" s="3">
        <v>9610.4149334939229</v>
      </c>
      <c r="H1319" s="3">
        <f t="shared" si="60"/>
        <v>17128.534774877586</v>
      </c>
      <c r="I1319">
        <f t="shared" si="61"/>
        <v>6</v>
      </c>
      <c r="J1319">
        <f>IFERROR(VLOOKUP(I1319,справочник!$A$27:$D$33,3,0),0)</f>
        <v>30</v>
      </c>
      <c r="K1319">
        <f>IFERROR(VLOOKUP(I1319,справочник!$A$27:$D$33,4,0),0)</f>
        <v>2</v>
      </c>
      <c r="L1319">
        <f t="shared" si="62"/>
        <v>60</v>
      </c>
    </row>
    <row r="1320" spans="1:12" hidden="1">
      <c r="A1320" s="20"/>
      <c r="B1320" s="2" t="s">
        <v>67</v>
      </c>
      <c r="C1320" s="2" t="s">
        <v>2319</v>
      </c>
      <c r="D1320" s="2" t="s">
        <v>6683</v>
      </c>
      <c r="E1320" s="3">
        <v>10166.819909541689</v>
      </c>
      <c r="F1320" s="3">
        <v>31608.369481597139</v>
      </c>
      <c r="G1320" s="3">
        <v>9610.4149334939211</v>
      </c>
      <c r="H1320" s="3">
        <f t="shared" si="60"/>
        <v>17128.534774877586</v>
      </c>
      <c r="I1320">
        <f t="shared" si="61"/>
        <v>6</v>
      </c>
      <c r="J1320">
        <f>IFERROR(VLOOKUP(I1320,справочник!$A$27:$D$33,3,0),0)</f>
        <v>30</v>
      </c>
      <c r="K1320">
        <f>IFERROR(VLOOKUP(I1320,справочник!$A$27:$D$33,4,0),0)</f>
        <v>2</v>
      </c>
      <c r="L1320">
        <f t="shared" si="62"/>
        <v>60</v>
      </c>
    </row>
    <row r="1321" spans="1:12" hidden="1">
      <c r="A1321" s="20"/>
      <c r="B1321" s="2" t="s">
        <v>67</v>
      </c>
      <c r="C1321" s="2" t="s">
        <v>1727</v>
      </c>
      <c r="D1321" s="2" t="s">
        <v>6684</v>
      </c>
      <c r="E1321" s="3">
        <v>10166.819909541691</v>
      </c>
      <c r="F1321" s="3">
        <v>31608.369481597139</v>
      </c>
      <c r="G1321" s="3">
        <v>9610.4149334939211</v>
      </c>
      <c r="H1321" s="3">
        <f t="shared" si="60"/>
        <v>17128.534774877586</v>
      </c>
      <c r="I1321">
        <f t="shared" si="61"/>
        <v>6</v>
      </c>
      <c r="J1321">
        <f>IFERROR(VLOOKUP(I1321,справочник!$A$27:$D$33,3,0),0)</f>
        <v>30</v>
      </c>
      <c r="K1321">
        <f>IFERROR(VLOOKUP(I1321,справочник!$A$27:$D$33,4,0),0)</f>
        <v>2</v>
      </c>
      <c r="L1321">
        <f t="shared" si="62"/>
        <v>60</v>
      </c>
    </row>
    <row r="1322" spans="1:12" hidden="1">
      <c r="A1322" s="20"/>
      <c r="B1322" s="2" t="s">
        <v>67</v>
      </c>
      <c r="C1322" s="2" t="s">
        <v>2172</v>
      </c>
      <c r="D1322" s="2" t="s">
        <v>6685</v>
      </c>
      <c r="E1322" s="3">
        <v>10166.819909541695</v>
      </c>
      <c r="F1322" s="3">
        <v>31608.369481597136</v>
      </c>
      <c r="G1322" s="3">
        <v>9610.4149334939229</v>
      </c>
      <c r="H1322" s="3">
        <f t="shared" si="60"/>
        <v>17128.534774877586</v>
      </c>
      <c r="I1322">
        <f t="shared" si="61"/>
        <v>6</v>
      </c>
      <c r="J1322">
        <f>IFERROR(VLOOKUP(I1322,справочник!$A$27:$D$33,3,0),0)</f>
        <v>30</v>
      </c>
      <c r="K1322">
        <f>IFERROR(VLOOKUP(I1322,справочник!$A$27:$D$33,4,0),0)</f>
        <v>2</v>
      </c>
      <c r="L1322">
        <f t="shared" si="62"/>
        <v>60</v>
      </c>
    </row>
    <row r="1323" spans="1:12" hidden="1">
      <c r="A1323" s="20"/>
      <c r="B1323" s="2" t="s">
        <v>67</v>
      </c>
      <c r="C1323" s="2" t="s">
        <v>6686</v>
      </c>
      <c r="D1323" s="2" t="s">
        <v>6687</v>
      </c>
      <c r="E1323" s="3">
        <v>10166.819909541693</v>
      </c>
      <c r="F1323" s="3">
        <v>31608.369481597132</v>
      </c>
      <c r="G1323" s="3">
        <v>9610.4149334939284</v>
      </c>
      <c r="H1323" s="3">
        <f t="shared" si="60"/>
        <v>17128.534774877586</v>
      </c>
      <c r="I1323">
        <f t="shared" si="61"/>
        <v>6</v>
      </c>
      <c r="J1323">
        <f>IFERROR(VLOOKUP(I1323,справочник!$A$27:$D$33,3,0),0)</f>
        <v>30</v>
      </c>
      <c r="K1323">
        <f>IFERROR(VLOOKUP(I1323,справочник!$A$27:$D$33,4,0),0)</f>
        <v>2</v>
      </c>
      <c r="L1323">
        <f t="shared" si="62"/>
        <v>60</v>
      </c>
    </row>
    <row r="1324" spans="1:12" hidden="1">
      <c r="A1324" s="20"/>
      <c r="B1324" s="2" t="s">
        <v>67</v>
      </c>
      <c r="C1324" s="2" t="s">
        <v>6688</v>
      </c>
      <c r="D1324" s="2" t="s">
        <v>6689</v>
      </c>
      <c r="E1324" s="3">
        <v>10166.819909541693</v>
      </c>
      <c r="F1324" s="3">
        <v>31608.369481597136</v>
      </c>
      <c r="G1324" s="3">
        <v>9610.4149334939229</v>
      </c>
      <c r="H1324" s="3">
        <f t="shared" si="60"/>
        <v>17128.534774877586</v>
      </c>
      <c r="I1324">
        <f t="shared" si="61"/>
        <v>6</v>
      </c>
      <c r="J1324">
        <f>IFERROR(VLOOKUP(I1324,справочник!$A$27:$D$33,3,0),0)</f>
        <v>30</v>
      </c>
      <c r="K1324">
        <f>IFERROR(VLOOKUP(I1324,справочник!$A$27:$D$33,4,0),0)</f>
        <v>2</v>
      </c>
      <c r="L1324">
        <f t="shared" si="62"/>
        <v>60</v>
      </c>
    </row>
    <row r="1325" spans="1:12" hidden="1">
      <c r="A1325" s="20"/>
      <c r="B1325" s="2" t="s">
        <v>67</v>
      </c>
      <c r="C1325" s="2" t="s">
        <v>2178</v>
      </c>
      <c r="D1325" s="2" t="s">
        <v>6690</v>
      </c>
      <c r="E1325" s="3">
        <v>10166.819909541693</v>
      </c>
      <c r="F1325" s="3">
        <v>31608.369481597139</v>
      </c>
      <c r="G1325" s="3">
        <v>9610.4149334939211</v>
      </c>
      <c r="H1325" s="3">
        <f t="shared" si="60"/>
        <v>17128.534774877586</v>
      </c>
      <c r="I1325">
        <f t="shared" si="61"/>
        <v>6</v>
      </c>
      <c r="J1325">
        <f>IFERROR(VLOOKUP(I1325,справочник!$A$27:$D$33,3,0),0)</f>
        <v>30</v>
      </c>
      <c r="K1325">
        <f>IFERROR(VLOOKUP(I1325,справочник!$A$27:$D$33,4,0),0)</f>
        <v>2</v>
      </c>
      <c r="L1325">
        <f t="shared" si="62"/>
        <v>60</v>
      </c>
    </row>
    <row r="1326" spans="1:12" hidden="1">
      <c r="A1326" s="20"/>
      <c r="B1326" s="2" t="s">
        <v>67</v>
      </c>
      <c r="C1326" s="2" t="s">
        <v>2101</v>
      </c>
      <c r="D1326" s="2" t="s">
        <v>6691</v>
      </c>
      <c r="E1326" s="3">
        <v>10166.819909541691</v>
      </c>
      <c r="F1326" s="3">
        <v>31608.369481597143</v>
      </c>
      <c r="G1326" s="3">
        <v>9610.4149334939229</v>
      </c>
      <c r="H1326" s="3">
        <f t="shared" si="60"/>
        <v>17128.534774877586</v>
      </c>
      <c r="I1326">
        <f t="shared" si="61"/>
        <v>6</v>
      </c>
      <c r="J1326">
        <f>IFERROR(VLOOKUP(I1326,справочник!$A$27:$D$33,3,0),0)</f>
        <v>30</v>
      </c>
      <c r="K1326">
        <f>IFERROR(VLOOKUP(I1326,справочник!$A$27:$D$33,4,0),0)</f>
        <v>2</v>
      </c>
      <c r="L1326">
        <f t="shared" si="62"/>
        <v>60</v>
      </c>
    </row>
    <row r="1327" spans="1:12" hidden="1">
      <c r="A1327" s="20"/>
      <c r="B1327" s="2" t="s">
        <v>67</v>
      </c>
      <c r="C1327" s="2" t="s">
        <v>2342</v>
      </c>
      <c r="D1327" s="2" t="s">
        <v>6692</v>
      </c>
      <c r="E1327" s="3">
        <v>10166.819909541693</v>
      </c>
      <c r="F1327" s="3">
        <v>31608.369481597143</v>
      </c>
      <c r="G1327" s="3">
        <v>9610.4149334939211</v>
      </c>
      <c r="H1327" s="3">
        <f t="shared" si="60"/>
        <v>17128.534774877586</v>
      </c>
      <c r="I1327">
        <f t="shared" si="61"/>
        <v>6</v>
      </c>
      <c r="J1327">
        <f>IFERROR(VLOOKUP(I1327,справочник!$A$27:$D$33,3,0),0)</f>
        <v>30</v>
      </c>
      <c r="K1327">
        <f>IFERROR(VLOOKUP(I1327,справочник!$A$27:$D$33,4,0),0)</f>
        <v>2</v>
      </c>
      <c r="L1327">
        <f t="shared" si="62"/>
        <v>60</v>
      </c>
    </row>
    <row r="1328" spans="1:12" hidden="1">
      <c r="A1328" s="20"/>
      <c r="B1328" s="2" t="s">
        <v>67</v>
      </c>
      <c r="C1328" s="2" t="s">
        <v>6693</v>
      </c>
      <c r="D1328" s="2" t="s">
        <v>6694</v>
      </c>
      <c r="E1328" s="3">
        <v>10166.819909541697</v>
      </c>
      <c r="F1328" s="3">
        <v>31608.369481597132</v>
      </c>
      <c r="G1328" s="3">
        <v>9610.4149334939229</v>
      </c>
      <c r="H1328" s="3">
        <f t="shared" si="60"/>
        <v>17128.534774877586</v>
      </c>
      <c r="I1328">
        <f t="shared" si="61"/>
        <v>6</v>
      </c>
      <c r="J1328">
        <f>IFERROR(VLOOKUP(I1328,справочник!$A$27:$D$33,3,0),0)</f>
        <v>30</v>
      </c>
      <c r="K1328">
        <f>IFERROR(VLOOKUP(I1328,справочник!$A$27:$D$33,4,0),0)</f>
        <v>2</v>
      </c>
      <c r="L1328">
        <f t="shared" si="62"/>
        <v>60</v>
      </c>
    </row>
    <row r="1329" spans="1:12" hidden="1">
      <c r="A1329" s="20"/>
      <c r="B1329" s="2" t="s">
        <v>67</v>
      </c>
      <c r="C1329" s="2" t="s">
        <v>2264</v>
      </c>
      <c r="D1329" s="2" t="s">
        <v>6695</v>
      </c>
      <c r="E1329" s="3">
        <v>10166.819909541691</v>
      </c>
      <c r="F1329" s="3">
        <v>31608.369481597139</v>
      </c>
      <c r="G1329" s="3">
        <v>9610.4149334939229</v>
      </c>
      <c r="H1329" s="3">
        <f t="shared" si="60"/>
        <v>17128.534774877586</v>
      </c>
      <c r="I1329">
        <f t="shared" si="61"/>
        <v>6</v>
      </c>
      <c r="J1329">
        <f>IFERROR(VLOOKUP(I1329,справочник!$A$27:$D$33,3,0),0)</f>
        <v>30</v>
      </c>
      <c r="K1329">
        <f>IFERROR(VLOOKUP(I1329,справочник!$A$27:$D$33,4,0),0)</f>
        <v>2</v>
      </c>
      <c r="L1329">
        <f t="shared" si="62"/>
        <v>60</v>
      </c>
    </row>
    <row r="1330" spans="1:12" hidden="1">
      <c r="A1330" s="20"/>
      <c r="B1330" s="2" t="s">
        <v>67</v>
      </c>
      <c r="C1330" s="2" t="s">
        <v>1710</v>
      </c>
      <c r="D1330" s="2" t="s">
        <v>6696</v>
      </c>
      <c r="E1330" s="3">
        <v>10166.819909541693</v>
      </c>
      <c r="F1330" s="3">
        <v>31608.369481597136</v>
      </c>
      <c r="G1330" s="3">
        <v>9610.4149334939229</v>
      </c>
      <c r="H1330" s="3">
        <f t="shared" si="60"/>
        <v>17128.534774877586</v>
      </c>
      <c r="I1330">
        <f t="shared" si="61"/>
        <v>6</v>
      </c>
      <c r="J1330">
        <f>IFERROR(VLOOKUP(I1330,справочник!$A$27:$D$33,3,0),0)</f>
        <v>30</v>
      </c>
      <c r="K1330">
        <f>IFERROR(VLOOKUP(I1330,справочник!$A$27:$D$33,4,0),0)</f>
        <v>2</v>
      </c>
      <c r="L1330">
        <f t="shared" si="62"/>
        <v>60</v>
      </c>
    </row>
    <row r="1331" spans="1:12" hidden="1">
      <c r="A1331" s="20"/>
      <c r="B1331" s="2" t="s">
        <v>67</v>
      </c>
      <c r="C1331" s="2" t="s">
        <v>6697</v>
      </c>
      <c r="D1331" s="2" t="s">
        <v>6698</v>
      </c>
      <c r="E1331" s="3">
        <v>10166.819909541691</v>
      </c>
      <c r="F1331" s="3">
        <v>31608.369481597139</v>
      </c>
      <c r="G1331" s="3">
        <v>9610.4149334939211</v>
      </c>
      <c r="H1331" s="3">
        <f t="shared" si="60"/>
        <v>17128.534774877586</v>
      </c>
      <c r="I1331">
        <f t="shared" si="61"/>
        <v>6</v>
      </c>
      <c r="J1331">
        <f>IFERROR(VLOOKUP(I1331,справочник!$A$27:$D$33,3,0),0)</f>
        <v>30</v>
      </c>
      <c r="K1331">
        <f>IFERROR(VLOOKUP(I1331,справочник!$A$27:$D$33,4,0),0)</f>
        <v>2</v>
      </c>
      <c r="L1331">
        <f t="shared" si="62"/>
        <v>60</v>
      </c>
    </row>
    <row r="1332" spans="1:12" hidden="1">
      <c r="A1332" s="20"/>
      <c r="B1332" s="2" t="s">
        <v>67</v>
      </c>
      <c r="C1332" s="2" t="s">
        <v>6699</v>
      </c>
      <c r="D1332" s="2" t="s">
        <v>6700</v>
      </c>
      <c r="E1332" s="3">
        <v>10166.819909541695</v>
      </c>
      <c r="F1332" s="3">
        <v>31608.369481597128</v>
      </c>
      <c r="G1332" s="3">
        <v>9610.4149334939266</v>
      </c>
      <c r="H1332" s="3">
        <f t="shared" si="60"/>
        <v>17128.534774877586</v>
      </c>
      <c r="I1332">
        <f t="shared" si="61"/>
        <v>6</v>
      </c>
      <c r="J1332">
        <f>IFERROR(VLOOKUP(I1332,справочник!$A$27:$D$33,3,0),0)</f>
        <v>30</v>
      </c>
      <c r="K1332">
        <f>IFERROR(VLOOKUP(I1332,справочник!$A$27:$D$33,4,0),0)</f>
        <v>2</v>
      </c>
      <c r="L1332">
        <f t="shared" si="62"/>
        <v>60</v>
      </c>
    </row>
    <row r="1333" spans="1:12" hidden="1">
      <c r="A1333" s="20"/>
      <c r="B1333" s="2" t="s">
        <v>67</v>
      </c>
      <c r="C1333" s="2" t="s">
        <v>2253</v>
      </c>
      <c r="D1333" s="2" t="s">
        <v>6701</v>
      </c>
      <c r="E1333" s="3">
        <v>10166.819909541689</v>
      </c>
      <c r="F1333" s="3">
        <v>31608.369481597139</v>
      </c>
      <c r="G1333" s="3">
        <v>9610.4149334939211</v>
      </c>
      <c r="H1333" s="3">
        <f t="shared" si="60"/>
        <v>17128.534774877586</v>
      </c>
      <c r="I1333">
        <f t="shared" si="61"/>
        <v>6</v>
      </c>
      <c r="J1333">
        <f>IFERROR(VLOOKUP(I1333,справочник!$A$27:$D$33,3,0),0)</f>
        <v>30</v>
      </c>
      <c r="K1333">
        <f>IFERROR(VLOOKUP(I1333,справочник!$A$27:$D$33,4,0),0)</f>
        <v>2</v>
      </c>
      <c r="L1333">
        <f t="shared" si="62"/>
        <v>60</v>
      </c>
    </row>
    <row r="1334" spans="1:12" hidden="1">
      <c r="A1334" s="20"/>
      <c r="B1334" s="2" t="s">
        <v>67</v>
      </c>
      <c r="C1334" s="2" t="s">
        <v>2210</v>
      </c>
      <c r="D1334" s="2" t="s">
        <v>6702</v>
      </c>
      <c r="E1334" s="3">
        <v>10166.819909541691</v>
      </c>
      <c r="F1334" s="3">
        <v>31608.369481597143</v>
      </c>
      <c r="G1334" s="3">
        <v>9610.4149334939229</v>
      </c>
      <c r="H1334" s="3">
        <f t="shared" si="60"/>
        <v>17128.534774877586</v>
      </c>
      <c r="I1334">
        <f t="shared" si="61"/>
        <v>6</v>
      </c>
      <c r="J1334">
        <f>IFERROR(VLOOKUP(I1334,справочник!$A$27:$D$33,3,0),0)</f>
        <v>30</v>
      </c>
      <c r="K1334">
        <f>IFERROR(VLOOKUP(I1334,справочник!$A$27:$D$33,4,0),0)</f>
        <v>2</v>
      </c>
      <c r="L1334">
        <f t="shared" si="62"/>
        <v>60</v>
      </c>
    </row>
    <row r="1335" spans="1:12" hidden="1">
      <c r="A1335" s="20"/>
      <c r="B1335" s="2" t="s">
        <v>67</v>
      </c>
      <c r="C1335" s="2" t="s">
        <v>6703</v>
      </c>
      <c r="D1335" s="2" t="s">
        <v>6704</v>
      </c>
      <c r="E1335" s="3">
        <v>10166.819909541689</v>
      </c>
      <c r="F1335" s="3">
        <v>31608.369481597143</v>
      </c>
      <c r="G1335" s="3">
        <v>9610.4149334939229</v>
      </c>
      <c r="H1335" s="3">
        <f t="shared" si="60"/>
        <v>17128.534774877586</v>
      </c>
      <c r="I1335">
        <f t="shared" si="61"/>
        <v>6</v>
      </c>
      <c r="J1335">
        <f>IFERROR(VLOOKUP(I1335,справочник!$A$27:$D$33,3,0),0)</f>
        <v>30</v>
      </c>
      <c r="K1335">
        <f>IFERROR(VLOOKUP(I1335,справочник!$A$27:$D$33,4,0),0)</f>
        <v>2</v>
      </c>
      <c r="L1335">
        <f t="shared" si="62"/>
        <v>60</v>
      </c>
    </row>
    <row r="1336" spans="1:12" hidden="1">
      <c r="A1336" s="20"/>
      <c r="B1336" s="2" t="s">
        <v>67</v>
      </c>
      <c r="C1336" s="2" t="s">
        <v>2163</v>
      </c>
      <c r="D1336" s="2" t="s">
        <v>6705</v>
      </c>
      <c r="E1336" s="3">
        <v>10166.819909541693</v>
      </c>
      <c r="F1336" s="3">
        <v>31608.369481597139</v>
      </c>
      <c r="G1336" s="3">
        <v>9610.4149334939211</v>
      </c>
      <c r="H1336" s="3">
        <f t="shared" si="60"/>
        <v>17128.534774877586</v>
      </c>
      <c r="I1336">
        <f t="shared" si="61"/>
        <v>6</v>
      </c>
      <c r="J1336">
        <f>IFERROR(VLOOKUP(I1336,справочник!$A$27:$D$33,3,0),0)</f>
        <v>30</v>
      </c>
      <c r="K1336">
        <f>IFERROR(VLOOKUP(I1336,справочник!$A$27:$D$33,4,0),0)</f>
        <v>2</v>
      </c>
      <c r="L1336">
        <f t="shared" si="62"/>
        <v>60</v>
      </c>
    </row>
    <row r="1337" spans="1:12" hidden="1">
      <c r="A1337" s="20"/>
      <c r="B1337" s="2" t="s">
        <v>67</v>
      </c>
      <c r="C1337" s="2" t="s">
        <v>2336</v>
      </c>
      <c r="D1337" s="2" t="s">
        <v>6706</v>
      </c>
      <c r="E1337" s="3">
        <v>10166.819909541693</v>
      </c>
      <c r="F1337" s="3">
        <v>31608.369481597136</v>
      </c>
      <c r="G1337" s="3">
        <v>9610.4149334939211</v>
      </c>
      <c r="H1337" s="3">
        <f t="shared" si="60"/>
        <v>17128.534774877586</v>
      </c>
      <c r="I1337">
        <f t="shared" si="61"/>
        <v>6</v>
      </c>
      <c r="J1337">
        <f>IFERROR(VLOOKUP(I1337,справочник!$A$27:$D$33,3,0),0)</f>
        <v>30</v>
      </c>
      <c r="K1337">
        <f>IFERROR(VLOOKUP(I1337,справочник!$A$27:$D$33,4,0),0)</f>
        <v>2</v>
      </c>
      <c r="L1337">
        <f t="shared" si="62"/>
        <v>60</v>
      </c>
    </row>
    <row r="1338" spans="1:12" hidden="1">
      <c r="A1338" s="20"/>
      <c r="B1338" s="2" t="s">
        <v>67</v>
      </c>
      <c r="C1338" s="2" t="s">
        <v>2134</v>
      </c>
      <c r="D1338" s="2" t="s">
        <v>6707</v>
      </c>
      <c r="E1338" s="3">
        <v>10166.819909541691</v>
      </c>
      <c r="F1338" s="3">
        <v>31608.369481597139</v>
      </c>
      <c r="G1338" s="3">
        <v>9610.4149334939229</v>
      </c>
      <c r="H1338" s="3">
        <f t="shared" si="60"/>
        <v>17128.534774877586</v>
      </c>
      <c r="I1338">
        <f t="shared" si="61"/>
        <v>6</v>
      </c>
      <c r="J1338">
        <f>IFERROR(VLOOKUP(I1338,справочник!$A$27:$D$33,3,0),0)</f>
        <v>30</v>
      </c>
      <c r="K1338">
        <f>IFERROR(VLOOKUP(I1338,справочник!$A$27:$D$33,4,0),0)</f>
        <v>2</v>
      </c>
      <c r="L1338">
        <f t="shared" si="62"/>
        <v>60</v>
      </c>
    </row>
    <row r="1339" spans="1:12" hidden="1">
      <c r="A1339" s="20"/>
      <c r="B1339" s="2" t="s">
        <v>67</v>
      </c>
      <c r="C1339" s="2" t="s">
        <v>1912</v>
      </c>
      <c r="D1339" s="2" t="s">
        <v>6708</v>
      </c>
      <c r="E1339" s="3">
        <v>10166.819909541693</v>
      </c>
      <c r="F1339" s="3">
        <v>31608.369481597136</v>
      </c>
      <c r="G1339" s="3">
        <v>9610.4149334939229</v>
      </c>
      <c r="H1339" s="3">
        <f t="shared" si="60"/>
        <v>17128.534774877586</v>
      </c>
      <c r="I1339">
        <f t="shared" si="61"/>
        <v>6</v>
      </c>
      <c r="J1339">
        <f>IFERROR(VLOOKUP(I1339,справочник!$A$27:$D$33,3,0),0)</f>
        <v>30</v>
      </c>
      <c r="K1339">
        <f>IFERROR(VLOOKUP(I1339,справочник!$A$27:$D$33,4,0),0)</f>
        <v>2</v>
      </c>
      <c r="L1339">
        <f t="shared" si="62"/>
        <v>60</v>
      </c>
    </row>
    <row r="1340" spans="1:12" hidden="1">
      <c r="A1340" s="20"/>
      <c r="B1340" s="2" t="s">
        <v>67</v>
      </c>
      <c r="C1340" s="2" t="s">
        <v>6709</v>
      </c>
      <c r="D1340" s="2" t="s">
        <v>6710</v>
      </c>
      <c r="E1340" s="3">
        <v>10166.819909541691</v>
      </c>
      <c r="F1340" s="3">
        <v>31608.369481597132</v>
      </c>
      <c r="G1340" s="3">
        <v>9610.4149334939266</v>
      </c>
      <c r="H1340" s="3">
        <f t="shared" si="60"/>
        <v>17128.534774877586</v>
      </c>
      <c r="I1340">
        <f t="shared" si="61"/>
        <v>6</v>
      </c>
      <c r="J1340">
        <f>IFERROR(VLOOKUP(I1340,справочник!$A$27:$D$33,3,0),0)</f>
        <v>30</v>
      </c>
      <c r="K1340">
        <f>IFERROR(VLOOKUP(I1340,справочник!$A$27:$D$33,4,0),0)</f>
        <v>2</v>
      </c>
      <c r="L1340">
        <f t="shared" si="62"/>
        <v>60</v>
      </c>
    </row>
    <row r="1341" spans="1:12" hidden="1">
      <c r="A1341" s="20"/>
      <c r="B1341" s="2" t="s">
        <v>67</v>
      </c>
      <c r="C1341" s="2" t="s">
        <v>3189</v>
      </c>
      <c r="D1341" s="2" t="s">
        <v>6711</v>
      </c>
      <c r="E1341" s="3">
        <v>10166.819909541693</v>
      </c>
      <c r="F1341" s="3">
        <v>31608.369481597136</v>
      </c>
      <c r="G1341" s="3">
        <v>9610.4149334939211</v>
      </c>
      <c r="H1341" s="3">
        <f t="shared" si="60"/>
        <v>17128.534774877586</v>
      </c>
      <c r="I1341">
        <f t="shared" si="61"/>
        <v>6</v>
      </c>
      <c r="J1341">
        <f>IFERROR(VLOOKUP(I1341,справочник!$A$27:$D$33,3,0),0)</f>
        <v>30</v>
      </c>
      <c r="K1341">
        <f>IFERROR(VLOOKUP(I1341,справочник!$A$27:$D$33,4,0),0)</f>
        <v>2</v>
      </c>
      <c r="L1341">
        <f t="shared" si="62"/>
        <v>60</v>
      </c>
    </row>
    <row r="1342" spans="1:12" hidden="1">
      <c r="A1342" s="20"/>
      <c r="B1342" s="2" t="s">
        <v>67</v>
      </c>
      <c r="C1342" s="2" t="s">
        <v>2149</v>
      </c>
      <c r="D1342" s="2" t="s">
        <v>6712</v>
      </c>
      <c r="E1342" s="3">
        <v>10166.819909541693</v>
      </c>
      <c r="F1342" s="3">
        <v>31608.369481597139</v>
      </c>
      <c r="G1342" s="3">
        <v>9610.4149334939229</v>
      </c>
      <c r="H1342" s="3">
        <f t="shared" si="60"/>
        <v>17128.534774877586</v>
      </c>
      <c r="I1342">
        <f t="shared" si="61"/>
        <v>6</v>
      </c>
      <c r="J1342">
        <f>IFERROR(VLOOKUP(I1342,справочник!$A$27:$D$33,3,0),0)</f>
        <v>30</v>
      </c>
      <c r="K1342">
        <f>IFERROR(VLOOKUP(I1342,справочник!$A$27:$D$33,4,0),0)</f>
        <v>2</v>
      </c>
      <c r="L1342">
        <f t="shared" si="62"/>
        <v>60</v>
      </c>
    </row>
    <row r="1343" spans="1:12" hidden="1">
      <c r="A1343" s="20"/>
      <c r="B1343" s="2" t="s">
        <v>67</v>
      </c>
      <c r="C1343" s="2" t="s">
        <v>6713</v>
      </c>
      <c r="D1343" s="2" t="s">
        <v>6714</v>
      </c>
      <c r="E1343" s="3">
        <v>10166.819909541689</v>
      </c>
      <c r="F1343" s="3">
        <v>31608.369481597143</v>
      </c>
      <c r="G1343" s="3">
        <v>9610.4149334939229</v>
      </c>
      <c r="H1343" s="3">
        <f t="shared" si="60"/>
        <v>17128.534774877586</v>
      </c>
      <c r="I1343">
        <f t="shared" si="61"/>
        <v>6</v>
      </c>
      <c r="J1343">
        <f>IFERROR(VLOOKUP(I1343,справочник!$A$27:$D$33,3,0),0)</f>
        <v>30</v>
      </c>
      <c r="K1343">
        <f>IFERROR(VLOOKUP(I1343,справочник!$A$27:$D$33,4,0),0)</f>
        <v>2</v>
      </c>
      <c r="L1343">
        <f t="shared" si="62"/>
        <v>60</v>
      </c>
    </row>
    <row r="1344" spans="1:12" hidden="1">
      <c r="A1344" s="20"/>
      <c r="B1344" s="2" t="s">
        <v>67</v>
      </c>
      <c r="C1344" s="2" t="s">
        <v>2190</v>
      </c>
      <c r="D1344" s="2" t="s">
        <v>6715</v>
      </c>
      <c r="E1344" s="3">
        <v>10166.819909541693</v>
      </c>
      <c r="F1344" s="3">
        <v>31608.369481597136</v>
      </c>
      <c r="G1344" s="3">
        <v>9610.4149334939229</v>
      </c>
      <c r="H1344" s="3">
        <f t="shared" si="60"/>
        <v>17128.534774877586</v>
      </c>
      <c r="I1344">
        <f t="shared" si="61"/>
        <v>6</v>
      </c>
      <c r="J1344">
        <f>IFERROR(VLOOKUP(I1344,справочник!$A$27:$D$33,3,0),0)</f>
        <v>30</v>
      </c>
      <c r="K1344">
        <f>IFERROR(VLOOKUP(I1344,справочник!$A$27:$D$33,4,0),0)</f>
        <v>2</v>
      </c>
      <c r="L1344">
        <f t="shared" si="62"/>
        <v>60</v>
      </c>
    </row>
    <row r="1345" spans="1:12" hidden="1">
      <c r="A1345" s="20"/>
      <c r="B1345" s="2" t="s">
        <v>67</v>
      </c>
      <c r="C1345" s="2" t="s">
        <v>2650</v>
      </c>
      <c r="D1345" s="2" t="s">
        <v>6716</v>
      </c>
      <c r="E1345" s="3">
        <v>10166.819909541695</v>
      </c>
      <c r="F1345" s="3">
        <v>31608.369481597136</v>
      </c>
      <c r="G1345" s="3">
        <v>9610.4149334939229</v>
      </c>
      <c r="H1345" s="3">
        <f t="shared" si="60"/>
        <v>17128.534774877586</v>
      </c>
      <c r="I1345">
        <f t="shared" si="61"/>
        <v>6</v>
      </c>
      <c r="J1345">
        <f>IFERROR(VLOOKUP(I1345,справочник!$A$27:$D$33,3,0),0)</f>
        <v>30</v>
      </c>
      <c r="K1345">
        <f>IFERROR(VLOOKUP(I1345,справочник!$A$27:$D$33,4,0),0)</f>
        <v>2</v>
      </c>
      <c r="L1345">
        <f t="shared" si="62"/>
        <v>60</v>
      </c>
    </row>
    <row r="1346" spans="1:12" hidden="1">
      <c r="A1346" s="20"/>
      <c r="B1346" s="2" t="s">
        <v>67</v>
      </c>
      <c r="C1346" s="2" t="s">
        <v>6717</v>
      </c>
      <c r="D1346" s="2" t="s">
        <v>6718</v>
      </c>
      <c r="E1346" s="3">
        <v>10166.819909541693</v>
      </c>
      <c r="F1346" s="3">
        <v>31608.369481597143</v>
      </c>
      <c r="G1346" s="3">
        <v>9610.4149334939229</v>
      </c>
      <c r="H1346" s="3">
        <f t="shared" si="60"/>
        <v>17128.534774877586</v>
      </c>
      <c r="I1346">
        <f t="shared" si="61"/>
        <v>6</v>
      </c>
      <c r="J1346">
        <f>IFERROR(VLOOKUP(I1346,справочник!$A$27:$D$33,3,0),0)</f>
        <v>30</v>
      </c>
      <c r="K1346">
        <f>IFERROR(VLOOKUP(I1346,справочник!$A$27:$D$33,4,0),0)</f>
        <v>2</v>
      </c>
      <c r="L1346">
        <f t="shared" si="62"/>
        <v>60</v>
      </c>
    </row>
    <row r="1347" spans="1:12" hidden="1">
      <c r="A1347" s="20"/>
      <c r="B1347" s="2" t="s">
        <v>67</v>
      </c>
      <c r="C1347" s="2" t="s">
        <v>2295</v>
      </c>
      <c r="D1347" s="2" t="s">
        <v>6719</v>
      </c>
      <c r="E1347" s="3">
        <v>10166.819909541691</v>
      </c>
      <c r="F1347" s="3">
        <v>31608.369481597139</v>
      </c>
      <c r="G1347" s="3">
        <v>9610.4149334939229</v>
      </c>
      <c r="H1347" s="3">
        <f t="shared" ref="H1347:H1410" si="63">AVERAGE(E1347:G1347)</f>
        <v>17128.534774877586</v>
      </c>
      <c r="I1347">
        <f t="shared" ref="I1347:I1410" si="64">IF(H1347&gt;=1000000,1,IF(AND(H1347&gt;=500000,H1347&lt;=999999),2,IF(AND(H1347&gt;=200000,H1347&lt;=499999),3,IF(AND(H1347&gt;=150000,H1347&lt;=199999),4,IF(AND(H1347&gt;=75000,H1347&lt;=149999),5,IF(AND(H1347&gt;=35000,H1347&lt;=74999),6,6))))))</f>
        <v>6</v>
      </c>
      <c r="J1347">
        <f>IFERROR(VLOOKUP(I1347,справочник!$A$27:$D$33,3,0),0)</f>
        <v>30</v>
      </c>
      <c r="K1347">
        <f>IFERROR(VLOOKUP(I1347,справочник!$A$27:$D$33,4,0),0)</f>
        <v>2</v>
      </c>
      <c r="L1347">
        <f t="shared" ref="L1347:L1410" si="65">J1347*K1347</f>
        <v>60</v>
      </c>
    </row>
    <row r="1348" spans="1:12" hidden="1">
      <c r="A1348" s="20"/>
      <c r="B1348" s="2" t="s">
        <v>67</v>
      </c>
      <c r="C1348" s="2" t="s">
        <v>2153</v>
      </c>
      <c r="D1348" s="2" t="s">
        <v>6720</v>
      </c>
      <c r="E1348" s="3">
        <v>10166.819909541689</v>
      </c>
      <c r="F1348" s="3">
        <v>31608.369481597139</v>
      </c>
      <c r="G1348" s="3">
        <v>9610.4149334939229</v>
      </c>
      <c r="H1348" s="3">
        <f t="shared" si="63"/>
        <v>17128.534774877586</v>
      </c>
      <c r="I1348">
        <f t="shared" si="64"/>
        <v>6</v>
      </c>
      <c r="J1348">
        <f>IFERROR(VLOOKUP(I1348,справочник!$A$27:$D$33,3,0),0)</f>
        <v>30</v>
      </c>
      <c r="K1348">
        <f>IFERROR(VLOOKUP(I1348,справочник!$A$27:$D$33,4,0),0)</f>
        <v>2</v>
      </c>
      <c r="L1348">
        <f t="shared" si="65"/>
        <v>60</v>
      </c>
    </row>
    <row r="1349" spans="1:12" hidden="1">
      <c r="A1349" s="20"/>
      <c r="B1349" s="2" t="s">
        <v>67</v>
      </c>
      <c r="C1349" s="2" t="s">
        <v>1998</v>
      </c>
      <c r="D1349" s="2" t="s">
        <v>6721</v>
      </c>
      <c r="E1349" s="3">
        <v>10166.819909541686</v>
      </c>
      <c r="F1349" s="3">
        <v>31608.369481597139</v>
      </c>
      <c r="G1349" s="3">
        <v>9610.4149334939266</v>
      </c>
      <c r="H1349" s="3">
        <f t="shared" si="63"/>
        <v>17128.534774877586</v>
      </c>
      <c r="I1349">
        <f t="shared" si="64"/>
        <v>6</v>
      </c>
      <c r="J1349">
        <f>IFERROR(VLOOKUP(I1349,справочник!$A$27:$D$33,3,0),0)</f>
        <v>30</v>
      </c>
      <c r="K1349">
        <f>IFERROR(VLOOKUP(I1349,справочник!$A$27:$D$33,4,0),0)</f>
        <v>2</v>
      </c>
      <c r="L1349">
        <f t="shared" si="65"/>
        <v>60</v>
      </c>
    </row>
    <row r="1350" spans="1:12" hidden="1">
      <c r="A1350" s="20"/>
      <c r="B1350" s="2" t="s">
        <v>67</v>
      </c>
      <c r="C1350" s="2" t="s">
        <v>6722</v>
      </c>
      <c r="D1350" s="2" t="s">
        <v>6723</v>
      </c>
      <c r="E1350" s="3">
        <v>10166.819909541689</v>
      </c>
      <c r="F1350" s="3">
        <v>31608.369481597139</v>
      </c>
      <c r="G1350" s="3">
        <v>9610.4149334939229</v>
      </c>
      <c r="H1350" s="3">
        <f t="shared" si="63"/>
        <v>17128.534774877586</v>
      </c>
      <c r="I1350">
        <f t="shared" si="64"/>
        <v>6</v>
      </c>
      <c r="J1350">
        <f>IFERROR(VLOOKUP(I1350,справочник!$A$27:$D$33,3,0),0)</f>
        <v>30</v>
      </c>
      <c r="K1350">
        <f>IFERROR(VLOOKUP(I1350,справочник!$A$27:$D$33,4,0),0)</f>
        <v>2</v>
      </c>
      <c r="L1350">
        <f t="shared" si="65"/>
        <v>60</v>
      </c>
    </row>
    <row r="1351" spans="1:12" hidden="1">
      <c r="A1351" s="20"/>
      <c r="B1351" s="2" t="s">
        <v>67</v>
      </c>
      <c r="C1351" s="2" t="s">
        <v>2317</v>
      </c>
      <c r="D1351" s="2" t="s">
        <v>6724</v>
      </c>
      <c r="E1351" s="3">
        <v>10166.819909541689</v>
      </c>
      <c r="F1351" s="3">
        <v>31608.369481597139</v>
      </c>
      <c r="G1351" s="3">
        <v>9610.4149334939211</v>
      </c>
      <c r="H1351" s="3">
        <f t="shared" si="63"/>
        <v>17128.534774877586</v>
      </c>
      <c r="I1351">
        <f t="shared" si="64"/>
        <v>6</v>
      </c>
      <c r="J1351">
        <f>IFERROR(VLOOKUP(I1351,справочник!$A$27:$D$33,3,0),0)</f>
        <v>30</v>
      </c>
      <c r="K1351">
        <f>IFERROR(VLOOKUP(I1351,справочник!$A$27:$D$33,4,0),0)</f>
        <v>2</v>
      </c>
      <c r="L1351">
        <f t="shared" si="65"/>
        <v>60</v>
      </c>
    </row>
    <row r="1352" spans="1:12" hidden="1">
      <c r="A1352" s="20"/>
      <c r="B1352" s="2" t="s">
        <v>67</v>
      </c>
      <c r="C1352" s="2" t="s">
        <v>2040</v>
      </c>
      <c r="D1352" s="2" t="s">
        <v>6725</v>
      </c>
      <c r="E1352" s="3">
        <v>10166.819909541693</v>
      </c>
      <c r="F1352" s="3">
        <v>31608.369481597132</v>
      </c>
      <c r="G1352" s="3">
        <v>9610.4149334939229</v>
      </c>
      <c r="H1352" s="3">
        <f t="shared" si="63"/>
        <v>17128.534774877582</v>
      </c>
      <c r="I1352">
        <f t="shared" si="64"/>
        <v>6</v>
      </c>
      <c r="J1352">
        <f>IFERROR(VLOOKUP(I1352,справочник!$A$27:$D$33,3,0),0)</f>
        <v>30</v>
      </c>
      <c r="K1352">
        <f>IFERROR(VLOOKUP(I1352,справочник!$A$27:$D$33,4,0),0)</f>
        <v>2</v>
      </c>
      <c r="L1352">
        <f t="shared" si="65"/>
        <v>60</v>
      </c>
    </row>
    <row r="1353" spans="1:12" hidden="1">
      <c r="A1353" s="20"/>
      <c r="B1353" s="2" t="s">
        <v>67</v>
      </c>
      <c r="C1353" s="2" t="s">
        <v>2216</v>
      </c>
      <c r="D1353" s="2" t="s">
        <v>6726</v>
      </c>
      <c r="E1353" s="3">
        <v>10166.819909541693</v>
      </c>
      <c r="F1353" s="3">
        <v>31608.369481597132</v>
      </c>
      <c r="G1353" s="3">
        <v>9610.4149334939229</v>
      </c>
      <c r="H1353" s="3">
        <f t="shared" si="63"/>
        <v>17128.534774877582</v>
      </c>
      <c r="I1353">
        <f t="shared" si="64"/>
        <v>6</v>
      </c>
      <c r="J1353">
        <f>IFERROR(VLOOKUP(I1353,справочник!$A$27:$D$33,3,0),0)</f>
        <v>30</v>
      </c>
      <c r="K1353">
        <f>IFERROR(VLOOKUP(I1353,справочник!$A$27:$D$33,4,0),0)</f>
        <v>2</v>
      </c>
      <c r="L1353">
        <f t="shared" si="65"/>
        <v>60</v>
      </c>
    </row>
    <row r="1354" spans="1:12" hidden="1">
      <c r="A1354" s="20"/>
      <c r="B1354" s="2" t="s">
        <v>67</v>
      </c>
      <c r="C1354" s="2" t="s">
        <v>2332</v>
      </c>
      <c r="D1354" s="2" t="s">
        <v>6727</v>
      </c>
      <c r="E1354" s="3">
        <v>10166.819909541691</v>
      </c>
      <c r="F1354" s="3">
        <v>31608.369481597136</v>
      </c>
      <c r="G1354" s="3">
        <v>9610.4149334939248</v>
      </c>
      <c r="H1354" s="3">
        <f t="shared" si="63"/>
        <v>17128.534774877582</v>
      </c>
      <c r="I1354">
        <f t="shared" si="64"/>
        <v>6</v>
      </c>
      <c r="J1354">
        <f>IFERROR(VLOOKUP(I1354,справочник!$A$27:$D$33,3,0),0)</f>
        <v>30</v>
      </c>
      <c r="K1354">
        <f>IFERROR(VLOOKUP(I1354,справочник!$A$27:$D$33,4,0),0)</f>
        <v>2</v>
      </c>
      <c r="L1354">
        <f t="shared" si="65"/>
        <v>60</v>
      </c>
    </row>
    <row r="1355" spans="1:12" hidden="1">
      <c r="A1355" s="20"/>
      <c r="B1355" s="2" t="s">
        <v>67</v>
      </c>
      <c r="C1355" s="2" t="s">
        <v>6728</v>
      </c>
      <c r="D1355" s="2" t="s">
        <v>6729</v>
      </c>
      <c r="E1355" s="3">
        <v>10166.819909541693</v>
      </c>
      <c r="F1355" s="3">
        <v>31608.369481597132</v>
      </c>
      <c r="G1355" s="3">
        <v>9610.4149334939229</v>
      </c>
      <c r="H1355" s="3">
        <f t="shared" si="63"/>
        <v>17128.534774877582</v>
      </c>
      <c r="I1355">
        <f t="shared" si="64"/>
        <v>6</v>
      </c>
      <c r="J1355">
        <f>IFERROR(VLOOKUP(I1355,справочник!$A$27:$D$33,3,0),0)</f>
        <v>30</v>
      </c>
      <c r="K1355">
        <f>IFERROR(VLOOKUP(I1355,справочник!$A$27:$D$33,4,0),0)</f>
        <v>2</v>
      </c>
      <c r="L1355">
        <f t="shared" si="65"/>
        <v>60</v>
      </c>
    </row>
    <row r="1356" spans="1:12" hidden="1">
      <c r="A1356" s="20"/>
      <c r="B1356" s="2" t="s">
        <v>67</v>
      </c>
      <c r="C1356" s="2" t="s">
        <v>6730</v>
      </c>
      <c r="D1356" s="2" t="s">
        <v>6731</v>
      </c>
      <c r="E1356" s="3">
        <v>10166.819909541693</v>
      </c>
      <c r="F1356" s="3">
        <v>31608.369481597132</v>
      </c>
      <c r="G1356" s="3">
        <v>9610.4149334939229</v>
      </c>
      <c r="H1356" s="3">
        <f t="shared" si="63"/>
        <v>17128.534774877582</v>
      </c>
      <c r="I1356">
        <f t="shared" si="64"/>
        <v>6</v>
      </c>
      <c r="J1356">
        <f>IFERROR(VLOOKUP(I1356,справочник!$A$27:$D$33,3,0),0)</f>
        <v>30</v>
      </c>
      <c r="K1356">
        <f>IFERROR(VLOOKUP(I1356,справочник!$A$27:$D$33,4,0),0)</f>
        <v>2</v>
      </c>
      <c r="L1356">
        <f t="shared" si="65"/>
        <v>60</v>
      </c>
    </row>
    <row r="1357" spans="1:12" hidden="1">
      <c r="A1357" s="20"/>
      <c r="B1357" s="2" t="s">
        <v>67</v>
      </c>
      <c r="C1357" s="2" t="s">
        <v>6732</v>
      </c>
      <c r="D1357" s="2" t="s">
        <v>6733</v>
      </c>
      <c r="E1357" s="3">
        <v>10166.819909541691</v>
      </c>
      <c r="F1357" s="3">
        <v>31608.369481597132</v>
      </c>
      <c r="G1357" s="3">
        <v>9610.4149334939229</v>
      </c>
      <c r="H1357" s="3">
        <f t="shared" si="63"/>
        <v>17128.534774877582</v>
      </c>
      <c r="I1357">
        <f t="shared" si="64"/>
        <v>6</v>
      </c>
      <c r="J1357">
        <f>IFERROR(VLOOKUP(I1357,справочник!$A$27:$D$33,3,0),0)</f>
        <v>30</v>
      </c>
      <c r="K1357">
        <f>IFERROR(VLOOKUP(I1357,справочник!$A$27:$D$33,4,0),0)</f>
        <v>2</v>
      </c>
      <c r="L1357">
        <f t="shared" si="65"/>
        <v>60</v>
      </c>
    </row>
    <row r="1358" spans="1:12" hidden="1">
      <c r="A1358" s="20"/>
      <c r="B1358" s="2" t="s">
        <v>67</v>
      </c>
      <c r="C1358" s="2" t="s">
        <v>6734</v>
      </c>
      <c r="D1358" s="2" t="s">
        <v>6735</v>
      </c>
      <c r="E1358" s="3">
        <v>10166.819909541691</v>
      </c>
      <c r="F1358" s="3">
        <v>31608.369481597132</v>
      </c>
      <c r="G1358" s="3">
        <v>9610.4149334939211</v>
      </c>
      <c r="H1358" s="3">
        <f t="shared" si="63"/>
        <v>17128.534774877582</v>
      </c>
      <c r="I1358">
        <f t="shared" si="64"/>
        <v>6</v>
      </c>
      <c r="J1358">
        <f>IFERROR(VLOOKUP(I1358,справочник!$A$27:$D$33,3,0),0)</f>
        <v>30</v>
      </c>
      <c r="K1358">
        <f>IFERROR(VLOOKUP(I1358,справочник!$A$27:$D$33,4,0),0)</f>
        <v>2</v>
      </c>
      <c r="L1358">
        <f t="shared" si="65"/>
        <v>60</v>
      </c>
    </row>
    <row r="1359" spans="1:12" hidden="1">
      <c r="A1359" s="20"/>
      <c r="B1359" s="2" t="s">
        <v>67</v>
      </c>
      <c r="C1359" s="2" t="s">
        <v>2245</v>
      </c>
      <c r="D1359" s="2" t="s">
        <v>6736</v>
      </c>
      <c r="E1359" s="3">
        <v>10166.819909541693</v>
      </c>
      <c r="F1359" s="3">
        <v>31608.369481597128</v>
      </c>
      <c r="G1359" s="3">
        <v>9610.4149334939248</v>
      </c>
      <c r="H1359" s="3">
        <f t="shared" si="63"/>
        <v>17128.534774877582</v>
      </c>
      <c r="I1359">
        <f t="shared" si="64"/>
        <v>6</v>
      </c>
      <c r="J1359">
        <f>IFERROR(VLOOKUP(I1359,справочник!$A$27:$D$33,3,0),0)</f>
        <v>30</v>
      </c>
      <c r="K1359">
        <f>IFERROR(VLOOKUP(I1359,справочник!$A$27:$D$33,4,0),0)</f>
        <v>2</v>
      </c>
      <c r="L1359">
        <f t="shared" si="65"/>
        <v>60</v>
      </c>
    </row>
    <row r="1360" spans="1:12" hidden="1">
      <c r="A1360" s="20"/>
      <c r="B1360" s="2" t="s">
        <v>67</v>
      </c>
      <c r="C1360" s="2" t="s">
        <v>2151</v>
      </c>
      <c r="D1360" s="2" t="s">
        <v>6737</v>
      </c>
      <c r="E1360" s="3">
        <v>10166.819909541689</v>
      </c>
      <c r="F1360" s="3">
        <v>31608.369481597125</v>
      </c>
      <c r="G1360" s="3">
        <v>9610.4149334939284</v>
      </c>
      <c r="H1360" s="3">
        <f t="shared" si="63"/>
        <v>17128.534774877582</v>
      </c>
      <c r="I1360">
        <f t="shared" si="64"/>
        <v>6</v>
      </c>
      <c r="J1360">
        <f>IFERROR(VLOOKUP(I1360,справочник!$A$27:$D$33,3,0),0)</f>
        <v>30</v>
      </c>
      <c r="K1360">
        <f>IFERROR(VLOOKUP(I1360,справочник!$A$27:$D$33,4,0),0)</f>
        <v>2</v>
      </c>
      <c r="L1360">
        <f t="shared" si="65"/>
        <v>60</v>
      </c>
    </row>
    <row r="1361" spans="1:12" hidden="1">
      <c r="A1361" s="20"/>
      <c r="B1361" s="2" t="s">
        <v>67</v>
      </c>
      <c r="C1361" s="2" t="s">
        <v>6738</v>
      </c>
      <c r="D1361" s="2" t="s">
        <v>6739</v>
      </c>
      <c r="E1361" s="3">
        <v>10166.819909541693</v>
      </c>
      <c r="F1361" s="3">
        <v>31608.369481597125</v>
      </c>
      <c r="G1361" s="3">
        <v>9610.4149334939248</v>
      </c>
      <c r="H1361" s="3">
        <f t="shared" si="63"/>
        <v>17128.534774877582</v>
      </c>
      <c r="I1361">
        <f t="shared" si="64"/>
        <v>6</v>
      </c>
      <c r="J1361">
        <f>IFERROR(VLOOKUP(I1361,справочник!$A$27:$D$33,3,0),0)</f>
        <v>30</v>
      </c>
      <c r="K1361">
        <f>IFERROR(VLOOKUP(I1361,справочник!$A$27:$D$33,4,0),0)</f>
        <v>2</v>
      </c>
      <c r="L1361">
        <f t="shared" si="65"/>
        <v>60</v>
      </c>
    </row>
    <row r="1362" spans="1:12" hidden="1">
      <c r="A1362" s="20"/>
      <c r="B1362" s="2" t="s">
        <v>67</v>
      </c>
      <c r="C1362" s="2" t="s">
        <v>2255</v>
      </c>
      <c r="D1362" s="2" t="s">
        <v>6740</v>
      </c>
      <c r="E1362" s="3">
        <v>10166.819909541691</v>
      </c>
      <c r="F1362" s="3">
        <v>31608.369481597132</v>
      </c>
      <c r="G1362" s="3">
        <v>9610.4149334939175</v>
      </c>
      <c r="H1362" s="3">
        <f t="shared" si="63"/>
        <v>17128.534774877582</v>
      </c>
      <c r="I1362">
        <f t="shared" si="64"/>
        <v>6</v>
      </c>
      <c r="J1362">
        <f>IFERROR(VLOOKUP(I1362,справочник!$A$27:$D$33,3,0),0)</f>
        <v>30</v>
      </c>
      <c r="K1362">
        <f>IFERROR(VLOOKUP(I1362,справочник!$A$27:$D$33,4,0),0)</f>
        <v>2</v>
      </c>
      <c r="L1362">
        <f t="shared" si="65"/>
        <v>60</v>
      </c>
    </row>
    <row r="1363" spans="1:12" hidden="1">
      <c r="A1363" s="20"/>
      <c r="B1363" s="2" t="s">
        <v>67</v>
      </c>
      <c r="C1363" s="2" t="s">
        <v>2249</v>
      </c>
      <c r="D1363" s="2" t="s">
        <v>6741</v>
      </c>
      <c r="E1363" s="3">
        <v>10166.819909541693</v>
      </c>
      <c r="F1363" s="3">
        <v>31608.369481597132</v>
      </c>
      <c r="G1363" s="3">
        <v>9610.4149334939211</v>
      </c>
      <c r="H1363" s="3">
        <f t="shared" si="63"/>
        <v>17128.534774877582</v>
      </c>
      <c r="I1363">
        <f t="shared" si="64"/>
        <v>6</v>
      </c>
      <c r="J1363">
        <f>IFERROR(VLOOKUP(I1363,справочник!$A$27:$D$33,3,0),0)</f>
        <v>30</v>
      </c>
      <c r="K1363">
        <f>IFERROR(VLOOKUP(I1363,справочник!$A$27:$D$33,4,0),0)</f>
        <v>2</v>
      </c>
      <c r="L1363">
        <f t="shared" si="65"/>
        <v>60</v>
      </c>
    </row>
    <row r="1364" spans="1:12" hidden="1">
      <c r="A1364" s="20"/>
      <c r="B1364" s="2" t="s">
        <v>67</v>
      </c>
      <c r="C1364" s="2" t="s">
        <v>6742</v>
      </c>
      <c r="D1364" s="2" t="s">
        <v>6743</v>
      </c>
      <c r="E1364" s="3">
        <v>10166.819909541691</v>
      </c>
      <c r="F1364" s="3">
        <v>31608.369481597132</v>
      </c>
      <c r="G1364" s="3">
        <v>9610.4149334939229</v>
      </c>
      <c r="H1364" s="3">
        <f t="shared" si="63"/>
        <v>17128.534774877582</v>
      </c>
      <c r="I1364">
        <f t="shared" si="64"/>
        <v>6</v>
      </c>
      <c r="J1364">
        <f>IFERROR(VLOOKUP(I1364,справочник!$A$27:$D$33,3,0),0)</f>
        <v>30</v>
      </c>
      <c r="K1364">
        <f>IFERROR(VLOOKUP(I1364,справочник!$A$27:$D$33,4,0),0)</f>
        <v>2</v>
      </c>
      <c r="L1364">
        <f t="shared" si="65"/>
        <v>60</v>
      </c>
    </row>
    <row r="1365" spans="1:12" hidden="1">
      <c r="A1365" s="20"/>
      <c r="B1365" s="2" t="s">
        <v>67</v>
      </c>
      <c r="C1365" s="2" t="s">
        <v>2114</v>
      </c>
      <c r="D1365" s="2" t="s">
        <v>6744</v>
      </c>
      <c r="E1365" s="3">
        <v>10166.819909541691</v>
      </c>
      <c r="F1365" s="3">
        <v>31608.369481597132</v>
      </c>
      <c r="G1365" s="3">
        <v>9610.4149334939211</v>
      </c>
      <c r="H1365" s="3">
        <f t="shared" si="63"/>
        <v>17128.534774877582</v>
      </c>
      <c r="I1365">
        <f t="shared" si="64"/>
        <v>6</v>
      </c>
      <c r="J1365">
        <f>IFERROR(VLOOKUP(I1365,справочник!$A$27:$D$33,3,0),0)</f>
        <v>30</v>
      </c>
      <c r="K1365">
        <f>IFERROR(VLOOKUP(I1365,справочник!$A$27:$D$33,4,0),0)</f>
        <v>2</v>
      </c>
      <c r="L1365">
        <f t="shared" si="65"/>
        <v>60</v>
      </c>
    </row>
    <row r="1366" spans="1:12" hidden="1">
      <c r="A1366" s="20"/>
      <c r="B1366" s="2" t="s">
        <v>67</v>
      </c>
      <c r="C1366" s="2" t="s">
        <v>6745</v>
      </c>
      <c r="D1366" s="2" t="s">
        <v>6746</v>
      </c>
      <c r="E1366" s="3">
        <v>10166.819909541695</v>
      </c>
      <c r="F1366" s="3">
        <v>31608.369481597128</v>
      </c>
      <c r="G1366" s="3">
        <v>9610.4149334939229</v>
      </c>
      <c r="H1366" s="3">
        <f t="shared" si="63"/>
        <v>17128.534774877582</v>
      </c>
      <c r="I1366">
        <f t="shared" si="64"/>
        <v>6</v>
      </c>
      <c r="J1366">
        <f>IFERROR(VLOOKUP(I1366,справочник!$A$27:$D$33,3,0),0)</f>
        <v>30</v>
      </c>
      <c r="K1366">
        <f>IFERROR(VLOOKUP(I1366,справочник!$A$27:$D$33,4,0),0)</f>
        <v>2</v>
      </c>
      <c r="L1366">
        <f t="shared" si="65"/>
        <v>60</v>
      </c>
    </row>
    <row r="1367" spans="1:12" hidden="1">
      <c r="A1367" s="20"/>
      <c r="B1367" s="2" t="s">
        <v>67</v>
      </c>
      <c r="C1367" s="2" t="s">
        <v>2276</v>
      </c>
      <c r="D1367" s="2" t="s">
        <v>6747</v>
      </c>
      <c r="E1367" s="3">
        <v>10166.819909541693</v>
      </c>
      <c r="F1367" s="3">
        <v>31608.369481597128</v>
      </c>
      <c r="G1367" s="3">
        <v>9610.4149334939248</v>
      </c>
      <c r="H1367" s="3">
        <f t="shared" si="63"/>
        <v>17128.534774877582</v>
      </c>
      <c r="I1367">
        <f t="shared" si="64"/>
        <v>6</v>
      </c>
      <c r="J1367">
        <f>IFERROR(VLOOKUP(I1367,справочник!$A$27:$D$33,3,0),0)</f>
        <v>30</v>
      </c>
      <c r="K1367">
        <f>IFERROR(VLOOKUP(I1367,справочник!$A$27:$D$33,4,0),0)</f>
        <v>2</v>
      </c>
      <c r="L1367">
        <f t="shared" si="65"/>
        <v>60</v>
      </c>
    </row>
    <row r="1368" spans="1:12" hidden="1">
      <c r="A1368" s="20"/>
      <c r="B1368" s="2" t="s">
        <v>67</v>
      </c>
      <c r="C1368" s="2" t="s">
        <v>2188</v>
      </c>
      <c r="D1368" s="2" t="s">
        <v>6748</v>
      </c>
      <c r="E1368" s="3">
        <v>10166.819909541693</v>
      </c>
      <c r="F1368" s="3">
        <v>31608.369481597128</v>
      </c>
      <c r="G1368" s="3">
        <v>9610.4149334939248</v>
      </c>
      <c r="H1368" s="3">
        <f t="shared" si="63"/>
        <v>17128.534774877582</v>
      </c>
      <c r="I1368">
        <f t="shared" si="64"/>
        <v>6</v>
      </c>
      <c r="J1368">
        <f>IFERROR(VLOOKUP(I1368,справочник!$A$27:$D$33,3,0),0)</f>
        <v>30</v>
      </c>
      <c r="K1368">
        <f>IFERROR(VLOOKUP(I1368,справочник!$A$27:$D$33,4,0),0)</f>
        <v>2</v>
      </c>
      <c r="L1368">
        <f t="shared" si="65"/>
        <v>60</v>
      </c>
    </row>
    <row r="1369" spans="1:12" hidden="1">
      <c r="A1369" s="20"/>
      <c r="B1369" s="2" t="s">
        <v>67</v>
      </c>
      <c r="C1369" s="2" t="s">
        <v>1878</v>
      </c>
      <c r="D1369" s="2" t="s">
        <v>6749</v>
      </c>
      <c r="E1369" s="3">
        <v>10166.819909541693</v>
      </c>
      <c r="F1369" s="3">
        <v>31608.369481597132</v>
      </c>
      <c r="G1369" s="3">
        <v>9610.4149334939229</v>
      </c>
      <c r="H1369" s="3">
        <f t="shared" si="63"/>
        <v>17128.534774877582</v>
      </c>
      <c r="I1369">
        <f t="shared" si="64"/>
        <v>6</v>
      </c>
      <c r="J1369">
        <f>IFERROR(VLOOKUP(I1369,справочник!$A$27:$D$33,3,0),0)</f>
        <v>30</v>
      </c>
      <c r="K1369">
        <f>IFERROR(VLOOKUP(I1369,справочник!$A$27:$D$33,4,0),0)</f>
        <v>2</v>
      </c>
      <c r="L1369">
        <f t="shared" si="65"/>
        <v>60</v>
      </c>
    </row>
    <row r="1370" spans="1:12" hidden="1">
      <c r="A1370" s="20"/>
      <c r="B1370" s="2" t="s">
        <v>67</v>
      </c>
      <c r="C1370" s="2" t="s">
        <v>6750</v>
      </c>
      <c r="D1370" s="2" t="s">
        <v>6751</v>
      </c>
      <c r="E1370" s="3">
        <v>10166.819909541693</v>
      </c>
      <c r="F1370" s="3">
        <v>31608.369481597132</v>
      </c>
      <c r="G1370" s="3">
        <v>9610.4149334939211</v>
      </c>
      <c r="H1370" s="3">
        <f t="shared" si="63"/>
        <v>17128.534774877582</v>
      </c>
      <c r="I1370">
        <f t="shared" si="64"/>
        <v>6</v>
      </c>
      <c r="J1370">
        <f>IFERROR(VLOOKUP(I1370,справочник!$A$27:$D$33,3,0),0)</f>
        <v>30</v>
      </c>
      <c r="K1370">
        <f>IFERROR(VLOOKUP(I1370,справочник!$A$27:$D$33,4,0),0)</f>
        <v>2</v>
      </c>
      <c r="L1370">
        <f t="shared" si="65"/>
        <v>60</v>
      </c>
    </row>
    <row r="1371" spans="1:12" hidden="1">
      <c r="A1371" s="20"/>
      <c r="B1371" s="2" t="s">
        <v>67</v>
      </c>
      <c r="C1371" s="2" t="s">
        <v>2549</v>
      </c>
      <c r="D1371" s="2" t="s">
        <v>6752</v>
      </c>
      <c r="E1371" s="3">
        <v>10166.819909541691</v>
      </c>
      <c r="F1371" s="3">
        <v>31608.369481597132</v>
      </c>
      <c r="G1371" s="3">
        <v>9610.4149334939229</v>
      </c>
      <c r="H1371" s="3">
        <f t="shared" si="63"/>
        <v>17128.534774877582</v>
      </c>
      <c r="I1371">
        <f t="shared" si="64"/>
        <v>6</v>
      </c>
      <c r="J1371">
        <f>IFERROR(VLOOKUP(I1371,справочник!$A$27:$D$33,3,0),0)</f>
        <v>30</v>
      </c>
      <c r="K1371">
        <f>IFERROR(VLOOKUP(I1371,справочник!$A$27:$D$33,4,0),0)</f>
        <v>2</v>
      </c>
      <c r="L1371">
        <f t="shared" si="65"/>
        <v>60</v>
      </c>
    </row>
    <row r="1372" spans="1:12" hidden="1">
      <c r="A1372" s="20"/>
      <c r="B1372" s="2" t="s">
        <v>67</v>
      </c>
      <c r="C1372" s="2" t="s">
        <v>2165</v>
      </c>
      <c r="D1372" s="2" t="s">
        <v>6753</v>
      </c>
      <c r="E1372" s="3">
        <v>10166.819909541693</v>
      </c>
      <c r="F1372" s="3">
        <v>31608.369481597132</v>
      </c>
      <c r="G1372" s="3">
        <v>9610.4149334939211</v>
      </c>
      <c r="H1372" s="3">
        <f t="shared" si="63"/>
        <v>17128.534774877582</v>
      </c>
      <c r="I1372">
        <f t="shared" si="64"/>
        <v>6</v>
      </c>
      <c r="J1372">
        <f>IFERROR(VLOOKUP(I1372,справочник!$A$27:$D$33,3,0),0)</f>
        <v>30</v>
      </c>
      <c r="K1372">
        <f>IFERROR(VLOOKUP(I1372,справочник!$A$27:$D$33,4,0),0)</f>
        <v>2</v>
      </c>
      <c r="L1372">
        <f t="shared" si="65"/>
        <v>60</v>
      </c>
    </row>
    <row r="1373" spans="1:12" hidden="1">
      <c r="A1373" s="20"/>
      <c r="B1373" s="2" t="s">
        <v>67</v>
      </c>
      <c r="C1373" s="2" t="s">
        <v>1669</v>
      </c>
      <c r="D1373" s="2" t="s">
        <v>6754</v>
      </c>
      <c r="E1373" s="3">
        <v>10166.819909541688</v>
      </c>
      <c r="F1373" s="3">
        <v>31608.369481597136</v>
      </c>
      <c r="G1373" s="3">
        <v>9610.4149334939229</v>
      </c>
      <c r="H1373" s="3">
        <f t="shared" si="63"/>
        <v>17128.534774877582</v>
      </c>
      <c r="I1373">
        <f t="shared" si="64"/>
        <v>6</v>
      </c>
      <c r="J1373">
        <f>IFERROR(VLOOKUP(I1373,справочник!$A$27:$D$33,3,0),0)</f>
        <v>30</v>
      </c>
      <c r="K1373">
        <f>IFERROR(VLOOKUP(I1373,справочник!$A$27:$D$33,4,0),0)</f>
        <v>2</v>
      </c>
      <c r="L1373">
        <f t="shared" si="65"/>
        <v>60</v>
      </c>
    </row>
    <row r="1374" spans="1:12" hidden="1">
      <c r="A1374" s="20"/>
      <c r="B1374" s="2" t="s">
        <v>67</v>
      </c>
      <c r="C1374" s="2" t="s">
        <v>2028</v>
      </c>
      <c r="D1374" s="2" t="s">
        <v>6755</v>
      </c>
      <c r="E1374" s="3">
        <v>10166.819909541691</v>
      </c>
      <c r="F1374" s="3">
        <v>31608.369481597132</v>
      </c>
      <c r="G1374" s="3">
        <v>9610.4149334939248</v>
      </c>
      <c r="H1374" s="3">
        <f t="shared" si="63"/>
        <v>17128.534774877582</v>
      </c>
      <c r="I1374">
        <f t="shared" si="64"/>
        <v>6</v>
      </c>
      <c r="J1374">
        <f>IFERROR(VLOOKUP(I1374,справочник!$A$27:$D$33,3,0),0)</f>
        <v>30</v>
      </c>
      <c r="K1374">
        <f>IFERROR(VLOOKUP(I1374,справочник!$A$27:$D$33,4,0),0)</f>
        <v>2</v>
      </c>
      <c r="L1374">
        <f t="shared" si="65"/>
        <v>60</v>
      </c>
    </row>
    <row r="1375" spans="1:12" hidden="1">
      <c r="A1375" s="20"/>
      <c r="B1375" s="2" t="s">
        <v>67</v>
      </c>
      <c r="C1375" s="2" t="s">
        <v>2753</v>
      </c>
      <c r="D1375" s="2" t="s">
        <v>6756</v>
      </c>
      <c r="E1375" s="3">
        <v>10166.819909541691</v>
      </c>
      <c r="F1375" s="3">
        <v>31608.369481597136</v>
      </c>
      <c r="G1375" s="3">
        <v>9610.4149334939211</v>
      </c>
      <c r="H1375" s="3">
        <f t="shared" si="63"/>
        <v>17128.534774877582</v>
      </c>
      <c r="I1375">
        <f t="shared" si="64"/>
        <v>6</v>
      </c>
      <c r="J1375">
        <f>IFERROR(VLOOKUP(I1375,справочник!$A$27:$D$33,3,0),0)</f>
        <v>30</v>
      </c>
      <c r="K1375">
        <f>IFERROR(VLOOKUP(I1375,справочник!$A$27:$D$33,4,0),0)</f>
        <v>2</v>
      </c>
      <c r="L1375">
        <f t="shared" si="65"/>
        <v>60</v>
      </c>
    </row>
    <row r="1376" spans="1:12" hidden="1">
      <c r="A1376" s="20"/>
      <c r="B1376" s="2" t="s">
        <v>67</v>
      </c>
      <c r="C1376" s="2" t="s">
        <v>2348</v>
      </c>
      <c r="D1376" s="2" t="s">
        <v>6757</v>
      </c>
      <c r="E1376" s="3">
        <v>10166.819909541691</v>
      </c>
      <c r="F1376" s="3">
        <v>31608.369481597132</v>
      </c>
      <c r="G1376" s="3">
        <v>9610.4149334939229</v>
      </c>
      <c r="H1376" s="3">
        <f t="shared" si="63"/>
        <v>17128.534774877582</v>
      </c>
      <c r="I1376">
        <f t="shared" si="64"/>
        <v>6</v>
      </c>
      <c r="J1376">
        <f>IFERROR(VLOOKUP(I1376,справочник!$A$27:$D$33,3,0),0)</f>
        <v>30</v>
      </c>
      <c r="K1376">
        <f>IFERROR(VLOOKUP(I1376,справочник!$A$27:$D$33,4,0),0)</f>
        <v>2</v>
      </c>
      <c r="L1376">
        <f t="shared" si="65"/>
        <v>60</v>
      </c>
    </row>
    <row r="1377" spans="1:12" hidden="1">
      <c r="A1377" s="20"/>
      <c r="B1377" s="2" t="s">
        <v>67</v>
      </c>
      <c r="C1377" s="2" t="s">
        <v>2301</v>
      </c>
      <c r="D1377" s="2" t="s">
        <v>6758</v>
      </c>
      <c r="E1377" s="3">
        <v>10166.819909541691</v>
      </c>
      <c r="F1377" s="3">
        <v>31608.369481597136</v>
      </c>
      <c r="G1377" s="3">
        <v>9610.4149334939248</v>
      </c>
      <c r="H1377" s="3">
        <f t="shared" si="63"/>
        <v>17128.534774877582</v>
      </c>
      <c r="I1377">
        <f t="shared" si="64"/>
        <v>6</v>
      </c>
      <c r="J1377">
        <f>IFERROR(VLOOKUP(I1377,справочник!$A$27:$D$33,3,0),0)</f>
        <v>30</v>
      </c>
      <c r="K1377">
        <f>IFERROR(VLOOKUP(I1377,справочник!$A$27:$D$33,4,0),0)</f>
        <v>2</v>
      </c>
      <c r="L1377">
        <f t="shared" si="65"/>
        <v>60</v>
      </c>
    </row>
    <row r="1378" spans="1:12" hidden="1">
      <c r="A1378" s="20"/>
      <c r="B1378" s="2" t="s">
        <v>67</v>
      </c>
      <c r="C1378" s="2" t="s">
        <v>6759</v>
      </c>
      <c r="D1378" s="2" t="s">
        <v>6760</v>
      </c>
      <c r="E1378" s="3">
        <v>10166.819909541693</v>
      </c>
      <c r="F1378" s="3">
        <v>31608.369481597132</v>
      </c>
      <c r="G1378" s="3">
        <v>9610.4149334939229</v>
      </c>
      <c r="H1378" s="3">
        <f t="shared" si="63"/>
        <v>17128.534774877582</v>
      </c>
      <c r="I1378">
        <f t="shared" si="64"/>
        <v>6</v>
      </c>
      <c r="J1378">
        <f>IFERROR(VLOOKUP(I1378,справочник!$A$27:$D$33,3,0),0)</f>
        <v>30</v>
      </c>
      <c r="K1378">
        <f>IFERROR(VLOOKUP(I1378,справочник!$A$27:$D$33,4,0),0)</f>
        <v>2</v>
      </c>
      <c r="L1378">
        <f t="shared" si="65"/>
        <v>60</v>
      </c>
    </row>
    <row r="1379" spans="1:12" hidden="1">
      <c r="A1379" s="20"/>
      <c r="B1379" s="2" t="s">
        <v>67</v>
      </c>
      <c r="C1379" s="2" t="s">
        <v>2109</v>
      </c>
      <c r="D1379" s="2" t="s">
        <v>6761</v>
      </c>
      <c r="E1379" s="3">
        <v>10166.819909541695</v>
      </c>
      <c r="F1379" s="3">
        <v>31608.369481597132</v>
      </c>
      <c r="G1379" s="3">
        <v>9610.4149334939229</v>
      </c>
      <c r="H1379" s="3">
        <f t="shared" si="63"/>
        <v>17128.534774877582</v>
      </c>
      <c r="I1379">
        <f t="shared" si="64"/>
        <v>6</v>
      </c>
      <c r="J1379">
        <f>IFERROR(VLOOKUP(I1379,справочник!$A$27:$D$33,3,0),0)</f>
        <v>30</v>
      </c>
      <c r="K1379">
        <f>IFERROR(VLOOKUP(I1379,справочник!$A$27:$D$33,4,0),0)</f>
        <v>2</v>
      </c>
      <c r="L1379">
        <f t="shared" si="65"/>
        <v>60</v>
      </c>
    </row>
    <row r="1380" spans="1:12" hidden="1">
      <c r="A1380" s="20"/>
      <c r="B1380" s="2" t="s">
        <v>67</v>
      </c>
      <c r="C1380" s="2" t="s">
        <v>2112</v>
      </c>
      <c r="D1380" s="2" t="s">
        <v>6762</v>
      </c>
      <c r="E1380" s="3">
        <v>10166.819909541691</v>
      </c>
      <c r="F1380" s="3">
        <v>31608.369481597136</v>
      </c>
      <c r="G1380" s="3">
        <v>9610.4149334939248</v>
      </c>
      <c r="H1380" s="3">
        <f t="shared" si="63"/>
        <v>17128.534774877582</v>
      </c>
      <c r="I1380">
        <f t="shared" si="64"/>
        <v>6</v>
      </c>
      <c r="J1380">
        <f>IFERROR(VLOOKUP(I1380,справочник!$A$27:$D$33,3,0),0)</f>
        <v>30</v>
      </c>
      <c r="K1380">
        <f>IFERROR(VLOOKUP(I1380,справочник!$A$27:$D$33,4,0),0)</f>
        <v>2</v>
      </c>
      <c r="L1380">
        <f t="shared" si="65"/>
        <v>60</v>
      </c>
    </row>
    <row r="1381" spans="1:12" hidden="1">
      <c r="A1381" s="20"/>
      <c r="B1381" s="2" t="s">
        <v>67</v>
      </c>
      <c r="C1381" s="2" t="s">
        <v>2883</v>
      </c>
      <c r="D1381" s="2" t="s">
        <v>6763</v>
      </c>
      <c r="E1381" s="3">
        <v>10166.819909541693</v>
      </c>
      <c r="F1381" s="3">
        <v>31608.369481597132</v>
      </c>
      <c r="G1381" s="3">
        <v>9610.4149334939229</v>
      </c>
      <c r="H1381" s="3">
        <f t="shared" si="63"/>
        <v>17128.534774877582</v>
      </c>
      <c r="I1381">
        <f t="shared" si="64"/>
        <v>6</v>
      </c>
      <c r="J1381">
        <f>IFERROR(VLOOKUP(I1381,справочник!$A$27:$D$33,3,0),0)</f>
        <v>30</v>
      </c>
      <c r="K1381">
        <f>IFERROR(VLOOKUP(I1381,справочник!$A$27:$D$33,4,0),0)</f>
        <v>2</v>
      </c>
      <c r="L1381">
        <f t="shared" si="65"/>
        <v>60</v>
      </c>
    </row>
    <row r="1382" spans="1:12" hidden="1">
      <c r="A1382" s="20"/>
      <c r="B1382" s="2" t="s">
        <v>67</v>
      </c>
      <c r="C1382" s="2" t="s">
        <v>6764</v>
      </c>
      <c r="D1382" s="2" t="s">
        <v>6765</v>
      </c>
      <c r="E1382" s="3">
        <v>10166.819909541688</v>
      </c>
      <c r="F1382" s="3">
        <v>31608.369481597132</v>
      </c>
      <c r="G1382" s="3">
        <v>9610.4149334939248</v>
      </c>
      <c r="H1382" s="3">
        <f t="shared" si="63"/>
        <v>17128.534774877582</v>
      </c>
      <c r="I1382">
        <f t="shared" si="64"/>
        <v>6</v>
      </c>
      <c r="J1382">
        <f>IFERROR(VLOOKUP(I1382,справочник!$A$27:$D$33,3,0),0)</f>
        <v>30</v>
      </c>
      <c r="K1382">
        <f>IFERROR(VLOOKUP(I1382,справочник!$A$27:$D$33,4,0),0)</f>
        <v>2</v>
      </c>
      <c r="L1382">
        <f t="shared" si="65"/>
        <v>60</v>
      </c>
    </row>
    <row r="1383" spans="1:12" hidden="1">
      <c r="A1383" s="20"/>
      <c r="B1383" s="2" t="s">
        <v>67</v>
      </c>
      <c r="C1383" s="2" t="s">
        <v>2192</v>
      </c>
      <c r="D1383" s="2" t="s">
        <v>6766</v>
      </c>
      <c r="E1383" s="3">
        <v>10166.819909541691</v>
      </c>
      <c r="F1383" s="3">
        <v>31608.369481597132</v>
      </c>
      <c r="G1383" s="3">
        <v>9610.4149334939229</v>
      </c>
      <c r="H1383" s="3">
        <f t="shared" si="63"/>
        <v>17128.534774877582</v>
      </c>
      <c r="I1383">
        <f t="shared" si="64"/>
        <v>6</v>
      </c>
      <c r="J1383">
        <f>IFERROR(VLOOKUP(I1383,справочник!$A$27:$D$33,3,0),0)</f>
        <v>30</v>
      </c>
      <c r="K1383">
        <f>IFERROR(VLOOKUP(I1383,справочник!$A$27:$D$33,4,0),0)</f>
        <v>2</v>
      </c>
      <c r="L1383">
        <f t="shared" si="65"/>
        <v>60</v>
      </c>
    </row>
    <row r="1384" spans="1:12" hidden="1">
      <c r="A1384" s="20"/>
      <c r="B1384" s="2" t="s">
        <v>67</v>
      </c>
      <c r="C1384" s="2" t="s">
        <v>2000</v>
      </c>
      <c r="D1384" s="2" t="s">
        <v>6767</v>
      </c>
      <c r="E1384" s="3">
        <v>10166.819909541691</v>
      </c>
      <c r="F1384" s="3">
        <v>31608.369481597132</v>
      </c>
      <c r="G1384" s="3">
        <v>9610.4149334939211</v>
      </c>
      <c r="H1384" s="3">
        <f t="shared" si="63"/>
        <v>17128.534774877582</v>
      </c>
      <c r="I1384">
        <f t="shared" si="64"/>
        <v>6</v>
      </c>
      <c r="J1384">
        <f>IFERROR(VLOOKUP(I1384,справочник!$A$27:$D$33,3,0),0)</f>
        <v>30</v>
      </c>
      <c r="K1384">
        <f>IFERROR(VLOOKUP(I1384,справочник!$A$27:$D$33,4,0),0)</f>
        <v>2</v>
      </c>
      <c r="L1384">
        <f t="shared" si="65"/>
        <v>60</v>
      </c>
    </row>
    <row r="1385" spans="1:12" hidden="1">
      <c r="A1385" s="20"/>
      <c r="B1385" s="2" t="s">
        <v>67</v>
      </c>
      <c r="C1385" s="2" t="s">
        <v>2116</v>
      </c>
      <c r="D1385" s="2" t="s">
        <v>6768</v>
      </c>
      <c r="E1385" s="3">
        <v>10166.819909541691</v>
      </c>
      <c r="F1385" s="3">
        <v>31608.369481597132</v>
      </c>
      <c r="G1385" s="3">
        <v>9610.4149334939248</v>
      </c>
      <c r="H1385" s="3">
        <f t="shared" si="63"/>
        <v>17128.534774877582</v>
      </c>
      <c r="I1385">
        <f t="shared" si="64"/>
        <v>6</v>
      </c>
      <c r="J1385">
        <f>IFERROR(VLOOKUP(I1385,справочник!$A$27:$D$33,3,0),0)</f>
        <v>30</v>
      </c>
      <c r="K1385">
        <f>IFERROR(VLOOKUP(I1385,справочник!$A$27:$D$33,4,0),0)</f>
        <v>2</v>
      </c>
      <c r="L1385">
        <f t="shared" si="65"/>
        <v>60</v>
      </c>
    </row>
    <row r="1386" spans="1:12" hidden="1">
      <c r="A1386" s="20"/>
      <c r="B1386" s="2" t="s">
        <v>67</v>
      </c>
      <c r="C1386" s="2" t="s">
        <v>2782</v>
      </c>
      <c r="D1386" s="2" t="s">
        <v>6769</v>
      </c>
      <c r="E1386" s="3">
        <v>10166.819909541689</v>
      </c>
      <c r="F1386" s="3">
        <v>31608.369481597125</v>
      </c>
      <c r="G1386" s="3">
        <v>9610.4149334939284</v>
      </c>
      <c r="H1386" s="3">
        <f t="shared" si="63"/>
        <v>17128.534774877582</v>
      </c>
      <c r="I1386">
        <f t="shared" si="64"/>
        <v>6</v>
      </c>
      <c r="J1386">
        <f>IFERROR(VLOOKUP(I1386,справочник!$A$27:$D$33,3,0),0)</f>
        <v>30</v>
      </c>
      <c r="K1386">
        <f>IFERROR(VLOOKUP(I1386,справочник!$A$27:$D$33,4,0),0)</f>
        <v>2</v>
      </c>
      <c r="L1386">
        <f t="shared" si="65"/>
        <v>60</v>
      </c>
    </row>
    <row r="1387" spans="1:12" hidden="1">
      <c r="A1387" s="20"/>
      <c r="B1387" s="2" t="s">
        <v>67</v>
      </c>
      <c r="C1387" s="2" t="s">
        <v>1840</v>
      </c>
      <c r="D1387" s="2" t="s">
        <v>6770</v>
      </c>
      <c r="E1387" s="3">
        <v>10166.819909541691</v>
      </c>
      <c r="F1387" s="3">
        <v>31608.369481597136</v>
      </c>
      <c r="G1387" s="3">
        <v>9610.4149334939248</v>
      </c>
      <c r="H1387" s="3">
        <f t="shared" si="63"/>
        <v>17128.534774877582</v>
      </c>
      <c r="I1387">
        <f t="shared" si="64"/>
        <v>6</v>
      </c>
      <c r="J1387">
        <f>IFERROR(VLOOKUP(I1387,справочник!$A$27:$D$33,3,0),0)</f>
        <v>30</v>
      </c>
      <c r="K1387">
        <f>IFERROR(VLOOKUP(I1387,справочник!$A$27:$D$33,4,0),0)</f>
        <v>2</v>
      </c>
      <c r="L1387">
        <f t="shared" si="65"/>
        <v>60</v>
      </c>
    </row>
    <row r="1388" spans="1:12" hidden="1">
      <c r="A1388" s="20"/>
      <c r="B1388" s="2" t="s">
        <v>67</v>
      </c>
      <c r="C1388" s="2" t="s">
        <v>2230</v>
      </c>
      <c r="D1388" s="2" t="s">
        <v>6771</v>
      </c>
      <c r="E1388" s="3">
        <v>10166.819909541691</v>
      </c>
      <c r="F1388" s="3">
        <v>31608.369481597136</v>
      </c>
      <c r="G1388" s="3">
        <v>9610.4149334939229</v>
      </c>
      <c r="H1388" s="3">
        <f t="shared" si="63"/>
        <v>17128.534774877582</v>
      </c>
      <c r="I1388">
        <f t="shared" si="64"/>
        <v>6</v>
      </c>
      <c r="J1388">
        <f>IFERROR(VLOOKUP(I1388,справочник!$A$27:$D$33,3,0),0)</f>
        <v>30</v>
      </c>
      <c r="K1388">
        <f>IFERROR(VLOOKUP(I1388,справочник!$A$27:$D$33,4,0),0)</f>
        <v>2</v>
      </c>
      <c r="L1388">
        <f t="shared" si="65"/>
        <v>60</v>
      </c>
    </row>
    <row r="1389" spans="1:12" hidden="1">
      <c r="A1389" s="20"/>
      <c r="B1389" s="2" t="s">
        <v>67</v>
      </c>
      <c r="C1389" s="2" t="s">
        <v>6772</v>
      </c>
      <c r="D1389" s="2" t="s">
        <v>6773</v>
      </c>
      <c r="E1389" s="3">
        <v>10166.819909541691</v>
      </c>
      <c r="F1389" s="3">
        <v>31608.369481597132</v>
      </c>
      <c r="G1389" s="3">
        <v>9610.4149334939248</v>
      </c>
      <c r="H1389" s="3">
        <f t="shared" si="63"/>
        <v>17128.534774877582</v>
      </c>
      <c r="I1389">
        <f t="shared" si="64"/>
        <v>6</v>
      </c>
      <c r="J1389">
        <f>IFERROR(VLOOKUP(I1389,справочник!$A$27:$D$33,3,0),0)</f>
        <v>30</v>
      </c>
      <c r="K1389">
        <f>IFERROR(VLOOKUP(I1389,справочник!$A$27:$D$33,4,0),0)</f>
        <v>2</v>
      </c>
      <c r="L1389">
        <f t="shared" si="65"/>
        <v>60</v>
      </c>
    </row>
    <row r="1390" spans="1:12" hidden="1">
      <c r="A1390" s="20"/>
      <c r="B1390" s="2" t="s">
        <v>67</v>
      </c>
      <c r="C1390" s="2" t="s">
        <v>6774</v>
      </c>
      <c r="D1390" s="2" t="s">
        <v>6775</v>
      </c>
      <c r="E1390" s="3">
        <v>10166.819909541691</v>
      </c>
      <c r="F1390" s="3">
        <v>31608.369481597132</v>
      </c>
      <c r="G1390" s="3">
        <v>9610.4149334939211</v>
      </c>
      <c r="H1390" s="3">
        <f t="shared" si="63"/>
        <v>17128.534774877582</v>
      </c>
      <c r="I1390">
        <f t="shared" si="64"/>
        <v>6</v>
      </c>
      <c r="J1390">
        <f>IFERROR(VLOOKUP(I1390,справочник!$A$27:$D$33,3,0),0)</f>
        <v>30</v>
      </c>
      <c r="K1390">
        <f>IFERROR(VLOOKUP(I1390,справочник!$A$27:$D$33,4,0),0)</f>
        <v>2</v>
      </c>
      <c r="L1390">
        <f t="shared" si="65"/>
        <v>60</v>
      </c>
    </row>
    <row r="1391" spans="1:12" hidden="1">
      <c r="A1391" s="20"/>
      <c r="B1391" s="2" t="s">
        <v>67</v>
      </c>
      <c r="C1391" s="2" t="s">
        <v>1908</v>
      </c>
      <c r="D1391" s="2" t="s">
        <v>6776</v>
      </c>
      <c r="E1391" s="3">
        <v>10166.819909541689</v>
      </c>
      <c r="F1391" s="3">
        <v>31608.369481597132</v>
      </c>
      <c r="G1391" s="3">
        <v>9610.4149334939284</v>
      </c>
      <c r="H1391" s="3">
        <f t="shared" si="63"/>
        <v>17128.534774877582</v>
      </c>
      <c r="I1391">
        <f t="shared" si="64"/>
        <v>6</v>
      </c>
      <c r="J1391">
        <f>IFERROR(VLOOKUP(I1391,справочник!$A$27:$D$33,3,0),0)</f>
        <v>30</v>
      </c>
      <c r="K1391">
        <f>IFERROR(VLOOKUP(I1391,справочник!$A$27:$D$33,4,0),0)</f>
        <v>2</v>
      </c>
      <c r="L1391">
        <f t="shared" si="65"/>
        <v>60</v>
      </c>
    </row>
    <row r="1392" spans="1:12" hidden="1">
      <c r="A1392" s="20"/>
      <c r="B1392" s="2" t="s">
        <v>67</v>
      </c>
      <c r="C1392" s="2" t="s">
        <v>2576</v>
      </c>
      <c r="D1392" s="2" t="s">
        <v>6777</v>
      </c>
      <c r="E1392" s="3">
        <v>10166.819909541693</v>
      </c>
      <c r="F1392" s="3">
        <v>31608.369481597125</v>
      </c>
      <c r="G1392" s="3">
        <v>9610.4149334939248</v>
      </c>
      <c r="H1392" s="3">
        <f t="shared" si="63"/>
        <v>17128.534774877582</v>
      </c>
      <c r="I1392">
        <f t="shared" si="64"/>
        <v>6</v>
      </c>
      <c r="J1392">
        <f>IFERROR(VLOOKUP(I1392,справочник!$A$27:$D$33,3,0),0)</f>
        <v>30</v>
      </c>
      <c r="K1392">
        <f>IFERROR(VLOOKUP(I1392,справочник!$A$27:$D$33,4,0),0)</f>
        <v>2</v>
      </c>
      <c r="L1392">
        <f t="shared" si="65"/>
        <v>60</v>
      </c>
    </row>
    <row r="1393" spans="1:12" hidden="1">
      <c r="A1393" s="20"/>
      <c r="B1393" s="2" t="s">
        <v>67</v>
      </c>
      <c r="C1393" s="2" t="s">
        <v>2309</v>
      </c>
      <c r="D1393" s="2" t="s">
        <v>6778</v>
      </c>
      <c r="E1393" s="3">
        <v>10166.819909541693</v>
      </c>
      <c r="F1393" s="3">
        <v>31608.369481597132</v>
      </c>
      <c r="G1393" s="3">
        <v>9610.4149334939211</v>
      </c>
      <c r="H1393" s="3">
        <f t="shared" si="63"/>
        <v>17128.534774877582</v>
      </c>
      <c r="I1393">
        <f t="shared" si="64"/>
        <v>6</v>
      </c>
      <c r="J1393">
        <f>IFERROR(VLOOKUP(I1393,справочник!$A$27:$D$33,3,0),0)</f>
        <v>30</v>
      </c>
      <c r="K1393">
        <f>IFERROR(VLOOKUP(I1393,справочник!$A$27:$D$33,4,0),0)</f>
        <v>2</v>
      </c>
      <c r="L1393">
        <f t="shared" si="65"/>
        <v>60</v>
      </c>
    </row>
    <row r="1394" spans="1:12" hidden="1">
      <c r="A1394" s="20"/>
      <c r="B1394" s="2" t="s">
        <v>67</v>
      </c>
      <c r="C1394" s="2" t="s">
        <v>2696</v>
      </c>
      <c r="D1394" s="2" t="s">
        <v>6779</v>
      </c>
      <c r="E1394" s="3">
        <v>10166.819909541695</v>
      </c>
      <c r="F1394" s="3">
        <v>31608.369481597132</v>
      </c>
      <c r="G1394" s="3">
        <v>9610.4149334939211</v>
      </c>
      <c r="H1394" s="3">
        <f t="shared" si="63"/>
        <v>17128.534774877582</v>
      </c>
      <c r="I1394">
        <f t="shared" si="64"/>
        <v>6</v>
      </c>
      <c r="J1394">
        <f>IFERROR(VLOOKUP(I1394,справочник!$A$27:$D$33,3,0),0)</f>
        <v>30</v>
      </c>
      <c r="K1394">
        <f>IFERROR(VLOOKUP(I1394,справочник!$A$27:$D$33,4,0),0)</f>
        <v>2</v>
      </c>
      <c r="L1394">
        <f t="shared" si="65"/>
        <v>60</v>
      </c>
    </row>
    <row r="1395" spans="1:12" hidden="1">
      <c r="A1395" s="20"/>
      <c r="B1395" s="2" t="s">
        <v>67</v>
      </c>
      <c r="C1395" s="2" t="s">
        <v>6780</v>
      </c>
      <c r="D1395" s="2" t="s">
        <v>6781</v>
      </c>
      <c r="E1395" s="3">
        <v>10166.819909541691</v>
      </c>
      <c r="F1395" s="3">
        <v>31608.369481597132</v>
      </c>
      <c r="G1395" s="3">
        <v>9610.4149334939229</v>
      </c>
      <c r="H1395" s="3">
        <f t="shared" si="63"/>
        <v>17128.534774877582</v>
      </c>
      <c r="I1395">
        <f t="shared" si="64"/>
        <v>6</v>
      </c>
      <c r="J1395">
        <f>IFERROR(VLOOKUP(I1395,справочник!$A$27:$D$33,3,0),0)</f>
        <v>30</v>
      </c>
      <c r="K1395">
        <f>IFERROR(VLOOKUP(I1395,справочник!$A$27:$D$33,4,0),0)</f>
        <v>2</v>
      </c>
      <c r="L1395">
        <f t="shared" si="65"/>
        <v>60</v>
      </c>
    </row>
    <row r="1396" spans="1:12" hidden="1">
      <c r="A1396" s="20"/>
      <c r="B1396" s="2" t="s">
        <v>67</v>
      </c>
      <c r="C1396" s="2" t="s">
        <v>2266</v>
      </c>
      <c r="D1396" s="2" t="s">
        <v>6782</v>
      </c>
      <c r="E1396" s="3">
        <v>10166.819909541693</v>
      </c>
      <c r="F1396" s="3">
        <v>31608.369481597132</v>
      </c>
      <c r="G1396" s="3">
        <v>9610.4149334939229</v>
      </c>
      <c r="H1396" s="3">
        <f t="shared" si="63"/>
        <v>17128.534774877582</v>
      </c>
      <c r="I1396">
        <f t="shared" si="64"/>
        <v>6</v>
      </c>
      <c r="J1396">
        <f>IFERROR(VLOOKUP(I1396,справочник!$A$27:$D$33,3,0),0)</f>
        <v>30</v>
      </c>
      <c r="K1396">
        <f>IFERROR(VLOOKUP(I1396,справочник!$A$27:$D$33,4,0),0)</f>
        <v>2</v>
      </c>
      <c r="L1396">
        <f t="shared" si="65"/>
        <v>60</v>
      </c>
    </row>
    <row r="1397" spans="1:12" hidden="1">
      <c r="A1397" s="20"/>
      <c r="B1397" s="2" t="s">
        <v>67</v>
      </c>
      <c r="C1397" s="2" t="s">
        <v>2334</v>
      </c>
      <c r="D1397" s="2" t="s">
        <v>6783</v>
      </c>
      <c r="E1397" s="3">
        <v>10166.819909541693</v>
      </c>
      <c r="F1397" s="3">
        <v>31608.369481597132</v>
      </c>
      <c r="G1397" s="3">
        <v>9610.4149334939211</v>
      </c>
      <c r="H1397" s="3">
        <f t="shared" si="63"/>
        <v>17128.534774877582</v>
      </c>
      <c r="I1397">
        <f t="shared" si="64"/>
        <v>6</v>
      </c>
      <c r="J1397">
        <f>IFERROR(VLOOKUP(I1397,справочник!$A$27:$D$33,3,0),0)</f>
        <v>30</v>
      </c>
      <c r="K1397">
        <f>IFERROR(VLOOKUP(I1397,справочник!$A$27:$D$33,4,0),0)</f>
        <v>2</v>
      </c>
      <c r="L1397">
        <f t="shared" si="65"/>
        <v>60</v>
      </c>
    </row>
    <row r="1398" spans="1:12" hidden="1">
      <c r="A1398" s="20"/>
      <c r="B1398" s="2" t="s">
        <v>67</v>
      </c>
      <c r="C1398" s="2" t="s">
        <v>1780</v>
      </c>
      <c r="D1398" s="2" t="s">
        <v>6784</v>
      </c>
      <c r="E1398" s="3">
        <v>10166.819909541691</v>
      </c>
      <c r="F1398" s="3">
        <v>31608.369481597132</v>
      </c>
      <c r="G1398" s="3">
        <v>9610.4149334939248</v>
      </c>
      <c r="H1398" s="3">
        <f t="shared" si="63"/>
        <v>17128.534774877582</v>
      </c>
      <c r="I1398">
        <f t="shared" si="64"/>
        <v>6</v>
      </c>
      <c r="J1398">
        <f>IFERROR(VLOOKUP(I1398,справочник!$A$27:$D$33,3,0),0)</f>
        <v>30</v>
      </c>
      <c r="K1398">
        <f>IFERROR(VLOOKUP(I1398,справочник!$A$27:$D$33,4,0),0)</f>
        <v>2</v>
      </c>
      <c r="L1398">
        <f t="shared" si="65"/>
        <v>60</v>
      </c>
    </row>
    <row r="1399" spans="1:12" hidden="1">
      <c r="A1399" s="20"/>
      <c r="B1399" s="2" t="s">
        <v>67</v>
      </c>
      <c r="C1399" s="2" t="s">
        <v>1686</v>
      </c>
      <c r="D1399" s="2" t="s">
        <v>6785</v>
      </c>
      <c r="E1399" s="3">
        <v>10166.819909541693</v>
      </c>
      <c r="F1399" s="3">
        <v>31608.369481597132</v>
      </c>
      <c r="G1399" s="3">
        <v>9610.4149334939229</v>
      </c>
      <c r="H1399" s="3">
        <f t="shared" si="63"/>
        <v>17128.534774877582</v>
      </c>
      <c r="I1399">
        <f t="shared" si="64"/>
        <v>6</v>
      </c>
      <c r="J1399">
        <f>IFERROR(VLOOKUP(I1399,справочник!$A$27:$D$33,3,0),0)</f>
        <v>30</v>
      </c>
      <c r="K1399">
        <f>IFERROR(VLOOKUP(I1399,справочник!$A$27:$D$33,4,0),0)</f>
        <v>2</v>
      </c>
      <c r="L1399">
        <f t="shared" si="65"/>
        <v>60</v>
      </c>
    </row>
    <row r="1400" spans="1:12" hidden="1">
      <c r="A1400" s="20"/>
      <c r="B1400" s="2" t="s">
        <v>67</v>
      </c>
      <c r="C1400" s="2" t="s">
        <v>2257</v>
      </c>
      <c r="D1400" s="2" t="s">
        <v>6786</v>
      </c>
      <c r="E1400" s="3">
        <v>10166.819909541689</v>
      </c>
      <c r="F1400" s="3">
        <v>31608.369481597128</v>
      </c>
      <c r="G1400" s="3">
        <v>9610.4149334939248</v>
      </c>
      <c r="H1400" s="3">
        <f t="shared" si="63"/>
        <v>17128.534774877582</v>
      </c>
      <c r="I1400">
        <f t="shared" si="64"/>
        <v>6</v>
      </c>
      <c r="J1400">
        <f>IFERROR(VLOOKUP(I1400,справочник!$A$27:$D$33,3,0),0)</f>
        <v>30</v>
      </c>
      <c r="K1400">
        <f>IFERROR(VLOOKUP(I1400,справочник!$A$27:$D$33,4,0),0)</f>
        <v>2</v>
      </c>
      <c r="L1400">
        <f t="shared" si="65"/>
        <v>60</v>
      </c>
    </row>
    <row r="1401" spans="1:12" hidden="1">
      <c r="A1401" s="20"/>
      <c r="B1401" s="2" t="s">
        <v>67</v>
      </c>
      <c r="C1401" s="2" t="s">
        <v>2182</v>
      </c>
      <c r="D1401" s="2" t="s">
        <v>6787</v>
      </c>
      <c r="E1401" s="3">
        <v>10166.819909541693</v>
      </c>
      <c r="F1401" s="3">
        <v>31608.369481597125</v>
      </c>
      <c r="G1401" s="3">
        <v>9610.4149334939248</v>
      </c>
      <c r="H1401" s="3">
        <f t="shared" si="63"/>
        <v>17128.534774877582</v>
      </c>
      <c r="I1401">
        <f t="shared" si="64"/>
        <v>6</v>
      </c>
      <c r="J1401">
        <f>IFERROR(VLOOKUP(I1401,справочник!$A$27:$D$33,3,0),0)</f>
        <v>30</v>
      </c>
      <c r="K1401">
        <f>IFERROR(VLOOKUP(I1401,справочник!$A$27:$D$33,4,0),0)</f>
        <v>2</v>
      </c>
      <c r="L1401">
        <f t="shared" si="65"/>
        <v>60</v>
      </c>
    </row>
    <row r="1402" spans="1:12" hidden="1">
      <c r="A1402" s="20"/>
      <c r="B1402" s="2" t="s">
        <v>67</v>
      </c>
      <c r="C1402" s="2" t="s">
        <v>2278</v>
      </c>
      <c r="D1402" s="2" t="s">
        <v>6788</v>
      </c>
      <c r="E1402" s="3">
        <v>10166.819909541691</v>
      </c>
      <c r="F1402" s="3">
        <v>31608.369481597132</v>
      </c>
      <c r="G1402" s="3">
        <v>9610.4149334939229</v>
      </c>
      <c r="H1402" s="3">
        <f t="shared" si="63"/>
        <v>17128.534774877582</v>
      </c>
      <c r="I1402">
        <f t="shared" si="64"/>
        <v>6</v>
      </c>
      <c r="J1402">
        <f>IFERROR(VLOOKUP(I1402,справочник!$A$27:$D$33,3,0),0)</f>
        <v>30</v>
      </c>
      <c r="K1402">
        <f>IFERROR(VLOOKUP(I1402,справочник!$A$27:$D$33,4,0),0)</f>
        <v>2</v>
      </c>
      <c r="L1402">
        <f t="shared" si="65"/>
        <v>60</v>
      </c>
    </row>
    <row r="1403" spans="1:12" hidden="1">
      <c r="A1403" s="20"/>
      <c r="B1403" s="2" t="s">
        <v>67</v>
      </c>
      <c r="C1403" s="2" t="s">
        <v>2122</v>
      </c>
      <c r="D1403" s="2" t="s">
        <v>6789</v>
      </c>
      <c r="E1403" s="3">
        <v>10166.819909541689</v>
      </c>
      <c r="F1403" s="3">
        <v>31608.369481597136</v>
      </c>
      <c r="G1403" s="3">
        <v>9610.4149334939229</v>
      </c>
      <c r="H1403" s="3">
        <f t="shared" si="63"/>
        <v>17128.534774877582</v>
      </c>
      <c r="I1403">
        <f t="shared" si="64"/>
        <v>6</v>
      </c>
      <c r="J1403">
        <f>IFERROR(VLOOKUP(I1403,справочник!$A$27:$D$33,3,0),0)</f>
        <v>30</v>
      </c>
      <c r="K1403">
        <f>IFERROR(VLOOKUP(I1403,справочник!$A$27:$D$33,4,0),0)</f>
        <v>2</v>
      </c>
      <c r="L1403">
        <f t="shared" si="65"/>
        <v>60</v>
      </c>
    </row>
    <row r="1404" spans="1:12" hidden="1">
      <c r="A1404" s="20"/>
      <c r="B1404" s="2" t="s">
        <v>67</v>
      </c>
      <c r="C1404" s="2" t="s">
        <v>2268</v>
      </c>
      <c r="D1404" s="2" t="s">
        <v>6790</v>
      </c>
      <c r="E1404" s="3">
        <v>10166.819909541695</v>
      </c>
      <c r="F1404" s="3">
        <v>31608.369481597132</v>
      </c>
      <c r="G1404" s="3">
        <v>9610.4149334939229</v>
      </c>
      <c r="H1404" s="3">
        <f t="shared" si="63"/>
        <v>17128.534774877582</v>
      </c>
      <c r="I1404">
        <f t="shared" si="64"/>
        <v>6</v>
      </c>
      <c r="J1404">
        <f>IFERROR(VLOOKUP(I1404,справочник!$A$27:$D$33,3,0),0)</f>
        <v>30</v>
      </c>
      <c r="K1404">
        <f>IFERROR(VLOOKUP(I1404,справочник!$A$27:$D$33,4,0),0)</f>
        <v>2</v>
      </c>
      <c r="L1404">
        <f t="shared" si="65"/>
        <v>60</v>
      </c>
    </row>
    <row r="1405" spans="1:12" hidden="1">
      <c r="A1405" s="20"/>
      <c r="B1405" s="2" t="s">
        <v>67</v>
      </c>
      <c r="C1405" s="2" t="s">
        <v>2240</v>
      </c>
      <c r="D1405" s="2" t="s">
        <v>6791</v>
      </c>
      <c r="E1405" s="3">
        <v>10166.819909541691</v>
      </c>
      <c r="F1405" s="3">
        <v>31608.369481597132</v>
      </c>
      <c r="G1405" s="3">
        <v>9610.4149334939229</v>
      </c>
      <c r="H1405" s="3">
        <f t="shared" si="63"/>
        <v>17128.534774877582</v>
      </c>
      <c r="I1405">
        <f t="shared" si="64"/>
        <v>6</v>
      </c>
      <c r="J1405">
        <f>IFERROR(VLOOKUP(I1405,справочник!$A$27:$D$33,3,0),0)</f>
        <v>30</v>
      </c>
      <c r="K1405">
        <f>IFERROR(VLOOKUP(I1405,справочник!$A$27:$D$33,4,0),0)</f>
        <v>2</v>
      </c>
      <c r="L1405">
        <f t="shared" si="65"/>
        <v>60</v>
      </c>
    </row>
    <row r="1406" spans="1:12" hidden="1">
      <c r="A1406" s="20"/>
      <c r="B1406" s="2" t="s">
        <v>67</v>
      </c>
      <c r="C1406" s="2" t="s">
        <v>1848</v>
      </c>
      <c r="D1406" s="2" t="s">
        <v>6792</v>
      </c>
      <c r="E1406" s="3">
        <v>10166.819909541691</v>
      </c>
      <c r="F1406" s="3">
        <v>31608.369481597136</v>
      </c>
      <c r="G1406" s="3">
        <v>9610.4149334939248</v>
      </c>
      <c r="H1406" s="3">
        <f t="shared" si="63"/>
        <v>17128.534774877582</v>
      </c>
      <c r="I1406">
        <f t="shared" si="64"/>
        <v>6</v>
      </c>
      <c r="J1406">
        <f>IFERROR(VLOOKUP(I1406,справочник!$A$27:$D$33,3,0),0)</f>
        <v>30</v>
      </c>
      <c r="K1406">
        <f>IFERROR(VLOOKUP(I1406,справочник!$A$27:$D$33,4,0),0)</f>
        <v>2</v>
      </c>
      <c r="L1406">
        <f t="shared" si="65"/>
        <v>60</v>
      </c>
    </row>
    <row r="1407" spans="1:12" hidden="1">
      <c r="A1407" s="20"/>
      <c r="B1407" s="2" t="s">
        <v>67</v>
      </c>
      <c r="C1407" s="2" t="s">
        <v>1974</v>
      </c>
      <c r="D1407" s="2" t="s">
        <v>6793</v>
      </c>
      <c r="E1407" s="3">
        <v>10166.819909541691</v>
      </c>
      <c r="F1407" s="3">
        <v>31608.369481597136</v>
      </c>
      <c r="G1407" s="3">
        <v>9610.4149334939229</v>
      </c>
      <c r="H1407" s="3">
        <f t="shared" si="63"/>
        <v>17128.534774877582</v>
      </c>
      <c r="I1407">
        <f t="shared" si="64"/>
        <v>6</v>
      </c>
      <c r="J1407">
        <f>IFERROR(VLOOKUP(I1407,справочник!$A$27:$D$33,3,0),0)</f>
        <v>30</v>
      </c>
      <c r="K1407">
        <f>IFERROR(VLOOKUP(I1407,справочник!$A$27:$D$33,4,0),0)</f>
        <v>2</v>
      </c>
      <c r="L1407">
        <f t="shared" si="65"/>
        <v>60</v>
      </c>
    </row>
    <row r="1408" spans="1:12" hidden="1">
      <c r="A1408" s="20"/>
      <c r="B1408" s="2" t="s">
        <v>67</v>
      </c>
      <c r="C1408" s="2" t="s">
        <v>2285</v>
      </c>
      <c r="D1408" s="2" t="s">
        <v>6794</v>
      </c>
      <c r="E1408" s="3">
        <v>10166.819909541693</v>
      </c>
      <c r="F1408" s="3">
        <v>31608.369481597128</v>
      </c>
      <c r="G1408" s="3">
        <v>9610.4149334939229</v>
      </c>
      <c r="H1408" s="3">
        <f t="shared" si="63"/>
        <v>17128.534774877578</v>
      </c>
      <c r="I1408">
        <f t="shared" si="64"/>
        <v>6</v>
      </c>
      <c r="J1408">
        <f>IFERROR(VLOOKUP(I1408,справочник!$A$27:$D$33,3,0),0)</f>
        <v>30</v>
      </c>
      <c r="K1408">
        <f>IFERROR(VLOOKUP(I1408,справочник!$A$27:$D$33,4,0),0)</f>
        <v>2</v>
      </c>
      <c r="L1408">
        <f t="shared" si="65"/>
        <v>60</v>
      </c>
    </row>
    <row r="1409" spans="1:12" hidden="1">
      <c r="A1409" s="20"/>
      <c r="B1409" s="2" t="s">
        <v>67</v>
      </c>
      <c r="C1409" s="2" t="s">
        <v>6795</v>
      </c>
      <c r="D1409" s="2" t="s">
        <v>6796</v>
      </c>
      <c r="E1409" s="3">
        <v>10166.819909541693</v>
      </c>
      <c r="F1409" s="3">
        <v>31608.369481597132</v>
      </c>
      <c r="G1409" s="3">
        <v>9610.4149334939229</v>
      </c>
      <c r="H1409" s="3">
        <f t="shared" si="63"/>
        <v>17128.534774877582</v>
      </c>
      <c r="I1409">
        <f t="shared" si="64"/>
        <v>6</v>
      </c>
      <c r="J1409">
        <f>IFERROR(VLOOKUP(I1409,справочник!$A$27:$D$33,3,0),0)</f>
        <v>30</v>
      </c>
      <c r="K1409">
        <f>IFERROR(VLOOKUP(I1409,справочник!$A$27:$D$33,4,0),0)</f>
        <v>2</v>
      </c>
      <c r="L1409">
        <f t="shared" si="65"/>
        <v>60</v>
      </c>
    </row>
    <row r="1410" spans="1:12" hidden="1">
      <c r="A1410" s="20"/>
      <c r="B1410" s="2" t="s">
        <v>67</v>
      </c>
      <c r="C1410" s="2" t="s">
        <v>1753</v>
      </c>
      <c r="D1410" s="2" t="s">
        <v>6797</v>
      </c>
      <c r="E1410" s="3">
        <v>10166.819909541691</v>
      </c>
      <c r="F1410" s="3">
        <v>31608.369481597136</v>
      </c>
      <c r="G1410" s="3">
        <v>9610.4149334939248</v>
      </c>
      <c r="H1410" s="3">
        <f t="shared" si="63"/>
        <v>17128.534774877582</v>
      </c>
      <c r="I1410">
        <f t="shared" si="64"/>
        <v>6</v>
      </c>
      <c r="J1410">
        <f>IFERROR(VLOOKUP(I1410,справочник!$A$27:$D$33,3,0),0)</f>
        <v>30</v>
      </c>
      <c r="K1410">
        <f>IFERROR(VLOOKUP(I1410,справочник!$A$27:$D$33,4,0),0)</f>
        <v>2</v>
      </c>
      <c r="L1410">
        <f t="shared" si="65"/>
        <v>60</v>
      </c>
    </row>
    <row r="1411" spans="1:12" hidden="1">
      <c r="A1411" s="20"/>
      <c r="B1411" s="2" t="s">
        <v>67</v>
      </c>
      <c r="C1411" s="2" t="s">
        <v>2200</v>
      </c>
      <c r="D1411" s="2" t="s">
        <v>6798</v>
      </c>
      <c r="E1411" s="3">
        <v>10166.819909541691</v>
      </c>
      <c r="F1411" s="3">
        <v>31608.369481597132</v>
      </c>
      <c r="G1411" s="3">
        <v>9610.4149334939229</v>
      </c>
      <c r="H1411" s="3">
        <f t="shared" ref="H1411:H1474" si="66">AVERAGE(E1411:G1411)</f>
        <v>17128.534774877582</v>
      </c>
      <c r="I1411">
        <f t="shared" ref="I1411:I1474" si="67">IF(H1411&gt;=1000000,1,IF(AND(H1411&gt;=500000,H1411&lt;=999999),2,IF(AND(H1411&gt;=200000,H1411&lt;=499999),3,IF(AND(H1411&gt;=150000,H1411&lt;=199999),4,IF(AND(H1411&gt;=75000,H1411&lt;=149999),5,IF(AND(H1411&gt;=35000,H1411&lt;=74999),6,6))))))</f>
        <v>6</v>
      </c>
      <c r="J1411">
        <f>IFERROR(VLOOKUP(I1411,справочник!$A$27:$D$33,3,0),0)</f>
        <v>30</v>
      </c>
      <c r="K1411">
        <f>IFERROR(VLOOKUP(I1411,справочник!$A$27:$D$33,4,0),0)</f>
        <v>2</v>
      </c>
      <c r="L1411">
        <f t="shared" ref="L1411:L1474" si="68">J1411*K1411</f>
        <v>60</v>
      </c>
    </row>
    <row r="1412" spans="1:12" hidden="1">
      <c r="A1412" s="20"/>
      <c r="B1412" s="2" t="s">
        <v>67</v>
      </c>
      <c r="C1412" s="2" t="s">
        <v>6799</v>
      </c>
      <c r="D1412" s="2" t="s">
        <v>6800</v>
      </c>
      <c r="E1412" s="3">
        <v>10166.819909541693</v>
      </c>
      <c r="F1412" s="3">
        <v>31608.369481597132</v>
      </c>
      <c r="G1412" s="3">
        <v>9610.4149334939248</v>
      </c>
      <c r="H1412" s="3">
        <f t="shared" si="66"/>
        <v>17128.534774877582</v>
      </c>
      <c r="I1412">
        <f t="shared" si="67"/>
        <v>6</v>
      </c>
      <c r="J1412">
        <f>IFERROR(VLOOKUP(I1412,справочник!$A$27:$D$33,3,0),0)</f>
        <v>30</v>
      </c>
      <c r="K1412">
        <f>IFERROR(VLOOKUP(I1412,справочник!$A$27:$D$33,4,0),0)</f>
        <v>2</v>
      </c>
      <c r="L1412">
        <f t="shared" si="68"/>
        <v>60</v>
      </c>
    </row>
    <row r="1413" spans="1:12" hidden="1">
      <c r="A1413" s="20"/>
      <c r="B1413" s="2" t="s">
        <v>67</v>
      </c>
      <c r="C1413" s="2" t="s">
        <v>6801</v>
      </c>
      <c r="D1413" s="2" t="s">
        <v>6802</v>
      </c>
      <c r="E1413" s="3">
        <v>10166.819909541689</v>
      </c>
      <c r="F1413" s="3">
        <v>31608.369481597136</v>
      </c>
      <c r="G1413" s="3">
        <v>9610.4149334939229</v>
      </c>
      <c r="H1413" s="3">
        <f t="shared" si="66"/>
        <v>17128.534774877582</v>
      </c>
      <c r="I1413">
        <f t="shared" si="67"/>
        <v>6</v>
      </c>
      <c r="J1413">
        <f>IFERROR(VLOOKUP(I1413,справочник!$A$27:$D$33,3,0),0)</f>
        <v>30</v>
      </c>
      <c r="K1413">
        <f>IFERROR(VLOOKUP(I1413,справочник!$A$27:$D$33,4,0),0)</f>
        <v>2</v>
      </c>
      <c r="L1413">
        <f t="shared" si="68"/>
        <v>60</v>
      </c>
    </row>
    <row r="1414" spans="1:12" hidden="1">
      <c r="A1414" s="20"/>
      <c r="B1414" s="2" t="s">
        <v>67</v>
      </c>
      <c r="C1414" s="2" t="s">
        <v>2132</v>
      </c>
      <c r="D1414" s="2" t="s">
        <v>6803</v>
      </c>
      <c r="E1414" s="3">
        <v>10166.819909541691</v>
      </c>
      <c r="F1414" s="3">
        <v>31608.369481597136</v>
      </c>
      <c r="G1414" s="3">
        <v>9610.4149334939193</v>
      </c>
      <c r="H1414" s="3">
        <f t="shared" si="66"/>
        <v>17128.534774877582</v>
      </c>
      <c r="I1414">
        <f t="shared" si="67"/>
        <v>6</v>
      </c>
      <c r="J1414">
        <f>IFERROR(VLOOKUP(I1414,справочник!$A$27:$D$33,3,0),0)</f>
        <v>30</v>
      </c>
      <c r="K1414">
        <f>IFERROR(VLOOKUP(I1414,справочник!$A$27:$D$33,4,0),0)</f>
        <v>2</v>
      </c>
      <c r="L1414">
        <f t="shared" si="68"/>
        <v>60</v>
      </c>
    </row>
    <row r="1415" spans="1:12" hidden="1">
      <c r="A1415" s="20"/>
      <c r="B1415" s="2" t="s">
        <v>67</v>
      </c>
      <c r="C1415" s="2" t="s">
        <v>6804</v>
      </c>
      <c r="D1415" s="2" t="s">
        <v>6805</v>
      </c>
      <c r="E1415" s="3">
        <v>10166.819909541695</v>
      </c>
      <c r="F1415" s="3">
        <v>31608.369481597132</v>
      </c>
      <c r="G1415" s="3">
        <v>9610.4149334939248</v>
      </c>
      <c r="H1415" s="3">
        <f t="shared" si="66"/>
        <v>17128.534774877582</v>
      </c>
      <c r="I1415">
        <f t="shared" si="67"/>
        <v>6</v>
      </c>
      <c r="J1415">
        <f>IFERROR(VLOOKUP(I1415,справочник!$A$27:$D$33,3,0),0)</f>
        <v>30</v>
      </c>
      <c r="K1415">
        <f>IFERROR(VLOOKUP(I1415,справочник!$A$27:$D$33,4,0),0)</f>
        <v>2</v>
      </c>
      <c r="L1415">
        <f t="shared" si="68"/>
        <v>60</v>
      </c>
    </row>
    <row r="1416" spans="1:12" hidden="1">
      <c r="A1416" s="20"/>
      <c r="B1416" s="2" t="s">
        <v>67</v>
      </c>
      <c r="C1416" s="2" t="s">
        <v>2168</v>
      </c>
      <c r="D1416" s="2" t="s">
        <v>6806</v>
      </c>
      <c r="E1416" s="3">
        <v>10166.819909541693</v>
      </c>
      <c r="F1416" s="3">
        <v>31608.369481597132</v>
      </c>
      <c r="G1416" s="3">
        <v>9610.4149334939211</v>
      </c>
      <c r="H1416" s="3">
        <f t="shared" si="66"/>
        <v>17128.534774877582</v>
      </c>
      <c r="I1416">
        <f t="shared" si="67"/>
        <v>6</v>
      </c>
      <c r="J1416">
        <f>IFERROR(VLOOKUP(I1416,справочник!$A$27:$D$33,3,0),0)</f>
        <v>30</v>
      </c>
      <c r="K1416">
        <f>IFERROR(VLOOKUP(I1416,справочник!$A$27:$D$33,4,0),0)</f>
        <v>2</v>
      </c>
      <c r="L1416">
        <f t="shared" si="68"/>
        <v>60</v>
      </c>
    </row>
    <row r="1417" spans="1:12" hidden="1">
      <c r="A1417" s="20"/>
      <c r="B1417" s="2" t="s">
        <v>67</v>
      </c>
      <c r="C1417" s="2" t="s">
        <v>6807</v>
      </c>
      <c r="D1417" s="2" t="s">
        <v>6808</v>
      </c>
      <c r="E1417" s="3">
        <v>10166.819909541693</v>
      </c>
      <c r="F1417" s="3">
        <v>31608.369481597132</v>
      </c>
      <c r="G1417" s="3">
        <v>9610.4149334939211</v>
      </c>
      <c r="H1417" s="3">
        <f t="shared" si="66"/>
        <v>17128.534774877582</v>
      </c>
      <c r="I1417">
        <f t="shared" si="67"/>
        <v>6</v>
      </c>
      <c r="J1417">
        <f>IFERROR(VLOOKUP(I1417,справочник!$A$27:$D$33,3,0),0)</f>
        <v>30</v>
      </c>
      <c r="K1417">
        <f>IFERROR(VLOOKUP(I1417,справочник!$A$27:$D$33,4,0),0)</f>
        <v>2</v>
      </c>
      <c r="L1417">
        <f t="shared" si="68"/>
        <v>60</v>
      </c>
    </row>
    <row r="1418" spans="1:12" hidden="1">
      <c r="A1418" s="20"/>
      <c r="B1418" s="2" t="s">
        <v>67</v>
      </c>
      <c r="C1418" s="2" t="s">
        <v>2262</v>
      </c>
      <c r="D1418" s="2" t="s">
        <v>6809</v>
      </c>
      <c r="E1418" s="3">
        <v>10166.819909541688</v>
      </c>
      <c r="F1418" s="3">
        <v>31608.369481597128</v>
      </c>
      <c r="G1418" s="3">
        <v>9610.4149334939248</v>
      </c>
      <c r="H1418" s="3">
        <f t="shared" si="66"/>
        <v>17128.534774877582</v>
      </c>
      <c r="I1418">
        <f t="shared" si="67"/>
        <v>6</v>
      </c>
      <c r="J1418">
        <f>IFERROR(VLOOKUP(I1418,справочник!$A$27:$D$33,3,0),0)</f>
        <v>30</v>
      </c>
      <c r="K1418">
        <f>IFERROR(VLOOKUP(I1418,справочник!$A$27:$D$33,4,0),0)</f>
        <v>2</v>
      </c>
      <c r="L1418">
        <f t="shared" si="68"/>
        <v>60</v>
      </c>
    </row>
    <row r="1419" spans="1:12" hidden="1">
      <c r="A1419" s="20"/>
      <c r="B1419" s="2" t="s">
        <v>67</v>
      </c>
      <c r="C1419" s="2" t="s">
        <v>2203</v>
      </c>
      <c r="D1419" s="2" t="s">
        <v>6810</v>
      </c>
      <c r="E1419" s="3">
        <v>10166.819909541693</v>
      </c>
      <c r="F1419" s="3">
        <v>31608.369481597132</v>
      </c>
      <c r="G1419" s="3">
        <v>9610.4149334939229</v>
      </c>
      <c r="H1419" s="3">
        <f t="shared" si="66"/>
        <v>17128.534774877582</v>
      </c>
      <c r="I1419">
        <f t="shared" si="67"/>
        <v>6</v>
      </c>
      <c r="J1419">
        <f>IFERROR(VLOOKUP(I1419,справочник!$A$27:$D$33,3,0),0)</f>
        <v>30</v>
      </c>
      <c r="K1419">
        <f>IFERROR(VLOOKUP(I1419,справочник!$A$27:$D$33,4,0),0)</f>
        <v>2</v>
      </c>
      <c r="L1419">
        <f t="shared" si="68"/>
        <v>60</v>
      </c>
    </row>
    <row r="1420" spans="1:12" hidden="1">
      <c r="A1420" s="20"/>
      <c r="B1420" s="2" t="s">
        <v>67</v>
      </c>
      <c r="C1420" s="2" t="s">
        <v>1852</v>
      </c>
      <c r="D1420" s="2" t="s">
        <v>6811</v>
      </c>
      <c r="E1420" s="3">
        <v>10166.819909541691</v>
      </c>
      <c r="F1420" s="3">
        <v>31608.369481597125</v>
      </c>
      <c r="G1420" s="3">
        <v>9610.4149334939248</v>
      </c>
      <c r="H1420" s="3">
        <f t="shared" si="66"/>
        <v>17128.534774877582</v>
      </c>
      <c r="I1420">
        <f t="shared" si="67"/>
        <v>6</v>
      </c>
      <c r="J1420">
        <f>IFERROR(VLOOKUP(I1420,справочник!$A$27:$D$33,3,0),0)</f>
        <v>30</v>
      </c>
      <c r="K1420">
        <f>IFERROR(VLOOKUP(I1420,справочник!$A$27:$D$33,4,0),0)</f>
        <v>2</v>
      </c>
      <c r="L1420">
        <f t="shared" si="68"/>
        <v>60</v>
      </c>
    </row>
    <row r="1421" spans="1:12" hidden="1">
      <c r="A1421" s="20"/>
      <c r="B1421" s="2" t="s">
        <v>67</v>
      </c>
      <c r="C1421" s="2" t="s">
        <v>6812</v>
      </c>
      <c r="D1421" s="2" t="s">
        <v>6813</v>
      </c>
      <c r="E1421" s="3">
        <v>10166.819909541693</v>
      </c>
      <c r="F1421" s="3">
        <v>31608.369481597132</v>
      </c>
      <c r="G1421" s="3">
        <v>9610.4149334939211</v>
      </c>
      <c r="H1421" s="3">
        <f t="shared" si="66"/>
        <v>17128.534774877582</v>
      </c>
      <c r="I1421">
        <f t="shared" si="67"/>
        <v>6</v>
      </c>
      <c r="J1421">
        <f>IFERROR(VLOOKUP(I1421,справочник!$A$27:$D$33,3,0),0)</f>
        <v>30</v>
      </c>
      <c r="K1421">
        <f>IFERROR(VLOOKUP(I1421,справочник!$A$27:$D$33,4,0),0)</f>
        <v>2</v>
      </c>
      <c r="L1421">
        <f t="shared" si="68"/>
        <v>60</v>
      </c>
    </row>
    <row r="1422" spans="1:12" hidden="1">
      <c r="A1422" s="20"/>
      <c r="B1422" s="2" t="s">
        <v>67</v>
      </c>
      <c r="C1422" s="2" t="s">
        <v>1740</v>
      </c>
      <c r="D1422" s="2" t="s">
        <v>6814</v>
      </c>
      <c r="E1422" s="3">
        <v>10166.819909541695</v>
      </c>
      <c r="F1422" s="3">
        <v>31608.369481597132</v>
      </c>
      <c r="G1422" s="3">
        <v>9610.4149334939211</v>
      </c>
      <c r="H1422" s="3">
        <f t="shared" si="66"/>
        <v>17128.534774877582</v>
      </c>
      <c r="I1422">
        <f t="shared" si="67"/>
        <v>6</v>
      </c>
      <c r="J1422">
        <f>IFERROR(VLOOKUP(I1422,справочник!$A$27:$D$33,3,0),0)</f>
        <v>30</v>
      </c>
      <c r="K1422">
        <f>IFERROR(VLOOKUP(I1422,справочник!$A$27:$D$33,4,0),0)</f>
        <v>2</v>
      </c>
      <c r="L1422">
        <f t="shared" si="68"/>
        <v>60</v>
      </c>
    </row>
    <row r="1423" spans="1:12" hidden="1">
      <c r="A1423" s="20"/>
      <c r="B1423" s="2" t="s">
        <v>67</v>
      </c>
      <c r="C1423" s="2" t="s">
        <v>1745</v>
      </c>
      <c r="D1423" s="2" t="s">
        <v>6815</v>
      </c>
      <c r="E1423" s="3">
        <v>10166.819909541691</v>
      </c>
      <c r="F1423" s="3">
        <v>31608.369481597128</v>
      </c>
      <c r="G1423" s="3">
        <v>9610.4149334939248</v>
      </c>
      <c r="H1423" s="3">
        <f t="shared" si="66"/>
        <v>17128.534774877582</v>
      </c>
      <c r="I1423">
        <f t="shared" si="67"/>
        <v>6</v>
      </c>
      <c r="J1423">
        <f>IFERROR(VLOOKUP(I1423,справочник!$A$27:$D$33,3,0),0)</f>
        <v>30</v>
      </c>
      <c r="K1423">
        <f>IFERROR(VLOOKUP(I1423,справочник!$A$27:$D$33,4,0),0)</f>
        <v>2</v>
      </c>
      <c r="L1423">
        <f t="shared" si="68"/>
        <v>60</v>
      </c>
    </row>
    <row r="1424" spans="1:12" hidden="1">
      <c r="A1424" s="20"/>
      <c r="B1424" s="2" t="s">
        <v>67</v>
      </c>
      <c r="C1424" s="2" t="s">
        <v>6816</v>
      </c>
      <c r="D1424" s="2" t="s">
        <v>6817</v>
      </c>
      <c r="E1424" s="3">
        <v>10166.819909541691</v>
      </c>
      <c r="F1424" s="3">
        <v>31608.369481597136</v>
      </c>
      <c r="G1424" s="3">
        <v>9610.4149334939229</v>
      </c>
      <c r="H1424" s="3">
        <f t="shared" si="66"/>
        <v>17128.534774877582</v>
      </c>
      <c r="I1424">
        <f t="shared" si="67"/>
        <v>6</v>
      </c>
      <c r="J1424">
        <f>IFERROR(VLOOKUP(I1424,справочник!$A$27:$D$33,3,0),0)</f>
        <v>30</v>
      </c>
      <c r="K1424">
        <f>IFERROR(VLOOKUP(I1424,справочник!$A$27:$D$33,4,0),0)</f>
        <v>2</v>
      </c>
      <c r="L1424">
        <f t="shared" si="68"/>
        <v>60</v>
      </c>
    </row>
    <row r="1425" spans="1:12" hidden="1">
      <c r="A1425" s="20"/>
      <c r="B1425" s="2" t="s">
        <v>67</v>
      </c>
      <c r="C1425" s="2" t="s">
        <v>6818</v>
      </c>
      <c r="D1425" s="2" t="s">
        <v>6819</v>
      </c>
      <c r="E1425" s="3">
        <v>10166.819909541691</v>
      </c>
      <c r="F1425" s="3">
        <v>31608.369481597125</v>
      </c>
      <c r="G1425" s="3">
        <v>9610.4149334939248</v>
      </c>
      <c r="H1425" s="3">
        <f t="shared" si="66"/>
        <v>17128.534774877582</v>
      </c>
      <c r="I1425">
        <f t="shared" si="67"/>
        <v>6</v>
      </c>
      <c r="J1425">
        <f>IFERROR(VLOOKUP(I1425,справочник!$A$27:$D$33,3,0),0)</f>
        <v>30</v>
      </c>
      <c r="K1425">
        <f>IFERROR(VLOOKUP(I1425,справочник!$A$27:$D$33,4,0),0)</f>
        <v>2</v>
      </c>
      <c r="L1425">
        <f t="shared" si="68"/>
        <v>60</v>
      </c>
    </row>
    <row r="1426" spans="1:12" hidden="1">
      <c r="A1426" s="20"/>
      <c r="B1426" s="2" t="s">
        <v>67</v>
      </c>
      <c r="C1426" s="2" t="s">
        <v>6820</v>
      </c>
      <c r="D1426" s="2" t="s">
        <v>6821</v>
      </c>
      <c r="E1426" s="3">
        <v>10166.819909541689</v>
      </c>
      <c r="F1426" s="3">
        <v>31608.369481597132</v>
      </c>
      <c r="G1426" s="3">
        <v>9610.4149334939193</v>
      </c>
      <c r="H1426" s="3">
        <f t="shared" si="66"/>
        <v>17128.534774877578</v>
      </c>
      <c r="I1426">
        <f t="shared" si="67"/>
        <v>6</v>
      </c>
      <c r="J1426">
        <f>IFERROR(VLOOKUP(I1426,справочник!$A$27:$D$33,3,0),0)</f>
        <v>30</v>
      </c>
      <c r="K1426">
        <f>IFERROR(VLOOKUP(I1426,справочник!$A$27:$D$33,4,0),0)</f>
        <v>2</v>
      </c>
      <c r="L1426">
        <f t="shared" si="68"/>
        <v>60</v>
      </c>
    </row>
    <row r="1427" spans="1:12" hidden="1">
      <c r="A1427" s="20"/>
      <c r="B1427" s="2" t="s">
        <v>67</v>
      </c>
      <c r="C1427" s="2" t="s">
        <v>2053</v>
      </c>
      <c r="D1427" s="2" t="s">
        <v>6822</v>
      </c>
      <c r="E1427" s="3">
        <v>10166.819909541695</v>
      </c>
      <c r="F1427" s="3">
        <v>31608.369481597132</v>
      </c>
      <c r="G1427" s="3">
        <v>9610.4149334939211</v>
      </c>
      <c r="H1427" s="3">
        <f t="shared" si="66"/>
        <v>17128.534774877582</v>
      </c>
      <c r="I1427">
        <f t="shared" si="67"/>
        <v>6</v>
      </c>
      <c r="J1427">
        <f>IFERROR(VLOOKUP(I1427,справочник!$A$27:$D$33,3,0),0)</f>
        <v>30</v>
      </c>
      <c r="K1427">
        <f>IFERROR(VLOOKUP(I1427,справочник!$A$27:$D$33,4,0),0)</f>
        <v>2</v>
      </c>
      <c r="L1427">
        <f t="shared" si="68"/>
        <v>60</v>
      </c>
    </row>
    <row r="1428" spans="1:12" hidden="1">
      <c r="A1428" s="20"/>
      <c r="B1428" s="2" t="s">
        <v>67</v>
      </c>
      <c r="C1428" s="2" t="s">
        <v>2327</v>
      </c>
      <c r="D1428" s="2" t="s">
        <v>6823</v>
      </c>
      <c r="E1428" s="3">
        <v>10166.819909541693</v>
      </c>
      <c r="F1428" s="3">
        <v>31608.369481597132</v>
      </c>
      <c r="G1428" s="3">
        <v>9610.4149334939211</v>
      </c>
      <c r="H1428" s="3">
        <f t="shared" si="66"/>
        <v>17128.534774877582</v>
      </c>
      <c r="I1428">
        <f t="shared" si="67"/>
        <v>6</v>
      </c>
      <c r="J1428">
        <f>IFERROR(VLOOKUP(I1428,справочник!$A$27:$D$33,3,0),0)</f>
        <v>30</v>
      </c>
      <c r="K1428">
        <f>IFERROR(VLOOKUP(I1428,справочник!$A$27:$D$33,4,0),0)</f>
        <v>2</v>
      </c>
      <c r="L1428">
        <f t="shared" si="68"/>
        <v>60</v>
      </c>
    </row>
    <row r="1429" spans="1:12" hidden="1">
      <c r="A1429" s="20"/>
      <c r="B1429" s="2" t="s">
        <v>67</v>
      </c>
      <c r="C1429" s="2" t="s">
        <v>6824</v>
      </c>
      <c r="D1429" s="2" t="s">
        <v>6825</v>
      </c>
      <c r="E1429" s="3">
        <v>10166.819909541693</v>
      </c>
      <c r="F1429" s="3">
        <v>31608.369481597132</v>
      </c>
      <c r="G1429" s="3">
        <v>9610.4149334939211</v>
      </c>
      <c r="H1429" s="3">
        <f t="shared" si="66"/>
        <v>17128.534774877582</v>
      </c>
      <c r="I1429">
        <f t="shared" si="67"/>
        <v>6</v>
      </c>
      <c r="J1429">
        <f>IFERROR(VLOOKUP(I1429,справочник!$A$27:$D$33,3,0),0)</f>
        <v>30</v>
      </c>
      <c r="K1429">
        <f>IFERROR(VLOOKUP(I1429,справочник!$A$27:$D$33,4,0),0)</f>
        <v>2</v>
      </c>
      <c r="L1429">
        <f t="shared" si="68"/>
        <v>60</v>
      </c>
    </row>
    <row r="1430" spans="1:12" hidden="1">
      <c r="A1430" s="20"/>
      <c r="B1430" s="2" t="s">
        <v>67</v>
      </c>
      <c r="C1430" s="2" t="s">
        <v>6826</v>
      </c>
      <c r="D1430" s="2" t="s">
        <v>6827</v>
      </c>
      <c r="E1430" s="3">
        <v>10166.819909541689</v>
      </c>
      <c r="F1430" s="3">
        <v>31608.369481597136</v>
      </c>
      <c r="G1430" s="3">
        <v>9610.4149334939248</v>
      </c>
      <c r="H1430" s="3">
        <f t="shared" si="66"/>
        <v>17128.534774877582</v>
      </c>
      <c r="I1430">
        <f t="shared" si="67"/>
        <v>6</v>
      </c>
      <c r="J1430">
        <f>IFERROR(VLOOKUP(I1430,справочник!$A$27:$D$33,3,0),0)</f>
        <v>30</v>
      </c>
      <c r="K1430">
        <f>IFERROR(VLOOKUP(I1430,справочник!$A$27:$D$33,4,0),0)</f>
        <v>2</v>
      </c>
      <c r="L1430">
        <f t="shared" si="68"/>
        <v>60</v>
      </c>
    </row>
    <row r="1431" spans="1:12" hidden="1">
      <c r="A1431" s="20"/>
      <c r="B1431" s="2" t="s">
        <v>67</v>
      </c>
      <c r="C1431" s="2" t="s">
        <v>6828</v>
      </c>
      <c r="D1431" s="2" t="s">
        <v>6829</v>
      </c>
      <c r="E1431" s="3">
        <v>10166.819909541693</v>
      </c>
      <c r="F1431" s="3">
        <v>31608.369481597132</v>
      </c>
      <c r="G1431" s="3">
        <v>9610.4149334939193</v>
      </c>
      <c r="H1431" s="3">
        <f t="shared" si="66"/>
        <v>17128.534774877582</v>
      </c>
      <c r="I1431">
        <f t="shared" si="67"/>
        <v>6</v>
      </c>
      <c r="J1431">
        <f>IFERROR(VLOOKUP(I1431,справочник!$A$27:$D$33,3,0),0)</f>
        <v>30</v>
      </c>
      <c r="K1431">
        <f>IFERROR(VLOOKUP(I1431,справочник!$A$27:$D$33,4,0),0)</f>
        <v>2</v>
      </c>
      <c r="L1431">
        <f t="shared" si="68"/>
        <v>60</v>
      </c>
    </row>
    <row r="1432" spans="1:12" hidden="1">
      <c r="A1432" s="20"/>
      <c r="B1432" s="2" t="s">
        <v>67</v>
      </c>
      <c r="C1432" s="2" t="s">
        <v>6830</v>
      </c>
      <c r="D1432" s="2" t="s">
        <v>6831</v>
      </c>
      <c r="E1432" s="3">
        <v>10166.819909541691</v>
      </c>
      <c r="F1432" s="3">
        <v>31608.369481597136</v>
      </c>
      <c r="G1432" s="3">
        <v>9610.4149334939248</v>
      </c>
      <c r="H1432" s="3">
        <f t="shared" si="66"/>
        <v>17128.534774877582</v>
      </c>
      <c r="I1432">
        <f t="shared" si="67"/>
        <v>6</v>
      </c>
      <c r="J1432">
        <f>IFERROR(VLOOKUP(I1432,справочник!$A$27:$D$33,3,0),0)</f>
        <v>30</v>
      </c>
      <c r="K1432">
        <f>IFERROR(VLOOKUP(I1432,справочник!$A$27:$D$33,4,0),0)</f>
        <v>2</v>
      </c>
      <c r="L1432">
        <f t="shared" si="68"/>
        <v>60</v>
      </c>
    </row>
    <row r="1433" spans="1:12" hidden="1">
      <c r="A1433" s="20"/>
      <c r="B1433" s="2" t="s">
        <v>67</v>
      </c>
      <c r="C1433" s="2" t="s">
        <v>1984</v>
      </c>
      <c r="D1433" s="2" t="s">
        <v>6832</v>
      </c>
      <c r="E1433" s="3">
        <v>10166.819909541693</v>
      </c>
      <c r="F1433" s="3">
        <v>31608.369481597132</v>
      </c>
      <c r="G1433" s="3">
        <v>9610.4149334939229</v>
      </c>
      <c r="H1433" s="3">
        <f t="shared" si="66"/>
        <v>17128.534774877582</v>
      </c>
      <c r="I1433">
        <f t="shared" si="67"/>
        <v>6</v>
      </c>
      <c r="J1433">
        <f>IFERROR(VLOOKUP(I1433,справочник!$A$27:$D$33,3,0),0)</f>
        <v>30</v>
      </c>
      <c r="K1433">
        <f>IFERROR(VLOOKUP(I1433,справочник!$A$27:$D$33,4,0),0)</f>
        <v>2</v>
      </c>
      <c r="L1433">
        <f t="shared" si="68"/>
        <v>60</v>
      </c>
    </row>
    <row r="1434" spans="1:12" hidden="1">
      <c r="A1434" s="20"/>
      <c r="B1434" s="2" t="s">
        <v>67</v>
      </c>
      <c r="C1434" s="2" t="s">
        <v>6833</v>
      </c>
      <c r="D1434" s="2" t="s">
        <v>6834</v>
      </c>
      <c r="E1434" s="3">
        <v>10166.819909541693</v>
      </c>
      <c r="F1434" s="3">
        <v>31608.369481597132</v>
      </c>
      <c r="G1434" s="3">
        <v>9610.4149334939229</v>
      </c>
      <c r="H1434" s="3">
        <f t="shared" si="66"/>
        <v>17128.534774877582</v>
      </c>
      <c r="I1434">
        <f t="shared" si="67"/>
        <v>6</v>
      </c>
      <c r="J1434">
        <f>IFERROR(VLOOKUP(I1434,справочник!$A$27:$D$33,3,0),0)</f>
        <v>30</v>
      </c>
      <c r="K1434">
        <f>IFERROR(VLOOKUP(I1434,справочник!$A$27:$D$33,4,0),0)</f>
        <v>2</v>
      </c>
      <c r="L1434">
        <f t="shared" si="68"/>
        <v>60</v>
      </c>
    </row>
    <row r="1435" spans="1:12" hidden="1">
      <c r="A1435" s="20"/>
      <c r="B1435" s="2" t="s">
        <v>67</v>
      </c>
      <c r="C1435" s="2" t="s">
        <v>6835</v>
      </c>
      <c r="D1435" s="2" t="s">
        <v>6836</v>
      </c>
      <c r="E1435" s="3">
        <v>10166.819909541693</v>
      </c>
      <c r="F1435" s="3">
        <v>31608.369481597132</v>
      </c>
      <c r="G1435" s="3">
        <v>9610.4149334939248</v>
      </c>
      <c r="H1435" s="3">
        <f t="shared" si="66"/>
        <v>17128.534774877582</v>
      </c>
      <c r="I1435">
        <f t="shared" si="67"/>
        <v>6</v>
      </c>
      <c r="J1435">
        <f>IFERROR(VLOOKUP(I1435,справочник!$A$27:$D$33,3,0),0)</f>
        <v>30</v>
      </c>
      <c r="K1435">
        <f>IFERROR(VLOOKUP(I1435,справочник!$A$27:$D$33,4,0),0)</f>
        <v>2</v>
      </c>
      <c r="L1435">
        <f t="shared" si="68"/>
        <v>60</v>
      </c>
    </row>
    <row r="1436" spans="1:12" hidden="1">
      <c r="A1436" s="20"/>
      <c r="B1436" s="2" t="s">
        <v>67</v>
      </c>
      <c r="C1436" s="2" t="s">
        <v>3169</v>
      </c>
      <c r="D1436" s="2" t="s">
        <v>6837</v>
      </c>
      <c r="E1436" s="3">
        <v>10166.819909541693</v>
      </c>
      <c r="F1436" s="3">
        <v>31608.369481597132</v>
      </c>
      <c r="G1436" s="3">
        <v>9610.4149334939229</v>
      </c>
      <c r="H1436" s="3">
        <f t="shared" si="66"/>
        <v>17128.534774877582</v>
      </c>
      <c r="I1436">
        <f t="shared" si="67"/>
        <v>6</v>
      </c>
      <c r="J1436">
        <f>IFERROR(VLOOKUP(I1436,справочник!$A$27:$D$33,3,0),0)</f>
        <v>30</v>
      </c>
      <c r="K1436">
        <f>IFERROR(VLOOKUP(I1436,справочник!$A$27:$D$33,4,0),0)</f>
        <v>2</v>
      </c>
      <c r="L1436">
        <f t="shared" si="68"/>
        <v>60</v>
      </c>
    </row>
    <row r="1437" spans="1:12" hidden="1">
      <c r="A1437" s="20"/>
      <c r="B1437" s="2" t="s">
        <v>67</v>
      </c>
      <c r="C1437" s="2" t="s">
        <v>2236</v>
      </c>
      <c r="D1437" s="2" t="s">
        <v>6838</v>
      </c>
      <c r="E1437" s="3">
        <v>10166.819909541693</v>
      </c>
      <c r="F1437" s="3">
        <v>31608.369481597132</v>
      </c>
      <c r="G1437" s="3">
        <v>9610.4149334939229</v>
      </c>
      <c r="H1437" s="3">
        <f t="shared" si="66"/>
        <v>17128.534774877582</v>
      </c>
      <c r="I1437">
        <f t="shared" si="67"/>
        <v>6</v>
      </c>
      <c r="J1437">
        <f>IFERROR(VLOOKUP(I1437,справочник!$A$27:$D$33,3,0),0)</f>
        <v>30</v>
      </c>
      <c r="K1437">
        <f>IFERROR(VLOOKUP(I1437,справочник!$A$27:$D$33,4,0),0)</f>
        <v>2</v>
      </c>
      <c r="L1437">
        <f t="shared" si="68"/>
        <v>60</v>
      </c>
    </row>
    <row r="1438" spans="1:12" hidden="1">
      <c r="A1438" s="20"/>
      <c r="B1438" s="2" t="s">
        <v>67</v>
      </c>
      <c r="C1438" s="2" t="s">
        <v>6839</v>
      </c>
      <c r="D1438" s="2" t="s">
        <v>6840</v>
      </c>
      <c r="E1438" s="3">
        <v>10166.819909541688</v>
      </c>
      <c r="F1438" s="3">
        <v>31608.369481597136</v>
      </c>
      <c r="G1438" s="3">
        <v>9610.4149334939248</v>
      </c>
      <c r="H1438" s="3">
        <f t="shared" si="66"/>
        <v>17128.534774877582</v>
      </c>
      <c r="I1438">
        <f t="shared" si="67"/>
        <v>6</v>
      </c>
      <c r="J1438">
        <f>IFERROR(VLOOKUP(I1438,справочник!$A$27:$D$33,3,0),0)</f>
        <v>30</v>
      </c>
      <c r="K1438">
        <f>IFERROR(VLOOKUP(I1438,справочник!$A$27:$D$33,4,0),0)</f>
        <v>2</v>
      </c>
      <c r="L1438">
        <f t="shared" si="68"/>
        <v>60</v>
      </c>
    </row>
    <row r="1439" spans="1:12" hidden="1">
      <c r="A1439" s="20"/>
      <c r="B1439" s="2" t="s">
        <v>67</v>
      </c>
      <c r="C1439" s="2" t="s">
        <v>2352</v>
      </c>
      <c r="D1439" s="2" t="s">
        <v>6841</v>
      </c>
      <c r="E1439" s="3">
        <v>10166.819909541693</v>
      </c>
      <c r="F1439" s="3">
        <v>31608.369481597125</v>
      </c>
      <c r="G1439" s="3">
        <v>9610.4149334939248</v>
      </c>
      <c r="H1439" s="3">
        <f t="shared" si="66"/>
        <v>17128.534774877582</v>
      </c>
      <c r="I1439">
        <f t="shared" si="67"/>
        <v>6</v>
      </c>
      <c r="J1439">
        <f>IFERROR(VLOOKUP(I1439,справочник!$A$27:$D$33,3,0),0)</f>
        <v>30</v>
      </c>
      <c r="K1439">
        <f>IFERROR(VLOOKUP(I1439,справочник!$A$27:$D$33,4,0),0)</f>
        <v>2</v>
      </c>
      <c r="L1439">
        <f t="shared" si="68"/>
        <v>60</v>
      </c>
    </row>
    <row r="1440" spans="1:12" hidden="1">
      <c r="A1440" s="20"/>
      <c r="B1440" s="2" t="s">
        <v>67</v>
      </c>
      <c r="C1440" s="2" t="s">
        <v>2344</v>
      </c>
      <c r="D1440" s="2" t="s">
        <v>6842</v>
      </c>
      <c r="E1440" s="3">
        <v>10166.819909541689</v>
      </c>
      <c r="F1440" s="3">
        <v>31608.369481597132</v>
      </c>
      <c r="G1440" s="3">
        <v>9610.4149334939211</v>
      </c>
      <c r="H1440" s="3">
        <f t="shared" si="66"/>
        <v>17128.534774877578</v>
      </c>
      <c r="I1440">
        <f t="shared" si="67"/>
        <v>6</v>
      </c>
      <c r="J1440">
        <f>IFERROR(VLOOKUP(I1440,справочник!$A$27:$D$33,3,0),0)</f>
        <v>30</v>
      </c>
      <c r="K1440">
        <f>IFERROR(VLOOKUP(I1440,справочник!$A$27:$D$33,4,0),0)</f>
        <v>2</v>
      </c>
      <c r="L1440">
        <f t="shared" si="68"/>
        <v>60</v>
      </c>
    </row>
    <row r="1441" spans="1:12" hidden="1">
      <c r="A1441" s="20"/>
      <c r="B1441" s="2" t="s">
        <v>67</v>
      </c>
      <c r="C1441" s="2" t="s">
        <v>2572</v>
      </c>
      <c r="D1441" s="2" t="s">
        <v>6843</v>
      </c>
      <c r="E1441" s="3">
        <v>10166.819909541691</v>
      </c>
      <c r="F1441" s="3">
        <v>31608.369481597128</v>
      </c>
      <c r="G1441" s="3">
        <v>9610.4149334939229</v>
      </c>
      <c r="H1441" s="3">
        <f t="shared" si="66"/>
        <v>17128.534774877578</v>
      </c>
      <c r="I1441">
        <f t="shared" si="67"/>
        <v>6</v>
      </c>
      <c r="J1441">
        <f>IFERROR(VLOOKUP(I1441,справочник!$A$27:$D$33,3,0),0)</f>
        <v>30</v>
      </c>
      <c r="K1441">
        <f>IFERROR(VLOOKUP(I1441,справочник!$A$27:$D$33,4,0),0)</f>
        <v>2</v>
      </c>
      <c r="L1441">
        <f t="shared" si="68"/>
        <v>60</v>
      </c>
    </row>
    <row r="1442" spans="1:12" hidden="1">
      <c r="A1442" s="20"/>
      <c r="B1442" s="2" t="s">
        <v>67</v>
      </c>
      <c r="C1442" s="2" t="s">
        <v>2247</v>
      </c>
      <c r="D1442" s="2" t="s">
        <v>6844</v>
      </c>
      <c r="E1442" s="3">
        <v>10166.819909541691</v>
      </c>
      <c r="F1442" s="3">
        <v>31608.369481597125</v>
      </c>
      <c r="G1442" s="3">
        <v>9610.4149334939211</v>
      </c>
      <c r="H1442" s="3">
        <f t="shared" si="66"/>
        <v>17128.534774877578</v>
      </c>
      <c r="I1442">
        <f t="shared" si="67"/>
        <v>6</v>
      </c>
      <c r="J1442">
        <f>IFERROR(VLOOKUP(I1442,справочник!$A$27:$D$33,3,0),0)</f>
        <v>30</v>
      </c>
      <c r="K1442">
        <f>IFERROR(VLOOKUP(I1442,справочник!$A$27:$D$33,4,0),0)</f>
        <v>2</v>
      </c>
      <c r="L1442">
        <f t="shared" si="68"/>
        <v>60</v>
      </c>
    </row>
    <row r="1443" spans="1:12" hidden="1">
      <c r="A1443" s="20"/>
      <c r="B1443" s="2" t="s">
        <v>67</v>
      </c>
      <c r="C1443" s="2" t="s">
        <v>2093</v>
      </c>
      <c r="D1443" s="2" t="s">
        <v>6845</v>
      </c>
      <c r="E1443" s="3">
        <v>10166.819909541693</v>
      </c>
      <c r="F1443" s="3">
        <v>31608.369481597128</v>
      </c>
      <c r="G1443" s="3">
        <v>9610.4149334939229</v>
      </c>
      <c r="H1443" s="3">
        <f t="shared" si="66"/>
        <v>17128.534774877578</v>
      </c>
      <c r="I1443">
        <f t="shared" si="67"/>
        <v>6</v>
      </c>
      <c r="J1443">
        <f>IFERROR(VLOOKUP(I1443,справочник!$A$27:$D$33,3,0),0)</f>
        <v>30</v>
      </c>
      <c r="K1443">
        <f>IFERROR(VLOOKUP(I1443,справочник!$A$27:$D$33,4,0),0)</f>
        <v>2</v>
      </c>
      <c r="L1443">
        <f t="shared" si="68"/>
        <v>60</v>
      </c>
    </row>
    <row r="1444" spans="1:12" hidden="1">
      <c r="A1444" s="20"/>
      <c r="B1444" s="2" t="s">
        <v>67</v>
      </c>
      <c r="C1444" s="2" t="s">
        <v>1958</v>
      </c>
      <c r="D1444" s="2" t="s">
        <v>6846</v>
      </c>
      <c r="E1444" s="3">
        <v>10166.819909541693</v>
      </c>
      <c r="F1444" s="3">
        <v>31608.369481597128</v>
      </c>
      <c r="G1444" s="3">
        <v>9610.4149334939211</v>
      </c>
      <c r="H1444" s="3">
        <f t="shared" si="66"/>
        <v>17128.534774877578</v>
      </c>
      <c r="I1444">
        <f t="shared" si="67"/>
        <v>6</v>
      </c>
      <c r="J1444">
        <f>IFERROR(VLOOKUP(I1444,справочник!$A$27:$D$33,3,0),0)</f>
        <v>30</v>
      </c>
      <c r="K1444">
        <f>IFERROR(VLOOKUP(I1444,справочник!$A$27:$D$33,4,0),0)</f>
        <v>2</v>
      </c>
      <c r="L1444">
        <f t="shared" si="68"/>
        <v>60</v>
      </c>
    </row>
    <row r="1445" spans="1:12" hidden="1">
      <c r="A1445" s="20"/>
      <c r="B1445" s="2" t="s">
        <v>67</v>
      </c>
      <c r="C1445" s="2" t="s">
        <v>6847</v>
      </c>
      <c r="D1445" s="2" t="s">
        <v>6848</v>
      </c>
      <c r="E1445" s="3">
        <v>10166.819909541689</v>
      </c>
      <c r="F1445" s="3">
        <v>31608.369481597132</v>
      </c>
      <c r="G1445" s="3">
        <v>9610.4149334939229</v>
      </c>
      <c r="H1445" s="3">
        <f t="shared" si="66"/>
        <v>17128.534774877578</v>
      </c>
      <c r="I1445">
        <f t="shared" si="67"/>
        <v>6</v>
      </c>
      <c r="J1445">
        <f>IFERROR(VLOOKUP(I1445,справочник!$A$27:$D$33,3,0),0)</f>
        <v>30</v>
      </c>
      <c r="K1445">
        <f>IFERROR(VLOOKUP(I1445,справочник!$A$27:$D$33,4,0),0)</f>
        <v>2</v>
      </c>
      <c r="L1445">
        <f t="shared" si="68"/>
        <v>60</v>
      </c>
    </row>
    <row r="1446" spans="1:12" hidden="1">
      <c r="A1446" s="20"/>
      <c r="B1446" s="2" t="s">
        <v>67</v>
      </c>
      <c r="C1446" s="2" t="s">
        <v>2159</v>
      </c>
      <c r="D1446" s="2" t="s">
        <v>6849</v>
      </c>
      <c r="E1446" s="3">
        <v>10166.819909541693</v>
      </c>
      <c r="F1446" s="3">
        <v>31608.369481597125</v>
      </c>
      <c r="G1446" s="3">
        <v>9610.4149334939229</v>
      </c>
      <c r="H1446" s="3">
        <f t="shared" si="66"/>
        <v>17128.534774877578</v>
      </c>
      <c r="I1446">
        <f t="shared" si="67"/>
        <v>6</v>
      </c>
      <c r="J1446">
        <f>IFERROR(VLOOKUP(I1446,справочник!$A$27:$D$33,3,0),0)</f>
        <v>30</v>
      </c>
      <c r="K1446">
        <f>IFERROR(VLOOKUP(I1446,справочник!$A$27:$D$33,4,0),0)</f>
        <v>2</v>
      </c>
      <c r="L1446">
        <f t="shared" si="68"/>
        <v>60</v>
      </c>
    </row>
    <row r="1447" spans="1:12" hidden="1">
      <c r="A1447" s="20"/>
      <c r="B1447" s="2" t="s">
        <v>67</v>
      </c>
      <c r="C1447" s="2" t="s">
        <v>2141</v>
      </c>
      <c r="D1447" s="2" t="s">
        <v>6850</v>
      </c>
      <c r="E1447" s="3">
        <v>10166.819909541689</v>
      </c>
      <c r="F1447" s="3">
        <v>31608.369481597132</v>
      </c>
      <c r="G1447" s="3">
        <v>9610.4149334939211</v>
      </c>
      <c r="H1447" s="3">
        <f t="shared" si="66"/>
        <v>17128.534774877578</v>
      </c>
      <c r="I1447">
        <f t="shared" si="67"/>
        <v>6</v>
      </c>
      <c r="J1447">
        <f>IFERROR(VLOOKUP(I1447,справочник!$A$27:$D$33,3,0),0)</f>
        <v>30</v>
      </c>
      <c r="K1447">
        <f>IFERROR(VLOOKUP(I1447,справочник!$A$27:$D$33,4,0),0)</f>
        <v>2</v>
      </c>
      <c r="L1447">
        <f t="shared" si="68"/>
        <v>60</v>
      </c>
    </row>
    <row r="1448" spans="1:12" hidden="1">
      <c r="A1448" s="20"/>
      <c r="B1448" s="2" t="s">
        <v>67</v>
      </c>
      <c r="C1448" s="2" t="s">
        <v>2212</v>
      </c>
      <c r="D1448" s="2" t="s">
        <v>6851</v>
      </c>
      <c r="E1448" s="3">
        <v>10166.819909541691</v>
      </c>
      <c r="F1448" s="3">
        <v>31608.369481597128</v>
      </c>
      <c r="G1448" s="3">
        <v>9610.4149334939229</v>
      </c>
      <c r="H1448" s="3">
        <f t="shared" si="66"/>
        <v>17128.534774877578</v>
      </c>
      <c r="I1448">
        <f t="shared" si="67"/>
        <v>6</v>
      </c>
      <c r="J1448">
        <f>IFERROR(VLOOKUP(I1448,справочник!$A$27:$D$33,3,0),0)</f>
        <v>30</v>
      </c>
      <c r="K1448">
        <f>IFERROR(VLOOKUP(I1448,справочник!$A$27:$D$33,4,0),0)</f>
        <v>2</v>
      </c>
      <c r="L1448">
        <f t="shared" si="68"/>
        <v>60</v>
      </c>
    </row>
    <row r="1449" spans="1:12" hidden="1">
      <c r="A1449" s="20"/>
      <c r="B1449" s="2" t="s">
        <v>67</v>
      </c>
      <c r="C1449" s="2" t="s">
        <v>6852</v>
      </c>
      <c r="D1449" s="2" t="s">
        <v>6853</v>
      </c>
      <c r="E1449" s="3">
        <v>10166.819909541691</v>
      </c>
      <c r="F1449" s="3">
        <v>31608.369481597128</v>
      </c>
      <c r="G1449" s="3">
        <v>9610.4149334939229</v>
      </c>
      <c r="H1449" s="3">
        <f t="shared" si="66"/>
        <v>17128.534774877578</v>
      </c>
      <c r="I1449">
        <f t="shared" si="67"/>
        <v>6</v>
      </c>
      <c r="J1449">
        <f>IFERROR(VLOOKUP(I1449,справочник!$A$27:$D$33,3,0),0)</f>
        <v>30</v>
      </c>
      <c r="K1449">
        <f>IFERROR(VLOOKUP(I1449,справочник!$A$27:$D$33,4,0),0)</f>
        <v>2</v>
      </c>
      <c r="L1449">
        <f t="shared" si="68"/>
        <v>60</v>
      </c>
    </row>
    <row r="1450" spans="1:12" hidden="1">
      <c r="A1450" s="20"/>
      <c r="B1450" s="2" t="s">
        <v>67</v>
      </c>
      <c r="C1450" s="2" t="s">
        <v>2329</v>
      </c>
      <c r="D1450" s="2" t="s">
        <v>6854</v>
      </c>
      <c r="E1450" s="3">
        <v>10166.819909541693</v>
      </c>
      <c r="F1450" s="3">
        <v>31608.369481597128</v>
      </c>
      <c r="G1450" s="3">
        <v>9610.4149334939211</v>
      </c>
      <c r="H1450" s="3">
        <f t="shared" si="66"/>
        <v>17128.534774877578</v>
      </c>
      <c r="I1450">
        <f t="shared" si="67"/>
        <v>6</v>
      </c>
      <c r="J1450">
        <f>IFERROR(VLOOKUP(I1450,справочник!$A$27:$D$33,3,0),0)</f>
        <v>30</v>
      </c>
      <c r="K1450">
        <f>IFERROR(VLOOKUP(I1450,справочник!$A$27:$D$33,4,0),0)</f>
        <v>2</v>
      </c>
      <c r="L1450">
        <f t="shared" si="68"/>
        <v>60</v>
      </c>
    </row>
    <row r="1451" spans="1:12" hidden="1">
      <c r="A1451" s="20"/>
      <c r="B1451" s="2" t="s">
        <v>67</v>
      </c>
      <c r="C1451" s="2" t="s">
        <v>6855</v>
      </c>
      <c r="D1451" s="2" t="s">
        <v>6856</v>
      </c>
      <c r="E1451" s="3">
        <v>10166.819909541693</v>
      </c>
      <c r="F1451" s="3">
        <v>31608.369481597128</v>
      </c>
      <c r="G1451" s="3">
        <v>9610.4149334939229</v>
      </c>
      <c r="H1451" s="3">
        <f t="shared" si="66"/>
        <v>17128.534774877578</v>
      </c>
      <c r="I1451">
        <f t="shared" si="67"/>
        <v>6</v>
      </c>
      <c r="J1451">
        <f>IFERROR(VLOOKUP(I1451,справочник!$A$27:$D$33,3,0),0)</f>
        <v>30</v>
      </c>
      <c r="K1451">
        <f>IFERROR(VLOOKUP(I1451,справочник!$A$27:$D$33,4,0),0)</f>
        <v>2</v>
      </c>
      <c r="L1451">
        <f t="shared" si="68"/>
        <v>60</v>
      </c>
    </row>
    <row r="1452" spans="1:12" hidden="1">
      <c r="A1452" s="20"/>
      <c r="B1452" s="2" t="s">
        <v>67</v>
      </c>
      <c r="C1452" s="2" t="s">
        <v>6857</v>
      </c>
      <c r="D1452" s="2" t="s">
        <v>6858</v>
      </c>
      <c r="E1452" s="3">
        <v>10166.819909541693</v>
      </c>
      <c r="F1452" s="3">
        <v>31608.369481597128</v>
      </c>
      <c r="G1452" s="3">
        <v>9610.4149334939211</v>
      </c>
      <c r="H1452" s="3">
        <f t="shared" si="66"/>
        <v>17128.534774877578</v>
      </c>
      <c r="I1452">
        <f t="shared" si="67"/>
        <v>6</v>
      </c>
      <c r="J1452">
        <f>IFERROR(VLOOKUP(I1452,справочник!$A$27:$D$33,3,0),0)</f>
        <v>30</v>
      </c>
      <c r="K1452">
        <f>IFERROR(VLOOKUP(I1452,справочник!$A$27:$D$33,4,0),0)</f>
        <v>2</v>
      </c>
      <c r="L1452">
        <f t="shared" si="68"/>
        <v>60</v>
      </c>
    </row>
    <row r="1453" spans="1:12" hidden="1">
      <c r="A1453" s="20"/>
      <c r="B1453" s="2" t="s">
        <v>67</v>
      </c>
      <c r="C1453" s="2" t="s">
        <v>6859</v>
      </c>
      <c r="D1453" s="2" t="s">
        <v>6860</v>
      </c>
      <c r="E1453" s="3">
        <v>10166.819909541689</v>
      </c>
      <c r="F1453" s="3">
        <v>31608.369481597128</v>
      </c>
      <c r="G1453" s="3">
        <v>9610.4149334939229</v>
      </c>
      <c r="H1453" s="3">
        <f t="shared" si="66"/>
        <v>17128.534774877578</v>
      </c>
      <c r="I1453">
        <f t="shared" si="67"/>
        <v>6</v>
      </c>
      <c r="J1453">
        <f>IFERROR(VLOOKUP(I1453,справочник!$A$27:$D$33,3,0),0)</f>
        <v>30</v>
      </c>
      <c r="K1453">
        <f>IFERROR(VLOOKUP(I1453,справочник!$A$27:$D$33,4,0),0)</f>
        <v>2</v>
      </c>
      <c r="L1453">
        <f t="shared" si="68"/>
        <v>60</v>
      </c>
    </row>
    <row r="1454" spans="1:12" hidden="1">
      <c r="A1454" s="20"/>
      <c r="B1454" s="2" t="s">
        <v>67</v>
      </c>
      <c r="C1454" s="2" t="s">
        <v>6861</v>
      </c>
      <c r="D1454" s="2" t="s">
        <v>6862</v>
      </c>
      <c r="E1454" s="3">
        <v>10166.819909541688</v>
      </c>
      <c r="F1454" s="3">
        <v>31608.369481597132</v>
      </c>
      <c r="G1454" s="3">
        <v>9610.4149334939229</v>
      </c>
      <c r="H1454" s="3">
        <f t="shared" si="66"/>
        <v>17128.534774877578</v>
      </c>
      <c r="I1454">
        <f t="shared" si="67"/>
        <v>6</v>
      </c>
      <c r="J1454">
        <f>IFERROR(VLOOKUP(I1454,справочник!$A$27:$D$33,3,0),0)</f>
        <v>30</v>
      </c>
      <c r="K1454">
        <f>IFERROR(VLOOKUP(I1454,справочник!$A$27:$D$33,4,0),0)</f>
        <v>2</v>
      </c>
      <c r="L1454">
        <f t="shared" si="68"/>
        <v>60</v>
      </c>
    </row>
    <row r="1455" spans="1:12" hidden="1">
      <c r="A1455" s="20"/>
      <c r="B1455" s="2" t="s">
        <v>67</v>
      </c>
      <c r="C1455" s="2" t="s">
        <v>6863</v>
      </c>
      <c r="D1455" s="2" t="s">
        <v>6864</v>
      </c>
      <c r="E1455" s="3">
        <v>10166.819909541686</v>
      </c>
      <c r="F1455" s="3">
        <v>31608.369481597125</v>
      </c>
      <c r="G1455" s="3">
        <v>9610.4149334939266</v>
      </c>
      <c r="H1455" s="3">
        <f t="shared" si="66"/>
        <v>17128.534774877578</v>
      </c>
      <c r="I1455">
        <f t="shared" si="67"/>
        <v>6</v>
      </c>
      <c r="J1455">
        <f>IFERROR(VLOOKUP(I1455,справочник!$A$27:$D$33,3,0),0)</f>
        <v>30</v>
      </c>
      <c r="K1455">
        <f>IFERROR(VLOOKUP(I1455,справочник!$A$27:$D$33,4,0),0)</f>
        <v>2</v>
      </c>
      <c r="L1455">
        <f t="shared" si="68"/>
        <v>60</v>
      </c>
    </row>
    <row r="1456" spans="1:12" hidden="1">
      <c r="A1456" s="20"/>
      <c r="B1456" s="2" t="s">
        <v>67</v>
      </c>
      <c r="C1456" s="2" t="s">
        <v>2220</v>
      </c>
      <c r="D1456" s="2" t="s">
        <v>6865</v>
      </c>
      <c r="E1456" s="3">
        <v>10166.819909541693</v>
      </c>
      <c r="F1456" s="3">
        <v>31608.369481597128</v>
      </c>
      <c r="G1456" s="3">
        <v>9610.4149334939229</v>
      </c>
      <c r="H1456" s="3">
        <f t="shared" si="66"/>
        <v>17128.534774877578</v>
      </c>
      <c r="I1456">
        <f t="shared" si="67"/>
        <v>6</v>
      </c>
      <c r="J1456">
        <f>IFERROR(VLOOKUP(I1456,справочник!$A$27:$D$33,3,0),0)</f>
        <v>30</v>
      </c>
      <c r="K1456">
        <f>IFERROR(VLOOKUP(I1456,справочник!$A$27:$D$33,4,0),0)</f>
        <v>2</v>
      </c>
      <c r="L1456">
        <f t="shared" si="68"/>
        <v>60</v>
      </c>
    </row>
    <row r="1457" spans="1:12" hidden="1">
      <c r="A1457" s="20"/>
      <c r="B1457" s="2" t="s">
        <v>67</v>
      </c>
      <c r="C1457" s="2" t="s">
        <v>2350</v>
      </c>
      <c r="D1457" s="2" t="s">
        <v>6866</v>
      </c>
      <c r="E1457" s="3">
        <v>10166.819909541691</v>
      </c>
      <c r="F1457" s="3">
        <v>31608.369481597128</v>
      </c>
      <c r="G1457" s="3">
        <v>9610.4149334939193</v>
      </c>
      <c r="H1457" s="3">
        <f t="shared" si="66"/>
        <v>17128.534774877578</v>
      </c>
      <c r="I1457">
        <f t="shared" si="67"/>
        <v>6</v>
      </c>
      <c r="J1457">
        <f>IFERROR(VLOOKUP(I1457,справочник!$A$27:$D$33,3,0),0)</f>
        <v>30</v>
      </c>
      <c r="K1457">
        <f>IFERROR(VLOOKUP(I1457,справочник!$A$27:$D$33,4,0),0)</f>
        <v>2</v>
      </c>
      <c r="L1457">
        <f t="shared" si="68"/>
        <v>60</v>
      </c>
    </row>
    <row r="1458" spans="1:12" hidden="1">
      <c r="A1458" s="20"/>
      <c r="B1458" s="2" t="s">
        <v>67</v>
      </c>
      <c r="C1458" s="2" t="s">
        <v>1874</v>
      </c>
      <c r="D1458" s="2" t="s">
        <v>6867</v>
      </c>
      <c r="E1458" s="3">
        <v>10166.819909541689</v>
      </c>
      <c r="F1458" s="3">
        <v>31608.369481597125</v>
      </c>
      <c r="G1458" s="3">
        <v>9610.4149334939211</v>
      </c>
      <c r="H1458" s="3">
        <f t="shared" si="66"/>
        <v>17128.534774877578</v>
      </c>
      <c r="I1458">
        <f t="shared" si="67"/>
        <v>6</v>
      </c>
      <c r="J1458">
        <f>IFERROR(VLOOKUP(I1458,справочник!$A$27:$D$33,3,0),0)</f>
        <v>30</v>
      </c>
      <c r="K1458">
        <f>IFERROR(VLOOKUP(I1458,справочник!$A$27:$D$33,4,0),0)</f>
        <v>2</v>
      </c>
      <c r="L1458">
        <f t="shared" si="68"/>
        <v>60</v>
      </c>
    </row>
    <row r="1459" spans="1:12" hidden="1">
      <c r="A1459" s="20"/>
      <c r="B1459" s="2" t="s">
        <v>67</v>
      </c>
      <c r="C1459" s="2" t="s">
        <v>6868</v>
      </c>
      <c r="D1459" s="2" t="s">
        <v>6869</v>
      </c>
      <c r="E1459" s="3">
        <v>10166.819909541688</v>
      </c>
      <c r="F1459" s="3">
        <v>31608.369481597132</v>
      </c>
      <c r="G1459" s="3">
        <v>9610.4149334939193</v>
      </c>
      <c r="H1459" s="3">
        <f t="shared" si="66"/>
        <v>17128.534774877578</v>
      </c>
      <c r="I1459">
        <f t="shared" si="67"/>
        <v>6</v>
      </c>
      <c r="J1459">
        <f>IFERROR(VLOOKUP(I1459,справочник!$A$27:$D$33,3,0),0)</f>
        <v>30</v>
      </c>
      <c r="K1459">
        <f>IFERROR(VLOOKUP(I1459,справочник!$A$27:$D$33,4,0),0)</f>
        <v>2</v>
      </c>
      <c r="L1459">
        <f t="shared" si="68"/>
        <v>60</v>
      </c>
    </row>
    <row r="1460" spans="1:12" hidden="1">
      <c r="A1460" s="20"/>
      <c r="B1460" s="2" t="s">
        <v>67</v>
      </c>
      <c r="C1460" s="2" t="s">
        <v>3187</v>
      </c>
      <c r="D1460" s="2" t="s">
        <v>6870</v>
      </c>
      <c r="E1460" s="3">
        <v>10166.819909541688</v>
      </c>
      <c r="F1460" s="3">
        <v>31608.369481597132</v>
      </c>
      <c r="G1460" s="3">
        <v>9610.4149334939211</v>
      </c>
      <c r="H1460" s="3">
        <f t="shared" si="66"/>
        <v>17128.534774877578</v>
      </c>
      <c r="I1460">
        <f t="shared" si="67"/>
        <v>6</v>
      </c>
      <c r="J1460">
        <f>IFERROR(VLOOKUP(I1460,справочник!$A$27:$D$33,3,0),0)</f>
        <v>30</v>
      </c>
      <c r="K1460">
        <f>IFERROR(VLOOKUP(I1460,справочник!$A$27:$D$33,4,0),0)</f>
        <v>2</v>
      </c>
      <c r="L1460">
        <f t="shared" si="68"/>
        <v>60</v>
      </c>
    </row>
    <row r="1461" spans="1:12" hidden="1">
      <c r="A1461" s="20"/>
      <c r="B1461" s="2" t="s">
        <v>67</v>
      </c>
      <c r="C1461" s="2" t="s">
        <v>6871</v>
      </c>
      <c r="D1461" s="2" t="s">
        <v>6872</v>
      </c>
      <c r="E1461" s="3">
        <v>10166.819909541691</v>
      </c>
      <c r="F1461" s="3">
        <v>31608.369481597128</v>
      </c>
      <c r="G1461" s="3">
        <v>9610.4149334939211</v>
      </c>
      <c r="H1461" s="3">
        <f t="shared" si="66"/>
        <v>17128.534774877578</v>
      </c>
      <c r="I1461">
        <f t="shared" si="67"/>
        <v>6</v>
      </c>
      <c r="J1461">
        <f>IFERROR(VLOOKUP(I1461,справочник!$A$27:$D$33,3,0),0)</f>
        <v>30</v>
      </c>
      <c r="K1461">
        <f>IFERROR(VLOOKUP(I1461,справочник!$A$27:$D$33,4,0),0)</f>
        <v>2</v>
      </c>
      <c r="L1461">
        <f t="shared" si="68"/>
        <v>60</v>
      </c>
    </row>
    <row r="1462" spans="1:12" hidden="1">
      <c r="A1462" s="20"/>
      <c r="B1462" s="2" t="s">
        <v>67</v>
      </c>
      <c r="C1462" s="2" t="s">
        <v>6873</v>
      </c>
      <c r="D1462" s="2" t="s">
        <v>6874</v>
      </c>
      <c r="E1462" s="3">
        <v>10166.819909541688</v>
      </c>
      <c r="F1462" s="3">
        <v>31608.369481597125</v>
      </c>
      <c r="G1462" s="3">
        <v>9610.4149334939284</v>
      </c>
      <c r="H1462" s="3">
        <f t="shared" si="66"/>
        <v>17128.534774877578</v>
      </c>
      <c r="I1462">
        <f t="shared" si="67"/>
        <v>6</v>
      </c>
      <c r="J1462">
        <f>IFERROR(VLOOKUP(I1462,справочник!$A$27:$D$33,3,0),0)</f>
        <v>30</v>
      </c>
      <c r="K1462">
        <f>IFERROR(VLOOKUP(I1462,справочник!$A$27:$D$33,4,0),0)</f>
        <v>2</v>
      </c>
      <c r="L1462">
        <f t="shared" si="68"/>
        <v>60</v>
      </c>
    </row>
    <row r="1463" spans="1:12" hidden="1">
      <c r="A1463" s="20"/>
      <c r="B1463" s="2" t="s">
        <v>67</v>
      </c>
      <c r="C1463" s="2" t="s">
        <v>2157</v>
      </c>
      <c r="D1463" s="2" t="s">
        <v>6875</v>
      </c>
      <c r="E1463" s="3">
        <v>10166.819909541686</v>
      </c>
      <c r="F1463" s="3">
        <v>31608.369481597132</v>
      </c>
      <c r="G1463" s="3">
        <v>9610.4149334939211</v>
      </c>
      <c r="H1463" s="3">
        <f t="shared" si="66"/>
        <v>17128.534774877578</v>
      </c>
      <c r="I1463">
        <f t="shared" si="67"/>
        <v>6</v>
      </c>
      <c r="J1463">
        <f>IFERROR(VLOOKUP(I1463,справочник!$A$27:$D$33,3,0),0)</f>
        <v>30</v>
      </c>
      <c r="K1463">
        <f>IFERROR(VLOOKUP(I1463,справочник!$A$27:$D$33,4,0),0)</f>
        <v>2</v>
      </c>
      <c r="L1463">
        <f t="shared" si="68"/>
        <v>60</v>
      </c>
    </row>
    <row r="1464" spans="1:12" hidden="1">
      <c r="A1464" s="20"/>
      <c r="B1464" s="2" t="s">
        <v>67</v>
      </c>
      <c r="C1464" s="2" t="s">
        <v>2155</v>
      </c>
      <c r="D1464" s="2" t="s">
        <v>6876</v>
      </c>
      <c r="E1464" s="3">
        <v>10166.819909541691</v>
      </c>
      <c r="F1464" s="3">
        <v>31608.369481597128</v>
      </c>
      <c r="G1464" s="3">
        <v>9610.4149334939211</v>
      </c>
      <c r="H1464" s="3">
        <f t="shared" si="66"/>
        <v>17128.534774877578</v>
      </c>
      <c r="I1464">
        <f t="shared" si="67"/>
        <v>6</v>
      </c>
      <c r="J1464">
        <f>IFERROR(VLOOKUP(I1464,справочник!$A$27:$D$33,3,0),0)</f>
        <v>30</v>
      </c>
      <c r="K1464">
        <f>IFERROR(VLOOKUP(I1464,справочник!$A$27:$D$33,4,0),0)</f>
        <v>2</v>
      </c>
      <c r="L1464">
        <f t="shared" si="68"/>
        <v>60</v>
      </c>
    </row>
    <row r="1465" spans="1:12" hidden="1">
      <c r="A1465" s="20"/>
      <c r="B1465" s="2" t="s">
        <v>67</v>
      </c>
      <c r="C1465" s="2" t="s">
        <v>6877</v>
      </c>
      <c r="D1465" s="2" t="s">
        <v>6878</v>
      </c>
      <c r="E1465" s="3">
        <v>10166.819909541691</v>
      </c>
      <c r="F1465" s="3">
        <v>31608.369481597128</v>
      </c>
      <c r="G1465" s="3">
        <v>9610.4149334939211</v>
      </c>
      <c r="H1465" s="3">
        <f t="shared" si="66"/>
        <v>17128.534774877578</v>
      </c>
      <c r="I1465">
        <f t="shared" si="67"/>
        <v>6</v>
      </c>
      <c r="J1465">
        <f>IFERROR(VLOOKUP(I1465,справочник!$A$27:$D$33,3,0),0)</f>
        <v>30</v>
      </c>
      <c r="K1465">
        <f>IFERROR(VLOOKUP(I1465,справочник!$A$27:$D$33,4,0),0)</f>
        <v>2</v>
      </c>
      <c r="L1465">
        <f t="shared" si="68"/>
        <v>60</v>
      </c>
    </row>
    <row r="1466" spans="1:12" hidden="1">
      <c r="A1466" s="20"/>
      <c r="B1466" s="2" t="s">
        <v>67</v>
      </c>
      <c r="C1466" s="2" t="s">
        <v>6879</v>
      </c>
      <c r="D1466" s="2" t="s">
        <v>6880</v>
      </c>
      <c r="E1466" s="3">
        <v>10166.819909541691</v>
      </c>
      <c r="F1466" s="3">
        <v>31608.369481597128</v>
      </c>
      <c r="G1466" s="3">
        <v>9610.4149334939211</v>
      </c>
      <c r="H1466" s="3">
        <f t="shared" si="66"/>
        <v>17128.534774877578</v>
      </c>
      <c r="I1466">
        <f t="shared" si="67"/>
        <v>6</v>
      </c>
      <c r="J1466">
        <f>IFERROR(VLOOKUP(I1466,справочник!$A$27:$D$33,3,0),0)</f>
        <v>30</v>
      </c>
      <c r="K1466">
        <f>IFERROR(VLOOKUP(I1466,справочник!$A$27:$D$33,4,0),0)</f>
        <v>2</v>
      </c>
      <c r="L1466">
        <f t="shared" si="68"/>
        <v>60</v>
      </c>
    </row>
    <row r="1467" spans="1:12" hidden="1">
      <c r="A1467" s="20"/>
      <c r="B1467" s="2" t="s">
        <v>67</v>
      </c>
      <c r="C1467" s="2" t="s">
        <v>6881</v>
      </c>
      <c r="D1467" s="2" t="s">
        <v>6882</v>
      </c>
      <c r="E1467" s="3">
        <v>10166.819909541693</v>
      </c>
      <c r="F1467" s="3">
        <v>31608.369481597128</v>
      </c>
      <c r="G1467" s="3">
        <v>9610.4149334939211</v>
      </c>
      <c r="H1467" s="3">
        <f t="shared" si="66"/>
        <v>17128.534774877578</v>
      </c>
      <c r="I1467">
        <f t="shared" si="67"/>
        <v>6</v>
      </c>
      <c r="J1467">
        <f>IFERROR(VLOOKUP(I1467,справочник!$A$27:$D$33,3,0),0)</f>
        <v>30</v>
      </c>
      <c r="K1467">
        <f>IFERROR(VLOOKUP(I1467,справочник!$A$27:$D$33,4,0),0)</f>
        <v>2</v>
      </c>
      <c r="L1467">
        <f t="shared" si="68"/>
        <v>60</v>
      </c>
    </row>
    <row r="1468" spans="1:12" hidden="1">
      <c r="A1468" s="20"/>
      <c r="B1468" s="2" t="s">
        <v>67</v>
      </c>
      <c r="C1468" s="2" t="s">
        <v>6883</v>
      </c>
      <c r="D1468" s="2" t="s">
        <v>6884</v>
      </c>
      <c r="E1468" s="3">
        <v>10166.819909541691</v>
      </c>
      <c r="F1468" s="3">
        <v>31608.369481597128</v>
      </c>
      <c r="G1468" s="3">
        <v>9610.4149334939193</v>
      </c>
      <c r="H1468" s="3">
        <f t="shared" si="66"/>
        <v>17128.534774877578</v>
      </c>
      <c r="I1468">
        <f t="shared" si="67"/>
        <v>6</v>
      </c>
      <c r="J1468">
        <f>IFERROR(VLOOKUP(I1468,справочник!$A$27:$D$33,3,0),0)</f>
        <v>30</v>
      </c>
      <c r="K1468">
        <f>IFERROR(VLOOKUP(I1468,справочник!$A$27:$D$33,4,0),0)</f>
        <v>2</v>
      </c>
      <c r="L1468">
        <f t="shared" si="68"/>
        <v>60</v>
      </c>
    </row>
    <row r="1469" spans="1:12" hidden="1">
      <c r="A1469" s="20"/>
      <c r="B1469" s="2" t="s">
        <v>67</v>
      </c>
      <c r="C1469" s="2" t="s">
        <v>6885</v>
      </c>
      <c r="D1469" s="2" t="s">
        <v>6886</v>
      </c>
      <c r="E1469" s="3">
        <v>10166.819909541691</v>
      </c>
      <c r="F1469" s="3">
        <v>31608.369481597125</v>
      </c>
      <c r="G1469" s="3">
        <v>9610.4149334939229</v>
      </c>
      <c r="H1469" s="3">
        <f t="shared" si="66"/>
        <v>17128.534774877578</v>
      </c>
      <c r="I1469">
        <f t="shared" si="67"/>
        <v>6</v>
      </c>
      <c r="J1469">
        <f>IFERROR(VLOOKUP(I1469,справочник!$A$27:$D$33,3,0),0)</f>
        <v>30</v>
      </c>
      <c r="K1469">
        <f>IFERROR(VLOOKUP(I1469,справочник!$A$27:$D$33,4,0),0)</f>
        <v>2</v>
      </c>
      <c r="L1469">
        <f t="shared" si="68"/>
        <v>60</v>
      </c>
    </row>
    <row r="1470" spans="1:12" hidden="1">
      <c r="A1470" s="20"/>
      <c r="B1470" s="2" t="s">
        <v>67</v>
      </c>
      <c r="C1470" s="2" t="s">
        <v>2126</v>
      </c>
      <c r="D1470" s="2" t="s">
        <v>6887</v>
      </c>
      <c r="E1470" s="3">
        <v>10166.819909541686</v>
      </c>
      <c r="F1470" s="3">
        <v>31608.369481597136</v>
      </c>
      <c r="G1470" s="3">
        <v>9610.4149334939229</v>
      </c>
      <c r="H1470" s="3">
        <f t="shared" si="66"/>
        <v>17128.534774877578</v>
      </c>
      <c r="I1470">
        <f t="shared" si="67"/>
        <v>6</v>
      </c>
      <c r="J1470">
        <f>IFERROR(VLOOKUP(I1470,справочник!$A$27:$D$33,3,0),0)</f>
        <v>30</v>
      </c>
      <c r="K1470">
        <f>IFERROR(VLOOKUP(I1470,справочник!$A$27:$D$33,4,0),0)</f>
        <v>2</v>
      </c>
      <c r="L1470">
        <f t="shared" si="68"/>
        <v>60</v>
      </c>
    </row>
    <row r="1471" spans="1:12" hidden="1">
      <c r="A1471" s="20"/>
      <c r="B1471" s="2" t="s">
        <v>67</v>
      </c>
      <c r="C1471" s="2" t="s">
        <v>6888</v>
      </c>
      <c r="D1471" s="2" t="s">
        <v>6889</v>
      </c>
      <c r="E1471" s="3">
        <v>10166.819909541689</v>
      </c>
      <c r="F1471" s="3">
        <v>31608.369481597128</v>
      </c>
      <c r="G1471" s="3">
        <v>9610.4149334939229</v>
      </c>
      <c r="H1471" s="3">
        <f t="shared" si="66"/>
        <v>17128.534774877578</v>
      </c>
      <c r="I1471">
        <f t="shared" si="67"/>
        <v>6</v>
      </c>
      <c r="J1471">
        <f>IFERROR(VLOOKUP(I1471,справочник!$A$27:$D$33,3,0),0)</f>
        <v>30</v>
      </c>
      <c r="K1471">
        <f>IFERROR(VLOOKUP(I1471,справочник!$A$27:$D$33,4,0),0)</f>
        <v>2</v>
      </c>
      <c r="L1471">
        <f t="shared" si="68"/>
        <v>60</v>
      </c>
    </row>
    <row r="1472" spans="1:12" hidden="1">
      <c r="A1472" s="20"/>
      <c r="B1472" s="2" t="s">
        <v>67</v>
      </c>
      <c r="C1472" s="2" t="s">
        <v>2233</v>
      </c>
      <c r="D1472" s="2" t="s">
        <v>6890</v>
      </c>
      <c r="E1472" s="3">
        <v>10166.819909541684</v>
      </c>
      <c r="F1472" s="3">
        <v>31608.369481597136</v>
      </c>
      <c r="G1472" s="3">
        <v>9610.4149334939229</v>
      </c>
      <c r="H1472" s="3">
        <f t="shared" si="66"/>
        <v>17128.534774877578</v>
      </c>
      <c r="I1472">
        <f t="shared" si="67"/>
        <v>6</v>
      </c>
      <c r="J1472">
        <f>IFERROR(VLOOKUP(I1472,справочник!$A$27:$D$33,3,0),0)</f>
        <v>30</v>
      </c>
      <c r="K1472">
        <f>IFERROR(VLOOKUP(I1472,справочник!$A$27:$D$33,4,0),0)</f>
        <v>2</v>
      </c>
      <c r="L1472">
        <f t="shared" si="68"/>
        <v>60</v>
      </c>
    </row>
    <row r="1473" spans="1:12" hidden="1">
      <c r="A1473" s="20"/>
      <c r="B1473" s="2" t="s">
        <v>67</v>
      </c>
      <c r="C1473" s="2" t="s">
        <v>6891</v>
      </c>
      <c r="D1473" s="2" t="s">
        <v>6892</v>
      </c>
      <c r="E1473" s="3">
        <v>10166.819909541693</v>
      </c>
      <c r="F1473" s="3">
        <v>31608.369481597128</v>
      </c>
      <c r="G1473" s="3">
        <v>9610.4149334939211</v>
      </c>
      <c r="H1473" s="3">
        <f t="shared" si="66"/>
        <v>17128.534774877578</v>
      </c>
      <c r="I1473">
        <f t="shared" si="67"/>
        <v>6</v>
      </c>
      <c r="J1473">
        <f>IFERROR(VLOOKUP(I1473,справочник!$A$27:$D$33,3,0),0)</f>
        <v>30</v>
      </c>
      <c r="K1473">
        <f>IFERROR(VLOOKUP(I1473,справочник!$A$27:$D$33,4,0),0)</f>
        <v>2</v>
      </c>
      <c r="L1473">
        <f t="shared" si="68"/>
        <v>60</v>
      </c>
    </row>
    <row r="1474" spans="1:12" hidden="1">
      <c r="A1474" s="20"/>
      <c r="B1474" s="2" t="s">
        <v>67</v>
      </c>
      <c r="C1474" s="2" t="s">
        <v>2170</v>
      </c>
      <c r="D1474" s="2" t="s">
        <v>6893</v>
      </c>
      <c r="E1474" s="3">
        <v>10166.819909541686</v>
      </c>
      <c r="F1474" s="3">
        <v>31608.369481597136</v>
      </c>
      <c r="G1474" s="3">
        <v>9610.4149334939229</v>
      </c>
      <c r="H1474" s="3">
        <f t="shared" si="66"/>
        <v>17128.534774877578</v>
      </c>
      <c r="I1474">
        <f t="shared" si="67"/>
        <v>6</v>
      </c>
      <c r="J1474">
        <f>IFERROR(VLOOKUP(I1474,справочник!$A$27:$D$33,3,0),0)</f>
        <v>30</v>
      </c>
      <c r="K1474">
        <f>IFERROR(VLOOKUP(I1474,справочник!$A$27:$D$33,4,0),0)</f>
        <v>2</v>
      </c>
      <c r="L1474">
        <f t="shared" si="68"/>
        <v>60</v>
      </c>
    </row>
    <row r="1475" spans="1:12" hidden="1">
      <c r="A1475" s="20"/>
      <c r="B1475" s="2" t="s">
        <v>67</v>
      </c>
      <c r="C1475" s="2" t="s">
        <v>1868</v>
      </c>
      <c r="D1475" s="2" t="s">
        <v>6894</v>
      </c>
      <c r="E1475" s="3">
        <v>10166.819909541689</v>
      </c>
      <c r="F1475" s="3">
        <v>31608.369481597128</v>
      </c>
      <c r="G1475" s="3">
        <v>9610.4149334939229</v>
      </c>
      <c r="H1475" s="3">
        <f t="shared" ref="H1475:H1538" si="69">AVERAGE(E1475:G1475)</f>
        <v>17128.534774877578</v>
      </c>
      <c r="I1475">
        <f t="shared" ref="I1475:I1538" si="70">IF(H1475&gt;=1000000,1,IF(AND(H1475&gt;=500000,H1475&lt;=999999),2,IF(AND(H1475&gt;=200000,H1475&lt;=499999),3,IF(AND(H1475&gt;=150000,H1475&lt;=199999),4,IF(AND(H1475&gt;=75000,H1475&lt;=149999),5,IF(AND(H1475&gt;=35000,H1475&lt;=74999),6,6))))))</f>
        <v>6</v>
      </c>
      <c r="J1475">
        <f>IFERROR(VLOOKUP(I1475,справочник!$A$27:$D$33,3,0),0)</f>
        <v>30</v>
      </c>
      <c r="K1475">
        <f>IFERROR(VLOOKUP(I1475,справочник!$A$27:$D$33,4,0),0)</f>
        <v>2</v>
      </c>
      <c r="L1475">
        <f t="shared" ref="L1475:L1538" si="71">J1475*K1475</f>
        <v>60</v>
      </c>
    </row>
    <row r="1476" spans="1:12" hidden="1">
      <c r="A1476" s="20"/>
      <c r="B1476" s="2" t="s">
        <v>67</v>
      </c>
      <c r="C1476" s="2" t="s">
        <v>1846</v>
      </c>
      <c r="D1476" s="2" t="s">
        <v>6895</v>
      </c>
      <c r="E1476" s="3">
        <v>10166.819909541682</v>
      </c>
      <c r="F1476" s="3">
        <v>31608.369481597132</v>
      </c>
      <c r="G1476" s="3">
        <v>9610.4149334939211</v>
      </c>
      <c r="H1476" s="3">
        <f t="shared" si="69"/>
        <v>17128.534774877578</v>
      </c>
      <c r="I1476">
        <f t="shared" si="70"/>
        <v>6</v>
      </c>
      <c r="J1476">
        <f>IFERROR(VLOOKUP(I1476,справочник!$A$27:$D$33,3,0),0)</f>
        <v>30</v>
      </c>
      <c r="K1476">
        <f>IFERROR(VLOOKUP(I1476,справочник!$A$27:$D$33,4,0),0)</f>
        <v>2</v>
      </c>
      <c r="L1476">
        <f t="shared" si="71"/>
        <v>60</v>
      </c>
    </row>
    <row r="1477" spans="1:12" hidden="1">
      <c r="A1477" s="20"/>
      <c r="B1477" s="2" t="s">
        <v>67</v>
      </c>
      <c r="C1477" s="2" t="s">
        <v>2222</v>
      </c>
      <c r="D1477" s="2" t="s">
        <v>6896</v>
      </c>
      <c r="E1477" s="3">
        <v>10166.819909541693</v>
      </c>
      <c r="F1477" s="3">
        <v>31608.369481597128</v>
      </c>
      <c r="G1477" s="3">
        <v>9610.4149334939229</v>
      </c>
      <c r="H1477" s="3">
        <f t="shared" si="69"/>
        <v>17128.534774877578</v>
      </c>
      <c r="I1477">
        <f t="shared" si="70"/>
        <v>6</v>
      </c>
      <c r="J1477">
        <f>IFERROR(VLOOKUP(I1477,справочник!$A$27:$D$33,3,0),0)</f>
        <v>30</v>
      </c>
      <c r="K1477">
        <f>IFERROR(VLOOKUP(I1477,справочник!$A$27:$D$33,4,0),0)</f>
        <v>2</v>
      </c>
      <c r="L1477">
        <f t="shared" si="71"/>
        <v>60</v>
      </c>
    </row>
    <row r="1478" spans="1:12" hidden="1">
      <c r="A1478" s="20"/>
      <c r="B1478" s="2" t="s">
        <v>67</v>
      </c>
      <c r="C1478" s="2" t="s">
        <v>6897</v>
      </c>
      <c r="D1478" s="2" t="s">
        <v>6898</v>
      </c>
      <c r="E1478" s="3">
        <v>10166.819909541691</v>
      </c>
      <c r="F1478" s="3">
        <v>31608.369481597128</v>
      </c>
      <c r="G1478" s="3">
        <v>9610.4149334939229</v>
      </c>
      <c r="H1478" s="3">
        <f t="shared" si="69"/>
        <v>17128.534774877578</v>
      </c>
      <c r="I1478">
        <f t="shared" si="70"/>
        <v>6</v>
      </c>
      <c r="J1478">
        <f>IFERROR(VLOOKUP(I1478,справочник!$A$27:$D$33,3,0),0)</f>
        <v>30</v>
      </c>
      <c r="K1478">
        <f>IFERROR(VLOOKUP(I1478,справочник!$A$27:$D$33,4,0),0)</f>
        <v>2</v>
      </c>
      <c r="L1478">
        <f t="shared" si="71"/>
        <v>60</v>
      </c>
    </row>
    <row r="1479" spans="1:12" hidden="1">
      <c r="A1479" s="20"/>
      <c r="B1479" s="2" t="s">
        <v>67</v>
      </c>
      <c r="C1479" s="2" t="s">
        <v>2346</v>
      </c>
      <c r="D1479" s="2" t="s">
        <v>6899</v>
      </c>
      <c r="E1479" s="3">
        <v>10166.819909541688</v>
      </c>
      <c r="F1479" s="3">
        <v>31608.369481597132</v>
      </c>
      <c r="G1479" s="3">
        <v>9610.4149334939229</v>
      </c>
      <c r="H1479" s="3">
        <f t="shared" si="69"/>
        <v>17128.534774877578</v>
      </c>
      <c r="I1479">
        <f t="shared" si="70"/>
        <v>6</v>
      </c>
      <c r="J1479">
        <f>IFERROR(VLOOKUP(I1479,справочник!$A$27:$D$33,3,0),0)</f>
        <v>30</v>
      </c>
      <c r="K1479">
        <f>IFERROR(VLOOKUP(I1479,справочник!$A$27:$D$33,4,0),0)</f>
        <v>2</v>
      </c>
      <c r="L1479">
        <f t="shared" si="71"/>
        <v>60</v>
      </c>
    </row>
    <row r="1480" spans="1:12" hidden="1">
      <c r="A1480" s="20"/>
      <c r="B1480" s="2" t="s">
        <v>67</v>
      </c>
      <c r="C1480" s="2" t="s">
        <v>6900</v>
      </c>
      <c r="D1480" s="2" t="s">
        <v>6901</v>
      </c>
      <c r="E1480" s="3">
        <v>10166.819909541688</v>
      </c>
      <c r="F1480" s="3">
        <v>31608.369481597125</v>
      </c>
      <c r="G1480" s="3">
        <v>9610.4149334939193</v>
      </c>
      <c r="H1480" s="3">
        <f t="shared" si="69"/>
        <v>17128.534774877578</v>
      </c>
      <c r="I1480">
        <f t="shared" si="70"/>
        <v>6</v>
      </c>
      <c r="J1480">
        <f>IFERROR(VLOOKUP(I1480,справочник!$A$27:$D$33,3,0),0)</f>
        <v>30</v>
      </c>
      <c r="K1480">
        <f>IFERROR(VLOOKUP(I1480,справочник!$A$27:$D$33,4,0),0)</f>
        <v>2</v>
      </c>
      <c r="L1480">
        <f t="shared" si="71"/>
        <v>60</v>
      </c>
    </row>
    <row r="1481" spans="1:12" hidden="1">
      <c r="A1481" s="20"/>
      <c r="B1481" s="2" t="s">
        <v>67</v>
      </c>
      <c r="C1481" s="2" t="s">
        <v>1720</v>
      </c>
      <c r="D1481" s="2" t="s">
        <v>6902</v>
      </c>
      <c r="E1481" s="3">
        <v>10166.819909541688</v>
      </c>
      <c r="F1481" s="3">
        <v>31608.369481597125</v>
      </c>
      <c r="G1481" s="3">
        <v>9610.4149334939248</v>
      </c>
      <c r="H1481" s="3">
        <f t="shared" si="69"/>
        <v>17128.534774877578</v>
      </c>
      <c r="I1481">
        <f t="shared" si="70"/>
        <v>6</v>
      </c>
      <c r="J1481">
        <f>IFERROR(VLOOKUP(I1481,справочник!$A$27:$D$33,3,0),0)</f>
        <v>30</v>
      </c>
      <c r="K1481">
        <f>IFERROR(VLOOKUP(I1481,справочник!$A$27:$D$33,4,0),0)</f>
        <v>2</v>
      </c>
      <c r="L1481">
        <f t="shared" si="71"/>
        <v>60</v>
      </c>
    </row>
    <row r="1482" spans="1:12" hidden="1">
      <c r="A1482" s="20"/>
      <c r="B1482" s="2" t="s">
        <v>67</v>
      </c>
      <c r="C1482" s="2" t="s">
        <v>2778</v>
      </c>
      <c r="D1482" s="2" t="s">
        <v>6903</v>
      </c>
      <c r="E1482" s="3">
        <v>10166.819909541691</v>
      </c>
      <c r="F1482" s="3">
        <v>31608.369481597125</v>
      </c>
      <c r="G1482" s="3">
        <v>9610.4149334939175</v>
      </c>
      <c r="H1482" s="3">
        <f t="shared" si="69"/>
        <v>17128.534774877578</v>
      </c>
      <c r="I1482">
        <f t="shared" si="70"/>
        <v>6</v>
      </c>
      <c r="J1482">
        <f>IFERROR(VLOOKUP(I1482,справочник!$A$27:$D$33,3,0),0)</f>
        <v>30</v>
      </c>
      <c r="K1482">
        <f>IFERROR(VLOOKUP(I1482,справочник!$A$27:$D$33,4,0),0)</f>
        <v>2</v>
      </c>
      <c r="L1482">
        <f t="shared" si="71"/>
        <v>60</v>
      </c>
    </row>
    <row r="1483" spans="1:12" hidden="1">
      <c r="A1483" s="20"/>
      <c r="B1483" s="2" t="s">
        <v>67</v>
      </c>
      <c r="C1483" s="2" t="s">
        <v>2321</v>
      </c>
      <c r="D1483" s="2" t="s">
        <v>6904</v>
      </c>
      <c r="E1483" s="3">
        <v>10166.819909541689</v>
      </c>
      <c r="F1483" s="3">
        <v>31608.369481597125</v>
      </c>
      <c r="G1483" s="3">
        <v>9610.4149334939211</v>
      </c>
      <c r="H1483" s="3">
        <f t="shared" si="69"/>
        <v>17128.534774877578</v>
      </c>
      <c r="I1483">
        <f t="shared" si="70"/>
        <v>6</v>
      </c>
      <c r="J1483">
        <f>IFERROR(VLOOKUP(I1483,справочник!$A$27:$D$33,3,0),0)</f>
        <v>30</v>
      </c>
      <c r="K1483">
        <f>IFERROR(VLOOKUP(I1483,справочник!$A$27:$D$33,4,0),0)</f>
        <v>2</v>
      </c>
      <c r="L1483">
        <f t="shared" si="71"/>
        <v>60</v>
      </c>
    </row>
    <row r="1484" spans="1:12" hidden="1">
      <c r="A1484" s="20"/>
      <c r="B1484" s="2" t="s">
        <v>67</v>
      </c>
      <c r="C1484" s="2" t="s">
        <v>6905</v>
      </c>
      <c r="D1484" s="2" t="s">
        <v>6906</v>
      </c>
      <c r="E1484" s="3">
        <v>10166.819909541689</v>
      </c>
      <c r="F1484" s="3">
        <v>31608.369481597118</v>
      </c>
      <c r="G1484" s="3">
        <v>9610.4149334939229</v>
      </c>
      <c r="H1484" s="3">
        <f t="shared" si="69"/>
        <v>17128.534774877575</v>
      </c>
      <c r="I1484">
        <f t="shared" si="70"/>
        <v>6</v>
      </c>
      <c r="J1484">
        <f>IFERROR(VLOOKUP(I1484,справочник!$A$27:$D$33,3,0),0)</f>
        <v>30</v>
      </c>
      <c r="K1484">
        <f>IFERROR(VLOOKUP(I1484,справочник!$A$27:$D$33,4,0),0)</f>
        <v>2</v>
      </c>
      <c r="L1484">
        <f t="shared" si="71"/>
        <v>60</v>
      </c>
    </row>
    <row r="1485" spans="1:12" hidden="1">
      <c r="A1485" s="20"/>
      <c r="B1485" s="2" t="s">
        <v>67</v>
      </c>
      <c r="C1485" s="2" t="s">
        <v>3477</v>
      </c>
      <c r="D1485" s="2" t="s">
        <v>6907</v>
      </c>
      <c r="E1485" s="3">
        <v>10166.819909541689</v>
      </c>
      <c r="F1485" s="3">
        <v>31608.369481597128</v>
      </c>
      <c r="G1485" s="3">
        <v>9610.4149334939284</v>
      </c>
      <c r="H1485" s="3">
        <f t="shared" si="69"/>
        <v>17128.534774877582</v>
      </c>
      <c r="I1485">
        <f t="shared" si="70"/>
        <v>6</v>
      </c>
      <c r="J1485">
        <f>IFERROR(VLOOKUP(I1485,справочник!$A$27:$D$33,3,0),0)</f>
        <v>30</v>
      </c>
      <c r="K1485">
        <f>IFERROR(VLOOKUP(I1485,справочник!$A$27:$D$33,4,0),0)</f>
        <v>2</v>
      </c>
      <c r="L1485">
        <f t="shared" si="71"/>
        <v>60</v>
      </c>
    </row>
    <row r="1486" spans="1:12" hidden="1">
      <c r="A1486" s="20"/>
      <c r="B1486" s="2" t="s">
        <v>67</v>
      </c>
      <c r="C1486" s="2" t="s">
        <v>3477</v>
      </c>
      <c r="D1486" s="2" t="s">
        <v>6908</v>
      </c>
      <c r="E1486" s="3">
        <v>10166.819909541693</v>
      </c>
      <c r="F1486" s="3">
        <v>31608.369481597132</v>
      </c>
      <c r="G1486" s="3">
        <v>9610.4149334939211</v>
      </c>
      <c r="H1486" s="3">
        <f t="shared" si="69"/>
        <v>17128.534774877582</v>
      </c>
      <c r="I1486">
        <f t="shared" si="70"/>
        <v>6</v>
      </c>
      <c r="J1486">
        <f>IFERROR(VLOOKUP(I1486,справочник!$A$27:$D$33,3,0),0)</f>
        <v>30</v>
      </c>
      <c r="K1486">
        <f>IFERROR(VLOOKUP(I1486,справочник!$A$27:$D$33,4,0),0)</f>
        <v>2</v>
      </c>
      <c r="L1486">
        <f t="shared" si="71"/>
        <v>60</v>
      </c>
    </row>
    <row r="1487" spans="1:12" hidden="1">
      <c r="A1487" s="20"/>
      <c r="B1487" s="2" t="s">
        <v>67</v>
      </c>
      <c r="C1487" s="2" t="s">
        <v>6909</v>
      </c>
      <c r="D1487" s="2" t="s">
        <v>6910</v>
      </c>
      <c r="E1487" s="3">
        <v>10166.819909541691</v>
      </c>
      <c r="F1487" s="3">
        <v>31608.369481597147</v>
      </c>
      <c r="G1487" s="3">
        <v>9610.4149334939284</v>
      </c>
      <c r="H1487" s="3">
        <f t="shared" si="69"/>
        <v>17128.534774877589</v>
      </c>
      <c r="I1487">
        <f t="shared" si="70"/>
        <v>6</v>
      </c>
      <c r="J1487">
        <f>IFERROR(VLOOKUP(I1487,справочник!$A$27:$D$33,3,0),0)</f>
        <v>30</v>
      </c>
      <c r="K1487">
        <f>IFERROR(VLOOKUP(I1487,справочник!$A$27:$D$33,4,0),0)</f>
        <v>2</v>
      </c>
      <c r="L1487">
        <f t="shared" si="71"/>
        <v>60</v>
      </c>
    </row>
    <row r="1488" spans="1:12" hidden="1">
      <c r="A1488" s="20"/>
      <c r="B1488" s="2" t="s">
        <v>67</v>
      </c>
      <c r="C1488" s="2" t="s">
        <v>3300</v>
      </c>
      <c r="D1488" s="2" t="s">
        <v>6911</v>
      </c>
      <c r="E1488" s="3">
        <v>10166.819909541693</v>
      </c>
      <c r="F1488" s="3">
        <v>31608.369481597147</v>
      </c>
      <c r="G1488" s="3">
        <v>9610.4149334939302</v>
      </c>
      <c r="H1488" s="3">
        <f t="shared" si="69"/>
        <v>17128.534774877589</v>
      </c>
      <c r="I1488">
        <f t="shared" si="70"/>
        <v>6</v>
      </c>
      <c r="J1488">
        <f>IFERROR(VLOOKUP(I1488,справочник!$A$27:$D$33,3,0),0)</f>
        <v>30</v>
      </c>
      <c r="K1488">
        <f>IFERROR(VLOOKUP(I1488,справочник!$A$27:$D$33,4,0),0)</f>
        <v>2</v>
      </c>
      <c r="L1488">
        <f t="shared" si="71"/>
        <v>60</v>
      </c>
    </row>
    <row r="1489" spans="1:12" hidden="1">
      <c r="A1489" s="20"/>
      <c r="B1489" s="2" t="s">
        <v>67</v>
      </c>
      <c r="C1489" s="2" t="s">
        <v>3247</v>
      </c>
      <c r="D1489" s="2" t="s">
        <v>6912</v>
      </c>
      <c r="E1489" s="3">
        <v>10166.819909541691</v>
      </c>
      <c r="F1489" s="3">
        <v>31608.369481597139</v>
      </c>
      <c r="G1489" s="3">
        <v>9610.4149334939248</v>
      </c>
      <c r="H1489" s="3">
        <f t="shared" si="69"/>
        <v>17128.534774877586</v>
      </c>
      <c r="I1489">
        <f t="shared" si="70"/>
        <v>6</v>
      </c>
      <c r="J1489">
        <f>IFERROR(VLOOKUP(I1489,справочник!$A$27:$D$33,3,0),0)</f>
        <v>30</v>
      </c>
      <c r="K1489">
        <f>IFERROR(VLOOKUP(I1489,справочник!$A$27:$D$33,4,0),0)</f>
        <v>2</v>
      </c>
      <c r="L1489">
        <f t="shared" si="71"/>
        <v>60</v>
      </c>
    </row>
    <row r="1490" spans="1:12" hidden="1">
      <c r="A1490" s="20"/>
      <c r="B1490" s="2" t="s">
        <v>67</v>
      </c>
      <c r="C1490" s="2" t="s">
        <v>3445</v>
      </c>
      <c r="D1490" s="2" t="s">
        <v>6913</v>
      </c>
      <c r="E1490" s="3">
        <v>10166.819909541691</v>
      </c>
      <c r="F1490" s="3">
        <v>31608.369481597143</v>
      </c>
      <c r="G1490" s="3">
        <v>9610.4149334939211</v>
      </c>
      <c r="H1490" s="3">
        <f t="shared" si="69"/>
        <v>17128.534774877586</v>
      </c>
      <c r="I1490">
        <f t="shared" si="70"/>
        <v>6</v>
      </c>
      <c r="J1490">
        <f>IFERROR(VLOOKUP(I1490,справочник!$A$27:$D$33,3,0),0)</f>
        <v>30</v>
      </c>
      <c r="K1490">
        <f>IFERROR(VLOOKUP(I1490,справочник!$A$27:$D$33,4,0),0)</f>
        <v>2</v>
      </c>
      <c r="L1490">
        <f t="shared" si="71"/>
        <v>60</v>
      </c>
    </row>
    <row r="1491" spans="1:12" hidden="1">
      <c r="A1491" s="20"/>
      <c r="B1491" s="2" t="s">
        <v>67</v>
      </c>
      <c r="C1491" s="2" t="s">
        <v>3251</v>
      </c>
      <c r="D1491" s="2" t="s">
        <v>6914</v>
      </c>
      <c r="E1491" s="3">
        <v>10166.819909541691</v>
      </c>
      <c r="F1491" s="3">
        <v>31608.369481597139</v>
      </c>
      <c r="G1491" s="3">
        <v>9610.4149334939248</v>
      </c>
      <c r="H1491" s="3">
        <f t="shared" si="69"/>
        <v>17128.534774877586</v>
      </c>
      <c r="I1491">
        <f t="shared" si="70"/>
        <v>6</v>
      </c>
      <c r="J1491">
        <f>IFERROR(VLOOKUP(I1491,справочник!$A$27:$D$33,3,0),0)</f>
        <v>30</v>
      </c>
      <c r="K1491">
        <f>IFERROR(VLOOKUP(I1491,справочник!$A$27:$D$33,4,0),0)</f>
        <v>2</v>
      </c>
      <c r="L1491">
        <f t="shared" si="71"/>
        <v>60</v>
      </c>
    </row>
    <row r="1492" spans="1:12" hidden="1">
      <c r="A1492" s="20"/>
      <c r="B1492" s="2" t="s">
        <v>67</v>
      </c>
      <c r="C1492" s="2" t="s">
        <v>6915</v>
      </c>
      <c r="D1492" s="2" t="s">
        <v>6916</v>
      </c>
      <c r="E1492" s="3">
        <v>10166.819909541689</v>
      </c>
      <c r="F1492" s="3">
        <v>31608.369481597139</v>
      </c>
      <c r="G1492" s="3">
        <v>9610.4149334939248</v>
      </c>
      <c r="H1492" s="3">
        <f t="shared" si="69"/>
        <v>17128.534774877586</v>
      </c>
      <c r="I1492">
        <f t="shared" si="70"/>
        <v>6</v>
      </c>
      <c r="J1492">
        <f>IFERROR(VLOOKUP(I1492,справочник!$A$27:$D$33,3,0),0)</f>
        <v>30</v>
      </c>
      <c r="K1492">
        <f>IFERROR(VLOOKUP(I1492,справочник!$A$27:$D$33,4,0),0)</f>
        <v>2</v>
      </c>
      <c r="L1492">
        <f t="shared" si="71"/>
        <v>60</v>
      </c>
    </row>
    <row r="1493" spans="1:12" hidden="1">
      <c r="A1493" s="20"/>
      <c r="B1493" s="2" t="s">
        <v>67</v>
      </c>
      <c r="C1493" s="2" t="s">
        <v>3514</v>
      </c>
      <c r="D1493" s="2" t="s">
        <v>6917</v>
      </c>
      <c r="E1493" s="3">
        <v>10166.819909541689</v>
      </c>
      <c r="F1493" s="3">
        <v>31608.369481597139</v>
      </c>
      <c r="G1493" s="3">
        <v>9610.4149334939248</v>
      </c>
      <c r="H1493" s="3">
        <f t="shared" si="69"/>
        <v>17128.534774877586</v>
      </c>
      <c r="I1493">
        <f t="shared" si="70"/>
        <v>6</v>
      </c>
      <c r="J1493">
        <f>IFERROR(VLOOKUP(I1493,справочник!$A$27:$D$33,3,0),0)</f>
        <v>30</v>
      </c>
      <c r="K1493">
        <f>IFERROR(VLOOKUP(I1493,справочник!$A$27:$D$33,4,0),0)</f>
        <v>2</v>
      </c>
      <c r="L1493">
        <f t="shared" si="71"/>
        <v>60</v>
      </c>
    </row>
    <row r="1494" spans="1:12" hidden="1">
      <c r="A1494" s="20"/>
      <c r="B1494" s="2" t="s">
        <v>67</v>
      </c>
      <c r="C1494" s="2" t="s">
        <v>3393</v>
      </c>
      <c r="D1494" s="2" t="s">
        <v>6918</v>
      </c>
      <c r="E1494" s="3">
        <v>10166.819909541691</v>
      </c>
      <c r="F1494" s="3">
        <v>31608.369481597143</v>
      </c>
      <c r="G1494" s="3">
        <v>9610.4149334939248</v>
      </c>
      <c r="H1494" s="3">
        <f t="shared" si="69"/>
        <v>17128.534774877586</v>
      </c>
      <c r="I1494">
        <f t="shared" si="70"/>
        <v>6</v>
      </c>
      <c r="J1494">
        <f>IFERROR(VLOOKUP(I1494,справочник!$A$27:$D$33,3,0),0)</f>
        <v>30</v>
      </c>
      <c r="K1494">
        <f>IFERROR(VLOOKUP(I1494,справочник!$A$27:$D$33,4,0),0)</f>
        <v>2</v>
      </c>
      <c r="L1494">
        <f t="shared" si="71"/>
        <v>60</v>
      </c>
    </row>
    <row r="1495" spans="1:12" hidden="1">
      <c r="A1495" s="20"/>
      <c r="B1495" s="2" t="s">
        <v>67</v>
      </c>
      <c r="C1495" s="2" t="s">
        <v>3328</v>
      </c>
      <c r="D1495" s="2" t="s">
        <v>6919</v>
      </c>
      <c r="E1495" s="3">
        <v>10166.819909541695</v>
      </c>
      <c r="F1495" s="3">
        <v>31608.369481597136</v>
      </c>
      <c r="G1495" s="3">
        <v>9610.4149334939248</v>
      </c>
      <c r="H1495" s="3">
        <f t="shared" si="69"/>
        <v>17128.534774877586</v>
      </c>
      <c r="I1495">
        <f t="shared" si="70"/>
        <v>6</v>
      </c>
      <c r="J1495">
        <f>IFERROR(VLOOKUP(I1495,справочник!$A$27:$D$33,3,0),0)</f>
        <v>30</v>
      </c>
      <c r="K1495">
        <f>IFERROR(VLOOKUP(I1495,справочник!$A$27:$D$33,4,0),0)</f>
        <v>2</v>
      </c>
      <c r="L1495">
        <f t="shared" si="71"/>
        <v>60</v>
      </c>
    </row>
    <row r="1496" spans="1:12" hidden="1">
      <c r="A1496" s="20"/>
      <c r="B1496" s="2" t="s">
        <v>67</v>
      </c>
      <c r="C1496" s="2" t="s">
        <v>6920</v>
      </c>
      <c r="D1496" s="2" t="s">
        <v>6921</v>
      </c>
      <c r="E1496" s="3">
        <v>10166.819909541695</v>
      </c>
      <c r="F1496" s="3">
        <v>31608.369481597143</v>
      </c>
      <c r="G1496" s="3">
        <v>9610.4149334939284</v>
      </c>
      <c r="H1496" s="3">
        <f t="shared" si="69"/>
        <v>17128.534774877589</v>
      </c>
      <c r="I1496">
        <f t="shared" si="70"/>
        <v>6</v>
      </c>
      <c r="J1496">
        <f>IFERROR(VLOOKUP(I1496,справочник!$A$27:$D$33,3,0),0)</f>
        <v>30</v>
      </c>
      <c r="K1496">
        <f>IFERROR(VLOOKUP(I1496,справочник!$A$27:$D$33,4,0),0)</f>
        <v>2</v>
      </c>
      <c r="L1496">
        <f t="shared" si="71"/>
        <v>60</v>
      </c>
    </row>
    <row r="1497" spans="1:12" hidden="1">
      <c r="A1497" s="20"/>
      <c r="B1497" s="2" t="s">
        <v>67</v>
      </c>
      <c r="C1497" s="2" t="s">
        <v>3587</v>
      </c>
      <c r="D1497" s="2" t="s">
        <v>6922</v>
      </c>
      <c r="E1497" s="3">
        <v>10166.819909541693</v>
      </c>
      <c r="F1497" s="3">
        <v>31608.369481597136</v>
      </c>
      <c r="G1497" s="3">
        <v>9610.4149334939248</v>
      </c>
      <c r="H1497" s="3">
        <f t="shared" si="69"/>
        <v>17128.534774877586</v>
      </c>
      <c r="I1497">
        <f t="shared" si="70"/>
        <v>6</v>
      </c>
      <c r="J1497">
        <f>IFERROR(VLOOKUP(I1497,справочник!$A$27:$D$33,3,0),0)</f>
        <v>30</v>
      </c>
      <c r="K1497">
        <f>IFERROR(VLOOKUP(I1497,справочник!$A$27:$D$33,4,0),0)</f>
        <v>2</v>
      </c>
      <c r="L1497">
        <f t="shared" si="71"/>
        <v>60</v>
      </c>
    </row>
    <row r="1498" spans="1:12" hidden="1">
      <c r="A1498" s="20"/>
      <c r="B1498" s="2" t="s">
        <v>67</v>
      </c>
      <c r="C1498" s="2" t="s">
        <v>6923</v>
      </c>
      <c r="D1498" s="2" t="s">
        <v>6924</v>
      </c>
      <c r="E1498" s="3">
        <v>10166.819909541689</v>
      </c>
      <c r="F1498" s="3">
        <v>31608.369481597139</v>
      </c>
      <c r="G1498" s="3">
        <v>9610.4149334939248</v>
      </c>
      <c r="H1498" s="3">
        <f t="shared" si="69"/>
        <v>17128.534774877586</v>
      </c>
      <c r="I1498">
        <f t="shared" si="70"/>
        <v>6</v>
      </c>
      <c r="J1498">
        <f>IFERROR(VLOOKUP(I1498,справочник!$A$27:$D$33,3,0),0)</f>
        <v>30</v>
      </c>
      <c r="K1498">
        <f>IFERROR(VLOOKUP(I1498,справочник!$A$27:$D$33,4,0),0)</f>
        <v>2</v>
      </c>
      <c r="L1498">
        <f t="shared" si="71"/>
        <v>60</v>
      </c>
    </row>
    <row r="1499" spans="1:12" hidden="1">
      <c r="A1499" s="20"/>
      <c r="B1499" s="2" t="s">
        <v>67</v>
      </c>
      <c r="C1499" s="2" t="s">
        <v>6925</v>
      </c>
      <c r="D1499" s="2" t="s">
        <v>6926</v>
      </c>
      <c r="E1499" s="3">
        <v>10166.819909541691</v>
      </c>
      <c r="F1499" s="3">
        <v>31608.369481597139</v>
      </c>
      <c r="G1499" s="3">
        <v>9610.4149334939248</v>
      </c>
      <c r="H1499" s="3">
        <f t="shared" si="69"/>
        <v>17128.534774877586</v>
      </c>
      <c r="I1499">
        <f t="shared" si="70"/>
        <v>6</v>
      </c>
      <c r="J1499">
        <f>IFERROR(VLOOKUP(I1499,справочник!$A$27:$D$33,3,0),0)</f>
        <v>30</v>
      </c>
      <c r="K1499">
        <f>IFERROR(VLOOKUP(I1499,справочник!$A$27:$D$33,4,0),0)</f>
        <v>2</v>
      </c>
      <c r="L1499">
        <f t="shared" si="71"/>
        <v>60</v>
      </c>
    </row>
    <row r="1500" spans="1:12" hidden="1">
      <c r="A1500" s="20"/>
      <c r="B1500" s="2" t="s">
        <v>67</v>
      </c>
      <c r="C1500" s="2" t="s">
        <v>3469</v>
      </c>
      <c r="D1500" s="2" t="s">
        <v>6927</v>
      </c>
      <c r="E1500" s="3">
        <v>10166.819909541689</v>
      </c>
      <c r="F1500" s="3">
        <v>31608.369481597143</v>
      </c>
      <c r="G1500" s="3">
        <v>9610.4149334939229</v>
      </c>
      <c r="H1500" s="3">
        <f t="shared" si="69"/>
        <v>17128.534774877586</v>
      </c>
      <c r="I1500">
        <f t="shared" si="70"/>
        <v>6</v>
      </c>
      <c r="J1500">
        <f>IFERROR(VLOOKUP(I1500,справочник!$A$27:$D$33,3,0),0)</f>
        <v>30</v>
      </c>
      <c r="K1500">
        <f>IFERROR(VLOOKUP(I1500,справочник!$A$27:$D$33,4,0),0)</f>
        <v>2</v>
      </c>
      <c r="L1500">
        <f t="shared" si="71"/>
        <v>60</v>
      </c>
    </row>
    <row r="1501" spans="1:12" hidden="1">
      <c r="A1501" s="20"/>
      <c r="B1501" s="2" t="s">
        <v>67</v>
      </c>
      <c r="C1501" s="2" t="s">
        <v>3467</v>
      </c>
      <c r="D1501" s="2" t="s">
        <v>6928</v>
      </c>
      <c r="E1501" s="3">
        <v>10166.819909541695</v>
      </c>
      <c r="F1501" s="3">
        <v>31608.369481597136</v>
      </c>
      <c r="G1501" s="3">
        <v>9610.4149334939266</v>
      </c>
      <c r="H1501" s="3">
        <f t="shared" si="69"/>
        <v>17128.534774877586</v>
      </c>
      <c r="I1501">
        <f t="shared" si="70"/>
        <v>6</v>
      </c>
      <c r="J1501">
        <f>IFERROR(VLOOKUP(I1501,справочник!$A$27:$D$33,3,0),0)</f>
        <v>30</v>
      </c>
      <c r="K1501">
        <f>IFERROR(VLOOKUP(I1501,справочник!$A$27:$D$33,4,0),0)</f>
        <v>2</v>
      </c>
      <c r="L1501">
        <f t="shared" si="71"/>
        <v>60</v>
      </c>
    </row>
    <row r="1502" spans="1:12" hidden="1">
      <c r="A1502" s="20"/>
      <c r="B1502" s="2" t="s">
        <v>67</v>
      </c>
      <c r="C1502" s="2" t="s">
        <v>3473</v>
      </c>
      <c r="D1502" s="2" t="s">
        <v>6929</v>
      </c>
      <c r="E1502" s="3">
        <v>10166.819909541689</v>
      </c>
      <c r="F1502" s="3">
        <v>31608.369481597139</v>
      </c>
      <c r="G1502" s="3">
        <v>9610.4149334939248</v>
      </c>
      <c r="H1502" s="3">
        <f t="shared" si="69"/>
        <v>17128.534774877586</v>
      </c>
      <c r="I1502">
        <f t="shared" si="70"/>
        <v>6</v>
      </c>
      <c r="J1502">
        <f>IFERROR(VLOOKUP(I1502,справочник!$A$27:$D$33,3,0),0)</f>
        <v>30</v>
      </c>
      <c r="K1502">
        <f>IFERROR(VLOOKUP(I1502,справочник!$A$27:$D$33,4,0),0)</f>
        <v>2</v>
      </c>
      <c r="L1502">
        <f t="shared" si="71"/>
        <v>60</v>
      </c>
    </row>
    <row r="1503" spans="1:12" hidden="1">
      <c r="A1503" s="20"/>
      <c r="B1503" s="2" t="s">
        <v>67</v>
      </c>
      <c r="C1503" s="2" t="s">
        <v>6930</v>
      </c>
      <c r="D1503" s="2" t="s">
        <v>6931</v>
      </c>
      <c r="E1503" s="3">
        <v>10166.819909541693</v>
      </c>
      <c r="F1503" s="3">
        <v>31608.369481597139</v>
      </c>
      <c r="G1503" s="3">
        <v>9610.4149334939211</v>
      </c>
      <c r="H1503" s="3">
        <f t="shared" si="69"/>
        <v>17128.534774877586</v>
      </c>
      <c r="I1503">
        <f t="shared" si="70"/>
        <v>6</v>
      </c>
      <c r="J1503">
        <f>IFERROR(VLOOKUP(I1503,справочник!$A$27:$D$33,3,0),0)</f>
        <v>30</v>
      </c>
      <c r="K1503">
        <f>IFERROR(VLOOKUP(I1503,справочник!$A$27:$D$33,4,0),0)</f>
        <v>2</v>
      </c>
      <c r="L1503">
        <f t="shared" si="71"/>
        <v>60</v>
      </c>
    </row>
    <row r="1504" spans="1:12" hidden="1">
      <c r="A1504" s="20"/>
      <c r="B1504" s="2" t="s">
        <v>67</v>
      </c>
      <c r="C1504" s="2" t="s">
        <v>6932</v>
      </c>
      <c r="D1504" s="2" t="s">
        <v>6933</v>
      </c>
      <c r="E1504" s="3">
        <v>10166.819909541689</v>
      </c>
      <c r="F1504" s="3">
        <v>31608.369481597139</v>
      </c>
      <c r="G1504" s="3">
        <v>9610.4149334939229</v>
      </c>
      <c r="H1504" s="3">
        <f t="shared" si="69"/>
        <v>17128.534774877586</v>
      </c>
      <c r="I1504">
        <f t="shared" si="70"/>
        <v>6</v>
      </c>
      <c r="J1504">
        <f>IFERROR(VLOOKUP(I1504,справочник!$A$27:$D$33,3,0),0)</f>
        <v>30</v>
      </c>
      <c r="K1504">
        <f>IFERROR(VLOOKUP(I1504,справочник!$A$27:$D$33,4,0),0)</f>
        <v>2</v>
      </c>
      <c r="L1504">
        <f t="shared" si="71"/>
        <v>60</v>
      </c>
    </row>
    <row r="1505" spans="1:12" hidden="1">
      <c r="A1505" s="20"/>
      <c r="B1505" s="2" t="s">
        <v>67</v>
      </c>
      <c r="C1505" s="2" t="s">
        <v>6934</v>
      </c>
      <c r="D1505" s="2" t="s">
        <v>6935</v>
      </c>
      <c r="E1505" s="3">
        <v>10166.819909541697</v>
      </c>
      <c r="F1505" s="3">
        <v>31608.369481597132</v>
      </c>
      <c r="G1505" s="3">
        <v>9610.4149334939211</v>
      </c>
      <c r="H1505" s="3">
        <f t="shared" si="69"/>
        <v>17128.534774877586</v>
      </c>
      <c r="I1505">
        <f t="shared" si="70"/>
        <v>6</v>
      </c>
      <c r="J1505">
        <f>IFERROR(VLOOKUP(I1505,справочник!$A$27:$D$33,3,0),0)</f>
        <v>30</v>
      </c>
      <c r="K1505">
        <f>IFERROR(VLOOKUP(I1505,справочник!$A$27:$D$33,4,0),0)</f>
        <v>2</v>
      </c>
      <c r="L1505">
        <f t="shared" si="71"/>
        <v>60</v>
      </c>
    </row>
    <row r="1506" spans="1:12" hidden="1">
      <c r="A1506" s="20"/>
      <c r="B1506" s="2" t="s">
        <v>67</v>
      </c>
      <c r="C1506" s="2" t="s">
        <v>3510</v>
      </c>
      <c r="D1506" s="2" t="s">
        <v>6936</v>
      </c>
      <c r="E1506" s="3">
        <v>10166.819909541693</v>
      </c>
      <c r="F1506" s="3">
        <v>31608.369481597136</v>
      </c>
      <c r="G1506" s="3">
        <v>9610.4149334939229</v>
      </c>
      <c r="H1506" s="3">
        <f t="shared" si="69"/>
        <v>17128.534774877586</v>
      </c>
      <c r="I1506">
        <f t="shared" si="70"/>
        <v>6</v>
      </c>
      <c r="J1506">
        <f>IFERROR(VLOOKUP(I1506,справочник!$A$27:$D$33,3,0),0)</f>
        <v>30</v>
      </c>
      <c r="K1506">
        <f>IFERROR(VLOOKUP(I1506,справочник!$A$27:$D$33,4,0),0)</f>
        <v>2</v>
      </c>
      <c r="L1506">
        <f t="shared" si="71"/>
        <v>60</v>
      </c>
    </row>
    <row r="1507" spans="1:12" hidden="1">
      <c r="A1507" s="20"/>
      <c r="B1507" s="2" t="s">
        <v>67</v>
      </c>
      <c r="C1507" s="2" t="s">
        <v>6937</v>
      </c>
      <c r="D1507" s="2" t="s">
        <v>6938</v>
      </c>
      <c r="E1507" s="3">
        <v>10166.819909541693</v>
      </c>
      <c r="F1507" s="3">
        <v>31608.369481597136</v>
      </c>
      <c r="G1507" s="3">
        <v>9610.4149334939229</v>
      </c>
      <c r="H1507" s="3">
        <f t="shared" si="69"/>
        <v>17128.534774877586</v>
      </c>
      <c r="I1507">
        <f t="shared" si="70"/>
        <v>6</v>
      </c>
      <c r="J1507">
        <f>IFERROR(VLOOKUP(I1507,справочник!$A$27:$D$33,3,0),0)</f>
        <v>30</v>
      </c>
      <c r="K1507">
        <f>IFERROR(VLOOKUP(I1507,справочник!$A$27:$D$33,4,0),0)</f>
        <v>2</v>
      </c>
      <c r="L1507">
        <f t="shared" si="71"/>
        <v>60</v>
      </c>
    </row>
    <row r="1508" spans="1:12" hidden="1">
      <c r="A1508" s="20"/>
      <c r="B1508" s="2" t="s">
        <v>67</v>
      </c>
      <c r="C1508" s="2" t="s">
        <v>3431</v>
      </c>
      <c r="D1508" s="2" t="s">
        <v>6939</v>
      </c>
      <c r="E1508" s="3">
        <v>10166.819909541693</v>
      </c>
      <c r="F1508" s="3">
        <v>31608.369481597132</v>
      </c>
      <c r="G1508" s="3">
        <v>9610.4149334939266</v>
      </c>
      <c r="H1508" s="3">
        <f t="shared" si="69"/>
        <v>17128.534774877586</v>
      </c>
      <c r="I1508">
        <f t="shared" si="70"/>
        <v>6</v>
      </c>
      <c r="J1508">
        <f>IFERROR(VLOOKUP(I1508,справочник!$A$27:$D$33,3,0),0)</f>
        <v>30</v>
      </c>
      <c r="K1508">
        <f>IFERROR(VLOOKUP(I1508,справочник!$A$27:$D$33,4,0),0)</f>
        <v>2</v>
      </c>
      <c r="L1508">
        <f t="shared" si="71"/>
        <v>60</v>
      </c>
    </row>
    <row r="1509" spans="1:12" hidden="1">
      <c r="A1509" s="20"/>
      <c r="B1509" s="2" t="s">
        <v>67</v>
      </c>
      <c r="C1509" s="2" t="s">
        <v>3532</v>
      </c>
      <c r="D1509" s="2" t="s">
        <v>6940</v>
      </c>
      <c r="E1509" s="3">
        <v>10166.819909541693</v>
      </c>
      <c r="F1509" s="3">
        <v>31608.369481597143</v>
      </c>
      <c r="G1509" s="3">
        <v>9610.4149334939211</v>
      </c>
      <c r="H1509" s="3">
        <f t="shared" si="69"/>
        <v>17128.534774877586</v>
      </c>
      <c r="I1509">
        <f t="shared" si="70"/>
        <v>6</v>
      </c>
      <c r="J1509">
        <f>IFERROR(VLOOKUP(I1509,справочник!$A$27:$D$33,3,0),0)</f>
        <v>30</v>
      </c>
      <c r="K1509">
        <f>IFERROR(VLOOKUP(I1509,справочник!$A$27:$D$33,4,0),0)</f>
        <v>2</v>
      </c>
      <c r="L1509">
        <f t="shared" si="71"/>
        <v>60</v>
      </c>
    </row>
    <row r="1510" spans="1:12" hidden="1">
      <c r="A1510" s="20"/>
      <c r="B1510" s="2" t="s">
        <v>67</v>
      </c>
      <c r="C1510" s="2" t="s">
        <v>3231</v>
      </c>
      <c r="D1510" s="2" t="s">
        <v>6941</v>
      </c>
      <c r="E1510" s="3">
        <v>10166.819909541699</v>
      </c>
      <c r="F1510" s="3">
        <v>31608.369481597132</v>
      </c>
      <c r="G1510" s="3">
        <v>9610.4149334939248</v>
      </c>
      <c r="H1510" s="3">
        <f t="shared" si="69"/>
        <v>17128.534774877586</v>
      </c>
      <c r="I1510">
        <f t="shared" si="70"/>
        <v>6</v>
      </c>
      <c r="J1510">
        <f>IFERROR(VLOOKUP(I1510,справочник!$A$27:$D$33,3,0),0)</f>
        <v>30</v>
      </c>
      <c r="K1510">
        <f>IFERROR(VLOOKUP(I1510,справочник!$A$27:$D$33,4,0),0)</f>
        <v>2</v>
      </c>
      <c r="L1510">
        <f t="shared" si="71"/>
        <v>60</v>
      </c>
    </row>
    <row r="1511" spans="1:12" hidden="1">
      <c r="A1511" s="20"/>
      <c r="B1511" s="2" t="s">
        <v>67</v>
      </c>
      <c r="C1511" s="2" t="s">
        <v>6942</v>
      </c>
      <c r="D1511" s="2" t="s">
        <v>6943</v>
      </c>
      <c r="E1511" s="3">
        <v>10166.819909541693</v>
      </c>
      <c r="F1511" s="3">
        <v>31608.369481597139</v>
      </c>
      <c r="G1511" s="3">
        <v>9610.4149334939211</v>
      </c>
      <c r="H1511" s="3">
        <f t="shared" si="69"/>
        <v>17128.534774877586</v>
      </c>
      <c r="I1511">
        <f t="shared" si="70"/>
        <v>6</v>
      </c>
      <c r="J1511">
        <f>IFERROR(VLOOKUP(I1511,справочник!$A$27:$D$33,3,0),0)</f>
        <v>30</v>
      </c>
      <c r="K1511">
        <f>IFERROR(VLOOKUP(I1511,справочник!$A$27:$D$33,4,0),0)</f>
        <v>2</v>
      </c>
      <c r="L1511">
        <f t="shared" si="71"/>
        <v>60</v>
      </c>
    </row>
    <row r="1512" spans="1:12" hidden="1">
      <c r="A1512" s="20"/>
      <c r="B1512" s="2" t="s">
        <v>67</v>
      </c>
      <c r="C1512" s="2" t="s">
        <v>3443</v>
      </c>
      <c r="D1512" s="2" t="s">
        <v>6944</v>
      </c>
      <c r="E1512" s="3">
        <v>10166.819909541691</v>
      </c>
      <c r="F1512" s="3">
        <v>31608.369481597136</v>
      </c>
      <c r="G1512" s="3">
        <v>9610.4149334939266</v>
      </c>
      <c r="H1512" s="3">
        <f t="shared" si="69"/>
        <v>17128.534774877586</v>
      </c>
      <c r="I1512">
        <f t="shared" si="70"/>
        <v>6</v>
      </c>
      <c r="J1512">
        <f>IFERROR(VLOOKUP(I1512,справочник!$A$27:$D$33,3,0),0)</f>
        <v>30</v>
      </c>
      <c r="K1512">
        <f>IFERROR(VLOOKUP(I1512,справочник!$A$27:$D$33,4,0),0)</f>
        <v>2</v>
      </c>
      <c r="L1512">
        <f t="shared" si="71"/>
        <v>60</v>
      </c>
    </row>
    <row r="1513" spans="1:12" hidden="1">
      <c r="A1513" s="20"/>
      <c r="B1513" s="2" t="s">
        <v>67</v>
      </c>
      <c r="C1513" s="2" t="s">
        <v>3831</v>
      </c>
      <c r="D1513" s="2" t="s">
        <v>6945</v>
      </c>
      <c r="E1513" s="3">
        <v>10166.819909541691</v>
      </c>
      <c r="F1513" s="3">
        <v>31608.369481597136</v>
      </c>
      <c r="G1513" s="3">
        <v>9610.4149334939266</v>
      </c>
      <c r="H1513" s="3">
        <f t="shared" si="69"/>
        <v>17128.534774877586</v>
      </c>
      <c r="I1513">
        <f t="shared" si="70"/>
        <v>6</v>
      </c>
      <c r="J1513">
        <f>IFERROR(VLOOKUP(I1513,справочник!$A$27:$D$33,3,0),0)</f>
        <v>30</v>
      </c>
      <c r="K1513">
        <f>IFERROR(VLOOKUP(I1513,справочник!$A$27:$D$33,4,0),0)</f>
        <v>2</v>
      </c>
      <c r="L1513">
        <f t="shared" si="71"/>
        <v>60</v>
      </c>
    </row>
    <row r="1514" spans="1:12" hidden="1">
      <c r="A1514" s="20"/>
      <c r="B1514" s="2" t="s">
        <v>67</v>
      </c>
      <c r="C1514" s="2" t="s">
        <v>6946</v>
      </c>
      <c r="D1514" s="2" t="s">
        <v>6947</v>
      </c>
      <c r="E1514" s="3">
        <v>10166.819909541693</v>
      </c>
      <c r="F1514" s="3">
        <v>31608.369481597139</v>
      </c>
      <c r="G1514" s="3">
        <v>9610.4149334939211</v>
      </c>
      <c r="H1514" s="3">
        <f t="shared" si="69"/>
        <v>17128.534774877586</v>
      </c>
      <c r="I1514">
        <f t="shared" si="70"/>
        <v>6</v>
      </c>
      <c r="J1514">
        <f>IFERROR(VLOOKUP(I1514,справочник!$A$27:$D$33,3,0),0)</f>
        <v>30</v>
      </c>
      <c r="K1514">
        <f>IFERROR(VLOOKUP(I1514,справочник!$A$27:$D$33,4,0),0)</f>
        <v>2</v>
      </c>
      <c r="L1514">
        <f t="shared" si="71"/>
        <v>60</v>
      </c>
    </row>
    <row r="1515" spans="1:12" hidden="1">
      <c r="A1515" s="20"/>
      <c r="B1515" s="2" t="s">
        <v>67</v>
      </c>
      <c r="C1515" s="2" t="s">
        <v>3498</v>
      </c>
      <c r="D1515" s="2" t="s">
        <v>6948</v>
      </c>
      <c r="E1515" s="3">
        <v>10166.819909541691</v>
      </c>
      <c r="F1515" s="3">
        <v>31608.369481597132</v>
      </c>
      <c r="G1515" s="3">
        <v>9610.4149334939266</v>
      </c>
      <c r="H1515" s="3">
        <f t="shared" si="69"/>
        <v>17128.534774877586</v>
      </c>
      <c r="I1515">
        <f t="shared" si="70"/>
        <v>6</v>
      </c>
      <c r="J1515">
        <f>IFERROR(VLOOKUP(I1515,справочник!$A$27:$D$33,3,0),0)</f>
        <v>30</v>
      </c>
      <c r="K1515">
        <f>IFERROR(VLOOKUP(I1515,справочник!$A$27:$D$33,4,0),0)</f>
        <v>2</v>
      </c>
      <c r="L1515">
        <f t="shared" si="71"/>
        <v>60</v>
      </c>
    </row>
    <row r="1516" spans="1:12" hidden="1">
      <c r="A1516" s="20"/>
      <c r="B1516" s="2" t="s">
        <v>67</v>
      </c>
      <c r="C1516" s="2" t="s">
        <v>3508</v>
      </c>
      <c r="D1516" s="2" t="s">
        <v>6949</v>
      </c>
      <c r="E1516" s="3">
        <v>10166.819909541691</v>
      </c>
      <c r="F1516" s="3">
        <v>31608.369481597132</v>
      </c>
      <c r="G1516" s="3">
        <v>9610.4149334939248</v>
      </c>
      <c r="H1516" s="3">
        <f t="shared" si="69"/>
        <v>17128.534774877582</v>
      </c>
      <c r="I1516">
        <f t="shared" si="70"/>
        <v>6</v>
      </c>
      <c r="J1516">
        <f>IFERROR(VLOOKUP(I1516,справочник!$A$27:$D$33,3,0),0)</f>
        <v>30</v>
      </c>
      <c r="K1516">
        <f>IFERROR(VLOOKUP(I1516,справочник!$A$27:$D$33,4,0),0)</f>
        <v>2</v>
      </c>
      <c r="L1516">
        <f t="shared" si="71"/>
        <v>60</v>
      </c>
    </row>
    <row r="1517" spans="1:12" hidden="1">
      <c r="A1517" s="20"/>
      <c r="B1517" s="2" t="s">
        <v>67</v>
      </c>
      <c r="C1517" s="2" t="s">
        <v>3880</v>
      </c>
      <c r="D1517" s="2" t="s">
        <v>6950</v>
      </c>
      <c r="E1517" s="3">
        <v>10166.819909541691</v>
      </c>
      <c r="F1517" s="3">
        <v>31608.369481597136</v>
      </c>
      <c r="G1517" s="3">
        <v>9610.4149334939211</v>
      </c>
      <c r="H1517" s="3">
        <f t="shared" si="69"/>
        <v>17128.534774877582</v>
      </c>
      <c r="I1517">
        <f t="shared" si="70"/>
        <v>6</v>
      </c>
      <c r="J1517">
        <f>IFERROR(VLOOKUP(I1517,справочник!$A$27:$D$33,3,0),0)</f>
        <v>30</v>
      </c>
      <c r="K1517">
        <f>IFERROR(VLOOKUP(I1517,справочник!$A$27:$D$33,4,0),0)</f>
        <v>2</v>
      </c>
      <c r="L1517">
        <f t="shared" si="71"/>
        <v>60</v>
      </c>
    </row>
    <row r="1518" spans="1:12" hidden="1">
      <c r="A1518" s="20"/>
      <c r="B1518" s="2" t="s">
        <v>67</v>
      </c>
      <c r="C1518" s="2" t="s">
        <v>6951</v>
      </c>
      <c r="D1518" s="2" t="s">
        <v>6952</v>
      </c>
      <c r="E1518" s="3">
        <v>10166.819909541686</v>
      </c>
      <c r="F1518" s="3">
        <v>31608.369481597139</v>
      </c>
      <c r="G1518" s="3">
        <v>9610.4149334939193</v>
      </c>
      <c r="H1518" s="3">
        <f t="shared" si="69"/>
        <v>17128.534774877582</v>
      </c>
      <c r="I1518">
        <f t="shared" si="70"/>
        <v>6</v>
      </c>
      <c r="J1518">
        <f>IFERROR(VLOOKUP(I1518,справочник!$A$27:$D$33,3,0),0)</f>
        <v>30</v>
      </c>
      <c r="K1518">
        <f>IFERROR(VLOOKUP(I1518,справочник!$A$27:$D$33,4,0),0)</f>
        <v>2</v>
      </c>
      <c r="L1518">
        <f t="shared" si="71"/>
        <v>60</v>
      </c>
    </row>
    <row r="1519" spans="1:12" hidden="1">
      <c r="A1519" s="20"/>
      <c r="B1519" s="2" t="s">
        <v>67</v>
      </c>
      <c r="C1519" s="2" t="s">
        <v>6953</v>
      </c>
      <c r="D1519" s="2" t="s">
        <v>6954</v>
      </c>
      <c r="E1519" s="3">
        <v>10166.819909541691</v>
      </c>
      <c r="F1519" s="3">
        <v>31608.369481597132</v>
      </c>
      <c r="G1519" s="3">
        <v>9610.4149334939229</v>
      </c>
      <c r="H1519" s="3">
        <f t="shared" si="69"/>
        <v>17128.534774877582</v>
      </c>
      <c r="I1519">
        <f t="shared" si="70"/>
        <v>6</v>
      </c>
      <c r="J1519">
        <f>IFERROR(VLOOKUP(I1519,справочник!$A$27:$D$33,3,0),0)</f>
        <v>30</v>
      </c>
      <c r="K1519">
        <f>IFERROR(VLOOKUP(I1519,справочник!$A$27:$D$33,4,0),0)</f>
        <v>2</v>
      </c>
      <c r="L1519">
        <f t="shared" si="71"/>
        <v>60</v>
      </c>
    </row>
    <row r="1520" spans="1:12" hidden="1">
      <c r="A1520" s="20"/>
      <c r="B1520" s="2" t="s">
        <v>67</v>
      </c>
      <c r="C1520" s="2" t="s">
        <v>3435</v>
      </c>
      <c r="D1520" s="2" t="s">
        <v>6955</v>
      </c>
      <c r="E1520" s="3">
        <v>10166.819909541693</v>
      </c>
      <c r="F1520" s="3">
        <v>31608.369481597132</v>
      </c>
      <c r="G1520" s="3">
        <v>9610.4149334939229</v>
      </c>
      <c r="H1520" s="3">
        <f t="shared" si="69"/>
        <v>17128.534774877582</v>
      </c>
      <c r="I1520">
        <f t="shared" si="70"/>
        <v>6</v>
      </c>
      <c r="J1520">
        <f>IFERROR(VLOOKUP(I1520,справочник!$A$27:$D$33,3,0),0)</f>
        <v>30</v>
      </c>
      <c r="K1520">
        <f>IFERROR(VLOOKUP(I1520,справочник!$A$27:$D$33,4,0),0)</f>
        <v>2</v>
      </c>
      <c r="L1520">
        <f t="shared" si="71"/>
        <v>60</v>
      </c>
    </row>
    <row r="1521" spans="1:12" hidden="1">
      <c r="A1521" s="20"/>
      <c r="B1521" s="2" t="s">
        <v>67</v>
      </c>
      <c r="C1521" s="2" t="s">
        <v>6956</v>
      </c>
      <c r="D1521" s="2" t="s">
        <v>6957</v>
      </c>
      <c r="E1521" s="3">
        <v>10166.819909541689</v>
      </c>
      <c r="F1521" s="3">
        <v>31608.369481597136</v>
      </c>
      <c r="G1521" s="3">
        <v>9610.4149334939211</v>
      </c>
      <c r="H1521" s="3">
        <f t="shared" si="69"/>
        <v>17128.534774877582</v>
      </c>
      <c r="I1521">
        <f t="shared" si="70"/>
        <v>6</v>
      </c>
      <c r="J1521">
        <f>IFERROR(VLOOKUP(I1521,справочник!$A$27:$D$33,3,0),0)</f>
        <v>30</v>
      </c>
      <c r="K1521">
        <f>IFERROR(VLOOKUP(I1521,справочник!$A$27:$D$33,4,0),0)</f>
        <v>2</v>
      </c>
      <c r="L1521">
        <f t="shared" si="71"/>
        <v>60</v>
      </c>
    </row>
    <row r="1522" spans="1:12" hidden="1">
      <c r="A1522" s="20"/>
      <c r="B1522" s="2" t="s">
        <v>67</v>
      </c>
      <c r="C1522" s="2" t="s">
        <v>6958</v>
      </c>
      <c r="D1522" s="2" t="s">
        <v>6959</v>
      </c>
      <c r="E1522" s="3">
        <v>10166.819909541693</v>
      </c>
      <c r="F1522" s="3">
        <v>31608.369481597132</v>
      </c>
      <c r="G1522" s="3">
        <v>9610.4149334939229</v>
      </c>
      <c r="H1522" s="3">
        <f t="shared" si="69"/>
        <v>17128.534774877582</v>
      </c>
      <c r="I1522">
        <f t="shared" si="70"/>
        <v>6</v>
      </c>
      <c r="J1522">
        <f>IFERROR(VLOOKUP(I1522,справочник!$A$27:$D$33,3,0),0)</f>
        <v>30</v>
      </c>
      <c r="K1522">
        <f>IFERROR(VLOOKUP(I1522,справочник!$A$27:$D$33,4,0),0)</f>
        <v>2</v>
      </c>
      <c r="L1522">
        <f t="shared" si="71"/>
        <v>60</v>
      </c>
    </row>
    <row r="1523" spans="1:12" hidden="1">
      <c r="A1523" s="20"/>
      <c r="B1523" s="2" t="s">
        <v>67</v>
      </c>
      <c r="C1523" s="2" t="s">
        <v>3494</v>
      </c>
      <c r="D1523" s="2" t="s">
        <v>6960</v>
      </c>
      <c r="E1523" s="3">
        <v>10166.819909541691</v>
      </c>
      <c r="F1523" s="3">
        <v>31608.369481597132</v>
      </c>
      <c r="G1523" s="3">
        <v>9610.4149334939211</v>
      </c>
      <c r="H1523" s="3">
        <f t="shared" si="69"/>
        <v>17128.534774877582</v>
      </c>
      <c r="I1523">
        <f t="shared" si="70"/>
        <v>6</v>
      </c>
      <c r="J1523">
        <f>IFERROR(VLOOKUP(I1523,справочник!$A$27:$D$33,3,0),0)</f>
        <v>30</v>
      </c>
      <c r="K1523">
        <f>IFERROR(VLOOKUP(I1523,справочник!$A$27:$D$33,4,0),0)</f>
        <v>2</v>
      </c>
      <c r="L1523">
        <f t="shared" si="71"/>
        <v>60</v>
      </c>
    </row>
    <row r="1524" spans="1:12" hidden="1">
      <c r="A1524" s="20"/>
      <c r="B1524" s="2" t="s">
        <v>67</v>
      </c>
      <c r="C1524" s="2" t="s">
        <v>6961</v>
      </c>
      <c r="D1524" s="2" t="s">
        <v>6962</v>
      </c>
      <c r="E1524" s="3">
        <v>10166.819909541691</v>
      </c>
      <c r="F1524" s="3">
        <v>31608.369481597125</v>
      </c>
      <c r="G1524" s="3">
        <v>9610.4149334939248</v>
      </c>
      <c r="H1524" s="3">
        <f t="shared" si="69"/>
        <v>17128.534774877582</v>
      </c>
      <c r="I1524">
        <f t="shared" si="70"/>
        <v>6</v>
      </c>
      <c r="J1524">
        <f>IFERROR(VLOOKUP(I1524,справочник!$A$27:$D$33,3,0),0)</f>
        <v>30</v>
      </c>
      <c r="K1524">
        <f>IFERROR(VLOOKUP(I1524,справочник!$A$27:$D$33,4,0),0)</f>
        <v>2</v>
      </c>
      <c r="L1524">
        <f t="shared" si="71"/>
        <v>60</v>
      </c>
    </row>
    <row r="1525" spans="1:12" hidden="1">
      <c r="A1525" s="20"/>
      <c r="B1525" s="2" t="s">
        <v>67</v>
      </c>
      <c r="C1525" s="2" t="s">
        <v>3418</v>
      </c>
      <c r="D1525" s="2" t="s">
        <v>6963</v>
      </c>
      <c r="E1525" s="3">
        <v>10166.819909541695</v>
      </c>
      <c r="F1525" s="3">
        <v>31608.369481597132</v>
      </c>
      <c r="G1525" s="3">
        <v>9610.4149334939229</v>
      </c>
      <c r="H1525" s="3">
        <f t="shared" si="69"/>
        <v>17128.534774877582</v>
      </c>
      <c r="I1525">
        <f t="shared" si="70"/>
        <v>6</v>
      </c>
      <c r="J1525">
        <f>IFERROR(VLOOKUP(I1525,справочник!$A$27:$D$33,3,0),0)</f>
        <v>30</v>
      </c>
      <c r="K1525">
        <f>IFERROR(VLOOKUP(I1525,справочник!$A$27:$D$33,4,0),0)</f>
        <v>2</v>
      </c>
      <c r="L1525">
        <f t="shared" si="71"/>
        <v>60</v>
      </c>
    </row>
    <row r="1526" spans="1:12" hidden="1">
      <c r="A1526" s="20"/>
      <c r="B1526" s="2" t="s">
        <v>67</v>
      </c>
      <c r="C1526" s="2" t="s">
        <v>3526</v>
      </c>
      <c r="D1526" s="2" t="s">
        <v>6964</v>
      </c>
      <c r="E1526" s="3">
        <v>10166.819909541689</v>
      </c>
      <c r="F1526" s="3">
        <v>31608.369481597136</v>
      </c>
      <c r="G1526" s="3">
        <v>9610.4149334939211</v>
      </c>
      <c r="H1526" s="3">
        <f t="shared" si="69"/>
        <v>17128.534774877582</v>
      </c>
      <c r="I1526">
        <f t="shared" si="70"/>
        <v>6</v>
      </c>
      <c r="J1526">
        <f>IFERROR(VLOOKUP(I1526,справочник!$A$27:$D$33,3,0),0)</f>
        <v>30</v>
      </c>
      <c r="K1526">
        <f>IFERROR(VLOOKUP(I1526,справочник!$A$27:$D$33,4,0),0)</f>
        <v>2</v>
      </c>
      <c r="L1526">
        <f t="shared" si="71"/>
        <v>60</v>
      </c>
    </row>
    <row r="1527" spans="1:12" hidden="1">
      <c r="A1527" s="20"/>
      <c r="B1527" s="2" t="s">
        <v>67</v>
      </c>
      <c r="C1527" s="2" t="s">
        <v>3482</v>
      </c>
      <c r="D1527" s="2" t="s">
        <v>6965</v>
      </c>
      <c r="E1527" s="3">
        <v>10166.819909541688</v>
      </c>
      <c r="F1527" s="3">
        <v>31608.369481597136</v>
      </c>
      <c r="G1527" s="3">
        <v>9610.4149334939229</v>
      </c>
      <c r="H1527" s="3">
        <f t="shared" si="69"/>
        <v>17128.534774877582</v>
      </c>
      <c r="I1527">
        <f t="shared" si="70"/>
        <v>6</v>
      </c>
      <c r="J1527">
        <f>IFERROR(VLOOKUP(I1527,справочник!$A$27:$D$33,3,0),0)</f>
        <v>30</v>
      </c>
      <c r="K1527">
        <f>IFERROR(VLOOKUP(I1527,справочник!$A$27:$D$33,4,0),0)</f>
        <v>2</v>
      </c>
      <c r="L1527">
        <f t="shared" si="71"/>
        <v>60</v>
      </c>
    </row>
    <row r="1528" spans="1:12" hidden="1">
      <c r="A1528" s="20"/>
      <c r="B1528" s="2" t="s">
        <v>67</v>
      </c>
      <c r="C1528" s="2" t="s">
        <v>3245</v>
      </c>
      <c r="D1528" s="2" t="s">
        <v>6966</v>
      </c>
      <c r="E1528" s="3">
        <v>10166.819909541689</v>
      </c>
      <c r="F1528" s="3">
        <v>31608.369481597125</v>
      </c>
      <c r="G1528" s="3">
        <v>9610.4149334939248</v>
      </c>
      <c r="H1528" s="3">
        <f t="shared" si="69"/>
        <v>17128.534774877582</v>
      </c>
      <c r="I1528">
        <f t="shared" si="70"/>
        <v>6</v>
      </c>
      <c r="J1528">
        <f>IFERROR(VLOOKUP(I1528,справочник!$A$27:$D$33,3,0),0)</f>
        <v>30</v>
      </c>
      <c r="K1528">
        <f>IFERROR(VLOOKUP(I1528,справочник!$A$27:$D$33,4,0),0)</f>
        <v>2</v>
      </c>
      <c r="L1528">
        <f t="shared" si="71"/>
        <v>60</v>
      </c>
    </row>
    <row r="1529" spans="1:12" hidden="1">
      <c r="A1529" s="20"/>
      <c r="B1529" s="2" t="s">
        <v>67</v>
      </c>
      <c r="C1529" s="2" t="s">
        <v>6967</v>
      </c>
      <c r="D1529" s="2" t="s">
        <v>6968</v>
      </c>
      <c r="E1529" s="3">
        <v>10166.819909541693</v>
      </c>
      <c r="F1529" s="3">
        <v>31608.369481597132</v>
      </c>
      <c r="G1529" s="3">
        <v>9610.4149334939229</v>
      </c>
      <c r="H1529" s="3">
        <f t="shared" si="69"/>
        <v>17128.534774877582</v>
      </c>
      <c r="I1529">
        <f t="shared" si="70"/>
        <v>6</v>
      </c>
      <c r="J1529">
        <f>IFERROR(VLOOKUP(I1529,справочник!$A$27:$D$33,3,0),0)</f>
        <v>30</v>
      </c>
      <c r="K1529">
        <f>IFERROR(VLOOKUP(I1529,справочник!$A$27:$D$33,4,0),0)</f>
        <v>2</v>
      </c>
      <c r="L1529">
        <f t="shared" si="71"/>
        <v>60</v>
      </c>
    </row>
    <row r="1530" spans="1:12" hidden="1">
      <c r="A1530" s="20"/>
      <c r="B1530" s="2" t="s">
        <v>67</v>
      </c>
      <c r="C1530" s="2" t="s">
        <v>6969</v>
      </c>
      <c r="D1530" s="2" t="s">
        <v>6970</v>
      </c>
      <c r="E1530" s="3">
        <v>10166.819909541691</v>
      </c>
      <c r="F1530" s="3">
        <v>31608.369481597136</v>
      </c>
      <c r="G1530" s="3">
        <v>9610.4149334939211</v>
      </c>
      <c r="H1530" s="3">
        <f t="shared" si="69"/>
        <v>17128.534774877582</v>
      </c>
      <c r="I1530">
        <f t="shared" si="70"/>
        <v>6</v>
      </c>
      <c r="J1530">
        <f>IFERROR(VLOOKUP(I1530,справочник!$A$27:$D$33,3,0),0)</f>
        <v>30</v>
      </c>
      <c r="K1530">
        <f>IFERROR(VLOOKUP(I1530,справочник!$A$27:$D$33,4,0),0)</f>
        <v>2</v>
      </c>
      <c r="L1530">
        <f t="shared" si="71"/>
        <v>60</v>
      </c>
    </row>
    <row r="1531" spans="1:12" hidden="1">
      <c r="A1531" s="20"/>
      <c r="B1531" s="2" t="s">
        <v>67</v>
      </c>
      <c r="C1531" s="2" t="s">
        <v>3412</v>
      </c>
      <c r="D1531" s="2" t="s">
        <v>6971</v>
      </c>
      <c r="E1531" s="3">
        <v>10166.819909541691</v>
      </c>
      <c r="F1531" s="3">
        <v>31608.369481597132</v>
      </c>
      <c r="G1531" s="3">
        <v>9610.4149334939211</v>
      </c>
      <c r="H1531" s="3">
        <f t="shared" si="69"/>
        <v>17128.534774877582</v>
      </c>
      <c r="I1531">
        <f t="shared" si="70"/>
        <v>6</v>
      </c>
      <c r="J1531">
        <f>IFERROR(VLOOKUP(I1531,справочник!$A$27:$D$33,3,0),0)</f>
        <v>30</v>
      </c>
      <c r="K1531">
        <f>IFERROR(VLOOKUP(I1531,справочник!$A$27:$D$33,4,0),0)</f>
        <v>2</v>
      </c>
      <c r="L1531">
        <f t="shared" si="71"/>
        <v>60</v>
      </c>
    </row>
    <row r="1532" spans="1:12" hidden="1">
      <c r="A1532" s="20"/>
      <c r="B1532" s="2" t="s">
        <v>67</v>
      </c>
      <c r="C1532" s="2" t="s">
        <v>3927</v>
      </c>
      <c r="D1532" s="2" t="s">
        <v>6972</v>
      </c>
      <c r="E1532" s="3">
        <v>10166.819909541691</v>
      </c>
      <c r="F1532" s="3">
        <v>31608.369481597132</v>
      </c>
      <c r="G1532" s="3">
        <v>9610.4149334939211</v>
      </c>
      <c r="H1532" s="3">
        <f t="shared" si="69"/>
        <v>17128.534774877582</v>
      </c>
      <c r="I1532">
        <f t="shared" si="70"/>
        <v>6</v>
      </c>
      <c r="J1532">
        <f>IFERROR(VLOOKUP(I1532,справочник!$A$27:$D$33,3,0),0)</f>
        <v>30</v>
      </c>
      <c r="K1532">
        <f>IFERROR(VLOOKUP(I1532,справочник!$A$27:$D$33,4,0),0)</f>
        <v>2</v>
      </c>
      <c r="L1532">
        <f t="shared" si="71"/>
        <v>60</v>
      </c>
    </row>
    <row r="1533" spans="1:12" hidden="1">
      <c r="A1533" s="20"/>
      <c r="B1533" s="2" t="s">
        <v>67</v>
      </c>
      <c r="C1533" s="2" t="s">
        <v>3227</v>
      </c>
      <c r="D1533" s="2" t="s">
        <v>6973</v>
      </c>
      <c r="E1533" s="3">
        <v>10166.819909541691</v>
      </c>
      <c r="F1533" s="3">
        <v>31608.369481597132</v>
      </c>
      <c r="G1533" s="3">
        <v>9610.4149334939211</v>
      </c>
      <c r="H1533" s="3">
        <f t="shared" si="69"/>
        <v>17128.534774877582</v>
      </c>
      <c r="I1533">
        <f t="shared" si="70"/>
        <v>6</v>
      </c>
      <c r="J1533">
        <f>IFERROR(VLOOKUP(I1533,справочник!$A$27:$D$33,3,0),0)</f>
        <v>30</v>
      </c>
      <c r="K1533">
        <f>IFERROR(VLOOKUP(I1533,справочник!$A$27:$D$33,4,0),0)</f>
        <v>2</v>
      </c>
      <c r="L1533">
        <f t="shared" si="71"/>
        <v>60</v>
      </c>
    </row>
    <row r="1534" spans="1:12" hidden="1">
      <c r="A1534" s="20"/>
      <c r="B1534" s="2" t="s">
        <v>67</v>
      </c>
      <c r="C1534" s="2" t="s">
        <v>3395</v>
      </c>
      <c r="D1534" s="2" t="s">
        <v>6974</v>
      </c>
      <c r="E1534" s="3">
        <v>10166.819909541691</v>
      </c>
      <c r="F1534" s="3">
        <v>31608.369481597136</v>
      </c>
      <c r="G1534" s="3">
        <v>9610.4149334939211</v>
      </c>
      <c r="H1534" s="3">
        <f t="shared" si="69"/>
        <v>17128.534774877582</v>
      </c>
      <c r="I1534">
        <f t="shared" si="70"/>
        <v>6</v>
      </c>
      <c r="J1534">
        <f>IFERROR(VLOOKUP(I1534,справочник!$A$27:$D$33,3,0),0)</f>
        <v>30</v>
      </c>
      <c r="K1534">
        <f>IFERROR(VLOOKUP(I1534,справочник!$A$27:$D$33,4,0),0)</f>
        <v>2</v>
      </c>
      <c r="L1534">
        <f t="shared" si="71"/>
        <v>60</v>
      </c>
    </row>
    <row r="1535" spans="1:12" hidden="1">
      <c r="A1535" s="20"/>
      <c r="B1535" s="2" t="s">
        <v>67</v>
      </c>
      <c r="C1535" s="2" t="s">
        <v>6975</v>
      </c>
      <c r="D1535" s="2" t="s">
        <v>6976</v>
      </c>
      <c r="E1535" s="3">
        <v>10166.819909541688</v>
      </c>
      <c r="F1535" s="3">
        <v>31608.369481597139</v>
      </c>
      <c r="G1535" s="3">
        <v>9610.4149334939193</v>
      </c>
      <c r="H1535" s="3">
        <f t="shared" si="69"/>
        <v>17128.534774877582</v>
      </c>
      <c r="I1535">
        <f t="shared" si="70"/>
        <v>6</v>
      </c>
      <c r="J1535">
        <f>IFERROR(VLOOKUP(I1535,справочник!$A$27:$D$33,3,0),0)</f>
        <v>30</v>
      </c>
      <c r="K1535">
        <f>IFERROR(VLOOKUP(I1535,справочник!$A$27:$D$33,4,0),0)</f>
        <v>2</v>
      </c>
      <c r="L1535">
        <f t="shared" si="71"/>
        <v>60</v>
      </c>
    </row>
    <row r="1536" spans="1:12" hidden="1">
      <c r="A1536" s="20"/>
      <c r="B1536" s="2" t="s">
        <v>67</v>
      </c>
      <c r="C1536" s="2" t="s">
        <v>6977</v>
      </c>
      <c r="D1536" s="2" t="s">
        <v>6978</v>
      </c>
      <c r="E1536" s="3">
        <v>10166.819909541693</v>
      </c>
      <c r="F1536" s="3">
        <v>31608.369481597132</v>
      </c>
      <c r="G1536" s="3">
        <v>9610.4149334939229</v>
      </c>
      <c r="H1536" s="3">
        <f t="shared" si="69"/>
        <v>17128.534774877582</v>
      </c>
      <c r="I1536">
        <f t="shared" si="70"/>
        <v>6</v>
      </c>
      <c r="J1536">
        <f>IFERROR(VLOOKUP(I1536,справочник!$A$27:$D$33,3,0),0)</f>
        <v>30</v>
      </c>
      <c r="K1536">
        <f>IFERROR(VLOOKUP(I1536,справочник!$A$27:$D$33,4,0),0)</f>
        <v>2</v>
      </c>
      <c r="L1536">
        <f t="shared" si="71"/>
        <v>60</v>
      </c>
    </row>
    <row r="1537" spans="1:12" hidden="1">
      <c r="A1537" s="20"/>
      <c r="B1537" s="2" t="s">
        <v>67</v>
      </c>
      <c r="C1537" s="2" t="s">
        <v>6979</v>
      </c>
      <c r="D1537" s="2" t="s">
        <v>6980</v>
      </c>
      <c r="E1537" s="3">
        <v>10166.819909541695</v>
      </c>
      <c r="F1537" s="3">
        <v>31608.369481597125</v>
      </c>
      <c r="G1537" s="3">
        <v>9610.4149334939248</v>
      </c>
      <c r="H1537" s="3">
        <f t="shared" si="69"/>
        <v>17128.534774877582</v>
      </c>
      <c r="I1537">
        <f t="shared" si="70"/>
        <v>6</v>
      </c>
      <c r="J1537">
        <f>IFERROR(VLOOKUP(I1537,справочник!$A$27:$D$33,3,0),0)</f>
        <v>30</v>
      </c>
      <c r="K1537">
        <f>IFERROR(VLOOKUP(I1537,справочник!$A$27:$D$33,4,0),0)</f>
        <v>2</v>
      </c>
      <c r="L1537">
        <f t="shared" si="71"/>
        <v>60</v>
      </c>
    </row>
    <row r="1538" spans="1:12" hidden="1">
      <c r="A1538" s="20"/>
      <c r="B1538" s="2" t="s">
        <v>67</v>
      </c>
      <c r="C1538" s="2" t="s">
        <v>6981</v>
      </c>
      <c r="D1538" s="2" t="s">
        <v>6982</v>
      </c>
      <c r="E1538" s="3">
        <v>10166.819909541693</v>
      </c>
      <c r="F1538" s="3">
        <v>31608.369481597132</v>
      </c>
      <c r="G1538" s="3">
        <v>9610.4149334939211</v>
      </c>
      <c r="H1538" s="3">
        <f t="shared" si="69"/>
        <v>17128.534774877582</v>
      </c>
      <c r="I1538">
        <f t="shared" si="70"/>
        <v>6</v>
      </c>
      <c r="J1538">
        <f>IFERROR(VLOOKUP(I1538,справочник!$A$27:$D$33,3,0),0)</f>
        <v>30</v>
      </c>
      <c r="K1538">
        <f>IFERROR(VLOOKUP(I1538,справочник!$A$27:$D$33,4,0),0)</f>
        <v>2</v>
      </c>
      <c r="L1538">
        <f t="shared" si="71"/>
        <v>60</v>
      </c>
    </row>
    <row r="1539" spans="1:12" hidden="1">
      <c r="A1539" s="20"/>
      <c r="B1539" s="2" t="s">
        <v>67</v>
      </c>
      <c r="C1539" s="2" t="s">
        <v>6983</v>
      </c>
      <c r="D1539" s="2" t="s">
        <v>6984</v>
      </c>
      <c r="E1539" s="3">
        <v>10166.819909541691</v>
      </c>
      <c r="F1539" s="3">
        <v>31608.369481597136</v>
      </c>
      <c r="G1539" s="3">
        <v>9610.4149334939229</v>
      </c>
      <c r="H1539" s="3">
        <f t="shared" ref="H1539:H1602" si="72">AVERAGE(E1539:G1539)</f>
        <v>17128.534774877582</v>
      </c>
      <c r="I1539">
        <f t="shared" ref="I1539:I1602" si="73">IF(H1539&gt;=1000000,1,IF(AND(H1539&gt;=500000,H1539&lt;=999999),2,IF(AND(H1539&gt;=200000,H1539&lt;=499999),3,IF(AND(H1539&gt;=150000,H1539&lt;=199999),4,IF(AND(H1539&gt;=75000,H1539&lt;=149999),5,IF(AND(H1539&gt;=35000,H1539&lt;=74999),6,6))))))</f>
        <v>6</v>
      </c>
      <c r="J1539">
        <f>IFERROR(VLOOKUP(I1539,справочник!$A$27:$D$33,3,0),0)</f>
        <v>30</v>
      </c>
      <c r="K1539">
        <f>IFERROR(VLOOKUP(I1539,справочник!$A$27:$D$33,4,0),0)</f>
        <v>2</v>
      </c>
      <c r="L1539">
        <f t="shared" ref="L1539:L1602" si="74">J1539*K1539</f>
        <v>60</v>
      </c>
    </row>
    <row r="1540" spans="1:12" hidden="1">
      <c r="A1540" s="20"/>
      <c r="B1540" s="2" t="s">
        <v>67</v>
      </c>
      <c r="C1540" s="2" t="s">
        <v>6985</v>
      </c>
      <c r="D1540" s="2" t="s">
        <v>6986</v>
      </c>
      <c r="E1540" s="3">
        <v>10166.819909541691</v>
      </c>
      <c r="F1540" s="3">
        <v>31608.369481597132</v>
      </c>
      <c r="G1540" s="3">
        <v>9610.4149334939211</v>
      </c>
      <c r="H1540" s="3">
        <f t="shared" si="72"/>
        <v>17128.534774877582</v>
      </c>
      <c r="I1540">
        <f t="shared" si="73"/>
        <v>6</v>
      </c>
      <c r="J1540">
        <f>IFERROR(VLOOKUP(I1540,справочник!$A$27:$D$33,3,0),0)</f>
        <v>30</v>
      </c>
      <c r="K1540">
        <f>IFERROR(VLOOKUP(I1540,справочник!$A$27:$D$33,4,0),0)</f>
        <v>2</v>
      </c>
      <c r="L1540">
        <f t="shared" si="74"/>
        <v>60</v>
      </c>
    </row>
    <row r="1541" spans="1:12" hidden="1">
      <c r="A1541" s="20"/>
      <c r="B1541" s="2" t="s">
        <v>67</v>
      </c>
      <c r="C1541" s="2" t="s">
        <v>6987</v>
      </c>
      <c r="D1541" s="2" t="s">
        <v>6988</v>
      </c>
      <c r="E1541" s="3">
        <v>10166.819909541691</v>
      </c>
      <c r="F1541" s="3">
        <v>31608.369481597136</v>
      </c>
      <c r="G1541" s="3">
        <v>9610.4149334939229</v>
      </c>
      <c r="H1541" s="3">
        <f t="shared" si="72"/>
        <v>17128.534774877582</v>
      </c>
      <c r="I1541">
        <f t="shared" si="73"/>
        <v>6</v>
      </c>
      <c r="J1541">
        <f>IFERROR(VLOOKUP(I1541,справочник!$A$27:$D$33,3,0),0)</f>
        <v>30</v>
      </c>
      <c r="K1541">
        <f>IFERROR(VLOOKUP(I1541,справочник!$A$27:$D$33,4,0),0)</f>
        <v>2</v>
      </c>
      <c r="L1541">
        <f t="shared" si="74"/>
        <v>60</v>
      </c>
    </row>
    <row r="1542" spans="1:12" hidden="1">
      <c r="A1542" s="20"/>
      <c r="B1542" s="2" t="s">
        <v>67</v>
      </c>
      <c r="C1542" s="2" t="s">
        <v>3437</v>
      </c>
      <c r="D1542" s="2" t="s">
        <v>6989</v>
      </c>
      <c r="E1542" s="3">
        <v>10166.819909541693</v>
      </c>
      <c r="F1542" s="3">
        <v>31608.369481597128</v>
      </c>
      <c r="G1542" s="3">
        <v>9610.4149334939266</v>
      </c>
      <c r="H1542" s="3">
        <f t="shared" si="72"/>
        <v>17128.534774877582</v>
      </c>
      <c r="I1542">
        <f t="shared" si="73"/>
        <v>6</v>
      </c>
      <c r="J1542">
        <f>IFERROR(VLOOKUP(I1542,справочник!$A$27:$D$33,3,0),0)</f>
        <v>30</v>
      </c>
      <c r="K1542">
        <f>IFERROR(VLOOKUP(I1542,справочник!$A$27:$D$33,4,0),0)</f>
        <v>2</v>
      </c>
      <c r="L1542">
        <f t="shared" si="74"/>
        <v>60</v>
      </c>
    </row>
    <row r="1543" spans="1:12" hidden="1">
      <c r="A1543" s="20"/>
      <c r="B1543" s="2" t="s">
        <v>67</v>
      </c>
      <c r="C1543" s="2" t="s">
        <v>3243</v>
      </c>
      <c r="D1543" s="2" t="s">
        <v>6990</v>
      </c>
      <c r="E1543" s="3">
        <v>10166.819909541691</v>
      </c>
      <c r="F1543" s="3">
        <v>31608.369481597136</v>
      </c>
      <c r="G1543" s="3">
        <v>9610.4149334939211</v>
      </c>
      <c r="H1543" s="3">
        <f t="shared" si="72"/>
        <v>17128.534774877582</v>
      </c>
      <c r="I1543">
        <f t="shared" si="73"/>
        <v>6</v>
      </c>
      <c r="J1543">
        <f>IFERROR(VLOOKUP(I1543,справочник!$A$27:$D$33,3,0),0)</f>
        <v>30</v>
      </c>
      <c r="K1543">
        <f>IFERROR(VLOOKUP(I1543,справочник!$A$27:$D$33,4,0),0)</f>
        <v>2</v>
      </c>
      <c r="L1543">
        <f t="shared" si="74"/>
        <v>60</v>
      </c>
    </row>
    <row r="1544" spans="1:12" hidden="1">
      <c r="A1544" s="20"/>
      <c r="B1544" s="2" t="s">
        <v>67</v>
      </c>
      <c r="C1544" s="2" t="s">
        <v>6991</v>
      </c>
      <c r="D1544" s="2" t="s">
        <v>6992</v>
      </c>
      <c r="E1544" s="3">
        <v>10166.819909541691</v>
      </c>
      <c r="F1544" s="3">
        <v>31608.369481597132</v>
      </c>
      <c r="G1544" s="3">
        <v>9610.4149334939229</v>
      </c>
      <c r="H1544" s="3">
        <f t="shared" si="72"/>
        <v>17128.534774877582</v>
      </c>
      <c r="I1544">
        <f t="shared" si="73"/>
        <v>6</v>
      </c>
      <c r="J1544">
        <f>IFERROR(VLOOKUP(I1544,справочник!$A$27:$D$33,3,0),0)</f>
        <v>30</v>
      </c>
      <c r="K1544">
        <f>IFERROR(VLOOKUP(I1544,справочник!$A$27:$D$33,4,0),0)</f>
        <v>2</v>
      </c>
      <c r="L1544">
        <f t="shared" si="74"/>
        <v>60</v>
      </c>
    </row>
    <row r="1545" spans="1:12" hidden="1">
      <c r="A1545" s="20"/>
      <c r="B1545" s="2" t="s">
        <v>67</v>
      </c>
      <c r="C1545" s="2" t="s">
        <v>6993</v>
      </c>
      <c r="D1545" s="2" t="s">
        <v>6994</v>
      </c>
      <c r="E1545" s="3">
        <v>10166.819909541695</v>
      </c>
      <c r="F1545" s="3">
        <v>31608.369481597128</v>
      </c>
      <c r="G1545" s="3">
        <v>9610.4149334939211</v>
      </c>
      <c r="H1545" s="3">
        <f t="shared" si="72"/>
        <v>17128.534774877582</v>
      </c>
      <c r="I1545">
        <f t="shared" si="73"/>
        <v>6</v>
      </c>
      <c r="J1545">
        <f>IFERROR(VLOOKUP(I1545,справочник!$A$27:$D$33,3,0),0)</f>
        <v>30</v>
      </c>
      <c r="K1545">
        <f>IFERROR(VLOOKUP(I1545,справочник!$A$27:$D$33,4,0),0)</f>
        <v>2</v>
      </c>
      <c r="L1545">
        <f t="shared" si="74"/>
        <v>60</v>
      </c>
    </row>
    <row r="1546" spans="1:12" hidden="1">
      <c r="A1546" s="20"/>
      <c r="B1546" s="2" t="s">
        <v>67</v>
      </c>
      <c r="C1546" s="2" t="s">
        <v>3429</v>
      </c>
      <c r="D1546" s="2" t="s">
        <v>6995</v>
      </c>
      <c r="E1546" s="3">
        <v>10166.819909541693</v>
      </c>
      <c r="F1546" s="3">
        <v>31608.369481597132</v>
      </c>
      <c r="G1546" s="3">
        <v>9610.4149334939248</v>
      </c>
      <c r="H1546" s="3">
        <f t="shared" si="72"/>
        <v>17128.534774877582</v>
      </c>
      <c r="I1546">
        <f t="shared" si="73"/>
        <v>6</v>
      </c>
      <c r="J1546">
        <f>IFERROR(VLOOKUP(I1546,справочник!$A$27:$D$33,3,0),0)</f>
        <v>30</v>
      </c>
      <c r="K1546">
        <f>IFERROR(VLOOKUP(I1546,справочник!$A$27:$D$33,4,0),0)</f>
        <v>2</v>
      </c>
      <c r="L1546">
        <f t="shared" si="74"/>
        <v>60</v>
      </c>
    </row>
    <row r="1547" spans="1:12" hidden="1">
      <c r="A1547" s="20"/>
      <c r="B1547" s="2" t="s">
        <v>67</v>
      </c>
      <c r="C1547" s="2" t="s">
        <v>3294</v>
      </c>
      <c r="D1547" s="2" t="s">
        <v>6996</v>
      </c>
      <c r="E1547" s="3">
        <v>10166.819909541688</v>
      </c>
      <c r="F1547" s="3">
        <v>31608.369481597139</v>
      </c>
      <c r="G1547" s="3">
        <v>9610.4149334939229</v>
      </c>
      <c r="H1547" s="3">
        <f t="shared" si="72"/>
        <v>17128.534774877582</v>
      </c>
      <c r="I1547">
        <f t="shared" si="73"/>
        <v>6</v>
      </c>
      <c r="J1547">
        <f>IFERROR(VLOOKUP(I1547,справочник!$A$27:$D$33,3,0),0)</f>
        <v>30</v>
      </c>
      <c r="K1547">
        <f>IFERROR(VLOOKUP(I1547,справочник!$A$27:$D$33,4,0),0)</f>
        <v>2</v>
      </c>
      <c r="L1547">
        <f t="shared" si="74"/>
        <v>60</v>
      </c>
    </row>
    <row r="1548" spans="1:12" hidden="1">
      <c r="A1548" s="20"/>
      <c r="B1548" s="2" t="s">
        <v>67</v>
      </c>
      <c r="C1548" s="2" t="s">
        <v>3410</v>
      </c>
      <c r="D1548" s="2" t="s">
        <v>6997</v>
      </c>
      <c r="E1548" s="3">
        <v>10166.819909541693</v>
      </c>
      <c r="F1548" s="3">
        <v>31608.369481597132</v>
      </c>
      <c r="G1548" s="3">
        <v>9610.4149334939229</v>
      </c>
      <c r="H1548" s="3">
        <f t="shared" si="72"/>
        <v>17128.534774877582</v>
      </c>
      <c r="I1548">
        <f t="shared" si="73"/>
        <v>6</v>
      </c>
      <c r="J1548">
        <f>IFERROR(VLOOKUP(I1548,справочник!$A$27:$D$33,3,0),0)</f>
        <v>30</v>
      </c>
      <c r="K1548">
        <f>IFERROR(VLOOKUP(I1548,справочник!$A$27:$D$33,4,0),0)</f>
        <v>2</v>
      </c>
      <c r="L1548">
        <f t="shared" si="74"/>
        <v>60</v>
      </c>
    </row>
    <row r="1549" spans="1:12" hidden="1">
      <c r="A1549" s="20"/>
      <c r="B1549" s="2" t="s">
        <v>67</v>
      </c>
      <c r="C1549" s="2" t="s">
        <v>3528</v>
      </c>
      <c r="D1549" s="2" t="s">
        <v>6998</v>
      </c>
      <c r="E1549" s="3">
        <v>10166.819909541693</v>
      </c>
      <c r="F1549" s="3">
        <v>31608.369481597132</v>
      </c>
      <c r="G1549" s="3">
        <v>9610.4149334939211</v>
      </c>
      <c r="H1549" s="3">
        <f t="shared" si="72"/>
        <v>17128.534774877582</v>
      </c>
      <c r="I1549">
        <f t="shared" si="73"/>
        <v>6</v>
      </c>
      <c r="J1549">
        <f>IFERROR(VLOOKUP(I1549,справочник!$A$27:$D$33,3,0),0)</f>
        <v>30</v>
      </c>
      <c r="K1549">
        <f>IFERROR(VLOOKUP(I1549,справочник!$A$27:$D$33,4,0),0)</f>
        <v>2</v>
      </c>
      <c r="L1549">
        <f t="shared" si="74"/>
        <v>60</v>
      </c>
    </row>
    <row r="1550" spans="1:12" hidden="1">
      <c r="A1550" s="20"/>
      <c r="B1550" s="2" t="s">
        <v>67</v>
      </c>
      <c r="C1550" s="2" t="s">
        <v>6999</v>
      </c>
      <c r="D1550" s="2" t="s">
        <v>7000</v>
      </c>
      <c r="E1550" s="3">
        <v>10166.819909541691</v>
      </c>
      <c r="F1550" s="3">
        <v>31608.369481597132</v>
      </c>
      <c r="G1550" s="3">
        <v>9610.4149334939229</v>
      </c>
      <c r="H1550" s="3">
        <f t="shared" si="72"/>
        <v>17128.534774877582</v>
      </c>
      <c r="I1550">
        <f t="shared" si="73"/>
        <v>6</v>
      </c>
      <c r="J1550">
        <f>IFERROR(VLOOKUP(I1550,справочник!$A$27:$D$33,3,0),0)</f>
        <v>30</v>
      </c>
      <c r="K1550">
        <f>IFERROR(VLOOKUP(I1550,справочник!$A$27:$D$33,4,0),0)</f>
        <v>2</v>
      </c>
      <c r="L1550">
        <f t="shared" si="74"/>
        <v>60</v>
      </c>
    </row>
    <row r="1551" spans="1:12" hidden="1">
      <c r="A1551" s="20"/>
      <c r="B1551" s="2" t="s">
        <v>67</v>
      </c>
      <c r="C1551" s="2" t="s">
        <v>7001</v>
      </c>
      <c r="D1551" s="2" t="s">
        <v>7002</v>
      </c>
      <c r="E1551" s="3">
        <v>10166.819909541693</v>
      </c>
      <c r="F1551" s="3">
        <v>31608.369481597125</v>
      </c>
      <c r="G1551" s="3">
        <v>9610.4149334939266</v>
      </c>
      <c r="H1551" s="3">
        <f t="shared" si="72"/>
        <v>17128.534774877582</v>
      </c>
      <c r="I1551">
        <f t="shared" si="73"/>
        <v>6</v>
      </c>
      <c r="J1551">
        <f>IFERROR(VLOOKUP(I1551,справочник!$A$27:$D$33,3,0),0)</f>
        <v>30</v>
      </c>
      <c r="K1551">
        <f>IFERROR(VLOOKUP(I1551,справочник!$A$27:$D$33,4,0),0)</f>
        <v>2</v>
      </c>
      <c r="L1551">
        <f t="shared" si="74"/>
        <v>60</v>
      </c>
    </row>
    <row r="1552" spans="1:12" hidden="1">
      <c r="A1552" s="20"/>
      <c r="B1552" s="2" t="s">
        <v>67</v>
      </c>
      <c r="C1552" s="2" t="s">
        <v>7003</v>
      </c>
      <c r="D1552" s="2" t="s">
        <v>7004</v>
      </c>
      <c r="E1552" s="3">
        <v>10166.819909541693</v>
      </c>
      <c r="F1552" s="3">
        <v>31608.369481597132</v>
      </c>
      <c r="G1552" s="3">
        <v>9610.4149334939211</v>
      </c>
      <c r="H1552" s="3">
        <f t="shared" si="72"/>
        <v>17128.534774877582</v>
      </c>
      <c r="I1552">
        <f t="shared" si="73"/>
        <v>6</v>
      </c>
      <c r="J1552">
        <f>IFERROR(VLOOKUP(I1552,справочник!$A$27:$D$33,3,0),0)</f>
        <v>30</v>
      </c>
      <c r="K1552">
        <f>IFERROR(VLOOKUP(I1552,справочник!$A$27:$D$33,4,0),0)</f>
        <v>2</v>
      </c>
      <c r="L1552">
        <f t="shared" si="74"/>
        <v>60</v>
      </c>
    </row>
    <row r="1553" spans="1:12" hidden="1">
      <c r="A1553" s="20"/>
      <c r="B1553" s="2" t="s">
        <v>67</v>
      </c>
      <c r="C1553" s="2" t="s">
        <v>3530</v>
      </c>
      <c r="D1553" s="2" t="s">
        <v>7005</v>
      </c>
      <c r="E1553" s="3">
        <v>10166.819909541691</v>
      </c>
      <c r="F1553" s="3">
        <v>31608.369481597132</v>
      </c>
      <c r="G1553" s="3">
        <v>9610.4149334939248</v>
      </c>
      <c r="H1553" s="3">
        <f t="shared" si="72"/>
        <v>17128.534774877582</v>
      </c>
      <c r="I1553">
        <f t="shared" si="73"/>
        <v>6</v>
      </c>
      <c r="J1553">
        <f>IFERROR(VLOOKUP(I1553,справочник!$A$27:$D$33,3,0),0)</f>
        <v>30</v>
      </c>
      <c r="K1553">
        <f>IFERROR(VLOOKUP(I1553,справочник!$A$27:$D$33,4,0),0)</f>
        <v>2</v>
      </c>
      <c r="L1553">
        <f t="shared" si="74"/>
        <v>60</v>
      </c>
    </row>
    <row r="1554" spans="1:12" hidden="1">
      <c r="A1554" s="20"/>
      <c r="B1554" s="2" t="s">
        <v>67</v>
      </c>
      <c r="C1554" s="2" t="s">
        <v>7006</v>
      </c>
      <c r="D1554" s="2" t="s">
        <v>7007</v>
      </c>
      <c r="E1554" s="3">
        <v>10166.819909541693</v>
      </c>
      <c r="F1554" s="3">
        <v>31608.369481597132</v>
      </c>
      <c r="G1554" s="3">
        <v>9610.4149334939211</v>
      </c>
      <c r="H1554" s="3">
        <f t="shared" si="72"/>
        <v>17128.534774877582</v>
      </c>
      <c r="I1554">
        <f t="shared" si="73"/>
        <v>6</v>
      </c>
      <c r="J1554">
        <f>IFERROR(VLOOKUP(I1554,справочник!$A$27:$D$33,3,0),0)</f>
        <v>30</v>
      </c>
      <c r="K1554">
        <f>IFERROR(VLOOKUP(I1554,справочник!$A$27:$D$33,4,0),0)</f>
        <v>2</v>
      </c>
      <c r="L1554">
        <f t="shared" si="74"/>
        <v>60</v>
      </c>
    </row>
    <row r="1555" spans="1:12" hidden="1">
      <c r="A1555" s="20"/>
      <c r="B1555" s="2" t="s">
        <v>67</v>
      </c>
      <c r="C1555" s="2" t="s">
        <v>7008</v>
      </c>
      <c r="D1555" s="2" t="s">
        <v>7009</v>
      </c>
      <c r="E1555" s="3">
        <v>10166.819909541688</v>
      </c>
      <c r="F1555" s="3">
        <v>31608.369481597139</v>
      </c>
      <c r="G1555" s="3">
        <v>9610.4149334939211</v>
      </c>
      <c r="H1555" s="3">
        <f t="shared" si="72"/>
        <v>17128.534774877582</v>
      </c>
      <c r="I1555">
        <f t="shared" si="73"/>
        <v>6</v>
      </c>
      <c r="J1555">
        <f>IFERROR(VLOOKUP(I1555,справочник!$A$27:$D$33,3,0),0)</f>
        <v>30</v>
      </c>
      <c r="K1555">
        <f>IFERROR(VLOOKUP(I1555,справочник!$A$27:$D$33,4,0),0)</f>
        <v>2</v>
      </c>
      <c r="L1555">
        <f t="shared" si="74"/>
        <v>60</v>
      </c>
    </row>
    <row r="1556" spans="1:12" hidden="1">
      <c r="A1556" s="20"/>
      <c r="B1556" s="2" t="s">
        <v>67</v>
      </c>
      <c r="C1556" s="2" t="s">
        <v>7010</v>
      </c>
      <c r="D1556" s="2" t="s">
        <v>7011</v>
      </c>
      <c r="E1556" s="3">
        <v>10166.819909541693</v>
      </c>
      <c r="F1556" s="3">
        <v>31608.369481597132</v>
      </c>
      <c r="G1556" s="3">
        <v>9610.4149334939229</v>
      </c>
      <c r="H1556" s="3">
        <f t="shared" si="72"/>
        <v>17128.534774877582</v>
      </c>
      <c r="I1556">
        <f t="shared" si="73"/>
        <v>6</v>
      </c>
      <c r="J1556">
        <f>IFERROR(VLOOKUP(I1556,справочник!$A$27:$D$33,3,0),0)</f>
        <v>30</v>
      </c>
      <c r="K1556">
        <f>IFERROR(VLOOKUP(I1556,справочник!$A$27:$D$33,4,0),0)</f>
        <v>2</v>
      </c>
      <c r="L1556">
        <f t="shared" si="74"/>
        <v>60</v>
      </c>
    </row>
    <row r="1557" spans="1:12" hidden="1">
      <c r="A1557" s="20"/>
      <c r="B1557" s="2" t="s">
        <v>67</v>
      </c>
      <c r="C1557" s="2" t="s">
        <v>3516</v>
      </c>
      <c r="D1557" s="2" t="s">
        <v>7012</v>
      </c>
      <c r="E1557" s="3">
        <v>10166.819909541688</v>
      </c>
      <c r="F1557" s="3">
        <v>31608.369481597132</v>
      </c>
      <c r="G1557" s="3">
        <v>9610.4149334939229</v>
      </c>
      <c r="H1557" s="3">
        <f t="shared" si="72"/>
        <v>17128.534774877578</v>
      </c>
      <c r="I1557">
        <f t="shared" si="73"/>
        <v>6</v>
      </c>
      <c r="J1557">
        <f>IFERROR(VLOOKUP(I1557,справочник!$A$27:$D$33,3,0),0)</f>
        <v>30</v>
      </c>
      <c r="K1557">
        <f>IFERROR(VLOOKUP(I1557,справочник!$A$27:$D$33,4,0),0)</f>
        <v>2</v>
      </c>
      <c r="L1557">
        <f t="shared" si="74"/>
        <v>60</v>
      </c>
    </row>
    <row r="1558" spans="1:12" hidden="1">
      <c r="A1558" s="20"/>
      <c r="B1558" s="2" t="s">
        <v>67</v>
      </c>
      <c r="C1558" s="2" t="s">
        <v>3480</v>
      </c>
      <c r="D1558" s="2" t="s">
        <v>7013</v>
      </c>
      <c r="E1558" s="3">
        <v>10166.819909541693</v>
      </c>
      <c r="F1558" s="3">
        <v>31608.369481597132</v>
      </c>
      <c r="G1558" s="3">
        <v>9610.4149334939229</v>
      </c>
      <c r="H1558" s="3">
        <f t="shared" si="72"/>
        <v>17128.534774877582</v>
      </c>
      <c r="I1558">
        <f t="shared" si="73"/>
        <v>6</v>
      </c>
      <c r="J1558">
        <f>IFERROR(VLOOKUP(I1558,справочник!$A$27:$D$33,3,0),0)</f>
        <v>30</v>
      </c>
      <c r="K1558">
        <f>IFERROR(VLOOKUP(I1558,справочник!$A$27:$D$33,4,0),0)</f>
        <v>2</v>
      </c>
      <c r="L1558">
        <f t="shared" si="74"/>
        <v>60</v>
      </c>
    </row>
    <row r="1559" spans="1:12" hidden="1">
      <c r="A1559" s="20"/>
      <c r="B1559" s="2" t="s">
        <v>67</v>
      </c>
      <c r="C1559" s="2" t="s">
        <v>7014</v>
      </c>
      <c r="D1559" s="2" t="s">
        <v>7015</v>
      </c>
      <c r="E1559" s="3">
        <v>10166.819909541693</v>
      </c>
      <c r="F1559" s="3">
        <v>31608.369481597132</v>
      </c>
      <c r="G1559" s="3">
        <v>9610.4149334939229</v>
      </c>
      <c r="H1559" s="3">
        <f t="shared" si="72"/>
        <v>17128.534774877582</v>
      </c>
      <c r="I1559">
        <f t="shared" si="73"/>
        <v>6</v>
      </c>
      <c r="J1559">
        <f>IFERROR(VLOOKUP(I1559,справочник!$A$27:$D$33,3,0),0)</f>
        <v>30</v>
      </c>
      <c r="K1559">
        <f>IFERROR(VLOOKUP(I1559,справочник!$A$27:$D$33,4,0),0)</f>
        <v>2</v>
      </c>
      <c r="L1559">
        <f t="shared" si="74"/>
        <v>60</v>
      </c>
    </row>
    <row r="1560" spans="1:12" hidden="1">
      <c r="A1560" s="20"/>
      <c r="B1560" s="2" t="s">
        <v>67</v>
      </c>
      <c r="C1560" s="2" t="s">
        <v>3484</v>
      </c>
      <c r="D1560" s="2" t="s">
        <v>7016</v>
      </c>
      <c r="E1560" s="3">
        <v>10166.819909541693</v>
      </c>
      <c r="F1560" s="3">
        <v>31608.369481597132</v>
      </c>
      <c r="G1560" s="3">
        <v>9610.4149334939211</v>
      </c>
      <c r="H1560" s="3">
        <f t="shared" si="72"/>
        <v>17128.534774877582</v>
      </c>
      <c r="I1560">
        <f t="shared" si="73"/>
        <v>6</v>
      </c>
      <c r="J1560">
        <f>IFERROR(VLOOKUP(I1560,справочник!$A$27:$D$33,3,0),0)</f>
        <v>30</v>
      </c>
      <c r="K1560">
        <f>IFERROR(VLOOKUP(I1560,справочник!$A$27:$D$33,4,0),0)</f>
        <v>2</v>
      </c>
      <c r="L1560">
        <f t="shared" si="74"/>
        <v>60</v>
      </c>
    </row>
    <row r="1561" spans="1:12" hidden="1">
      <c r="A1561" s="20"/>
      <c r="B1561" s="2" t="s">
        <v>67</v>
      </c>
      <c r="C1561" s="2" t="s">
        <v>7017</v>
      </c>
      <c r="D1561" s="2" t="s">
        <v>7018</v>
      </c>
      <c r="E1561" s="3">
        <v>10166.819909541688</v>
      </c>
      <c r="F1561" s="3">
        <v>31608.369481597128</v>
      </c>
      <c r="G1561" s="3">
        <v>9610.4149334939248</v>
      </c>
      <c r="H1561" s="3">
        <f t="shared" si="72"/>
        <v>17128.534774877582</v>
      </c>
      <c r="I1561">
        <f t="shared" si="73"/>
        <v>6</v>
      </c>
      <c r="J1561">
        <f>IFERROR(VLOOKUP(I1561,справочник!$A$27:$D$33,3,0),0)</f>
        <v>30</v>
      </c>
      <c r="K1561">
        <f>IFERROR(VLOOKUP(I1561,справочник!$A$27:$D$33,4,0),0)</f>
        <v>2</v>
      </c>
      <c r="L1561">
        <f t="shared" si="74"/>
        <v>60</v>
      </c>
    </row>
    <row r="1562" spans="1:12" hidden="1">
      <c r="A1562" s="20"/>
      <c r="B1562" s="2" t="s">
        <v>67</v>
      </c>
      <c r="C1562" s="2" t="s">
        <v>7019</v>
      </c>
      <c r="D1562" s="2" t="s">
        <v>7020</v>
      </c>
      <c r="E1562" s="3">
        <v>10166.819909541691</v>
      </c>
      <c r="F1562" s="3">
        <v>31608.369481597136</v>
      </c>
      <c r="G1562" s="3">
        <v>9610.4149334939211</v>
      </c>
      <c r="H1562" s="3">
        <f t="shared" si="72"/>
        <v>17128.534774877582</v>
      </c>
      <c r="I1562">
        <f t="shared" si="73"/>
        <v>6</v>
      </c>
      <c r="J1562">
        <f>IFERROR(VLOOKUP(I1562,справочник!$A$27:$D$33,3,0),0)</f>
        <v>30</v>
      </c>
      <c r="K1562">
        <f>IFERROR(VLOOKUP(I1562,справочник!$A$27:$D$33,4,0),0)</f>
        <v>2</v>
      </c>
      <c r="L1562">
        <f t="shared" si="74"/>
        <v>60</v>
      </c>
    </row>
    <row r="1563" spans="1:12" hidden="1">
      <c r="A1563" s="20"/>
      <c r="B1563" s="2" t="s">
        <v>67</v>
      </c>
      <c r="C1563" s="2" t="s">
        <v>3471</v>
      </c>
      <c r="D1563" s="2" t="s">
        <v>7021</v>
      </c>
      <c r="E1563" s="3">
        <v>10166.819909541693</v>
      </c>
      <c r="F1563" s="3">
        <v>31608.369481597128</v>
      </c>
      <c r="G1563" s="3">
        <v>9610.4149334939248</v>
      </c>
      <c r="H1563" s="3">
        <f t="shared" si="72"/>
        <v>17128.534774877582</v>
      </c>
      <c r="I1563">
        <f t="shared" si="73"/>
        <v>6</v>
      </c>
      <c r="J1563">
        <f>IFERROR(VLOOKUP(I1563,справочник!$A$27:$D$33,3,0),0)</f>
        <v>30</v>
      </c>
      <c r="K1563">
        <f>IFERROR(VLOOKUP(I1563,справочник!$A$27:$D$33,4,0),0)</f>
        <v>2</v>
      </c>
      <c r="L1563">
        <f t="shared" si="74"/>
        <v>60</v>
      </c>
    </row>
    <row r="1564" spans="1:12" hidden="1">
      <c r="A1564" s="20"/>
      <c r="B1564" s="2" t="s">
        <v>67</v>
      </c>
      <c r="C1564" s="2" t="s">
        <v>3253</v>
      </c>
      <c r="D1564" s="2" t="s">
        <v>7022</v>
      </c>
      <c r="E1564" s="3">
        <v>10166.819909541693</v>
      </c>
      <c r="F1564" s="3">
        <v>31608.369481597132</v>
      </c>
      <c r="G1564" s="3">
        <v>9610.4149334939211</v>
      </c>
      <c r="H1564" s="3">
        <f t="shared" si="72"/>
        <v>17128.534774877582</v>
      </c>
      <c r="I1564">
        <f t="shared" si="73"/>
        <v>6</v>
      </c>
      <c r="J1564">
        <f>IFERROR(VLOOKUP(I1564,справочник!$A$27:$D$33,3,0),0)</f>
        <v>30</v>
      </c>
      <c r="K1564">
        <f>IFERROR(VLOOKUP(I1564,справочник!$A$27:$D$33,4,0),0)</f>
        <v>2</v>
      </c>
      <c r="L1564">
        <f t="shared" si="74"/>
        <v>60</v>
      </c>
    </row>
    <row r="1565" spans="1:12" hidden="1">
      <c r="A1565" s="20"/>
      <c r="B1565" s="2" t="s">
        <v>67</v>
      </c>
      <c r="C1565" s="2" t="s">
        <v>3239</v>
      </c>
      <c r="D1565" s="2" t="s">
        <v>7023</v>
      </c>
      <c r="E1565" s="3">
        <v>10166.819909541691</v>
      </c>
      <c r="F1565" s="3">
        <v>31608.369481597132</v>
      </c>
      <c r="G1565" s="3">
        <v>9610.4149334939193</v>
      </c>
      <c r="H1565" s="3">
        <f t="shared" si="72"/>
        <v>17128.534774877582</v>
      </c>
      <c r="I1565">
        <f t="shared" si="73"/>
        <v>6</v>
      </c>
      <c r="J1565">
        <f>IFERROR(VLOOKUP(I1565,справочник!$A$27:$D$33,3,0),0)</f>
        <v>30</v>
      </c>
      <c r="K1565">
        <f>IFERROR(VLOOKUP(I1565,справочник!$A$27:$D$33,4,0),0)</f>
        <v>2</v>
      </c>
      <c r="L1565">
        <f t="shared" si="74"/>
        <v>60</v>
      </c>
    </row>
    <row r="1566" spans="1:12" hidden="1">
      <c r="A1566" s="20"/>
      <c r="B1566" s="2" t="s">
        <v>67</v>
      </c>
      <c r="C1566" s="2" t="s">
        <v>3449</v>
      </c>
      <c r="D1566" s="2" t="s">
        <v>7024</v>
      </c>
      <c r="E1566" s="3">
        <v>10166.819909541691</v>
      </c>
      <c r="F1566" s="3">
        <v>31608.369481597132</v>
      </c>
      <c r="G1566" s="3">
        <v>9610.4149334939211</v>
      </c>
      <c r="H1566" s="3">
        <f t="shared" si="72"/>
        <v>17128.534774877582</v>
      </c>
      <c r="I1566">
        <f t="shared" si="73"/>
        <v>6</v>
      </c>
      <c r="J1566">
        <f>IFERROR(VLOOKUP(I1566,справочник!$A$27:$D$33,3,0),0)</f>
        <v>30</v>
      </c>
      <c r="K1566">
        <f>IFERROR(VLOOKUP(I1566,справочник!$A$27:$D$33,4,0),0)</f>
        <v>2</v>
      </c>
      <c r="L1566">
        <f t="shared" si="74"/>
        <v>60</v>
      </c>
    </row>
    <row r="1567" spans="1:12" hidden="1">
      <c r="A1567" s="20"/>
      <c r="B1567" s="2" t="s">
        <v>67</v>
      </c>
      <c r="C1567" s="2" t="s">
        <v>7025</v>
      </c>
      <c r="D1567" s="2" t="s">
        <v>7026</v>
      </c>
      <c r="E1567" s="3">
        <v>10166.819909541691</v>
      </c>
      <c r="F1567" s="3">
        <v>31608.369481597132</v>
      </c>
      <c r="G1567" s="3">
        <v>9610.4149334939211</v>
      </c>
      <c r="H1567" s="3">
        <f t="shared" si="72"/>
        <v>17128.534774877582</v>
      </c>
      <c r="I1567">
        <f t="shared" si="73"/>
        <v>6</v>
      </c>
      <c r="J1567">
        <f>IFERROR(VLOOKUP(I1567,справочник!$A$27:$D$33,3,0),0)</f>
        <v>30</v>
      </c>
      <c r="K1567">
        <f>IFERROR(VLOOKUP(I1567,справочник!$A$27:$D$33,4,0),0)</f>
        <v>2</v>
      </c>
      <c r="L1567">
        <f t="shared" si="74"/>
        <v>60</v>
      </c>
    </row>
    <row r="1568" spans="1:12" hidden="1">
      <c r="A1568" s="20"/>
      <c r="B1568" s="2" t="s">
        <v>67</v>
      </c>
      <c r="C1568" s="2" t="s">
        <v>3500</v>
      </c>
      <c r="D1568" s="2" t="s">
        <v>7027</v>
      </c>
      <c r="E1568" s="3">
        <v>10166.819909541693</v>
      </c>
      <c r="F1568" s="3">
        <v>31608.369481597132</v>
      </c>
      <c r="G1568" s="3">
        <v>9610.4149334939229</v>
      </c>
      <c r="H1568" s="3">
        <f t="shared" si="72"/>
        <v>17128.534774877582</v>
      </c>
      <c r="I1568">
        <f t="shared" si="73"/>
        <v>6</v>
      </c>
      <c r="J1568">
        <f>IFERROR(VLOOKUP(I1568,справочник!$A$27:$D$33,3,0),0)</f>
        <v>30</v>
      </c>
      <c r="K1568">
        <f>IFERROR(VLOOKUP(I1568,справочник!$A$27:$D$33,4,0),0)</f>
        <v>2</v>
      </c>
      <c r="L1568">
        <f t="shared" si="74"/>
        <v>60</v>
      </c>
    </row>
    <row r="1569" spans="1:12" hidden="1">
      <c r="A1569" s="20"/>
      <c r="B1569" s="2" t="s">
        <v>67</v>
      </c>
      <c r="C1569" s="2" t="s">
        <v>3639</v>
      </c>
      <c r="D1569" s="2" t="s">
        <v>7028</v>
      </c>
      <c r="E1569" s="3">
        <v>10166.819909541691</v>
      </c>
      <c r="F1569" s="3">
        <v>31608.369481597128</v>
      </c>
      <c r="G1569" s="3">
        <v>9610.4149334939248</v>
      </c>
      <c r="H1569" s="3">
        <f t="shared" si="72"/>
        <v>17128.534774877582</v>
      </c>
      <c r="I1569">
        <f t="shared" si="73"/>
        <v>6</v>
      </c>
      <c r="J1569">
        <f>IFERROR(VLOOKUP(I1569,справочник!$A$27:$D$33,3,0),0)</f>
        <v>30</v>
      </c>
      <c r="K1569">
        <f>IFERROR(VLOOKUP(I1569,справочник!$A$27:$D$33,4,0),0)</f>
        <v>2</v>
      </c>
      <c r="L1569">
        <f t="shared" si="74"/>
        <v>60</v>
      </c>
    </row>
    <row r="1570" spans="1:12" hidden="1">
      <c r="A1570" s="20"/>
      <c r="B1570" s="2" t="s">
        <v>67</v>
      </c>
      <c r="C1570" s="2" t="s">
        <v>3451</v>
      </c>
      <c r="D1570" s="2" t="s">
        <v>7029</v>
      </c>
      <c r="E1570" s="3">
        <v>10166.819909541691</v>
      </c>
      <c r="F1570" s="3">
        <v>31608.369481597128</v>
      </c>
      <c r="G1570" s="3">
        <v>9610.4149334939211</v>
      </c>
      <c r="H1570" s="3">
        <f t="shared" si="72"/>
        <v>17128.534774877578</v>
      </c>
      <c r="I1570">
        <f t="shared" si="73"/>
        <v>6</v>
      </c>
      <c r="J1570">
        <f>IFERROR(VLOOKUP(I1570,справочник!$A$27:$D$33,3,0),0)</f>
        <v>30</v>
      </c>
      <c r="K1570">
        <f>IFERROR(VLOOKUP(I1570,справочник!$A$27:$D$33,4,0),0)</f>
        <v>2</v>
      </c>
      <c r="L1570">
        <f t="shared" si="74"/>
        <v>60</v>
      </c>
    </row>
    <row r="1571" spans="1:12" hidden="1">
      <c r="A1571" s="20"/>
      <c r="B1571" s="2" t="s">
        <v>67</v>
      </c>
      <c r="C1571" s="2" t="s">
        <v>3403</v>
      </c>
      <c r="D1571" s="2" t="s">
        <v>7030</v>
      </c>
      <c r="E1571" s="3">
        <v>10166.819909541693</v>
      </c>
      <c r="F1571" s="3">
        <v>31608.369481597125</v>
      </c>
      <c r="G1571" s="3">
        <v>9610.4149334939211</v>
      </c>
      <c r="H1571" s="3">
        <f t="shared" si="72"/>
        <v>17128.534774877578</v>
      </c>
      <c r="I1571">
        <f t="shared" si="73"/>
        <v>6</v>
      </c>
      <c r="J1571">
        <f>IFERROR(VLOOKUP(I1571,справочник!$A$27:$D$33,3,0),0)</f>
        <v>30</v>
      </c>
      <c r="K1571">
        <f>IFERROR(VLOOKUP(I1571,справочник!$A$27:$D$33,4,0),0)</f>
        <v>2</v>
      </c>
      <c r="L1571">
        <f t="shared" si="74"/>
        <v>60</v>
      </c>
    </row>
    <row r="1572" spans="1:12" hidden="1">
      <c r="A1572" s="20"/>
      <c r="B1572" s="2" t="s">
        <v>67</v>
      </c>
      <c r="C1572" s="2" t="s">
        <v>7031</v>
      </c>
      <c r="D1572" s="2" t="s">
        <v>7032</v>
      </c>
      <c r="E1572" s="3">
        <v>10166.819909541691</v>
      </c>
      <c r="F1572" s="3">
        <v>31608.369481597128</v>
      </c>
      <c r="G1572" s="3">
        <v>9610.4149334939211</v>
      </c>
      <c r="H1572" s="3">
        <f t="shared" si="72"/>
        <v>17128.534774877578</v>
      </c>
      <c r="I1572">
        <f t="shared" si="73"/>
        <v>6</v>
      </c>
      <c r="J1572">
        <f>IFERROR(VLOOKUP(I1572,справочник!$A$27:$D$33,3,0),0)</f>
        <v>30</v>
      </c>
      <c r="K1572">
        <f>IFERROR(VLOOKUP(I1572,справочник!$A$27:$D$33,4,0),0)</f>
        <v>2</v>
      </c>
      <c r="L1572">
        <f t="shared" si="74"/>
        <v>60</v>
      </c>
    </row>
    <row r="1573" spans="1:12" hidden="1">
      <c r="A1573" s="20"/>
      <c r="B1573" s="2" t="s">
        <v>67</v>
      </c>
      <c r="C1573" s="2" t="s">
        <v>7033</v>
      </c>
      <c r="D1573" s="2" t="s">
        <v>7034</v>
      </c>
      <c r="E1573" s="3">
        <v>10166.819909541691</v>
      </c>
      <c r="F1573" s="3">
        <v>31608.369481597128</v>
      </c>
      <c r="G1573" s="3">
        <v>9610.4149334939211</v>
      </c>
      <c r="H1573" s="3">
        <f t="shared" si="72"/>
        <v>17128.534774877578</v>
      </c>
      <c r="I1573">
        <f t="shared" si="73"/>
        <v>6</v>
      </c>
      <c r="J1573">
        <f>IFERROR(VLOOKUP(I1573,справочник!$A$27:$D$33,3,0),0)</f>
        <v>30</v>
      </c>
      <c r="K1573">
        <f>IFERROR(VLOOKUP(I1573,справочник!$A$27:$D$33,4,0),0)</f>
        <v>2</v>
      </c>
      <c r="L1573">
        <f t="shared" si="74"/>
        <v>60</v>
      </c>
    </row>
    <row r="1574" spans="1:12" hidden="1">
      <c r="A1574" s="20"/>
      <c r="B1574" s="2" t="s">
        <v>67</v>
      </c>
      <c r="C1574" s="2" t="s">
        <v>7035</v>
      </c>
      <c r="D1574" s="2" t="s">
        <v>7036</v>
      </c>
      <c r="E1574" s="3">
        <v>10166.819909541693</v>
      </c>
      <c r="F1574" s="3">
        <v>31608.369481597125</v>
      </c>
      <c r="G1574" s="3">
        <v>9610.4149334939211</v>
      </c>
      <c r="H1574" s="3">
        <f t="shared" si="72"/>
        <v>17128.534774877578</v>
      </c>
      <c r="I1574">
        <f t="shared" si="73"/>
        <v>6</v>
      </c>
      <c r="J1574">
        <f>IFERROR(VLOOKUP(I1574,справочник!$A$27:$D$33,3,0),0)</f>
        <v>30</v>
      </c>
      <c r="K1574">
        <f>IFERROR(VLOOKUP(I1574,справочник!$A$27:$D$33,4,0),0)</f>
        <v>2</v>
      </c>
      <c r="L1574">
        <f t="shared" si="74"/>
        <v>60</v>
      </c>
    </row>
    <row r="1575" spans="1:12" hidden="1">
      <c r="A1575" s="20"/>
      <c r="B1575" s="2" t="s">
        <v>67</v>
      </c>
      <c r="C1575" s="2" t="s">
        <v>3492</v>
      </c>
      <c r="D1575" s="2" t="s">
        <v>7037</v>
      </c>
      <c r="E1575" s="3">
        <v>10166.819909541689</v>
      </c>
      <c r="F1575" s="3">
        <v>31608.369481597132</v>
      </c>
      <c r="G1575" s="3">
        <v>9610.4149334939211</v>
      </c>
      <c r="H1575" s="3">
        <f t="shared" si="72"/>
        <v>17128.534774877578</v>
      </c>
      <c r="I1575">
        <f t="shared" si="73"/>
        <v>6</v>
      </c>
      <c r="J1575">
        <f>IFERROR(VLOOKUP(I1575,справочник!$A$27:$D$33,3,0),0)</f>
        <v>30</v>
      </c>
      <c r="K1575">
        <f>IFERROR(VLOOKUP(I1575,справочник!$A$27:$D$33,4,0),0)</f>
        <v>2</v>
      </c>
      <c r="L1575">
        <f t="shared" si="74"/>
        <v>60</v>
      </c>
    </row>
    <row r="1576" spans="1:12" hidden="1">
      <c r="A1576" s="20"/>
      <c r="B1576" s="2" t="s">
        <v>67</v>
      </c>
      <c r="C1576" s="2" t="s">
        <v>3518</v>
      </c>
      <c r="D1576" s="2" t="s">
        <v>7038</v>
      </c>
      <c r="E1576" s="3">
        <v>10166.819909541693</v>
      </c>
      <c r="F1576" s="3">
        <v>31608.369481597128</v>
      </c>
      <c r="G1576" s="3">
        <v>9610.4149334939211</v>
      </c>
      <c r="H1576" s="3">
        <f t="shared" si="72"/>
        <v>17128.534774877578</v>
      </c>
      <c r="I1576">
        <f t="shared" si="73"/>
        <v>6</v>
      </c>
      <c r="J1576">
        <f>IFERROR(VLOOKUP(I1576,справочник!$A$27:$D$33,3,0),0)</f>
        <v>30</v>
      </c>
      <c r="K1576">
        <f>IFERROR(VLOOKUP(I1576,справочник!$A$27:$D$33,4,0),0)</f>
        <v>2</v>
      </c>
      <c r="L1576">
        <f t="shared" si="74"/>
        <v>60</v>
      </c>
    </row>
    <row r="1577" spans="1:12" hidden="1">
      <c r="A1577" s="20"/>
      <c r="B1577" s="2" t="s">
        <v>67</v>
      </c>
      <c r="C1577" s="2" t="s">
        <v>7039</v>
      </c>
      <c r="D1577" s="2" t="s">
        <v>7040</v>
      </c>
      <c r="E1577" s="3">
        <v>10166.819909541693</v>
      </c>
      <c r="F1577" s="3">
        <v>31608.369481597125</v>
      </c>
      <c r="G1577" s="3">
        <v>9610.4149334939211</v>
      </c>
      <c r="H1577" s="3">
        <f t="shared" si="72"/>
        <v>17128.534774877578</v>
      </c>
      <c r="I1577">
        <f t="shared" si="73"/>
        <v>6</v>
      </c>
      <c r="J1577">
        <f>IFERROR(VLOOKUP(I1577,справочник!$A$27:$D$33,3,0),0)</f>
        <v>30</v>
      </c>
      <c r="K1577">
        <f>IFERROR(VLOOKUP(I1577,справочник!$A$27:$D$33,4,0),0)</f>
        <v>2</v>
      </c>
      <c r="L1577">
        <f t="shared" si="74"/>
        <v>60</v>
      </c>
    </row>
    <row r="1578" spans="1:12" hidden="1">
      <c r="A1578" s="20"/>
      <c r="B1578" s="2" t="s">
        <v>67</v>
      </c>
      <c r="C1578" s="2" t="s">
        <v>7041</v>
      </c>
      <c r="D1578" s="2" t="s">
        <v>7042</v>
      </c>
      <c r="E1578" s="3">
        <v>10166.819909541689</v>
      </c>
      <c r="F1578" s="3">
        <v>31608.369481597125</v>
      </c>
      <c r="G1578" s="3">
        <v>9610.4149334939211</v>
      </c>
      <c r="H1578" s="3">
        <f t="shared" si="72"/>
        <v>17128.534774877578</v>
      </c>
      <c r="I1578">
        <f t="shared" si="73"/>
        <v>6</v>
      </c>
      <c r="J1578">
        <f>IFERROR(VLOOKUP(I1578,справочник!$A$27:$D$33,3,0),0)</f>
        <v>30</v>
      </c>
      <c r="K1578">
        <f>IFERROR(VLOOKUP(I1578,справочник!$A$27:$D$33,4,0),0)</f>
        <v>2</v>
      </c>
      <c r="L1578">
        <f t="shared" si="74"/>
        <v>60</v>
      </c>
    </row>
    <row r="1579" spans="1:12" hidden="1">
      <c r="A1579" s="20"/>
      <c r="B1579" s="2" t="s">
        <v>67</v>
      </c>
      <c r="C1579" s="2" t="s">
        <v>7043</v>
      </c>
      <c r="D1579" s="2" t="s">
        <v>7044</v>
      </c>
      <c r="E1579" s="3">
        <v>10166.819909541689</v>
      </c>
      <c r="F1579" s="3">
        <v>31608.369481597132</v>
      </c>
      <c r="G1579" s="3">
        <v>9610.4149334939229</v>
      </c>
      <c r="H1579" s="3">
        <f t="shared" si="72"/>
        <v>17128.534774877578</v>
      </c>
      <c r="I1579">
        <f t="shared" si="73"/>
        <v>6</v>
      </c>
      <c r="J1579">
        <f>IFERROR(VLOOKUP(I1579,справочник!$A$27:$D$33,3,0),0)</f>
        <v>30</v>
      </c>
      <c r="K1579">
        <f>IFERROR(VLOOKUP(I1579,справочник!$A$27:$D$33,4,0),0)</f>
        <v>2</v>
      </c>
      <c r="L1579">
        <f t="shared" si="74"/>
        <v>60</v>
      </c>
    </row>
    <row r="1580" spans="1:12" hidden="1">
      <c r="A1580" s="20"/>
      <c r="B1580" s="2" t="s">
        <v>67</v>
      </c>
      <c r="C1580" s="2" t="s">
        <v>7045</v>
      </c>
      <c r="D1580" s="2" t="s">
        <v>7046</v>
      </c>
      <c r="E1580" s="3">
        <v>10166.819909541688</v>
      </c>
      <c r="F1580" s="3">
        <v>31608.369481597132</v>
      </c>
      <c r="G1580" s="3">
        <v>9610.4149334939211</v>
      </c>
      <c r="H1580" s="3">
        <f t="shared" si="72"/>
        <v>17128.534774877578</v>
      </c>
      <c r="I1580">
        <f t="shared" si="73"/>
        <v>6</v>
      </c>
      <c r="J1580">
        <f>IFERROR(VLOOKUP(I1580,справочник!$A$27:$D$33,3,0),0)</f>
        <v>30</v>
      </c>
      <c r="K1580">
        <f>IFERROR(VLOOKUP(I1580,справочник!$A$27:$D$33,4,0),0)</f>
        <v>2</v>
      </c>
      <c r="L1580">
        <f t="shared" si="74"/>
        <v>60</v>
      </c>
    </row>
    <row r="1581" spans="1:12" hidden="1">
      <c r="A1581" s="20"/>
      <c r="B1581" s="2" t="s">
        <v>67</v>
      </c>
      <c r="C1581" s="2" t="s">
        <v>3740</v>
      </c>
      <c r="D1581" s="2" t="s">
        <v>7047</v>
      </c>
      <c r="E1581" s="3">
        <v>10166.819909541693</v>
      </c>
      <c r="F1581" s="3">
        <v>31608.369481597128</v>
      </c>
      <c r="G1581" s="3">
        <v>9610.4149334939211</v>
      </c>
      <c r="H1581" s="3">
        <f t="shared" si="72"/>
        <v>17128.534774877578</v>
      </c>
      <c r="I1581">
        <f t="shared" si="73"/>
        <v>6</v>
      </c>
      <c r="J1581">
        <f>IFERROR(VLOOKUP(I1581,справочник!$A$27:$D$33,3,0),0)</f>
        <v>30</v>
      </c>
      <c r="K1581">
        <f>IFERROR(VLOOKUP(I1581,справочник!$A$27:$D$33,4,0),0)</f>
        <v>2</v>
      </c>
      <c r="L1581">
        <f t="shared" si="74"/>
        <v>60</v>
      </c>
    </row>
    <row r="1582" spans="1:12" hidden="1">
      <c r="A1582" s="20"/>
      <c r="B1582" s="2" t="s">
        <v>67</v>
      </c>
      <c r="C1582" s="2" t="s">
        <v>7048</v>
      </c>
      <c r="D1582" s="2" t="s">
        <v>7049</v>
      </c>
      <c r="E1582" s="3">
        <v>10166.819909541691</v>
      </c>
      <c r="F1582" s="3">
        <v>31608.369481597128</v>
      </c>
      <c r="G1582" s="3">
        <v>9610.4149334939211</v>
      </c>
      <c r="H1582" s="3">
        <f t="shared" si="72"/>
        <v>17128.534774877578</v>
      </c>
      <c r="I1582">
        <f t="shared" si="73"/>
        <v>6</v>
      </c>
      <c r="J1582">
        <f>IFERROR(VLOOKUP(I1582,справочник!$A$27:$D$33,3,0),0)</f>
        <v>30</v>
      </c>
      <c r="K1582">
        <f>IFERROR(VLOOKUP(I1582,справочник!$A$27:$D$33,4,0),0)</f>
        <v>2</v>
      </c>
      <c r="L1582">
        <f t="shared" si="74"/>
        <v>60</v>
      </c>
    </row>
    <row r="1583" spans="1:12" hidden="1">
      <c r="A1583" s="20"/>
      <c r="B1583" s="2" t="s">
        <v>67</v>
      </c>
      <c r="C1583" s="2" t="s">
        <v>3401</v>
      </c>
      <c r="D1583" s="2" t="s">
        <v>7050</v>
      </c>
      <c r="E1583" s="3">
        <v>10166.819909541693</v>
      </c>
      <c r="F1583" s="3">
        <v>31608.369481597128</v>
      </c>
      <c r="G1583" s="3">
        <v>9610.4149334939229</v>
      </c>
      <c r="H1583" s="3">
        <f t="shared" si="72"/>
        <v>17128.534774877578</v>
      </c>
      <c r="I1583">
        <f t="shared" si="73"/>
        <v>6</v>
      </c>
      <c r="J1583">
        <f>IFERROR(VLOOKUP(I1583,справочник!$A$27:$D$33,3,0),0)</f>
        <v>30</v>
      </c>
      <c r="K1583">
        <f>IFERROR(VLOOKUP(I1583,справочник!$A$27:$D$33,4,0),0)</f>
        <v>2</v>
      </c>
      <c r="L1583">
        <f t="shared" si="74"/>
        <v>60</v>
      </c>
    </row>
    <row r="1584" spans="1:12" hidden="1">
      <c r="A1584" s="20"/>
      <c r="B1584" s="2" t="s">
        <v>67</v>
      </c>
      <c r="C1584" s="2" t="s">
        <v>3423</v>
      </c>
      <c r="D1584" s="2" t="s">
        <v>7051</v>
      </c>
      <c r="E1584" s="3">
        <v>10166.819909541693</v>
      </c>
      <c r="F1584" s="3">
        <v>31608.369481597128</v>
      </c>
      <c r="G1584" s="3">
        <v>9610.4149334939229</v>
      </c>
      <c r="H1584" s="3">
        <f t="shared" si="72"/>
        <v>17128.534774877578</v>
      </c>
      <c r="I1584">
        <f t="shared" si="73"/>
        <v>6</v>
      </c>
      <c r="J1584">
        <f>IFERROR(VLOOKUP(I1584,справочник!$A$27:$D$33,3,0),0)</f>
        <v>30</v>
      </c>
      <c r="K1584">
        <f>IFERROR(VLOOKUP(I1584,справочник!$A$27:$D$33,4,0),0)</f>
        <v>2</v>
      </c>
      <c r="L1584">
        <f t="shared" si="74"/>
        <v>60</v>
      </c>
    </row>
    <row r="1585" spans="1:12" hidden="1">
      <c r="A1585" s="20"/>
      <c r="B1585" s="2" t="s">
        <v>67</v>
      </c>
      <c r="C1585" s="2" t="s">
        <v>7052</v>
      </c>
      <c r="D1585" s="2" t="s">
        <v>7053</v>
      </c>
      <c r="E1585" s="3">
        <v>10166.819909541689</v>
      </c>
      <c r="F1585" s="3">
        <v>31608.369481597128</v>
      </c>
      <c r="G1585" s="3">
        <v>9610.4149334939211</v>
      </c>
      <c r="H1585" s="3">
        <f t="shared" si="72"/>
        <v>17128.534774877578</v>
      </c>
      <c r="I1585">
        <f t="shared" si="73"/>
        <v>6</v>
      </c>
      <c r="J1585">
        <f>IFERROR(VLOOKUP(I1585,справочник!$A$27:$D$33,3,0),0)</f>
        <v>30</v>
      </c>
      <c r="K1585">
        <f>IFERROR(VLOOKUP(I1585,справочник!$A$27:$D$33,4,0),0)</f>
        <v>2</v>
      </c>
      <c r="L1585">
        <f t="shared" si="74"/>
        <v>60</v>
      </c>
    </row>
    <row r="1586" spans="1:12" hidden="1">
      <c r="A1586" s="20"/>
      <c r="B1586" s="2" t="s">
        <v>67</v>
      </c>
      <c r="C1586" s="2" t="s">
        <v>3475</v>
      </c>
      <c r="D1586" s="2" t="s">
        <v>7054</v>
      </c>
      <c r="E1586" s="3">
        <v>10166.819909541689</v>
      </c>
      <c r="F1586" s="3">
        <v>31608.369481597132</v>
      </c>
      <c r="G1586" s="3">
        <v>9610.4149334939229</v>
      </c>
      <c r="H1586" s="3">
        <f t="shared" si="72"/>
        <v>17128.534774877578</v>
      </c>
      <c r="I1586">
        <f t="shared" si="73"/>
        <v>6</v>
      </c>
      <c r="J1586">
        <f>IFERROR(VLOOKUP(I1586,справочник!$A$27:$D$33,3,0),0)</f>
        <v>30</v>
      </c>
      <c r="K1586">
        <f>IFERROR(VLOOKUP(I1586,справочник!$A$27:$D$33,4,0),0)</f>
        <v>2</v>
      </c>
      <c r="L1586">
        <f t="shared" si="74"/>
        <v>60</v>
      </c>
    </row>
    <row r="1587" spans="1:12" hidden="1">
      <c r="A1587" s="20"/>
      <c r="B1587" s="2" t="s">
        <v>67</v>
      </c>
      <c r="C1587" s="2" t="s">
        <v>3421</v>
      </c>
      <c r="D1587" s="2" t="s">
        <v>7055</v>
      </c>
      <c r="E1587" s="3">
        <v>10166.819909541689</v>
      </c>
      <c r="F1587" s="3">
        <v>31608.369481597132</v>
      </c>
      <c r="G1587" s="3">
        <v>9610.4149334939211</v>
      </c>
      <c r="H1587" s="3">
        <f t="shared" si="72"/>
        <v>17128.534774877578</v>
      </c>
      <c r="I1587">
        <f t="shared" si="73"/>
        <v>6</v>
      </c>
      <c r="J1587">
        <f>IFERROR(VLOOKUP(I1587,справочник!$A$27:$D$33,3,0),0)</f>
        <v>30</v>
      </c>
      <c r="K1587">
        <f>IFERROR(VLOOKUP(I1587,справочник!$A$27:$D$33,4,0),0)</f>
        <v>2</v>
      </c>
      <c r="L1587">
        <f t="shared" si="74"/>
        <v>60</v>
      </c>
    </row>
    <row r="1588" spans="1:12" hidden="1">
      <c r="A1588" s="20"/>
      <c r="B1588" s="2" t="s">
        <v>67</v>
      </c>
      <c r="C1588" s="2" t="s">
        <v>7056</v>
      </c>
      <c r="D1588" s="2" t="s">
        <v>7057</v>
      </c>
      <c r="E1588" s="3">
        <v>10166.819909541691</v>
      </c>
      <c r="F1588" s="3">
        <v>31608.369481597125</v>
      </c>
      <c r="G1588" s="3">
        <v>9610.4149334939229</v>
      </c>
      <c r="H1588" s="3">
        <f t="shared" si="72"/>
        <v>17128.534774877578</v>
      </c>
      <c r="I1588">
        <f t="shared" si="73"/>
        <v>6</v>
      </c>
      <c r="J1588">
        <f>IFERROR(VLOOKUP(I1588,справочник!$A$27:$D$33,3,0),0)</f>
        <v>30</v>
      </c>
      <c r="K1588">
        <f>IFERROR(VLOOKUP(I1588,справочник!$A$27:$D$33,4,0),0)</f>
        <v>2</v>
      </c>
      <c r="L1588">
        <f t="shared" si="74"/>
        <v>60</v>
      </c>
    </row>
    <row r="1589" spans="1:12" hidden="1">
      <c r="A1589" s="20"/>
      <c r="B1589" s="2" t="s">
        <v>67</v>
      </c>
      <c r="C1589" s="2" t="s">
        <v>3465</v>
      </c>
      <c r="D1589" s="2" t="s">
        <v>7058</v>
      </c>
      <c r="E1589" s="3">
        <v>10166.819909541689</v>
      </c>
      <c r="F1589" s="3">
        <v>31608.369481597128</v>
      </c>
      <c r="G1589" s="3">
        <v>9610.4149334939229</v>
      </c>
      <c r="H1589" s="3">
        <f t="shared" si="72"/>
        <v>17128.534774877578</v>
      </c>
      <c r="I1589">
        <f t="shared" si="73"/>
        <v>6</v>
      </c>
      <c r="J1589">
        <f>IFERROR(VLOOKUP(I1589,справочник!$A$27:$D$33,3,0),0)</f>
        <v>30</v>
      </c>
      <c r="K1589">
        <f>IFERROR(VLOOKUP(I1589,справочник!$A$27:$D$33,4,0),0)</f>
        <v>2</v>
      </c>
      <c r="L1589">
        <f t="shared" si="74"/>
        <v>60</v>
      </c>
    </row>
    <row r="1590" spans="1:12" hidden="1">
      <c r="A1590" s="20"/>
      <c r="B1590" s="2" t="s">
        <v>67</v>
      </c>
      <c r="C1590" s="2" t="s">
        <v>3425</v>
      </c>
      <c r="D1590" s="2" t="s">
        <v>7059</v>
      </c>
      <c r="E1590" s="3">
        <v>10166.819909541693</v>
      </c>
      <c r="F1590" s="3">
        <v>31608.369481597125</v>
      </c>
      <c r="G1590" s="3">
        <v>9610.4149334939193</v>
      </c>
      <c r="H1590" s="3">
        <f t="shared" si="72"/>
        <v>17128.534774877578</v>
      </c>
      <c r="I1590">
        <f t="shared" si="73"/>
        <v>6</v>
      </c>
      <c r="J1590">
        <f>IFERROR(VLOOKUP(I1590,справочник!$A$27:$D$33,3,0),0)</f>
        <v>30</v>
      </c>
      <c r="K1590">
        <f>IFERROR(VLOOKUP(I1590,справочник!$A$27:$D$33,4,0),0)</f>
        <v>2</v>
      </c>
      <c r="L1590">
        <f t="shared" si="74"/>
        <v>60</v>
      </c>
    </row>
    <row r="1591" spans="1:12" hidden="1">
      <c r="A1591" s="20"/>
      <c r="B1591" s="2" t="s">
        <v>67</v>
      </c>
      <c r="C1591" s="2" t="s">
        <v>7060</v>
      </c>
      <c r="D1591" s="2" t="s">
        <v>7061</v>
      </c>
      <c r="E1591" s="3">
        <v>10166.819909541691</v>
      </c>
      <c r="F1591" s="3">
        <v>31608.369481597128</v>
      </c>
      <c r="G1591" s="3">
        <v>9610.4149334939229</v>
      </c>
      <c r="H1591" s="3">
        <f t="shared" si="72"/>
        <v>17128.534774877578</v>
      </c>
      <c r="I1591">
        <f t="shared" si="73"/>
        <v>6</v>
      </c>
      <c r="J1591">
        <f>IFERROR(VLOOKUP(I1591,справочник!$A$27:$D$33,3,0),0)</f>
        <v>30</v>
      </c>
      <c r="K1591">
        <f>IFERROR(VLOOKUP(I1591,справочник!$A$27:$D$33,4,0),0)</f>
        <v>2</v>
      </c>
      <c r="L1591">
        <f t="shared" si="74"/>
        <v>60</v>
      </c>
    </row>
    <row r="1592" spans="1:12" hidden="1">
      <c r="A1592" s="20"/>
      <c r="B1592" s="2" t="s">
        <v>67</v>
      </c>
      <c r="C1592" s="2" t="s">
        <v>7062</v>
      </c>
      <c r="D1592" s="2" t="s">
        <v>7063</v>
      </c>
      <c r="E1592" s="3">
        <v>10166.819909541689</v>
      </c>
      <c r="F1592" s="3">
        <v>31608.369481597128</v>
      </c>
      <c r="G1592" s="3">
        <v>9610.4149334939229</v>
      </c>
      <c r="H1592" s="3">
        <f t="shared" si="72"/>
        <v>17128.534774877578</v>
      </c>
      <c r="I1592">
        <f t="shared" si="73"/>
        <v>6</v>
      </c>
      <c r="J1592">
        <f>IFERROR(VLOOKUP(I1592,справочник!$A$27:$D$33,3,0),0)</f>
        <v>30</v>
      </c>
      <c r="K1592">
        <f>IFERROR(VLOOKUP(I1592,справочник!$A$27:$D$33,4,0),0)</f>
        <v>2</v>
      </c>
      <c r="L1592">
        <f t="shared" si="74"/>
        <v>60</v>
      </c>
    </row>
    <row r="1593" spans="1:12" hidden="1">
      <c r="A1593" s="20"/>
      <c r="B1593" s="2" t="s">
        <v>67</v>
      </c>
      <c r="C1593" s="2" t="s">
        <v>3461</v>
      </c>
      <c r="D1593" s="2" t="s">
        <v>7064</v>
      </c>
      <c r="E1593" s="3">
        <v>10166.819909541691</v>
      </c>
      <c r="F1593" s="3">
        <v>31608.369481597118</v>
      </c>
      <c r="G1593" s="3">
        <v>9610.4149334939248</v>
      </c>
      <c r="H1593" s="3">
        <f t="shared" si="72"/>
        <v>17128.534774877578</v>
      </c>
      <c r="I1593">
        <f t="shared" si="73"/>
        <v>6</v>
      </c>
      <c r="J1593">
        <f>IFERROR(VLOOKUP(I1593,справочник!$A$27:$D$33,3,0),0)</f>
        <v>30</v>
      </c>
      <c r="K1593">
        <f>IFERROR(VLOOKUP(I1593,справочник!$A$27:$D$33,4,0),0)</f>
        <v>2</v>
      </c>
      <c r="L1593">
        <f t="shared" si="74"/>
        <v>60</v>
      </c>
    </row>
    <row r="1594" spans="1:12" hidden="1">
      <c r="A1594" s="20"/>
      <c r="B1594" s="2" t="s">
        <v>67</v>
      </c>
      <c r="C1594" s="2" t="s">
        <v>7065</v>
      </c>
      <c r="D1594" s="2" t="s">
        <v>7066</v>
      </c>
      <c r="E1594" s="3">
        <v>10166.819909541691</v>
      </c>
      <c r="F1594" s="3">
        <v>31608.369481597121</v>
      </c>
      <c r="G1594" s="3">
        <v>9610.4149334939248</v>
      </c>
      <c r="H1594" s="3">
        <f t="shared" si="72"/>
        <v>17128.534774877578</v>
      </c>
      <c r="I1594">
        <f t="shared" si="73"/>
        <v>6</v>
      </c>
      <c r="J1594">
        <f>IFERROR(VLOOKUP(I1594,справочник!$A$27:$D$33,3,0),0)</f>
        <v>30</v>
      </c>
      <c r="K1594">
        <f>IFERROR(VLOOKUP(I1594,справочник!$A$27:$D$33,4,0),0)</f>
        <v>2</v>
      </c>
      <c r="L1594">
        <f t="shared" si="74"/>
        <v>60</v>
      </c>
    </row>
    <row r="1595" spans="1:12" hidden="1">
      <c r="A1595" s="20"/>
      <c r="B1595" s="2" t="s">
        <v>67</v>
      </c>
      <c r="C1595" s="2" t="s">
        <v>4161</v>
      </c>
      <c r="D1595" s="2" t="s">
        <v>7067</v>
      </c>
      <c r="E1595" s="3">
        <v>10166.819909541691</v>
      </c>
      <c r="F1595" s="3">
        <v>31608.369481597143</v>
      </c>
      <c r="G1595" s="3">
        <v>9610.4149334939211</v>
      </c>
      <c r="H1595" s="3">
        <f t="shared" si="72"/>
        <v>17128.534774877586</v>
      </c>
      <c r="I1595">
        <f t="shared" si="73"/>
        <v>6</v>
      </c>
      <c r="J1595">
        <f>IFERROR(VLOOKUP(I1595,справочник!$A$27:$D$33,3,0),0)</f>
        <v>30</v>
      </c>
      <c r="K1595">
        <f>IFERROR(VLOOKUP(I1595,справочник!$A$27:$D$33,4,0),0)</f>
        <v>2</v>
      </c>
      <c r="L1595">
        <f t="shared" si="74"/>
        <v>60</v>
      </c>
    </row>
    <row r="1596" spans="1:12" hidden="1">
      <c r="A1596" s="20"/>
      <c r="B1596" s="2" t="s">
        <v>67</v>
      </c>
      <c r="C1596" s="2" t="s">
        <v>4188</v>
      </c>
      <c r="D1596" s="2" t="s">
        <v>7068</v>
      </c>
      <c r="E1596" s="3">
        <v>10166.819909541693</v>
      </c>
      <c r="F1596" s="3">
        <v>31608.369481597139</v>
      </c>
      <c r="G1596" s="3">
        <v>9610.4149334939248</v>
      </c>
      <c r="H1596" s="3">
        <f t="shared" si="72"/>
        <v>17128.534774877586</v>
      </c>
      <c r="I1596">
        <f t="shared" si="73"/>
        <v>6</v>
      </c>
      <c r="J1596">
        <f>IFERROR(VLOOKUP(I1596,справочник!$A$27:$D$33,3,0),0)</f>
        <v>30</v>
      </c>
      <c r="K1596">
        <f>IFERROR(VLOOKUP(I1596,справочник!$A$27:$D$33,4,0),0)</f>
        <v>2</v>
      </c>
      <c r="L1596">
        <f t="shared" si="74"/>
        <v>60</v>
      </c>
    </row>
    <row r="1597" spans="1:12" hidden="1">
      <c r="A1597" s="20"/>
      <c r="B1597" s="2" t="s">
        <v>67</v>
      </c>
      <c r="C1597" s="2" t="s">
        <v>7069</v>
      </c>
      <c r="D1597" s="2" t="s">
        <v>7070</v>
      </c>
      <c r="E1597" s="3">
        <v>10166.819909541693</v>
      </c>
      <c r="F1597" s="3">
        <v>31608.369481597143</v>
      </c>
      <c r="G1597" s="3">
        <v>9610.4149334939248</v>
      </c>
      <c r="H1597" s="3">
        <f t="shared" si="72"/>
        <v>17128.534774877586</v>
      </c>
      <c r="I1597">
        <f t="shared" si="73"/>
        <v>6</v>
      </c>
      <c r="J1597">
        <f>IFERROR(VLOOKUP(I1597,справочник!$A$27:$D$33,3,0),0)</f>
        <v>30</v>
      </c>
      <c r="K1597">
        <f>IFERROR(VLOOKUP(I1597,справочник!$A$27:$D$33,4,0),0)</f>
        <v>2</v>
      </c>
      <c r="L1597">
        <f t="shared" si="74"/>
        <v>60</v>
      </c>
    </row>
    <row r="1598" spans="1:12" hidden="1">
      <c r="A1598" s="20"/>
      <c r="B1598" s="2" t="s">
        <v>67</v>
      </c>
      <c r="C1598" s="2" t="s">
        <v>4100</v>
      </c>
      <c r="D1598" s="2" t="s">
        <v>7071</v>
      </c>
      <c r="E1598" s="3">
        <v>10166.819909541693</v>
      </c>
      <c r="F1598" s="3">
        <v>31608.369481597139</v>
      </c>
      <c r="G1598" s="3">
        <v>9610.4149334939248</v>
      </c>
      <c r="H1598" s="3">
        <f t="shared" si="72"/>
        <v>17128.534774877586</v>
      </c>
      <c r="I1598">
        <f t="shared" si="73"/>
        <v>6</v>
      </c>
      <c r="J1598">
        <f>IFERROR(VLOOKUP(I1598,справочник!$A$27:$D$33,3,0),0)</f>
        <v>30</v>
      </c>
      <c r="K1598">
        <f>IFERROR(VLOOKUP(I1598,справочник!$A$27:$D$33,4,0),0)</f>
        <v>2</v>
      </c>
      <c r="L1598">
        <f t="shared" si="74"/>
        <v>60</v>
      </c>
    </row>
    <row r="1599" spans="1:12" hidden="1">
      <c r="A1599" s="20"/>
      <c r="B1599" s="2" t="s">
        <v>67</v>
      </c>
      <c r="C1599" s="2" t="s">
        <v>7072</v>
      </c>
      <c r="D1599" s="2" t="s">
        <v>7073</v>
      </c>
      <c r="E1599" s="3">
        <v>10166.819909541695</v>
      </c>
      <c r="F1599" s="3">
        <v>31608.369481597143</v>
      </c>
      <c r="G1599" s="3">
        <v>9610.4149334939229</v>
      </c>
      <c r="H1599" s="3">
        <f t="shared" si="72"/>
        <v>17128.534774877586</v>
      </c>
      <c r="I1599">
        <f t="shared" si="73"/>
        <v>6</v>
      </c>
      <c r="J1599">
        <f>IFERROR(VLOOKUP(I1599,справочник!$A$27:$D$33,3,0),0)</f>
        <v>30</v>
      </c>
      <c r="K1599">
        <f>IFERROR(VLOOKUP(I1599,справочник!$A$27:$D$33,4,0),0)</f>
        <v>2</v>
      </c>
      <c r="L1599">
        <f t="shared" si="74"/>
        <v>60</v>
      </c>
    </row>
    <row r="1600" spans="1:12" hidden="1">
      <c r="A1600" s="20"/>
      <c r="B1600" s="2" t="s">
        <v>67</v>
      </c>
      <c r="C1600" s="2" t="s">
        <v>7074</v>
      </c>
      <c r="D1600" s="2" t="s">
        <v>7075</v>
      </c>
      <c r="E1600" s="3">
        <v>10166.819909541699</v>
      </c>
      <c r="F1600" s="3">
        <v>31608.369481597132</v>
      </c>
      <c r="G1600" s="3">
        <v>9610.4149334939229</v>
      </c>
      <c r="H1600" s="3">
        <f t="shared" si="72"/>
        <v>17128.534774877586</v>
      </c>
      <c r="I1600">
        <f t="shared" si="73"/>
        <v>6</v>
      </c>
      <c r="J1600">
        <f>IFERROR(VLOOKUP(I1600,справочник!$A$27:$D$33,3,0),0)</f>
        <v>30</v>
      </c>
      <c r="K1600">
        <f>IFERROR(VLOOKUP(I1600,справочник!$A$27:$D$33,4,0),0)</f>
        <v>2</v>
      </c>
      <c r="L1600">
        <f t="shared" si="74"/>
        <v>60</v>
      </c>
    </row>
    <row r="1601" spans="1:12" hidden="1">
      <c r="A1601" s="20"/>
      <c r="B1601" s="2" t="s">
        <v>67</v>
      </c>
      <c r="C1601" s="2" t="s">
        <v>4246</v>
      </c>
      <c r="D1601" s="2" t="s">
        <v>7076</v>
      </c>
      <c r="E1601" s="3">
        <v>10166.819909541693</v>
      </c>
      <c r="F1601" s="3">
        <v>31608.369481597139</v>
      </c>
      <c r="G1601" s="3">
        <v>9610.4149334939229</v>
      </c>
      <c r="H1601" s="3">
        <f t="shared" si="72"/>
        <v>17128.534774877586</v>
      </c>
      <c r="I1601">
        <f t="shared" si="73"/>
        <v>6</v>
      </c>
      <c r="J1601">
        <f>IFERROR(VLOOKUP(I1601,справочник!$A$27:$D$33,3,0),0)</f>
        <v>30</v>
      </c>
      <c r="K1601">
        <f>IFERROR(VLOOKUP(I1601,справочник!$A$27:$D$33,4,0),0)</f>
        <v>2</v>
      </c>
      <c r="L1601">
        <f t="shared" si="74"/>
        <v>60</v>
      </c>
    </row>
    <row r="1602" spans="1:12" hidden="1">
      <c r="A1602" s="20"/>
      <c r="B1602" s="2" t="s">
        <v>67</v>
      </c>
      <c r="C1602" s="2" t="s">
        <v>7077</v>
      </c>
      <c r="D1602" s="2" t="s">
        <v>7078</v>
      </c>
      <c r="E1602" s="3">
        <v>10166.819909541689</v>
      </c>
      <c r="F1602" s="3">
        <v>31608.369481597147</v>
      </c>
      <c r="G1602" s="3">
        <v>9610.4149334939211</v>
      </c>
      <c r="H1602" s="3">
        <f t="shared" si="72"/>
        <v>17128.534774877586</v>
      </c>
      <c r="I1602">
        <f t="shared" si="73"/>
        <v>6</v>
      </c>
      <c r="J1602">
        <f>IFERROR(VLOOKUP(I1602,справочник!$A$27:$D$33,3,0),0)</f>
        <v>30</v>
      </c>
      <c r="K1602">
        <f>IFERROR(VLOOKUP(I1602,справочник!$A$27:$D$33,4,0),0)</f>
        <v>2</v>
      </c>
      <c r="L1602">
        <f t="shared" si="74"/>
        <v>60</v>
      </c>
    </row>
    <row r="1603" spans="1:12" hidden="1">
      <c r="A1603" s="20"/>
      <c r="B1603" s="2" t="s">
        <v>67</v>
      </c>
      <c r="C1603" s="2" t="s">
        <v>4133</v>
      </c>
      <c r="D1603" s="2" t="s">
        <v>7079</v>
      </c>
      <c r="E1603" s="3">
        <v>10166.819909541693</v>
      </c>
      <c r="F1603" s="3">
        <v>31608.369481597139</v>
      </c>
      <c r="G1603" s="3">
        <v>9610.4149334939229</v>
      </c>
      <c r="H1603" s="3">
        <f t="shared" ref="H1603:H1666" si="75">AVERAGE(E1603:G1603)</f>
        <v>17128.534774877586</v>
      </c>
      <c r="I1603">
        <f t="shared" ref="I1603:I1666" si="76">IF(H1603&gt;=1000000,1,IF(AND(H1603&gt;=500000,H1603&lt;=999999),2,IF(AND(H1603&gt;=200000,H1603&lt;=499999),3,IF(AND(H1603&gt;=150000,H1603&lt;=199999),4,IF(AND(H1603&gt;=75000,H1603&lt;=149999),5,IF(AND(H1603&gt;=35000,H1603&lt;=74999),6,6))))))</f>
        <v>6</v>
      </c>
      <c r="J1603">
        <f>IFERROR(VLOOKUP(I1603,справочник!$A$27:$D$33,3,0),0)</f>
        <v>30</v>
      </c>
      <c r="K1603">
        <f>IFERROR(VLOOKUP(I1603,справочник!$A$27:$D$33,4,0),0)</f>
        <v>2</v>
      </c>
      <c r="L1603">
        <f t="shared" ref="L1603:L1666" si="77">J1603*K1603</f>
        <v>60</v>
      </c>
    </row>
    <row r="1604" spans="1:12" hidden="1">
      <c r="A1604" s="20"/>
      <c r="B1604" s="2" t="s">
        <v>67</v>
      </c>
      <c r="C1604" s="2" t="s">
        <v>4141</v>
      </c>
      <c r="D1604" s="2" t="s">
        <v>7080</v>
      </c>
      <c r="E1604" s="3">
        <v>10166.819909541693</v>
      </c>
      <c r="F1604" s="3">
        <v>31608.369481597136</v>
      </c>
      <c r="G1604" s="3">
        <v>9610.4149334939211</v>
      </c>
      <c r="H1604" s="3">
        <f t="shared" si="75"/>
        <v>17128.534774877586</v>
      </c>
      <c r="I1604">
        <f t="shared" si="76"/>
        <v>6</v>
      </c>
      <c r="J1604">
        <f>IFERROR(VLOOKUP(I1604,справочник!$A$27:$D$33,3,0),0)</f>
        <v>30</v>
      </c>
      <c r="K1604">
        <f>IFERROR(VLOOKUP(I1604,справочник!$A$27:$D$33,4,0),0)</f>
        <v>2</v>
      </c>
      <c r="L1604">
        <f t="shared" si="77"/>
        <v>60</v>
      </c>
    </row>
    <row r="1605" spans="1:12" hidden="1">
      <c r="A1605" s="20"/>
      <c r="B1605" s="2" t="s">
        <v>67</v>
      </c>
      <c r="C1605" s="2" t="s">
        <v>4143</v>
      </c>
      <c r="D1605" s="2" t="s">
        <v>7081</v>
      </c>
      <c r="E1605" s="3">
        <v>10166.819909541691</v>
      </c>
      <c r="F1605" s="3">
        <v>31608.369481597139</v>
      </c>
      <c r="G1605" s="3">
        <v>9610.4149334939229</v>
      </c>
      <c r="H1605" s="3">
        <f t="shared" si="75"/>
        <v>17128.534774877586</v>
      </c>
      <c r="I1605">
        <f t="shared" si="76"/>
        <v>6</v>
      </c>
      <c r="J1605">
        <f>IFERROR(VLOOKUP(I1605,справочник!$A$27:$D$33,3,0),0)</f>
        <v>30</v>
      </c>
      <c r="K1605">
        <f>IFERROR(VLOOKUP(I1605,справочник!$A$27:$D$33,4,0),0)</f>
        <v>2</v>
      </c>
      <c r="L1605">
        <f t="shared" si="77"/>
        <v>60</v>
      </c>
    </row>
    <row r="1606" spans="1:12" hidden="1">
      <c r="A1606" s="20"/>
      <c r="B1606" s="2" t="s">
        <v>67</v>
      </c>
      <c r="C1606" s="2" t="s">
        <v>7082</v>
      </c>
      <c r="D1606" s="2" t="s">
        <v>7083</v>
      </c>
      <c r="E1606" s="3">
        <v>10166.819909541691</v>
      </c>
      <c r="F1606" s="3">
        <v>31608.369481597143</v>
      </c>
      <c r="G1606" s="3">
        <v>9610.4149334939229</v>
      </c>
      <c r="H1606" s="3">
        <f t="shared" si="75"/>
        <v>17128.534774877586</v>
      </c>
      <c r="I1606">
        <f t="shared" si="76"/>
        <v>6</v>
      </c>
      <c r="J1606">
        <f>IFERROR(VLOOKUP(I1606,справочник!$A$27:$D$33,3,0),0)</f>
        <v>30</v>
      </c>
      <c r="K1606">
        <f>IFERROR(VLOOKUP(I1606,справочник!$A$27:$D$33,4,0),0)</f>
        <v>2</v>
      </c>
      <c r="L1606">
        <f t="shared" si="77"/>
        <v>60</v>
      </c>
    </row>
    <row r="1607" spans="1:12" hidden="1">
      <c r="A1607" s="20"/>
      <c r="B1607" s="2" t="s">
        <v>67</v>
      </c>
      <c r="C1607" s="2" t="s">
        <v>4186</v>
      </c>
      <c r="D1607" s="2" t="s">
        <v>7084</v>
      </c>
      <c r="E1607" s="3">
        <v>10166.819909541693</v>
      </c>
      <c r="F1607" s="3">
        <v>31608.369481597136</v>
      </c>
      <c r="G1607" s="3">
        <v>9610.4149334939211</v>
      </c>
      <c r="H1607" s="3">
        <f t="shared" si="75"/>
        <v>17128.534774877586</v>
      </c>
      <c r="I1607">
        <f t="shared" si="76"/>
        <v>6</v>
      </c>
      <c r="J1607">
        <f>IFERROR(VLOOKUP(I1607,справочник!$A$27:$D$33,3,0),0)</f>
        <v>30</v>
      </c>
      <c r="K1607">
        <f>IFERROR(VLOOKUP(I1607,справочник!$A$27:$D$33,4,0),0)</f>
        <v>2</v>
      </c>
      <c r="L1607">
        <f t="shared" si="77"/>
        <v>60</v>
      </c>
    </row>
    <row r="1608" spans="1:12" hidden="1">
      <c r="A1608" s="20"/>
      <c r="B1608" s="2" t="s">
        <v>67</v>
      </c>
      <c r="C1608" s="2" t="s">
        <v>7085</v>
      </c>
      <c r="D1608" s="2" t="s">
        <v>7086</v>
      </c>
      <c r="E1608" s="3">
        <v>10166.819909541697</v>
      </c>
      <c r="F1608" s="3">
        <v>31608.369481597139</v>
      </c>
      <c r="G1608" s="3">
        <v>9610.4149334939211</v>
      </c>
      <c r="H1608" s="3">
        <f t="shared" si="75"/>
        <v>17128.534774877586</v>
      </c>
      <c r="I1608">
        <f t="shared" si="76"/>
        <v>6</v>
      </c>
      <c r="J1608">
        <f>IFERROR(VLOOKUP(I1608,справочник!$A$27:$D$33,3,0),0)</f>
        <v>30</v>
      </c>
      <c r="K1608">
        <f>IFERROR(VLOOKUP(I1608,справочник!$A$27:$D$33,4,0),0)</f>
        <v>2</v>
      </c>
      <c r="L1608">
        <f t="shared" si="77"/>
        <v>60</v>
      </c>
    </row>
    <row r="1609" spans="1:12" hidden="1">
      <c r="A1609" s="20"/>
      <c r="B1609" s="2" t="s">
        <v>67</v>
      </c>
      <c r="C1609" s="2" t="s">
        <v>7087</v>
      </c>
      <c r="D1609" s="2" t="s">
        <v>7088</v>
      </c>
      <c r="E1609" s="3">
        <v>10166.819909541691</v>
      </c>
      <c r="F1609" s="3">
        <v>31608.369481597132</v>
      </c>
      <c r="G1609" s="3">
        <v>9610.4149334939248</v>
      </c>
      <c r="H1609" s="3">
        <f t="shared" si="75"/>
        <v>17128.534774877582</v>
      </c>
      <c r="I1609">
        <f t="shared" si="76"/>
        <v>6</v>
      </c>
      <c r="J1609">
        <f>IFERROR(VLOOKUP(I1609,справочник!$A$27:$D$33,3,0),0)</f>
        <v>30</v>
      </c>
      <c r="K1609">
        <f>IFERROR(VLOOKUP(I1609,справочник!$A$27:$D$33,4,0),0)</f>
        <v>2</v>
      </c>
      <c r="L1609">
        <f t="shared" si="77"/>
        <v>60</v>
      </c>
    </row>
    <row r="1610" spans="1:12" hidden="1">
      <c r="A1610" s="20"/>
      <c r="B1610" s="2" t="s">
        <v>67</v>
      </c>
      <c r="C1610" s="2" t="s">
        <v>4104</v>
      </c>
      <c r="D1610" s="2" t="s">
        <v>7089</v>
      </c>
      <c r="E1610" s="3">
        <v>10166.819909541693</v>
      </c>
      <c r="F1610" s="3">
        <v>31608.369481597132</v>
      </c>
      <c r="G1610" s="3">
        <v>9610.4149334939248</v>
      </c>
      <c r="H1610" s="3">
        <f t="shared" si="75"/>
        <v>17128.534774877582</v>
      </c>
      <c r="I1610">
        <f t="shared" si="76"/>
        <v>6</v>
      </c>
      <c r="J1610">
        <f>IFERROR(VLOOKUP(I1610,справочник!$A$27:$D$33,3,0),0)</f>
        <v>30</v>
      </c>
      <c r="K1610">
        <f>IFERROR(VLOOKUP(I1610,справочник!$A$27:$D$33,4,0),0)</f>
        <v>2</v>
      </c>
      <c r="L1610">
        <f t="shared" si="77"/>
        <v>60</v>
      </c>
    </row>
    <row r="1611" spans="1:12" hidden="1">
      <c r="A1611" s="20"/>
      <c r="B1611" s="2" t="s">
        <v>67</v>
      </c>
      <c r="C1611" s="2" t="s">
        <v>4117</v>
      </c>
      <c r="D1611" s="2" t="s">
        <v>7090</v>
      </c>
      <c r="E1611" s="3">
        <v>10166.819909541691</v>
      </c>
      <c r="F1611" s="3">
        <v>31608.369481597132</v>
      </c>
      <c r="G1611" s="3">
        <v>9610.4149334939211</v>
      </c>
      <c r="H1611" s="3">
        <f t="shared" si="75"/>
        <v>17128.534774877582</v>
      </c>
      <c r="I1611">
        <f t="shared" si="76"/>
        <v>6</v>
      </c>
      <c r="J1611">
        <f>IFERROR(VLOOKUP(I1611,справочник!$A$27:$D$33,3,0),0)</f>
        <v>30</v>
      </c>
      <c r="K1611">
        <f>IFERROR(VLOOKUP(I1611,справочник!$A$27:$D$33,4,0),0)</f>
        <v>2</v>
      </c>
      <c r="L1611">
        <f t="shared" si="77"/>
        <v>60</v>
      </c>
    </row>
    <row r="1612" spans="1:12" hidden="1">
      <c r="A1612" s="20"/>
      <c r="B1612" s="2" t="s">
        <v>67</v>
      </c>
      <c r="C1612" s="2" t="s">
        <v>7091</v>
      </c>
      <c r="D1612" s="2" t="s">
        <v>7092</v>
      </c>
      <c r="E1612" s="3">
        <v>10166.819909541693</v>
      </c>
      <c r="F1612" s="3">
        <v>31608.369481597136</v>
      </c>
      <c r="G1612" s="3">
        <v>9610.4149334939211</v>
      </c>
      <c r="H1612" s="3">
        <f t="shared" si="75"/>
        <v>17128.534774877586</v>
      </c>
      <c r="I1612">
        <f t="shared" si="76"/>
        <v>6</v>
      </c>
      <c r="J1612">
        <f>IFERROR(VLOOKUP(I1612,справочник!$A$27:$D$33,3,0),0)</f>
        <v>30</v>
      </c>
      <c r="K1612">
        <f>IFERROR(VLOOKUP(I1612,справочник!$A$27:$D$33,4,0),0)</f>
        <v>2</v>
      </c>
      <c r="L1612">
        <f t="shared" si="77"/>
        <v>60</v>
      </c>
    </row>
    <row r="1613" spans="1:12" hidden="1">
      <c r="A1613" s="20"/>
      <c r="B1613" s="2" t="s">
        <v>67</v>
      </c>
      <c r="C1613" s="2" t="s">
        <v>4094</v>
      </c>
      <c r="D1613" s="2" t="s">
        <v>7093</v>
      </c>
      <c r="E1613" s="3">
        <v>10166.819909541686</v>
      </c>
      <c r="F1613" s="3">
        <v>31608.369481597139</v>
      </c>
      <c r="G1613" s="3">
        <v>9610.4149334939229</v>
      </c>
      <c r="H1613" s="3">
        <f t="shared" si="75"/>
        <v>17128.534774877582</v>
      </c>
      <c r="I1613">
        <f t="shared" si="76"/>
        <v>6</v>
      </c>
      <c r="J1613">
        <f>IFERROR(VLOOKUP(I1613,справочник!$A$27:$D$33,3,0),0)</f>
        <v>30</v>
      </c>
      <c r="K1613">
        <f>IFERROR(VLOOKUP(I1613,справочник!$A$27:$D$33,4,0),0)</f>
        <v>2</v>
      </c>
      <c r="L1613">
        <f t="shared" si="77"/>
        <v>60</v>
      </c>
    </row>
    <row r="1614" spans="1:12" hidden="1">
      <c r="A1614" s="20"/>
      <c r="B1614" s="2" t="s">
        <v>67</v>
      </c>
      <c r="C1614" s="2" t="s">
        <v>4113</v>
      </c>
      <c r="D1614" s="2" t="s">
        <v>7094</v>
      </c>
      <c r="E1614" s="3">
        <v>10166.819909541693</v>
      </c>
      <c r="F1614" s="3">
        <v>31608.369481597128</v>
      </c>
      <c r="G1614" s="3">
        <v>9610.4149334939248</v>
      </c>
      <c r="H1614" s="3">
        <f t="shared" si="75"/>
        <v>17128.534774877582</v>
      </c>
      <c r="I1614">
        <f t="shared" si="76"/>
        <v>6</v>
      </c>
      <c r="J1614">
        <f>IFERROR(VLOOKUP(I1614,справочник!$A$27:$D$33,3,0),0)</f>
        <v>30</v>
      </c>
      <c r="K1614">
        <f>IFERROR(VLOOKUP(I1614,справочник!$A$27:$D$33,4,0),0)</f>
        <v>2</v>
      </c>
      <c r="L1614">
        <f t="shared" si="77"/>
        <v>60</v>
      </c>
    </row>
    <row r="1615" spans="1:12" hidden="1">
      <c r="A1615" s="20"/>
      <c r="B1615" s="2" t="s">
        <v>67</v>
      </c>
      <c r="C1615" s="2" t="s">
        <v>3999</v>
      </c>
      <c r="D1615" s="2" t="s">
        <v>7095</v>
      </c>
      <c r="E1615" s="3">
        <v>10166.819909541691</v>
      </c>
      <c r="F1615" s="3">
        <v>31608.369481597136</v>
      </c>
      <c r="G1615" s="3">
        <v>9610.4149334939211</v>
      </c>
      <c r="H1615" s="3">
        <f t="shared" si="75"/>
        <v>17128.534774877582</v>
      </c>
      <c r="I1615">
        <f t="shared" si="76"/>
        <v>6</v>
      </c>
      <c r="J1615">
        <f>IFERROR(VLOOKUP(I1615,справочник!$A$27:$D$33,3,0),0)</f>
        <v>30</v>
      </c>
      <c r="K1615">
        <f>IFERROR(VLOOKUP(I1615,справочник!$A$27:$D$33,4,0),0)</f>
        <v>2</v>
      </c>
      <c r="L1615">
        <f t="shared" si="77"/>
        <v>60</v>
      </c>
    </row>
    <row r="1616" spans="1:12" hidden="1">
      <c r="A1616" s="20"/>
      <c r="B1616" s="2" t="s">
        <v>67</v>
      </c>
      <c r="C1616" s="2" t="s">
        <v>4098</v>
      </c>
      <c r="D1616" s="2" t="s">
        <v>7096</v>
      </c>
      <c r="E1616" s="3">
        <v>10166.819909541691</v>
      </c>
      <c r="F1616" s="3">
        <v>31608.369481597132</v>
      </c>
      <c r="G1616" s="3">
        <v>9610.4149334939211</v>
      </c>
      <c r="H1616" s="3">
        <f t="shared" si="75"/>
        <v>17128.534774877582</v>
      </c>
      <c r="I1616">
        <f t="shared" si="76"/>
        <v>6</v>
      </c>
      <c r="J1616">
        <f>IFERROR(VLOOKUP(I1616,справочник!$A$27:$D$33,3,0),0)</f>
        <v>30</v>
      </c>
      <c r="K1616">
        <f>IFERROR(VLOOKUP(I1616,справочник!$A$27:$D$33,4,0),0)</f>
        <v>2</v>
      </c>
      <c r="L1616">
        <f t="shared" si="77"/>
        <v>60</v>
      </c>
    </row>
    <row r="1617" spans="1:12" hidden="1">
      <c r="A1617" s="20"/>
      <c r="B1617" s="2" t="s">
        <v>67</v>
      </c>
      <c r="C1617" s="2" t="s">
        <v>4029</v>
      </c>
      <c r="D1617" s="2" t="s">
        <v>7097</v>
      </c>
      <c r="E1617" s="3">
        <v>10166.819909541691</v>
      </c>
      <c r="F1617" s="3">
        <v>31608.369481597136</v>
      </c>
      <c r="G1617" s="3">
        <v>9610.4149334939248</v>
      </c>
      <c r="H1617" s="3">
        <f t="shared" si="75"/>
        <v>17128.534774877582</v>
      </c>
      <c r="I1617">
        <f t="shared" si="76"/>
        <v>6</v>
      </c>
      <c r="J1617">
        <f>IFERROR(VLOOKUP(I1617,справочник!$A$27:$D$33,3,0),0)</f>
        <v>30</v>
      </c>
      <c r="K1617">
        <f>IFERROR(VLOOKUP(I1617,справочник!$A$27:$D$33,4,0),0)</f>
        <v>2</v>
      </c>
      <c r="L1617">
        <f t="shared" si="77"/>
        <v>60</v>
      </c>
    </row>
    <row r="1618" spans="1:12" hidden="1">
      <c r="A1618" s="20"/>
      <c r="B1618" s="2" t="s">
        <v>67</v>
      </c>
      <c r="C1618" s="2" t="s">
        <v>4192</v>
      </c>
      <c r="D1618" s="2" t="s">
        <v>7098</v>
      </c>
      <c r="E1618" s="3">
        <v>10166.819909541691</v>
      </c>
      <c r="F1618" s="3">
        <v>31608.369481597132</v>
      </c>
      <c r="G1618" s="3">
        <v>9610.4149334939229</v>
      </c>
      <c r="H1618" s="3">
        <f t="shared" si="75"/>
        <v>17128.534774877582</v>
      </c>
      <c r="I1618">
        <f t="shared" si="76"/>
        <v>6</v>
      </c>
      <c r="J1618">
        <f>IFERROR(VLOOKUP(I1618,справочник!$A$27:$D$33,3,0),0)</f>
        <v>30</v>
      </c>
      <c r="K1618">
        <f>IFERROR(VLOOKUP(I1618,справочник!$A$27:$D$33,4,0),0)</f>
        <v>2</v>
      </c>
      <c r="L1618">
        <f t="shared" si="77"/>
        <v>60</v>
      </c>
    </row>
    <row r="1619" spans="1:12" hidden="1">
      <c r="A1619" s="20"/>
      <c r="B1619" s="2" t="s">
        <v>67</v>
      </c>
      <c r="C1619" s="2" t="s">
        <v>4149</v>
      </c>
      <c r="D1619" s="2" t="s">
        <v>7099</v>
      </c>
      <c r="E1619" s="3">
        <v>10166.819909541693</v>
      </c>
      <c r="F1619" s="3">
        <v>31608.369481597132</v>
      </c>
      <c r="G1619" s="3">
        <v>9610.4149334939248</v>
      </c>
      <c r="H1619" s="3">
        <f t="shared" si="75"/>
        <v>17128.534774877582</v>
      </c>
      <c r="I1619">
        <f t="shared" si="76"/>
        <v>6</v>
      </c>
      <c r="J1619">
        <f>IFERROR(VLOOKUP(I1619,справочник!$A$27:$D$33,3,0),0)</f>
        <v>30</v>
      </c>
      <c r="K1619">
        <f>IFERROR(VLOOKUP(I1619,справочник!$A$27:$D$33,4,0),0)</f>
        <v>2</v>
      </c>
      <c r="L1619">
        <f t="shared" si="77"/>
        <v>60</v>
      </c>
    </row>
    <row r="1620" spans="1:12" hidden="1">
      <c r="A1620" s="20"/>
      <c r="B1620" s="2" t="s">
        <v>67</v>
      </c>
      <c r="C1620" s="2" t="s">
        <v>7100</v>
      </c>
      <c r="D1620" s="2" t="s">
        <v>7101</v>
      </c>
      <c r="E1620" s="3">
        <v>10166.819909541688</v>
      </c>
      <c r="F1620" s="3">
        <v>31608.369481597136</v>
      </c>
      <c r="G1620" s="3">
        <v>9610.4149334939211</v>
      </c>
      <c r="H1620" s="3">
        <f t="shared" si="75"/>
        <v>17128.534774877582</v>
      </c>
      <c r="I1620">
        <f t="shared" si="76"/>
        <v>6</v>
      </c>
      <c r="J1620">
        <f>IFERROR(VLOOKUP(I1620,справочник!$A$27:$D$33,3,0),0)</f>
        <v>30</v>
      </c>
      <c r="K1620">
        <f>IFERROR(VLOOKUP(I1620,справочник!$A$27:$D$33,4,0),0)</f>
        <v>2</v>
      </c>
      <c r="L1620">
        <f t="shared" si="77"/>
        <v>60</v>
      </c>
    </row>
    <row r="1621" spans="1:12" hidden="1">
      <c r="A1621" s="20"/>
      <c r="B1621" s="2" t="s">
        <v>67</v>
      </c>
      <c r="C1621" s="2" t="s">
        <v>4163</v>
      </c>
      <c r="D1621" s="2" t="s">
        <v>7102</v>
      </c>
      <c r="E1621" s="3">
        <v>10166.819909541691</v>
      </c>
      <c r="F1621" s="3">
        <v>31608.369481597132</v>
      </c>
      <c r="G1621" s="3">
        <v>9610.4149334939229</v>
      </c>
      <c r="H1621" s="3">
        <f t="shared" si="75"/>
        <v>17128.534774877582</v>
      </c>
      <c r="I1621">
        <f t="shared" si="76"/>
        <v>6</v>
      </c>
      <c r="J1621">
        <f>IFERROR(VLOOKUP(I1621,справочник!$A$27:$D$33,3,0),0)</f>
        <v>30</v>
      </c>
      <c r="K1621">
        <f>IFERROR(VLOOKUP(I1621,справочник!$A$27:$D$33,4,0),0)</f>
        <v>2</v>
      </c>
      <c r="L1621">
        <f t="shared" si="77"/>
        <v>60</v>
      </c>
    </row>
    <row r="1622" spans="1:12" hidden="1">
      <c r="A1622" s="20"/>
      <c r="B1622" s="2" t="s">
        <v>67</v>
      </c>
      <c r="C1622" s="2" t="s">
        <v>4200</v>
      </c>
      <c r="D1622" s="2" t="s">
        <v>7103</v>
      </c>
      <c r="E1622" s="3">
        <v>10166.819909541688</v>
      </c>
      <c r="F1622" s="3">
        <v>31608.369481597139</v>
      </c>
      <c r="G1622" s="3">
        <v>9610.4149334939229</v>
      </c>
      <c r="H1622" s="3">
        <f t="shared" si="75"/>
        <v>17128.534774877582</v>
      </c>
      <c r="I1622">
        <f t="shared" si="76"/>
        <v>6</v>
      </c>
      <c r="J1622">
        <f>IFERROR(VLOOKUP(I1622,справочник!$A$27:$D$33,3,0),0)</f>
        <v>30</v>
      </c>
      <c r="K1622">
        <f>IFERROR(VLOOKUP(I1622,справочник!$A$27:$D$33,4,0),0)</f>
        <v>2</v>
      </c>
      <c r="L1622">
        <f t="shared" si="77"/>
        <v>60</v>
      </c>
    </row>
    <row r="1623" spans="1:12" hidden="1">
      <c r="A1623" s="20"/>
      <c r="B1623" s="2" t="s">
        <v>67</v>
      </c>
      <c r="C1623" s="2" t="s">
        <v>4009</v>
      </c>
      <c r="D1623" s="2" t="s">
        <v>7104</v>
      </c>
      <c r="E1623" s="3">
        <v>10166.819909541693</v>
      </c>
      <c r="F1623" s="3">
        <v>31608.369481597132</v>
      </c>
      <c r="G1623" s="3">
        <v>9610.4149334939211</v>
      </c>
      <c r="H1623" s="3">
        <f t="shared" si="75"/>
        <v>17128.534774877582</v>
      </c>
      <c r="I1623">
        <f t="shared" si="76"/>
        <v>6</v>
      </c>
      <c r="J1623">
        <f>IFERROR(VLOOKUP(I1623,справочник!$A$27:$D$33,3,0),0)</f>
        <v>30</v>
      </c>
      <c r="K1623">
        <f>IFERROR(VLOOKUP(I1623,справочник!$A$27:$D$33,4,0),0)</f>
        <v>2</v>
      </c>
      <c r="L1623">
        <f t="shared" si="77"/>
        <v>60</v>
      </c>
    </row>
    <row r="1624" spans="1:12" hidden="1">
      <c r="A1624" s="20"/>
      <c r="B1624" s="2" t="s">
        <v>67</v>
      </c>
      <c r="C1624" s="2" t="s">
        <v>4107</v>
      </c>
      <c r="D1624" s="2" t="s">
        <v>7105</v>
      </c>
      <c r="E1624" s="3">
        <v>10166.819909541689</v>
      </c>
      <c r="F1624" s="3">
        <v>31608.369481597132</v>
      </c>
      <c r="G1624" s="3">
        <v>9610.4149334939211</v>
      </c>
      <c r="H1624" s="3">
        <f t="shared" si="75"/>
        <v>17128.534774877578</v>
      </c>
      <c r="I1624">
        <f t="shared" si="76"/>
        <v>6</v>
      </c>
      <c r="J1624">
        <f>IFERROR(VLOOKUP(I1624,справочник!$A$27:$D$33,3,0),0)</f>
        <v>30</v>
      </c>
      <c r="K1624">
        <f>IFERROR(VLOOKUP(I1624,справочник!$A$27:$D$33,4,0),0)</f>
        <v>2</v>
      </c>
      <c r="L1624">
        <f t="shared" si="77"/>
        <v>60</v>
      </c>
    </row>
    <row r="1625" spans="1:12" hidden="1">
      <c r="A1625" s="20"/>
      <c r="B1625" s="2" t="s">
        <v>67</v>
      </c>
      <c r="C1625" s="2" t="s">
        <v>7106</v>
      </c>
      <c r="D1625" s="2" t="s">
        <v>7107</v>
      </c>
      <c r="E1625" s="3">
        <v>10166.819909541693</v>
      </c>
      <c r="F1625" s="3">
        <v>31608.369481597125</v>
      </c>
      <c r="G1625" s="3">
        <v>9610.4149334939248</v>
      </c>
      <c r="H1625" s="3">
        <f t="shared" si="75"/>
        <v>17128.534774877582</v>
      </c>
      <c r="I1625">
        <f t="shared" si="76"/>
        <v>6</v>
      </c>
      <c r="J1625">
        <f>IFERROR(VLOOKUP(I1625,справочник!$A$27:$D$33,3,0),0)</f>
        <v>30</v>
      </c>
      <c r="K1625">
        <f>IFERROR(VLOOKUP(I1625,справочник!$A$27:$D$33,4,0),0)</f>
        <v>2</v>
      </c>
      <c r="L1625">
        <f t="shared" si="77"/>
        <v>60</v>
      </c>
    </row>
    <row r="1626" spans="1:12" hidden="1">
      <c r="A1626" s="20"/>
      <c r="B1626" s="2" t="s">
        <v>67</v>
      </c>
      <c r="C1626" s="2" t="s">
        <v>4206</v>
      </c>
      <c r="D1626" s="2" t="s">
        <v>7108</v>
      </c>
      <c r="E1626" s="3">
        <v>10166.819909541691</v>
      </c>
      <c r="F1626" s="3">
        <v>31608.369481597132</v>
      </c>
      <c r="G1626" s="3">
        <v>9610.4149334939248</v>
      </c>
      <c r="H1626" s="3">
        <f t="shared" si="75"/>
        <v>17128.534774877582</v>
      </c>
      <c r="I1626">
        <f t="shared" si="76"/>
        <v>6</v>
      </c>
      <c r="J1626">
        <f>IFERROR(VLOOKUP(I1626,справочник!$A$27:$D$33,3,0),0)</f>
        <v>30</v>
      </c>
      <c r="K1626">
        <f>IFERROR(VLOOKUP(I1626,справочник!$A$27:$D$33,4,0),0)</f>
        <v>2</v>
      </c>
      <c r="L1626">
        <f t="shared" si="77"/>
        <v>60</v>
      </c>
    </row>
    <row r="1627" spans="1:12" hidden="1">
      <c r="A1627" s="20"/>
      <c r="B1627" s="2" t="s">
        <v>67</v>
      </c>
      <c r="C1627" s="2" t="s">
        <v>3987</v>
      </c>
      <c r="D1627" s="2" t="s">
        <v>7109</v>
      </c>
      <c r="E1627" s="3">
        <v>10166.819909541691</v>
      </c>
      <c r="F1627" s="3">
        <v>31608.369481597136</v>
      </c>
      <c r="G1627" s="3">
        <v>9610.4149334939211</v>
      </c>
      <c r="H1627" s="3">
        <f t="shared" si="75"/>
        <v>17128.534774877582</v>
      </c>
      <c r="I1627">
        <f t="shared" si="76"/>
        <v>6</v>
      </c>
      <c r="J1627">
        <f>IFERROR(VLOOKUP(I1627,справочник!$A$27:$D$33,3,0),0)</f>
        <v>30</v>
      </c>
      <c r="K1627">
        <f>IFERROR(VLOOKUP(I1627,справочник!$A$27:$D$33,4,0),0)</f>
        <v>2</v>
      </c>
      <c r="L1627">
        <f t="shared" si="77"/>
        <v>60</v>
      </c>
    </row>
    <row r="1628" spans="1:12" hidden="1">
      <c r="A1628" s="20"/>
      <c r="B1628" s="2" t="s">
        <v>67</v>
      </c>
      <c r="C1628" s="2" t="s">
        <v>4096</v>
      </c>
      <c r="D1628" s="2" t="s">
        <v>7110</v>
      </c>
      <c r="E1628" s="3">
        <v>10166.819909541693</v>
      </c>
      <c r="F1628" s="3">
        <v>31608.369481597132</v>
      </c>
      <c r="G1628" s="3">
        <v>9610.4149334939211</v>
      </c>
      <c r="H1628" s="3">
        <f t="shared" si="75"/>
        <v>17128.534774877582</v>
      </c>
      <c r="I1628">
        <f t="shared" si="76"/>
        <v>6</v>
      </c>
      <c r="J1628">
        <f>IFERROR(VLOOKUP(I1628,справочник!$A$27:$D$33,3,0),0)</f>
        <v>30</v>
      </c>
      <c r="K1628">
        <f>IFERROR(VLOOKUP(I1628,справочник!$A$27:$D$33,4,0),0)</f>
        <v>2</v>
      </c>
      <c r="L1628">
        <f t="shared" si="77"/>
        <v>60</v>
      </c>
    </row>
    <row r="1629" spans="1:12" hidden="1">
      <c r="A1629" s="20"/>
      <c r="B1629" s="2" t="s">
        <v>67</v>
      </c>
      <c r="C1629" s="2" t="s">
        <v>7111</v>
      </c>
      <c r="D1629" s="2" t="s">
        <v>7112</v>
      </c>
      <c r="E1629" s="3">
        <v>10166.819909541689</v>
      </c>
      <c r="F1629" s="3">
        <v>31608.369481597136</v>
      </c>
      <c r="G1629" s="3">
        <v>9610.4149334939248</v>
      </c>
      <c r="H1629" s="3">
        <f t="shared" si="75"/>
        <v>17128.534774877582</v>
      </c>
      <c r="I1629">
        <f t="shared" si="76"/>
        <v>6</v>
      </c>
      <c r="J1629">
        <f>IFERROR(VLOOKUP(I1629,справочник!$A$27:$D$33,3,0),0)</f>
        <v>30</v>
      </c>
      <c r="K1629">
        <f>IFERROR(VLOOKUP(I1629,справочник!$A$27:$D$33,4,0),0)</f>
        <v>2</v>
      </c>
      <c r="L1629">
        <f t="shared" si="77"/>
        <v>60</v>
      </c>
    </row>
    <row r="1630" spans="1:12" hidden="1">
      <c r="A1630" s="20"/>
      <c r="B1630" s="2" t="s">
        <v>67</v>
      </c>
      <c r="C1630" s="2" t="s">
        <v>7113</v>
      </c>
      <c r="D1630" s="2" t="s">
        <v>7114</v>
      </c>
      <c r="E1630" s="3">
        <v>10166.819909541691</v>
      </c>
      <c r="F1630" s="3">
        <v>31608.369481597132</v>
      </c>
      <c r="G1630" s="3">
        <v>9610.4149334939211</v>
      </c>
      <c r="H1630" s="3">
        <f t="shared" si="75"/>
        <v>17128.534774877582</v>
      </c>
      <c r="I1630">
        <f t="shared" si="76"/>
        <v>6</v>
      </c>
      <c r="J1630">
        <f>IFERROR(VLOOKUP(I1630,справочник!$A$27:$D$33,3,0),0)</f>
        <v>30</v>
      </c>
      <c r="K1630">
        <f>IFERROR(VLOOKUP(I1630,справочник!$A$27:$D$33,4,0),0)</f>
        <v>2</v>
      </c>
      <c r="L1630">
        <f t="shared" si="77"/>
        <v>60</v>
      </c>
    </row>
    <row r="1631" spans="1:12" hidden="1">
      <c r="A1631" s="20"/>
      <c r="B1631" s="2" t="s">
        <v>67</v>
      </c>
      <c r="C1631" s="2" t="s">
        <v>7115</v>
      </c>
      <c r="D1631" s="2" t="s">
        <v>7116</v>
      </c>
      <c r="E1631" s="3">
        <v>10166.819909541691</v>
      </c>
      <c r="F1631" s="3">
        <v>31608.369481597132</v>
      </c>
      <c r="G1631" s="3">
        <v>9610.4149334939248</v>
      </c>
      <c r="H1631" s="3">
        <f t="shared" si="75"/>
        <v>17128.534774877582</v>
      </c>
      <c r="I1631">
        <f t="shared" si="76"/>
        <v>6</v>
      </c>
      <c r="J1631">
        <f>IFERROR(VLOOKUP(I1631,справочник!$A$27:$D$33,3,0),0)</f>
        <v>30</v>
      </c>
      <c r="K1631">
        <f>IFERROR(VLOOKUP(I1631,справочник!$A$27:$D$33,4,0),0)</f>
        <v>2</v>
      </c>
      <c r="L1631">
        <f t="shared" si="77"/>
        <v>60</v>
      </c>
    </row>
    <row r="1632" spans="1:12" hidden="1">
      <c r="A1632" s="20"/>
      <c r="B1632" s="2" t="s">
        <v>67</v>
      </c>
      <c r="C1632" s="2" t="s">
        <v>7117</v>
      </c>
      <c r="D1632" s="2" t="s">
        <v>7118</v>
      </c>
      <c r="E1632" s="3">
        <v>10166.819909541691</v>
      </c>
      <c r="F1632" s="3">
        <v>31608.369481597132</v>
      </c>
      <c r="G1632" s="3">
        <v>9610.4149334939248</v>
      </c>
      <c r="H1632" s="3">
        <f t="shared" si="75"/>
        <v>17128.534774877582</v>
      </c>
      <c r="I1632">
        <f t="shared" si="76"/>
        <v>6</v>
      </c>
      <c r="J1632">
        <f>IFERROR(VLOOKUP(I1632,справочник!$A$27:$D$33,3,0),0)</f>
        <v>30</v>
      </c>
      <c r="K1632">
        <f>IFERROR(VLOOKUP(I1632,справочник!$A$27:$D$33,4,0),0)</f>
        <v>2</v>
      </c>
      <c r="L1632">
        <f t="shared" si="77"/>
        <v>60</v>
      </c>
    </row>
    <row r="1633" spans="1:12" hidden="1">
      <c r="A1633" s="20"/>
      <c r="B1633" s="2" t="s">
        <v>67</v>
      </c>
      <c r="C1633" s="2" t="s">
        <v>4119</v>
      </c>
      <c r="D1633" s="2" t="s">
        <v>7119</v>
      </c>
      <c r="E1633" s="3">
        <v>10166.819909541695</v>
      </c>
      <c r="F1633" s="3">
        <v>31608.369481597128</v>
      </c>
      <c r="G1633" s="3">
        <v>9610.4149334939229</v>
      </c>
      <c r="H1633" s="3">
        <f t="shared" si="75"/>
        <v>17128.534774877582</v>
      </c>
      <c r="I1633">
        <f t="shared" si="76"/>
        <v>6</v>
      </c>
      <c r="J1633">
        <f>IFERROR(VLOOKUP(I1633,справочник!$A$27:$D$33,3,0),0)</f>
        <v>30</v>
      </c>
      <c r="K1633">
        <f>IFERROR(VLOOKUP(I1633,справочник!$A$27:$D$33,4,0),0)</f>
        <v>2</v>
      </c>
      <c r="L1633">
        <f t="shared" si="77"/>
        <v>60</v>
      </c>
    </row>
    <row r="1634" spans="1:12" hidden="1">
      <c r="A1634" s="20"/>
      <c r="B1634" s="2" t="s">
        <v>67</v>
      </c>
      <c r="C1634" s="2" t="s">
        <v>4184</v>
      </c>
      <c r="D1634" s="2" t="s">
        <v>7120</v>
      </c>
      <c r="E1634" s="3">
        <v>10166.819909541691</v>
      </c>
      <c r="F1634" s="3">
        <v>31608.369481597125</v>
      </c>
      <c r="G1634" s="3">
        <v>9610.4149334939248</v>
      </c>
      <c r="H1634" s="3">
        <f t="shared" si="75"/>
        <v>17128.534774877582</v>
      </c>
      <c r="I1634">
        <f t="shared" si="76"/>
        <v>6</v>
      </c>
      <c r="J1634">
        <f>IFERROR(VLOOKUP(I1634,справочник!$A$27:$D$33,3,0),0)</f>
        <v>30</v>
      </c>
      <c r="K1634">
        <f>IFERROR(VLOOKUP(I1634,справочник!$A$27:$D$33,4,0),0)</f>
        <v>2</v>
      </c>
      <c r="L1634">
        <f t="shared" si="77"/>
        <v>60</v>
      </c>
    </row>
    <row r="1635" spans="1:12" hidden="1">
      <c r="A1635" s="20"/>
      <c r="B1635" s="2" t="s">
        <v>67</v>
      </c>
      <c r="C1635" s="2" t="s">
        <v>4179</v>
      </c>
      <c r="D1635" s="2" t="s">
        <v>7121</v>
      </c>
      <c r="E1635" s="3">
        <v>10166.819909541693</v>
      </c>
      <c r="F1635" s="3">
        <v>31608.369481597132</v>
      </c>
      <c r="G1635" s="3">
        <v>9610.4149334939211</v>
      </c>
      <c r="H1635" s="3">
        <f t="shared" si="75"/>
        <v>17128.534774877582</v>
      </c>
      <c r="I1635">
        <f t="shared" si="76"/>
        <v>6</v>
      </c>
      <c r="J1635">
        <f>IFERROR(VLOOKUP(I1635,справочник!$A$27:$D$33,3,0),0)</f>
        <v>30</v>
      </c>
      <c r="K1635">
        <f>IFERROR(VLOOKUP(I1635,справочник!$A$27:$D$33,4,0),0)</f>
        <v>2</v>
      </c>
      <c r="L1635">
        <f t="shared" si="77"/>
        <v>60</v>
      </c>
    </row>
    <row r="1636" spans="1:12" hidden="1">
      <c r="A1636" s="20"/>
      <c r="B1636" s="2" t="s">
        <v>67</v>
      </c>
      <c r="C1636" s="2" t="s">
        <v>4175</v>
      </c>
      <c r="D1636" s="2" t="s">
        <v>7122</v>
      </c>
      <c r="E1636" s="3">
        <v>10166.819909541693</v>
      </c>
      <c r="F1636" s="3">
        <v>31608.369481597132</v>
      </c>
      <c r="G1636" s="3">
        <v>9610.4149334939229</v>
      </c>
      <c r="H1636" s="3">
        <f t="shared" si="75"/>
        <v>17128.534774877582</v>
      </c>
      <c r="I1636">
        <f t="shared" si="76"/>
        <v>6</v>
      </c>
      <c r="J1636">
        <f>IFERROR(VLOOKUP(I1636,справочник!$A$27:$D$33,3,0),0)</f>
        <v>30</v>
      </c>
      <c r="K1636">
        <f>IFERROR(VLOOKUP(I1636,справочник!$A$27:$D$33,4,0),0)</f>
        <v>2</v>
      </c>
      <c r="L1636">
        <f t="shared" si="77"/>
        <v>60</v>
      </c>
    </row>
    <row r="1637" spans="1:12" hidden="1">
      <c r="A1637" s="20"/>
      <c r="B1637" s="2" t="s">
        <v>67</v>
      </c>
      <c r="C1637" s="2" t="s">
        <v>4127</v>
      </c>
      <c r="D1637" s="2" t="s">
        <v>7123</v>
      </c>
      <c r="E1637" s="3">
        <v>10166.819909541693</v>
      </c>
      <c r="F1637" s="3">
        <v>31608.369481597132</v>
      </c>
      <c r="G1637" s="3">
        <v>9610.4149334939229</v>
      </c>
      <c r="H1637" s="3">
        <f t="shared" si="75"/>
        <v>17128.534774877582</v>
      </c>
      <c r="I1637">
        <f t="shared" si="76"/>
        <v>6</v>
      </c>
      <c r="J1637">
        <f>IFERROR(VLOOKUP(I1637,справочник!$A$27:$D$33,3,0),0)</f>
        <v>30</v>
      </c>
      <c r="K1637">
        <f>IFERROR(VLOOKUP(I1637,справочник!$A$27:$D$33,4,0),0)</f>
        <v>2</v>
      </c>
      <c r="L1637">
        <f t="shared" si="77"/>
        <v>60</v>
      </c>
    </row>
    <row r="1638" spans="1:12" hidden="1">
      <c r="A1638" s="20"/>
      <c r="B1638" s="2" t="s">
        <v>67</v>
      </c>
      <c r="C1638" s="2" t="s">
        <v>7124</v>
      </c>
      <c r="D1638" s="2" t="s">
        <v>7125</v>
      </c>
      <c r="E1638" s="3">
        <v>10166.819909541691</v>
      </c>
      <c r="F1638" s="3">
        <v>31608.369481597132</v>
      </c>
      <c r="G1638" s="3">
        <v>9610.4149334939229</v>
      </c>
      <c r="H1638" s="3">
        <f t="shared" si="75"/>
        <v>17128.534774877582</v>
      </c>
      <c r="I1638">
        <f t="shared" si="76"/>
        <v>6</v>
      </c>
      <c r="J1638">
        <f>IFERROR(VLOOKUP(I1638,справочник!$A$27:$D$33,3,0),0)</f>
        <v>30</v>
      </c>
      <c r="K1638">
        <f>IFERROR(VLOOKUP(I1638,справочник!$A$27:$D$33,4,0),0)</f>
        <v>2</v>
      </c>
      <c r="L1638">
        <f t="shared" si="77"/>
        <v>60</v>
      </c>
    </row>
    <row r="1639" spans="1:12" hidden="1">
      <c r="A1639" s="20"/>
      <c r="B1639" s="2" t="s">
        <v>67</v>
      </c>
      <c r="C1639" s="2" t="s">
        <v>4208</v>
      </c>
      <c r="D1639" s="2" t="s">
        <v>7126</v>
      </c>
      <c r="E1639" s="3">
        <v>10166.819909541693</v>
      </c>
      <c r="F1639" s="3">
        <v>31608.369481597132</v>
      </c>
      <c r="G1639" s="3">
        <v>9610.4149334939229</v>
      </c>
      <c r="H1639" s="3">
        <f t="shared" si="75"/>
        <v>17128.534774877582</v>
      </c>
      <c r="I1639">
        <f t="shared" si="76"/>
        <v>6</v>
      </c>
      <c r="J1639">
        <f>IFERROR(VLOOKUP(I1639,справочник!$A$27:$D$33,3,0),0)</f>
        <v>30</v>
      </c>
      <c r="K1639">
        <f>IFERROR(VLOOKUP(I1639,справочник!$A$27:$D$33,4,0),0)</f>
        <v>2</v>
      </c>
      <c r="L1639">
        <f t="shared" si="77"/>
        <v>60</v>
      </c>
    </row>
    <row r="1640" spans="1:12" hidden="1">
      <c r="A1640" s="20"/>
      <c r="B1640" s="2" t="s">
        <v>67</v>
      </c>
      <c r="C1640" s="2" t="s">
        <v>7127</v>
      </c>
      <c r="D1640" s="2" t="s">
        <v>7128</v>
      </c>
      <c r="E1640" s="3">
        <v>10166.819909541689</v>
      </c>
      <c r="F1640" s="3">
        <v>31608.369481597136</v>
      </c>
      <c r="G1640" s="3">
        <v>9610.4149334939248</v>
      </c>
      <c r="H1640" s="3">
        <f t="shared" si="75"/>
        <v>17128.534774877582</v>
      </c>
      <c r="I1640">
        <f t="shared" si="76"/>
        <v>6</v>
      </c>
      <c r="J1640">
        <f>IFERROR(VLOOKUP(I1640,справочник!$A$27:$D$33,3,0),0)</f>
        <v>30</v>
      </c>
      <c r="K1640">
        <f>IFERROR(VLOOKUP(I1640,справочник!$A$27:$D$33,4,0),0)</f>
        <v>2</v>
      </c>
      <c r="L1640">
        <f t="shared" si="77"/>
        <v>60</v>
      </c>
    </row>
    <row r="1641" spans="1:12" hidden="1">
      <c r="A1641" s="20"/>
      <c r="B1641" s="2" t="s">
        <v>67</v>
      </c>
      <c r="C1641" s="2" t="s">
        <v>7129</v>
      </c>
      <c r="D1641" s="2" t="s">
        <v>7130</v>
      </c>
      <c r="E1641" s="3">
        <v>10166.819909541691</v>
      </c>
      <c r="F1641" s="3">
        <v>31608.369481597125</v>
      </c>
      <c r="G1641" s="3">
        <v>9610.4149334939302</v>
      </c>
      <c r="H1641" s="3">
        <f t="shared" si="75"/>
        <v>17128.534774877582</v>
      </c>
      <c r="I1641">
        <f t="shared" si="76"/>
        <v>6</v>
      </c>
      <c r="J1641">
        <f>IFERROR(VLOOKUP(I1641,справочник!$A$27:$D$33,3,0),0)</f>
        <v>30</v>
      </c>
      <c r="K1641">
        <f>IFERROR(VLOOKUP(I1641,справочник!$A$27:$D$33,4,0),0)</f>
        <v>2</v>
      </c>
      <c r="L1641">
        <f t="shared" si="77"/>
        <v>60</v>
      </c>
    </row>
    <row r="1642" spans="1:12" hidden="1">
      <c r="A1642" s="20"/>
      <c r="B1642" s="2" t="s">
        <v>67</v>
      </c>
      <c r="C1642" s="2" t="s">
        <v>7131</v>
      </c>
      <c r="D1642" s="2" t="s">
        <v>7132</v>
      </c>
      <c r="E1642" s="3">
        <v>10166.819909541693</v>
      </c>
      <c r="F1642" s="3">
        <v>31608.369481597128</v>
      </c>
      <c r="G1642" s="3">
        <v>9610.4149334939248</v>
      </c>
      <c r="H1642" s="3">
        <f t="shared" si="75"/>
        <v>17128.534774877582</v>
      </c>
      <c r="I1642">
        <f t="shared" si="76"/>
        <v>6</v>
      </c>
      <c r="J1642">
        <f>IFERROR(VLOOKUP(I1642,справочник!$A$27:$D$33,3,0),0)</f>
        <v>30</v>
      </c>
      <c r="K1642">
        <f>IFERROR(VLOOKUP(I1642,справочник!$A$27:$D$33,4,0),0)</f>
        <v>2</v>
      </c>
      <c r="L1642">
        <f t="shared" si="77"/>
        <v>60</v>
      </c>
    </row>
    <row r="1643" spans="1:12" hidden="1">
      <c r="A1643" s="20"/>
      <c r="B1643" s="2" t="s">
        <v>67</v>
      </c>
      <c r="C1643" s="2" t="s">
        <v>4157</v>
      </c>
      <c r="D1643" s="2" t="s">
        <v>7133</v>
      </c>
      <c r="E1643" s="3">
        <v>10166.819909541691</v>
      </c>
      <c r="F1643" s="3">
        <v>31608.369481597136</v>
      </c>
      <c r="G1643" s="3">
        <v>9610.4149334939229</v>
      </c>
      <c r="H1643" s="3">
        <f t="shared" si="75"/>
        <v>17128.534774877582</v>
      </c>
      <c r="I1643">
        <f t="shared" si="76"/>
        <v>6</v>
      </c>
      <c r="J1643">
        <f>IFERROR(VLOOKUP(I1643,справочник!$A$27:$D$33,3,0),0)</f>
        <v>30</v>
      </c>
      <c r="K1643">
        <f>IFERROR(VLOOKUP(I1643,справочник!$A$27:$D$33,4,0),0)</f>
        <v>2</v>
      </c>
      <c r="L1643">
        <f t="shared" si="77"/>
        <v>60</v>
      </c>
    </row>
    <row r="1644" spans="1:12" hidden="1">
      <c r="A1644" s="20"/>
      <c r="B1644" s="2" t="s">
        <v>67</v>
      </c>
      <c r="C1644" s="2" t="s">
        <v>7134</v>
      </c>
      <c r="D1644" s="2" t="s">
        <v>7135</v>
      </c>
      <c r="E1644" s="3">
        <v>10166.819909541693</v>
      </c>
      <c r="F1644" s="3">
        <v>31608.369481597125</v>
      </c>
      <c r="G1644" s="3">
        <v>9610.4149334939229</v>
      </c>
      <c r="H1644" s="3">
        <f t="shared" si="75"/>
        <v>17128.534774877578</v>
      </c>
      <c r="I1644">
        <f t="shared" si="76"/>
        <v>6</v>
      </c>
      <c r="J1644">
        <f>IFERROR(VLOOKUP(I1644,справочник!$A$27:$D$33,3,0),0)</f>
        <v>30</v>
      </c>
      <c r="K1644">
        <f>IFERROR(VLOOKUP(I1644,справочник!$A$27:$D$33,4,0),0)</f>
        <v>2</v>
      </c>
      <c r="L1644">
        <f t="shared" si="77"/>
        <v>60</v>
      </c>
    </row>
    <row r="1645" spans="1:12" hidden="1">
      <c r="A1645" s="20"/>
      <c r="B1645" s="2" t="s">
        <v>67</v>
      </c>
      <c r="C1645" s="2" t="s">
        <v>7136</v>
      </c>
      <c r="D1645" s="2" t="s">
        <v>7137</v>
      </c>
      <c r="E1645" s="3">
        <v>10166.819909541693</v>
      </c>
      <c r="F1645" s="3">
        <v>31608.369481597125</v>
      </c>
      <c r="G1645" s="3">
        <v>9610.4149334939211</v>
      </c>
      <c r="H1645" s="3">
        <f t="shared" si="75"/>
        <v>17128.534774877578</v>
      </c>
      <c r="I1645">
        <f t="shared" si="76"/>
        <v>6</v>
      </c>
      <c r="J1645">
        <f>IFERROR(VLOOKUP(I1645,справочник!$A$27:$D$33,3,0),0)</f>
        <v>30</v>
      </c>
      <c r="K1645">
        <f>IFERROR(VLOOKUP(I1645,справочник!$A$27:$D$33,4,0),0)</f>
        <v>2</v>
      </c>
      <c r="L1645">
        <f t="shared" si="77"/>
        <v>60</v>
      </c>
    </row>
    <row r="1646" spans="1:12" hidden="1">
      <c r="A1646" s="20"/>
      <c r="B1646" s="2" t="s">
        <v>67</v>
      </c>
      <c r="C1646" s="2" t="s">
        <v>7138</v>
      </c>
      <c r="D1646" s="2" t="s">
        <v>7139</v>
      </c>
      <c r="E1646" s="3">
        <v>10166.819909541689</v>
      </c>
      <c r="F1646" s="3">
        <v>31608.369481597132</v>
      </c>
      <c r="G1646" s="3">
        <v>9610.4149334939211</v>
      </c>
      <c r="H1646" s="3">
        <f t="shared" si="75"/>
        <v>17128.534774877578</v>
      </c>
      <c r="I1646">
        <f t="shared" si="76"/>
        <v>6</v>
      </c>
      <c r="J1646">
        <f>IFERROR(VLOOKUP(I1646,справочник!$A$27:$D$33,3,0),0)</f>
        <v>30</v>
      </c>
      <c r="K1646">
        <f>IFERROR(VLOOKUP(I1646,справочник!$A$27:$D$33,4,0),0)</f>
        <v>2</v>
      </c>
      <c r="L1646">
        <f t="shared" si="77"/>
        <v>60</v>
      </c>
    </row>
    <row r="1647" spans="1:12" hidden="1">
      <c r="A1647" s="20"/>
      <c r="B1647" s="2" t="s">
        <v>67</v>
      </c>
      <c r="C1647" s="2" t="s">
        <v>4182</v>
      </c>
      <c r="D1647" s="2" t="s">
        <v>7140</v>
      </c>
      <c r="E1647" s="3">
        <v>10166.819909541689</v>
      </c>
      <c r="F1647" s="3">
        <v>31608.369481597132</v>
      </c>
      <c r="G1647" s="3">
        <v>9610.4149334939211</v>
      </c>
      <c r="H1647" s="3">
        <f t="shared" si="75"/>
        <v>17128.534774877578</v>
      </c>
      <c r="I1647">
        <f t="shared" si="76"/>
        <v>6</v>
      </c>
      <c r="J1647">
        <f>IFERROR(VLOOKUP(I1647,справочник!$A$27:$D$33,3,0),0)</f>
        <v>30</v>
      </c>
      <c r="K1647">
        <f>IFERROR(VLOOKUP(I1647,справочник!$A$27:$D$33,4,0),0)</f>
        <v>2</v>
      </c>
      <c r="L1647">
        <f t="shared" si="77"/>
        <v>60</v>
      </c>
    </row>
    <row r="1648" spans="1:12" hidden="1">
      <c r="A1648" s="20"/>
      <c r="B1648" s="2" t="s">
        <v>67</v>
      </c>
      <c r="C1648" s="2" t="s">
        <v>7141</v>
      </c>
      <c r="D1648" s="2" t="s">
        <v>7142</v>
      </c>
      <c r="E1648" s="3">
        <v>10166.819909541688</v>
      </c>
      <c r="F1648" s="3">
        <v>31608.369481597132</v>
      </c>
      <c r="G1648" s="3">
        <v>9610.4149334939229</v>
      </c>
      <c r="H1648" s="3">
        <f t="shared" si="75"/>
        <v>17128.534774877578</v>
      </c>
      <c r="I1648">
        <f t="shared" si="76"/>
        <v>6</v>
      </c>
      <c r="J1648">
        <f>IFERROR(VLOOKUP(I1648,справочник!$A$27:$D$33,3,0),0)</f>
        <v>30</v>
      </c>
      <c r="K1648">
        <f>IFERROR(VLOOKUP(I1648,справочник!$A$27:$D$33,4,0),0)</f>
        <v>2</v>
      </c>
      <c r="L1648">
        <f t="shared" si="77"/>
        <v>60</v>
      </c>
    </row>
    <row r="1649" spans="1:12" hidden="1">
      <c r="A1649" s="20"/>
      <c r="B1649" s="2" t="s">
        <v>67</v>
      </c>
      <c r="C1649" s="2" t="s">
        <v>7143</v>
      </c>
      <c r="D1649" s="2" t="s">
        <v>7144</v>
      </c>
      <c r="E1649" s="3">
        <v>10166.819909541693</v>
      </c>
      <c r="F1649" s="3">
        <v>31608.369481597128</v>
      </c>
      <c r="G1649" s="3">
        <v>9610.4149334939211</v>
      </c>
      <c r="H1649" s="3">
        <f t="shared" si="75"/>
        <v>17128.534774877578</v>
      </c>
      <c r="I1649">
        <f t="shared" si="76"/>
        <v>6</v>
      </c>
      <c r="J1649">
        <f>IFERROR(VLOOKUP(I1649,справочник!$A$27:$D$33,3,0),0)</f>
        <v>30</v>
      </c>
      <c r="K1649">
        <f>IFERROR(VLOOKUP(I1649,справочник!$A$27:$D$33,4,0),0)</f>
        <v>2</v>
      </c>
      <c r="L1649">
        <f t="shared" si="77"/>
        <v>60</v>
      </c>
    </row>
    <row r="1650" spans="1:12" hidden="1">
      <c r="A1650" s="20"/>
      <c r="B1650" s="2" t="s">
        <v>67</v>
      </c>
      <c r="C1650" s="2" t="s">
        <v>4171</v>
      </c>
      <c r="D1650" s="2" t="s">
        <v>7145</v>
      </c>
      <c r="E1650" s="3">
        <v>10166.819909541688</v>
      </c>
      <c r="F1650" s="3">
        <v>31608.369481597132</v>
      </c>
      <c r="G1650" s="3">
        <v>9610.4149334939211</v>
      </c>
      <c r="H1650" s="3">
        <f t="shared" si="75"/>
        <v>17128.534774877578</v>
      </c>
      <c r="I1650">
        <f t="shared" si="76"/>
        <v>6</v>
      </c>
      <c r="J1650">
        <f>IFERROR(VLOOKUP(I1650,справочник!$A$27:$D$33,3,0),0)</f>
        <v>30</v>
      </c>
      <c r="K1650">
        <f>IFERROR(VLOOKUP(I1650,справочник!$A$27:$D$33,4,0),0)</f>
        <v>2</v>
      </c>
      <c r="L1650">
        <f t="shared" si="77"/>
        <v>60</v>
      </c>
    </row>
    <row r="1651" spans="1:12" hidden="1">
      <c r="A1651" s="20"/>
      <c r="B1651" s="2" t="s">
        <v>67</v>
      </c>
      <c r="C1651" s="2" t="s">
        <v>4145</v>
      </c>
      <c r="D1651" s="2" t="s">
        <v>7146</v>
      </c>
      <c r="E1651" s="3">
        <v>10166.819909541689</v>
      </c>
      <c r="F1651" s="3">
        <v>31608.369481597132</v>
      </c>
      <c r="G1651" s="3">
        <v>9610.4149334939193</v>
      </c>
      <c r="H1651" s="3">
        <f t="shared" si="75"/>
        <v>17128.534774877578</v>
      </c>
      <c r="I1651">
        <f t="shared" si="76"/>
        <v>6</v>
      </c>
      <c r="J1651">
        <f>IFERROR(VLOOKUP(I1651,справочник!$A$27:$D$33,3,0),0)</f>
        <v>30</v>
      </c>
      <c r="K1651">
        <f>IFERROR(VLOOKUP(I1651,справочник!$A$27:$D$33,4,0),0)</f>
        <v>2</v>
      </c>
      <c r="L1651">
        <f t="shared" si="77"/>
        <v>60</v>
      </c>
    </row>
    <row r="1652" spans="1:12" hidden="1">
      <c r="A1652" s="20"/>
      <c r="B1652" s="2" t="s">
        <v>67</v>
      </c>
      <c r="C1652" s="2" t="s">
        <v>4153</v>
      </c>
      <c r="D1652" s="2" t="s">
        <v>7147</v>
      </c>
      <c r="E1652" s="3">
        <v>10166.819909541693</v>
      </c>
      <c r="F1652" s="3">
        <v>31608.369481597121</v>
      </c>
      <c r="G1652" s="3">
        <v>9610.4149334939211</v>
      </c>
      <c r="H1652" s="3">
        <f t="shared" si="75"/>
        <v>17128.534774877578</v>
      </c>
      <c r="I1652">
        <f t="shared" si="76"/>
        <v>6</v>
      </c>
      <c r="J1652">
        <f>IFERROR(VLOOKUP(I1652,справочник!$A$27:$D$33,3,0),0)</f>
        <v>30</v>
      </c>
      <c r="K1652">
        <f>IFERROR(VLOOKUP(I1652,справочник!$A$27:$D$33,4,0),0)</f>
        <v>2</v>
      </c>
      <c r="L1652">
        <f t="shared" si="77"/>
        <v>60</v>
      </c>
    </row>
    <row r="1653" spans="1:12" hidden="1">
      <c r="A1653" s="20"/>
      <c r="B1653" s="2" t="s">
        <v>67</v>
      </c>
      <c r="C1653" s="2" t="s">
        <v>7148</v>
      </c>
      <c r="D1653" s="2" t="s">
        <v>7149</v>
      </c>
      <c r="E1653" s="3">
        <v>10166.819909541691</v>
      </c>
      <c r="F1653" s="3">
        <v>31608.369481597128</v>
      </c>
      <c r="G1653" s="3">
        <v>9610.4149334939229</v>
      </c>
      <c r="H1653" s="3">
        <f t="shared" si="75"/>
        <v>17128.534774877578</v>
      </c>
      <c r="I1653">
        <f t="shared" si="76"/>
        <v>6</v>
      </c>
      <c r="J1653">
        <f>IFERROR(VLOOKUP(I1653,справочник!$A$27:$D$33,3,0),0)</f>
        <v>30</v>
      </c>
      <c r="K1653">
        <f>IFERROR(VLOOKUP(I1653,справочник!$A$27:$D$33,4,0),0)</f>
        <v>2</v>
      </c>
      <c r="L1653">
        <f t="shared" si="77"/>
        <v>60</v>
      </c>
    </row>
    <row r="1654" spans="1:12" hidden="1">
      <c r="A1654" s="20"/>
      <c r="B1654" s="2" t="s">
        <v>67</v>
      </c>
      <c r="C1654" s="2" t="s">
        <v>7150</v>
      </c>
      <c r="D1654" s="2" t="s">
        <v>7151</v>
      </c>
      <c r="E1654" s="3">
        <v>10166.819909541691</v>
      </c>
      <c r="F1654" s="3">
        <v>31608.369481597128</v>
      </c>
      <c r="G1654" s="3">
        <v>9610.4149334939229</v>
      </c>
      <c r="H1654" s="3">
        <f t="shared" si="75"/>
        <v>17128.534774877578</v>
      </c>
      <c r="I1654">
        <f t="shared" si="76"/>
        <v>6</v>
      </c>
      <c r="J1654">
        <f>IFERROR(VLOOKUP(I1654,справочник!$A$27:$D$33,3,0),0)</f>
        <v>30</v>
      </c>
      <c r="K1654">
        <f>IFERROR(VLOOKUP(I1654,справочник!$A$27:$D$33,4,0),0)</f>
        <v>2</v>
      </c>
      <c r="L1654">
        <f t="shared" si="77"/>
        <v>60</v>
      </c>
    </row>
    <row r="1655" spans="1:12" hidden="1">
      <c r="A1655" s="20"/>
      <c r="B1655" s="2" t="s">
        <v>67</v>
      </c>
      <c r="C1655" s="2" t="s">
        <v>4177</v>
      </c>
      <c r="D1655" s="2" t="s">
        <v>7152</v>
      </c>
      <c r="E1655" s="3">
        <v>10166.819909541688</v>
      </c>
      <c r="F1655" s="3">
        <v>31608.369481597132</v>
      </c>
      <c r="G1655" s="3">
        <v>9610.4149334939211</v>
      </c>
      <c r="H1655" s="3">
        <f t="shared" si="75"/>
        <v>17128.534774877578</v>
      </c>
      <c r="I1655">
        <f t="shared" si="76"/>
        <v>6</v>
      </c>
      <c r="J1655">
        <f>IFERROR(VLOOKUP(I1655,справочник!$A$27:$D$33,3,0),0)</f>
        <v>30</v>
      </c>
      <c r="K1655">
        <f>IFERROR(VLOOKUP(I1655,справочник!$A$27:$D$33,4,0),0)</f>
        <v>2</v>
      </c>
      <c r="L1655">
        <f t="shared" si="77"/>
        <v>60</v>
      </c>
    </row>
    <row r="1656" spans="1:12" hidden="1">
      <c r="A1656" s="20"/>
      <c r="B1656" s="2" t="s">
        <v>67</v>
      </c>
      <c r="C1656" s="2" t="s">
        <v>4137</v>
      </c>
      <c r="D1656" s="2" t="s">
        <v>7153</v>
      </c>
      <c r="E1656" s="3">
        <v>10166.819909541693</v>
      </c>
      <c r="F1656" s="3">
        <v>31608.369481597128</v>
      </c>
      <c r="G1656" s="3">
        <v>9610.4149334939211</v>
      </c>
      <c r="H1656" s="3">
        <f t="shared" si="75"/>
        <v>17128.534774877578</v>
      </c>
      <c r="I1656">
        <f t="shared" si="76"/>
        <v>6</v>
      </c>
      <c r="J1656">
        <f>IFERROR(VLOOKUP(I1656,справочник!$A$27:$D$33,3,0),0)</f>
        <v>30</v>
      </c>
      <c r="K1656">
        <f>IFERROR(VLOOKUP(I1656,справочник!$A$27:$D$33,4,0),0)</f>
        <v>2</v>
      </c>
      <c r="L1656">
        <f t="shared" si="77"/>
        <v>60</v>
      </c>
    </row>
    <row r="1657" spans="1:12" hidden="1">
      <c r="A1657" s="20"/>
      <c r="B1657" s="2" t="s">
        <v>67</v>
      </c>
      <c r="C1657" s="2" t="s">
        <v>7154</v>
      </c>
      <c r="D1657" s="2" t="s">
        <v>7155</v>
      </c>
      <c r="E1657" s="3">
        <v>10166.819909541691</v>
      </c>
      <c r="F1657" s="3">
        <v>31608.369481597118</v>
      </c>
      <c r="G1657" s="3">
        <v>9610.4149334939175</v>
      </c>
      <c r="H1657" s="3">
        <f t="shared" si="75"/>
        <v>17128.534774877578</v>
      </c>
      <c r="I1657">
        <f t="shared" si="76"/>
        <v>6</v>
      </c>
      <c r="J1657">
        <f>IFERROR(VLOOKUP(I1657,справочник!$A$27:$D$33,3,0),0)</f>
        <v>30</v>
      </c>
      <c r="K1657">
        <f>IFERROR(VLOOKUP(I1657,справочник!$A$27:$D$33,4,0),0)</f>
        <v>2</v>
      </c>
      <c r="L1657">
        <f t="shared" si="77"/>
        <v>60</v>
      </c>
    </row>
    <row r="1658" spans="1:12" hidden="1">
      <c r="A1658" s="20"/>
      <c r="B1658" s="2" t="s">
        <v>67</v>
      </c>
      <c r="C1658" s="2" t="s">
        <v>4909</v>
      </c>
      <c r="D1658" s="2" t="s">
        <v>7156</v>
      </c>
      <c r="E1658" s="3">
        <v>10166.819909541691</v>
      </c>
      <c r="F1658" s="3">
        <v>31608.369481597132</v>
      </c>
      <c r="G1658" s="3">
        <v>9610.4149334939229</v>
      </c>
      <c r="H1658" s="3">
        <f t="shared" si="75"/>
        <v>17128.534774877582</v>
      </c>
      <c r="I1658">
        <f t="shared" si="76"/>
        <v>6</v>
      </c>
      <c r="J1658">
        <f>IFERROR(VLOOKUP(I1658,справочник!$A$27:$D$33,3,0),0)</f>
        <v>30</v>
      </c>
      <c r="K1658">
        <f>IFERROR(VLOOKUP(I1658,справочник!$A$27:$D$33,4,0),0)</f>
        <v>2</v>
      </c>
      <c r="L1658">
        <f t="shared" si="77"/>
        <v>60</v>
      </c>
    </row>
    <row r="1659" spans="1:12" hidden="1">
      <c r="A1659" s="20"/>
      <c r="B1659" s="2" t="s">
        <v>67</v>
      </c>
      <c r="C1659" s="2" t="s">
        <v>4948</v>
      </c>
      <c r="D1659" s="2" t="s">
        <v>7157</v>
      </c>
      <c r="E1659" s="3">
        <v>10166.818480086809</v>
      </c>
      <c r="F1659" s="3">
        <v>31608.36503746036</v>
      </c>
      <c r="G1659" s="3">
        <v>9610.4135822695789</v>
      </c>
      <c r="H1659" s="3">
        <f t="shared" si="75"/>
        <v>17128.532366605581</v>
      </c>
      <c r="I1659">
        <f t="shared" si="76"/>
        <v>6</v>
      </c>
      <c r="J1659">
        <f>IFERROR(VLOOKUP(I1659,справочник!$A$27:$D$33,3,0),0)</f>
        <v>30</v>
      </c>
      <c r="K1659">
        <f>IFERROR(VLOOKUP(I1659,справочник!$A$27:$D$33,4,0),0)</f>
        <v>2</v>
      </c>
      <c r="L1659">
        <f t="shared" si="77"/>
        <v>60</v>
      </c>
    </row>
    <row r="1660" spans="1:12" hidden="1">
      <c r="A1660" s="20"/>
      <c r="B1660" s="2" t="s">
        <v>67</v>
      </c>
      <c r="C1660" s="2" t="s">
        <v>7158</v>
      </c>
      <c r="D1660" s="2" t="s">
        <v>7159</v>
      </c>
      <c r="E1660" s="3">
        <v>10166.819909541693</v>
      </c>
      <c r="F1660" s="3">
        <v>31608.369481597147</v>
      </c>
      <c r="G1660" s="3">
        <v>9610.4149334939302</v>
      </c>
      <c r="H1660" s="3">
        <f t="shared" si="75"/>
        <v>17128.534774877589</v>
      </c>
      <c r="I1660">
        <f t="shared" si="76"/>
        <v>6</v>
      </c>
      <c r="J1660">
        <f>IFERROR(VLOOKUP(I1660,справочник!$A$27:$D$33,3,0),0)</f>
        <v>30</v>
      </c>
      <c r="K1660">
        <f>IFERROR(VLOOKUP(I1660,справочник!$A$27:$D$33,4,0),0)</f>
        <v>2</v>
      </c>
      <c r="L1660">
        <f t="shared" si="77"/>
        <v>60</v>
      </c>
    </row>
    <row r="1661" spans="1:12" hidden="1">
      <c r="A1661" s="20"/>
      <c r="B1661" s="2" t="s">
        <v>67</v>
      </c>
      <c r="C1661" s="2" t="s">
        <v>4818</v>
      </c>
      <c r="D1661" s="2" t="s">
        <v>7160</v>
      </c>
      <c r="E1661" s="3">
        <v>10166.819909541691</v>
      </c>
      <c r="F1661" s="3">
        <v>31608.369481597143</v>
      </c>
      <c r="G1661" s="3">
        <v>9610.4149334939248</v>
      </c>
      <c r="H1661" s="3">
        <f t="shared" si="75"/>
        <v>17128.534774877586</v>
      </c>
      <c r="I1661">
        <f t="shared" si="76"/>
        <v>6</v>
      </c>
      <c r="J1661">
        <f>IFERROR(VLOOKUP(I1661,справочник!$A$27:$D$33,3,0),0)</f>
        <v>30</v>
      </c>
      <c r="K1661">
        <f>IFERROR(VLOOKUP(I1661,справочник!$A$27:$D$33,4,0),0)</f>
        <v>2</v>
      </c>
      <c r="L1661">
        <f t="shared" si="77"/>
        <v>60</v>
      </c>
    </row>
    <row r="1662" spans="1:12" hidden="1">
      <c r="A1662" s="20"/>
      <c r="B1662" s="2" t="s">
        <v>67</v>
      </c>
      <c r="C1662" s="2" t="s">
        <v>4919</v>
      </c>
      <c r="D1662" s="2" t="s">
        <v>7161</v>
      </c>
      <c r="E1662" s="3">
        <v>10166.819909541693</v>
      </c>
      <c r="F1662" s="3">
        <v>31608.369481597136</v>
      </c>
      <c r="G1662" s="3">
        <v>9610.4149334939248</v>
      </c>
      <c r="H1662" s="3">
        <f t="shared" si="75"/>
        <v>17128.534774877586</v>
      </c>
      <c r="I1662">
        <f t="shared" si="76"/>
        <v>6</v>
      </c>
      <c r="J1662">
        <f>IFERROR(VLOOKUP(I1662,справочник!$A$27:$D$33,3,0),0)</f>
        <v>30</v>
      </c>
      <c r="K1662">
        <f>IFERROR(VLOOKUP(I1662,справочник!$A$27:$D$33,4,0),0)</f>
        <v>2</v>
      </c>
      <c r="L1662">
        <f t="shared" si="77"/>
        <v>60</v>
      </c>
    </row>
    <row r="1663" spans="1:12" hidden="1">
      <c r="A1663" s="20"/>
      <c r="B1663" s="2" t="s">
        <v>67</v>
      </c>
      <c r="C1663" s="2" t="s">
        <v>4809</v>
      </c>
      <c r="D1663" s="2" t="s">
        <v>7162</v>
      </c>
      <c r="E1663" s="3">
        <v>10166.819909541688</v>
      </c>
      <c r="F1663" s="3">
        <v>31608.36948159715</v>
      </c>
      <c r="G1663" s="3">
        <v>9610.4149334939248</v>
      </c>
      <c r="H1663" s="3">
        <f t="shared" si="75"/>
        <v>17128.534774877586</v>
      </c>
      <c r="I1663">
        <f t="shared" si="76"/>
        <v>6</v>
      </c>
      <c r="J1663">
        <f>IFERROR(VLOOKUP(I1663,справочник!$A$27:$D$33,3,0),0)</f>
        <v>30</v>
      </c>
      <c r="K1663">
        <f>IFERROR(VLOOKUP(I1663,справочник!$A$27:$D$33,4,0),0)</f>
        <v>2</v>
      </c>
      <c r="L1663">
        <f t="shared" si="77"/>
        <v>60</v>
      </c>
    </row>
    <row r="1664" spans="1:12" hidden="1">
      <c r="A1664" s="20"/>
      <c r="B1664" s="2" t="s">
        <v>67</v>
      </c>
      <c r="C1664" s="2" t="s">
        <v>5529</v>
      </c>
      <c r="D1664" s="2" t="s">
        <v>7163</v>
      </c>
      <c r="E1664" s="3">
        <v>10166.819909541689</v>
      </c>
      <c r="F1664" s="3">
        <v>31608.369481597139</v>
      </c>
      <c r="G1664" s="3">
        <v>9610.4149334939248</v>
      </c>
      <c r="H1664" s="3">
        <f t="shared" si="75"/>
        <v>17128.534774877586</v>
      </c>
      <c r="I1664">
        <f t="shared" si="76"/>
        <v>6</v>
      </c>
      <c r="J1664">
        <f>IFERROR(VLOOKUP(I1664,справочник!$A$27:$D$33,3,0),0)</f>
        <v>30</v>
      </c>
      <c r="K1664">
        <f>IFERROR(VLOOKUP(I1664,справочник!$A$27:$D$33,4,0),0)</f>
        <v>2</v>
      </c>
      <c r="L1664">
        <f t="shared" si="77"/>
        <v>60</v>
      </c>
    </row>
    <row r="1665" spans="1:12" hidden="1">
      <c r="A1665" s="20"/>
      <c r="B1665" s="2" t="s">
        <v>67</v>
      </c>
      <c r="C1665" s="2" t="s">
        <v>7164</v>
      </c>
      <c r="D1665" s="2" t="s">
        <v>7165</v>
      </c>
      <c r="E1665" s="3">
        <v>10166.819909541695</v>
      </c>
      <c r="F1665" s="3">
        <v>31608.369481597147</v>
      </c>
      <c r="G1665" s="3">
        <v>9610.4149334939248</v>
      </c>
      <c r="H1665" s="3">
        <f t="shared" si="75"/>
        <v>17128.534774877586</v>
      </c>
      <c r="I1665">
        <f t="shared" si="76"/>
        <v>6</v>
      </c>
      <c r="J1665">
        <f>IFERROR(VLOOKUP(I1665,справочник!$A$27:$D$33,3,0),0)</f>
        <v>30</v>
      </c>
      <c r="K1665">
        <f>IFERROR(VLOOKUP(I1665,справочник!$A$27:$D$33,4,0),0)</f>
        <v>2</v>
      </c>
      <c r="L1665">
        <f t="shared" si="77"/>
        <v>60</v>
      </c>
    </row>
    <row r="1666" spans="1:12" hidden="1">
      <c r="A1666" s="20"/>
      <c r="B1666" s="2" t="s">
        <v>67</v>
      </c>
      <c r="C1666" s="2" t="s">
        <v>7166</v>
      </c>
      <c r="D1666" s="2" t="s">
        <v>7167</v>
      </c>
      <c r="E1666" s="3">
        <v>10166.819909541693</v>
      </c>
      <c r="F1666" s="3">
        <v>31608.369481597136</v>
      </c>
      <c r="G1666" s="3">
        <v>9610.4149334939248</v>
      </c>
      <c r="H1666" s="3">
        <f t="shared" si="75"/>
        <v>17128.534774877586</v>
      </c>
      <c r="I1666">
        <f t="shared" si="76"/>
        <v>6</v>
      </c>
      <c r="J1666">
        <f>IFERROR(VLOOKUP(I1666,справочник!$A$27:$D$33,3,0),0)</f>
        <v>30</v>
      </c>
      <c r="K1666">
        <f>IFERROR(VLOOKUP(I1666,справочник!$A$27:$D$33,4,0),0)</f>
        <v>2</v>
      </c>
      <c r="L1666">
        <f t="shared" si="77"/>
        <v>60</v>
      </c>
    </row>
    <row r="1667" spans="1:12" hidden="1">
      <c r="A1667" s="20"/>
      <c r="B1667" s="2" t="s">
        <v>67</v>
      </c>
      <c r="C1667" s="2" t="s">
        <v>7168</v>
      </c>
      <c r="D1667" s="2" t="s">
        <v>7169</v>
      </c>
      <c r="E1667" s="3">
        <v>10166.819909541693</v>
      </c>
      <c r="F1667" s="3">
        <v>31608.369481597136</v>
      </c>
      <c r="G1667" s="3">
        <v>9610.4149334939248</v>
      </c>
      <c r="H1667" s="3">
        <f t="shared" ref="H1667:H1730" si="78">AVERAGE(E1667:G1667)</f>
        <v>17128.534774877586</v>
      </c>
      <c r="I1667">
        <f t="shared" ref="I1667:I1730" si="79">IF(H1667&gt;=1000000,1,IF(AND(H1667&gt;=500000,H1667&lt;=999999),2,IF(AND(H1667&gt;=200000,H1667&lt;=499999),3,IF(AND(H1667&gt;=150000,H1667&lt;=199999),4,IF(AND(H1667&gt;=75000,H1667&lt;=149999),5,IF(AND(H1667&gt;=35000,H1667&lt;=74999),6,6))))))</f>
        <v>6</v>
      </c>
      <c r="J1667">
        <f>IFERROR(VLOOKUP(I1667,справочник!$A$27:$D$33,3,0),0)</f>
        <v>30</v>
      </c>
      <c r="K1667">
        <f>IFERROR(VLOOKUP(I1667,справочник!$A$27:$D$33,4,0),0)</f>
        <v>2</v>
      </c>
      <c r="L1667">
        <f t="shared" ref="L1667:L1730" si="80">J1667*K1667</f>
        <v>60</v>
      </c>
    </row>
    <row r="1668" spans="1:12" hidden="1">
      <c r="A1668" s="20"/>
      <c r="B1668" s="2" t="s">
        <v>67</v>
      </c>
      <c r="C1668" s="2" t="s">
        <v>7170</v>
      </c>
      <c r="D1668" s="2" t="s">
        <v>7171</v>
      </c>
      <c r="E1668" s="3">
        <v>10166.819909541693</v>
      </c>
      <c r="F1668" s="3">
        <v>31608.369481597139</v>
      </c>
      <c r="G1668" s="3">
        <v>9610.4149334939248</v>
      </c>
      <c r="H1668" s="3">
        <f t="shared" si="78"/>
        <v>17128.534774877586</v>
      </c>
      <c r="I1668">
        <f t="shared" si="79"/>
        <v>6</v>
      </c>
      <c r="J1668">
        <f>IFERROR(VLOOKUP(I1668,справочник!$A$27:$D$33,3,0),0)</f>
        <v>30</v>
      </c>
      <c r="K1668">
        <f>IFERROR(VLOOKUP(I1668,справочник!$A$27:$D$33,4,0),0)</f>
        <v>2</v>
      </c>
      <c r="L1668">
        <f t="shared" si="80"/>
        <v>60</v>
      </c>
    </row>
    <row r="1669" spans="1:12" hidden="1">
      <c r="A1669" s="20"/>
      <c r="B1669" s="2" t="s">
        <v>67</v>
      </c>
      <c r="C1669" s="2" t="s">
        <v>7172</v>
      </c>
      <c r="D1669" s="2" t="s">
        <v>7173</v>
      </c>
      <c r="E1669" s="3">
        <v>10166.819909541688</v>
      </c>
      <c r="F1669" s="3">
        <v>31608.36948159715</v>
      </c>
      <c r="G1669" s="3">
        <v>9610.4149334939211</v>
      </c>
      <c r="H1669" s="3">
        <f t="shared" si="78"/>
        <v>17128.534774877586</v>
      </c>
      <c r="I1669">
        <f t="shared" si="79"/>
        <v>6</v>
      </c>
      <c r="J1669">
        <f>IFERROR(VLOOKUP(I1669,справочник!$A$27:$D$33,3,0),0)</f>
        <v>30</v>
      </c>
      <c r="K1669">
        <f>IFERROR(VLOOKUP(I1669,справочник!$A$27:$D$33,4,0),0)</f>
        <v>2</v>
      </c>
      <c r="L1669">
        <f t="shared" si="80"/>
        <v>60</v>
      </c>
    </row>
    <row r="1670" spans="1:12" hidden="1">
      <c r="A1670" s="20"/>
      <c r="B1670" s="2" t="s">
        <v>67</v>
      </c>
      <c r="C1670" s="2" t="s">
        <v>5043</v>
      </c>
      <c r="D1670" s="2" t="s">
        <v>7174</v>
      </c>
      <c r="E1670" s="3">
        <v>10166.819909541693</v>
      </c>
      <c r="F1670" s="3">
        <v>31608.369481597139</v>
      </c>
      <c r="G1670" s="3">
        <v>9610.4149334939211</v>
      </c>
      <c r="H1670" s="3">
        <f t="shared" si="78"/>
        <v>17128.534774877586</v>
      </c>
      <c r="I1670">
        <f t="shared" si="79"/>
        <v>6</v>
      </c>
      <c r="J1670">
        <f>IFERROR(VLOOKUP(I1670,справочник!$A$27:$D$33,3,0),0)</f>
        <v>30</v>
      </c>
      <c r="K1670">
        <f>IFERROR(VLOOKUP(I1670,справочник!$A$27:$D$33,4,0),0)</f>
        <v>2</v>
      </c>
      <c r="L1670">
        <f t="shared" si="80"/>
        <v>60</v>
      </c>
    </row>
    <row r="1671" spans="1:12" hidden="1">
      <c r="A1671" s="20"/>
      <c r="B1671" s="2" t="s">
        <v>67</v>
      </c>
      <c r="C1671" s="2" t="s">
        <v>4857</v>
      </c>
      <c r="D1671" s="2" t="s">
        <v>7175</v>
      </c>
      <c r="E1671" s="3">
        <v>10166.819909541691</v>
      </c>
      <c r="F1671" s="3">
        <v>31608.369481597136</v>
      </c>
      <c r="G1671" s="3">
        <v>9610.4149334939284</v>
      </c>
      <c r="H1671" s="3">
        <f t="shared" si="78"/>
        <v>17128.534774877586</v>
      </c>
      <c r="I1671">
        <f t="shared" si="79"/>
        <v>6</v>
      </c>
      <c r="J1671">
        <f>IFERROR(VLOOKUP(I1671,справочник!$A$27:$D$33,3,0),0)</f>
        <v>30</v>
      </c>
      <c r="K1671">
        <f>IFERROR(VLOOKUP(I1671,справочник!$A$27:$D$33,4,0),0)</f>
        <v>2</v>
      </c>
      <c r="L1671">
        <f t="shared" si="80"/>
        <v>60</v>
      </c>
    </row>
    <row r="1672" spans="1:12" hidden="1">
      <c r="A1672" s="20"/>
      <c r="B1672" s="2" t="s">
        <v>67</v>
      </c>
      <c r="C1672" s="2" t="s">
        <v>7176</v>
      </c>
      <c r="D1672" s="2" t="s">
        <v>7177</v>
      </c>
      <c r="E1672" s="3">
        <v>10166.819909541691</v>
      </c>
      <c r="F1672" s="3">
        <v>31608.369481597136</v>
      </c>
      <c r="G1672" s="3">
        <v>9610.4149334939248</v>
      </c>
      <c r="H1672" s="3">
        <f t="shared" si="78"/>
        <v>17128.534774877582</v>
      </c>
      <c r="I1672">
        <f t="shared" si="79"/>
        <v>6</v>
      </c>
      <c r="J1672">
        <f>IFERROR(VLOOKUP(I1672,справочник!$A$27:$D$33,3,0),0)</f>
        <v>30</v>
      </c>
      <c r="K1672">
        <f>IFERROR(VLOOKUP(I1672,справочник!$A$27:$D$33,4,0),0)</f>
        <v>2</v>
      </c>
      <c r="L1672">
        <f t="shared" si="80"/>
        <v>60</v>
      </c>
    </row>
    <row r="1673" spans="1:12" hidden="1">
      <c r="A1673" s="20"/>
      <c r="B1673" s="2" t="s">
        <v>67</v>
      </c>
      <c r="C1673" s="2" t="s">
        <v>4909</v>
      </c>
      <c r="D1673" s="2" t="s">
        <v>7178</v>
      </c>
      <c r="E1673" s="3">
        <v>10166.819909541689</v>
      </c>
      <c r="F1673" s="3">
        <v>31608.369481597136</v>
      </c>
      <c r="G1673" s="3">
        <v>9610.4149334939284</v>
      </c>
      <c r="H1673" s="3">
        <f t="shared" si="78"/>
        <v>17128.534774877586</v>
      </c>
      <c r="I1673">
        <f t="shared" si="79"/>
        <v>6</v>
      </c>
      <c r="J1673">
        <f>IFERROR(VLOOKUP(I1673,справочник!$A$27:$D$33,3,0),0)</f>
        <v>30</v>
      </c>
      <c r="K1673">
        <f>IFERROR(VLOOKUP(I1673,справочник!$A$27:$D$33,4,0),0)</f>
        <v>2</v>
      </c>
      <c r="L1673">
        <f t="shared" si="80"/>
        <v>60</v>
      </c>
    </row>
    <row r="1674" spans="1:12" hidden="1">
      <c r="A1674" s="20"/>
      <c r="B1674" s="2" t="s">
        <v>67</v>
      </c>
      <c r="C1674" s="2" t="s">
        <v>7179</v>
      </c>
      <c r="D1674" s="2" t="s">
        <v>7180</v>
      </c>
      <c r="E1674" s="3">
        <v>10166.819909541693</v>
      </c>
      <c r="F1674" s="3">
        <v>31608.369481597139</v>
      </c>
      <c r="G1674" s="3">
        <v>9610.4149334939211</v>
      </c>
      <c r="H1674" s="3">
        <f t="shared" si="78"/>
        <v>17128.534774877586</v>
      </c>
      <c r="I1674">
        <f t="shared" si="79"/>
        <v>6</v>
      </c>
      <c r="J1674">
        <f>IFERROR(VLOOKUP(I1674,справочник!$A$27:$D$33,3,0),0)</f>
        <v>30</v>
      </c>
      <c r="K1674">
        <f>IFERROR(VLOOKUP(I1674,справочник!$A$27:$D$33,4,0),0)</f>
        <v>2</v>
      </c>
      <c r="L1674">
        <f t="shared" si="80"/>
        <v>60</v>
      </c>
    </row>
    <row r="1675" spans="1:12" hidden="1">
      <c r="A1675" s="20"/>
      <c r="B1675" s="2" t="s">
        <v>67</v>
      </c>
      <c r="C1675" s="2" t="s">
        <v>4843</v>
      </c>
      <c r="D1675" s="2" t="s">
        <v>7181</v>
      </c>
      <c r="E1675" s="3">
        <v>10166.819909541693</v>
      </c>
      <c r="F1675" s="3">
        <v>31608.369481597136</v>
      </c>
      <c r="G1675" s="3">
        <v>9610.4149334939211</v>
      </c>
      <c r="H1675" s="3">
        <f t="shared" si="78"/>
        <v>17128.534774877586</v>
      </c>
      <c r="I1675">
        <f t="shared" si="79"/>
        <v>6</v>
      </c>
      <c r="J1675">
        <f>IFERROR(VLOOKUP(I1675,справочник!$A$27:$D$33,3,0),0)</f>
        <v>30</v>
      </c>
      <c r="K1675">
        <f>IFERROR(VLOOKUP(I1675,справочник!$A$27:$D$33,4,0),0)</f>
        <v>2</v>
      </c>
      <c r="L1675">
        <f t="shared" si="80"/>
        <v>60</v>
      </c>
    </row>
    <row r="1676" spans="1:12" hidden="1">
      <c r="A1676" s="20"/>
      <c r="B1676" s="2" t="s">
        <v>67</v>
      </c>
      <c r="C1676" s="2" t="s">
        <v>7182</v>
      </c>
      <c r="D1676" s="2" t="s">
        <v>7183</v>
      </c>
      <c r="E1676" s="3">
        <v>10166.819909541693</v>
      </c>
      <c r="F1676" s="3">
        <v>31608.369481597136</v>
      </c>
      <c r="G1676" s="3">
        <v>9610.4149334939211</v>
      </c>
      <c r="H1676" s="3">
        <f t="shared" si="78"/>
        <v>17128.534774877586</v>
      </c>
      <c r="I1676">
        <f t="shared" si="79"/>
        <v>6</v>
      </c>
      <c r="J1676">
        <f>IFERROR(VLOOKUP(I1676,справочник!$A$27:$D$33,3,0),0)</f>
        <v>30</v>
      </c>
      <c r="K1676">
        <f>IFERROR(VLOOKUP(I1676,справочник!$A$27:$D$33,4,0),0)</f>
        <v>2</v>
      </c>
      <c r="L1676">
        <f t="shared" si="80"/>
        <v>60</v>
      </c>
    </row>
    <row r="1677" spans="1:12" hidden="1">
      <c r="A1677" s="20"/>
      <c r="B1677" s="2" t="s">
        <v>67</v>
      </c>
      <c r="C1677" s="2" t="s">
        <v>7184</v>
      </c>
      <c r="D1677" s="2" t="s">
        <v>7185</v>
      </c>
      <c r="E1677" s="3">
        <v>10166.819909541693</v>
      </c>
      <c r="F1677" s="3">
        <v>31608.369481597136</v>
      </c>
      <c r="G1677" s="3">
        <v>9610.4149334939211</v>
      </c>
      <c r="H1677" s="3">
        <f t="shared" si="78"/>
        <v>17128.534774877586</v>
      </c>
      <c r="I1677">
        <f t="shared" si="79"/>
        <v>6</v>
      </c>
      <c r="J1677">
        <f>IFERROR(VLOOKUP(I1677,справочник!$A$27:$D$33,3,0),0)</f>
        <v>30</v>
      </c>
      <c r="K1677">
        <f>IFERROR(VLOOKUP(I1677,справочник!$A$27:$D$33,4,0),0)</f>
        <v>2</v>
      </c>
      <c r="L1677">
        <f t="shared" si="80"/>
        <v>60</v>
      </c>
    </row>
    <row r="1678" spans="1:12" hidden="1">
      <c r="A1678" s="20"/>
      <c r="B1678" s="2" t="s">
        <v>67</v>
      </c>
      <c r="C1678" s="2" t="s">
        <v>7186</v>
      </c>
      <c r="D1678" s="2" t="s">
        <v>7187</v>
      </c>
      <c r="E1678" s="3">
        <v>10166.819909541693</v>
      </c>
      <c r="F1678" s="3">
        <v>31608.369481597139</v>
      </c>
      <c r="G1678" s="3">
        <v>9610.4149334939211</v>
      </c>
      <c r="H1678" s="3">
        <f t="shared" si="78"/>
        <v>17128.534774877586</v>
      </c>
      <c r="I1678">
        <f t="shared" si="79"/>
        <v>6</v>
      </c>
      <c r="J1678">
        <f>IFERROR(VLOOKUP(I1678,справочник!$A$27:$D$33,3,0),0)</f>
        <v>30</v>
      </c>
      <c r="K1678">
        <f>IFERROR(VLOOKUP(I1678,справочник!$A$27:$D$33,4,0),0)</f>
        <v>2</v>
      </c>
      <c r="L1678">
        <f t="shared" si="80"/>
        <v>60</v>
      </c>
    </row>
    <row r="1679" spans="1:12" hidden="1">
      <c r="A1679" s="20"/>
      <c r="B1679" s="2" t="s">
        <v>67</v>
      </c>
      <c r="C1679" s="2" t="s">
        <v>4811</v>
      </c>
      <c r="D1679" s="2" t="s">
        <v>7188</v>
      </c>
      <c r="E1679" s="3">
        <v>10166.819909541693</v>
      </c>
      <c r="F1679" s="3">
        <v>31608.369481597136</v>
      </c>
      <c r="G1679" s="3">
        <v>9610.4149334939211</v>
      </c>
      <c r="H1679" s="3">
        <f t="shared" si="78"/>
        <v>17128.534774877586</v>
      </c>
      <c r="I1679">
        <f t="shared" si="79"/>
        <v>6</v>
      </c>
      <c r="J1679">
        <f>IFERROR(VLOOKUP(I1679,справочник!$A$27:$D$33,3,0),0)</f>
        <v>30</v>
      </c>
      <c r="K1679">
        <f>IFERROR(VLOOKUP(I1679,справочник!$A$27:$D$33,4,0),0)</f>
        <v>2</v>
      </c>
      <c r="L1679">
        <f t="shared" si="80"/>
        <v>60</v>
      </c>
    </row>
    <row r="1680" spans="1:12" hidden="1">
      <c r="A1680" s="20"/>
      <c r="B1680" s="2" t="s">
        <v>67</v>
      </c>
      <c r="C1680" s="2" t="s">
        <v>7189</v>
      </c>
      <c r="D1680" s="2" t="s">
        <v>7190</v>
      </c>
      <c r="E1680" s="3">
        <v>10166.819909541693</v>
      </c>
      <c r="F1680" s="3">
        <v>31608.369481597136</v>
      </c>
      <c r="G1680" s="3">
        <v>9610.4149334939211</v>
      </c>
      <c r="H1680" s="3">
        <f t="shared" si="78"/>
        <v>17128.534774877586</v>
      </c>
      <c r="I1680">
        <f t="shared" si="79"/>
        <v>6</v>
      </c>
      <c r="J1680">
        <f>IFERROR(VLOOKUP(I1680,справочник!$A$27:$D$33,3,0),0)</f>
        <v>30</v>
      </c>
      <c r="K1680">
        <f>IFERROR(VLOOKUP(I1680,справочник!$A$27:$D$33,4,0),0)</f>
        <v>2</v>
      </c>
      <c r="L1680">
        <f t="shared" si="80"/>
        <v>60</v>
      </c>
    </row>
    <row r="1681" spans="1:12" hidden="1">
      <c r="A1681" s="20"/>
      <c r="B1681" s="2" t="s">
        <v>67</v>
      </c>
      <c r="C1681" s="2" t="s">
        <v>7191</v>
      </c>
      <c r="D1681" s="2" t="s">
        <v>7192</v>
      </c>
      <c r="E1681" s="3">
        <v>10166.819909541693</v>
      </c>
      <c r="F1681" s="3">
        <v>31608.369481597136</v>
      </c>
      <c r="G1681" s="3">
        <v>9610.4149334939211</v>
      </c>
      <c r="H1681" s="3">
        <f t="shared" si="78"/>
        <v>17128.534774877586</v>
      </c>
      <c r="I1681">
        <f t="shared" si="79"/>
        <v>6</v>
      </c>
      <c r="J1681">
        <f>IFERROR(VLOOKUP(I1681,справочник!$A$27:$D$33,3,0),0)</f>
        <v>30</v>
      </c>
      <c r="K1681">
        <f>IFERROR(VLOOKUP(I1681,справочник!$A$27:$D$33,4,0),0)</f>
        <v>2</v>
      </c>
      <c r="L1681">
        <f t="shared" si="80"/>
        <v>60</v>
      </c>
    </row>
    <row r="1682" spans="1:12" hidden="1">
      <c r="A1682" s="20"/>
      <c r="B1682" s="2" t="s">
        <v>67</v>
      </c>
      <c r="C1682" s="2" t="s">
        <v>4934</v>
      </c>
      <c r="D1682" s="2" t="s">
        <v>7193</v>
      </c>
      <c r="E1682" s="3">
        <v>10166.819909541695</v>
      </c>
      <c r="F1682" s="3">
        <v>31608.369481597136</v>
      </c>
      <c r="G1682" s="3">
        <v>9610.4149334939229</v>
      </c>
      <c r="H1682" s="3">
        <f t="shared" si="78"/>
        <v>17128.534774877586</v>
      </c>
      <c r="I1682">
        <f t="shared" si="79"/>
        <v>6</v>
      </c>
      <c r="J1682">
        <f>IFERROR(VLOOKUP(I1682,справочник!$A$27:$D$33,3,0),0)</f>
        <v>30</v>
      </c>
      <c r="K1682">
        <f>IFERROR(VLOOKUP(I1682,справочник!$A$27:$D$33,4,0),0)</f>
        <v>2</v>
      </c>
      <c r="L1682">
        <f t="shared" si="80"/>
        <v>60</v>
      </c>
    </row>
    <row r="1683" spans="1:12" hidden="1">
      <c r="A1683" s="20"/>
      <c r="B1683" s="2" t="s">
        <v>67</v>
      </c>
      <c r="C1683" s="2" t="s">
        <v>4837</v>
      </c>
      <c r="D1683" s="2" t="s">
        <v>7194</v>
      </c>
      <c r="E1683" s="3">
        <v>10166.819909541693</v>
      </c>
      <c r="F1683" s="3">
        <v>31608.369481597139</v>
      </c>
      <c r="G1683" s="3">
        <v>9610.4149334939211</v>
      </c>
      <c r="H1683" s="3">
        <f t="shared" si="78"/>
        <v>17128.534774877586</v>
      </c>
      <c r="I1683">
        <f t="shared" si="79"/>
        <v>6</v>
      </c>
      <c r="J1683">
        <f>IFERROR(VLOOKUP(I1683,справочник!$A$27:$D$33,3,0),0)</f>
        <v>30</v>
      </c>
      <c r="K1683">
        <f>IFERROR(VLOOKUP(I1683,справочник!$A$27:$D$33,4,0),0)</f>
        <v>2</v>
      </c>
      <c r="L1683">
        <f t="shared" si="80"/>
        <v>60</v>
      </c>
    </row>
    <row r="1684" spans="1:12" hidden="1">
      <c r="A1684" s="20"/>
      <c r="B1684" s="2" t="s">
        <v>67</v>
      </c>
      <c r="C1684" s="2" t="s">
        <v>7195</v>
      </c>
      <c r="D1684" s="2" t="s">
        <v>7196</v>
      </c>
      <c r="E1684" s="3">
        <v>10166.819909541691</v>
      </c>
      <c r="F1684" s="3">
        <v>31608.369481597136</v>
      </c>
      <c r="G1684" s="3">
        <v>9610.4149334939266</v>
      </c>
      <c r="H1684" s="3">
        <f t="shared" si="78"/>
        <v>17128.534774877586</v>
      </c>
      <c r="I1684">
        <f t="shared" si="79"/>
        <v>6</v>
      </c>
      <c r="J1684">
        <f>IFERROR(VLOOKUP(I1684,справочник!$A$27:$D$33,3,0),0)</f>
        <v>30</v>
      </c>
      <c r="K1684">
        <f>IFERROR(VLOOKUP(I1684,справочник!$A$27:$D$33,4,0),0)</f>
        <v>2</v>
      </c>
      <c r="L1684">
        <f t="shared" si="80"/>
        <v>60</v>
      </c>
    </row>
    <row r="1685" spans="1:12" hidden="1">
      <c r="A1685" s="20"/>
      <c r="B1685" s="2" t="s">
        <v>67</v>
      </c>
      <c r="C1685" s="2" t="s">
        <v>7197</v>
      </c>
      <c r="D1685" s="2" t="s">
        <v>7198</v>
      </c>
      <c r="E1685" s="3">
        <v>10166.819909541689</v>
      </c>
      <c r="F1685" s="3">
        <v>31608.369481597139</v>
      </c>
      <c r="G1685" s="3">
        <v>9610.4149334939229</v>
      </c>
      <c r="H1685" s="3">
        <f t="shared" si="78"/>
        <v>17128.534774877586</v>
      </c>
      <c r="I1685">
        <f t="shared" si="79"/>
        <v>6</v>
      </c>
      <c r="J1685">
        <f>IFERROR(VLOOKUP(I1685,справочник!$A$27:$D$33,3,0),0)</f>
        <v>30</v>
      </c>
      <c r="K1685">
        <f>IFERROR(VLOOKUP(I1685,справочник!$A$27:$D$33,4,0),0)</f>
        <v>2</v>
      </c>
      <c r="L1685">
        <f t="shared" si="80"/>
        <v>60</v>
      </c>
    </row>
    <row r="1686" spans="1:12" hidden="1">
      <c r="A1686" s="20"/>
      <c r="B1686" s="2" t="s">
        <v>67</v>
      </c>
      <c r="C1686" s="2" t="s">
        <v>7199</v>
      </c>
      <c r="D1686" s="2" t="s">
        <v>7200</v>
      </c>
      <c r="E1686" s="3">
        <v>10166.819909541693</v>
      </c>
      <c r="F1686" s="3">
        <v>31608.369481597136</v>
      </c>
      <c r="G1686" s="3">
        <v>9610.4149334939229</v>
      </c>
      <c r="H1686" s="3">
        <f t="shared" si="78"/>
        <v>17128.534774877586</v>
      </c>
      <c r="I1686">
        <f t="shared" si="79"/>
        <v>6</v>
      </c>
      <c r="J1686">
        <f>IFERROR(VLOOKUP(I1686,справочник!$A$27:$D$33,3,0),0)</f>
        <v>30</v>
      </c>
      <c r="K1686">
        <f>IFERROR(VLOOKUP(I1686,справочник!$A$27:$D$33,4,0),0)</f>
        <v>2</v>
      </c>
      <c r="L1686">
        <f t="shared" si="80"/>
        <v>60</v>
      </c>
    </row>
    <row r="1687" spans="1:12" hidden="1">
      <c r="A1687" s="20"/>
      <c r="B1687" s="2" t="s">
        <v>67</v>
      </c>
      <c r="C1687" s="2" t="s">
        <v>4814</v>
      </c>
      <c r="D1687" s="2" t="s">
        <v>7201</v>
      </c>
      <c r="E1687" s="3">
        <v>10166.819909541691</v>
      </c>
      <c r="F1687" s="3">
        <v>31608.369481597132</v>
      </c>
      <c r="G1687" s="3">
        <v>9610.4149334939248</v>
      </c>
      <c r="H1687" s="3">
        <f t="shared" si="78"/>
        <v>17128.534774877582</v>
      </c>
      <c r="I1687">
        <f t="shared" si="79"/>
        <v>6</v>
      </c>
      <c r="J1687">
        <f>IFERROR(VLOOKUP(I1687,справочник!$A$27:$D$33,3,0),0)</f>
        <v>30</v>
      </c>
      <c r="K1687">
        <f>IFERROR(VLOOKUP(I1687,справочник!$A$27:$D$33,4,0),0)</f>
        <v>2</v>
      </c>
      <c r="L1687">
        <f t="shared" si="80"/>
        <v>60</v>
      </c>
    </row>
    <row r="1688" spans="1:12" hidden="1">
      <c r="A1688" s="20"/>
      <c r="B1688" s="2" t="s">
        <v>67</v>
      </c>
      <c r="C1688" s="2" t="s">
        <v>4853</v>
      </c>
      <c r="D1688" s="2" t="s">
        <v>7202</v>
      </c>
      <c r="E1688" s="3">
        <v>10166.819909541693</v>
      </c>
      <c r="F1688" s="3">
        <v>31608.369481597132</v>
      </c>
      <c r="G1688" s="3">
        <v>9610.4149334939248</v>
      </c>
      <c r="H1688" s="3">
        <f t="shared" si="78"/>
        <v>17128.534774877582</v>
      </c>
      <c r="I1688">
        <f t="shared" si="79"/>
        <v>6</v>
      </c>
      <c r="J1688">
        <f>IFERROR(VLOOKUP(I1688,справочник!$A$27:$D$33,3,0),0)</f>
        <v>30</v>
      </c>
      <c r="K1688">
        <f>IFERROR(VLOOKUP(I1688,справочник!$A$27:$D$33,4,0),0)</f>
        <v>2</v>
      </c>
      <c r="L1688">
        <f t="shared" si="80"/>
        <v>60</v>
      </c>
    </row>
    <row r="1689" spans="1:12" hidden="1">
      <c r="A1689" s="20"/>
      <c r="B1689" s="2" t="s">
        <v>67</v>
      </c>
      <c r="C1689" s="2" t="s">
        <v>5405</v>
      </c>
      <c r="D1689" s="2" t="s">
        <v>7203</v>
      </c>
      <c r="E1689" s="3">
        <v>10166.819909541695</v>
      </c>
      <c r="F1689" s="3">
        <v>31608.369481597132</v>
      </c>
      <c r="G1689" s="3">
        <v>9610.4149334939229</v>
      </c>
      <c r="H1689" s="3">
        <f t="shared" si="78"/>
        <v>17128.534774877582</v>
      </c>
      <c r="I1689">
        <f t="shared" si="79"/>
        <v>6</v>
      </c>
      <c r="J1689">
        <f>IFERROR(VLOOKUP(I1689,справочник!$A$27:$D$33,3,0),0)</f>
        <v>30</v>
      </c>
      <c r="K1689">
        <f>IFERROR(VLOOKUP(I1689,справочник!$A$27:$D$33,4,0),0)</f>
        <v>2</v>
      </c>
      <c r="L1689">
        <f t="shared" si="80"/>
        <v>60</v>
      </c>
    </row>
    <row r="1690" spans="1:12" hidden="1">
      <c r="A1690" s="20"/>
      <c r="B1690" s="2" t="s">
        <v>67</v>
      </c>
      <c r="C1690" s="2" t="s">
        <v>4632</v>
      </c>
      <c r="D1690" s="2" t="s">
        <v>7204</v>
      </c>
      <c r="E1690" s="3">
        <v>10166.819909541689</v>
      </c>
      <c r="F1690" s="3">
        <v>31608.369481597132</v>
      </c>
      <c r="G1690" s="3">
        <v>9610.4149334939248</v>
      </c>
      <c r="H1690" s="3">
        <f t="shared" si="78"/>
        <v>17128.534774877582</v>
      </c>
      <c r="I1690">
        <f t="shared" si="79"/>
        <v>6</v>
      </c>
      <c r="J1690">
        <f>IFERROR(VLOOKUP(I1690,справочник!$A$27:$D$33,3,0),0)</f>
        <v>30</v>
      </c>
      <c r="K1690">
        <f>IFERROR(VLOOKUP(I1690,справочник!$A$27:$D$33,4,0),0)</f>
        <v>2</v>
      </c>
      <c r="L1690">
        <f t="shared" si="80"/>
        <v>60</v>
      </c>
    </row>
    <row r="1691" spans="1:12" hidden="1">
      <c r="A1691" s="20"/>
      <c r="B1691" s="2" t="s">
        <v>67</v>
      </c>
      <c r="C1691" s="2" t="s">
        <v>7205</v>
      </c>
      <c r="D1691" s="2" t="s">
        <v>7206</v>
      </c>
      <c r="E1691" s="3">
        <v>10166.819909541695</v>
      </c>
      <c r="F1691" s="3">
        <v>31608.369481597132</v>
      </c>
      <c r="G1691" s="3">
        <v>9610.4149334939229</v>
      </c>
      <c r="H1691" s="3">
        <f t="shared" si="78"/>
        <v>17128.534774877582</v>
      </c>
      <c r="I1691">
        <f t="shared" si="79"/>
        <v>6</v>
      </c>
      <c r="J1691">
        <f>IFERROR(VLOOKUP(I1691,справочник!$A$27:$D$33,3,0),0)</f>
        <v>30</v>
      </c>
      <c r="K1691">
        <f>IFERROR(VLOOKUP(I1691,справочник!$A$27:$D$33,4,0),0)</f>
        <v>2</v>
      </c>
      <c r="L1691">
        <f t="shared" si="80"/>
        <v>60</v>
      </c>
    </row>
    <row r="1692" spans="1:12" hidden="1">
      <c r="A1692" s="20"/>
      <c r="B1692" s="2" t="s">
        <v>67</v>
      </c>
      <c r="C1692" s="2" t="s">
        <v>5396</v>
      </c>
      <c r="D1692" s="2" t="s">
        <v>7207</v>
      </c>
      <c r="E1692" s="3">
        <v>10166.819909541693</v>
      </c>
      <c r="F1692" s="3">
        <v>31608.369481597132</v>
      </c>
      <c r="G1692" s="3">
        <v>9610.4149334939229</v>
      </c>
      <c r="H1692" s="3">
        <f t="shared" si="78"/>
        <v>17128.534774877582</v>
      </c>
      <c r="I1692">
        <f t="shared" si="79"/>
        <v>6</v>
      </c>
      <c r="J1692">
        <f>IFERROR(VLOOKUP(I1692,справочник!$A$27:$D$33,3,0),0)</f>
        <v>30</v>
      </c>
      <c r="K1692">
        <f>IFERROR(VLOOKUP(I1692,справочник!$A$27:$D$33,4,0),0)</f>
        <v>2</v>
      </c>
      <c r="L1692">
        <f t="shared" si="80"/>
        <v>60</v>
      </c>
    </row>
    <row r="1693" spans="1:12" hidden="1">
      <c r="A1693" s="20"/>
      <c r="B1693" s="2" t="s">
        <v>67</v>
      </c>
      <c r="C1693" s="2" t="s">
        <v>4655</v>
      </c>
      <c r="D1693" s="2" t="s">
        <v>7208</v>
      </c>
      <c r="E1693" s="3">
        <v>10166.819909541688</v>
      </c>
      <c r="F1693" s="3">
        <v>31608.369481597132</v>
      </c>
      <c r="G1693" s="3">
        <v>9610.4149334939302</v>
      </c>
      <c r="H1693" s="3">
        <f t="shared" si="78"/>
        <v>17128.534774877582</v>
      </c>
      <c r="I1693">
        <f t="shared" si="79"/>
        <v>6</v>
      </c>
      <c r="J1693">
        <f>IFERROR(VLOOKUP(I1693,справочник!$A$27:$D$33,3,0),0)</f>
        <v>30</v>
      </c>
      <c r="K1693">
        <f>IFERROR(VLOOKUP(I1693,справочник!$A$27:$D$33,4,0),0)</f>
        <v>2</v>
      </c>
      <c r="L1693">
        <f t="shared" si="80"/>
        <v>60</v>
      </c>
    </row>
    <row r="1694" spans="1:12" hidden="1">
      <c r="A1694" s="20"/>
      <c r="B1694" s="2" t="s">
        <v>67</v>
      </c>
      <c r="C1694" s="2" t="s">
        <v>4901</v>
      </c>
      <c r="D1694" s="2" t="s">
        <v>7209</v>
      </c>
      <c r="E1694" s="3">
        <v>10166.819909541693</v>
      </c>
      <c r="F1694" s="3">
        <v>31608.369481597132</v>
      </c>
      <c r="G1694" s="3">
        <v>9610.4149334939211</v>
      </c>
      <c r="H1694" s="3">
        <f t="shared" si="78"/>
        <v>17128.534774877582</v>
      </c>
      <c r="I1694">
        <f t="shared" si="79"/>
        <v>6</v>
      </c>
      <c r="J1694">
        <f>IFERROR(VLOOKUP(I1694,справочник!$A$27:$D$33,3,0),0)</f>
        <v>30</v>
      </c>
      <c r="K1694">
        <f>IFERROR(VLOOKUP(I1694,справочник!$A$27:$D$33,4,0),0)</f>
        <v>2</v>
      </c>
      <c r="L1694">
        <f t="shared" si="80"/>
        <v>60</v>
      </c>
    </row>
    <row r="1695" spans="1:12" hidden="1">
      <c r="A1695" s="20"/>
      <c r="B1695" s="2" t="s">
        <v>67</v>
      </c>
      <c r="C1695" s="2" t="s">
        <v>7210</v>
      </c>
      <c r="D1695" s="2" t="s">
        <v>7211</v>
      </c>
      <c r="E1695" s="3">
        <v>10166.819909541693</v>
      </c>
      <c r="F1695" s="3">
        <v>31608.369481597132</v>
      </c>
      <c r="G1695" s="3">
        <v>9610.4149334939229</v>
      </c>
      <c r="H1695" s="3">
        <f t="shared" si="78"/>
        <v>17128.534774877582</v>
      </c>
      <c r="I1695">
        <f t="shared" si="79"/>
        <v>6</v>
      </c>
      <c r="J1695">
        <f>IFERROR(VLOOKUP(I1695,справочник!$A$27:$D$33,3,0),0)</f>
        <v>30</v>
      </c>
      <c r="K1695">
        <f>IFERROR(VLOOKUP(I1695,справочник!$A$27:$D$33,4,0),0)</f>
        <v>2</v>
      </c>
      <c r="L1695">
        <f t="shared" si="80"/>
        <v>60</v>
      </c>
    </row>
    <row r="1696" spans="1:12" hidden="1">
      <c r="A1696" s="20"/>
      <c r="B1696" s="2" t="s">
        <v>67</v>
      </c>
      <c r="C1696" s="2" t="s">
        <v>7212</v>
      </c>
      <c r="D1696" s="2" t="s">
        <v>7213</v>
      </c>
      <c r="E1696" s="3">
        <v>10166.819909541693</v>
      </c>
      <c r="F1696" s="3">
        <v>31608.369481597136</v>
      </c>
      <c r="G1696" s="3">
        <v>9610.4149334939211</v>
      </c>
      <c r="H1696" s="3">
        <f t="shared" si="78"/>
        <v>17128.534774877586</v>
      </c>
      <c r="I1696">
        <f t="shared" si="79"/>
        <v>6</v>
      </c>
      <c r="J1696">
        <f>IFERROR(VLOOKUP(I1696,справочник!$A$27:$D$33,3,0),0)</f>
        <v>30</v>
      </c>
      <c r="K1696">
        <f>IFERROR(VLOOKUP(I1696,справочник!$A$27:$D$33,4,0),0)</f>
        <v>2</v>
      </c>
      <c r="L1696">
        <f t="shared" si="80"/>
        <v>60</v>
      </c>
    </row>
    <row r="1697" spans="1:12" hidden="1">
      <c r="A1697" s="20"/>
      <c r="B1697" s="2" t="s">
        <v>67</v>
      </c>
      <c r="C1697" s="2" t="s">
        <v>7214</v>
      </c>
      <c r="D1697" s="2" t="s">
        <v>7215</v>
      </c>
      <c r="E1697" s="3">
        <v>10166.819909541691</v>
      </c>
      <c r="F1697" s="3">
        <v>31608.369481597132</v>
      </c>
      <c r="G1697" s="3">
        <v>9610.4149334939248</v>
      </c>
      <c r="H1697" s="3">
        <f t="shared" si="78"/>
        <v>17128.534774877582</v>
      </c>
      <c r="I1697">
        <f t="shared" si="79"/>
        <v>6</v>
      </c>
      <c r="J1697">
        <f>IFERROR(VLOOKUP(I1697,справочник!$A$27:$D$33,3,0),0)</f>
        <v>30</v>
      </c>
      <c r="K1697">
        <f>IFERROR(VLOOKUP(I1697,справочник!$A$27:$D$33,4,0),0)</f>
        <v>2</v>
      </c>
      <c r="L1697">
        <f t="shared" si="80"/>
        <v>60</v>
      </c>
    </row>
    <row r="1698" spans="1:12" hidden="1">
      <c r="A1698" s="20"/>
      <c r="B1698" s="2" t="s">
        <v>67</v>
      </c>
      <c r="C1698" s="2" t="s">
        <v>4653</v>
      </c>
      <c r="D1698" s="2" t="s">
        <v>7216</v>
      </c>
      <c r="E1698" s="3">
        <v>10166.819909541693</v>
      </c>
      <c r="F1698" s="3">
        <v>31608.369481597132</v>
      </c>
      <c r="G1698" s="3">
        <v>9610.4149334939211</v>
      </c>
      <c r="H1698" s="3">
        <f t="shared" si="78"/>
        <v>17128.534774877582</v>
      </c>
      <c r="I1698">
        <f t="shared" si="79"/>
        <v>6</v>
      </c>
      <c r="J1698">
        <f>IFERROR(VLOOKUP(I1698,справочник!$A$27:$D$33,3,0),0)</f>
        <v>30</v>
      </c>
      <c r="K1698">
        <f>IFERROR(VLOOKUP(I1698,справочник!$A$27:$D$33,4,0),0)</f>
        <v>2</v>
      </c>
      <c r="L1698">
        <f t="shared" si="80"/>
        <v>60</v>
      </c>
    </row>
    <row r="1699" spans="1:12" hidden="1">
      <c r="A1699" s="20"/>
      <c r="B1699" s="2" t="s">
        <v>67</v>
      </c>
      <c r="C1699" s="2" t="s">
        <v>7217</v>
      </c>
      <c r="D1699" s="2" t="s">
        <v>7218</v>
      </c>
      <c r="E1699" s="3">
        <v>10166.819909541689</v>
      </c>
      <c r="F1699" s="3">
        <v>31608.369481597128</v>
      </c>
      <c r="G1699" s="3">
        <v>9610.4149334939248</v>
      </c>
      <c r="H1699" s="3">
        <f t="shared" si="78"/>
        <v>17128.534774877582</v>
      </c>
      <c r="I1699">
        <f t="shared" si="79"/>
        <v>6</v>
      </c>
      <c r="J1699">
        <f>IFERROR(VLOOKUP(I1699,справочник!$A$27:$D$33,3,0),0)</f>
        <v>30</v>
      </c>
      <c r="K1699">
        <f>IFERROR(VLOOKUP(I1699,справочник!$A$27:$D$33,4,0),0)</f>
        <v>2</v>
      </c>
      <c r="L1699">
        <f t="shared" si="80"/>
        <v>60</v>
      </c>
    </row>
    <row r="1700" spans="1:12" hidden="1">
      <c r="A1700" s="20"/>
      <c r="B1700" s="2" t="s">
        <v>67</v>
      </c>
      <c r="C1700" s="2" t="s">
        <v>7219</v>
      </c>
      <c r="D1700" s="2" t="s">
        <v>7220</v>
      </c>
      <c r="E1700" s="3">
        <v>10166.819909541691</v>
      </c>
      <c r="F1700" s="3">
        <v>31608.369481597132</v>
      </c>
      <c r="G1700" s="3">
        <v>9610.4149334939211</v>
      </c>
      <c r="H1700" s="3">
        <f t="shared" si="78"/>
        <v>17128.534774877582</v>
      </c>
      <c r="I1700">
        <f t="shared" si="79"/>
        <v>6</v>
      </c>
      <c r="J1700">
        <f>IFERROR(VLOOKUP(I1700,справочник!$A$27:$D$33,3,0),0)</f>
        <v>30</v>
      </c>
      <c r="K1700">
        <f>IFERROR(VLOOKUP(I1700,справочник!$A$27:$D$33,4,0),0)</f>
        <v>2</v>
      </c>
      <c r="L1700">
        <f t="shared" si="80"/>
        <v>60</v>
      </c>
    </row>
    <row r="1701" spans="1:12" hidden="1">
      <c r="A1701" s="20"/>
      <c r="B1701" s="2" t="s">
        <v>67</v>
      </c>
      <c r="C1701" s="2" t="s">
        <v>4847</v>
      </c>
      <c r="D1701" s="2" t="s">
        <v>7221</v>
      </c>
      <c r="E1701" s="3">
        <v>10166.819909541693</v>
      </c>
      <c r="F1701" s="3">
        <v>31608.369481597132</v>
      </c>
      <c r="G1701" s="3">
        <v>9610.4149334939229</v>
      </c>
      <c r="H1701" s="3">
        <f t="shared" si="78"/>
        <v>17128.534774877582</v>
      </c>
      <c r="I1701">
        <f t="shared" si="79"/>
        <v>6</v>
      </c>
      <c r="J1701">
        <f>IFERROR(VLOOKUP(I1701,справочник!$A$27:$D$33,3,0),0)</f>
        <v>30</v>
      </c>
      <c r="K1701">
        <f>IFERROR(VLOOKUP(I1701,справочник!$A$27:$D$33,4,0),0)</f>
        <v>2</v>
      </c>
      <c r="L1701">
        <f t="shared" si="80"/>
        <v>60</v>
      </c>
    </row>
    <row r="1702" spans="1:12" hidden="1">
      <c r="A1702" s="20"/>
      <c r="B1702" s="2" t="s">
        <v>67</v>
      </c>
      <c r="C1702" s="2" t="s">
        <v>4861</v>
      </c>
      <c r="D1702" s="2" t="s">
        <v>7222</v>
      </c>
      <c r="E1702" s="3">
        <v>10166.819909541689</v>
      </c>
      <c r="F1702" s="3">
        <v>31608.369481597136</v>
      </c>
      <c r="G1702" s="3">
        <v>9610.4149334939211</v>
      </c>
      <c r="H1702" s="3">
        <f t="shared" si="78"/>
        <v>17128.534774877582</v>
      </c>
      <c r="I1702">
        <f t="shared" si="79"/>
        <v>6</v>
      </c>
      <c r="J1702">
        <f>IFERROR(VLOOKUP(I1702,справочник!$A$27:$D$33,3,0),0)</f>
        <v>30</v>
      </c>
      <c r="K1702">
        <f>IFERROR(VLOOKUP(I1702,справочник!$A$27:$D$33,4,0),0)</f>
        <v>2</v>
      </c>
      <c r="L1702">
        <f t="shared" si="80"/>
        <v>60</v>
      </c>
    </row>
    <row r="1703" spans="1:12" hidden="1">
      <c r="A1703" s="20"/>
      <c r="B1703" s="2" t="s">
        <v>67</v>
      </c>
      <c r="C1703" s="2" t="s">
        <v>7223</v>
      </c>
      <c r="D1703" s="2" t="s">
        <v>7224</v>
      </c>
      <c r="E1703" s="3">
        <v>10166.819909541693</v>
      </c>
      <c r="F1703" s="3">
        <v>31608.369481597132</v>
      </c>
      <c r="G1703" s="3">
        <v>9610.4149334939229</v>
      </c>
      <c r="H1703" s="3">
        <f t="shared" si="78"/>
        <v>17128.534774877582</v>
      </c>
      <c r="I1703">
        <f t="shared" si="79"/>
        <v>6</v>
      </c>
      <c r="J1703">
        <f>IFERROR(VLOOKUP(I1703,справочник!$A$27:$D$33,3,0),0)</f>
        <v>30</v>
      </c>
      <c r="K1703">
        <f>IFERROR(VLOOKUP(I1703,справочник!$A$27:$D$33,4,0),0)</f>
        <v>2</v>
      </c>
      <c r="L1703">
        <f t="shared" si="80"/>
        <v>60</v>
      </c>
    </row>
    <row r="1704" spans="1:12" hidden="1">
      <c r="A1704" s="20"/>
      <c r="B1704" s="2" t="s">
        <v>67</v>
      </c>
      <c r="C1704" s="2" t="s">
        <v>7225</v>
      </c>
      <c r="D1704" s="2" t="s">
        <v>7226</v>
      </c>
      <c r="E1704" s="3">
        <v>10166.819909541693</v>
      </c>
      <c r="F1704" s="3">
        <v>31608.369481597132</v>
      </c>
      <c r="G1704" s="3">
        <v>9610.4149334939211</v>
      </c>
      <c r="H1704" s="3">
        <f t="shared" si="78"/>
        <v>17128.534774877582</v>
      </c>
      <c r="I1704">
        <f t="shared" si="79"/>
        <v>6</v>
      </c>
      <c r="J1704">
        <f>IFERROR(VLOOKUP(I1704,справочник!$A$27:$D$33,3,0),0)</f>
        <v>30</v>
      </c>
      <c r="K1704">
        <f>IFERROR(VLOOKUP(I1704,справочник!$A$27:$D$33,4,0),0)</f>
        <v>2</v>
      </c>
      <c r="L1704">
        <f t="shared" si="80"/>
        <v>60</v>
      </c>
    </row>
    <row r="1705" spans="1:12" hidden="1">
      <c r="A1705" s="20"/>
      <c r="B1705" s="2" t="s">
        <v>67</v>
      </c>
      <c r="C1705" s="2" t="s">
        <v>5271</v>
      </c>
      <c r="D1705" s="2" t="s">
        <v>7227</v>
      </c>
      <c r="E1705" s="3">
        <v>10166.819909541689</v>
      </c>
      <c r="F1705" s="3">
        <v>31608.369481597136</v>
      </c>
      <c r="G1705" s="3">
        <v>9610.4149334939248</v>
      </c>
      <c r="H1705" s="3">
        <f t="shared" si="78"/>
        <v>17128.534774877582</v>
      </c>
      <c r="I1705">
        <f t="shared" si="79"/>
        <v>6</v>
      </c>
      <c r="J1705">
        <f>IFERROR(VLOOKUP(I1705,справочник!$A$27:$D$33,3,0),0)</f>
        <v>30</v>
      </c>
      <c r="K1705">
        <f>IFERROR(VLOOKUP(I1705,справочник!$A$27:$D$33,4,0),0)</f>
        <v>2</v>
      </c>
      <c r="L1705">
        <f t="shared" si="80"/>
        <v>60</v>
      </c>
    </row>
    <row r="1706" spans="1:12" hidden="1">
      <c r="A1706" s="20"/>
      <c r="B1706" s="2" t="s">
        <v>67</v>
      </c>
      <c r="C1706" s="2" t="s">
        <v>7228</v>
      </c>
      <c r="D1706" s="2" t="s">
        <v>7229</v>
      </c>
      <c r="E1706" s="3">
        <v>10166.819909541688</v>
      </c>
      <c r="F1706" s="3">
        <v>31608.369481597139</v>
      </c>
      <c r="G1706" s="3">
        <v>9610.4149334939229</v>
      </c>
      <c r="H1706" s="3">
        <f t="shared" si="78"/>
        <v>17128.534774877582</v>
      </c>
      <c r="I1706">
        <f t="shared" si="79"/>
        <v>6</v>
      </c>
      <c r="J1706">
        <f>IFERROR(VLOOKUP(I1706,справочник!$A$27:$D$33,3,0),0)</f>
        <v>30</v>
      </c>
      <c r="K1706">
        <f>IFERROR(VLOOKUP(I1706,справочник!$A$27:$D$33,4,0),0)</f>
        <v>2</v>
      </c>
      <c r="L1706">
        <f t="shared" si="80"/>
        <v>60</v>
      </c>
    </row>
    <row r="1707" spans="1:12" hidden="1">
      <c r="A1707" s="20"/>
      <c r="B1707" s="2" t="s">
        <v>67</v>
      </c>
      <c r="C1707" s="2" t="s">
        <v>7230</v>
      </c>
      <c r="D1707" s="2" t="s">
        <v>7231</v>
      </c>
      <c r="E1707" s="3">
        <v>10166.819909541693</v>
      </c>
      <c r="F1707" s="3">
        <v>31608.369481597132</v>
      </c>
      <c r="G1707" s="3">
        <v>9610.4149334939211</v>
      </c>
      <c r="H1707" s="3">
        <f t="shared" si="78"/>
        <v>17128.534774877582</v>
      </c>
      <c r="I1707">
        <f t="shared" si="79"/>
        <v>6</v>
      </c>
      <c r="J1707">
        <f>IFERROR(VLOOKUP(I1707,справочник!$A$27:$D$33,3,0),0)</f>
        <v>30</v>
      </c>
      <c r="K1707">
        <f>IFERROR(VLOOKUP(I1707,справочник!$A$27:$D$33,4,0),0)</f>
        <v>2</v>
      </c>
      <c r="L1707">
        <f t="shared" si="80"/>
        <v>60</v>
      </c>
    </row>
    <row r="1708" spans="1:12" hidden="1">
      <c r="A1708" s="20"/>
      <c r="B1708" s="2" t="s">
        <v>67</v>
      </c>
      <c r="C1708" s="2" t="s">
        <v>5048</v>
      </c>
      <c r="D1708" s="2" t="s">
        <v>7232</v>
      </c>
      <c r="E1708" s="3">
        <v>10166.819909541691</v>
      </c>
      <c r="F1708" s="3">
        <v>31608.369481597132</v>
      </c>
      <c r="G1708" s="3">
        <v>9610.4149334939229</v>
      </c>
      <c r="H1708" s="3">
        <f t="shared" si="78"/>
        <v>17128.534774877582</v>
      </c>
      <c r="I1708">
        <f t="shared" si="79"/>
        <v>6</v>
      </c>
      <c r="J1708">
        <f>IFERROR(VLOOKUP(I1708,справочник!$A$27:$D$33,3,0),0)</f>
        <v>30</v>
      </c>
      <c r="K1708">
        <f>IFERROR(VLOOKUP(I1708,справочник!$A$27:$D$33,4,0),0)</f>
        <v>2</v>
      </c>
      <c r="L1708">
        <f t="shared" si="80"/>
        <v>60</v>
      </c>
    </row>
    <row r="1709" spans="1:12" hidden="1">
      <c r="A1709" s="20"/>
      <c r="B1709" s="2" t="s">
        <v>67</v>
      </c>
      <c r="C1709" s="2" t="s">
        <v>7233</v>
      </c>
      <c r="D1709" s="2" t="s">
        <v>7234</v>
      </c>
      <c r="E1709" s="3">
        <v>10166.819909541693</v>
      </c>
      <c r="F1709" s="3">
        <v>31608.369481597132</v>
      </c>
      <c r="G1709" s="3">
        <v>9610.4149334939211</v>
      </c>
      <c r="H1709" s="3">
        <f t="shared" si="78"/>
        <v>17128.534774877582</v>
      </c>
      <c r="I1709">
        <f t="shared" si="79"/>
        <v>6</v>
      </c>
      <c r="J1709">
        <f>IFERROR(VLOOKUP(I1709,справочник!$A$27:$D$33,3,0),0)</f>
        <v>30</v>
      </c>
      <c r="K1709">
        <f>IFERROR(VLOOKUP(I1709,справочник!$A$27:$D$33,4,0),0)</f>
        <v>2</v>
      </c>
      <c r="L1709">
        <f t="shared" si="80"/>
        <v>60</v>
      </c>
    </row>
    <row r="1710" spans="1:12" hidden="1">
      <c r="A1710" s="20"/>
      <c r="B1710" s="2" t="s">
        <v>67</v>
      </c>
      <c r="C1710" s="2" t="s">
        <v>7235</v>
      </c>
      <c r="D1710" s="2" t="s">
        <v>7236</v>
      </c>
      <c r="E1710" s="3">
        <v>10166.819909541689</v>
      </c>
      <c r="F1710" s="3">
        <v>31608.369481597136</v>
      </c>
      <c r="G1710" s="3">
        <v>9610.4149334939193</v>
      </c>
      <c r="H1710" s="3">
        <f t="shared" si="78"/>
        <v>17128.534774877582</v>
      </c>
      <c r="I1710">
        <f t="shared" si="79"/>
        <v>6</v>
      </c>
      <c r="J1710">
        <f>IFERROR(VLOOKUP(I1710,справочник!$A$27:$D$33,3,0),0)</f>
        <v>30</v>
      </c>
      <c r="K1710">
        <f>IFERROR(VLOOKUP(I1710,справочник!$A$27:$D$33,4,0),0)</f>
        <v>2</v>
      </c>
      <c r="L1710">
        <f t="shared" si="80"/>
        <v>60</v>
      </c>
    </row>
    <row r="1711" spans="1:12" hidden="1">
      <c r="A1711" s="20"/>
      <c r="B1711" s="2" t="s">
        <v>67</v>
      </c>
      <c r="C1711" s="2" t="s">
        <v>4823</v>
      </c>
      <c r="D1711" s="2" t="s">
        <v>7237</v>
      </c>
      <c r="E1711" s="3">
        <v>10166.819909541693</v>
      </c>
      <c r="F1711" s="3">
        <v>31608.369481597132</v>
      </c>
      <c r="G1711" s="3">
        <v>9610.4149334939248</v>
      </c>
      <c r="H1711" s="3">
        <f t="shared" si="78"/>
        <v>17128.534774877582</v>
      </c>
      <c r="I1711">
        <f t="shared" si="79"/>
        <v>6</v>
      </c>
      <c r="J1711">
        <f>IFERROR(VLOOKUP(I1711,справочник!$A$27:$D$33,3,0),0)</f>
        <v>30</v>
      </c>
      <c r="K1711">
        <f>IFERROR(VLOOKUP(I1711,справочник!$A$27:$D$33,4,0),0)</f>
        <v>2</v>
      </c>
      <c r="L1711">
        <f t="shared" si="80"/>
        <v>60</v>
      </c>
    </row>
    <row r="1712" spans="1:12" hidden="1">
      <c r="A1712" s="20"/>
      <c r="B1712" s="2" t="s">
        <v>67</v>
      </c>
      <c r="C1712" s="2" t="s">
        <v>7238</v>
      </c>
      <c r="D1712" s="2" t="s">
        <v>7239</v>
      </c>
      <c r="E1712" s="3">
        <v>10166.819909541691</v>
      </c>
      <c r="F1712" s="3">
        <v>31608.369481597132</v>
      </c>
      <c r="G1712" s="3">
        <v>9610.4149334939193</v>
      </c>
      <c r="H1712" s="3">
        <f t="shared" si="78"/>
        <v>17128.534774877582</v>
      </c>
      <c r="I1712">
        <f t="shared" si="79"/>
        <v>6</v>
      </c>
      <c r="J1712">
        <f>IFERROR(VLOOKUP(I1712,справочник!$A$27:$D$33,3,0),0)</f>
        <v>30</v>
      </c>
      <c r="K1712">
        <f>IFERROR(VLOOKUP(I1712,справочник!$A$27:$D$33,4,0),0)</f>
        <v>2</v>
      </c>
      <c r="L1712">
        <f t="shared" si="80"/>
        <v>60</v>
      </c>
    </row>
    <row r="1713" spans="1:12" hidden="1">
      <c r="A1713" s="20"/>
      <c r="B1713" s="2" t="s">
        <v>67</v>
      </c>
      <c r="C1713" s="2" t="s">
        <v>4637</v>
      </c>
      <c r="D1713" s="2" t="s">
        <v>7240</v>
      </c>
      <c r="E1713" s="3">
        <v>10166.819909541691</v>
      </c>
      <c r="F1713" s="3">
        <v>31608.369481597136</v>
      </c>
      <c r="G1713" s="3">
        <v>9610.4149334939229</v>
      </c>
      <c r="H1713" s="3">
        <f t="shared" si="78"/>
        <v>17128.534774877582</v>
      </c>
      <c r="I1713">
        <f t="shared" si="79"/>
        <v>6</v>
      </c>
      <c r="J1713">
        <f>IFERROR(VLOOKUP(I1713,справочник!$A$27:$D$33,3,0),0)</f>
        <v>30</v>
      </c>
      <c r="K1713">
        <f>IFERROR(VLOOKUP(I1713,справочник!$A$27:$D$33,4,0),0)</f>
        <v>2</v>
      </c>
      <c r="L1713">
        <f t="shared" si="80"/>
        <v>60</v>
      </c>
    </row>
    <row r="1714" spans="1:12" hidden="1">
      <c r="A1714" s="20"/>
      <c r="B1714" s="2" t="s">
        <v>67</v>
      </c>
      <c r="C1714" s="2" t="s">
        <v>4639</v>
      </c>
      <c r="D1714" s="2" t="s">
        <v>7241</v>
      </c>
      <c r="E1714" s="3">
        <v>10166.819909541691</v>
      </c>
      <c r="F1714" s="3">
        <v>31608.369481597132</v>
      </c>
      <c r="G1714" s="3">
        <v>9610.4149334939229</v>
      </c>
      <c r="H1714" s="3">
        <f t="shared" si="78"/>
        <v>17128.534774877582</v>
      </c>
      <c r="I1714">
        <f t="shared" si="79"/>
        <v>6</v>
      </c>
      <c r="J1714">
        <f>IFERROR(VLOOKUP(I1714,справочник!$A$27:$D$33,3,0),0)</f>
        <v>30</v>
      </c>
      <c r="K1714">
        <f>IFERROR(VLOOKUP(I1714,справочник!$A$27:$D$33,4,0),0)</f>
        <v>2</v>
      </c>
      <c r="L1714">
        <f t="shared" si="80"/>
        <v>60</v>
      </c>
    </row>
    <row r="1715" spans="1:12" hidden="1">
      <c r="A1715" s="20"/>
      <c r="B1715" s="2" t="s">
        <v>67</v>
      </c>
      <c r="C1715" s="2" t="s">
        <v>4803</v>
      </c>
      <c r="D1715" s="2" t="s">
        <v>7242</v>
      </c>
      <c r="E1715" s="3">
        <v>10166.819909541691</v>
      </c>
      <c r="F1715" s="3">
        <v>31608.369481597132</v>
      </c>
      <c r="G1715" s="3">
        <v>9610.4149334939211</v>
      </c>
      <c r="H1715" s="3">
        <f t="shared" si="78"/>
        <v>17128.534774877582</v>
      </c>
      <c r="I1715">
        <f t="shared" si="79"/>
        <v>6</v>
      </c>
      <c r="J1715">
        <f>IFERROR(VLOOKUP(I1715,справочник!$A$27:$D$33,3,0),0)</f>
        <v>30</v>
      </c>
      <c r="K1715">
        <f>IFERROR(VLOOKUP(I1715,справочник!$A$27:$D$33,4,0),0)</f>
        <v>2</v>
      </c>
      <c r="L1715">
        <f t="shared" si="80"/>
        <v>60</v>
      </c>
    </row>
    <row r="1716" spans="1:12" hidden="1">
      <c r="A1716" s="20"/>
      <c r="B1716" s="2" t="s">
        <v>67</v>
      </c>
      <c r="C1716" s="2" t="s">
        <v>7243</v>
      </c>
      <c r="D1716" s="2" t="s">
        <v>7244</v>
      </c>
      <c r="E1716" s="3">
        <v>10166.819909541693</v>
      </c>
      <c r="F1716" s="3">
        <v>31608.369481597125</v>
      </c>
      <c r="G1716" s="3">
        <v>9610.4149334939248</v>
      </c>
      <c r="H1716" s="3">
        <f t="shared" si="78"/>
        <v>17128.534774877582</v>
      </c>
      <c r="I1716">
        <f t="shared" si="79"/>
        <v>6</v>
      </c>
      <c r="J1716">
        <f>IFERROR(VLOOKUP(I1716,справочник!$A$27:$D$33,3,0),0)</f>
        <v>30</v>
      </c>
      <c r="K1716">
        <f>IFERROR(VLOOKUP(I1716,справочник!$A$27:$D$33,4,0),0)</f>
        <v>2</v>
      </c>
      <c r="L1716">
        <f t="shared" si="80"/>
        <v>60</v>
      </c>
    </row>
    <row r="1717" spans="1:12" hidden="1">
      <c r="A1717" s="20"/>
      <c r="B1717" s="2" t="s">
        <v>67</v>
      </c>
      <c r="C1717" s="2" t="s">
        <v>7245</v>
      </c>
      <c r="D1717" s="2" t="s">
        <v>7246</v>
      </c>
      <c r="E1717" s="3">
        <v>10166.819909541686</v>
      </c>
      <c r="F1717" s="3">
        <v>31608.369481597139</v>
      </c>
      <c r="G1717" s="3">
        <v>9610.4149334939248</v>
      </c>
      <c r="H1717" s="3">
        <f t="shared" si="78"/>
        <v>17128.534774877582</v>
      </c>
      <c r="I1717">
        <f t="shared" si="79"/>
        <v>6</v>
      </c>
      <c r="J1717">
        <f>IFERROR(VLOOKUP(I1717,справочник!$A$27:$D$33,3,0),0)</f>
        <v>30</v>
      </c>
      <c r="K1717">
        <f>IFERROR(VLOOKUP(I1717,справочник!$A$27:$D$33,4,0),0)</f>
        <v>2</v>
      </c>
      <c r="L1717">
        <f t="shared" si="80"/>
        <v>60</v>
      </c>
    </row>
    <row r="1718" spans="1:12" hidden="1">
      <c r="A1718" s="20"/>
      <c r="B1718" s="2" t="s">
        <v>67</v>
      </c>
      <c r="C1718" s="2" t="s">
        <v>4673</v>
      </c>
      <c r="D1718" s="2" t="s">
        <v>7247</v>
      </c>
      <c r="E1718" s="3">
        <v>10166.819909541693</v>
      </c>
      <c r="F1718" s="3">
        <v>31608.369481597132</v>
      </c>
      <c r="G1718" s="3">
        <v>9610.4149334939211</v>
      </c>
      <c r="H1718" s="3">
        <f t="shared" si="78"/>
        <v>17128.534774877582</v>
      </c>
      <c r="I1718">
        <f t="shared" si="79"/>
        <v>6</v>
      </c>
      <c r="J1718">
        <f>IFERROR(VLOOKUP(I1718,справочник!$A$27:$D$33,3,0),0)</f>
        <v>30</v>
      </c>
      <c r="K1718">
        <f>IFERROR(VLOOKUP(I1718,справочник!$A$27:$D$33,4,0),0)</f>
        <v>2</v>
      </c>
      <c r="L1718">
        <f t="shared" si="80"/>
        <v>60</v>
      </c>
    </row>
    <row r="1719" spans="1:12" hidden="1">
      <c r="A1719" s="20"/>
      <c r="B1719" s="2" t="s">
        <v>67</v>
      </c>
      <c r="C1719" s="2" t="s">
        <v>4921</v>
      </c>
      <c r="D1719" s="2" t="s">
        <v>7248</v>
      </c>
      <c r="E1719" s="3">
        <v>10166.819909541691</v>
      </c>
      <c r="F1719" s="3">
        <v>31608.369481597132</v>
      </c>
      <c r="G1719" s="3">
        <v>9610.4149334939229</v>
      </c>
      <c r="H1719" s="3">
        <f t="shared" si="78"/>
        <v>17128.534774877582</v>
      </c>
      <c r="I1719">
        <f t="shared" si="79"/>
        <v>6</v>
      </c>
      <c r="J1719">
        <f>IFERROR(VLOOKUP(I1719,справочник!$A$27:$D$33,3,0),0)</f>
        <v>30</v>
      </c>
      <c r="K1719">
        <f>IFERROR(VLOOKUP(I1719,справочник!$A$27:$D$33,4,0),0)</f>
        <v>2</v>
      </c>
      <c r="L1719">
        <f t="shared" si="80"/>
        <v>60</v>
      </c>
    </row>
    <row r="1720" spans="1:12" hidden="1">
      <c r="A1720" s="20"/>
      <c r="B1720" s="2" t="s">
        <v>67</v>
      </c>
      <c r="C1720" s="2" t="s">
        <v>5186</v>
      </c>
      <c r="D1720" s="2" t="s">
        <v>7249</v>
      </c>
      <c r="E1720" s="3">
        <v>10166.819909541691</v>
      </c>
      <c r="F1720" s="3">
        <v>31608.369481597132</v>
      </c>
      <c r="G1720" s="3">
        <v>9610.4149334939193</v>
      </c>
      <c r="H1720" s="3">
        <f t="shared" si="78"/>
        <v>17128.534774877582</v>
      </c>
      <c r="I1720">
        <f t="shared" si="79"/>
        <v>6</v>
      </c>
      <c r="J1720">
        <f>IFERROR(VLOOKUP(I1720,справочник!$A$27:$D$33,3,0),0)</f>
        <v>30</v>
      </c>
      <c r="K1720">
        <f>IFERROR(VLOOKUP(I1720,справочник!$A$27:$D$33,4,0),0)</f>
        <v>2</v>
      </c>
      <c r="L1720">
        <f t="shared" si="80"/>
        <v>60</v>
      </c>
    </row>
    <row r="1721" spans="1:12" hidden="1">
      <c r="A1721" s="20"/>
      <c r="B1721" s="2" t="s">
        <v>67</v>
      </c>
      <c r="C1721" s="2" t="s">
        <v>7250</v>
      </c>
      <c r="D1721" s="2" t="s">
        <v>7251</v>
      </c>
      <c r="E1721" s="3">
        <v>10166.819909541693</v>
      </c>
      <c r="F1721" s="3">
        <v>31608.369481597132</v>
      </c>
      <c r="G1721" s="3">
        <v>9610.4149334939229</v>
      </c>
      <c r="H1721" s="3">
        <f t="shared" si="78"/>
        <v>17128.534774877582</v>
      </c>
      <c r="I1721">
        <f t="shared" si="79"/>
        <v>6</v>
      </c>
      <c r="J1721">
        <f>IFERROR(VLOOKUP(I1721,справочник!$A$27:$D$33,3,0),0)</f>
        <v>30</v>
      </c>
      <c r="K1721">
        <f>IFERROR(VLOOKUP(I1721,справочник!$A$27:$D$33,4,0),0)</f>
        <v>2</v>
      </c>
      <c r="L1721">
        <f t="shared" si="80"/>
        <v>60</v>
      </c>
    </row>
    <row r="1722" spans="1:12" hidden="1">
      <c r="A1722" s="20"/>
      <c r="B1722" s="2" t="s">
        <v>67</v>
      </c>
      <c r="C1722" s="2" t="s">
        <v>7252</v>
      </c>
      <c r="D1722" s="2" t="s">
        <v>7253</v>
      </c>
      <c r="E1722" s="3">
        <v>10166.819909541686</v>
      </c>
      <c r="F1722" s="3">
        <v>31608.369481597139</v>
      </c>
      <c r="G1722" s="3">
        <v>9610.4149334939229</v>
      </c>
      <c r="H1722" s="3">
        <f t="shared" si="78"/>
        <v>17128.534774877582</v>
      </c>
      <c r="I1722">
        <f t="shared" si="79"/>
        <v>6</v>
      </c>
      <c r="J1722">
        <f>IFERROR(VLOOKUP(I1722,справочник!$A$27:$D$33,3,0),0)</f>
        <v>30</v>
      </c>
      <c r="K1722">
        <f>IFERROR(VLOOKUP(I1722,справочник!$A$27:$D$33,4,0),0)</f>
        <v>2</v>
      </c>
      <c r="L1722">
        <f t="shared" si="80"/>
        <v>60</v>
      </c>
    </row>
    <row r="1723" spans="1:12" hidden="1">
      <c r="A1723" s="20"/>
      <c r="B1723" s="2" t="s">
        <v>67</v>
      </c>
      <c r="C1723" s="2" t="s">
        <v>7254</v>
      </c>
      <c r="D1723" s="2" t="s">
        <v>7255</v>
      </c>
      <c r="E1723" s="3">
        <v>10166.819909541689</v>
      </c>
      <c r="F1723" s="3">
        <v>31608.369481597128</v>
      </c>
      <c r="G1723" s="3">
        <v>9610.4149334939248</v>
      </c>
      <c r="H1723" s="3">
        <f t="shared" si="78"/>
        <v>17128.534774877582</v>
      </c>
      <c r="I1723">
        <f t="shared" si="79"/>
        <v>6</v>
      </c>
      <c r="J1723">
        <f>IFERROR(VLOOKUP(I1723,справочник!$A$27:$D$33,3,0),0)</f>
        <v>30</v>
      </c>
      <c r="K1723">
        <f>IFERROR(VLOOKUP(I1723,справочник!$A$27:$D$33,4,0),0)</f>
        <v>2</v>
      </c>
      <c r="L1723">
        <f t="shared" si="80"/>
        <v>60</v>
      </c>
    </row>
    <row r="1724" spans="1:12" hidden="1">
      <c r="A1724" s="20"/>
      <c r="B1724" s="2" t="s">
        <v>67</v>
      </c>
      <c r="C1724" s="2" t="s">
        <v>7256</v>
      </c>
      <c r="D1724" s="2" t="s">
        <v>7257</v>
      </c>
      <c r="E1724" s="3">
        <v>10166.819909541693</v>
      </c>
      <c r="F1724" s="3">
        <v>31608.369481597132</v>
      </c>
      <c r="G1724" s="3">
        <v>9610.4149334939211</v>
      </c>
      <c r="H1724" s="3">
        <f t="shared" si="78"/>
        <v>17128.534774877582</v>
      </c>
      <c r="I1724">
        <f t="shared" si="79"/>
        <v>6</v>
      </c>
      <c r="J1724">
        <f>IFERROR(VLOOKUP(I1724,справочник!$A$27:$D$33,3,0),0)</f>
        <v>30</v>
      </c>
      <c r="K1724">
        <f>IFERROR(VLOOKUP(I1724,справочник!$A$27:$D$33,4,0),0)</f>
        <v>2</v>
      </c>
      <c r="L1724">
        <f t="shared" si="80"/>
        <v>60</v>
      </c>
    </row>
    <row r="1725" spans="1:12" hidden="1">
      <c r="A1725" s="20"/>
      <c r="B1725" s="2" t="s">
        <v>67</v>
      </c>
      <c r="C1725" s="2" t="s">
        <v>7258</v>
      </c>
      <c r="D1725" s="2" t="s">
        <v>7259</v>
      </c>
      <c r="E1725" s="3">
        <v>10166.819909541693</v>
      </c>
      <c r="F1725" s="3">
        <v>31608.369481597132</v>
      </c>
      <c r="G1725" s="3">
        <v>9610.4149334939211</v>
      </c>
      <c r="H1725" s="3">
        <f t="shared" si="78"/>
        <v>17128.534774877582</v>
      </c>
      <c r="I1725">
        <f t="shared" si="79"/>
        <v>6</v>
      </c>
      <c r="J1725">
        <f>IFERROR(VLOOKUP(I1725,справочник!$A$27:$D$33,3,0),0)</f>
        <v>30</v>
      </c>
      <c r="K1725">
        <f>IFERROR(VLOOKUP(I1725,справочник!$A$27:$D$33,4,0),0)</f>
        <v>2</v>
      </c>
      <c r="L1725">
        <f t="shared" si="80"/>
        <v>60</v>
      </c>
    </row>
    <row r="1726" spans="1:12" hidden="1">
      <c r="A1726" s="20"/>
      <c r="B1726" s="2" t="s">
        <v>67</v>
      </c>
      <c r="C1726" s="2" t="s">
        <v>7260</v>
      </c>
      <c r="D1726" s="2" t="s">
        <v>7261</v>
      </c>
      <c r="E1726" s="3">
        <v>10166.819909541689</v>
      </c>
      <c r="F1726" s="3">
        <v>31608.369481597132</v>
      </c>
      <c r="G1726" s="3">
        <v>9610.4149334939248</v>
      </c>
      <c r="H1726" s="3">
        <f t="shared" si="78"/>
        <v>17128.534774877582</v>
      </c>
      <c r="I1726">
        <f t="shared" si="79"/>
        <v>6</v>
      </c>
      <c r="J1726">
        <f>IFERROR(VLOOKUP(I1726,справочник!$A$27:$D$33,3,0),0)</f>
        <v>30</v>
      </c>
      <c r="K1726">
        <f>IFERROR(VLOOKUP(I1726,справочник!$A$27:$D$33,4,0),0)</f>
        <v>2</v>
      </c>
      <c r="L1726">
        <f t="shared" si="80"/>
        <v>60</v>
      </c>
    </row>
    <row r="1727" spans="1:12" hidden="1">
      <c r="A1727" s="20"/>
      <c r="B1727" s="2" t="s">
        <v>67</v>
      </c>
      <c r="C1727" s="2" t="s">
        <v>5142</v>
      </c>
      <c r="D1727" s="2" t="s">
        <v>7262</v>
      </c>
      <c r="E1727" s="3">
        <v>10166.819909541691</v>
      </c>
      <c r="F1727" s="3">
        <v>31608.369481597136</v>
      </c>
      <c r="G1727" s="3">
        <v>9610.4149334939211</v>
      </c>
      <c r="H1727" s="3">
        <f t="shared" si="78"/>
        <v>17128.534774877582</v>
      </c>
      <c r="I1727">
        <f t="shared" si="79"/>
        <v>6</v>
      </c>
      <c r="J1727">
        <f>IFERROR(VLOOKUP(I1727,справочник!$A$27:$D$33,3,0),0)</f>
        <v>30</v>
      </c>
      <c r="K1727">
        <f>IFERROR(VLOOKUP(I1727,справочник!$A$27:$D$33,4,0),0)</f>
        <v>2</v>
      </c>
      <c r="L1727">
        <f t="shared" si="80"/>
        <v>60</v>
      </c>
    </row>
    <row r="1728" spans="1:12" hidden="1">
      <c r="A1728" s="20"/>
      <c r="B1728" s="2" t="s">
        <v>67</v>
      </c>
      <c r="C1728" s="2" t="s">
        <v>7263</v>
      </c>
      <c r="D1728" s="2" t="s">
        <v>7264</v>
      </c>
      <c r="E1728" s="3">
        <v>10166.819909541693</v>
      </c>
      <c r="F1728" s="3">
        <v>31608.369481597132</v>
      </c>
      <c r="G1728" s="3">
        <v>9610.4149334939211</v>
      </c>
      <c r="H1728" s="3">
        <f t="shared" si="78"/>
        <v>17128.534774877582</v>
      </c>
      <c r="I1728">
        <f t="shared" si="79"/>
        <v>6</v>
      </c>
      <c r="J1728">
        <f>IFERROR(VLOOKUP(I1728,справочник!$A$27:$D$33,3,0),0)</f>
        <v>30</v>
      </c>
      <c r="K1728">
        <f>IFERROR(VLOOKUP(I1728,справочник!$A$27:$D$33,4,0),0)</f>
        <v>2</v>
      </c>
      <c r="L1728">
        <f t="shared" si="80"/>
        <v>60</v>
      </c>
    </row>
    <row r="1729" spans="1:12" hidden="1">
      <c r="A1729" s="20"/>
      <c r="B1729" s="2" t="s">
        <v>67</v>
      </c>
      <c r="C1729" s="2" t="s">
        <v>7265</v>
      </c>
      <c r="D1729" s="2" t="s">
        <v>7266</v>
      </c>
      <c r="E1729" s="3">
        <v>10166.819909541691</v>
      </c>
      <c r="F1729" s="3">
        <v>31608.369481597132</v>
      </c>
      <c r="G1729" s="3">
        <v>9610.4149334939211</v>
      </c>
      <c r="H1729" s="3">
        <f t="shared" si="78"/>
        <v>17128.534774877582</v>
      </c>
      <c r="I1729">
        <f t="shared" si="79"/>
        <v>6</v>
      </c>
      <c r="J1729">
        <f>IFERROR(VLOOKUP(I1729,справочник!$A$27:$D$33,3,0),0)</f>
        <v>30</v>
      </c>
      <c r="K1729">
        <f>IFERROR(VLOOKUP(I1729,справочник!$A$27:$D$33,4,0),0)</f>
        <v>2</v>
      </c>
      <c r="L1729">
        <f t="shared" si="80"/>
        <v>60</v>
      </c>
    </row>
    <row r="1730" spans="1:12" hidden="1">
      <c r="A1730" s="20"/>
      <c r="B1730" s="2" t="s">
        <v>67</v>
      </c>
      <c r="C1730" s="2" t="s">
        <v>4885</v>
      </c>
      <c r="D1730" s="2" t="s">
        <v>7267</v>
      </c>
      <c r="E1730" s="3">
        <v>10166.819909541691</v>
      </c>
      <c r="F1730" s="3">
        <v>31608.369481597132</v>
      </c>
      <c r="G1730" s="3">
        <v>9610.4149334939229</v>
      </c>
      <c r="H1730" s="3">
        <f t="shared" si="78"/>
        <v>17128.534774877582</v>
      </c>
      <c r="I1730">
        <f t="shared" si="79"/>
        <v>6</v>
      </c>
      <c r="J1730">
        <f>IFERROR(VLOOKUP(I1730,справочник!$A$27:$D$33,3,0),0)</f>
        <v>30</v>
      </c>
      <c r="K1730">
        <f>IFERROR(VLOOKUP(I1730,справочник!$A$27:$D$33,4,0),0)</f>
        <v>2</v>
      </c>
      <c r="L1730">
        <f t="shared" si="80"/>
        <v>60</v>
      </c>
    </row>
    <row r="1731" spans="1:12" hidden="1">
      <c r="A1731" s="20"/>
      <c r="B1731" s="2" t="s">
        <v>67</v>
      </c>
      <c r="C1731" s="2" t="s">
        <v>7268</v>
      </c>
      <c r="D1731" s="2" t="s">
        <v>7269</v>
      </c>
      <c r="E1731" s="3">
        <v>10166.819909541691</v>
      </c>
      <c r="F1731" s="3">
        <v>31608.369481597132</v>
      </c>
      <c r="G1731" s="3">
        <v>9610.4149334939229</v>
      </c>
      <c r="H1731" s="3">
        <f t="shared" ref="H1731:H1794" si="81">AVERAGE(E1731:G1731)</f>
        <v>17128.534774877582</v>
      </c>
      <c r="I1731">
        <f t="shared" ref="I1731:I1794" si="82">IF(H1731&gt;=1000000,1,IF(AND(H1731&gt;=500000,H1731&lt;=999999),2,IF(AND(H1731&gt;=200000,H1731&lt;=499999),3,IF(AND(H1731&gt;=150000,H1731&lt;=199999),4,IF(AND(H1731&gt;=75000,H1731&lt;=149999),5,IF(AND(H1731&gt;=35000,H1731&lt;=74999),6,6))))))</f>
        <v>6</v>
      </c>
      <c r="J1731">
        <f>IFERROR(VLOOKUP(I1731,справочник!$A$27:$D$33,3,0),0)</f>
        <v>30</v>
      </c>
      <c r="K1731">
        <f>IFERROR(VLOOKUP(I1731,справочник!$A$27:$D$33,4,0),0)</f>
        <v>2</v>
      </c>
      <c r="L1731">
        <f t="shared" ref="L1731:L1794" si="83">J1731*K1731</f>
        <v>60</v>
      </c>
    </row>
    <row r="1732" spans="1:12" hidden="1">
      <c r="A1732" s="20"/>
      <c r="B1732" s="2" t="s">
        <v>67</v>
      </c>
      <c r="C1732" s="2" t="s">
        <v>7270</v>
      </c>
      <c r="D1732" s="2" t="s">
        <v>7271</v>
      </c>
      <c r="E1732" s="3">
        <v>10166.819909541693</v>
      </c>
      <c r="F1732" s="3">
        <v>31608.369481597132</v>
      </c>
      <c r="G1732" s="3">
        <v>9610.4149334939229</v>
      </c>
      <c r="H1732" s="3">
        <f t="shared" si="81"/>
        <v>17128.534774877582</v>
      </c>
      <c r="I1732">
        <f t="shared" si="82"/>
        <v>6</v>
      </c>
      <c r="J1732">
        <f>IFERROR(VLOOKUP(I1732,справочник!$A$27:$D$33,3,0),0)</f>
        <v>30</v>
      </c>
      <c r="K1732">
        <f>IFERROR(VLOOKUP(I1732,справочник!$A$27:$D$33,4,0),0)</f>
        <v>2</v>
      </c>
      <c r="L1732">
        <f t="shared" si="83"/>
        <v>60</v>
      </c>
    </row>
    <row r="1733" spans="1:12" hidden="1">
      <c r="A1733" s="20"/>
      <c r="B1733" s="2" t="s">
        <v>67</v>
      </c>
      <c r="C1733" s="2" t="s">
        <v>4733</v>
      </c>
      <c r="D1733" s="2" t="s">
        <v>7272</v>
      </c>
      <c r="E1733" s="3">
        <v>10166.819909541691</v>
      </c>
      <c r="F1733" s="3">
        <v>31608.369481597128</v>
      </c>
      <c r="G1733" s="3">
        <v>9610.4149334939248</v>
      </c>
      <c r="H1733" s="3">
        <f t="shared" si="81"/>
        <v>17128.534774877582</v>
      </c>
      <c r="I1733">
        <f t="shared" si="82"/>
        <v>6</v>
      </c>
      <c r="J1733">
        <f>IFERROR(VLOOKUP(I1733,справочник!$A$27:$D$33,3,0),0)</f>
        <v>30</v>
      </c>
      <c r="K1733">
        <f>IFERROR(VLOOKUP(I1733,справочник!$A$27:$D$33,4,0),0)</f>
        <v>2</v>
      </c>
      <c r="L1733">
        <f t="shared" si="83"/>
        <v>60</v>
      </c>
    </row>
    <row r="1734" spans="1:12" hidden="1">
      <c r="A1734" s="20"/>
      <c r="B1734" s="2" t="s">
        <v>67</v>
      </c>
      <c r="C1734" s="2" t="s">
        <v>7273</v>
      </c>
      <c r="D1734" s="2" t="s">
        <v>7274</v>
      </c>
      <c r="E1734" s="3">
        <v>10166.819909541689</v>
      </c>
      <c r="F1734" s="3">
        <v>31608.369481597125</v>
      </c>
      <c r="G1734" s="3">
        <v>9610.4149334939211</v>
      </c>
      <c r="H1734" s="3">
        <f t="shared" si="81"/>
        <v>17128.534774877578</v>
      </c>
      <c r="I1734">
        <f t="shared" si="82"/>
        <v>6</v>
      </c>
      <c r="J1734">
        <f>IFERROR(VLOOKUP(I1734,справочник!$A$27:$D$33,3,0),0)</f>
        <v>30</v>
      </c>
      <c r="K1734">
        <f>IFERROR(VLOOKUP(I1734,справочник!$A$27:$D$33,4,0),0)</f>
        <v>2</v>
      </c>
      <c r="L1734">
        <f t="shared" si="83"/>
        <v>60</v>
      </c>
    </row>
    <row r="1735" spans="1:12" hidden="1">
      <c r="A1735" s="20"/>
      <c r="B1735" s="2" t="s">
        <v>67</v>
      </c>
      <c r="C1735" s="2" t="s">
        <v>7275</v>
      </c>
      <c r="D1735" s="2" t="s">
        <v>7276</v>
      </c>
      <c r="E1735" s="3">
        <v>10166.819909541691</v>
      </c>
      <c r="F1735" s="3">
        <v>31608.369481597128</v>
      </c>
      <c r="G1735" s="3">
        <v>9610.4149334939229</v>
      </c>
      <c r="H1735" s="3">
        <f t="shared" si="81"/>
        <v>17128.534774877578</v>
      </c>
      <c r="I1735">
        <f t="shared" si="82"/>
        <v>6</v>
      </c>
      <c r="J1735">
        <f>IFERROR(VLOOKUP(I1735,справочник!$A$27:$D$33,3,0),0)</f>
        <v>30</v>
      </c>
      <c r="K1735">
        <f>IFERROR(VLOOKUP(I1735,справочник!$A$27:$D$33,4,0),0)</f>
        <v>2</v>
      </c>
      <c r="L1735">
        <f t="shared" si="83"/>
        <v>60</v>
      </c>
    </row>
    <row r="1736" spans="1:12" hidden="1">
      <c r="A1736" s="20"/>
      <c r="B1736" s="2" t="s">
        <v>67</v>
      </c>
      <c r="C1736" s="2" t="s">
        <v>4924</v>
      </c>
      <c r="D1736" s="2" t="s">
        <v>7277</v>
      </c>
      <c r="E1736" s="3">
        <v>10166.819909541689</v>
      </c>
      <c r="F1736" s="3">
        <v>31608.369481597132</v>
      </c>
      <c r="G1736" s="3">
        <v>9610.4149334939229</v>
      </c>
      <c r="H1736" s="3">
        <f t="shared" si="81"/>
        <v>17128.534774877578</v>
      </c>
      <c r="I1736">
        <f t="shared" si="82"/>
        <v>6</v>
      </c>
      <c r="J1736">
        <f>IFERROR(VLOOKUP(I1736,справочник!$A$27:$D$33,3,0),0)</f>
        <v>30</v>
      </c>
      <c r="K1736">
        <f>IFERROR(VLOOKUP(I1736,справочник!$A$27:$D$33,4,0),0)</f>
        <v>2</v>
      </c>
      <c r="L1736">
        <f t="shared" si="83"/>
        <v>60</v>
      </c>
    </row>
    <row r="1737" spans="1:12" hidden="1">
      <c r="A1737" s="20"/>
      <c r="B1737" s="2" t="s">
        <v>67</v>
      </c>
      <c r="C1737" s="2" t="s">
        <v>7278</v>
      </c>
      <c r="D1737" s="2" t="s">
        <v>7279</v>
      </c>
      <c r="E1737" s="3">
        <v>10166.819909541693</v>
      </c>
      <c r="F1737" s="3">
        <v>31608.369481597125</v>
      </c>
      <c r="G1737" s="3">
        <v>9610.4149334939211</v>
      </c>
      <c r="H1737" s="3">
        <f t="shared" si="81"/>
        <v>17128.534774877578</v>
      </c>
      <c r="I1737">
        <f t="shared" si="82"/>
        <v>6</v>
      </c>
      <c r="J1737">
        <f>IFERROR(VLOOKUP(I1737,справочник!$A$27:$D$33,3,0),0)</f>
        <v>30</v>
      </c>
      <c r="K1737">
        <f>IFERROR(VLOOKUP(I1737,справочник!$A$27:$D$33,4,0),0)</f>
        <v>2</v>
      </c>
      <c r="L1737">
        <f t="shared" si="83"/>
        <v>60</v>
      </c>
    </row>
    <row r="1738" spans="1:12" hidden="1">
      <c r="A1738" s="20"/>
      <c r="B1738" s="2" t="s">
        <v>67</v>
      </c>
      <c r="C1738" s="2" t="s">
        <v>7280</v>
      </c>
      <c r="D1738" s="2" t="s">
        <v>7281</v>
      </c>
      <c r="E1738" s="3">
        <v>10166.819909541693</v>
      </c>
      <c r="F1738" s="3">
        <v>31608.369481597128</v>
      </c>
      <c r="G1738" s="3">
        <v>9610.4149334939229</v>
      </c>
      <c r="H1738" s="3">
        <f t="shared" si="81"/>
        <v>17128.534774877578</v>
      </c>
      <c r="I1738">
        <f t="shared" si="82"/>
        <v>6</v>
      </c>
      <c r="J1738">
        <f>IFERROR(VLOOKUP(I1738,справочник!$A$27:$D$33,3,0),0)</f>
        <v>30</v>
      </c>
      <c r="K1738">
        <f>IFERROR(VLOOKUP(I1738,справочник!$A$27:$D$33,4,0),0)</f>
        <v>2</v>
      </c>
      <c r="L1738">
        <f t="shared" si="83"/>
        <v>60</v>
      </c>
    </row>
    <row r="1739" spans="1:12" hidden="1">
      <c r="A1739" s="20"/>
      <c r="B1739" s="2" t="s">
        <v>67</v>
      </c>
      <c r="C1739" s="2" t="s">
        <v>4965</v>
      </c>
      <c r="D1739" s="2" t="s">
        <v>7282</v>
      </c>
      <c r="E1739" s="3">
        <v>10166.819909541688</v>
      </c>
      <c r="F1739" s="3">
        <v>31608.369481597132</v>
      </c>
      <c r="G1739" s="3">
        <v>9610.4149334939229</v>
      </c>
      <c r="H1739" s="3">
        <f t="shared" si="81"/>
        <v>17128.534774877578</v>
      </c>
      <c r="I1739">
        <f t="shared" si="82"/>
        <v>6</v>
      </c>
      <c r="J1739">
        <f>IFERROR(VLOOKUP(I1739,справочник!$A$27:$D$33,3,0),0)</f>
        <v>30</v>
      </c>
      <c r="K1739">
        <f>IFERROR(VLOOKUP(I1739,справочник!$A$27:$D$33,4,0),0)</f>
        <v>2</v>
      </c>
      <c r="L1739">
        <f t="shared" si="83"/>
        <v>60</v>
      </c>
    </row>
    <row r="1740" spans="1:12" hidden="1">
      <c r="A1740" s="20"/>
      <c r="B1740" s="2" t="s">
        <v>67</v>
      </c>
      <c r="C1740" s="2" t="s">
        <v>7283</v>
      </c>
      <c r="D1740" s="2" t="s">
        <v>7284</v>
      </c>
      <c r="E1740" s="3">
        <v>10166.819909541689</v>
      </c>
      <c r="F1740" s="3">
        <v>31608.369481597125</v>
      </c>
      <c r="G1740" s="3">
        <v>9610.4149334939229</v>
      </c>
      <c r="H1740" s="3">
        <f t="shared" si="81"/>
        <v>17128.534774877578</v>
      </c>
      <c r="I1740">
        <f t="shared" si="82"/>
        <v>6</v>
      </c>
      <c r="J1740">
        <f>IFERROR(VLOOKUP(I1740,справочник!$A$27:$D$33,3,0),0)</f>
        <v>30</v>
      </c>
      <c r="K1740">
        <f>IFERROR(VLOOKUP(I1740,справочник!$A$27:$D$33,4,0),0)</f>
        <v>2</v>
      </c>
      <c r="L1740">
        <f t="shared" si="83"/>
        <v>60</v>
      </c>
    </row>
    <row r="1741" spans="1:12" hidden="1">
      <c r="A1741" s="20"/>
      <c r="B1741" s="2" t="s">
        <v>67</v>
      </c>
      <c r="C1741" s="2" t="s">
        <v>7285</v>
      </c>
      <c r="D1741" s="2" t="s">
        <v>7286</v>
      </c>
      <c r="E1741" s="3">
        <v>10166.819909541688</v>
      </c>
      <c r="F1741" s="3">
        <v>31608.369481597132</v>
      </c>
      <c r="G1741" s="3">
        <v>9610.4149334939211</v>
      </c>
      <c r="H1741" s="3">
        <f t="shared" si="81"/>
        <v>17128.534774877578</v>
      </c>
      <c r="I1741">
        <f t="shared" si="82"/>
        <v>6</v>
      </c>
      <c r="J1741">
        <f>IFERROR(VLOOKUP(I1741,справочник!$A$27:$D$33,3,0),0)</f>
        <v>30</v>
      </c>
      <c r="K1741">
        <f>IFERROR(VLOOKUP(I1741,справочник!$A$27:$D$33,4,0),0)</f>
        <v>2</v>
      </c>
      <c r="L1741">
        <f t="shared" si="83"/>
        <v>60</v>
      </c>
    </row>
    <row r="1742" spans="1:12" hidden="1">
      <c r="A1742" s="20"/>
      <c r="B1742" s="2" t="s">
        <v>67</v>
      </c>
      <c r="C1742" s="2" t="s">
        <v>7287</v>
      </c>
      <c r="D1742" s="2" t="s">
        <v>7288</v>
      </c>
      <c r="E1742" s="3">
        <v>10166.819909541691</v>
      </c>
      <c r="F1742" s="3">
        <v>31608.369481597125</v>
      </c>
      <c r="G1742" s="3">
        <v>9610.4149334939229</v>
      </c>
      <c r="H1742" s="3">
        <f t="shared" si="81"/>
        <v>17128.534774877578</v>
      </c>
      <c r="I1742">
        <f t="shared" si="82"/>
        <v>6</v>
      </c>
      <c r="J1742">
        <f>IFERROR(VLOOKUP(I1742,справочник!$A$27:$D$33,3,0),0)</f>
        <v>30</v>
      </c>
      <c r="K1742">
        <f>IFERROR(VLOOKUP(I1742,справочник!$A$27:$D$33,4,0),0)</f>
        <v>2</v>
      </c>
      <c r="L1742">
        <f t="shared" si="83"/>
        <v>60</v>
      </c>
    </row>
    <row r="1743" spans="1:12" hidden="1">
      <c r="A1743" s="20"/>
      <c r="B1743" s="2" t="s">
        <v>67</v>
      </c>
      <c r="C1743" s="2" t="s">
        <v>4829</v>
      </c>
      <c r="D1743" s="2" t="s">
        <v>7289</v>
      </c>
      <c r="E1743" s="3">
        <v>10166.819909541693</v>
      </c>
      <c r="F1743" s="3">
        <v>31608.369481597128</v>
      </c>
      <c r="G1743" s="3">
        <v>9610.4149334939211</v>
      </c>
      <c r="H1743" s="3">
        <f t="shared" si="81"/>
        <v>17128.534774877578</v>
      </c>
      <c r="I1743">
        <f t="shared" si="82"/>
        <v>6</v>
      </c>
      <c r="J1743">
        <f>IFERROR(VLOOKUP(I1743,справочник!$A$27:$D$33,3,0),0)</f>
        <v>30</v>
      </c>
      <c r="K1743">
        <f>IFERROR(VLOOKUP(I1743,справочник!$A$27:$D$33,4,0),0)</f>
        <v>2</v>
      </c>
      <c r="L1743">
        <f t="shared" si="83"/>
        <v>60</v>
      </c>
    </row>
    <row r="1744" spans="1:12" hidden="1">
      <c r="A1744" s="20"/>
      <c r="B1744" s="2" t="s">
        <v>67</v>
      </c>
      <c r="C1744" s="2" t="s">
        <v>4875</v>
      </c>
      <c r="D1744" s="2" t="s">
        <v>7290</v>
      </c>
      <c r="E1744" s="3">
        <v>10166.819909541693</v>
      </c>
      <c r="F1744" s="3">
        <v>31608.369481597128</v>
      </c>
      <c r="G1744" s="3">
        <v>9610.4149334939211</v>
      </c>
      <c r="H1744" s="3">
        <f t="shared" si="81"/>
        <v>17128.534774877578</v>
      </c>
      <c r="I1744">
        <f t="shared" si="82"/>
        <v>6</v>
      </c>
      <c r="J1744">
        <f>IFERROR(VLOOKUP(I1744,справочник!$A$27:$D$33,3,0),0)</f>
        <v>30</v>
      </c>
      <c r="K1744">
        <f>IFERROR(VLOOKUP(I1744,справочник!$A$27:$D$33,4,0),0)</f>
        <v>2</v>
      </c>
      <c r="L1744">
        <f t="shared" si="83"/>
        <v>60</v>
      </c>
    </row>
    <row r="1745" spans="1:12" hidden="1">
      <c r="A1745" s="20"/>
      <c r="B1745" s="2" t="s">
        <v>67</v>
      </c>
      <c r="C1745" s="2" t="s">
        <v>4801</v>
      </c>
      <c r="D1745" s="2" t="s">
        <v>7291</v>
      </c>
      <c r="E1745" s="3">
        <v>10166.819909541688</v>
      </c>
      <c r="F1745" s="3">
        <v>31608.369481597128</v>
      </c>
      <c r="G1745" s="3">
        <v>9610.4149334939229</v>
      </c>
      <c r="H1745" s="3">
        <f t="shared" si="81"/>
        <v>17128.534774877578</v>
      </c>
      <c r="I1745">
        <f t="shared" si="82"/>
        <v>6</v>
      </c>
      <c r="J1745">
        <f>IFERROR(VLOOKUP(I1745,справочник!$A$27:$D$33,3,0),0)</f>
        <v>30</v>
      </c>
      <c r="K1745">
        <f>IFERROR(VLOOKUP(I1745,справочник!$A$27:$D$33,4,0),0)</f>
        <v>2</v>
      </c>
      <c r="L1745">
        <f t="shared" si="83"/>
        <v>60</v>
      </c>
    </row>
    <row r="1746" spans="1:12" hidden="1">
      <c r="A1746" s="20"/>
      <c r="B1746" s="2" t="s">
        <v>67</v>
      </c>
      <c r="C1746" s="2" t="s">
        <v>7292</v>
      </c>
      <c r="D1746" s="2" t="s">
        <v>7293</v>
      </c>
      <c r="E1746" s="3">
        <v>10166.819909541693</v>
      </c>
      <c r="F1746" s="3">
        <v>31608.369481597128</v>
      </c>
      <c r="G1746" s="3">
        <v>9610.4149334939193</v>
      </c>
      <c r="H1746" s="3">
        <f t="shared" si="81"/>
        <v>17128.534774877578</v>
      </c>
      <c r="I1746">
        <f t="shared" si="82"/>
        <v>6</v>
      </c>
      <c r="J1746">
        <f>IFERROR(VLOOKUP(I1746,справочник!$A$27:$D$33,3,0),0)</f>
        <v>30</v>
      </c>
      <c r="K1746">
        <f>IFERROR(VLOOKUP(I1746,справочник!$A$27:$D$33,4,0),0)</f>
        <v>2</v>
      </c>
      <c r="L1746">
        <f t="shared" si="83"/>
        <v>60</v>
      </c>
    </row>
    <row r="1747" spans="1:12" hidden="1">
      <c r="A1747" s="20"/>
      <c r="B1747" s="2" t="s">
        <v>67</v>
      </c>
      <c r="C1747" s="2" t="s">
        <v>5192</v>
      </c>
      <c r="D1747" s="2" t="s">
        <v>7294</v>
      </c>
      <c r="E1747" s="3">
        <v>10166.819909541693</v>
      </c>
      <c r="F1747" s="3">
        <v>31608.369481597128</v>
      </c>
      <c r="G1747" s="3">
        <v>9610.4149334939211</v>
      </c>
      <c r="H1747" s="3">
        <f t="shared" si="81"/>
        <v>17128.534774877578</v>
      </c>
      <c r="I1747">
        <f t="shared" si="82"/>
        <v>6</v>
      </c>
      <c r="J1747">
        <f>IFERROR(VLOOKUP(I1747,справочник!$A$27:$D$33,3,0),0)</f>
        <v>30</v>
      </c>
      <c r="K1747">
        <f>IFERROR(VLOOKUP(I1747,справочник!$A$27:$D$33,4,0),0)</f>
        <v>2</v>
      </c>
      <c r="L1747">
        <f t="shared" si="83"/>
        <v>60</v>
      </c>
    </row>
    <row r="1748" spans="1:12" hidden="1">
      <c r="A1748" s="20"/>
      <c r="B1748" s="2" t="s">
        <v>67</v>
      </c>
      <c r="C1748" s="2" t="s">
        <v>7295</v>
      </c>
      <c r="D1748" s="2" t="s">
        <v>7296</v>
      </c>
      <c r="E1748" s="3">
        <v>10166.819909541693</v>
      </c>
      <c r="F1748" s="3">
        <v>31608.369481597121</v>
      </c>
      <c r="G1748" s="3">
        <v>9610.4149334939193</v>
      </c>
      <c r="H1748" s="3">
        <f t="shared" si="81"/>
        <v>17128.534774877578</v>
      </c>
      <c r="I1748">
        <f t="shared" si="82"/>
        <v>6</v>
      </c>
      <c r="J1748">
        <f>IFERROR(VLOOKUP(I1748,справочник!$A$27:$D$33,3,0),0)</f>
        <v>30</v>
      </c>
      <c r="K1748">
        <f>IFERROR(VLOOKUP(I1748,справочник!$A$27:$D$33,4,0),0)</f>
        <v>2</v>
      </c>
      <c r="L1748">
        <f t="shared" si="83"/>
        <v>60</v>
      </c>
    </row>
    <row r="1749" spans="1:12" hidden="1">
      <c r="A1749" s="20"/>
      <c r="B1749" s="2" t="s">
        <v>67</v>
      </c>
      <c r="C1749" s="2" t="s">
        <v>4793</v>
      </c>
      <c r="D1749" s="2" t="s">
        <v>7297</v>
      </c>
      <c r="E1749" s="3">
        <v>10166.819909541693</v>
      </c>
      <c r="F1749" s="3">
        <v>31608.369481597128</v>
      </c>
      <c r="G1749" s="3">
        <v>9610.4149334939211</v>
      </c>
      <c r="H1749" s="3">
        <f t="shared" si="81"/>
        <v>17128.534774877578</v>
      </c>
      <c r="I1749">
        <f t="shared" si="82"/>
        <v>6</v>
      </c>
      <c r="J1749">
        <f>IFERROR(VLOOKUP(I1749,справочник!$A$27:$D$33,3,0),0)</f>
        <v>30</v>
      </c>
      <c r="K1749">
        <f>IFERROR(VLOOKUP(I1749,справочник!$A$27:$D$33,4,0),0)</f>
        <v>2</v>
      </c>
      <c r="L1749">
        <f t="shared" si="83"/>
        <v>60</v>
      </c>
    </row>
    <row r="1750" spans="1:12" hidden="1">
      <c r="A1750" s="20"/>
      <c r="B1750" s="2" t="s">
        <v>67</v>
      </c>
      <c r="C1750" s="2" t="s">
        <v>4659</v>
      </c>
      <c r="D1750" s="2" t="s">
        <v>7298</v>
      </c>
      <c r="E1750" s="3">
        <v>10166.819909541693</v>
      </c>
      <c r="F1750" s="3">
        <v>31608.369481597128</v>
      </c>
      <c r="G1750" s="3">
        <v>9610.4149334939211</v>
      </c>
      <c r="H1750" s="3">
        <f t="shared" si="81"/>
        <v>17128.534774877578</v>
      </c>
      <c r="I1750">
        <f t="shared" si="82"/>
        <v>6</v>
      </c>
      <c r="J1750">
        <f>IFERROR(VLOOKUP(I1750,справочник!$A$27:$D$33,3,0),0)</f>
        <v>30</v>
      </c>
      <c r="K1750">
        <f>IFERROR(VLOOKUP(I1750,справочник!$A$27:$D$33,4,0),0)</f>
        <v>2</v>
      </c>
      <c r="L1750">
        <f t="shared" si="83"/>
        <v>60</v>
      </c>
    </row>
    <row r="1751" spans="1:12" hidden="1">
      <c r="A1751" s="20"/>
      <c r="B1751" s="2" t="s">
        <v>67</v>
      </c>
      <c r="C1751" s="2" t="s">
        <v>5045</v>
      </c>
      <c r="D1751" s="2" t="s">
        <v>7299</v>
      </c>
      <c r="E1751" s="3">
        <v>10166.819909541689</v>
      </c>
      <c r="F1751" s="3">
        <v>31608.369481597132</v>
      </c>
      <c r="G1751" s="3">
        <v>9610.4149334939211</v>
      </c>
      <c r="H1751" s="3">
        <f t="shared" si="81"/>
        <v>17128.534774877578</v>
      </c>
      <c r="I1751">
        <f t="shared" si="82"/>
        <v>6</v>
      </c>
      <c r="J1751">
        <f>IFERROR(VLOOKUP(I1751,справочник!$A$27:$D$33,3,0),0)</f>
        <v>30</v>
      </c>
      <c r="K1751">
        <f>IFERROR(VLOOKUP(I1751,справочник!$A$27:$D$33,4,0),0)</f>
        <v>2</v>
      </c>
      <c r="L1751">
        <f t="shared" si="83"/>
        <v>60</v>
      </c>
    </row>
    <row r="1752" spans="1:12" hidden="1">
      <c r="A1752" s="20"/>
      <c r="B1752" s="2" t="s">
        <v>67</v>
      </c>
      <c r="C1752" s="2" t="s">
        <v>4797</v>
      </c>
      <c r="D1752" s="2" t="s">
        <v>7300</v>
      </c>
      <c r="E1752" s="3">
        <v>10166.819909541693</v>
      </c>
      <c r="F1752" s="3">
        <v>31608.369481597128</v>
      </c>
      <c r="G1752" s="3">
        <v>9610.4149334939211</v>
      </c>
      <c r="H1752" s="3">
        <f t="shared" si="81"/>
        <v>17128.534774877578</v>
      </c>
      <c r="I1752">
        <f t="shared" si="82"/>
        <v>6</v>
      </c>
      <c r="J1752">
        <f>IFERROR(VLOOKUP(I1752,справочник!$A$27:$D$33,3,0),0)</f>
        <v>30</v>
      </c>
      <c r="K1752">
        <f>IFERROR(VLOOKUP(I1752,справочник!$A$27:$D$33,4,0),0)</f>
        <v>2</v>
      </c>
      <c r="L1752">
        <f t="shared" si="83"/>
        <v>60</v>
      </c>
    </row>
    <row r="1753" spans="1:12" hidden="1">
      <c r="A1753" s="20"/>
      <c r="B1753" s="2" t="s">
        <v>67</v>
      </c>
      <c r="C1753" s="2" t="s">
        <v>4871</v>
      </c>
      <c r="D1753" s="2" t="s">
        <v>7301</v>
      </c>
      <c r="E1753" s="3">
        <v>10166.819909541688</v>
      </c>
      <c r="F1753" s="3">
        <v>31608.369481597132</v>
      </c>
      <c r="G1753" s="3">
        <v>9610.4149334939211</v>
      </c>
      <c r="H1753" s="3">
        <f t="shared" si="81"/>
        <v>17128.534774877578</v>
      </c>
      <c r="I1753">
        <f t="shared" si="82"/>
        <v>6</v>
      </c>
      <c r="J1753">
        <f>IFERROR(VLOOKUP(I1753,справочник!$A$27:$D$33,3,0),0)</f>
        <v>30</v>
      </c>
      <c r="K1753">
        <f>IFERROR(VLOOKUP(I1753,справочник!$A$27:$D$33,4,0),0)</f>
        <v>2</v>
      </c>
      <c r="L1753">
        <f t="shared" si="83"/>
        <v>60</v>
      </c>
    </row>
    <row r="1754" spans="1:12" hidden="1">
      <c r="A1754" s="20"/>
      <c r="B1754" s="2" t="s">
        <v>67</v>
      </c>
      <c r="C1754" s="2" t="s">
        <v>4944</v>
      </c>
      <c r="D1754" s="2" t="s">
        <v>7302</v>
      </c>
      <c r="E1754" s="3">
        <v>10166.819909541691</v>
      </c>
      <c r="F1754" s="3">
        <v>31608.369481597125</v>
      </c>
      <c r="G1754" s="3">
        <v>9610.4149334939229</v>
      </c>
      <c r="H1754" s="3">
        <f t="shared" si="81"/>
        <v>17128.534774877578</v>
      </c>
      <c r="I1754">
        <f t="shared" si="82"/>
        <v>6</v>
      </c>
      <c r="J1754">
        <f>IFERROR(VLOOKUP(I1754,справочник!$A$27:$D$33,3,0),0)</f>
        <v>30</v>
      </c>
      <c r="K1754">
        <f>IFERROR(VLOOKUP(I1754,справочник!$A$27:$D$33,4,0),0)</f>
        <v>2</v>
      </c>
      <c r="L1754">
        <f t="shared" si="83"/>
        <v>60</v>
      </c>
    </row>
    <row r="1755" spans="1:12" hidden="1">
      <c r="A1755" s="20"/>
      <c r="B1755" s="2" t="s">
        <v>67</v>
      </c>
      <c r="C1755" s="2" t="s">
        <v>4787</v>
      </c>
      <c r="D1755" s="2" t="s">
        <v>7303</v>
      </c>
      <c r="E1755" s="3">
        <v>10166.819909541691</v>
      </c>
      <c r="F1755" s="3">
        <v>31608.369481597121</v>
      </c>
      <c r="G1755" s="3">
        <v>9610.4149334939229</v>
      </c>
      <c r="H1755" s="3">
        <f t="shared" si="81"/>
        <v>17128.534774877578</v>
      </c>
      <c r="I1755">
        <f t="shared" si="82"/>
        <v>6</v>
      </c>
      <c r="J1755">
        <f>IFERROR(VLOOKUP(I1755,справочник!$A$27:$D$33,3,0),0)</f>
        <v>30</v>
      </c>
      <c r="K1755">
        <f>IFERROR(VLOOKUP(I1755,справочник!$A$27:$D$33,4,0),0)</f>
        <v>2</v>
      </c>
      <c r="L1755">
        <f t="shared" si="83"/>
        <v>60</v>
      </c>
    </row>
    <row r="1756" spans="1:12" hidden="1">
      <c r="A1756" s="20"/>
      <c r="B1756" s="2" t="s">
        <v>67</v>
      </c>
      <c r="C1756" s="2" t="s">
        <v>7304</v>
      </c>
      <c r="D1756" s="2" t="s">
        <v>7305</v>
      </c>
      <c r="E1756" s="3">
        <v>10166.819909541693</v>
      </c>
      <c r="F1756" s="3">
        <v>31608.369481597118</v>
      </c>
      <c r="G1756" s="3">
        <v>9610.4149334939229</v>
      </c>
      <c r="H1756" s="3">
        <f t="shared" si="81"/>
        <v>17128.534774877578</v>
      </c>
      <c r="I1756">
        <f t="shared" si="82"/>
        <v>6</v>
      </c>
      <c r="J1756">
        <f>IFERROR(VLOOKUP(I1756,справочник!$A$27:$D$33,3,0),0)</f>
        <v>30</v>
      </c>
      <c r="K1756">
        <f>IFERROR(VLOOKUP(I1756,справочник!$A$27:$D$33,4,0),0)</f>
        <v>2</v>
      </c>
      <c r="L1756">
        <f t="shared" si="83"/>
        <v>60</v>
      </c>
    </row>
    <row r="1757" spans="1:12" hidden="1">
      <c r="A1757" s="20"/>
      <c r="B1757" s="2" t="s">
        <v>67</v>
      </c>
      <c r="C1757" s="2" t="s">
        <v>4932</v>
      </c>
      <c r="D1757" s="2" t="s">
        <v>7306</v>
      </c>
      <c r="E1757" s="3">
        <v>10166.819909541688</v>
      </c>
      <c r="F1757" s="3">
        <v>31608.369481597121</v>
      </c>
      <c r="G1757" s="3">
        <v>9610.4149334939229</v>
      </c>
      <c r="H1757" s="3">
        <f t="shared" si="81"/>
        <v>17128.534774877578</v>
      </c>
      <c r="I1757">
        <f t="shared" si="82"/>
        <v>6</v>
      </c>
      <c r="J1757">
        <f>IFERROR(VLOOKUP(I1757,справочник!$A$27:$D$33,3,0),0)</f>
        <v>30</v>
      </c>
      <c r="K1757">
        <f>IFERROR(VLOOKUP(I1757,справочник!$A$27:$D$33,4,0),0)</f>
        <v>2</v>
      </c>
      <c r="L1757">
        <f t="shared" si="83"/>
        <v>60</v>
      </c>
    </row>
    <row r="1758" spans="1:12" hidden="1">
      <c r="A1758" s="20"/>
      <c r="B1758" s="2" t="s">
        <v>67</v>
      </c>
      <c r="C1758" s="2" t="s">
        <v>7307</v>
      </c>
      <c r="D1758" s="2" t="s">
        <v>7308</v>
      </c>
      <c r="E1758" s="3">
        <v>10166.819909541689</v>
      </c>
      <c r="F1758" s="3">
        <v>31608.369481597128</v>
      </c>
      <c r="G1758" s="3">
        <v>9610.4149334939175</v>
      </c>
      <c r="H1758" s="3">
        <f t="shared" si="81"/>
        <v>17128.534774877578</v>
      </c>
      <c r="I1758">
        <f t="shared" si="82"/>
        <v>6</v>
      </c>
      <c r="J1758">
        <f>IFERROR(VLOOKUP(I1758,справочник!$A$27:$D$33,3,0),0)</f>
        <v>30</v>
      </c>
      <c r="K1758">
        <f>IFERROR(VLOOKUP(I1758,справочник!$A$27:$D$33,4,0),0)</f>
        <v>2</v>
      </c>
      <c r="L1758">
        <f t="shared" si="83"/>
        <v>60</v>
      </c>
    </row>
    <row r="1759" spans="1:12" hidden="1">
      <c r="A1759" s="20"/>
      <c r="B1759" s="2" t="s">
        <v>67</v>
      </c>
      <c r="C1759" s="2" t="s">
        <v>7309</v>
      </c>
      <c r="D1759" s="2" t="s">
        <v>7310</v>
      </c>
      <c r="E1759" s="3">
        <v>10166.819909541688</v>
      </c>
      <c r="F1759" s="3">
        <v>31608.369481597114</v>
      </c>
      <c r="G1759" s="3">
        <v>9610.4149334939229</v>
      </c>
      <c r="H1759" s="3">
        <f t="shared" si="81"/>
        <v>17128.534774877575</v>
      </c>
      <c r="I1759">
        <f t="shared" si="82"/>
        <v>6</v>
      </c>
      <c r="J1759">
        <f>IFERROR(VLOOKUP(I1759,справочник!$A$27:$D$33,3,0),0)</f>
        <v>30</v>
      </c>
      <c r="K1759">
        <f>IFERROR(VLOOKUP(I1759,справочник!$A$27:$D$33,4,0),0)</f>
        <v>2</v>
      </c>
      <c r="L1759">
        <f t="shared" si="83"/>
        <v>60</v>
      </c>
    </row>
    <row r="1760" spans="1:12" hidden="1">
      <c r="A1760" s="20"/>
      <c r="B1760" s="2" t="s">
        <v>67</v>
      </c>
      <c r="C1760" s="2" t="s">
        <v>5051</v>
      </c>
      <c r="D1760" s="2" t="s">
        <v>5052</v>
      </c>
      <c r="E1760" s="3">
        <v>-9.3132257461547852E-10</v>
      </c>
      <c r="F1760" s="3">
        <v>6.0535967350006104E-9</v>
      </c>
      <c r="G1760" s="3">
        <v>2.35741026699543E-9</v>
      </c>
      <c r="H1760" s="3">
        <f t="shared" si="81"/>
        <v>2.4932281424601874E-9</v>
      </c>
      <c r="I1760">
        <f t="shared" si="82"/>
        <v>6</v>
      </c>
      <c r="J1760">
        <f>IFERROR(VLOOKUP(I1760,справочник!$A$27:$D$33,3,0),0)</f>
        <v>30</v>
      </c>
      <c r="K1760">
        <f>IFERROR(VLOOKUP(I1760,справочник!$A$27:$D$33,4,0),0)</f>
        <v>2</v>
      </c>
      <c r="L1760">
        <f t="shared" si="83"/>
        <v>60</v>
      </c>
    </row>
    <row r="1761" spans="1:12" hidden="1">
      <c r="A1761" s="20"/>
      <c r="B1761" s="2" t="s">
        <v>67</v>
      </c>
      <c r="C1761" s="2" t="s">
        <v>7311</v>
      </c>
      <c r="D1761" s="2" t="s">
        <v>7312</v>
      </c>
      <c r="E1761" s="3">
        <v>10166.819909541689</v>
      </c>
      <c r="F1761" s="3">
        <v>31608.36948159715</v>
      </c>
      <c r="G1761" s="3">
        <v>9610.4149334939266</v>
      </c>
      <c r="H1761" s="3">
        <f t="shared" si="81"/>
        <v>17128.534774877589</v>
      </c>
      <c r="I1761">
        <f t="shared" si="82"/>
        <v>6</v>
      </c>
      <c r="J1761">
        <f>IFERROR(VLOOKUP(I1761,справочник!$A$27:$D$33,3,0),0)</f>
        <v>30</v>
      </c>
      <c r="K1761">
        <f>IFERROR(VLOOKUP(I1761,справочник!$A$27:$D$33,4,0),0)</f>
        <v>2</v>
      </c>
      <c r="L1761">
        <f t="shared" si="83"/>
        <v>60</v>
      </c>
    </row>
    <row r="1762" spans="1:12" hidden="1">
      <c r="A1762" s="20"/>
      <c r="B1762" s="2" t="s">
        <v>67</v>
      </c>
      <c r="C1762" s="2" t="s">
        <v>7313</v>
      </c>
      <c r="D1762" s="2" t="s">
        <v>7314</v>
      </c>
      <c r="E1762" s="3">
        <v>10166.819909541691</v>
      </c>
      <c r="F1762" s="3">
        <v>31608.369481597136</v>
      </c>
      <c r="G1762" s="3">
        <v>9610.4149334939302</v>
      </c>
      <c r="H1762" s="3">
        <f t="shared" si="81"/>
        <v>17128.534774877586</v>
      </c>
      <c r="I1762">
        <f t="shared" si="82"/>
        <v>6</v>
      </c>
      <c r="J1762">
        <f>IFERROR(VLOOKUP(I1762,справочник!$A$27:$D$33,3,0),0)</f>
        <v>30</v>
      </c>
      <c r="K1762">
        <f>IFERROR(VLOOKUP(I1762,справочник!$A$27:$D$33,4,0),0)</f>
        <v>2</v>
      </c>
      <c r="L1762">
        <f t="shared" si="83"/>
        <v>60</v>
      </c>
    </row>
    <row r="1763" spans="1:12" hidden="1">
      <c r="A1763" s="20"/>
      <c r="B1763" s="2" t="s">
        <v>67</v>
      </c>
      <c r="C1763" s="2" t="s">
        <v>5970</v>
      </c>
      <c r="D1763" s="2" t="s">
        <v>7315</v>
      </c>
      <c r="E1763" s="3">
        <v>10166.819909541691</v>
      </c>
      <c r="F1763" s="3">
        <v>31608.369481597139</v>
      </c>
      <c r="G1763" s="3">
        <v>9610.4149334939248</v>
      </c>
      <c r="H1763" s="3">
        <f t="shared" si="81"/>
        <v>17128.534774877586</v>
      </c>
      <c r="I1763">
        <f t="shared" si="82"/>
        <v>6</v>
      </c>
      <c r="J1763">
        <f>IFERROR(VLOOKUP(I1763,справочник!$A$27:$D$33,3,0),0)</f>
        <v>30</v>
      </c>
      <c r="K1763">
        <f>IFERROR(VLOOKUP(I1763,справочник!$A$27:$D$33,4,0),0)</f>
        <v>2</v>
      </c>
      <c r="L1763">
        <f t="shared" si="83"/>
        <v>60</v>
      </c>
    </row>
    <row r="1764" spans="1:12" hidden="1">
      <c r="A1764" s="20"/>
      <c r="B1764" s="2" t="s">
        <v>67</v>
      </c>
      <c r="C1764" s="2" t="s">
        <v>7316</v>
      </c>
      <c r="D1764" s="2" t="s">
        <v>7317</v>
      </c>
      <c r="E1764" s="3">
        <v>10166.819909541688</v>
      </c>
      <c r="F1764" s="3">
        <v>31608.36948159715</v>
      </c>
      <c r="G1764" s="3">
        <v>9610.4149334939248</v>
      </c>
      <c r="H1764" s="3">
        <f t="shared" si="81"/>
        <v>17128.534774877586</v>
      </c>
      <c r="I1764">
        <f t="shared" si="82"/>
        <v>6</v>
      </c>
      <c r="J1764">
        <f>IFERROR(VLOOKUP(I1764,справочник!$A$27:$D$33,3,0),0)</f>
        <v>30</v>
      </c>
      <c r="K1764">
        <f>IFERROR(VLOOKUP(I1764,справочник!$A$27:$D$33,4,0),0)</f>
        <v>2</v>
      </c>
      <c r="L1764">
        <f t="shared" si="83"/>
        <v>60</v>
      </c>
    </row>
    <row r="1765" spans="1:12" hidden="1">
      <c r="A1765" s="20"/>
      <c r="B1765" s="2" t="s">
        <v>67</v>
      </c>
      <c r="C1765" s="2" t="s">
        <v>6238</v>
      </c>
      <c r="D1765" s="2" t="s">
        <v>7318</v>
      </c>
      <c r="E1765" s="3">
        <v>10166.819909541691</v>
      </c>
      <c r="F1765" s="3">
        <v>31608.369481597147</v>
      </c>
      <c r="G1765" s="3">
        <v>9610.4149334939193</v>
      </c>
      <c r="H1765" s="3">
        <f t="shared" si="81"/>
        <v>17128.534774877586</v>
      </c>
      <c r="I1765">
        <f t="shared" si="82"/>
        <v>6</v>
      </c>
      <c r="J1765">
        <f>IFERROR(VLOOKUP(I1765,справочник!$A$27:$D$33,3,0),0)</f>
        <v>30</v>
      </c>
      <c r="K1765">
        <f>IFERROR(VLOOKUP(I1765,справочник!$A$27:$D$33,4,0),0)</f>
        <v>2</v>
      </c>
      <c r="L1765">
        <f t="shared" si="83"/>
        <v>60</v>
      </c>
    </row>
    <row r="1766" spans="1:12" hidden="1">
      <c r="A1766" s="20"/>
      <c r="B1766" s="2" t="s">
        <v>67</v>
      </c>
      <c r="C1766" s="2" t="s">
        <v>6118</v>
      </c>
      <c r="D1766" s="2" t="s">
        <v>7319</v>
      </c>
      <c r="E1766" s="3">
        <v>10166.819909541691</v>
      </c>
      <c r="F1766" s="3">
        <v>31608.369481597139</v>
      </c>
      <c r="G1766" s="3">
        <v>9610.4149334939248</v>
      </c>
      <c r="H1766" s="3">
        <f t="shared" si="81"/>
        <v>17128.534774877586</v>
      </c>
      <c r="I1766">
        <f t="shared" si="82"/>
        <v>6</v>
      </c>
      <c r="J1766">
        <f>IFERROR(VLOOKUP(I1766,справочник!$A$27:$D$33,3,0),0)</f>
        <v>30</v>
      </c>
      <c r="K1766">
        <f>IFERROR(VLOOKUP(I1766,справочник!$A$27:$D$33,4,0),0)</f>
        <v>2</v>
      </c>
      <c r="L1766">
        <f t="shared" si="83"/>
        <v>60</v>
      </c>
    </row>
    <row r="1767" spans="1:12" hidden="1">
      <c r="A1767" s="20"/>
      <c r="B1767" s="2" t="s">
        <v>67</v>
      </c>
      <c r="C1767" s="2" t="s">
        <v>7320</v>
      </c>
      <c r="D1767" s="2" t="s">
        <v>7321</v>
      </c>
      <c r="E1767" s="3">
        <v>10166.819909541691</v>
      </c>
      <c r="F1767" s="3">
        <v>31608.369481597147</v>
      </c>
      <c r="G1767" s="3">
        <v>9610.4149334939248</v>
      </c>
      <c r="H1767" s="3">
        <f t="shared" si="81"/>
        <v>17128.534774877586</v>
      </c>
      <c r="I1767">
        <f t="shared" si="82"/>
        <v>6</v>
      </c>
      <c r="J1767">
        <f>IFERROR(VLOOKUP(I1767,справочник!$A$27:$D$33,3,0),0)</f>
        <v>30</v>
      </c>
      <c r="K1767">
        <f>IFERROR(VLOOKUP(I1767,справочник!$A$27:$D$33,4,0),0)</f>
        <v>2</v>
      </c>
      <c r="L1767">
        <f t="shared" si="83"/>
        <v>60</v>
      </c>
    </row>
    <row r="1768" spans="1:12" hidden="1">
      <c r="A1768" s="20"/>
      <c r="B1768" s="2" t="s">
        <v>67</v>
      </c>
      <c r="C1768" s="2" t="s">
        <v>7322</v>
      </c>
      <c r="D1768" s="2" t="s">
        <v>7323</v>
      </c>
      <c r="E1768" s="3">
        <v>10166.819909541693</v>
      </c>
      <c r="F1768" s="3">
        <v>31608.369481597143</v>
      </c>
      <c r="G1768" s="3">
        <v>9610.4149334939248</v>
      </c>
      <c r="H1768" s="3">
        <f t="shared" si="81"/>
        <v>17128.534774877586</v>
      </c>
      <c r="I1768">
        <f t="shared" si="82"/>
        <v>6</v>
      </c>
      <c r="J1768">
        <f>IFERROR(VLOOKUP(I1768,справочник!$A$27:$D$33,3,0),0)</f>
        <v>30</v>
      </c>
      <c r="K1768">
        <f>IFERROR(VLOOKUP(I1768,справочник!$A$27:$D$33,4,0),0)</f>
        <v>2</v>
      </c>
      <c r="L1768">
        <f t="shared" si="83"/>
        <v>60</v>
      </c>
    </row>
    <row r="1769" spans="1:12" hidden="1">
      <c r="A1769" s="20"/>
      <c r="B1769" s="2" t="s">
        <v>67</v>
      </c>
      <c r="C1769" s="2" t="s">
        <v>5988</v>
      </c>
      <c r="D1769" s="2" t="s">
        <v>7324</v>
      </c>
      <c r="E1769" s="3">
        <v>10166.819909541691</v>
      </c>
      <c r="F1769" s="3">
        <v>31608.369481597139</v>
      </c>
      <c r="G1769" s="3">
        <v>9610.4149334939248</v>
      </c>
      <c r="H1769" s="3">
        <f t="shared" si="81"/>
        <v>17128.534774877586</v>
      </c>
      <c r="I1769">
        <f t="shared" si="82"/>
        <v>6</v>
      </c>
      <c r="J1769">
        <f>IFERROR(VLOOKUP(I1769,справочник!$A$27:$D$33,3,0),0)</f>
        <v>30</v>
      </c>
      <c r="K1769">
        <f>IFERROR(VLOOKUP(I1769,справочник!$A$27:$D$33,4,0),0)</f>
        <v>2</v>
      </c>
      <c r="L1769">
        <f t="shared" si="83"/>
        <v>60</v>
      </c>
    </row>
    <row r="1770" spans="1:12" hidden="1">
      <c r="A1770" s="20"/>
      <c r="B1770" s="2" t="s">
        <v>67</v>
      </c>
      <c r="C1770" s="2" t="s">
        <v>6248</v>
      </c>
      <c r="D1770" s="2" t="s">
        <v>7325</v>
      </c>
      <c r="E1770" s="3">
        <v>10166.819909541688</v>
      </c>
      <c r="F1770" s="3">
        <v>31608.369481597143</v>
      </c>
      <c r="G1770" s="3">
        <v>9610.4149334939248</v>
      </c>
      <c r="H1770" s="3">
        <f t="shared" si="81"/>
        <v>17128.534774877586</v>
      </c>
      <c r="I1770">
        <f t="shared" si="82"/>
        <v>6</v>
      </c>
      <c r="J1770">
        <f>IFERROR(VLOOKUP(I1770,справочник!$A$27:$D$33,3,0),0)</f>
        <v>30</v>
      </c>
      <c r="K1770">
        <f>IFERROR(VLOOKUP(I1770,справочник!$A$27:$D$33,4,0),0)</f>
        <v>2</v>
      </c>
      <c r="L1770">
        <f t="shared" si="83"/>
        <v>60</v>
      </c>
    </row>
    <row r="1771" spans="1:12" hidden="1">
      <c r="A1771" s="20"/>
      <c r="B1771" s="2" t="s">
        <v>67</v>
      </c>
      <c r="C1771" s="2" t="s">
        <v>7326</v>
      </c>
      <c r="D1771" s="2" t="s">
        <v>7327</v>
      </c>
      <c r="E1771" s="3">
        <v>10166.819909541688</v>
      </c>
      <c r="F1771" s="3">
        <v>31608.369481597143</v>
      </c>
      <c r="G1771" s="3">
        <v>9610.4149334939248</v>
      </c>
      <c r="H1771" s="3">
        <f t="shared" si="81"/>
        <v>17128.534774877586</v>
      </c>
      <c r="I1771">
        <f t="shared" si="82"/>
        <v>6</v>
      </c>
      <c r="J1771">
        <f>IFERROR(VLOOKUP(I1771,справочник!$A$27:$D$33,3,0),0)</f>
        <v>30</v>
      </c>
      <c r="K1771">
        <f>IFERROR(VLOOKUP(I1771,справочник!$A$27:$D$33,4,0),0)</f>
        <v>2</v>
      </c>
      <c r="L1771">
        <f t="shared" si="83"/>
        <v>60</v>
      </c>
    </row>
    <row r="1772" spans="1:12" hidden="1">
      <c r="A1772" s="20"/>
      <c r="B1772" s="2" t="s">
        <v>67</v>
      </c>
      <c r="C1772" s="2" t="s">
        <v>5972</v>
      </c>
      <c r="D1772" s="2" t="s">
        <v>7328</v>
      </c>
      <c r="E1772" s="3">
        <v>10166.819909541693</v>
      </c>
      <c r="F1772" s="3">
        <v>31608.369481597136</v>
      </c>
      <c r="G1772" s="3">
        <v>9610.4149334939229</v>
      </c>
      <c r="H1772" s="3">
        <f t="shared" si="81"/>
        <v>17128.534774877586</v>
      </c>
      <c r="I1772">
        <f t="shared" si="82"/>
        <v>6</v>
      </c>
      <c r="J1772">
        <f>IFERROR(VLOOKUP(I1772,справочник!$A$27:$D$33,3,0),0)</f>
        <v>30</v>
      </c>
      <c r="K1772">
        <f>IFERROR(VLOOKUP(I1772,справочник!$A$27:$D$33,4,0),0)</f>
        <v>2</v>
      </c>
      <c r="L1772">
        <f t="shared" si="83"/>
        <v>60</v>
      </c>
    </row>
    <row r="1773" spans="1:12" hidden="1">
      <c r="A1773" s="20"/>
      <c r="B1773" s="2" t="s">
        <v>67</v>
      </c>
      <c r="C1773" s="2" t="s">
        <v>5802</v>
      </c>
      <c r="D1773" s="2" t="s">
        <v>7329</v>
      </c>
      <c r="E1773" s="3">
        <v>10166.819909541693</v>
      </c>
      <c r="F1773" s="3">
        <v>31608.369481597136</v>
      </c>
      <c r="G1773" s="3">
        <v>9610.4149334939211</v>
      </c>
      <c r="H1773" s="3">
        <f t="shared" si="81"/>
        <v>17128.534774877586</v>
      </c>
      <c r="I1773">
        <f t="shared" si="82"/>
        <v>6</v>
      </c>
      <c r="J1773">
        <f>IFERROR(VLOOKUP(I1773,справочник!$A$27:$D$33,3,0),0)</f>
        <v>30</v>
      </c>
      <c r="K1773">
        <f>IFERROR(VLOOKUP(I1773,справочник!$A$27:$D$33,4,0),0)</f>
        <v>2</v>
      </c>
      <c r="L1773">
        <f t="shared" si="83"/>
        <v>60</v>
      </c>
    </row>
    <row r="1774" spans="1:12" hidden="1">
      <c r="A1774" s="20"/>
      <c r="B1774" s="2" t="s">
        <v>67</v>
      </c>
      <c r="C1774" s="2" t="s">
        <v>6252</v>
      </c>
      <c r="D1774" s="2" t="s">
        <v>7330</v>
      </c>
      <c r="E1774" s="3">
        <v>10166.819909541691</v>
      </c>
      <c r="F1774" s="3">
        <v>31608.369481597139</v>
      </c>
      <c r="G1774" s="3">
        <v>9610.4149334939193</v>
      </c>
      <c r="H1774" s="3">
        <f t="shared" si="81"/>
        <v>17128.534774877586</v>
      </c>
      <c r="I1774">
        <f t="shared" si="82"/>
        <v>6</v>
      </c>
      <c r="J1774">
        <f>IFERROR(VLOOKUP(I1774,справочник!$A$27:$D$33,3,0),0)</f>
        <v>30</v>
      </c>
      <c r="K1774">
        <f>IFERROR(VLOOKUP(I1774,справочник!$A$27:$D$33,4,0),0)</f>
        <v>2</v>
      </c>
      <c r="L1774">
        <f t="shared" si="83"/>
        <v>60</v>
      </c>
    </row>
    <row r="1775" spans="1:12" hidden="1">
      <c r="A1775" s="20"/>
      <c r="B1775" s="2" t="s">
        <v>67</v>
      </c>
      <c r="C1775" s="2" t="s">
        <v>7331</v>
      </c>
      <c r="D1775" s="2" t="s">
        <v>7332</v>
      </c>
      <c r="E1775" s="3">
        <v>10166.819909541693</v>
      </c>
      <c r="F1775" s="3">
        <v>31608.369481597136</v>
      </c>
      <c r="G1775" s="3">
        <v>9610.4149334939229</v>
      </c>
      <c r="H1775" s="3">
        <f t="shared" si="81"/>
        <v>17128.534774877586</v>
      </c>
      <c r="I1775">
        <f t="shared" si="82"/>
        <v>6</v>
      </c>
      <c r="J1775">
        <f>IFERROR(VLOOKUP(I1775,справочник!$A$27:$D$33,3,0),0)</f>
        <v>30</v>
      </c>
      <c r="K1775">
        <f>IFERROR(VLOOKUP(I1775,справочник!$A$27:$D$33,4,0),0)</f>
        <v>2</v>
      </c>
      <c r="L1775">
        <f t="shared" si="83"/>
        <v>60</v>
      </c>
    </row>
    <row r="1776" spans="1:12" hidden="1">
      <c r="A1776" s="20"/>
      <c r="B1776" s="2" t="s">
        <v>67</v>
      </c>
      <c r="C1776" s="2" t="s">
        <v>7333</v>
      </c>
      <c r="D1776" s="2" t="s">
        <v>7334</v>
      </c>
      <c r="E1776" s="3">
        <v>10166.819909541691</v>
      </c>
      <c r="F1776" s="3">
        <v>31608.369481597143</v>
      </c>
      <c r="G1776" s="3">
        <v>9610.4149334939229</v>
      </c>
      <c r="H1776" s="3">
        <f t="shared" si="81"/>
        <v>17128.534774877586</v>
      </c>
      <c r="I1776">
        <f t="shared" si="82"/>
        <v>6</v>
      </c>
      <c r="J1776">
        <f>IFERROR(VLOOKUP(I1776,справочник!$A$27:$D$33,3,0),0)</f>
        <v>30</v>
      </c>
      <c r="K1776">
        <f>IFERROR(VLOOKUP(I1776,справочник!$A$27:$D$33,4,0),0)</f>
        <v>2</v>
      </c>
      <c r="L1776">
        <f t="shared" si="83"/>
        <v>60</v>
      </c>
    </row>
    <row r="1777" spans="1:12" hidden="1">
      <c r="A1777" s="20"/>
      <c r="B1777" s="2" t="s">
        <v>67</v>
      </c>
      <c r="C1777" s="2" t="s">
        <v>5982</v>
      </c>
      <c r="D1777" s="2" t="s">
        <v>7335</v>
      </c>
      <c r="E1777" s="3">
        <v>10166.819909541693</v>
      </c>
      <c r="F1777" s="3">
        <v>31608.369481597136</v>
      </c>
      <c r="G1777" s="3">
        <v>9610.4149334939211</v>
      </c>
      <c r="H1777" s="3">
        <f t="shared" si="81"/>
        <v>17128.534774877586</v>
      </c>
      <c r="I1777">
        <f t="shared" si="82"/>
        <v>6</v>
      </c>
      <c r="J1777">
        <f>IFERROR(VLOOKUP(I1777,справочник!$A$27:$D$33,3,0),0)</f>
        <v>30</v>
      </c>
      <c r="K1777">
        <f>IFERROR(VLOOKUP(I1777,справочник!$A$27:$D$33,4,0),0)</f>
        <v>2</v>
      </c>
      <c r="L1777">
        <f t="shared" si="83"/>
        <v>60</v>
      </c>
    </row>
    <row r="1778" spans="1:12" hidden="1">
      <c r="A1778" s="20"/>
      <c r="B1778" s="2" t="s">
        <v>67</v>
      </c>
      <c r="C1778" s="2" t="s">
        <v>7336</v>
      </c>
      <c r="D1778" s="2" t="s">
        <v>7337</v>
      </c>
      <c r="E1778" s="3">
        <v>10166.819909541695</v>
      </c>
      <c r="F1778" s="3">
        <v>31608.369481597139</v>
      </c>
      <c r="G1778" s="3">
        <v>9610.4149334939229</v>
      </c>
      <c r="H1778" s="3">
        <f t="shared" si="81"/>
        <v>17128.534774877586</v>
      </c>
      <c r="I1778">
        <f t="shared" si="82"/>
        <v>6</v>
      </c>
      <c r="J1778">
        <f>IFERROR(VLOOKUP(I1778,справочник!$A$27:$D$33,3,0),0)</f>
        <v>30</v>
      </c>
      <c r="K1778">
        <f>IFERROR(VLOOKUP(I1778,справочник!$A$27:$D$33,4,0),0)</f>
        <v>2</v>
      </c>
      <c r="L1778">
        <f t="shared" si="83"/>
        <v>60</v>
      </c>
    </row>
    <row r="1779" spans="1:12" hidden="1">
      <c r="A1779" s="20"/>
      <c r="B1779" s="2" t="s">
        <v>67</v>
      </c>
      <c r="C1779" s="2" t="s">
        <v>7338</v>
      </c>
      <c r="D1779" s="2" t="s">
        <v>7339</v>
      </c>
      <c r="E1779" s="3">
        <v>10166.819909541693</v>
      </c>
      <c r="F1779" s="3">
        <v>31608.369481597143</v>
      </c>
      <c r="G1779" s="3">
        <v>9610.4149334939193</v>
      </c>
      <c r="H1779" s="3">
        <f t="shared" si="81"/>
        <v>17128.534774877586</v>
      </c>
      <c r="I1779">
        <f t="shared" si="82"/>
        <v>6</v>
      </c>
      <c r="J1779">
        <f>IFERROR(VLOOKUP(I1779,справочник!$A$27:$D$33,3,0),0)</f>
        <v>30</v>
      </c>
      <c r="K1779">
        <f>IFERROR(VLOOKUP(I1779,справочник!$A$27:$D$33,4,0),0)</f>
        <v>2</v>
      </c>
      <c r="L1779">
        <f t="shared" si="83"/>
        <v>60</v>
      </c>
    </row>
    <row r="1780" spans="1:12" hidden="1">
      <c r="A1780" s="20"/>
      <c r="B1780" s="2" t="s">
        <v>67</v>
      </c>
      <c r="C1780" s="2" t="s">
        <v>7340</v>
      </c>
      <c r="D1780" s="2" t="s">
        <v>7341</v>
      </c>
      <c r="E1780" s="3">
        <v>10166.819909541693</v>
      </c>
      <c r="F1780" s="3">
        <v>31608.369481597139</v>
      </c>
      <c r="G1780" s="3">
        <v>9610.4149334939229</v>
      </c>
      <c r="H1780" s="3">
        <f t="shared" si="81"/>
        <v>17128.534774877586</v>
      </c>
      <c r="I1780">
        <f t="shared" si="82"/>
        <v>6</v>
      </c>
      <c r="J1780">
        <f>IFERROR(VLOOKUP(I1780,справочник!$A$27:$D$33,3,0),0)</f>
        <v>30</v>
      </c>
      <c r="K1780">
        <f>IFERROR(VLOOKUP(I1780,справочник!$A$27:$D$33,4,0),0)</f>
        <v>2</v>
      </c>
      <c r="L1780">
        <f t="shared" si="83"/>
        <v>60</v>
      </c>
    </row>
    <row r="1781" spans="1:12" hidden="1">
      <c r="A1781" s="20"/>
      <c r="B1781" s="2" t="s">
        <v>67</v>
      </c>
      <c r="C1781" s="2" t="s">
        <v>5800</v>
      </c>
      <c r="D1781" s="2" t="s">
        <v>7342</v>
      </c>
      <c r="E1781" s="3">
        <v>10166.819909541689</v>
      </c>
      <c r="F1781" s="3">
        <v>31608.369481597139</v>
      </c>
      <c r="G1781" s="3">
        <v>9610.4149334939211</v>
      </c>
      <c r="H1781" s="3">
        <f t="shared" si="81"/>
        <v>17128.534774877586</v>
      </c>
      <c r="I1781">
        <f t="shared" si="82"/>
        <v>6</v>
      </c>
      <c r="J1781">
        <f>IFERROR(VLOOKUP(I1781,справочник!$A$27:$D$33,3,0),0)</f>
        <v>30</v>
      </c>
      <c r="K1781">
        <f>IFERROR(VLOOKUP(I1781,справочник!$A$27:$D$33,4,0),0)</f>
        <v>2</v>
      </c>
      <c r="L1781">
        <f t="shared" si="83"/>
        <v>60</v>
      </c>
    </row>
    <row r="1782" spans="1:12" hidden="1">
      <c r="A1782" s="20"/>
      <c r="B1782" s="2" t="s">
        <v>67</v>
      </c>
      <c r="C1782" s="2" t="s">
        <v>7343</v>
      </c>
      <c r="D1782" s="2" t="s">
        <v>7344</v>
      </c>
      <c r="E1782" s="3">
        <v>10166.819909541691</v>
      </c>
      <c r="F1782" s="3">
        <v>31608.369481597132</v>
      </c>
      <c r="G1782" s="3">
        <v>9610.4149334939266</v>
      </c>
      <c r="H1782" s="3">
        <f t="shared" si="81"/>
        <v>17128.534774877586</v>
      </c>
      <c r="I1782">
        <f t="shared" si="82"/>
        <v>6</v>
      </c>
      <c r="J1782">
        <f>IFERROR(VLOOKUP(I1782,справочник!$A$27:$D$33,3,0),0)</f>
        <v>30</v>
      </c>
      <c r="K1782">
        <f>IFERROR(VLOOKUP(I1782,справочник!$A$27:$D$33,4,0),0)</f>
        <v>2</v>
      </c>
      <c r="L1782">
        <f t="shared" si="83"/>
        <v>60</v>
      </c>
    </row>
    <row r="1783" spans="1:12" hidden="1">
      <c r="A1783" s="20"/>
      <c r="B1783" s="2" t="s">
        <v>67</v>
      </c>
      <c r="C1783" s="2" t="s">
        <v>5946</v>
      </c>
      <c r="D1783" s="2" t="s">
        <v>7345</v>
      </c>
      <c r="E1783" s="3">
        <v>10166.819909541691</v>
      </c>
      <c r="F1783" s="3">
        <v>31608.369481597139</v>
      </c>
      <c r="G1783" s="3">
        <v>9610.4149334939211</v>
      </c>
      <c r="H1783" s="3">
        <f t="shared" si="81"/>
        <v>17128.534774877586</v>
      </c>
      <c r="I1783">
        <f t="shared" si="82"/>
        <v>6</v>
      </c>
      <c r="J1783">
        <f>IFERROR(VLOOKUP(I1783,справочник!$A$27:$D$33,3,0),0)</f>
        <v>30</v>
      </c>
      <c r="K1783">
        <f>IFERROR(VLOOKUP(I1783,справочник!$A$27:$D$33,4,0),0)</f>
        <v>2</v>
      </c>
      <c r="L1783">
        <f t="shared" si="83"/>
        <v>60</v>
      </c>
    </row>
    <row r="1784" spans="1:12" hidden="1">
      <c r="A1784" s="20"/>
      <c r="B1784" s="2" t="s">
        <v>67</v>
      </c>
      <c r="C1784" s="2" t="s">
        <v>7346</v>
      </c>
      <c r="D1784" s="2" t="s">
        <v>7347</v>
      </c>
      <c r="E1784" s="3">
        <v>10166.819909541693</v>
      </c>
      <c r="F1784" s="3">
        <v>31608.369481597139</v>
      </c>
      <c r="G1784" s="3">
        <v>9610.4149334939211</v>
      </c>
      <c r="H1784" s="3">
        <f t="shared" si="81"/>
        <v>17128.534774877586</v>
      </c>
      <c r="I1784">
        <f t="shared" si="82"/>
        <v>6</v>
      </c>
      <c r="J1784">
        <f>IFERROR(VLOOKUP(I1784,справочник!$A$27:$D$33,3,0),0)</f>
        <v>30</v>
      </c>
      <c r="K1784">
        <f>IFERROR(VLOOKUP(I1784,справочник!$A$27:$D$33,4,0),0)</f>
        <v>2</v>
      </c>
      <c r="L1784">
        <f t="shared" si="83"/>
        <v>60</v>
      </c>
    </row>
    <row r="1785" spans="1:12" hidden="1">
      <c r="A1785" s="20"/>
      <c r="B1785" s="2" t="s">
        <v>67</v>
      </c>
      <c r="C1785" s="2" t="s">
        <v>7348</v>
      </c>
      <c r="D1785" s="2" t="s">
        <v>7349</v>
      </c>
      <c r="E1785" s="3">
        <v>10166.819909541689</v>
      </c>
      <c r="F1785" s="3">
        <v>31608.369481597139</v>
      </c>
      <c r="G1785" s="3">
        <v>9610.4149334939229</v>
      </c>
      <c r="H1785" s="3">
        <f t="shared" si="81"/>
        <v>17128.534774877586</v>
      </c>
      <c r="I1785">
        <f t="shared" si="82"/>
        <v>6</v>
      </c>
      <c r="J1785">
        <f>IFERROR(VLOOKUP(I1785,справочник!$A$27:$D$33,3,0),0)</f>
        <v>30</v>
      </c>
      <c r="K1785">
        <f>IFERROR(VLOOKUP(I1785,справочник!$A$27:$D$33,4,0),0)</f>
        <v>2</v>
      </c>
      <c r="L1785">
        <f t="shared" si="83"/>
        <v>60</v>
      </c>
    </row>
    <row r="1786" spans="1:12" hidden="1">
      <c r="A1786" s="20"/>
      <c r="B1786" s="2" t="s">
        <v>67</v>
      </c>
      <c r="C1786" s="2" t="s">
        <v>6006</v>
      </c>
      <c r="D1786" s="2" t="s">
        <v>7350</v>
      </c>
      <c r="E1786" s="3">
        <v>10166.819909541693</v>
      </c>
      <c r="F1786" s="3">
        <v>31608.369481597136</v>
      </c>
      <c r="G1786" s="3">
        <v>9610.4149334939211</v>
      </c>
      <c r="H1786" s="3">
        <f t="shared" si="81"/>
        <v>17128.534774877586</v>
      </c>
      <c r="I1786">
        <f t="shared" si="82"/>
        <v>6</v>
      </c>
      <c r="J1786">
        <f>IFERROR(VLOOKUP(I1786,справочник!$A$27:$D$33,3,0),0)</f>
        <v>30</v>
      </c>
      <c r="K1786">
        <f>IFERROR(VLOOKUP(I1786,справочник!$A$27:$D$33,4,0),0)</f>
        <v>2</v>
      </c>
      <c r="L1786">
        <f t="shared" si="83"/>
        <v>60</v>
      </c>
    </row>
    <row r="1787" spans="1:12" hidden="1">
      <c r="A1787" s="20"/>
      <c r="B1787" s="2" t="s">
        <v>67</v>
      </c>
      <c r="C1787" s="2" t="s">
        <v>6000</v>
      </c>
      <c r="D1787" s="2" t="s">
        <v>7351</v>
      </c>
      <c r="E1787" s="3">
        <v>10166.819909541689</v>
      </c>
      <c r="F1787" s="3">
        <v>31608.369481597139</v>
      </c>
      <c r="G1787" s="3">
        <v>9610.4149334939211</v>
      </c>
      <c r="H1787" s="3">
        <f t="shared" si="81"/>
        <v>17128.534774877586</v>
      </c>
      <c r="I1787">
        <f t="shared" si="82"/>
        <v>6</v>
      </c>
      <c r="J1787">
        <f>IFERROR(VLOOKUP(I1787,справочник!$A$27:$D$33,3,0),0)</f>
        <v>30</v>
      </c>
      <c r="K1787">
        <f>IFERROR(VLOOKUP(I1787,справочник!$A$27:$D$33,4,0),0)</f>
        <v>2</v>
      </c>
      <c r="L1787">
        <f t="shared" si="83"/>
        <v>60</v>
      </c>
    </row>
    <row r="1788" spans="1:12" hidden="1">
      <c r="A1788" s="20"/>
      <c r="B1788" s="2" t="s">
        <v>67</v>
      </c>
      <c r="C1788" s="2" t="s">
        <v>5980</v>
      </c>
      <c r="D1788" s="2" t="s">
        <v>7352</v>
      </c>
      <c r="E1788" s="3">
        <v>10166.819909541691</v>
      </c>
      <c r="F1788" s="3">
        <v>31608.369481597132</v>
      </c>
      <c r="G1788" s="3">
        <v>9610.4149334939266</v>
      </c>
      <c r="H1788" s="3">
        <f t="shared" si="81"/>
        <v>17128.534774877586</v>
      </c>
      <c r="I1788">
        <f t="shared" si="82"/>
        <v>6</v>
      </c>
      <c r="J1788">
        <f>IFERROR(VLOOKUP(I1788,справочник!$A$27:$D$33,3,0),0)</f>
        <v>30</v>
      </c>
      <c r="K1788">
        <f>IFERROR(VLOOKUP(I1788,справочник!$A$27:$D$33,4,0),0)</f>
        <v>2</v>
      </c>
      <c r="L1788">
        <f t="shared" si="83"/>
        <v>60</v>
      </c>
    </row>
    <row r="1789" spans="1:12" hidden="1">
      <c r="A1789" s="20"/>
      <c r="B1789" s="2" t="s">
        <v>67</v>
      </c>
      <c r="C1789" s="2" t="s">
        <v>5936</v>
      </c>
      <c r="D1789" s="2" t="s">
        <v>7353</v>
      </c>
      <c r="E1789" s="3">
        <v>10166.819909541693</v>
      </c>
      <c r="F1789" s="3">
        <v>31608.369481597136</v>
      </c>
      <c r="G1789" s="3">
        <v>9610.4149334939211</v>
      </c>
      <c r="H1789" s="3">
        <f t="shared" si="81"/>
        <v>17128.534774877586</v>
      </c>
      <c r="I1789">
        <f t="shared" si="82"/>
        <v>6</v>
      </c>
      <c r="J1789">
        <f>IFERROR(VLOOKUP(I1789,справочник!$A$27:$D$33,3,0),0)</f>
        <v>30</v>
      </c>
      <c r="K1789">
        <f>IFERROR(VLOOKUP(I1789,справочник!$A$27:$D$33,4,0),0)</f>
        <v>2</v>
      </c>
      <c r="L1789">
        <f t="shared" si="83"/>
        <v>60</v>
      </c>
    </row>
    <row r="1790" spans="1:12" hidden="1">
      <c r="A1790" s="20"/>
      <c r="B1790" s="2" t="s">
        <v>67</v>
      </c>
      <c r="C1790" s="2" t="s">
        <v>7354</v>
      </c>
      <c r="D1790" s="2" t="s">
        <v>7355</v>
      </c>
      <c r="E1790" s="3">
        <v>10166.819909541691</v>
      </c>
      <c r="F1790" s="3">
        <v>31608.369481597132</v>
      </c>
      <c r="G1790" s="3">
        <v>9610.4149334939266</v>
      </c>
      <c r="H1790" s="3">
        <f t="shared" si="81"/>
        <v>17128.534774877586</v>
      </c>
      <c r="I1790">
        <f t="shared" si="82"/>
        <v>6</v>
      </c>
      <c r="J1790">
        <f>IFERROR(VLOOKUP(I1790,справочник!$A$27:$D$33,3,0),0)</f>
        <v>30</v>
      </c>
      <c r="K1790">
        <f>IFERROR(VLOOKUP(I1790,справочник!$A$27:$D$33,4,0),0)</f>
        <v>2</v>
      </c>
      <c r="L1790">
        <f t="shared" si="83"/>
        <v>60</v>
      </c>
    </row>
    <row r="1791" spans="1:12" hidden="1">
      <c r="A1791" s="20"/>
      <c r="B1791" s="2" t="s">
        <v>67</v>
      </c>
      <c r="C1791" s="2" t="s">
        <v>7356</v>
      </c>
      <c r="D1791" s="2" t="s">
        <v>7357</v>
      </c>
      <c r="E1791" s="3">
        <v>10166.819909541691</v>
      </c>
      <c r="F1791" s="3">
        <v>31608.369481597139</v>
      </c>
      <c r="G1791" s="3">
        <v>9610.4149334939193</v>
      </c>
      <c r="H1791" s="3">
        <f t="shared" si="81"/>
        <v>17128.534774877586</v>
      </c>
      <c r="I1791">
        <f t="shared" si="82"/>
        <v>6</v>
      </c>
      <c r="J1791">
        <f>IFERROR(VLOOKUP(I1791,справочник!$A$27:$D$33,3,0),0)</f>
        <v>30</v>
      </c>
      <c r="K1791">
        <f>IFERROR(VLOOKUP(I1791,справочник!$A$27:$D$33,4,0),0)</f>
        <v>2</v>
      </c>
      <c r="L1791">
        <f t="shared" si="83"/>
        <v>60</v>
      </c>
    </row>
    <row r="1792" spans="1:12" hidden="1">
      <c r="A1792" s="20"/>
      <c r="B1792" s="2" t="s">
        <v>67</v>
      </c>
      <c r="C1792" s="2" t="s">
        <v>6193</v>
      </c>
      <c r="D1792" s="2" t="s">
        <v>7358</v>
      </c>
      <c r="E1792" s="3">
        <v>10166.819909541691</v>
      </c>
      <c r="F1792" s="3">
        <v>31608.369481597139</v>
      </c>
      <c r="G1792" s="3">
        <v>9610.4149334939229</v>
      </c>
      <c r="H1792" s="3">
        <f t="shared" si="81"/>
        <v>17128.534774877586</v>
      </c>
      <c r="I1792">
        <f t="shared" si="82"/>
        <v>6</v>
      </c>
      <c r="J1792">
        <f>IFERROR(VLOOKUP(I1792,справочник!$A$27:$D$33,3,0),0)</f>
        <v>30</v>
      </c>
      <c r="K1792">
        <f>IFERROR(VLOOKUP(I1792,справочник!$A$27:$D$33,4,0),0)</f>
        <v>2</v>
      </c>
      <c r="L1792">
        <f t="shared" si="83"/>
        <v>60</v>
      </c>
    </row>
    <row r="1793" spans="1:12" hidden="1">
      <c r="A1793" s="20"/>
      <c r="B1793" s="2" t="s">
        <v>67</v>
      </c>
      <c r="C1793" s="2" t="s">
        <v>7359</v>
      </c>
      <c r="D1793" s="2" t="s">
        <v>7360</v>
      </c>
      <c r="E1793" s="3">
        <v>10166.819909541697</v>
      </c>
      <c r="F1793" s="3">
        <v>31608.369481597139</v>
      </c>
      <c r="G1793" s="3">
        <v>9610.4149334939211</v>
      </c>
      <c r="H1793" s="3">
        <f t="shared" si="81"/>
        <v>17128.534774877586</v>
      </c>
      <c r="I1793">
        <f t="shared" si="82"/>
        <v>6</v>
      </c>
      <c r="J1793">
        <f>IFERROR(VLOOKUP(I1793,справочник!$A$27:$D$33,3,0),0)</f>
        <v>30</v>
      </c>
      <c r="K1793">
        <f>IFERROR(VLOOKUP(I1793,справочник!$A$27:$D$33,4,0),0)</f>
        <v>2</v>
      </c>
      <c r="L1793">
        <f t="shared" si="83"/>
        <v>60</v>
      </c>
    </row>
    <row r="1794" spans="1:12" hidden="1">
      <c r="A1794" s="20"/>
      <c r="B1794" s="2" t="s">
        <v>67</v>
      </c>
      <c r="C1794" s="2" t="s">
        <v>6321</v>
      </c>
      <c r="D1794" s="2" t="s">
        <v>7361</v>
      </c>
      <c r="E1794" s="3">
        <v>10166.819909541695</v>
      </c>
      <c r="F1794" s="3">
        <v>31608.369481597128</v>
      </c>
      <c r="G1794" s="3">
        <v>9610.4149334939229</v>
      </c>
      <c r="H1794" s="3">
        <f t="shared" si="81"/>
        <v>17128.534774877582</v>
      </c>
      <c r="I1794">
        <f t="shared" si="82"/>
        <v>6</v>
      </c>
      <c r="J1794">
        <f>IFERROR(VLOOKUP(I1794,справочник!$A$27:$D$33,3,0),0)</f>
        <v>30</v>
      </c>
      <c r="K1794">
        <f>IFERROR(VLOOKUP(I1794,справочник!$A$27:$D$33,4,0),0)</f>
        <v>2</v>
      </c>
      <c r="L1794">
        <f t="shared" si="83"/>
        <v>60</v>
      </c>
    </row>
    <row r="1795" spans="1:12" hidden="1">
      <c r="A1795" s="20"/>
      <c r="B1795" s="2" t="s">
        <v>67</v>
      </c>
      <c r="C1795" s="2" t="s">
        <v>5986</v>
      </c>
      <c r="D1795" s="2" t="s">
        <v>7362</v>
      </c>
      <c r="E1795" s="3">
        <v>10166.819909541691</v>
      </c>
      <c r="F1795" s="3">
        <v>31608.369481597132</v>
      </c>
      <c r="G1795" s="3">
        <v>9610.4149334939211</v>
      </c>
      <c r="H1795" s="3">
        <f t="shared" ref="H1795:H1835" si="84">AVERAGE(E1795:G1795)</f>
        <v>17128.534774877582</v>
      </c>
      <c r="I1795">
        <f t="shared" ref="I1795:I1835" si="85">IF(H1795&gt;=1000000,1,IF(AND(H1795&gt;=500000,H1795&lt;=999999),2,IF(AND(H1795&gt;=200000,H1795&lt;=499999),3,IF(AND(H1795&gt;=150000,H1795&lt;=199999),4,IF(AND(H1795&gt;=75000,H1795&lt;=149999),5,IF(AND(H1795&gt;=35000,H1795&lt;=74999),6,6))))))</f>
        <v>6</v>
      </c>
      <c r="J1795">
        <f>IFERROR(VLOOKUP(I1795,справочник!$A$27:$D$33,3,0),0)</f>
        <v>30</v>
      </c>
      <c r="K1795">
        <f>IFERROR(VLOOKUP(I1795,справочник!$A$27:$D$33,4,0),0)</f>
        <v>2</v>
      </c>
      <c r="L1795">
        <f t="shared" ref="L1795:L1835" si="86">J1795*K1795</f>
        <v>60</v>
      </c>
    </row>
    <row r="1796" spans="1:12" hidden="1">
      <c r="A1796" s="20"/>
      <c r="B1796" s="2" t="s">
        <v>67</v>
      </c>
      <c r="C1796" s="2" t="s">
        <v>7363</v>
      </c>
      <c r="D1796" s="2" t="s">
        <v>7364</v>
      </c>
      <c r="E1796" s="3">
        <v>10166.819909541689</v>
      </c>
      <c r="F1796" s="3">
        <v>31608.369481597136</v>
      </c>
      <c r="G1796" s="3">
        <v>9610.4149334939229</v>
      </c>
      <c r="H1796" s="3">
        <f t="shared" si="84"/>
        <v>17128.534774877582</v>
      </c>
      <c r="I1796">
        <f t="shared" si="85"/>
        <v>6</v>
      </c>
      <c r="J1796">
        <f>IFERROR(VLOOKUP(I1796,справочник!$A$27:$D$33,3,0),0)</f>
        <v>30</v>
      </c>
      <c r="K1796">
        <f>IFERROR(VLOOKUP(I1796,справочник!$A$27:$D$33,4,0),0)</f>
        <v>2</v>
      </c>
      <c r="L1796">
        <f t="shared" si="86"/>
        <v>60</v>
      </c>
    </row>
    <row r="1797" spans="1:12" hidden="1">
      <c r="A1797" s="20"/>
      <c r="B1797" s="2" t="s">
        <v>67</v>
      </c>
      <c r="C1797" s="2" t="s">
        <v>5828</v>
      </c>
      <c r="D1797" s="2" t="s">
        <v>7365</v>
      </c>
      <c r="E1797" s="3">
        <v>10166.819909541689</v>
      </c>
      <c r="F1797" s="3">
        <v>31608.369481597132</v>
      </c>
      <c r="G1797" s="3">
        <v>9610.4149334939229</v>
      </c>
      <c r="H1797" s="3">
        <f t="shared" si="84"/>
        <v>17128.534774877578</v>
      </c>
      <c r="I1797">
        <f t="shared" si="85"/>
        <v>6</v>
      </c>
      <c r="J1797">
        <f>IFERROR(VLOOKUP(I1797,справочник!$A$27:$D$33,3,0),0)</f>
        <v>30</v>
      </c>
      <c r="K1797">
        <f>IFERROR(VLOOKUP(I1797,справочник!$A$27:$D$33,4,0),0)</f>
        <v>2</v>
      </c>
      <c r="L1797">
        <f t="shared" si="86"/>
        <v>60</v>
      </c>
    </row>
    <row r="1798" spans="1:12" hidden="1">
      <c r="A1798" s="20"/>
      <c r="B1798" s="2" t="s">
        <v>67</v>
      </c>
      <c r="C1798" s="2" t="s">
        <v>6030</v>
      </c>
      <c r="D1798" s="2" t="s">
        <v>7366</v>
      </c>
      <c r="E1798" s="3">
        <v>10166.819909541693</v>
      </c>
      <c r="F1798" s="3">
        <v>31608.369481597132</v>
      </c>
      <c r="G1798" s="3">
        <v>9610.4149334939229</v>
      </c>
      <c r="H1798" s="3">
        <f t="shared" si="84"/>
        <v>17128.534774877582</v>
      </c>
      <c r="I1798">
        <f t="shared" si="85"/>
        <v>6</v>
      </c>
      <c r="J1798">
        <f>IFERROR(VLOOKUP(I1798,справочник!$A$27:$D$33,3,0),0)</f>
        <v>30</v>
      </c>
      <c r="K1798">
        <f>IFERROR(VLOOKUP(I1798,справочник!$A$27:$D$33,4,0),0)</f>
        <v>2</v>
      </c>
      <c r="L1798">
        <f t="shared" si="86"/>
        <v>60</v>
      </c>
    </row>
    <row r="1799" spans="1:12" hidden="1">
      <c r="A1799" s="20"/>
      <c r="B1799" s="2" t="s">
        <v>67</v>
      </c>
      <c r="C1799" s="2" t="s">
        <v>6036</v>
      </c>
      <c r="D1799" s="2" t="s">
        <v>7367</v>
      </c>
      <c r="E1799" s="3">
        <v>10166.819909541693</v>
      </c>
      <c r="F1799" s="3">
        <v>31608.369481597132</v>
      </c>
      <c r="G1799" s="3">
        <v>9610.4149334939229</v>
      </c>
      <c r="H1799" s="3">
        <f t="shared" si="84"/>
        <v>17128.534774877582</v>
      </c>
      <c r="I1799">
        <f t="shared" si="85"/>
        <v>6</v>
      </c>
      <c r="J1799">
        <f>IFERROR(VLOOKUP(I1799,справочник!$A$27:$D$33,3,0),0)</f>
        <v>30</v>
      </c>
      <c r="K1799">
        <f>IFERROR(VLOOKUP(I1799,справочник!$A$27:$D$33,4,0),0)</f>
        <v>2</v>
      </c>
      <c r="L1799">
        <f t="shared" si="86"/>
        <v>60</v>
      </c>
    </row>
    <row r="1800" spans="1:12" hidden="1">
      <c r="A1800" s="20"/>
      <c r="B1800" s="2" t="s">
        <v>67</v>
      </c>
      <c r="C1800" s="2" t="s">
        <v>7368</v>
      </c>
      <c r="D1800" s="2" t="s">
        <v>7369</v>
      </c>
      <c r="E1800" s="3">
        <v>10166.819909541691</v>
      </c>
      <c r="F1800" s="3">
        <v>31608.369481597132</v>
      </c>
      <c r="G1800" s="3">
        <v>9610.4149334939229</v>
      </c>
      <c r="H1800" s="3">
        <f t="shared" si="84"/>
        <v>17128.534774877582</v>
      </c>
      <c r="I1800">
        <f t="shared" si="85"/>
        <v>6</v>
      </c>
      <c r="J1800">
        <f>IFERROR(VLOOKUP(I1800,справочник!$A$27:$D$33,3,0),0)</f>
        <v>30</v>
      </c>
      <c r="K1800">
        <f>IFERROR(VLOOKUP(I1800,справочник!$A$27:$D$33,4,0),0)</f>
        <v>2</v>
      </c>
      <c r="L1800">
        <f t="shared" si="86"/>
        <v>60</v>
      </c>
    </row>
    <row r="1801" spans="1:12" hidden="1">
      <c r="A1801" s="20"/>
      <c r="B1801" s="2" t="s">
        <v>67</v>
      </c>
      <c r="C1801" s="2" t="s">
        <v>7370</v>
      </c>
      <c r="D1801" s="2" t="s">
        <v>7371</v>
      </c>
      <c r="E1801" s="3">
        <v>10166.819909541695</v>
      </c>
      <c r="F1801" s="3">
        <v>31608.369481597128</v>
      </c>
      <c r="G1801" s="3">
        <v>9610.4149334939211</v>
      </c>
      <c r="H1801" s="3">
        <f t="shared" si="84"/>
        <v>17128.534774877582</v>
      </c>
      <c r="I1801">
        <f t="shared" si="85"/>
        <v>6</v>
      </c>
      <c r="J1801">
        <f>IFERROR(VLOOKUP(I1801,справочник!$A$27:$D$33,3,0),0)</f>
        <v>30</v>
      </c>
      <c r="K1801">
        <f>IFERROR(VLOOKUP(I1801,справочник!$A$27:$D$33,4,0),0)</f>
        <v>2</v>
      </c>
      <c r="L1801">
        <f t="shared" si="86"/>
        <v>60</v>
      </c>
    </row>
    <row r="1802" spans="1:12" hidden="1">
      <c r="A1802" s="20"/>
      <c r="B1802" s="2" t="s">
        <v>67</v>
      </c>
      <c r="C1802" s="2" t="s">
        <v>7372</v>
      </c>
      <c r="D1802" s="2" t="s">
        <v>7373</v>
      </c>
      <c r="E1802" s="3">
        <v>10166.819909541691</v>
      </c>
      <c r="F1802" s="3">
        <v>31608.369481597132</v>
      </c>
      <c r="G1802" s="3">
        <v>9610.4149334939248</v>
      </c>
      <c r="H1802" s="3">
        <f t="shared" si="84"/>
        <v>17128.534774877582</v>
      </c>
      <c r="I1802">
        <f t="shared" si="85"/>
        <v>6</v>
      </c>
      <c r="J1802">
        <f>IFERROR(VLOOKUP(I1802,справочник!$A$27:$D$33,3,0),0)</f>
        <v>30</v>
      </c>
      <c r="K1802">
        <f>IFERROR(VLOOKUP(I1802,справочник!$A$27:$D$33,4,0),0)</f>
        <v>2</v>
      </c>
      <c r="L1802">
        <f t="shared" si="86"/>
        <v>60</v>
      </c>
    </row>
    <row r="1803" spans="1:12" hidden="1">
      <c r="A1803" s="20"/>
      <c r="B1803" s="2" t="s">
        <v>67</v>
      </c>
      <c r="C1803" s="2" t="s">
        <v>6038</v>
      </c>
      <c r="D1803" s="2" t="s">
        <v>7374</v>
      </c>
      <c r="E1803" s="3">
        <v>10166.819909541691</v>
      </c>
      <c r="F1803" s="3">
        <v>31608.369481597128</v>
      </c>
      <c r="G1803" s="3">
        <v>9610.4149334939248</v>
      </c>
      <c r="H1803" s="3">
        <f t="shared" si="84"/>
        <v>17128.534774877582</v>
      </c>
      <c r="I1803">
        <f t="shared" si="85"/>
        <v>6</v>
      </c>
      <c r="J1803">
        <f>IFERROR(VLOOKUP(I1803,справочник!$A$27:$D$33,3,0),0)</f>
        <v>30</v>
      </c>
      <c r="K1803">
        <f>IFERROR(VLOOKUP(I1803,справочник!$A$27:$D$33,4,0),0)</f>
        <v>2</v>
      </c>
      <c r="L1803">
        <f t="shared" si="86"/>
        <v>60</v>
      </c>
    </row>
    <row r="1804" spans="1:12" hidden="1">
      <c r="A1804" s="20"/>
      <c r="B1804" s="2" t="s">
        <v>67</v>
      </c>
      <c r="C1804" s="2" t="s">
        <v>7375</v>
      </c>
      <c r="D1804" s="2" t="s">
        <v>7376</v>
      </c>
      <c r="E1804" s="3">
        <v>10166.819909541693</v>
      </c>
      <c r="F1804" s="3">
        <v>31608.369481597132</v>
      </c>
      <c r="G1804" s="3">
        <v>9610.4149334939229</v>
      </c>
      <c r="H1804" s="3">
        <f t="shared" si="84"/>
        <v>17128.534774877582</v>
      </c>
      <c r="I1804">
        <f t="shared" si="85"/>
        <v>6</v>
      </c>
      <c r="J1804">
        <f>IFERROR(VLOOKUP(I1804,справочник!$A$27:$D$33,3,0),0)</f>
        <v>30</v>
      </c>
      <c r="K1804">
        <f>IFERROR(VLOOKUP(I1804,справочник!$A$27:$D$33,4,0),0)</f>
        <v>2</v>
      </c>
      <c r="L1804">
        <f t="shared" si="86"/>
        <v>60</v>
      </c>
    </row>
    <row r="1805" spans="1:12" hidden="1">
      <c r="A1805" s="20"/>
      <c r="B1805" s="2" t="s">
        <v>67</v>
      </c>
      <c r="C1805" s="2" t="s">
        <v>7377</v>
      </c>
      <c r="D1805" s="2" t="s">
        <v>7378</v>
      </c>
      <c r="E1805" s="3">
        <v>10166.819909541693</v>
      </c>
      <c r="F1805" s="3">
        <v>31608.369481597132</v>
      </c>
      <c r="G1805" s="3">
        <v>9610.4149334939211</v>
      </c>
      <c r="H1805" s="3">
        <f t="shared" si="84"/>
        <v>17128.534774877582</v>
      </c>
      <c r="I1805">
        <f t="shared" si="85"/>
        <v>6</v>
      </c>
      <c r="J1805">
        <f>IFERROR(VLOOKUP(I1805,справочник!$A$27:$D$33,3,0),0)</f>
        <v>30</v>
      </c>
      <c r="K1805">
        <f>IFERROR(VLOOKUP(I1805,справочник!$A$27:$D$33,4,0),0)</f>
        <v>2</v>
      </c>
      <c r="L1805">
        <f t="shared" si="86"/>
        <v>60</v>
      </c>
    </row>
    <row r="1806" spans="1:12" hidden="1">
      <c r="A1806" s="20"/>
      <c r="B1806" s="2" t="s">
        <v>67</v>
      </c>
      <c r="C1806" s="2" t="s">
        <v>5586</v>
      </c>
      <c r="D1806" s="2" t="s">
        <v>7379</v>
      </c>
      <c r="E1806" s="3">
        <v>10166.819909541693</v>
      </c>
      <c r="F1806" s="3">
        <v>31608.369481597132</v>
      </c>
      <c r="G1806" s="3">
        <v>9610.4149334939229</v>
      </c>
      <c r="H1806" s="3">
        <f t="shared" si="84"/>
        <v>17128.534774877582</v>
      </c>
      <c r="I1806">
        <f t="shared" si="85"/>
        <v>6</v>
      </c>
      <c r="J1806">
        <f>IFERROR(VLOOKUP(I1806,справочник!$A$27:$D$33,3,0),0)</f>
        <v>30</v>
      </c>
      <c r="K1806">
        <f>IFERROR(VLOOKUP(I1806,справочник!$A$27:$D$33,4,0),0)</f>
        <v>2</v>
      </c>
      <c r="L1806">
        <f t="shared" si="86"/>
        <v>60</v>
      </c>
    </row>
    <row r="1807" spans="1:12" hidden="1">
      <c r="A1807" s="20"/>
      <c r="B1807" s="2" t="s">
        <v>67</v>
      </c>
      <c r="C1807" s="2" t="s">
        <v>6026</v>
      </c>
      <c r="D1807" s="2" t="s">
        <v>7380</v>
      </c>
      <c r="E1807" s="3">
        <v>10166.819909541693</v>
      </c>
      <c r="F1807" s="3">
        <v>31608.369481597132</v>
      </c>
      <c r="G1807" s="3">
        <v>9610.4149334939229</v>
      </c>
      <c r="H1807" s="3">
        <f t="shared" si="84"/>
        <v>17128.534774877582</v>
      </c>
      <c r="I1807">
        <f t="shared" si="85"/>
        <v>6</v>
      </c>
      <c r="J1807">
        <f>IFERROR(VLOOKUP(I1807,справочник!$A$27:$D$33,3,0),0)</f>
        <v>30</v>
      </c>
      <c r="K1807">
        <f>IFERROR(VLOOKUP(I1807,справочник!$A$27:$D$33,4,0),0)</f>
        <v>2</v>
      </c>
      <c r="L1807">
        <f t="shared" si="86"/>
        <v>60</v>
      </c>
    </row>
    <row r="1808" spans="1:12" hidden="1">
      <c r="A1808" s="20"/>
      <c r="B1808" s="2" t="s">
        <v>67</v>
      </c>
      <c r="C1808" s="2" t="s">
        <v>7381</v>
      </c>
      <c r="D1808" s="2" t="s">
        <v>7382</v>
      </c>
      <c r="E1808" s="3">
        <v>10166.819909541695</v>
      </c>
      <c r="F1808" s="3">
        <v>31608.369481597125</v>
      </c>
      <c r="G1808" s="3">
        <v>9610.4149334939248</v>
      </c>
      <c r="H1808" s="3">
        <f t="shared" si="84"/>
        <v>17128.534774877582</v>
      </c>
      <c r="I1808">
        <f t="shared" si="85"/>
        <v>6</v>
      </c>
      <c r="J1808">
        <f>IFERROR(VLOOKUP(I1808,справочник!$A$27:$D$33,3,0),0)</f>
        <v>30</v>
      </c>
      <c r="K1808">
        <f>IFERROR(VLOOKUP(I1808,справочник!$A$27:$D$33,4,0),0)</f>
        <v>2</v>
      </c>
      <c r="L1808">
        <f t="shared" si="86"/>
        <v>60</v>
      </c>
    </row>
    <row r="1809" spans="1:12" hidden="1">
      <c r="A1809" s="20"/>
      <c r="B1809" s="2" t="s">
        <v>67</v>
      </c>
      <c r="C1809" s="2" t="s">
        <v>7383</v>
      </c>
      <c r="D1809" s="2" t="s">
        <v>7384</v>
      </c>
      <c r="E1809" s="3">
        <v>10166.819909541693</v>
      </c>
      <c r="F1809" s="3">
        <v>31608.369481597132</v>
      </c>
      <c r="G1809" s="3">
        <v>9610.4149334939229</v>
      </c>
      <c r="H1809" s="3">
        <f t="shared" si="84"/>
        <v>17128.534774877582</v>
      </c>
      <c r="I1809">
        <f t="shared" si="85"/>
        <v>6</v>
      </c>
      <c r="J1809">
        <f>IFERROR(VLOOKUP(I1809,справочник!$A$27:$D$33,3,0),0)</f>
        <v>30</v>
      </c>
      <c r="K1809">
        <f>IFERROR(VLOOKUP(I1809,справочник!$A$27:$D$33,4,0),0)</f>
        <v>2</v>
      </c>
      <c r="L1809">
        <f t="shared" si="86"/>
        <v>60</v>
      </c>
    </row>
    <row r="1810" spans="1:12" hidden="1">
      <c r="A1810" s="20"/>
      <c r="B1810" s="2" t="s">
        <v>67</v>
      </c>
      <c r="C1810" s="2" t="s">
        <v>6016</v>
      </c>
      <c r="D1810" s="2" t="s">
        <v>7385</v>
      </c>
      <c r="E1810" s="3">
        <v>10166.819909541689</v>
      </c>
      <c r="F1810" s="3">
        <v>31608.369481597132</v>
      </c>
      <c r="G1810" s="3">
        <v>9610.4149334939248</v>
      </c>
      <c r="H1810" s="3">
        <f t="shared" si="84"/>
        <v>17128.534774877582</v>
      </c>
      <c r="I1810">
        <f t="shared" si="85"/>
        <v>6</v>
      </c>
      <c r="J1810">
        <f>IFERROR(VLOOKUP(I1810,справочник!$A$27:$D$33,3,0),0)</f>
        <v>30</v>
      </c>
      <c r="K1810">
        <f>IFERROR(VLOOKUP(I1810,справочник!$A$27:$D$33,4,0),0)</f>
        <v>2</v>
      </c>
      <c r="L1810">
        <f t="shared" si="86"/>
        <v>60</v>
      </c>
    </row>
    <row r="1811" spans="1:12" hidden="1">
      <c r="A1811" s="20"/>
      <c r="B1811" s="2" t="s">
        <v>67</v>
      </c>
      <c r="C1811" s="2" t="s">
        <v>7386</v>
      </c>
      <c r="D1811" s="2" t="s">
        <v>7387</v>
      </c>
      <c r="E1811" s="3">
        <v>10166.819909541689</v>
      </c>
      <c r="F1811" s="3">
        <v>31608.369481597132</v>
      </c>
      <c r="G1811" s="3">
        <v>9610.4149334939248</v>
      </c>
      <c r="H1811" s="3">
        <f t="shared" si="84"/>
        <v>17128.534774877582</v>
      </c>
      <c r="I1811">
        <f t="shared" si="85"/>
        <v>6</v>
      </c>
      <c r="J1811">
        <f>IFERROR(VLOOKUP(I1811,справочник!$A$27:$D$33,3,0),0)</f>
        <v>30</v>
      </c>
      <c r="K1811">
        <f>IFERROR(VLOOKUP(I1811,справочник!$A$27:$D$33,4,0),0)</f>
        <v>2</v>
      </c>
      <c r="L1811">
        <f t="shared" si="86"/>
        <v>60</v>
      </c>
    </row>
    <row r="1812" spans="1:12" hidden="1">
      <c r="A1812" s="20"/>
      <c r="B1812" s="2" t="s">
        <v>67</v>
      </c>
      <c r="C1812" s="2" t="s">
        <v>6114</v>
      </c>
      <c r="D1812" s="2" t="s">
        <v>7388</v>
      </c>
      <c r="E1812" s="3">
        <v>10166.819909541688</v>
      </c>
      <c r="F1812" s="3">
        <v>31608.369481597139</v>
      </c>
      <c r="G1812" s="3">
        <v>9610.4149334939248</v>
      </c>
      <c r="H1812" s="3">
        <f t="shared" si="84"/>
        <v>17128.534774877582</v>
      </c>
      <c r="I1812">
        <f t="shared" si="85"/>
        <v>6</v>
      </c>
      <c r="J1812">
        <f>IFERROR(VLOOKUP(I1812,справочник!$A$27:$D$33,3,0),0)</f>
        <v>30</v>
      </c>
      <c r="K1812">
        <f>IFERROR(VLOOKUP(I1812,справочник!$A$27:$D$33,4,0),0)</f>
        <v>2</v>
      </c>
      <c r="L1812">
        <f t="shared" si="86"/>
        <v>60</v>
      </c>
    </row>
    <row r="1813" spans="1:12" hidden="1">
      <c r="A1813" s="20"/>
      <c r="B1813" s="2" t="s">
        <v>67</v>
      </c>
      <c r="C1813" s="2" t="s">
        <v>7389</v>
      </c>
      <c r="D1813" s="2" t="s">
        <v>7390</v>
      </c>
      <c r="E1813" s="3">
        <v>10166.819909541691</v>
      </c>
      <c r="F1813" s="3">
        <v>31608.369481597136</v>
      </c>
      <c r="G1813" s="3">
        <v>9610.4149334939229</v>
      </c>
      <c r="H1813" s="3">
        <f t="shared" si="84"/>
        <v>17128.534774877582</v>
      </c>
      <c r="I1813">
        <f t="shared" si="85"/>
        <v>6</v>
      </c>
      <c r="J1813">
        <f>IFERROR(VLOOKUP(I1813,справочник!$A$27:$D$33,3,0),0)</f>
        <v>30</v>
      </c>
      <c r="K1813">
        <f>IFERROR(VLOOKUP(I1813,справочник!$A$27:$D$33,4,0),0)</f>
        <v>2</v>
      </c>
      <c r="L1813">
        <f t="shared" si="86"/>
        <v>60</v>
      </c>
    </row>
    <row r="1814" spans="1:12" hidden="1">
      <c r="A1814" s="20"/>
      <c r="B1814" s="2" t="s">
        <v>67</v>
      </c>
      <c r="C1814" s="2" t="s">
        <v>5952</v>
      </c>
      <c r="D1814" s="2" t="s">
        <v>7391</v>
      </c>
      <c r="E1814" s="3">
        <v>10166.819909541691</v>
      </c>
      <c r="F1814" s="3">
        <v>31608.369481597132</v>
      </c>
      <c r="G1814" s="3">
        <v>9610.4149334939211</v>
      </c>
      <c r="H1814" s="3">
        <f t="shared" si="84"/>
        <v>17128.534774877582</v>
      </c>
      <c r="I1814">
        <f t="shared" si="85"/>
        <v>6</v>
      </c>
      <c r="J1814">
        <f>IFERROR(VLOOKUP(I1814,справочник!$A$27:$D$33,3,0),0)</f>
        <v>30</v>
      </c>
      <c r="K1814">
        <f>IFERROR(VLOOKUP(I1814,справочник!$A$27:$D$33,4,0),0)</f>
        <v>2</v>
      </c>
      <c r="L1814">
        <f t="shared" si="86"/>
        <v>60</v>
      </c>
    </row>
    <row r="1815" spans="1:12" hidden="1">
      <c r="A1815" s="20"/>
      <c r="B1815" s="2" t="s">
        <v>67</v>
      </c>
      <c r="C1815" s="2" t="s">
        <v>5992</v>
      </c>
      <c r="D1815" s="2" t="s">
        <v>7392</v>
      </c>
      <c r="E1815" s="3">
        <v>10166.819909541691</v>
      </c>
      <c r="F1815" s="3">
        <v>31608.369481597132</v>
      </c>
      <c r="G1815" s="3">
        <v>9610.4149334939229</v>
      </c>
      <c r="H1815" s="3">
        <f t="shared" si="84"/>
        <v>17128.534774877582</v>
      </c>
      <c r="I1815">
        <f t="shared" si="85"/>
        <v>6</v>
      </c>
      <c r="J1815">
        <f>IFERROR(VLOOKUP(I1815,справочник!$A$27:$D$33,3,0),0)</f>
        <v>30</v>
      </c>
      <c r="K1815">
        <f>IFERROR(VLOOKUP(I1815,справочник!$A$27:$D$33,4,0),0)</f>
        <v>2</v>
      </c>
      <c r="L1815">
        <f t="shared" si="86"/>
        <v>60</v>
      </c>
    </row>
    <row r="1816" spans="1:12" hidden="1">
      <c r="A1816" s="20"/>
      <c r="B1816" s="2" t="s">
        <v>67</v>
      </c>
      <c r="C1816" s="2" t="s">
        <v>6010</v>
      </c>
      <c r="D1816" s="2" t="s">
        <v>7393</v>
      </c>
      <c r="E1816" s="3">
        <v>10166.819909541691</v>
      </c>
      <c r="F1816" s="3">
        <v>31608.369481597136</v>
      </c>
      <c r="G1816" s="3">
        <v>9610.4149334939211</v>
      </c>
      <c r="H1816" s="3">
        <f t="shared" si="84"/>
        <v>17128.534774877582</v>
      </c>
      <c r="I1816">
        <f t="shared" si="85"/>
        <v>6</v>
      </c>
      <c r="J1816">
        <f>IFERROR(VLOOKUP(I1816,справочник!$A$27:$D$33,3,0),0)</f>
        <v>30</v>
      </c>
      <c r="K1816">
        <f>IFERROR(VLOOKUP(I1816,справочник!$A$27:$D$33,4,0),0)</f>
        <v>2</v>
      </c>
      <c r="L1816">
        <f t="shared" si="86"/>
        <v>60</v>
      </c>
    </row>
    <row r="1817" spans="1:12" hidden="1">
      <c r="A1817" s="20"/>
      <c r="B1817" s="2" t="s">
        <v>67</v>
      </c>
      <c r="C1817" s="2" t="s">
        <v>7394</v>
      </c>
      <c r="D1817" s="2" t="s">
        <v>7395</v>
      </c>
      <c r="E1817" s="3">
        <v>10166.819909541693</v>
      </c>
      <c r="F1817" s="3">
        <v>31608.369481597132</v>
      </c>
      <c r="G1817" s="3">
        <v>9610.4149334939229</v>
      </c>
      <c r="H1817" s="3">
        <f t="shared" si="84"/>
        <v>17128.534774877582</v>
      </c>
      <c r="I1817">
        <f t="shared" si="85"/>
        <v>6</v>
      </c>
      <c r="J1817">
        <f>IFERROR(VLOOKUP(I1817,справочник!$A$27:$D$33,3,0),0)</f>
        <v>30</v>
      </c>
      <c r="K1817">
        <f>IFERROR(VLOOKUP(I1817,справочник!$A$27:$D$33,4,0),0)</f>
        <v>2</v>
      </c>
      <c r="L1817">
        <f t="shared" si="86"/>
        <v>60</v>
      </c>
    </row>
    <row r="1818" spans="1:12" hidden="1">
      <c r="A1818" s="20"/>
      <c r="B1818" s="2" t="s">
        <v>67</v>
      </c>
      <c r="C1818" s="2" t="s">
        <v>7396</v>
      </c>
      <c r="D1818" s="2" t="s">
        <v>7397</v>
      </c>
      <c r="E1818" s="3">
        <v>10166.819909541689</v>
      </c>
      <c r="F1818" s="3">
        <v>31608.369481597128</v>
      </c>
      <c r="G1818" s="3">
        <v>9610.4149334939248</v>
      </c>
      <c r="H1818" s="3">
        <f t="shared" si="84"/>
        <v>17128.534774877582</v>
      </c>
      <c r="I1818">
        <f t="shared" si="85"/>
        <v>6</v>
      </c>
      <c r="J1818">
        <f>IFERROR(VLOOKUP(I1818,справочник!$A$27:$D$33,3,0),0)</f>
        <v>30</v>
      </c>
      <c r="K1818">
        <f>IFERROR(VLOOKUP(I1818,справочник!$A$27:$D$33,4,0),0)</f>
        <v>2</v>
      </c>
      <c r="L1818">
        <f t="shared" si="86"/>
        <v>60</v>
      </c>
    </row>
    <row r="1819" spans="1:12" hidden="1">
      <c r="A1819" s="20"/>
      <c r="B1819" s="2" t="s">
        <v>67</v>
      </c>
      <c r="C1819" s="2" t="s">
        <v>5996</v>
      </c>
      <c r="D1819" s="2" t="s">
        <v>7398</v>
      </c>
      <c r="E1819" s="3">
        <v>10166.819909541693</v>
      </c>
      <c r="F1819" s="3">
        <v>31608.369481597132</v>
      </c>
      <c r="G1819" s="3">
        <v>9610.4149334939229</v>
      </c>
      <c r="H1819" s="3">
        <f t="shared" si="84"/>
        <v>17128.534774877582</v>
      </c>
      <c r="I1819">
        <f t="shared" si="85"/>
        <v>6</v>
      </c>
      <c r="J1819">
        <f>IFERROR(VLOOKUP(I1819,справочник!$A$27:$D$33,3,0),0)</f>
        <v>30</v>
      </c>
      <c r="K1819">
        <f>IFERROR(VLOOKUP(I1819,справочник!$A$27:$D$33,4,0),0)</f>
        <v>2</v>
      </c>
      <c r="L1819">
        <f t="shared" si="86"/>
        <v>60</v>
      </c>
    </row>
    <row r="1820" spans="1:12" hidden="1">
      <c r="A1820" s="20"/>
      <c r="B1820" s="2" t="s">
        <v>67</v>
      </c>
      <c r="C1820" s="2" t="s">
        <v>7399</v>
      </c>
      <c r="D1820" s="2" t="s">
        <v>7400</v>
      </c>
      <c r="E1820" s="3">
        <v>10166.819909541691</v>
      </c>
      <c r="F1820" s="3">
        <v>31608.369481597132</v>
      </c>
      <c r="G1820" s="3">
        <v>9610.4149334939248</v>
      </c>
      <c r="H1820" s="3">
        <f t="shared" si="84"/>
        <v>17128.534774877582</v>
      </c>
      <c r="I1820">
        <f t="shared" si="85"/>
        <v>6</v>
      </c>
      <c r="J1820">
        <f>IFERROR(VLOOKUP(I1820,справочник!$A$27:$D$33,3,0),0)</f>
        <v>30</v>
      </c>
      <c r="K1820">
        <f>IFERROR(VLOOKUP(I1820,справочник!$A$27:$D$33,4,0),0)</f>
        <v>2</v>
      </c>
      <c r="L1820">
        <f t="shared" si="86"/>
        <v>60</v>
      </c>
    </row>
    <row r="1821" spans="1:12" hidden="1">
      <c r="A1821" s="20"/>
      <c r="B1821" s="2" t="s">
        <v>67</v>
      </c>
      <c r="C1821" s="2" t="s">
        <v>5968</v>
      </c>
      <c r="D1821" s="2" t="s">
        <v>7401</v>
      </c>
      <c r="E1821" s="3">
        <v>10166.819909541693</v>
      </c>
      <c r="F1821" s="3">
        <v>31608.369481597132</v>
      </c>
      <c r="G1821" s="3">
        <v>9610.4149334939211</v>
      </c>
      <c r="H1821" s="3">
        <f t="shared" si="84"/>
        <v>17128.534774877582</v>
      </c>
      <c r="I1821">
        <f t="shared" si="85"/>
        <v>6</v>
      </c>
      <c r="J1821">
        <f>IFERROR(VLOOKUP(I1821,справочник!$A$27:$D$33,3,0),0)</f>
        <v>30</v>
      </c>
      <c r="K1821">
        <f>IFERROR(VLOOKUP(I1821,справочник!$A$27:$D$33,4,0),0)</f>
        <v>2</v>
      </c>
      <c r="L1821">
        <f t="shared" si="86"/>
        <v>60</v>
      </c>
    </row>
    <row r="1822" spans="1:12" hidden="1">
      <c r="A1822" s="20"/>
      <c r="B1822" s="2" t="s">
        <v>67</v>
      </c>
      <c r="C1822" s="2" t="s">
        <v>6034</v>
      </c>
      <c r="D1822" s="2" t="s">
        <v>7402</v>
      </c>
      <c r="E1822" s="3">
        <v>10166.819909541691</v>
      </c>
      <c r="F1822" s="3">
        <v>31608.369481597136</v>
      </c>
      <c r="G1822" s="3">
        <v>9610.4149334939193</v>
      </c>
      <c r="H1822" s="3">
        <f t="shared" si="84"/>
        <v>17128.534774877582</v>
      </c>
      <c r="I1822">
        <f t="shared" si="85"/>
        <v>6</v>
      </c>
      <c r="J1822">
        <f>IFERROR(VLOOKUP(I1822,справочник!$A$27:$D$33,3,0),0)</f>
        <v>30</v>
      </c>
      <c r="K1822">
        <f>IFERROR(VLOOKUP(I1822,справочник!$A$27:$D$33,4,0),0)</f>
        <v>2</v>
      </c>
      <c r="L1822">
        <f t="shared" si="86"/>
        <v>60</v>
      </c>
    </row>
    <row r="1823" spans="1:12" hidden="1">
      <c r="A1823" s="20"/>
      <c r="B1823" s="2" t="s">
        <v>67</v>
      </c>
      <c r="C1823" s="2" t="s">
        <v>5956</v>
      </c>
      <c r="D1823" s="2" t="s">
        <v>7403</v>
      </c>
      <c r="E1823" s="3">
        <v>10166.819909541691</v>
      </c>
      <c r="F1823" s="3">
        <v>31608.369481597132</v>
      </c>
      <c r="G1823" s="3">
        <v>9610.4149334939248</v>
      </c>
      <c r="H1823" s="3">
        <f t="shared" si="84"/>
        <v>17128.534774877582</v>
      </c>
      <c r="I1823">
        <f t="shared" si="85"/>
        <v>6</v>
      </c>
      <c r="J1823">
        <f>IFERROR(VLOOKUP(I1823,справочник!$A$27:$D$33,3,0),0)</f>
        <v>30</v>
      </c>
      <c r="K1823">
        <f>IFERROR(VLOOKUP(I1823,справочник!$A$27:$D$33,4,0),0)</f>
        <v>2</v>
      </c>
      <c r="L1823">
        <f t="shared" si="86"/>
        <v>60</v>
      </c>
    </row>
    <row r="1824" spans="1:12" hidden="1">
      <c r="A1824" s="20"/>
      <c r="B1824" s="2" t="s">
        <v>67</v>
      </c>
      <c r="C1824" s="2" t="s">
        <v>7404</v>
      </c>
      <c r="D1824" s="2" t="s">
        <v>7405</v>
      </c>
      <c r="E1824" s="3">
        <v>10166.819909541689</v>
      </c>
      <c r="F1824" s="3">
        <v>31608.369481597128</v>
      </c>
      <c r="G1824" s="3">
        <v>9610.4149334939248</v>
      </c>
      <c r="H1824" s="3">
        <f t="shared" si="84"/>
        <v>17128.534774877582</v>
      </c>
      <c r="I1824">
        <f t="shared" si="85"/>
        <v>6</v>
      </c>
      <c r="J1824">
        <f>IFERROR(VLOOKUP(I1824,справочник!$A$27:$D$33,3,0),0)</f>
        <v>30</v>
      </c>
      <c r="K1824">
        <f>IFERROR(VLOOKUP(I1824,справочник!$A$27:$D$33,4,0),0)</f>
        <v>2</v>
      </c>
      <c r="L1824">
        <f t="shared" si="86"/>
        <v>60</v>
      </c>
    </row>
    <row r="1825" spans="1:12" hidden="1">
      <c r="A1825" s="20"/>
      <c r="B1825" s="2" t="s">
        <v>67</v>
      </c>
      <c r="C1825" s="2" t="s">
        <v>7406</v>
      </c>
      <c r="D1825" s="2" t="s">
        <v>7407</v>
      </c>
      <c r="E1825" s="3">
        <v>10166.819909541691</v>
      </c>
      <c r="F1825" s="3">
        <v>31608.369481597136</v>
      </c>
      <c r="G1825" s="3">
        <v>9610.4149334939211</v>
      </c>
      <c r="H1825" s="3">
        <f t="shared" si="84"/>
        <v>17128.534774877582</v>
      </c>
      <c r="I1825">
        <f t="shared" si="85"/>
        <v>6</v>
      </c>
      <c r="J1825">
        <f>IFERROR(VLOOKUP(I1825,справочник!$A$27:$D$33,3,0),0)</f>
        <v>30</v>
      </c>
      <c r="K1825">
        <f>IFERROR(VLOOKUP(I1825,справочник!$A$27:$D$33,4,0),0)</f>
        <v>2</v>
      </c>
      <c r="L1825">
        <f t="shared" si="86"/>
        <v>60</v>
      </c>
    </row>
    <row r="1826" spans="1:12" hidden="1">
      <c r="A1826" s="20"/>
      <c r="B1826" s="2" t="s">
        <v>67</v>
      </c>
      <c r="C1826" s="2" t="s">
        <v>5984</v>
      </c>
      <c r="D1826" s="2" t="s">
        <v>7408</v>
      </c>
      <c r="E1826" s="3">
        <v>10166.819909541693</v>
      </c>
      <c r="F1826" s="3">
        <v>31608.369481597132</v>
      </c>
      <c r="G1826" s="3">
        <v>9610.4149334939211</v>
      </c>
      <c r="H1826" s="3">
        <f t="shared" si="84"/>
        <v>17128.534774877582</v>
      </c>
      <c r="I1826">
        <f t="shared" si="85"/>
        <v>6</v>
      </c>
      <c r="J1826">
        <f>IFERROR(VLOOKUP(I1826,справочник!$A$27:$D$33,3,0),0)</f>
        <v>30</v>
      </c>
      <c r="K1826">
        <f>IFERROR(VLOOKUP(I1826,справочник!$A$27:$D$33,4,0),0)</f>
        <v>2</v>
      </c>
      <c r="L1826">
        <f t="shared" si="86"/>
        <v>60</v>
      </c>
    </row>
    <row r="1827" spans="1:12" hidden="1">
      <c r="A1827" s="20"/>
      <c r="B1827" s="2" t="s">
        <v>67</v>
      </c>
      <c r="C1827" s="2" t="s">
        <v>5940</v>
      </c>
      <c r="D1827" s="2" t="s">
        <v>7409</v>
      </c>
      <c r="E1827" s="3">
        <v>10166.819909541693</v>
      </c>
      <c r="F1827" s="3">
        <v>31608.369481597128</v>
      </c>
      <c r="G1827" s="3">
        <v>9610.4149334939211</v>
      </c>
      <c r="H1827" s="3">
        <f t="shared" si="84"/>
        <v>17128.534774877578</v>
      </c>
      <c r="I1827">
        <f t="shared" si="85"/>
        <v>6</v>
      </c>
      <c r="J1827">
        <f>IFERROR(VLOOKUP(I1827,справочник!$A$27:$D$33,3,0),0)</f>
        <v>30</v>
      </c>
      <c r="K1827">
        <f>IFERROR(VLOOKUP(I1827,справочник!$A$27:$D$33,4,0),0)</f>
        <v>2</v>
      </c>
      <c r="L1827">
        <f t="shared" si="86"/>
        <v>60</v>
      </c>
    </row>
    <row r="1828" spans="1:12" hidden="1">
      <c r="A1828" s="20"/>
      <c r="B1828" s="2" t="s">
        <v>67</v>
      </c>
      <c r="C1828" s="2" t="s">
        <v>6043</v>
      </c>
      <c r="D1828" s="2" t="s">
        <v>7410</v>
      </c>
      <c r="E1828" s="3">
        <v>10166.819909541693</v>
      </c>
      <c r="F1828" s="3">
        <v>31608.369481597128</v>
      </c>
      <c r="G1828" s="3">
        <v>9610.4149334939229</v>
      </c>
      <c r="H1828" s="3">
        <f t="shared" si="84"/>
        <v>17128.534774877578</v>
      </c>
      <c r="I1828">
        <f t="shared" si="85"/>
        <v>6</v>
      </c>
      <c r="J1828">
        <f>IFERROR(VLOOKUP(I1828,справочник!$A$27:$D$33,3,0),0)</f>
        <v>30</v>
      </c>
      <c r="K1828">
        <f>IFERROR(VLOOKUP(I1828,справочник!$A$27:$D$33,4,0),0)</f>
        <v>2</v>
      </c>
      <c r="L1828">
        <f t="shared" si="86"/>
        <v>60</v>
      </c>
    </row>
    <row r="1829" spans="1:12" hidden="1">
      <c r="A1829" s="20"/>
      <c r="B1829" s="2" t="s">
        <v>67</v>
      </c>
      <c r="C1829" s="2" t="s">
        <v>7411</v>
      </c>
      <c r="D1829" s="2" t="s">
        <v>7412</v>
      </c>
      <c r="E1829" s="3">
        <v>10166.819909541693</v>
      </c>
      <c r="F1829" s="3">
        <v>31608.369481597128</v>
      </c>
      <c r="G1829" s="3">
        <v>9610.4149334939229</v>
      </c>
      <c r="H1829" s="3">
        <f t="shared" si="84"/>
        <v>17128.534774877578</v>
      </c>
      <c r="I1829">
        <f t="shared" si="85"/>
        <v>6</v>
      </c>
      <c r="J1829">
        <f>IFERROR(VLOOKUP(I1829,справочник!$A$27:$D$33,3,0),0)</f>
        <v>30</v>
      </c>
      <c r="K1829">
        <f>IFERROR(VLOOKUP(I1829,справочник!$A$27:$D$33,4,0),0)</f>
        <v>2</v>
      </c>
      <c r="L1829">
        <f t="shared" si="86"/>
        <v>60</v>
      </c>
    </row>
    <row r="1830" spans="1:12" hidden="1">
      <c r="A1830" s="20"/>
      <c r="B1830" s="2" t="s">
        <v>67</v>
      </c>
      <c r="C1830" s="2" t="s">
        <v>7413</v>
      </c>
      <c r="D1830" s="2" t="s">
        <v>7414</v>
      </c>
      <c r="E1830" s="3">
        <v>10166.819909541691</v>
      </c>
      <c r="F1830" s="3">
        <v>31608.369481597128</v>
      </c>
      <c r="G1830" s="3">
        <v>9610.4149334939229</v>
      </c>
      <c r="H1830" s="3">
        <f t="shared" si="84"/>
        <v>17128.534774877578</v>
      </c>
      <c r="I1830">
        <f t="shared" si="85"/>
        <v>6</v>
      </c>
      <c r="J1830">
        <f>IFERROR(VLOOKUP(I1830,справочник!$A$27:$D$33,3,0),0)</f>
        <v>30</v>
      </c>
      <c r="K1830">
        <f>IFERROR(VLOOKUP(I1830,справочник!$A$27:$D$33,4,0),0)</f>
        <v>2</v>
      </c>
      <c r="L1830">
        <f t="shared" si="86"/>
        <v>60</v>
      </c>
    </row>
    <row r="1831" spans="1:12" hidden="1">
      <c r="A1831" s="20"/>
      <c r="B1831" s="2" t="s">
        <v>67</v>
      </c>
      <c r="C1831" s="2" t="s">
        <v>7415</v>
      </c>
      <c r="D1831" s="2" t="s">
        <v>7416</v>
      </c>
      <c r="E1831" s="3">
        <v>10166.819909541693</v>
      </c>
      <c r="F1831" s="3">
        <v>31608.369481597128</v>
      </c>
      <c r="G1831" s="3">
        <v>9610.4149334939229</v>
      </c>
      <c r="H1831" s="3">
        <f t="shared" si="84"/>
        <v>17128.534774877578</v>
      </c>
      <c r="I1831">
        <f t="shared" si="85"/>
        <v>6</v>
      </c>
      <c r="J1831">
        <f>IFERROR(VLOOKUP(I1831,справочник!$A$27:$D$33,3,0),0)</f>
        <v>30</v>
      </c>
      <c r="K1831">
        <f>IFERROR(VLOOKUP(I1831,справочник!$A$27:$D$33,4,0),0)</f>
        <v>2</v>
      </c>
      <c r="L1831">
        <f t="shared" si="86"/>
        <v>60</v>
      </c>
    </row>
    <row r="1832" spans="1:12" hidden="1">
      <c r="A1832" s="20"/>
      <c r="B1832" s="2" t="s">
        <v>67</v>
      </c>
      <c r="C1832" s="2" t="s">
        <v>7417</v>
      </c>
      <c r="D1832" s="2" t="s">
        <v>7418</v>
      </c>
      <c r="E1832" s="3">
        <v>10166.819909541693</v>
      </c>
      <c r="F1832" s="3">
        <v>31608.369481597125</v>
      </c>
      <c r="G1832" s="3">
        <v>9610.4149334939229</v>
      </c>
      <c r="H1832" s="3">
        <f t="shared" si="84"/>
        <v>17128.534774877578</v>
      </c>
      <c r="I1832">
        <f t="shared" si="85"/>
        <v>6</v>
      </c>
      <c r="J1832">
        <f>IFERROR(VLOOKUP(I1832,справочник!$A$27:$D$33,3,0),0)</f>
        <v>30</v>
      </c>
      <c r="K1832">
        <f>IFERROR(VLOOKUP(I1832,справочник!$A$27:$D$33,4,0),0)</f>
        <v>2</v>
      </c>
      <c r="L1832">
        <f t="shared" si="86"/>
        <v>60</v>
      </c>
    </row>
    <row r="1833" spans="1:12" hidden="1">
      <c r="A1833" s="20"/>
      <c r="B1833" s="2" t="s">
        <v>67</v>
      </c>
      <c r="C1833" s="2" t="s">
        <v>6008</v>
      </c>
      <c r="D1833" s="2" t="s">
        <v>7419</v>
      </c>
      <c r="E1833" s="3">
        <v>10166.819909541693</v>
      </c>
      <c r="F1833" s="3">
        <v>31608.369481597128</v>
      </c>
      <c r="G1833" s="3">
        <v>9610.4149334939229</v>
      </c>
      <c r="H1833" s="3">
        <f t="shared" si="84"/>
        <v>17128.534774877578</v>
      </c>
      <c r="I1833">
        <f t="shared" si="85"/>
        <v>6</v>
      </c>
      <c r="J1833">
        <f>IFERROR(VLOOKUP(I1833,справочник!$A$27:$D$33,3,0),0)</f>
        <v>30</v>
      </c>
      <c r="K1833">
        <f>IFERROR(VLOOKUP(I1833,справочник!$A$27:$D$33,4,0),0)</f>
        <v>2</v>
      </c>
      <c r="L1833">
        <f t="shared" si="86"/>
        <v>60</v>
      </c>
    </row>
    <row r="1834" spans="1:12" hidden="1">
      <c r="A1834" s="20"/>
      <c r="B1834" s="2" t="s">
        <v>67</v>
      </c>
      <c r="C1834" s="2" t="s">
        <v>5948</v>
      </c>
      <c r="D1834" s="2" t="s">
        <v>7420</v>
      </c>
      <c r="E1834" s="3">
        <v>10166.819909541686</v>
      </c>
      <c r="F1834" s="3">
        <v>31608.369481597132</v>
      </c>
      <c r="G1834" s="3">
        <v>9610.4149334939248</v>
      </c>
      <c r="H1834" s="3">
        <f t="shared" si="84"/>
        <v>17128.534774877582</v>
      </c>
      <c r="I1834">
        <f t="shared" si="85"/>
        <v>6</v>
      </c>
      <c r="J1834">
        <f>IFERROR(VLOOKUP(I1834,справочник!$A$27:$D$33,3,0),0)</f>
        <v>30</v>
      </c>
      <c r="K1834">
        <f>IFERROR(VLOOKUP(I1834,справочник!$A$27:$D$33,4,0),0)</f>
        <v>2</v>
      </c>
      <c r="L1834">
        <f t="shared" si="86"/>
        <v>60</v>
      </c>
    </row>
    <row r="1835" spans="1:12" hidden="1">
      <c r="A1835" s="20"/>
      <c r="B1835" s="2" t="s">
        <v>67</v>
      </c>
      <c r="C1835" s="2" t="s">
        <v>5954</v>
      </c>
      <c r="D1835" s="2" t="s">
        <v>7421</v>
      </c>
      <c r="E1835" s="3">
        <v>10166.819909541691</v>
      </c>
      <c r="F1835" s="3">
        <v>31608.369481597125</v>
      </c>
      <c r="G1835" s="3">
        <v>9610.4149334939211</v>
      </c>
      <c r="H1835" s="3">
        <f t="shared" si="84"/>
        <v>17128.534774877578</v>
      </c>
      <c r="I1835">
        <f t="shared" si="85"/>
        <v>6</v>
      </c>
      <c r="J1835">
        <f>IFERROR(VLOOKUP(I1835,справочник!$A$27:$D$33,3,0),0)</f>
        <v>30</v>
      </c>
      <c r="K1835">
        <f>IFERROR(VLOOKUP(I1835,справочник!$A$27:$D$33,4,0),0)</f>
        <v>2</v>
      </c>
      <c r="L1835">
        <f t="shared" si="86"/>
        <v>60</v>
      </c>
    </row>
  </sheetData>
  <autoFilter ref="A2:N1835" xr:uid="{00000000-0001-0000-0200-000000000000}">
    <filterColumn colId="2">
      <filters>
        <filter val="г. Минск, ул Петра Глебки, д 120"/>
        <filter val="г. Минск, ул Петра Глебки, д 5"/>
      </filters>
    </filterColumn>
    <sortState xmlns:xlrd2="http://schemas.microsoft.com/office/spreadsheetml/2017/richdata2" ref="A3:N1835">
      <sortCondition ref="B2:B1835"/>
    </sortState>
  </autoFilter>
  <phoneticPr fontId="8" type="noConversion"/>
  <pageMargins left="0.7" right="0.7" top="0.75" bottom="0.75" header="0.3" footer="0.3"/>
  <pageSetup paperSize="9" orientation="portrait" r:id="rId1"/>
  <headerFooter>
    <oddFooter>&amp;L&amp;"Calibri"&amp;11&amp;K000000_x000D_&amp;1#&amp;"Calibri"&amp;10&amp;K000000Kimberly-Clark has determined the classification of this information to be "Public"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FFFF00"/>
  </sheetPr>
  <dimension ref="A1:T1119"/>
  <sheetViews>
    <sheetView tabSelected="1" topLeftCell="C1" zoomScale="70" zoomScaleNormal="70" workbookViewId="0">
      <pane ySplit="4" topLeftCell="A80" activePane="bottomLeft" state="frozen"/>
      <selection pane="bottomLeft" activeCell="T7" sqref="T7"/>
    </sheetView>
  </sheetViews>
  <sheetFormatPr defaultColWidth="8.5703125" defaultRowHeight="13.9" outlineLevelCol="1"/>
  <cols>
    <col min="1" max="1" width="20.7109375" style="9" bestFit="1" customWidth="1"/>
    <col min="2" max="2" width="34.5703125" style="9" bestFit="1" customWidth="1"/>
    <col min="3" max="3" width="57.42578125" style="9" customWidth="1"/>
    <col min="4" max="4" width="20.42578125" style="8" bestFit="1" customWidth="1"/>
    <col min="5" max="6" width="9" style="28" bestFit="1" customWidth="1" outlineLevel="1"/>
    <col min="7" max="7" width="8.7109375" style="28" bestFit="1" customWidth="1" outlineLevel="1"/>
    <col min="8" max="8" width="9" style="28" bestFit="1" customWidth="1" outlineLevel="1"/>
    <col min="9" max="9" width="17.85546875" style="10" bestFit="1" customWidth="1" outlineLevel="1"/>
    <col min="10" max="10" width="36.5703125" style="10" bestFit="1" customWidth="1" outlineLevel="1"/>
    <col min="11" max="11" width="41.85546875" style="10" bestFit="1" customWidth="1" outlineLevel="1"/>
    <col min="12" max="12" width="28.85546875" style="10" bestFit="1" customWidth="1" outlineLevel="1"/>
    <col min="13" max="13" width="9.42578125" style="6" customWidth="1"/>
    <col min="14" max="20" width="8.5703125" style="6"/>
    <col min="21" max="16384" width="8.5703125" style="8"/>
  </cols>
  <sheetData>
    <row r="1" spans="1:20">
      <c r="A1" s="11"/>
      <c r="B1" s="11"/>
      <c r="C1" s="11"/>
      <c r="D1" s="27"/>
      <c r="I1" s="46"/>
      <c r="J1" s="46"/>
      <c r="K1" s="46"/>
      <c r="L1" s="46"/>
      <c r="N1" s="13" t="s">
        <v>7422</v>
      </c>
      <c r="P1" s="13" t="s">
        <v>7422</v>
      </c>
      <c r="T1" s="13" t="s">
        <v>7422</v>
      </c>
    </row>
    <row r="2" spans="1:20" ht="21.6" customHeight="1">
      <c r="A2" s="15"/>
      <c r="B2" s="15"/>
      <c r="C2" s="14"/>
      <c r="D2" s="68">
        <f>SUBTOTAL(3,D5:D1072)</f>
        <v>341</v>
      </c>
      <c r="E2" s="91" t="s">
        <v>7423</v>
      </c>
      <c r="F2" s="91"/>
      <c r="G2" s="91"/>
      <c r="H2" s="56">
        <f>SUBTOTAL(9,H5:H1072)</f>
        <v>11284129.695905395</v>
      </c>
      <c r="I2" s="87" t="s">
        <v>7424</v>
      </c>
      <c r="J2" s="87"/>
      <c r="K2" s="87"/>
      <c r="L2" s="87"/>
      <c r="M2" s="53" t="s">
        <v>7425</v>
      </c>
      <c r="N2" s="16">
        <f>SUBTOTAL(9,N5:N1072)</f>
        <v>11220</v>
      </c>
      <c r="O2" s="54" t="s">
        <v>7426</v>
      </c>
      <c r="P2" s="16">
        <f>SUBTOTAL(9,P5:P1072)</f>
        <v>26400</v>
      </c>
      <c r="Q2" s="52">
        <f>P2/60</f>
        <v>440</v>
      </c>
      <c r="S2" s="7" t="s">
        <v>7427</v>
      </c>
      <c r="T2" s="12">
        <f>COUNTA(H5:H1072)</f>
        <v>1068</v>
      </c>
    </row>
    <row r="3" spans="1:20">
      <c r="A3" s="45" t="s">
        <v>7428</v>
      </c>
      <c r="B3" s="47"/>
      <c r="C3" s="48"/>
      <c r="D3" s="45" t="s">
        <v>7429</v>
      </c>
      <c r="E3" s="33"/>
      <c r="F3" s="33"/>
      <c r="G3" s="33"/>
      <c r="H3" s="33"/>
      <c r="I3" s="88" t="s">
        <v>7430</v>
      </c>
      <c r="J3" s="89"/>
      <c r="K3" s="89"/>
      <c r="L3" s="90"/>
      <c r="M3" s="34" t="s">
        <v>7422</v>
      </c>
      <c r="N3" s="34" t="s">
        <v>7422</v>
      </c>
      <c r="O3" s="35" t="s">
        <v>7431</v>
      </c>
      <c r="P3" s="34" t="s">
        <v>7422</v>
      </c>
      <c r="Q3" s="36"/>
      <c r="R3" s="36"/>
      <c r="S3" s="36"/>
      <c r="T3" s="36"/>
    </row>
    <row r="4" spans="1:20" ht="55.15">
      <c r="A4" s="45" t="s">
        <v>7432</v>
      </c>
      <c r="B4" s="37" t="s">
        <v>23</v>
      </c>
      <c r="C4" s="37" t="s">
        <v>24</v>
      </c>
      <c r="D4" s="45" t="s">
        <v>25</v>
      </c>
      <c r="E4" s="38" t="s">
        <v>6397</v>
      </c>
      <c r="F4" s="38" t="s">
        <v>6398</v>
      </c>
      <c r="G4" s="38" t="s">
        <v>6399</v>
      </c>
      <c r="H4" s="38" t="s">
        <v>7433</v>
      </c>
      <c r="I4" s="39" t="s">
        <v>19</v>
      </c>
      <c r="J4" s="39" t="s">
        <v>20</v>
      </c>
      <c r="K4" s="39" t="s">
        <v>21</v>
      </c>
      <c r="L4" s="39" t="s">
        <v>22</v>
      </c>
      <c r="M4" s="40" t="s">
        <v>7434</v>
      </c>
      <c r="N4" s="40" t="s">
        <v>7435</v>
      </c>
      <c r="O4" s="40" t="s">
        <v>7436</v>
      </c>
      <c r="P4" s="40" t="s">
        <v>7437</v>
      </c>
      <c r="Q4" s="41" t="s">
        <v>7438</v>
      </c>
      <c r="R4" s="41" t="s">
        <v>7439</v>
      </c>
      <c r="S4" s="41" t="s">
        <v>7440</v>
      </c>
      <c r="T4" s="41" t="s">
        <v>7441</v>
      </c>
    </row>
    <row r="5" spans="1:20">
      <c r="A5" s="49" t="s">
        <v>7442</v>
      </c>
      <c r="B5" s="42" t="str">
        <f>IFERROR(VLOOKUP(D:D,'1. КУБ по территории'!$A:$L,7,0),"")</f>
        <v>Остров чистоты</v>
      </c>
      <c r="C5" s="42" t="str">
        <f>IFERROR(VLOOKUP(D:D,'1. КУБ по территории'!$A:$L,8,0),"")</f>
        <v>Брестская обл., Ивановский р-н, с/с Мотольский, аг. Мотоль, ул Ленина, д 44</v>
      </c>
      <c r="D5" s="44" t="s">
        <v>232</v>
      </c>
      <c r="E5" s="51">
        <f>IFERROR(VLOOKUP(D:D,'1. КУБ по территории'!$I:$L,2,0),"-")</f>
        <v>13933.671869244483</v>
      </c>
      <c r="F5" s="51">
        <f>IFERROR(VLOOKUP(D:D,'1. КУБ по территории'!$I:$L,3,0),"-")</f>
        <v>43183.914730899298</v>
      </c>
      <c r="G5" s="51">
        <f>IFERROR(VLOOKUP(D:D,'1. КУБ по территории'!$I:$L,4,0),"-")</f>
        <v>36486.703859910049</v>
      </c>
      <c r="H5" s="51">
        <f>IFERROR(AVERAGE(E5:G5),"-")</f>
        <v>31201.430153351277</v>
      </c>
      <c r="I5" s="42" t="str">
        <f>IFERROR(VLOOKUP($D5,'1. КУБ по территории'!$A:$L,3,0),"-")</f>
        <v>Канал Специалисты</v>
      </c>
      <c r="J5" s="42" t="str">
        <f>IFERROR(VLOOKUP($D5,'1. КУБ по территории'!$A:$L,4,0),"-")</f>
        <v>Парфюмерные и хозяйственные магазины</v>
      </c>
      <c r="K5" s="42" t="str">
        <f>IFERROR(VLOOKUP($D5,'1. КУБ по территории'!$A:$L,5,0),"-")</f>
        <v>Парфюмерно-Хозяйственный магазин (Малый)</v>
      </c>
      <c r="L5" s="42" t="str">
        <f>IFERROR(VLOOKUP($D5,'1. КУБ по территории'!$A:$L,6,0),"-")</f>
        <v>Остров Чистоты mini</v>
      </c>
      <c r="M5" s="50">
        <f>IFERROR(IF(H5&gt;=1000000,1,IF(AND(H5&gt;=500000,H5&lt;=999999),2,IF(AND(H5&gt;=200000,H5&lt;=499999),3,IF(AND(H5&gt;=150000,H5&lt;=199999),4,IF(AND(H5&gt;=75000,H5&lt;=149000),5,IF(AND(H5&gt;=35000,H5&lt;=74999),6,6)))))),"-")</f>
        <v>6</v>
      </c>
      <c r="N5" s="43">
        <f>IFERROR(VLOOKUP($M5,справочник!$A$27:$D$33,3,0),0)</f>
        <v>30</v>
      </c>
      <c r="O5" s="43">
        <f>IFERROR(VLOOKUP($M5,справочник!$A$27:$D$33,4,0),0)</f>
        <v>2</v>
      </c>
      <c r="P5" s="43">
        <f>N5*O5</f>
        <v>60</v>
      </c>
      <c r="Q5" s="36">
        <v>3</v>
      </c>
      <c r="R5" s="36"/>
      <c r="S5" s="36"/>
      <c r="T5" s="36"/>
    </row>
    <row r="6" spans="1:20">
      <c r="A6" s="49" t="s">
        <v>7442</v>
      </c>
      <c r="B6" s="42" t="str">
        <f>IFERROR(VLOOKUP(D:D,'1. КУБ по территории'!$A:$L,7,0),"")</f>
        <v>Санта</v>
      </c>
      <c r="C6" s="42" t="str">
        <f>IFERROR(VLOOKUP(D:D,'1. КУБ по территории'!$A:$L,8,0),"")</f>
        <v>Брестская обл., Лунинецкий р-н, г. Микашевичи, ул Первомайская, д 17В</v>
      </c>
      <c r="D6" s="44" t="s">
        <v>584</v>
      </c>
      <c r="E6" s="51">
        <f>IFERROR(VLOOKUP(D:D,'1. КУБ по территории'!$I:$L,2,0),"-")</f>
        <v>0</v>
      </c>
      <c r="F6" s="51">
        <f>IFERROR(VLOOKUP(D:D,'1. КУБ по территории'!$I:$L,3,0),"-")</f>
        <v>0</v>
      </c>
      <c r="G6" s="51">
        <f>IFERROR(VLOOKUP(D:D,'1. КУБ по территории'!$I:$L,4,0),"-")</f>
        <v>4107.8</v>
      </c>
      <c r="H6" s="51">
        <f>IFERROR(AVERAGE(E6:G6),"-")</f>
        <v>1369.2666666666667</v>
      </c>
      <c r="I6" s="42" t="str">
        <f>IFERROR(VLOOKUP($D6,'1. КУБ по территории'!$A:$L,3,0),"-")</f>
        <v>Смешанный канал</v>
      </c>
      <c r="J6" s="42" t="str">
        <f>IFERROR(VLOOKUP($D6,'1. КУБ по территории'!$A:$L,4,0),"-")</f>
        <v>Супермаркет</v>
      </c>
      <c r="K6" s="42" t="str">
        <f>IFERROR(VLOOKUP($D6,'1. КУБ по территории'!$A:$L,5,0),"-")</f>
        <v>Супермаркет (малый)</v>
      </c>
      <c r="L6" s="42" t="str">
        <f>IFERROR(VLOOKUP($D6,'1. КУБ по территории'!$A:$L,6,0),"-")</f>
        <v>Unknown</v>
      </c>
      <c r="M6" s="50">
        <f>IFERROR(IF(H6&gt;=1000000,1,IF(AND(H6&gt;=500000,H6&lt;=999999),2,IF(AND(H6&gt;=200000,H6&lt;=499999),3,IF(AND(H6&gt;=150000,H6&lt;=199999),4,IF(AND(H6&gt;=75000,H6&lt;=149000),5,IF(AND(H6&gt;=35000,H6&lt;=74999),6,6)))))),"-")</f>
        <v>6</v>
      </c>
      <c r="N6" s="43">
        <f>IFERROR(VLOOKUP($M6,справочник!$A$27:$D$33,3,0),0)</f>
        <v>30</v>
      </c>
      <c r="O6" s="43">
        <f>IFERROR(VLOOKUP($M6,справочник!$A$27:$D$33,4,0),0)</f>
        <v>2</v>
      </c>
      <c r="P6" s="43">
        <f>N6*O6</f>
        <v>60</v>
      </c>
      <c r="Q6" s="36"/>
      <c r="R6" s="36">
        <v>3</v>
      </c>
      <c r="S6" s="36"/>
      <c r="T6" s="36"/>
    </row>
    <row r="7" spans="1:20">
      <c r="A7" s="49" t="s">
        <v>7442</v>
      </c>
      <c r="B7" s="42" t="str">
        <f>IFERROR(VLOOKUP(D:D,'1. КУБ по территории'!$A:$L,7,0),"")</f>
        <v>Санта</v>
      </c>
      <c r="C7" s="42" t="str">
        <f>IFERROR(VLOOKUP(D:D,'1. КУБ по территории'!$A:$L,8,0),"")</f>
        <v>Брестская обл., Кобринский р-н, с/с Буховичский, д. Береза, ул Ленина, д 101</v>
      </c>
      <c r="D7" s="44" t="s">
        <v>567</v>
      </c>
      <c r="E7" s="51">
        <f>IFERROR(VLOOKUP(D:D,'1. КУБ по территории'!$I:$L,2,0),"-")</f>
        <v>0</v>
      </c>
      <c r="F7" s="51">
        <f>IFERROR(VLOOKUP(D:D,'1. КУБ по территории'!$I:$L,3,0),"-")</f>
        <v>0</v>
      </c>
      <c r="G7" s="51">
        <f>IFERROR(VLOOKUP(D:D,'1. КУБ по территории'!$I:$L,4,0),"-")</f>
        <v>6795.64</v>
      </c>
      <c r="H7" s="51">
        <f>IFERROR(AVERAGE(E7:G7),"-")</f>
        <v>2265.2133333333336</v>
      </c>
      <c r="I7" s="42" t="str">
        <f>IFERROR(VLOOKUP($D7,'1. КУБ по территории'!$A:$L,3,0),"-")</f>
        <v>Смешанный канал</v>
      </c>
      <c r="J7" s="42" t="str">
        <f>IFERROR(VLOOKUP($D7,'1. КУБ по территории'!$A:$L,4,0),"-")</f>
        <v>Супермаркет</v>
      </c>
      <c r="K7" s="42" t="str">
        <f>IFERROR(VLOOKUP($D7,'1. КУБ по территории'!$A:$L,5,0),"-")</f>
        <v>Супермаркет (малый)</v>
      </c>
      <c r="L7" s="42" t="str">
        <f>IFERROR(VLOOKUP($D7,'1. КУБ по территории'!$A:$L,6,0),"-")</f>
        <v>Unknown</v>
      </c>
      <c r="M7" s="50">
        <f>IFERROR(IF(H7&gt;=1000000,1,IF(AND(H7&gt;=500000,H7&lt;=999999),2,IF(AND(H7&gt;=200000,H7&lt;=499999),3,IF(AND(H7&gt;=150000,H7&lt;=199999),4,IF(AND(H7&gt;=75000,H7&lt;=149000),5,IF(AND(H7&gt;=35000,H7&lt;=74999),6,6)))))),"-")</f>
        <v>6</v>
      </c>
      <c r="N7" s="43">
        <f>IFERROR(VLOOKUP($M7,справочник!$A$27:$D$33,3,0),0)</f>
        <v>30</v>
      </c>
      <c r="O7" s="43">
        <f>IFERROR(VLOOKUP($M7,справочник!$A$27:$D$33,4,0),0)</f>
        <v>2</v>
      </c>
      <c r="P7" s="43">
        <f>N7*O7</f>
        <v>60</v>
      </c>
      <c r="Q7" s="36"/>
      <c r="R7" s="36"/>
      <c r="S7" s="36">
        <v>3</v>
      </c>
      <c r="T7" s="36"/>
    </row>
    <row r="8" spans="1:20">
      <c r="A8" s="49" t="s">
        <v>7442</v>
      </c>
      <c r="B8" s="42" t="str">
        <f>IFERROR(VLOOKUP(D:D,'1. КУБ по территории'!$A:$L,7,0),"")</f>
        <v>Детмир Бел</v>
      </c>
      <c r="C8" s="42" t="str">
        <f>IFERROR(VLOOKUP(D:D,'1. КУБ по территории'!$A:$L,8,0),"")</f>
        <v>Брестская обл., г. Пинск, ул Центральная, д 60</v>
      </c>
      <c r="D8" s="44" t="s">
        <v>48</v>
      </c>
      <c r="E8" s="51">
        <f>IFERROR(VLOOKUP(D:D,'1. КУБ по территории'!$I:$L,2,0),"-")</f>
        <v>0</v>
      </c>
      <c r="F8" s="51">
        <f>IFERROR(VLOOKUP(D:D,'1. КУБ по территории'!$I:$L,3,0),"-")</f>
        <v>570891.07000000007</v>
      </c>
      <c r="G8" s="51">
        <f>IFERROR(VLOOKUP(D:D,'1. КУБ по территории'!$I:$L,4,0),"-")</f>
        <v>353861.74999999994</v>
      </c>
      <c r="H8" s="51">
        <f>IFERROR(AVERAGE(E8:G8),"-")</f>
        <v>308250.94</v>
      </c>
      <c r="I8" s="42" t="str">
        <f>IFERROR(VLOOKUP($D8,'1. КУБ по территории'!$A:$L,3,0),"-")</f>
        <v>Канал Специалисты</v>
      </c>
      <c r="J8" s="42" t="str">
        <f>IFERROR(VLOOKUP($D8,'1. КУБ по территории'!$A:$L,4,0),"-")</f>
        <v>Детский магазин</v>
      </c>
      <c r="K8" s="42" t="str">
        <f>IFERROR(VLOOKUP($D8,'1. КУБ по территории'!$A:$L,5,0),"-")</f>
        <v>Детский магазин (малый)</v>
      </c>
      <c r="L8" s="42" t="str">
        <f>IFERROR(VLOOKUP($D8,'1. КУБ по территории'!$A:$L,6,0),"-")</f>
        <v>Unknown</v>
      </c>
      <c r="M8" s="50">
        <f>IFERROR(IF(H8&gt;=1000000,1,IF(AND(H8&gt;=500000,H8&lt;=999999),2,IF(AND(H8&gt;=200000,H8&lt;=499999),3,IF(AND(H8&gt;=150000,H8&lt;=199999),4,IF(AND(H8&gt;=75000,H8&lt;=149000),5,IF(AND(H8&gt;=35000,H8&lt;=74999),6,6)))))),"-")</f>
        <v>3</v>
      </c>
      <c r="N8" s="43">
        <f>IFERROR(VLOOKUP($M8,справочник!$A$27:$D$33,3,0),0)</f>
        <v>60</v>
      </c>
      <c r="O8" s="43">
        <f>IFERROR(VLOOKUP($M8,справочник!$A$27:$D$33,4,0),0)</f>
        <v>4</v>
      </c>
      <c r="P8" s="43">
        <f>N8*O8</f>
        <v>240</v>
      </c>
      <c r="Q8" s="36">
        <v>5</v>
      </c>
      <c r="R8" s="36">
        <v>5</v>
      </c>
      <c r="S8" s="36">
        <v>5</v>
      </c>
      <c r="T8" s="36">
        <v>5</v>
      </c>
    </row>
    <row r="9" spans="1:20">
      <c r="A9" s="49" t="s">
        <v>7442</v>
      </c>
      <c r="B9" s="42" t="str">
        <f>IFERROR(VLOOKUP(D:D,'1. КУБ по территории'!$A:$L,7,0),"")</f>
        <v>Остров чистоты</v>
      </c>
      <c r="C9" s="42" t="str">
        <f>IFERROR(VLOOKUP(D:D,'1. КУБ по территории'!$A:$L,8,0),"")</f>
        <v>Брестская обл., Берёзовский р-н, г. Белоозёрск, ул Ленина, д 48 к А</v>
      </c>
      <c r="D9" s="44" t="s">
        <v>324</v>
      </c>
      <c r="E9" s="51">
        <f>IFERROR(VLOOKUP(D:D,'1. КУБ по территории'!$I:$L,2,0),"-")</f>
        <v>13933.671869244485</v>
      </c>
      <c r="F9" s="51">
        <f>IFERROR(VLOOKUP(D:D,'1. КУБ по территории'!$I:$L,3,0),"-")</f>
        <v>43183.914730899291</v>
      </c>
      <c r="G9" s="51">
        <f>IFERROR(VLOOKUP(D:D,'1. КУБ по территории'!$I:$L,4,0),"-")</f>
        <v>36486.703859910056</v>
      </c>
      <c r="H9" s="51">
        <f>IFERROR(AVERAGE(E9:G9),"-")</f>
        <v>31201.430153351277</v>
      </c>
      <c r="I9" s="42" t="str">
        <f>IFERROR(VLOOKUP($D9,'1. КУБ по территории'!$A:$L,3,0),"-")</f>
        <v>Канал Специалисты</v>
      </c>
      <c r="J9" s="42" t="str">
        <f>IFERROR(VLOOKUP($D9,'1. КУБ по территории'!$A:$L,4,0),"-")</f>
        <v>Парфюмерные и хозяйственные магазины</v>
      </c>
      <c r="K9" s="42" t="str">
        <f>IFERROR(VLOOKUP($D9,'1. КУБ по территории'!$A:$L,5,0),"-")</f>
        <v>Парфюмерно-Хозяйственный магазин (Малый)</v>
      </c>
      <c r="L9" s="42" t="str">
        <f>IFERROR(VLOOKUP($D9,'1. КУБ по территории'!$A:$L,6,0),"-")</f>
        <v>Остров Чистоты mini</v>
      </c>
      <c r="M9" s="50">
        <f>IFERROR(IF(H9&gt;=1000000,1,IF(AND(H9&gt;=500000,H9&lt;=999999),2,IF(AND(H9&gt;=200000,H9&lt;=499999),3,IF(AND(H9&gt;=150000,H9&lt;=199999),4,IF(AND(H9&gt;=75000,H9&lt;=149000),5,IF(AND(H9&gt;=35000,H9&lt;=74999),6,6)))))),"-")</f>
        <v>6</v>
      </c>
      <c r="N9" s="43">
        <f>IFERROR(VLOOKUP($M9,справочник!$A$27:$D$33,3,0),0)</f>
        <v>30</v>
      </c>
      <c r="O9" s="43">
        <f>IFERROR(VLOOKUP($M9,справочник!$A$27:$D$33,4,0),0)</f>
        <v>2</v>
      </c>
      <c r="P9" s="43">
        <f>N9*O9</f>
        <v>60</v>
      </c>
      <c r="Q9" s="36"/>
      <c r="R9" s="36"/>
      <c r="S9" s="36">
        <v>3</v>
      </c>
      <c r="T9" s="36"/>
    </row>
    <row r="10" spans="1:20">
      <c r="A10" s="49" t="s">
        <v>7442</v>
      </c>
      <c r="B10" s="63" t="s">
        <v>67</v>
      </c>
      <c r="C10" s="63" t="s">
        <v>7443</v>
      </c>
      <c r="D10" s="44" t="s">
        <v>6460</v>
      </c>
      <c r="E10" s="51" t="str">
        <f>IFERROR(VLOOKUP(D:D,'1. КУБ по территории'!$I:$L,2,0),"-")</f>
        <v>-</v>
      </c>
      <c r="F10" s="51" t="str">
        <f>IFERROR(VLOOKUP(D:D,'1. КУБ по территории'!$I:$L,3,0),"-")</f>
        <v>-</v>
      </c>
      <c r="G10" s="51" t="str">
        <f>IFERROR(VLOOKUP(D:D,'1. КУБ по территории'!$I:$L,4,0),"-")</f>
        <v>-</v>
      </c>
      <c r="H10" s="51" t="str">
        <f>IFERROR(AVERAGE(E10:G10),"-")</f>
        <v>-</v>
      </c>
      <c r="I10" s="42" t="str">
        <f>IFERROR(VLOOKUP($D10,'1. КУБ по территории'!$A:$L,3,0),"-")</f>
        <v>-</v>
      </c>
      <c r="J10" s="42" t="str">
        <f>IFERROR(VLOOKUP($D10,'1. КУБ по территории'!$A:$L,4,0),"-")</f>
        <v>-</v>
      </c>
      <c r="K10" s="42" t="str">
        <f>IFERROR(VLOOKUP($D10,'1. КУБ по территории'!$A:$L,5,0),"-")</f>
        <v>-</v>
      </c>
      <c r="L10" s="42" t="str">
        <f>IFERROR(VLOOKUP($D10,'1. КУБ по территории'!$A:$L,6,0),"-")</f>
        <v>-</v>
      </c>
      <c r="M10" s="50">
        <f>IFERROR(IF(H10&gt;=1000000,1,IF(AND(H10&gt;=500000,H10&lt;=999999),2,IF(AND(H10&gt;=200000,H10&lt;=499999),3,IF(AND(H10&gt;=150000,H10&lt;=199999),4,IF(AND(H10&gt;=75000,H10&lt;=149000),5,IF(AND(H10&gt;=35000,H10&lt;=74999),6,6)))))),"-")</f>
        <v>1</v>
      </c>
      <c r="N10" s="43">
        <f>IFERROR(VLOOKUP($M10,справочник!$A$27:$D$33,3,0),0)</f>
        <v>60</v>
      </c>
      <c r="O10" s="43">
        <f>IFERROR(VLOOKUP($M10,справочник!$A$27:$D$33,4,0),0)</f>
        <v>4</v>
      </c>
      <c r="P10" s="43">
        <f>N10*O10</f>
        <v>240</v>
      </c>
      <c r="Q10" s="36"/>
      <c r="R10" s="36"/>
      <c r="S10" s="36">
        <v>3</v>
      </c>
      <c r="T10" s="36"/>
    </row>
    <row r="11" spans="1:20">
      <c r="A11" s="49" t="s">
        <v>7442</v>
      </c>
      <c r="B11" s="42" t="str">
        <f>IFERROR(VLOOKUP(D:D,'1. КУБ по территории'!$A:$L,7,0),"")</f>
        <v>Остров чистоты</v>
      </c>
      <c r="C11" s="42" t="str">
        <f>IFERROR(VLOOKUP(D:D,'1. КУБ по территории'!$A:$L,8,0),"")</f>
        <v>Брестская обл., Берёзовский р-н, г. Берёза, ул Ленина, д 104/1</v>
      </c>
      <c r="D11" s="44" t="s">
        <v>301</v>
      </c>
      <c r="E11" s="51">
        <f>IFERROR(VLOOKUP(D:D,'1. КУБ по территории'!$I:$L,2,0),"-")</f>
        <v>13933.671869244488</v>
      </c>
      <c r="F11" s="51">
        <f>IFERROR(VLOOKUP(D:D,'1. КУБ по территории'!$I:$L,3,0),"-")</f>
        <v>43183.914730899291</v>
      </c>
      <c r="G11" s="51">
        <f>IFERROR(VLOOKUP(D:D,'1. КУБ по территории'!$I:$L,4,0),"-")</f>
        <v>36486.703859910049</v>
      </c>
      <c r="H11" s="51">
        <f>IFERROR(AVERAGE(E11:G11),"-")</f>
        <v>31201.430153351277</v>
      </c>
      <c r="I11" s="42" t="str">
        <f>IFERROR(VLOOKUP($D11,'1. КУБ по территории'!$A:$L,3,0),"-")</f>
        <v>Канал Специалисты</v>
      </c>
      <c r="J11" s="42" t="str">
        <f>IFERROR(VLOOKUP($D11,'1. КУБ по территории'!$A:$L,4,0),"-")</f>
        <v>Парфюмерные и хозяйственные магазины</v>
      </c>
      <c r="K11" s="42" t="str">
        <f>IFERROR(VLOOKUP($D11,'1. КУБ по территории'!$A:$L,5,0),"-")</f>
        <v>Парфюмерно-Хозяйственный магазин (Малый)</v>
      </c>
      <c r="L11" s="42" t="str">
        <f>IFERROR(VLOOKUP($D11,'1. КУБ по территории'!$A:$L,6,0),"-")</f>
        <v>Остров Чистоты mini</v>
      </c>
      <c r="M11" s="50">
        <f>IFERROR(IF(H11&gt;=1000000,1,IF(AND(H11&gt;=500000,H11&lt;=999999),2,IF(AND(H11&gt;=200000,H11&lt;=499999),3,IF(AND(H11&gt;=150000,H11&lt;=199999),4,IF(AND(H11&gt;=75000,H11&lt;=149000),5,IF(AND(H11&gt;=35000,H11&lt;=74999),6,6)))))),"-")</f>
        <v>6</v>
      </c>
      <c r="N11" s="43">
        <f>IFERROR(VLOOKUP($M11,справочник!$A$27:$D$33,3,0),0)</f>
        <v>30</v>
      </c>
      <c r="O11" s="43">
        <f>IFERROR(VLOOKUP($M11,справочник!$A$27:$D$33,4,0),0)</f>
        <v>2</v>
      </c>
      <c r="P11" s="43">
        <f>N11*O11</f>
        <v>60</v>
      </c>
      <c r="Q11" s="36"/>
      <c r="R11" s="36"/>
      <c r="S11" s="36">
        <v>3</v>
      </c>
      <c r="T11" s="36"/>
    </row>
    <row r="12" spans="1:20">
      <c r="A12" s="49" t="s">
        <v>7442</v>
      </c>
      <c r="B12" s="42" t="str">
        <f>IFERROR(VLOOKUP(D:D,'1. КУБ по территории'!$A:$L,7,0),"")</f>
        <v>Остров чистоты</v>
      </c>
      <c r="C12" s="42" t="str">
        <f>IFERROR(VLOOKUP(D:D,'1. КУБ по территории'!$A:$L,8,0),"")</f>
        <v>Брестская обл., Берёзовский р-н, г. Берёза, ул Ленина, д 93</v>
      </c>
      <c r="D12" s="44" t="s">
        <v>242</v>
      </c>
      <c r="E12" s="51">
        <f>IFERROR(VLOOKUP(D:D,'1. КУБ по территории'!$I:$L,2,0),"-")</f>
        <v>13933.671869244485</v>
      </c>
      <c r="F12" s="51">
        <f>IFERROR(VLOOKUP(D:D,'1. КУБ по территории'!$I:$L,3,0),"-")</f>
        <v>43183.914730899298</v>
      </c>
      <c r="G12" s="51">
        <f>IFERROR(VLOOKUP(D:D,'1. КУБ по территории'!$I:$L,4,0),"-")</f>
        <v>36486.703859910049</v>
      </c>
      <c r="H12" s="51">
        <f>IFERROR(AVERAGE(E12:G12),"-")</f>
        <v>31201.430153351277</v>
      </c>
      <c r="I12" s="42" t="str">
        <f>IFERROR(VLOOKUP($D12,'1. КУБ по территории'!$A:$L,3,0),"-")</f>
        <v>Канал Специалисты</v>
      </c>
      <c r="J12" s="42" t="str">
        <f>IFERROR(VLOOKUP($D12,'1. КУБ по территории'!$A:$L,4,0),"-")</f>
        <v>Парфюмерные и хозяйственные магазины</v>
      </c>
      <c r="K12" s="42" t="str">
        <f>IFERROR(VLOOKUP($D12,'1. КУБ по территории'!$A:$L,5,0),"-")</f>
        <v>Парфюмерно-Хозяйственный магазин (Малый)</v>
      </c>
      <c r="L12" s="42" t="str">
        <f>IFERROR(VLOOKUP($D12,'1. КУБ по территории'!$A:$L,6,0),"-")</f>
        <v>Остров Чистоты mini</v>
      </c>
      <c r="M12" s="50">
        <f>IFERROR(IF(H12&gt;=1000000,1,IF(AND(H12&gt;=500000,H12&lt;=999999),2,IF(AND(H12&gt;=200000,H12&lt;=499999),3,IF(AND(H12&gt;=150000,H12&lt;=199999),4,IF(AND(H12&gt;=75000,H12&lt;=149000),5,IF(AND(H12&gt;=35000,H12&lt;=74999),6,6)))))),"-")</f>
        <v>6</v>
      </c>
      <c r="N12" s="43">
        <f>IFERROR(VLOOKUP($M12,справочник!$A$27:$D$33,3,0),0)</f>
        <v>30</v>
      </c>
      <c r="O12" s="43">
        <f>IFERROR(VLOOKUP($M12,справочник!$A$27:$D$33,4,0),0)</f>
        <v>2</v>
      </c>
      <c r="P12" s="43">
        <f>N12*O12</f>
        <v>60</v>
      </c>
      <c r="Q12" s="36"/>
      <c r="R12" s="36"/>
      <c r="S12" s="36">
        <v>3</v>
      </c>
      <c r="T12" s="36"/>
    </row>
    <row r="13" spans="1:20">
      <c r="A13" s="49" t="s">
        <v>7442</v>
      </c>
      <c r="B13" s="42" t="str">
        <f>IFERROR(VLOOKUP(D:D,'1. КУБ по территории'!$A:$L,7,0),"")</f>
        <v>Остров чистоты</v>
      </c>
      <c r="C13" s="42" t="str">
        <f>IFERROR(VLOOKUP(D:D,'1. КУБ по территории'!$A:$L,8,0),"")</f>
        <v>Брестская обл., Берёзовский р-н, г. Берёза, ул Юбилейная, д 15 к Б</v>
      </c>
      <c r="D13" s="44" t="s">
        <v>326</v>
      </c>
      <c r="E13" s="51">
        <f>IFERROR(VLOOKUP(D:D,'1. КУБ по территории'!$I:$L,2,0),"-")</f>
        <v>13933.671869244485</v>
      </c>
      <c r="F13" s="51">
        <f>IFERROR(VLOOKUP(D:D,'1. КУБ по территории'!$I:$L,3,0),"-")</f>
        <v>43183.914730899283</v>
      </c>
      <c r="G13" s="51">
        <f>IFERROR(VLOOKUP(D:D,'1. КУБ по территории'!$I:$L,4,0),"-")</f>
        <v>36486.703859910049</v>
      </c>
      <c r="H13" s="51">
        <f>IFERROR(AVERAGE(E13:G13),"-")</f>
        <v>31201.430153351273</v>
      </c>
      <c r="I13" s="42" t="str">
        <f>IFERROR(VLOOKUP($D13,'1. КУБ по территории'!$A:$L,3,0),"-")</f>
        <v>Канал Специалисты</v>
      </c>
      <c r="J13" s="42" t="str">
        <f>IFERROR(VLOOKUP($D13,'1. КУБ по территории'!$A:$L,4,0),"-")</f>
        <v>Парфюмерные и хозяйственные магазины</v>
      </c>
      <c r="K13" s="42" t="str">
        <f>IFERROR(VLOOKUP($D13,'1. КУБ по территории'!$A:$L,5,0),"-")</f>
        <v>Парфюмерно-Хозяйственный магазин (Малый)</v>
      </c>
      <c r="L13" s="42" t="str">
        <f>IFERROR(VLOOKUP($D13,'1. КУБ по территории'!$A:$L,6,0),"-")</f>
        <v>Остров Чистоты mini</v>
      </c>
      <c r="M13" s="50">
        <f>IFERROR(IF(H13&gt;=1000000,1,IF(AND(H13&gt;=500000,H13&lt;=999999),2,IF(AND(H13&gt;=200000,H13&lt;=499999),3,IF(AND(H13&gt;=150000,H13&lt;=199999),4,IF(AND(H13&gt;=75000,H13&lt;=149000),5,IF(AND(H13&gt;=35000,H13&lt;=74999),6,6)))))),"-")</f>
        <v>6</v>
      </c>
      <c r="N13" s="43">
        <f>IFERROR(VLOOKUP($M13,справочник!$A$27:$D$33,3,0),0)</f>
        <v>30</v>
      </c>
      <c r="O13" s="43">
        <f>IFERROR(VLOOKUP($M13,справочник!$A$27:$D$33,4,0),0)</f>
        <v>2</v>
      </c>
      <c r="P13" s="43">
        <f>N13*O13</f>
        <v>60</v>
      </c>
      <c r="Q13" s="36"/>
      <c r="R13" s="36"/>
      <c r="S13" s="36">
        <v>3</v>
      </c>
      <c r="T13" s="36"/>
    </row>
    <row r="14" spans="1:20">
      <c r="A14" s="49" t="s">
        <v>7442</v>
      </c>
      <c r="B14" s="42" t="str">
        <f>IFERROR(VLOOKUP(D:D,'1. КУБ по территории'!$A:$L,7,0),"")</f>
        <v>Остров чистоты</v>
      </c>
      <c r="C14" s="42" t="str">
        <f>IFERROR(VLOOKUP(D:D,'1. КУБ по территории'!$A:$L,8,0),"")</f>
        <v>Брестская обл., Дрогичинский р-н, г. Дрогичин, ул Весёлая, д 2</v>
      </c>
      <c r="D14" s="44" t="s">
        <v>240</v>
      </c>
      <c r="E14" s="51">
        <f>IFERROR(VLOOKUP(D:D,'1. КУБ по территории'!$I:$L,2,0),"-")</f>
        <v>13933.671869244487</v>
      </c>
      <c r="F14" s="51">
        <f>IFERROR(VLOOKUP(D:D,'1. КУБ по территории'!$I:$L,3,0),"-")</f>
        <v>43183.914730899291</v>
      </c>
      <c r="G14" s="51">
        <f>IFERROR(VLOOKUP(D:D,'1. КУБ по территории'!$I:$L,4,0),"-")</f>
        <v>36486.703859910049</v>
      </c>
      <c r="H14" s="51">
        <f>IFERROR(AVERAGE(E14:G14),"-")</f>
        <v>31201.430153351277</v>
      </c>
      <c r="I14" s="42" t="str">
        <f>IFERROR(VLOOKUP($D14,'1. КУБ по территории'!$A:$L,3,0),"-")</f>
        <v>Канал Специалисты</v>
      </c>
      <c r="J14" s="42" t="str">
        <f>IFERROR(VLOOKUP($D14,'1. КУБ по территории'!$A:$L,4,0),"-")</f>
        <v>Парфюмерные и хозяйственные магазины</v>
      </c>
      <c r="K14" s="42" t="str">
        <f>IFERROR(VLOOKUP($D14,'1. КУБ по территории'!$A:$L,5,0),"-")</f>
        <v>Парфюмерно-Хозяйственный магазин (Малый)</v>
      </c>
      <c r="L14" s="42" t="str">
        <f>IFERROR(VLOOKUP($D14,'1. КУБ по территории'!$A:$L,6,0),"-")</f>
        <v>Остров Чистоты mini</v>
      </c>
      <c r="M14" s="50">
        <f>IFERROR(IF(H14&gt;=1000000,1,IF(AND(H14&gt;=500000,H14&lt;=999999),2,IF(AND(H14&gt;=200000,H14&lt;=499999),3,IF(AND(H14&gt;=150000,H14&lt;=199999),4,IF(AND(H14&gt;=75000,H14&lt;=149000),5,IF(AND(H14&gt;=35000,H14&lt;=74999),6,6)))))),"-")</f>
        <v>6</v>
      </c>
      <c r="N14" s="43">
        <f>IFERROR(VLOOKUP($M14,справочник!$A$27:$D$33,3,0),0)</f>
        <v>30</v>
      </c>
      <c r="O14" s="43">
        <f>IFERROR(VLOOKUP($M14,справочник!$A$27:$D$33,4,0),0)</f>
        <v>2</v>
      </c>
      <c r="P14" s="43">
        <f>N14*O14</f>
        <v>60</v>
      </c>
      <c r="Q14" s="36">
        <v>3</v>
      </c>
      <c r="R14" s="36"/>
      <c r="S14" s="36"/>
      <c r="T14" s="36"/>
    </row>
    <row r="15" spans="1:20">
      <c r="A15" s="49" t="s">
        <v>7442</v>
      </c>
      <c r="B15" s="42" t="str">
        <f>IFERROR(VLOOKUP(D:D,'1. КУБ по территории'!$A:$L,7,0),"")</f>
        <v>Остров чистоты</v>
      </c>
      <c r="C15" s="42" t="str">
        <f>IFERROR(VLOOKUP(D:D,'1. КУБ по территории'!$A:$L,8,0),"")</f>
        <v>Брестская обл., Дрогичинский р-н, г. Дрогичин, ул Ленина, д 37</v>
      </c>
      <c r="D15" s="44" t="s">
        <v>210</v>
      </c>
      <c r="E15" s="51">
        <f>IFERROR(VLOOKUP(D:D,'1. КУБ по территории'!$I:$L,2,0),"-")</f>
        <v>13933.671869244485</v>
      </c>
      <c r="F15" s="51">
        <f>IFERROR(VLOOKUP(D:D,'1. КУБ по территории'!$I:$L,3,0),"-")</f>
        <v>43183.91473089932</v>
      </c>
      <c r="G15" s="51">
        <f>IFERROR(VLOOKUP(D:D,'1. КУБ по территории'!$I:$L,4,0),"-")</f>
        <v>36486.703859910049</v>
      </c>
      <c r="H15" s="51">
        <f>IFERROR(AVERAGE(E15:G15),"-")</f>
        <v>31201.430153351288</v>
      </c>
      <c r="I15" s="42" t="str">
        <f>IFERROR(VLOOKUP($D15,'1. КУБ по территории'!$A:$L,3,0),"-")</f>
        <v>Канал Специалисты</v>
      </c>
      <c r="J15" s="42" t="str">
        <f>IFERROR(VLOOKUP($D15,'1. КУБ по территории'!$A:$L,4,0),"-")</f>
        <v>Парфюмерные и хозяйственные магазины</v>
      </c>
      <c r="K15" s="42" t="str">
        <f>IFERROR(VLOOKUP($D15,'1. КУБ по территории'!$A:$L,5,0),"-")</f>
        <v>Парфюмерно-Хозяйственный магазин (Малый)</v>
      </c>
      <c r="L15" s="42" t="str">
        <f>IFERROR(VLOOKUP($D15,'1. КУБ по территории'!$A:$L,6,0),"-")</f>
        <v>Остров Чистоты mini</v>
      </c>
      <c r="M15" s="50">
        <f>IFERROR(IF(H15&gt;=1000000,1,IF(AND(H15&gt;=500000,H15&lt;=999999),2,IF(AND(H15&gt;=200000,H15&lt;=499999),3,IF(AND(H15&gt;=150000,H15&lt;=199999),4,IF(AND(H15&gt;=75000,H15&lt;=149000),5,IF(AND(H15&gt;=35000,H15&lt;=74999),6,6)))))),"-")</f>
        <v>6</v>
      </c>
      <c r="N15" s="43">
        <f>IFERROR(VLOOKUP($M15,справочник!$A$27:$D$33,3,0),0)</f>
        <v>30</v>
      </c>
      <c r="O15" s="43">
        <f>IFERROR(VLOOKUP($M15,справочник!$A$27:$D$33,4,0),0)</f>
        <v>2</v>
      </c>
      <c r="P15" s="43">
        <f>N15*O15</f>
        <v>60</v>
      </c>
      <c r="Q15" s="36">
        <v>3</v>
      </c>
      <c r="R15" s="36"/>
      <c r="S15" s="36"/>
      <c r="T15" s="36"/>
    </row>
    <row r="16" spans="1:20">
      <c r="A16" s="55" t="s">
        <v>7442</v>
      </c>
      <c r="B16" s="63" t="s">
        <v>67</v>
      </c>
      <c r="C16" s="63" t="s">
        <v>7444</v>
      </c>
      <c r="D16" s="59" t="s">
        <v>6465</v>
      </c>
      <c r="E16" s="51" t="str">
        <f>IFERROR(VLOOKUP(D:D,'1. КУБ по территории'!$I:$L,2,0),"-")</f>
        <v>-</v>
      </c>
      <c r="F16" s="51" t="str">
        <f>IFERROR(VLOOKUP(D:D,'1. КУБ по территории'!$I:$L,3,0),"-")</f>
        <v>-</v>
      </c>
      <c r="G16" s="51" t="str">
        <f>IFERROR(VLOOKUP(D:D,'1. КУБ по территории'!$I:$L,4,0),"-")</f>
        <v>-</v>
      </c>
      <c r="H16" s="51" t="str">
        <f>IFERROR(AVERAGE(E16:G16),"-")</f>
        <v>-</v>
      </c>
      <c r="I16" s="42" t="s">
        <v>30</v>
      </c>
      <c r="J16" s="42" t="s">
        <v>54</v>
      </c>
      <c r="K16" s="42" t="s">
        <v>70</v>
      </c>
      <c r="L16" s="42" t="s">
        <v>202</v>
      </c>
      <c r="M16" s="50">
        <f>IFERROR(IF(H16&gt;=1000000,1,IF(AND(H16&gt;=500000,H16&lt;=999999),2,IF(AND(H16&gt;=200000,H16&lt;=499999),3,IF(AND(H16&gt;=150000,H16&lt;=199999),4,IF(AND(H16&gt;=75000,H16&lt;=149000),5,IF(AND(H16&gt;=35000,H16&lt;=74999),6,6)))))),"-")</f>
        <v>1</v>
      </c>
      <c r="N16" s="43">
        <f>IFERROR(VLOOKUP($M16,справочник!$A$27:$D$33,3,0),0)</f>
        <v>60</v>
      </c>
      <c r="O16" s="43">
        <f>IFERROR(VLOOKUP($M16,справочник!$A$27:$D$33,4,0),0)</f>
        <v>4</v>
      </c>
      <c r="P16" s="43">
        <f>N16*O16</f>
        <v>240</v>
      </c>
      <c r="Q16" s="61">
        <v>3</v>
      </c>
      <c r="R16" s="61"/>
      <c r="S16" s="61"/>
      <c r="T16" s="61"/>
    </row>
    <row r="17" spans="1:20">
      <c r="A17" s="55" t="s">
        <v>7442</v>
      </c>
      <c r="B17" s="42" t="str">
        <f>IFERROR(VLOOKUP(D:D,'1. КУБ по территории'!$A:$L,7,0),"")</f>
        <v>Остров чистоты</v>
      </c>
      <c r="C17" s="42" t="str">
        <f>IFERROR(VLOOKUP(D:D,'1. КУБ по территории'!$A:$L,8,0),"")</f>
        <v>Брестская обл., Ивановский р-н, г. Иваново, ул Советская, д 79</v>
      </c>
      <c r="D17" s="59" t="s">
        <v>212</v>
      </c>
      <c r="E17" s="51">
        <f>IFERROR(VLOOKUP(D:D,'1. КУБ по территории'!$I:$L,2,0),"-")</f>
        <v>13933.671869244485</v>
      </c>
      <c r="F17" s="51">
        <f>IFERROR(VLOOKUP(D:D,'1. КУБ по территории'!$I:$L,3,0),"-")</f>
        <v>43183.914730899305</v>
      </c>
      <c r="G17" s="51">
        <f>IFERROR(VLOOKUP(D:D,'1. КУБ по территории'!$I:$L,4,0),"-")</f>
        <v>36486.703859910063</v>
      </c>
      <c r="H17" s="51">
        <f>IFERROR(AVERAGE(E17:G17),"-")</f>
        <v>31201.430153351288</v>
      </c>
      <c r="I17" s="42" t="str">
        <f>IFERROR(VLOOKUP($D17,'1. КУБ по территории'!$A:$L,3,0),"-")</f>
        <v>Канал Специалисты</v>
      </c>
      <c r="J17" s="42" t="str">
        <f>IFERROR(VLOOKUP($D17,'1. КУБ по территории'!$A:$L,4,0),"-")</f>
        <v>Парфюмерные и хозяйственные магазины</v>
      </c>
      <c r="K17" s="42" t="str">
        <f>IFERROR(VLOOKUP($D17,'1. КУБ по территории'!$A:$L,5,0),"-")</f>
        <v>Парфюмерно-Хозяйственный магазин (Малый)</v>
      </c>
      <c r="L17" s="42" t="str">
        <f>IFERROR(VLOOKUP($D17,'1. КУБ по территории'!$A:$L,6,0),"-")</f>
        <v>Остров Чистоты mini</v>
      </c>
      <c r="M17" s="50">
        <f>IFERROR(IF(H17&gt;=1000000,1,IF(AND(H17&gt;=500000,H17&lt;=999999),2,IF(AND(H17&gt;=200000,H17&lt;=499999),3,IF(AND(H17&gt;=150000,H17&lt;=199999),4,IF(AND(H17&gt;=75000,H17&lt;=149000),5,IF(AND(H17&gt;=35000,H17&lt;=74999),6,6)))))),"-")</f>
        <v>6</v>
      </c>
      <c r="N17" s="43">
        <f>IFERROR(VLOOKUP($M17,справочник!$A$27:$D$33,3,0),0)</f>
        <v>30</v>
      </c>
      <c r="O17" s="43">
        <f>IFERROR(VLOOKUP($M17,справочник!$A$27:$D$33,4,0),0)</f>
        <v>2</v>
      </c>
      <c r="P17" s="43">
        <f>N17*O17</f>
        <v>60</v>
      </c>
      <c r="Q17" s="61">
        <v>3</v>
      </c>
      <c r="R17" s="61"/>
      <c r="S17" s="61"/>
      <c r="T17" s="61"/>
    </row>
    <row r="18" spans="1:20">
      <c r="A18" s="55" t="s">
        <v>7442</v>
      </c>
      <c r="B18" s="63" t="s">
        <v>67</v>
      </c>
      <c r="C18" s="63" t="s">
        <v>7445</v>
      </c>
      <c r="D18" s="57" t="s">
        <v>6469</v>
      </c>
      <c r="E18" s="51" t="str">
        <f>IFERROR(VLOOKUP(D:D,'1. КУБ по территории'!$I:$L,2,0),"-")</f>
        <v>-</v>
      </c>
      <c r="F18" s="51" t="str">
        <f>IFERROR(VLOOKUP(D:D,'1. КУБ по территории'!$I:$L,3,0),"-")</f>
        <v>-</v>
      </c>
      <c r="G18" s="51" t="str">
        <f>IFERROR(VLOOKUP(D:D,'1. КУБ по территории'!$I:$L,4,0),"-")</f>
        <v>-</v>
      </c>
      <c r="H18" s="51" t="str">
        <f>IFERROR(AVERAGE(E18:G18),"-")</f>
        <v>-</v>
      </c>
      <c r="I18" s="42" t="s">
        <v>30</v>
      </c>
      <c r="J18" s="42" t="s">
        <v>54</v>
      </c>
      <c r="K18" s="42" t="s">
        <v>70</v>
      </c>
      <c r="L18" s="42" t="s">
        <v>202</v>
      </c>
      <c r="M18" s="50">
        <f>IFERROR(IF(H18&gt;=1000000,1,IF(AND(H18&gt;=500000,H18&lt;=999999),2,IF(AND(H18&gt;=200000,H18&lt;=499999),3,IF(AND(H18&gt;=150000,H18&lt;=199999),4,IF(AND(H18&gt;=75000,H18&lt;=149000),5,IF(AND(H18&gt;=35000,H18&lt;=74999),6,6)))))),"-")</f>
        <v>1</v>
      </c>
      <c r="N18" s="43">
        <f>IFERROR(VLOOKUP($M18,справочник!$A$27:$D$33,3,0),0)</f>
        <v>60</v>
      </c>
      <c r="O18" s="43">
        <f>IFERROR(VLOOKUP($M18,справочник!$A$27:$D$33,4,0),0)</f>
        <v>4</v>
      </c>
      <c r="P18" s="43">
        <f>N18*O18</f>
        <v>240</v>
      </c>
      <c r="Q18" s="36">
        <v>3</v>
      </c>
      <c r="R18" s="36"/>
      <c r="S18" s="36"/>
      <c r="T18" s="36"/>
    </row>
    <row r="19" spans="1:20">
      <c r="A19" s="55" t="s">
        <v>7442</v>
      </c>
      <c r="B19" s="42" t="str">
        <f>IFERROR(VLOOKUP(D:D,'1. КУБ по территории'!$A:$L,7,0),"")</f>
        <v>Остров чистоты</v>
      </c>
      <c r="C19" s="42" t="str">
        <f>IFERROR(VLOOKUP(D:D,'1. КУБ по территории'!$A:$L,8,0),"")</f>
        <v>Брестская обл., Лунинецкий р-н, г. Лунинец, ул Советская, д 37 к 3</v>
      </c>
      <c r="D19" s="57" t="s">
        <v>285</v>
      </c>
      <c r="E19" s="51">
        <f>IFERROR(VLOOKUP(D:D,'1. КУБ по территории'!$I:$L,2,0),"-")</f>
        <v>13933.671869244483</v>
      </c>
      <c r="F19" s="51">
        <f>IFERROR(VLOOKUP(D:D,'1. КУБ по территории'!$I:$L,3,0),"-")</f>
        <v>43183.914730899291</v>
      </c>
      <c r="G19" s="51">
        <f>IFERROR(VLOOKUP(D:D,'1. КУБ по территории'!$I:$L,4,0),"-")</f>
        <v>36486.703859910049</v>
      </c>
      <c r="H19" s="51">
        <f>IFERROR(AVERAGE(E19:G19),"-")</f>
        <v>31201.430153351277</v>
      </c>
      <c r="I19" s="42" t="str">
        <f>IFERROR(VLOOKUP($D19,'1. КУБ по территории'!$A:$L,3,0),"-")</f>
        <v>Канал Специалисты</v>
      </c>
      <c r="J19" s="42" t="str">
        <f>IFERROR(VLOOKUP($D19,'1. КУБ по территории'!$A:$L,4,0),"-")</f>
        <v>Парфюмерные и хозяйственные магазины</v>
      </c>
      <c r="K19" s="42" t="str">
        <f>IFERROR(VLOOKUP($D19,'1. КУБ по территории'!$A:$L,5,0),"-")</f>
        <v>Парфюмерно-Хозяйственный магазин (Малый)</v>
      </c>
      <c r="L19" s="42" t="str">
        <f>IFERROR(VLOOKUP($D19,'1. КУБ по территории'!$A:$L,6,0),"-")</f>
        <v>Остров Чистоты mini</v>
      </c>
      <c r="M19" s="50">
        <f>IFERROR(IF(H19&gt;=1000000,1,IF(AND(H19&gt;=500000,H19&lt;=999999),2,IF(AND(H19&gt;=200000,H19&lt;=499999),3,IF(AND(H19&gt;=150000,H19&lt;=199999),4,IF(AND(H19&gt;=75000,H19&lt;=149000),5,IF(AND(H19&gt;=35000,H19&lt;=74999),6,6)))))),"-")</f>
        <v>6</v>
      </c>
      <c r="N19" s="43">
        <f>IFERROR(VLOOKUP($M19,справочник!$A$27:$D$33,3,0),0)</f>
        <v>30</v>
      </c>
      <c r="O19" s="43">
        <f>IFERROR(VLOOKUP($M19,справочник!$A$27:$D$33,4,0),0)</f>
        <v>2</v>
      </c>
      <c r="P19" s="43">
        <f>N19*O19</f>
        <v>60</v>
      </c>
      <c r="Q19" s="36"/>
      <c r="R19" s="36">
        <v>3</v>
      </c>
      <c r="S19" s="36"/>
      <c r="T19" s="36"/>
    </row>
    <row r="20" spans="1:20">
      <c r="A20" s="55" t="s">
        <v>7442</v>
      </c>
      <c r="B20" s="42" t="str">
        <f>IFERROR(VLOOKUP(D:D,'1. КУБ по территории'!$A:$L,7,0),"")</f>
        <v>Остров чистоты</v>
      </c>
      <c r="C20" s="42" t="str">
        <f>IFERROR(VLOOKUP(D:D,'1. КУБ по территории'!$A:$L,8,0),"")</f>
        <v>Брестская обл., Лунинецкий р-н, г. Лунинец, ул Блока, д 2</v>
      </c>
      <c r="D20" s="57" t="s">
        <v>305</v>
      </c>
      <c r="E20" s="51">
        <f>IFERROR(VLOOKUP(D:D,'1. КУБ по территории'!$I:$L,2,0),"-")</f>
        <v>13933.671869244483</v>
      </c>
      <c r="F20" s="51">
        <f>IFERROR(VLOOKUP(D:D,'1. КУБ по территории'!$I:$L,3,0),"-")</f>
        <v>43183.914730899291</v>
      </c>
      <c r="G20" s="51">
        <f>IFERROR(VLOOKUP(D:D,'1. КУБ по территории'!$I:$L,4,0),"-")</f>
        <v>36486.703859910056</v>
      </c>
      <c r="H20" s="51">
        <f>IFERROR(AVERAGE(E20:G20),"-")</f>
        <v>31201.430153351277</v>
      </c>
      <c r="I20" s="42" t="str">
        <f>IFERROR(VLOOKUP($D20,'1. КУБ по территории'!$A:$L,3,0),"-")</f>
        <v>Канал Специалисты</v>
      </c>
      <c r="J20" s="42" t="str">
        <f>IFERROR(VLOOKUP($D20,'1. КУБ по территории'!$A:$L,4,0),"-")</f>
        <v>Парфюмерные и хозяйственные магазины</v>
      </c>
      <c r="K20" s="42" t="str">
        <f>IFERROR(VLOOKUP($D20,'1. КУБ по территории'!$A:$L,5,0),"-")</f>
        <v>Парфюмерно-Хозяйственный магазин (Малый)</v>
      </c>
      <c r="L20" s="42" t="str">
        <f>IFERROR(VLOOKUP($D20,'1. КУБ по территории'!$A:$L,6,0),"-")</f>
        <v>Остров Чистоты mini</v>
      </c>
      <c r="M20" s="50">
        <f>IFERROR(IF(H20&gt;=1000000,1,IF(AND(H20&gt;=500000,H20&lt;=999999),2,IF(AND(H20&gt;=200000,H20&lt;=499999),3,IF(AND(H20&gt;=150000,H20&lt;=199999),4,IF(AND(H20&gt;=75000,H20&lt;=149000),5,IF(AND(H20&gt;=35000,H20&lt;=74999),6,6)))))),"-")</f>
        <v>6</v>
      </c>
      <c r="N20" s="43">
        <f>IFERROR(VLOOKUP($M20,справочник!$A$27:$D$33,3,0),0)</f>
        <v>30</v>
      </c>
      <c r="O20" s="43">
        <f>IFERROR(VLOOKUP($M20,справочник!$A$27:$D$33,4,0),0)</f>
        <v>2</v>
      </c>
      <c r="P20" s="43">
        <f>N20*O20</f>
        <v>60</v>
      </c>
      <c r="Q20" s="36"/>
      <c r="R20" s="36">
        <v>3</v>
      </c>
      <c r="S20" s="36"/>
      <c r="T20" s="36"/>
    </row>
    <row r="21" spans="1:20">
      <c r="A21" s="55" t="s">
        <v>7442</v>
      </c>
      <c r="B21" s="42" t="str">
        <f>IFERROR(VLOOKUP(D:D,'1. КУБ по территории'!$A:$L,7,0),"")</f>
        <v>Остров чистоты</v>
      </c>
      <c r="C21" s="42" t="str">
        <f>IFERROR(VLOOKUP(D:D,'1. КУБ по территории'!$A:$L,8,0),"")</f>
        <v>Брестская обл., Лунинецкий р-н, г. Микашевичи, ул Первомайская, д 15 к 1</v>
      </c>
      <c r="D21" s="57" t="s">
        <v>309</v>
      </c>
      <c r="E21" s="51">
        <f>IFERROR(VLOOKUP(D:D,'1. КУБ по территории'!$I:$L,2,0),"-")</f>
        <v>13933.671869244485</v>
      </c>
      <c r="F21" s="51">
        <f>IFERROR(VLOOKUP(D:D,'1. КУБ по территории'!$I:$L,3,0),"-")</f>
        <v>43183.914730899283</v>
      </c>
      <c r="G21" s="51">
        <f>IFERROR(VLOOKUP(D:D,'1. КУБ по территории'!$I:$L,4,0),"-")</f>
        <v>36486.703859910063</v>
      </c>
      <c r="H21" s="51">
        <f>IFERROR(AVERAGE(E21:G21),"-")</f>
        <v>31201.430153351277</v>
      </c>
      <c r="I21" s="42" t="str">
        <f>IFERROR(VLOOKUP($D21,'1. КУБ по территории'!$A:$L,3,0),"-")</f>
        <v>Канал Специалисты</v>
      </c>
      <c r="J21" s="42" t="str">
        <f>IFERROR(VLOOKUP($D21,'1. КУБ по территории'!$A:$L,4,0),"-")</f>
        <v>Парфюмерные и хозяйственные магазины</v>
      </c>
      <c r="K21" s="42" t="str">
        <f>IFERROR(VLOOKUP($D21,'1. КУБ по территории'!$A:$L,5,0),"-")</f>
        <v>Парфюмерно-Хозяйственный магазин (Малый)</v>
      </c>
      <c r="L21" s="42" t="str">
        <f>IFERROR(VLOOKUP($D21,'1. КУБ по территории'!$A:$L,6,0),"-")</f>
        <v>Остров Чистоты mini</v>
      </c>
      <c r="M21" s="50">
        <f>IFERROR(IF(H21&gt;=1000000,1,IF(AND(H21&gt;=500000,H21&lt;=999999),2,IF(AND(H21&gt;=200000,H21&lt;=499999),3,IF(AND(H21&gt;=150000,H21&lt;=199999),4,IF(AND(H21&gt;=75000,H21&lt;=149000),5,IF(AND(H21&gt;=35000,H21&lt;=74999),6,6)))))),"-")</f>
        <v>6</v>
      </c>
      <c r="N21" s="43">
        <f>IFERROR(VLOOKUP($M21,справочник!$A$27:$D$33,3,0),0)</f>
        <v>30</v>
      </c>
      <c r="O21" s="43">
        <f>IFERROR(VLOOKUP($M21,справочник!$A$27:$D$33,4,0),0)</f>
        <v>2</v>
      </c>
      <c r="P21" s="43">
        <f>N21*O21</f>
        <v>60</v>
      </c>
      <c r="Q21" s="36"/>
      <c r="R21" s="36">
        <v>3</v>
      </c>
      <c r="S21" s="36"/>
      <c r="T21" s="36"/>
    </row>
    <row r="22" spans="1:20">
      <c r="A22" s="55" t="s">
        <v>7442</v>
      </c>
      <c r="B22" s="42" t="str">
        <f>IFERROR(VLOOKUP(D:D,'1. КУБ по территории'!$A:$L,7,0),"")</f>
        <v>Остров чистоты</v>
      </c>
      <c r="C22" s="42" t="str">
        <f>IFERROR(VLOOKUP(D:D,'1. КУБ по территории'!$A:$L,8,0),"")</f>
        <v>Брестская обл., г. Пинск, пр-кт Жолтовского, д 14</v>
      </c>
      <c r="D22" s="57" t="s">
        <v>330</v>
      </c>
      <c r="E22" s="51">
        <f>IFERROR(VLOOKUP(D:D,'1. КУБ по территории'!$I:$L,2,0),"-")</f>
        <v>13933.671869244485</v>
      </c>
      <c r="F22" s="51">
        <f>IFERROR(VLOOKUP(D:D,'1. КУБ по территории'!$I:$L,3,0),"-")</f>
        <v>43183.914730899283</v>
      </c>
      <c r="G22" s="51">
        <f>IFERROR(VLOOKUP(D:D,'1. КУБ по территории'!$I:$L,4,0),"-")</f>
        <v>36486.703859910049</v>
      </c>
      <c r="H22" s="51">
        <f>IFERROR(AVERAGE(E22:G22),"-")</f>
        <v>31201.430153351273</v>
      </c>
      <c r="I22" s="42" t="str">
        <f>IFERROR(VLOOKUP($D22,'1. КУБ по территории'!$A:$L,3,0),"-")</f>
        <v>Канал Специалисты</v>
      </c>
      <c r="J22" s="42" t="str">
        <f>IFERROR(VLOOKUP($D22,'1. КУБ по территории'!$A:$L,4,0),"-")</f>
        <v>Парфюмерные и хозяйственные магазины</v>
      </c>
      <c r="K22" s="42" t="str">
        <f>IFERROR(VLOOKUP($D22,'1. КУБ по территории'!$A:$L,5,0),"-")</f>
        <v>Парфюмерно-Хозяйственный магазин (Малый)</v>
      </c>
      <c r="L22" s="42" t="str">
        <f>IFERROR(VLOOKUP($D22,'1. КУБ по территории'!$A:$L,6,0),"-")</f>
        <v>Остров Чистоты mini</v>
      </c>
      <c r="M22" s="50">
        <f>IFERROR(IF(H22&gt;=1000000,1,IF(AND(H22&gt;=500000,H22&lt;=999999),2,IF(AND(H22&gt;=200000,H22&lt;=499999),3,IF(AND(H22&gt;=150000,H22&lt;=199999),4,IF(AND(H22&gt;=75000,H22&lt;=149000),5,IF(AND(H22&gt;=35000,H22&lt;=74999),6,6)))))),"-")</f>
        <v>6</v>
      </c>
      <c r="N22" s="43">
        <f>IFERROR(VLOOKUP($M22,справочник!$A$27:$D$33,3,0),0)</f>
        <v>30</v>
      </c>
      <c r="O22" s="43">
        <f>IFERROR(VLOOKUP($M22,справочник!$A$27:$D$33,4,0),0)</f>
        <v>2</v>
      </c>
      <c r="P22" s="43">
        <f>N22*O22</f>
        <v>60</v>
      </c>
      <c r="Q22" s="36">
        <v>1</v>
      </c>
      <c r="R22" s="36">
        <v>1</v>
      </c>
      <c r="S22" s="36">
        <v>1</v>
      </c>
      <c r="T22" s="36">
        <v>1</v>
      </c>
    </row>
    <row r="23" spans="1:20">
      <c r="A23" s="55" t="s">
        <v>7442</v>
      </c>
      <c r="B23" s="42" t="str">
        <f>IFERROR(VLOOKUP(D:D,'1. КУБ по территории'!$A:$L,7,0),"")</f>
        <v>Остров чистоты</v>
      </c>
      <c r="C23" s="42" t="str">
        <f>IFERROR(VLOOKUP(D:D,'1. КУБ по территории'!$A:$L,8,0),"")</f>
        <v>Брестская обл., г. Пинск, пр-кт Жолтовского, д 26</v>
      </c>
      <c r="D23" s="57" t="s">
        <v>303</v>
      </c>
      <c r="E23" s="51">
        <f>IFERROR(VLOOKUP(D:D,'1. КУБ по территории'!$I:$L,2,0),"-")</f>
        <v>13933.671869244487</v>
      </c>
      <c r="F23" s="51">
        <f>IFERROR(VLOOKUP(D:D,'1. КУБ по территории'!$I:$L,3,0),"-")</f>
        <v>43183.914730899291</v>
      </c>
      <c r="G23" s="51">
        <f>IFERROR(VLOOKUP(D:D,'1. КУБ по территории'!$I:$L,4,0),"-")</f>
        <v>36486.703859910049</v>
      </c>
      <c r="H23" s="51">
        <f>IFERROR(AVERAGE(E23:G23),"-")</f>
        <v>31201.430153351277</v>
      </c>
      <c r="I23" s="42" t="str">
        <f>IFERROR(VLOOKUP($D23,'1. КУБ по территории'!$A:$L,3,0),"-")</f>
        <v>Канал Специалисты</v>
      </c>
      <c r="J23" s="42" t="str">
        <f>IFERROR(VLOOKUP($D23,'1. КУБ по территории'!$A:$L,4,0),"-")</f>
        <v>Парфюмерные и хозяйственные магазины</v>
      </c>
      <c r="K23" s="42" t="str">
        <f>IFERROR(VLOOKUP($D23,'1. КУБ по территории'!$A:$L,5,0),"-")</f>
        <v>Парфюмерно-Хозяйственный магазин (Малый)</v>
      </c>
      <c r="L23" s="42" t="str">
        <f>IFERROR(VLOOKUP($D23,'1. КУБ по территории'!$A:$L,6,0),"-")</f>
        <v>Остров Чистоты mini</v>
      </c>
      <c r="M23" s="50">
        <f>IFERROR(IF(H23&gt;=1000000,1,IF(AND(H23&gt;=500000,H23&lt;=999999),2,IF(AND(H23&gt;=200000,H23&lt;=499999),3,IF(AND(H23&gt;=150000,H23&lt;=199999),4,IF(AND(H23&gt;=75000,H23&lt;=149000),5,IF(AND(H23&gt;=35000,H23&lt;=74999),6,6)))))),"-")</f>
        <v>6</v>
      </c>
      <c r="N23" s="43">
        <f>IFERROR(VLOOKUP($M23,справочник!$A$27:$D$33,3,0),0)</f>
        <v>30</v>
      </c>
      <c r="O23" s="43">
        <f>IFERROR(VLOOKUP($M23,справочник!$A$27:$D$33,4,0),0)</f>
        <v>2</v>
      </c>
      <c r="P23" s="43">
        <f>N23*O23</f>
        <v>60</v>
      </c>
      <c r="Q23" s="36">
        <v>1</v>
      </c>
      <c r="R23" s="36">
        <v>1</v>
      </c>
      <c r="S23" s="36">
        <v>1</v>
      </c>
      <c r="T23" s="36">
        <v>1</v>
      </c>
    </row>
    <row r="24" spans="1:20">
      <c r="A24" s="55" t="s">
        <v>7442</v>
      </c>
      <c r="B24" s="42" t="str">
        <f>IFERROR(VLOOKUP(D:D,'1. КУБ по территории'!$A:$L,7,0),"")</f>
        <v>Остров чистоты</v>
      </c>
      <c r="C24" s="42" t="str">
        <f>IFERROR(VLOOKUP(D:D,'1. КУБ по территории'!$A:$L,8,0),"")</f>
        <v>Брестская обл., г. Пинск, ул Брестская, д 118</v>
      </c>
      <c r="D24" s="57" t="s">
        <v>216</v>
      </c>
      <c r="E24" s="51">
        <f>IFERROR(VLOOKUP(D:D,'1. КУБ по территории'!$I:$L,2,0),"-")</f>
        <v>13933.671869244485</v>
      </c>
      <c r="F24" s="51">
        <f>IFERROR(VLOOKUP(D:D,'1. КУБ по территории'!$I:$L,3,0),"-")</f>
        <v>43183.914730899305</v>
      </c>
      <c r="G24" s="51">
        <f>IFERROR(VLOOKUP(D:D,'1. КУБ по территории'!$I:$L,4,0),"-")</f>
        <v>36486.703859910056</v>
      </c>
      <c r="H24" s="51">
        <f>IFERROR(AVERAGE(E24:G24),"-")</f>
        <v>31201.430153351281</v>
      </c>
      <c r="I24" s="42" t="str">
        <f>IFERROR(VLOOKUP($D24,'1. КУБ по территории'!$A:$L,3,0),"-")</f>
        <v>Канал Специалисты</v>
      </c>
      <c r="J24" s="42" t="str">
        <f>IFERROR(VLOOKUP($D24,'1. КУБ по территории'!$A:$L,4,0),"-")</f>
        <v>Парфюмерные и хозяйственные магазины</v>
      </c>
      <c r="K24" s="42" t="str">
        <f>IFERROR(VLOOKUP($D24,'1. КУБ по территории'!$A:$L,5,0),"-")</f>
        <v>Парфюмерно-Хозяйственный магазин (Малый)</v>
      </c>
      <c r="L24" s="42" t="str">
        <f>IFERROR(VLOOKUP($D24,'1. КУБ по территории'!$A:$L,6,0),"-")</f>
        <v>Остров Чистоты mini</v>
      </c>
      <c r="M24" s="50">
        <f>IFERROR(IF(H24&gt;=1000000,1,IF(AND(H24&gt;=500000,H24&lt;=999999),2,IF(AND(H24&gt;=200000,H24&lt;=499999),3,IF(AND(H24&gt;=150000,H24&lt;=199999),4,IF(AND(H24&gt;=75000,H24&lt;=149000),5,IF(AND(H24&gt;=35000,H24&lt;=74999),6,6)))))),"-")</f>
        <v>6</v>
      </c>
      <c r="N24" s="43">
        <f>IFERROR(VLOOKUP($M24,справочник!$A$27:$D$33,3,0),0)</f>
        <v>30</v>
      </c>
      <c r="O24" s="43">
        <f>IFERROR(VLOOKUP($M24,справочник!$A$27:$D$33,4,0),0)</f>
        <v>2</v>
      </c>
      <c r="P24" s="43">
        <f>N24*O24</f>
        <v>60</v>
      </c>
      <c r="Q24" s="36"/>
      <c r="R24" s="36"/>
      <c r="S24" s="36"/>
      <c r="T24" s="36"/>
    </row>
    <row r="25" spans="1:20">
      <c r="A25" s="55" t="s">
        <v>7442</v>
      </c>
      <c r="B25" s="42" t="str">
        <f>IFERROR(VLOOKUP(D:D,'1. КУБ по территории'!$A:$L,7,0),"")</f>
        <v>Остров чистоты</v>
      </c>
      <c r="C25" s="42" t="str">
        <f>IFERROR(VLOOKUP(D:D,'1. КУБ по территории'!$A:$L,8,0),"")</f>
        <v>Брестская обл., г. Пинск, ул Карла Маркса, д 29/1</v>
      </c>
      <c r="D25" s="57" t="s">
        <v>436</v>
      </c>
      <c r="E25" s="51">
        <f>IFERROR(VLOOKUP(D:D,'1. КУБ по территории'!$I:$L,2,0),"-")</f>
        <v>13933.671869244485</v>
      </c>
      <c r="F25" s="51">
        <f>IFERROR(VLOOKUP(D:D,'1. КУБ по территории'!$I:$L,3,0),"-")</f>
        <v>43183.914730899305</v>
      </c>
      <c r="G25" s="51">
        <f>IFERROR(VLOOKUP(D:D,'1. КУБ по территории'!$I:$L,4,0),"-")</f>
        <v>36486.703859910056</v>
      </c>
      <c r="H25" s="51">
        <f>IFERROR(AVERAGE(E25:G25),"-")</f>
        <v>31201.430153351281</v>
      </c>
      <c r="I25" s="42" t="str">
        <f>IFERROR(VLOOKUP($D25,'1. КУБ по территории'!$A:$L,3,0),"-")</f>
        <v>Канал Специалисты</v>
      </c>
      <c r="J25" s="42" t="str">
        <f>IFERROR(VLOOKUP($D25,'1. КУБ по территории'!$A:$L,4,0),"-")</f>
        <v>Парфюмерные и хозяйственные магазины</v>
      </c>
      <c r="K25" s="42" t="str">
        <f>IFERROR(VLOOKUP($D25,'1. КУБ по территории'!$A:$L,5,0),"-")</f>
        <v>Парфюмерно-Хозяйственный магазин (Средний)</v>
      </c>
      <c r="L25" s="42" t="str">
        <f>IFERROR(VLOOKUP($D25,'1. КУБ по территории'!$A:$L,6,0),"-")</f>
        <v>Остров Чистоты midi</v>
      </c>
      <c r="M25" s="50">
        <f>IFERROR(IF(H25&gt;=1000000,1,IF(AND(H25&gt;=500000,H25&lt;=999999),2,IF(AND(H25&gt;=200000,H25&lt;=499999),3,IF(AND(H25&gt;=150000,H25&lt;=199999),4,IF(AND(H25&gt;=75000,H25&lt;=149000),5,IF(AND(H25&gt;=35000,H25&lt;=74999),6,6)))))),"-")</f>
        <v>6</v>
      </c>
      <c r="N25" s="43">
        <f>IFERROR(VLOOKUP($M25,справочник!$A$27:$D$33,3,0),0)</f>
        <v>30</v>
      </c>
      <c r="O25" s="43">
        <f>IFERROR(VLOOKUP($M25,справочник!$A$27:$D$33,4,0),0)</f>
        <v>2</v>
      </c>
      <c r="P25" s="43">
        <f>N25*O25</f>
        <v>60</v>
      </c>
      <c r="Q25" s="36"/>
      <c r="R25" s="36"/>
      <c r="S25" s="36"/>
      <c r="T25" s="36"/>
    </row>
    <row r="26" spans="1:20">
      <c r="A26" s="55" t="s">
        <v>7442</v>
      </c>
      <c r="B26" s="42" t="str">
        <f>IFERROR(VLOOKUP(D:D,'1. КУБ по территории'!$A:$L,7,0),"")</f>
        <v>Остров чистоты</v>
      </c>
      <c r="C26" s="42" t="str">
        <f>IFERROR(VLOOKUP(D:D,'1. КУБ по территории'!$A:$L,8,0),"")</f>
        <v>Брестская обл., г. Пинск, ул Ленина, д 1</v>
      </c>
      <c r="D26" s="57" t="s">
        <v>267</v>
      </c>
      <c r="E26" s="51">
        <f>IFERROR(VLOOKUP(D:D,'1. КУБ по территории'!$I:$L,2,0),"-")</f>
        <v>13933.671869244485</v>
      </c>
      <c r="F26" s="51">
        <f>IFERROR(VLOOKUP(D:D,'1. КУБ по территории'!$I:$L,3,0),"-")</f>
        <v>43183.914730899298</v>
      </c>
      <c r="G26" s="51">
        <f>IFERROR(VLOOKUP(D:D,'1. КУБ по территории'!$I:$L,4,0),"-")</f>
        <v>36486.703859910049</v>
      </c>
      <c r="H26" s="51">
        <f>IFERROR(AVERAGE(E26:G26),"-")</f>
        <v>31201.430153351277</v>
      </c>
      <c r="I26" s="42" t="str">
        <f>IFERROR(VLOOKUP($D26,'1. КУБ по территории'!$A:$L,3,0),"-")</f>
        <v>Канал Специалисты</v>
      </c>
      <c r="J26" s="42" t="str">
        <f>IFERROR(VLOOKUP($D26,'1. КУБ по территории'!$A:$L,4,0),"-")</f>
        <v>Парфюмерные и хозяйственные магазины</v>
      </c>
      <c r="K26" s="42" t="str">
        <f>IFERROR(VLOOKUP($D26,'1. КУБ по территории'!$A:$L,5,0),"-")</f>
        <v>Парфюмерно-Хозяйственный магазин (Малый)</v>
      </c>
      <c r="L26" s="42" t="str">
        <f>IFERROR(VLOOKUP($D26,'1. КУБ по территории'!$A:$L,6,0),"-")</f>
        <v>Остров Чистоты mini</v>
      </c>
      <c r="M26" s="50">
        <f>IFERROR(IF(H26&gt;=1000000,1,IF(AND(H26&gt;=500000,H26&lt;=999999),2,IF(AND(H26&gt;=200000,H26&lt;=499999),3,IF(AND(H26&gt;=150000,H26&lt;=199999),4,IF(AND(H26&gt;=75000,H26&lt;=149000),5,IF(AND(H26&gt;=35000,H26&lt;=74999),6,6)))))),"-")</f>
        <v>6</v>
      </c>
      <c r="N26" s="43">
        <f>IFERROR(VLOOKUP($M26,справочник!$A$27:$D$33,3,0),0)</f>
        <v>30</v>
      </c>
      <c r="O26" s="43">
        <f>IFERROR(VLOOKUP($M26,справочник!$A$27:$D$33,4,0),0)</f>
        <v>2</v>
      </c>
      <c r="P26" s="43">
        <f>N26*O26</f>
        <v>60</v>
      </c>
      <c r="Q26" s="36"/>
      <c r="R26" s="36"/>
      <c r="S26" s="36"/>
      <c r="T26" s="36"/>
    </row>
    <row r="27" spans="1:20">
      <c r="A27" s="55" t="s">
        <v>7442</v>
      </c>
      <c r="B27" s="42" t="str">
        <f>IFERROR(VLOOKUP(D:D,'1. КУБ по территории'!$A:$L,7,0),"")</f>
        <v>Остров чистоты</v>
      </c>
      <c r="C27" s="42" t="str">
        <f>IFERROR(VLOOKUP(D:D,'1. КУБ по территории'!$A:$L,8,0),"")</f>
        <v>Брестская обл., г. Пинск, ул Первомайская, д 145</v>
      </c>
      <c r="D27" s="57" t="s">
        <v>248</v>
      </c>
      <c r="E27" s="51">
        <f>IFERROR(VLOOKUP(D:D,'1. КУБ по территории'!$I:$L,2,0),"-")</f>
        <v>13933.671869244485</v>
      </c>
      <c r="F27" s="51">
        <f>IFERROR(VLOOKUP(D:D,'1. КУБ по территории'!$I:$L,3,0),"-")</f>
        <v>43183.914730899298</v>
      </c>
      <c r="G27" s="51">
        <f>IFERROR(VLOOKUP(D:D,'1. КУБ по территории'!$I:$L,4,0),"-")</f>
        <v>36486.703859910049</v>
      </c>
      <c r="H27" s="51">
        <f>IFERROR(AVERAGE(E27:G27),"-")</f>
        <v>31201.430153351277</v>
      </c>
      <c r="I27" s="42" t="str">
        <f>IFERROR(VLOOKUP($D27,'1. КУБ по территории'!$A:$L,3,0),"-")</f>
        <v>Канал Специалисты</v>
      </c>
      <c r="J27" s="42" t="str">
        <f>IFERROR(VLOOKUP($D27,'1. КУБ по территории'!$A:$L,4,0),"-")</f>
        <v>Парфюмерные и хозяйственные магазины</v>
      </c>
      <c r="K27" s="42" t="str">
        <f>IFERROR(VLOOKUP($D27,'1. КУБ по территории'!$A:$L,5,0),"-")</f>
        <v>Парфюмерно-Хозяйственный магазин (Малый)</v>
      </c>
      <c r="L27" s="42" t="str">
        <f>IFERROR(VLOOKUP($D27,'1. КУБ по территории'!$A:$L,6,0),"-")</f>
        <v>Остров Чистоты mini</v>
      </c>
      <c r="M27" s="50">
        <f>IFERROR(IF(H27&gt;=1000000,1,IF(AND(H27&gt;=500000,H27&lt;=999999),2,IF(AND(H27&gt;=200000,H27&lt;=499999),3,IF(AND(H27&gt;=150000,H27&lt;=199999),4,IF(AND(H27&gt;=75000,H27&lt;=149000),5,IF(AND(H27&gt;=35000,H27&lt;=74999),6,6)))))),"-")</f>
        <v>6</v>
      </c>
      <c r="N27" s="43">
        <f>IFERROR(VLOOKUP($M27,справочник!$A$27:$D$33,3,0),0)</f>
        <v>30</v>
      </c>
      <c r="O27" s="43">
        <f>IFERROR(VLOOKUP($M27,справочник!$A$27:$D$33,4,0),0)</f>
        <v>2</v>
      </c>
      <c r="P27" s="43">
        <f>N27*O27</f>
        <v>60</v>
      </c>
      <c r="Q27" s="36"/>
      <c r="R27" s="36"/>
      <c r="S27" s="36"/>
      <c r="T27" s="36"/>
    </row>
    <row r="28" spans="1:20">
      <c r="A28" s="55" t="s">
        <v>7442</v>
      </c>
      <c r="B28" s="42" t="str">
        <f>IFERROR(VLOOKUP(D:D,'1. КУБ по территории'!$A:$L,7,0),"")</f>
        <v>Остров чистоты</v>
      </c>
      <c r="C28" s="42" t="str">
        <f>IFERROR(VLOOKUP(D:D,'1. КУБ по территории'!$A:$L,8,0),"")</f>
        <v>Брестская обл., г. Пинск, ул Первомайская, д 55</v>
      </c>
      <c r="D28" s="57" t="s">
        <v>271</v>
      </c>
      <c r="E28" s="51">
        <f>IFERROR(VLOOKUP(D:D,'1. КУБ по территории'!$I:$L,2,0),"-")</f>
        <v>13933.671869244485</v>
      </c>
      <c r="F28" s="51">
        <f>IFERROR(VLOOKUP(D:D,'1. КУБ по территории'!$I:$L,3,0),"-")</f>
        <v>43183.914730899298</v>
      </c>
      <c r="G28" s="51">
        <f>IFERROR(VLOOKUP(D:D,'1. КУБ по территории'!$I:$L,4,0),"-")</f>
        <v>36486.703859910049</v>
      </c>
      <c r="H28" s="51">
        <f>IFERROR(AVERAGE(E28:G28),"-")</f>
        <v>31201.430153351277</v>
      </c>
      <c r="I28" s="42" t="str">
        <f>IFERROR(VLOOKUP($D28,'1. КУБ по территории'!$A:$L,3,0),"-")</f>
        <v>Канал Специалисты</v>
      </c>
      <c r="J28" s="42" t="str">
        <f>IFERROR(VLOOKUP($D28,'1. КУБ по территории'!$A:$L,4,0),"-")</f>
        <v>Парфюмерные и хозяйственные магазины</v>
      </c>
      <c r="K28" s="42" t="str">
        <f>IFERROR(VLOOKUP($D28,'1. КУБ по территории'!$A:$L,5,0),"-")</f>
        <v>Парфюмерно-Хозяйственный магазин (Малый)</v>
      </c>
      <c r="L28" s="42" t="str">
        <f>IFERROR(VLOOKUP($D28,'1. КУБ по территории'!$A:$L,6,0),"-")</f>
        <v>Остров Чистоты mini</v>
      </c>
      <c r="M28" s="50">
        <f>IFERROR(IF(H28&gt;=1000000,1,IF(AND(H28&gt;=500000,H28&lt;=999999),2,IF(AND(H28&gt;=200000,H28&lt;=499999),3,IF(AND(H28&gt;=150000,H28&lt;=199999),4,IF(AND(H28&gt;=75000,H28&lt;=149000),5,IF(AND(H28&gt;=35000,H28&lt;=74999),6,6)))))),"-")</f>
        <v>6</v>
      </c>
      <c r="N28" s="43">
        <f>IFERROR(VLOOKUP($M28,справочник!$A$27:$D$33,3,0),0)</f>
        <v>30</v>
      </c>
      <c r="O28" s="43">
        <f>IFERROR(VLOOKUP($M28,справочник!$A$27:$D$33,4,0),0)</f>
        <v>2</v>
      </c>
      <c r="P28" s="43">
        <f>N28*O28</f>
        <v>60</v>
      </c>
      <c r="Q28" s="36"/>
      <c r="R28" s="36"/>
      <c r="S28" s="36"/>
      <c r="T28" s="36"/>
    </row>
    <row r="29" spans="1:20">
      <c r="A29" s="55" t="s">
        <v>7442</v>
      </c>
      <c r="B29" s="42" t="str">
        <f>IFERROR(VLOOKUP(D:D,'1. КУБ по территории'!$A:$L,7,0),"")</f>
        <v>Остров чистоты</v>
      </c>
      <c r="C29" s="42" t="str">
        <f>IFERROR(VLOOKUP(D:D,'1. КУБ по территории'!$A:$L,8,0),"")</f>
        <v>Брестская обл., г. Пинск, ул Первомайская, д 90</v>
      </c>
      <c r="D29" s="57" t="s">
        <v>234</v>
      </c>
      <c r="E29" s="51">
        <f>IFERROR(VLOOKUP(D:D,'1. КУБ по территории'!$I:$L,2,0),"-")</f>
        <v>13933.671869244485</v>
      </c>
      <c r="F29" s="51">
        <f>IFERROR(VLOOKUP(D:D,'1. КУБ по территории'!$I:$L,3,0),"-")</f>
        <v>43183.914730899298</v>
      </c>
      <c r="G29" s="51">
        <f>IFERROR(VLOOKUP(D:D,'1. КУБ по территории'!$I:$L,4,0),"-")</f>
        <v>36486.703859910042</v>
      </c>
      <c r="H29" s="51">
        <f>IFERROR(AVERAGE(E29:G29),"-")</f>
        <v>31201.430153351277</v>
      </c>
      <c r="I29" s="42" t="str">
        <f>IFERROR(VLOOKUP($D29,'1. КУБ по территории'!$A:$L,3,0),"-")</f>
        <v>Канал Специалисты</v>
      </c>
      <c r="J29" s="42" t="str">
        <f>IFERROR(VLOOKUP($D29,'1. КУБ по территории'!$A:$L,4,0),"-")</f>
        <v>Парфюмерные и хозяйственные магазины</v>
      </c>
      <c r="K29" s="42" t="str">
        <f>IFERROR(VLOOKUP($D29,'1. КУБ по территории'!$A:$L,5,0),"-")</f>
        <v>Парфюмерно-Хозяйственный магазин (Малый)</v>
      </c>
      <c r="L29" s="42" t="str">
        <f>IFERROR(VLOOKUP($D29,'1. КУБ по территории'!$A:$L,6,0),"-")</f>
        <v>Остров Чистоты mini</v>
      </c>
      <c r="M29" s="50">
        <f>IFERROR(IF(H29&gt;=1000000,1,IF(AND(H29&gt;=500000,H29&lt;=999999),2,IF(AND(H29&gt;=200000,H29&lt;=499999),3,IF(AND(H29&gt;=150000,H29&lt;=199999),4,IF(AND(H29&gt;=75000,H29&lt;=149000),5,IF(AND(H29&gt;=35000,H29&lt;=74999),6,6)))))),"-")</f>
        <v>6</v>
      </c>
      <c r="N29" s="43">
        <f>IFERROR(VLOOKUP($M29,справочник!$A$27:$D$33,3,0),0)</f>
        <v>30</v>
      </c>
      <c r="O29" s="43">
        <f>IFERROR(VLOOKUP($M29,справочник!$A$27:$D$33,4,0),0)</f>
        <v>2</v>
      </c>
      <c r="P29" s="43">
        <f>N29*O29</f>
        <v>60</v>
      </c>
      <c r="Q29" s="36"/>
      <c r="R29" s="36"/>
      <c r="S29" s="36"/>
      <c r="T29" s="36"/>
    </row>
    <row r="30" spans="1:20">
      <c r="A30" s="55" t="s">
        <v>7442</v>
      </c>
      <c r="B30" s="42" t="str">
        <f>IFERROR(VLOOKUP(D:D,'1. КУБ по территории'!$A:$L,7,0),"")</f>
        <v>Остров чистоты</v>
      </c>
      <c r="C30" s="42" t="str">
        <f>IFERROR(VLOOKUP(D:D,'1. КУБ по территории'!$A:$L,8,0),"")</f>
        <v>Брестская обл., г. Пинск, ул Полесская, д 28</v>
      </c>
      <c r="D30" s="57" t="s">
        <v>208</v>
      </c>
      <c r="E30" s="51">
        <f>IFERROR(VLOOKUP(D:D,'1. КУБ по территории'!$I:$L,2,0),"-")</f>
        <v>13933.671869244483</v>
      </c>
      <c r="F30" s="51">
        <f>IFERROR(VLOOKUP(D:D,'1. КУБ по территории'!$I:$L,3,0),"-")</f>
        <v>43183.914730899305</v>
      </c>
      <c r="G30" s="51">
        <f>IFERROR(VLOOKUP(D:D,'1. КУБ по территории'!$I:$L,4,0),"-")</f>
        <v>36486.703859910063</v>
      </c>
      <c r="H30" s="51">
        <f>IFERROR(AVERAGE(E30:G30),"-")</f>
        <v>31201.430153351288</v>
      </c>
      <c r="I30" s="42" t="str">
        <f>IFERROR(VLOOKUP($D30,'1. КУБ по территории'!$A:$L,3,0),"-")</f>
        <v>Канал Специалисты</v>
      </c>
      <c r="J30" s="42" t="str">
        <f>IFERROR(VLOOKUP($D30,'1. КУБ по территории'!$A:$L,4,0),"-")</f>
        <v>Парфюмерные и хозяйственные магазины</v>
      </c>
      <c r="K30" s="42" t="str">
        <f>IFERROR(VLOOKUP($D30,'1. КУБ по территории'!$A:$L,5,0),"-")</f>
        <v>Парфюмерно-Хозяйственный магазин (Малый)</v>
      </c>
      <c r="L30" s="42" t="str">
        <f>IFERROR(VLOOKUP($D30,'1. КУБ по территории'!$A:$L,6,0),"-")</f>
        <v>Остров Чистоты mini</v>
      </c>
      <c r="M30" s="50">
        <f>IFERROR(IF(H30&gt;=1000000,1,IF(AND(H30&gt;=500000,H30&lt;=999999),2,IF(AND(H30&gt;=200000,H30&lt;=499999),3,IF(AND(H30&gt;=150000,H30&lt;=199999),4,IF(AND(H30&gt;=75000,H30&lt;=149000),5,IF(AND(H30&gt;=35000,H30&lt;=74999),6,6)))))),"-")</f>
        <v>6</v>
      </c>
      <c r="N30" s="43">
        <f>IFERROR(VLOOKUP($M30,справочник!$A$27:$D$33,3,0),0)</f>
        <v>30</v>
      </c>
      <c r="O30" s="43">
        <f>IFERROR(VLOOKUP($M30,справочник!$A$27:$D$33,4,0),0)</f>
        <v>2</v>
      </c>
      <c r="P30" s="43">
        <f>N30*O30</f>
        <v>60</v>
      </c>
      <c r="Q30" s="36"/>
      <c r="R30" s="36"/>
      <c r="S30" s="36"/>
      <c r="T30" s="36"/>
    </row>
    <row r="31" spans="1:20">
      <c r="A31" s="55" t="s">
        <v>7442</v>
      </c>
      <c r="B31" s="42" t="str">
        <f>IFERROR(VLOOKUP(D:D,'1. КУБ по территории'!$A:$L,7,0),"")</f>
        <v>Остров чистоты</v>
      </c>
      <c r="C31" s="42" t="str">
        <f>IFERROR(VLOOKUP(D:D,'1. КУБ по территории'!$A:$L,8,0),"")</f>
        <v>Брестская обл., г. Пинск, ул Центральная, д 44А</v>
      </c>
      <c r="D31" s="57" t="s">
        <v>252</v>
      </c>
      <c r="E31" s="51">
        <f>IFERROR(VLOOKUP(D:D,'1. КУБ по территории'!$I:$L,2,0),"-")</f>
        <v>13933.671869244492</v>
      </c>
      <c r="F31" s="51">
        <f>IFERROR(VLOOKUP(D:D,'1. КУБ по территории'!$I:$L,3,0),"-")</f>
        <v>43183.914730899298</v>
      </c>
      <c r="G31" s="51">
        <f>IFERROR(VLOOKUP(D:D,'1. КУБ по территории'!$I:$L,4,0),"-")</f>
        <v>36486.703859910042</v>
      </c>
      <c r="H31" s="51">
        <f>IFERROR(AVERAGE(E31:G31),"-")</f>
        <v>31201.430153351277</v>
      </c>
      <c r="I31" s="42" t="str">
        <f>IFERROR(VLOOKUP($D31,'1. КУБ по территории'!$A:$L,3,0),"-")</f>
        <v>Канал Специалисты</v>
      </c>
      <c r="J31" s="42" t="str">
        <f>IFERROR(VLOOKUP($D31,'1. КУБ по территории'!$A:$L,4,0),"-")</f>
        <v>Парфюмерные и хозяйственные магазины</v>
      </c>
      <c r="K31" s="42" t="str">
        <f>IFERROR(VLOOKUP($D31,'1. КУБ по территории'!$A:$L,5,0),"-")</f>
        <v>Парфюмерно-Хозяйственный магазин (Малый)</v>
      </c>
      <c r="L31" s="42" t="str">
        <f>IFERROR(VLOOKUP($D31,'1. КУБ по территории'!$A:$L,6,0),"-")</f>
        <v>Остров Чистоты mini</v>
      </c>
      <c r="M31" s="50">
        <f>IFERROR(IF(H31&gt;=1000000,1,IF(AND(H31&gt;=500000,H31&lt;=999999),2,IF(AND(H31&gt;=200000,H31&lt;=499999),3,IF(AND(H31&gt;=150000,H31&lt;=199999),4,IF(AND(H31&gt;=75000,H31&lt;=149000),5,IF(AND(H31&gt;=35000,H31&lt;=74999),6,6)))))),"-")</f>
        <v>6</v>
      </c>
      <c r="N31" s="43">
        <f>IFERROR(VLOOKUP($M31,справочник!$A$27:$D$33,3,0),0)</f>
        <v>30</v>
      </c>
      <c r="O31" s="43">
        <f>IFERROR(VLOOKUP($M31,справочник!$A$27:$D$33,4,0),0)</f>
        <v>2</v>
      </c>
      <c r="P31" s="43">
        <f>N31*O31</f>
        <v>60</v>
      </c>
      <c r="Q31" s="36"/>
      <c r="R31" s="36"/>
      <c r="S31" s="36"/>
      <c r="T31" s="36"/>
    </row>
    <row r="32" spans="1:20">
      <c r="A32" s="55" t="s">
        <v>7442</v>
      </c>
      <c r="B32" s="42" t="str">
        <f>IFERROR(VLOOKUP(D:D,'1. КУБ по территории'!$A:$L,7,0),"")</f>
        <v>Остров чистоты</v>
      </c>
      <c r="C32" s="42" t="str">
        <f>IFERROR(VLOOKUP(D:D,'1. КУБ по территории'!$A:$L,8,0),"")</f>
        <v>Брестская обл., Столинский р-н, г. Столин, ул Советская, д 39</v>
      </c>
      <c r="D32" s="57" t="s">
        <v>320</v>
      </c>
      <c r="E32" s="51">
        <f>IFERROR(VLOOKUP(D:D,'1. КУБ по территории'!$I:$L,2,0),"-")</f>
        <v>13933.671869244485</v>
      </c>
      <c r="F32" s="51">
        <f>IFERROR(VLOOKUP(D:D,'1. КУБ по территории'!$I:$L,3,0),"-")</f>
        <v>43183.914730899291</v>
      </c>
      <c r="G32" s="51">
        <f>IFERROR(VLOOKUP(D:D,'1. КУБ по территории'!$I:$L,4,0),"-")</f>
        <v>36486.703859910056</v>
      </c>
      <c r="H32" s="51">
        <f>IFERROR(AVERAGE(E32:G32),"-")</f>
        <v>31201.430153351277</v>
      </c>
      <c r="I32" s="42" t="str">
        <f>IFERROR(VLOOKUP($D32,'1. КУБ по территории'!$A:$L,3,0),"-")</f>
        <v>Канал Специалисты</v>
      </c>
      <c r="J32" s="42" t="str">
        <f>IFERROR(VLOOKUP($D32,'1. КУБ по территории'!$A:$L,4,0),"-")</f>
        <v>Парфюмерные и хозяйственные магазины</v>
      </c>
      <c r="K32" s="42" t="str">
        <f>IFERROR(VLOOKUP($D32,'1. КУБ по территории'!$A:$L,5,0),"-")</f>
        <v>Парфюмерно-Хозяйственный магазин (Малый)</v>
      </c>
      <c r="L32" s="42" t="str">
        <f>IFERROR(VLOOKUP($D32,'1. КУБ по территории'!$A:$L,6,0),"-")</f>
        <v>Остров Чистоты mini</v>
      </c>
      <c r="M32" s="50">
        <f>IFERROR(IF(H32&gt;=1000000,1,IF(AND(H32&gt;=500000,H32&lt;=999999),2,IF(AND(H32&gt;=200000,H32&lt;=499999),3,IF(AND(H32&gt;=150000,H32&lt;=199999),4,IF(AND(H32&gt;=75000,H32&lt;=149000),5,IF(AND(H32&gt;=35000,H32&lt;=74999),6,6)))))),"-")</f>
        <v>6</v>
      </c>
      <c r="N32" s="43">
        <f>IFERROR(VLOOKUP($M32,справочник!$A$27:$D$33,3,0),0)</f>
        <v>30</v>
      </c>
      <c r="O32" s="43">
        <f>IFERROR(VLOOKUP($M32,справочник!$A$27:$D$33,4,0),0)</f>
        <v>2</v>
      </c>
      <c r="P32" s="43">
        <f>N32*O32</f>
        <v>60</v>
      </c>
      <c r="Q32" s="36"/>
      <c r="R32" s="36"/>
      <c r="S32" s="36"/>
      <c r="T32" s="36"/>
    </row>
    <row r="33" spans="1:20">
      <c r="A33" s="49" t="s">
        <v>7442</v>
      </c>
      <c r="B33" s="42" t="str">
        <f>IFERROR(VLOOKUP(D:D,'1. КУБ по территории'!$A:$L,7,0),"")</f>
        <v>Остров чистоты</v>
      </c>
      <c r="C33" s="42" t="str">
        <f>IFERROR(VLOOKUP(D:D,'1. КУБ по территории'!$A:$L,8,0),"")</f>
        <v>Брестская обл., Столинский р-н, с/с Речицкий, рп Речица</v>
      </c>
      <c r="D33" s="44" t="s">
        <v>299</v>
      </c>
      <c r="E33" s="51">
        <f>IFERROR(VLOOKUP(D:D,'1. КУБ по территории'!$I:$L,2,0),"-")</f>
        <v>13933.671869244483</v>
      </c>
      <c r="F33" s="51">
        <f>IFERROR(VLOOKUP(D:D,'1. КУБ по территории'!$I:$L,3,0),"-")</f>
        <v>43183.914730899298</v>
      </c>
      <c r="G33" s="51">
        <f>IFERROR(VLOOKUP(D:D,'1. КУБ по территории'!$I:$L,4,0),"-")</f>
        <v>36486.703859910056</v>
      </c>
      <c r="H33" s="51">
        <f>IFERROR(AVERAGE(E33:G33),"-")</f>
        <v>31201.430153351277</v>
      </c>
      <c r="I33" s="42" t="str">
        <f>IFERROR(VLOOKUP($D33,'1. КУБ по территории'!$A:$L,3,0),"-")</f>
        <v>Канал Специалисты</v>
      </c>
      <c r="J33" s="42" t="str">
        <f>IFERROR(VLOOKUP($D33,'1. КУБ по территории'!$A:$L,4,0),"-")</f>
        <v>Парфюмерные и хозяйственные магазины</v>
      </c>
      <c r="K33" s="42" t="str">
        <f>IFERROR(VLOOKUP($D33,'1. КУБ по территории'!$A:$L,5,0),"-")</f>
        <v>Парфюмерно-Хозяйственный магазин (Малый)</v>
      </c>
      <c r="L33" s="42" t="str">
        <f>IFERROR(VLOOKUP($D33,'1. КУБ по территории'!$A:$L,6,0),"-")</f>
        <v>Остров Чистоты mini</v>
      </c>
      <c r="M33" s="50">
        <f>IFERROR(IF(H33&gt;=1000000,1,IF(AND(H33&gt;=500000,H33&lt;=999999),2,IF(AND(H33&gt;=200000,H33&lt;=499999),3,IF(AND(H33&gt;=150000,H33&lt;=199999),4,IF(AND(H33&gt;=75000,H33&lt;=149000),5,IF(AND(H33&gt;=35000,H33&lt;=74999),6,6)))))),"-")</f>
        <v>6</v>
      </c>
      <c r="N33" s="43">
        <f>IFERROR(VLOOKUP($M33,справочник!$A$27:$D$33,3,0),0)</f>
        <v>30</v>
      </c>
      <c r="O33" s="43">
        <f>IFERROR(VLOOKUP($M33,справочник!$A$27:$D$33,4,0),0)</f>
        <v>2</v>
      </c>
      <c r="P33" s="43">
        <f>N33*O33</f>
        <v>60</v>
      </c>
      <c r="Q33" s="36"/>
      <c r="R33" s="36"/>
      <c r="S33" s="36"/>
      <c r="T33" s="36"/>
    </row>
    <row r="34" spans="1:20">
      <c r="A34" s="49" t="s">
        <v>7442</v>
      </c>
      <c r="B34" s="42" t="str">
        <f>IFERROR(VLOOKUP(D:D,'1. КУБ по территории'!$A:$L,7,0),"")</f>
        <v>Мила</v>
      </c>
      <c r="C34" s="42" t="str">
        <f>IFERROR(VLOOKUP(D:D,'1. КУБ по территории'!$A:$L,8,0),"")</f>
        <v>Брестская обл., Берёзовский р-н, г. Белоозёрск, пр-кт Мира, д 13</v>
      </c>
      <c r="D34" s="44" t="s">
        <v>141</v>
      </c>
      <c r="E34" s="51">
        <f>IFERROR(VLOOKUP(D:D,'1. КУБ по территории'!$I:$L,2,0),"-")</f>
        <v>58660.45</v>
      </c>
      <c r="F34" s="51">
        <f>IFERROR(VLOOKUP(D:D,'1. КУБ по территории'!$I:$L,3,0),"-")</f>
        <v>41289.22</v>
      </c>
      <c r="G34" s="51">
        <f>IFERROR(VLOOKUP(D:D,'1. КУБ по территории'!$I:$L,4,0),"-")</f>
        <v>9523.23</v>
      </c>
      <c r="H34" s="51">
        <f>IFERROR(AVERAGE(E34:G34),"-")</f>
        <v>36490.966666666667</v>
      </c>
      <c r="I34" s="42" t="str">
        <f>IFERROR(VLOOKUP($D34,'1. КУБ по территории'!$A:$L,3,0),"-")</f>
        <v>Канал Специалисты</v>
      </c>
      <c r="J34" s="42" t="str">
        <f>IFERROR(VLOOKUP($D34,'1. КУБ по территории'!$A:$L,4,0),"-")</f>
        <v>Парфюмерные и хозяйственные магазины</v>
      </c>
      <c r="K34" s="42" t="str">
        <f>IFERROR(VLOOKUP($D34,'1. КУБ по территории'!$A:$L,5,0),"-")</f>
        <v>Парфюмерно-Хозяйственный магазин (Малый)</v>
      </c>
      <c r="L34" s="42" t="str">
        <f>IFERROR(VLOOKUP($D34,'1. КУБ по территории'!$A:$L,6,0),"-")</f>
        <v>Мила mini</v>
      </c>
      <c r="M34" s="50">
        <f>IFERROR(IF(H34&gt;=1000000,1,IF(AND(H34&gt;=500000,H34&lt;=999999),2,IF(AND(H34&gt;=200000,H34&lt;=499999),3,IF(AND(H34&gt;=150000,H34&lt;=199999),4,IF(AND(H34&gt;=75000,H34&lt;=149000),5,IF(AND(H34&gt;=35000,H34&lt;=74999),6,6)))))),"-")</f>
        <v>6</v>
      </c>
      <c r="N34" s="43">
        <f>IFERROR(VLOOKUP($M34,справочник!$A$27:$D$33,3,0),0)</f>
        <v>30</v>
      </c>
      <c r="O34" s="43">
        <f>IFERROR(VLOOKUP($M34,справочник!$A$27:$D$33,4,0),0)</f>
        <v>2</v>
      </c>
      <c r="P34" s="43">
        <f>N34*O34</f>
        <v>60</v>
      </c>
      <c r="Q34" s="36"/>
      <c r="R34" s="36"/>
      <c r="S34" s="36"/>
      <c r="T34" s="36"/>
    </row>
    <row r="35" spans="1:20">
      <c r="A35" s="55" t="s">
        <v>7442</v>
      </c>
      <c r="B35" s="42" t="str">
        <f>IFERROR(VLOOKUP(D:D,'1. КУБ по территории'!$A:$L,7,0),"")</f>
        <v>Мила</v>
      </c>
      <c r="C35" s="42" t="str">
        <f>IFERROR(VLOOKUP(D:D,'1. КУБ по территории'!$A:$L,8,0),"")</f>
        <v>Брестская обл., Берёзовский р-н, г. Берёза, ул Ленина, д 153</v>
      </c>
      <c r="D35" s="59" t="s">
        <v>185</v>
      </c>
      <c r="E35" s="51">
        <f>IFERROR(VLOOKUP(D:D,'1. КУБ по территории'!$I:$L,2,0),"-")</f>
        <v>58660.44999999999</v>
      </c>
      <c r="F35" s="51">
        <f>IFERROR(VLOOKUP(D:D,'1. КУБ по территории'!$I:$L,3,0),"-")</f>
        <v>41289.22</v>
      </c>
      <c r="G35" s="51">
        <f>IFERROR(VLOOKUP(D:D,'1. КУБ по территории'!$I:$L,4,0),"-")</f>
        <v>9523.2299999999959</v>
      </c>
      <c r="H35" s="51">
        <f>IFERROR(AVERAGE(E35:G35),"-")</f>
        <v>36490.96666666666</v>
      </c>
      <c r="I35" s="42" t="str">
        <f>IFERROR(VLOOKUP($D35,'1. КУБ по территории'!$A:$L,3,0),"-")</f>
        <v>Канал Специалисты</v>
      </c>
      <c r="J35" s="42" t="str">
        <f>IFERROR(VLOOKUP($D35,'1. КУБ по территории'!$A:$L,4,0),"-")</f>
        <v>Парфюмерные и хозяйственные магазины</v>
      </c>
      <c r="K35" s="42" t="str">
        <f>IFERROR(VLOOKUP($D35,'1. КУБ по территории'!$A:$L,5,0),"-")</f>
        <v>Парфюмерно-Хозяйственный магазин (Малый)</v>
      </c>
      <c r="L35" s="42" t="str">
        <f>IFERROR(VLOOKUP($D35,'1. КУБ по территории'!$A:$L,6,0),"-")</f>
        <v>Мила mini</v>
      </c>
      <c r="M35" s="50">
        <f>IFERROR(IF(H35&gt;=1000000,1,IF(AND(H35&gt;=500000,H35&lt;=999999),2,IF(AND(H35&gt;=200000,H35&lt;=499999),3,IF(AND(H35&gt;=150000,H35&lt;=199999),4,IF(AND(H35&gt;=75000,H35&lt;=149000),5,IF(AND(H35&gt;=35000,H35&lt;=74999),6,6)))))),"-")</f>
        <v>6</v>
      </c>
      <c r="N35" s="43">
        <f>IFERROR(VLOOKUP($M35,справочник!$A$27:$D$33,3,0),0)</f>
        <v>30</v>
      </c>
      <c r="O35" s="43">
        <f>IFERROR(VLOOKUP($M35,справочник!$A$27:$D$33,4,0),0)</f>
        <v>2</v>
      </c>
      <c r="P35" s="43">
        <f>N35*O35</f>
        <v>60</v>
      </c>
      <c r="Q35" s="61"/>
      <c r="R35" s="61"/>
      <c r="S35" s="61"/>
      <c r="T35" s="61"/>
    </row>
    <row r="36" spans="1:20">
      <c r="A36" s="49" t="s">
        <v>7442</v>
      </c>
      <c r="B36" s="42" t="str">
        <f>IFERROR(VLOOKUP(D:D,'1. КУБ по территории'!$A:$L,7,0),"")</f>
        <v>Мила</v>
      </c>
      <c r="C36" s="42" t="str">
        <f>IFERROR(VLOOKUP(D:D,'1. КУБ по территории'!$A:$L,8,0),"")</f>
        <v>Брестская обл., Дрогичинский р-н, г. Дрогичин, ул Шоссейная, д 37</v>
      </c>
      <c r="D36" s="44" t="s">
        <v>73</v>
      </c>
      <c r="E36" s="51">
        <f>IFERROR(VLOOKUP(D:D,'1. КУБ по территории'!$I:$L,2,0),"-")</f>
        <v>58660.450000000004</v>
      </c>
      <c r="F36" s="51">
        <f>IFERROR(VLOOKUP(D:D,'1. КУБ по территории'!$I:$L,3,0),"-")</f>
        <v>41289.220000000016</v>
      </c>
      <c r="G36" s="51">
        <f>IFERROR(VLOOKUP(D:D,'1. КУБ по территории'!$I:$L,4,0),"-")</f>
        <v>9523.2299999999977</v>
      </c>
      <c r="H36" s="51">
        <f>IFERROR(AVERAGE(E36:G36),"-")</f>
        <v>36490.966666666667</v>
      </c>
      <c r="I36" s="42" t="str">
        <f>IFERROR(VLOOKUP($D36,'1. КУБ по территории'!$A:$L,3,0),"-")</f>
        <v>Канал Специалисты</v>
      </c>
      <c r="J36" s="42" t="str">
        <f>IFERROR(VLOOKUP($D36,'1. КУБ по территории'!$A:$L,4,0),"-")</f>
        <v>Парфюмерные и хозяйственные магазины</v>
      </c>
      <c r="K36" s="42" t="str">
        <f>IFERROR(VLOOKUP($D36,'1. КУБ по территории'!$A:$L,5,0),"-")</f>
        <v>Парфюмерно-Хозяйственный магазин (Малый)</v>
      </c>
      <c r="L36" s="42" t="str">
        <f>IFERROR(VLOOKUP($D36,'1. КУБ по территории'!$A:$L,6,0),"-")</f>
        <v>Мила mini</v>
      </c>
      <c r="M36" s="50">
        <f>IFERROR(IF(H36&gt;=1000000,1,IF(AND(H36&gt;=500000,H36&lt;=999999),2,IF(AND(H36&gt;=200000,H36&lt;=499999),3,IF(AND(H36&gt;=150000,H36&lt;=199999),4,IF(AND(H36&gt;=75000,H36&lt;=149000),5,IF(AND(H36&gt;=35000,H36&lt;=74999),6,6)))))),"-")</f>
        <v>6</v>
      </c>
      <c r="N36" s="43">
        <f>IFERROR(VLOOKUP($M36,справочник!$A$27:$D$33,3,0),0)</f>
        <v>30</v>
      </c>
      <c r="O36" s="43">
        <f>IFERROR(VLOOKUP($M36,справочник!$A$27:$D$33,4,0),0)</f>
        <v>2</v>
      </c>
      <c r="P36" s="43">
        <f>N36*O36</f>
        <v>60</v>
      </c>
      <c r="Q36" s="36"/>
      <c r="R36" s="36"/>
      <c r="S36" s="36"/>
      <c r="T36" s="36"/>
    </row>
    <row r="37" spans="1:20">
      <c r="A37" s="55" t="s">
        <v>7442</v>
      </c>
      <c r="B37" s="42" t="str">
        <f>IFERROR(VLOOKUP(D:D,'1. КУБ по территории'!$A:$L,7,0),"")</f>
        <v>Мила</v>
      </c>
      <c r="C37" s="42" t="str">
        <f>IFERROR(VLOOKUP(D:D,'1. КУБ по территории'!$A:$L,8,0),"")</f>
        <v>Брестская обл., Ивановский р-н, г. Иваново, ул Советская, д 2Г</v>
      </c>
      <c r="D37" s="57" t="s">
        <v>171</v>
      </c>
      <c r="E37" s="51">
        <f>IFERROR(VLOOKUP(D:D,'1. КУБ по территории'!$I:$L,2,0),"-")</f>
        <v>58660.44999999999</v>
      </c>
      <c r="F37" s="51">
        <f>IFERROR(VLOOKUP(D:D,'1. КУБ по территории'!$I:$L,3,0),"-")</f>
        <v>41289.219999999994</v>
      </c>
      <c r="G37" s="51">
        <f>IFERROR(VLOOKUP(D:D,'1. КУБ по территории'!$I:$L,4,0),"-")</f>
        <v>9523.23</v>
      </c>
      <c r="H37" s="51">
        <f>IFERROR(AVERAGE(E37:G37),"-")</f>
        <v>36490.96666666666</v>
      </c>
      <c r="I37" s="42" t="str">
        <f>IFERROR(VLOOKUP($D37,'1. КУБ по территории'!$A:$L,3,0),"-")</f>
        <v>Канал Специалисты</v>
      </c>
      <c r="J37" s="42" t="str">
        <f>IFERROR(VLOOKUP($D37,'1. КУБ по территории'!$A:$L,4,0),"-")</f>
        <v>Парфюмерные и хозяйственные магазины</v>
      </c>
      <c r="K37" s="42" t="str">
        <f>IFERROR(VLOOKUP($D37,'1. КУБ по территории'!$A:$L,5,0),"-")</f>
        <v>Парфюмерно-Хозяйственный магазин (Малый)</v>
      </c>
      <c r="L37" s="42" t="str">
        <f>IFERROR(VLOOKUP($D37,'1. КУБ по территории'!$A:$L,6,0),"-")</f>
        <v>Мила mini</v>
      </c>
      <c r="M37" s="50">
        <f>IFERROR(IF(H37&gt;=1000000,1,IF(AND(H37&gt;=500000,H37&lt;=999999),2,IF(AND(H37&gt;=200000,H37&lt;=499999),3,IF(AND(H37&gt;=150000,H37&lt;=199999),4,IF(AND(H37&gt;=75000,H37&lt;=149000),5,IF(AND(H37&gt;=35000,H37&lt;=74999),6,6)))))),"-")</f>
        <v>6</v>
      </c>
      <c r="N37" s="43">
        <f>IFERROR(VLOOKUP($M37,справочник!$A$27:$D$33,3,0),0)</f>
        <v>30</v>
      </c>
      <c r="O37" s="43">
        <f>IFERROR(VLOOKUP($M37,справочник!$A$27:$D$33,4,0),0)</f>
        <v>2</v>
      </c>
      <c r="P37" s="43">
        <f>N37*O37</f>
        <v>60</v>
      </c>
      <c r="Q37" s="36"/>
      <c r="R37" s="36"/>
      <c r="S37" s="36"/>
      <c r="T37" s="36"/>
    </row>
    <row r="38" spans="1:20">
      <c r="A38" s="55" t="s">
        <v>7442</v>
      </c>
      <c r="B38" s="42" t="str">
        <f>IFERROR(VLOOKUP(D:D,'1. КУБ по территории'!$A:$L,7,0),"")</f>
        <v>Мила</v>
      </c>
      <c r="C38" s="42" t="str">
        <f>IFERROR(VLOOKUP(D:D,'1. КУБ по территории'!$A:$L,8,0),"")</f>
        <v>Брестская обл., Ивановский р-н, г. Иваново, ул Советская, д 46</v>
      </c>
      <c r="D38" s="57" t="s">
        <v>187</v>
      </c>
      <c r="E38" s="51">
        <f>IFERROR(VLOOKUP(D:D,'1. КУБ по территории'!$I:$L,2,0),"-")</f>
        <v>58660.449999999968</v>
      </c>
      <c r="F38" s="51">
        <f>IFERROR(VLOOKUP(D:D,'1. КУБ по территории'!$I:$L,3,0),"-")</f>
        <v>41289.220000000008</v>
      </c>
      <c r="G38" s="51">
        <f>IFERROR(VLOOKUP(D:D,'1. КУБ по территории'!$I:$L,4,0),"-")</f>
        <v>9523.2299999999977</v>
      </c>
      <c r="H38" s="51">
        <f>IFERROR(AVERAGE(E38:G38),"-")</f>
        <v>36490.96666666666</v>
      </c>
      <c r="I38" s="42" t="str">
        <f>IFERROR(VLOOKUP($D38,'1. КУБ по территории'!$A:$L,3,0),"-")</f>
        <v>Канал Специалисты</v>
      </c>
      <c r="J38" s="42" t="str">
        <f>IFERROR(VLOOKUP($D38,'1. КУБ по территории'!$A:$L,4,0),"-")</f>
        <v>Парфюмерные и хозяйственные магазины</v>
      </c>
      <c r="K38" s="42" t="str">
        <f>IFERROR(VLOOKUP($D38,'1. КУБ по территории'!$A:$L,5,0),"-")</f>
        <v>Парфюмерно-Хозяйственный магазин (Малый)</v>
      </c>
      <c r="L38" s="42" t="str">
        <f>IFERROR(VLOOKUP($D38,'1. КУБ по территории'!$A:$L,6,0),"-")</f>
        <v>Мила mini</v>
      </c>
      <c r="M38" s="50">
        <f>IFERROR(IF(H38&gt;=1000000,1,IF(AND(H38&gt;=500000,H38&lt;=999999),2,IF(AND(H38&gt;=200000,H38&lt;=499999),3,IF(AND(H38&gt;=150000,H38&lt;=199999),4,IF(AND(H38&gt;=75000,H38&lt;=149000),5,IF(AND(H38&gt;=35000,H38&lt;=74999),6,6)))))),"-")</f>
        <v>6</v>
      </c>
      <c r="N38" s="43">
        <f>IFERROR(VLOOKUP($M38,справочник!$A$27:$D$33,3,0),0)</f>
        <v>30</v>
      </c>
      <c r="O38" s="43">
        <f>IFERROR(VLOOKUP($M38,справочник!$A$27:$D$33,4,0),0)</f>
        <v>2</v>
      </c>
      <c r="P38" s="43">
        <f>N38*O38</f>
        <v>60</v>
      </c>
      <c r="Q38" s="36"/>
      <c r="R38" s="36"/>
      <c r="S38" s="36"/>
      <c r="T38" s="36"/>
    </row>
    <row r="39" spans="1:20">
      <c r="A39" s="55" t="s">
        <v>7442</v>
      </c>
      <c r="B39" s="42" t="str">
        <f>IFERROR(VLOOKUP(D:D,'1. КУБ по территории'!$A:$L,7,0),"")</f>
        <v>Мила</v>
      </c>
      <c r="C39" s="42" t="str">
        <f>IFERROR(VLOOKUP(D:D,'1. КУБ по территории'!$A:$L,8,0),"")</f>
        <v>Брестская обл., Лунинецкий р-н, г. Лунинец, ул Бохоново, д 11</v>
      </c>
      <c r="D39" s="57" t="s">
        <v>199</v>
      </c>
      <c r="E39" s="51">
        <f>IFERROR(VLOOKUP(D:D,'1. КУБ по территории'!$I:$L,2,0),"-")</f>
        <v>58660.44999999999</v>
      </c>
      <c r="F39" s="51">
        <f>IFERROR(VLOOKUP(D:D,'1. КУБ по территории'!$I:$L,3,0),"-")</f>
        <v>41289.219999999987</v>
      </c>
      <c r="G39" s="51">
        <f>IFERROR(VLOOKUP(D:D,'1. КУБ по территории'!$I:$L,4,0),"-")</f>
        <v>9523.23</v>
      </c>
      <c r="H39" s="51">
        <f>IFERROR(AVERAGE(E39:G39),"-")</f>
        <v>36490.96666666666</v>
      </c>
      <c r="I39" s="42" t="str">
        <f>IFERROR(VLOOKUP($D39,'1. КУБ по территории'!$A:$L,3,0),"-")</f>
        <v>Канал Специалисты</v>
      </c>
      <c r="J39" s="42" t="str">
        <f>IFERROR(VLOOKUP($D39,'1. КУБ по территории'!$A:$L,4,0),"-")</f>
        <v>Парфюмерные и хозяйственные магазины</v>
      </c>
      <c r="K39" s="42" t="str">
        <f>IFERROR(VLOOKUP($D39,'1. КУБ по территории'!$A:$L,5,0),"-")</f>
        <v>Парфюмерно-Хозяйственный магазин (Малый)</v>
      </c>
      <c r="L39" s="42" t="str">
        <f>IFERROR(VLOOKUP($D39,'1. КУБ по территории'!$A:$L,6,0),"-")</f>
        <v>Мила mini</v>
      </c>
      <c r="M39" s="50">
        <f>IFERROR(IF(H39&gt;=1000000,1,IF(AND(H39&gt;=500000,H39&lt;=999999),2,IF(AND(H39&gt;=200000,H39&lt;=499999),3,IF(AND(H39&gt;=150000,H39&lt;=199999),4,IF(AND(H39&gt;=75000,H39&lt;=149000),5,IF(AND(H39&gt;=35000,H39&lt;=74999),6,6)))))),"-")</f>
        <v>6</v>
      </c>
      <c r="N39" s="43">
        <f>IFERROR(VLOOKUP($M39,справочник!$A$27:$D$33,3,0),0)</f>
        <v>30</v>
      </c>
      <c r="O39" s="43">
        <f>IFERROR(VLOOKUP($M39,справочник!$A$27:$D$33,4,0),0)</f>
        <v>2</v>
      </c>
      <c r="P39" s="43">
        <f>N39*O39</f>
        <v>60</v>
      </c>
      <c r="Q39" s="36"/>
      <c r="R39" s="36"/>
      <c r="S39" s="36"/>
      <c r="T39" s="36"/>
    </row>
    <row r="40" spans="1:20">
      <c r="A40" s="55" t="s">
        <v>7442</v>
      </c>
      <c r="B40" s="42" t="str">
        <f>IFERROR(VLOOKUP(D:D,'1. КУБ по территории'!$A:$L,7,0),"")</f>
        <v>Мила</v>
      </c>
      <c r="C40" s="42" t="str">
        <f>IFERROR(VLOOKUP(D:D,'1. КУБ по территории'!$A:$L,8,0),"")</f>
        <v>Брестская обл., Лунинецкий р-н, г. Лунинец, ул Советская, д 10</v>
      </c>
      <c r="D40" s="57" t="s">
        <v>77</v>
      </c>
      <c r="E40" s="51">
        <f>IFERROR(VLOOKUP(D:D,'1. КУБ по территории'!$I:$L,2,0),"-")</f>
        <v>58660.45</v>
      </c>
      <c r="F40" s="51">
        <f>IFERROR(VLOOKUP(D:D,'1. КУБ по территории'!$I:$L,3,0),"-")</f>
        <v>41289.220000000016</v>
      </c>
      <c r="G40" s="51">
        <f>IFERROR(VLOOKUP(D:D,'1. КУБ по территории'!$I:$L,4,0),"-")</f>
        <v>9523.2299999999959</v>
      </c>
      <c r="H40" s="51">
        <f>IFERROR(AVERAGE(E40:G40),"-")</f>
        <v>36490.966666666667</v>
      </c>
      <c r="I40" s="42" t="str">
        <f>IFERROR(VLOOKUP($D40,'1. КУБ по территории'!$A:$L,3,0),"-")</f>
        <v>Канал Специалисты</v>
      </c>
      <c r="J40" s="42" t="str">
        <f>IFERROR(VLOOKUP($D40,'1. КУБ по территории'!$A:$L,4,0),"-")</f>
        <v>Парфюмерные и хозяйственные магазины</v>
      </c>
      <c r="K40" s="42" t="str">
        <f>IFERROR(VLOOKUP($D40,'1. КУБ по территории'!$A:$L,5,0),"-")</f>
        <v>Парфюмерно-Хозяйственный магазин (Малый)</v>
      </c>
      <c r="L40" s="42" t="str">
        <f>IFERROR(VLOOKUP($D40,'1. КУБ по территории'!$A:$L,6,0),"-")</f>
        <v>Мила mini</v>
      </c>
      <c r="M40" s="50">
        <f>IFERROR(IF(H40&gt;=1000000,1,IF(AND(H40&gt;=500000,H40&lt;=999999),2,IF(AND(H40&gt;=200000,H40&lt;=499999),3,IF(AND(H40&gt;=150000,H40&lt;=199999),4,IF(AND(H40&gt;=75000,H40&lt;=149000),5,IF(AND(H40&gt;=35000,H40&lt;=74999),6,6)))))),"-")</f>
        <v>6</v>
      </c>
      <c r="N40" s="43">
        <f>IFERROR(VLOOKUP($M40,справочник!$A$27:$D$33,3,0),0)</f>
        <v>30</v>
      </c>
      <c r="O40" s="43">
        <f>IFERROR(VLOOKUP($M40,справочник!$A$27:$D$33,4,0),0)</f>
        <v>2</v>
      </c>
      <c r="P40" s="43">
        <f>N40*O40</f>
        <v>60</v>
      </c>
      <c r="Q40" s="36"/>
      <c r="R40" s="36"/>
      <c r="S40" s="36"/>
      <c r="T40" s="36"/>
    </row>
    <row r="41" spans="1:20">
      <c r="A41" s="55" t="s">
        <v>7442</v>
      </c>
      <c r="B41" s="42" t="str">
        <f>IFERROR(VLOOKUP(D:D,'1. КУБ по территории'!$A:$L,7,0),"")</f>
        <v>Мила</v>
      </c>
      <c r="C41" s="42" t="str">
        <f>IFERROR(VLOOKUP(D:D,'1. КУБ по территории'!$A:$L,8,0),"")</f>
        <v>Брестская обл., Лунинецкий р-н, г. Микашевичи, ул Первомайская, д 17а</v>
      </c>
      <c r="D41" s="57" t="s">
        <v>428</v>
      </c>
      <c r="E41" s="51">
        <f>IFERROR(VLOOKUP(D:D,'1. КУБ по территории'!$I:$L,2,0),"-")</f>
        <v>58660.450000000004</v>
      </c>
      <c r="F41" s="51">
        <f>IFERROR(VLOOKUP(D:D,'1. КУБ по территории'!$I:$L,3,0),"-")</f>
        <v>41289.220000000016</v>
      </c>
      <c r="G41" s="51">
        <f>IFERROR(VLOOKUP(D:D,'1. КУБ по территории'!$I:$L,4,0),"-")</f>
        <v>9523.2299999999977</v>
      </c>
      <c r="H41" s="51">
        <f>IFERROR(AVERAGE(E41:G41),"-")</f>
        <v>36490.966666666667</v>
      </c>
      <c r="I41" s="42" t="str">
        <f>IFERROR(VLOOKUP($D41,'1. КУБ по территории'!$A:$L,3,0),"-")</f>
        <v>Канал Специалисты</v>
      </c>
      <c r="J41" s="42" t="str">
        <f>IFERROR(VLOOKUP($D41,'1. КУБ по территории'!$A:$L,4,0),"-")</f>
        <v>Парфюмерные и хозяйственные магазины</v>
      </c>
      <c r="K41" s="42" t="str">
        <f>IFERROR(VLOOKUP($D41,'1. КУБ по территории'!$A:$L,5,0),"-")</f>
        <v>Парфюмерно-Хозяйственный магазин (Средний)</v>
      </c>
      <c r="L41" s="42" t="str">
        <f>IFERROR(VLOOKUP($D41,'1. КУБ по территории'!$A:$L,6,0),"-")</f>
        <v>Мила midi</v>
      </c>
      <c r="M41" s="50">
        <f>IFERROR(IF(H41&gt;=1000000,1,IF(AND(H41&gt;=500000,H41&lt;=999999),2,IF(AND(H41&gt;=200000,H41&lt;=499999),3,IF(AND(H41&gt;=150000,H41&lt;=199999),4,IF(AND(H41&gt;=75000,H41&lt;=149000),5,IF(AND(H41&gt;=35000,H41&lt;=74999),6,6)))))),"-")</f>
        <v>6</v>
      </c>
      <c r="N41" s="43">
        <f>IFERROR(VLOOKUP($M41,справочник!$A$27:$D$33,3,0),0)</f>
        <v>30</v>
      </c>
      <c r="O41" s="43">
        <f>IFERROR(VLOOKUP($M41,справочник!$A$27:$D$33,4,0),0)</f>
        <v>2</v>
      </c>
      <c r="P41" s="43">
        <f>N41*O41</f>
        <v>60</v>
      </c>
      <c r="Q41" s="36"/>
      <c r="R41" s="36"/>
      <c r="S41" s="36"/>
      <c r="T41" s="36"/>
    </row>
    <row r="42" spans="1:20">
      <c r="A42" s="55" t="s">
        <v>7442</v>
      </c>
      <c r="B42" s="42" t="str">
        <f>IFERROR(VLOOKUP(D:D,'1. КУБ по территории'!$A:$L,7,0),"")</f>
        <v>Мила</v>
      </c>
      <c r="C42" s="42" t="str">
        <f>IFERROR(VLOOKUP(D:D,'1. КУБ по территории'!$A:$L,8,0),"")</f>
        <v>Брестская обл., Столинский р-н, с/с Ольшанский, аг. Ольшаны, ул Гагарина, д 48</v>
      </c>
      <c r="D42" s="57" t="s">
        <v>137</v>
      </c>
      <c r="E42" s="51">
        <f>IFERROR(VLOOKUP(D:D,'1. КУБ по территории'!$I:$L,2,0),"-")</f>
        <v>58660.449999999983</v>
      </c>
      <c r="F42" s="51">
        <f>IFERROR(VLOOKUP(D:D,'1. КУБ по территории'!$I:$L,3,0),"-")</f>
        <v>41289.220000000008</v>
      </c>
      <c r="G42" s="51">
        <f>IFERROR(VLOOKUP(D:D,'1. КУБ по территории'!$I:$L,4,0),"-")</f>
        <v>9523.2299999999977</v>
      </c>
      <c r="H42" s="51">
        <f>IFERROR(AVERAGE(E42:G42),"-")</f>
        <v>36490.96666666666</v>
      </c>
      <c r="I42" s="42" t="str">
        <f>IFERROR(VLOOKUP($D42,'1. КУБ по территории'!$A:$L,3,0),"-")</f>
        <v>Канал Специалисты</v>
      </c>
      <c r="J42" s="42" t="str">
        <f>IFERROR(VLOOKUP($D42,'1. КУБ по территории'!$A:$L,4,0),"-")</f>
        <v>Парфюмерные и хозяйственные магазины</v>
      </c>
      <c r="K42" s="42" t="str">
        <f>IFERROR(VLOOKUP($D42,'1. КУБ по территории'!$A:$L,5,0),"-")</f>
        <v>Парфюмерно-Хозяйственный магазин (Малый)</v>
      </c>
      <c r="L42" s="42" t="str">
        <f>IFERROR(VLOOKUP($D42,'1. КУБ по территории'!$A:$L,6,0),"-")</f>
        <v>Мила mini</v>
      </c>
      <c r="M42" s="50">
        <f>IFERROR(IF(H42&gt;=1000000,1,IF(AND(H42&gt;=500000,H42&lt;=999999),2,IF(AND(H42&gt;=200000,H42&lt;=499999),3,IF(AND(H42&gt;=150000,H42&lt;=199999),4,IF(AND(H42&gt;=75000,H42&lt;=149000),5,IF(AND(H42&gt;=35000,H42&lt;=74999),6,6)))))),"-")</f>
        <v>6</v>
      </c>
      <c r="N42" s="43">
        <f>IFERROR(VLOOKUP($M42,справочник!$A$27:$D$33,3,0),0)</f>
        <v>30</v>
      </c>
      <c r="O42" s="43">
        <f>IFERROR(VLOOKUP($M42,справочник!$A$27:$D$33,4,0),0)</f>
        <v>2</v>
      </c>
      <c r="P42" s="43">
        <f>N42*O42</f>
        <v>60</v>
      </c>
      <c r="Q42" s="36"/>
      <c r="R42" s="36"/>
      <c r="S42" s="36"/>
      <c r="T42" s="36"/>
    </row>
    <row r="43" spans="1:20">
      <c r="A43" s="55" t="s">
        <v>7442</v>
      </c>
      <c r="B43" s="42" t="str">
        <f>IFERROR(VLOOKUP(D:D,'1. КУБ по территории'!$A:$L,7,0),"")</f>
        <v>Мила</v>
      </c>
      <c r="C43" s="42" t="str">
        <f>IFERROR(VLOOKUP(D:D,'1. КУБ по территории'!$A:$L,8,0),"")</f>
        <v>Брестская обл., г. Пинск, ул Ленина, д 2</v>
      </c>
      <c r="D43" s="57" t="s">
        <v>92</v>
      </c>
      <c r="E43" s="51">
        <f>IFERROR(VLOOKUP(D:D,'1. КУБ по территории'!$I:$L,2,0),"-")</f>
        <v>58660.45</v>
      </c>
      <c r="F43" s="51">
        <f>IFERROR(VLOOKUP(D:D,'1. КУБ по территории'!$I:$L,3,0),"-")</f>
        <v>41289.220000000008</v>
      </c>
      <c r="G43" s="51">
        <f>IFERROR(VLOOKUP(D:D,'1. КУБ по территории'!$I:$L,4,0),"-")</f>
        <v>9523.2299999999977</v>
      </c>
      <c r="H43" s="51">
        <f>IFERROR(AVERAGE(E43:G43),"-")</f>
        <v>36490.966666666667</v>
      </c>
      <c r="I43" s="42" t="str">
        <f>IFERROR(VLOOKUP($D43,'1. КУБ по территории'!$A:$L,3,0),"-")</f>
        <v>Канал Специалисты</v>
      </c>
      <c r="J43" s="42" t="str">
        <f>IFERROR(VLOOKUP($D43,'1. КУБ по территории'!$A:$L,4,0),"-")</f>
        <v>Парфюмерные и хозяйственные магазины</v>
      </c>
      <c r="K43" s="42" t="str">
        <f>IFERROR(VLOOKUP($D43,'1. КУБ по территории'!$A:$L,5,0),"-")</f>
        <v>Парфюмерно-Хозяйственный магазин (Малый)</v>
      </c>
      <c r="L43" s="42" t="str">
        <f>IFERROR(VLOOKUP($D43,'1. КУБ по территории'!$A:$L,6,0),"-")</f>
        <v>Мила mini</v>
      </c>
      <c r="M43" s="50">
        <f>IFERROR(IF(H43&gt;=1000000,1,IF(AND(H43&gt;=500000,H43&lt;=999999),2,IF(AND(H43&gt;=200000,H43&lt;=499999),3,IF(AND(H43&gt;=150000,H43&lt;=199999),4,IF(AND(H43&gt;=75000,H43&lt;=149000),5,IF(AND(H43&gt;=35000,H43&lt;=74999),6,6)))))),"-")</f>
        <v>6</v>
      </c>
      <c r="N43" s="43">
        <f>IFERROR(VLOOKUP($M43,справочник!$A$27:$D$33,3,0),0)</f>
        <v>30</v>
      </c>
      <c r="O43" s="43">
        <f>IFERROR(VLOOKUP($M43,справочник!$A$27:$D$33,4,0),0)</f>
        <v>2</v>
      </c>
      <c r="P43" s="43">
        <f>N43*O43</f>
        <v>60</v>
      </c>
      <c r="Q43" s="36"/>
      <c r="R43" s="36"/>
      <c r="S43" s="36"/>
      <c r="T43" s="36"/>
    </row>
    <row r="44" spans="1:20">
      <c r="A44" s="55" t="s">
        <v>7442</v>
      </c>
      <c r="B44" s="42" t="str">
        <f>IFERROR(VLOOKUP(D:D,'1. КУБ по территории'!$A:$L,7,0),"")</f>
        <v>Мила</v>
      </c>
      <c r="C44" s="42" t="str">
        <f>IFERROR(VLOOKUP(D:D,'1. КУБ по территории'!$A:$L,8,0),"")</f>
        <v>Брестская обл., г. Пинск, ул Первомайская, д 12</v>
      </c>
      <c r="D44" s="57" t="s">
        <v>104</v>
      </c>
      <c r="E44" s="51">
        <f>IFERROR(VLOOKUP(D:D,'1. КУБ по территории'!$I:$L,2,0),"-")</f>
        <v>58660.450000000004</v>
      </c>
      <c r="F44" s="51">
        <f>IFERROR(VLOOKUP(D:D,'1. КУБ по территории'!$I:$L,3,0),"-")</f>
        <v>41289.219999999994</v>
      </c>
      <c r="G44" s="51">
        <f>IFERROR(VLOOKUP(D:D,'1. КУБ по территории'!$I:$L,4,0),"-")</f>
        <v>9523.23</v>
      </c>
      <c r="H44" s="51">
        <f>IFERROR(AVERAGE(E44:G44),"-")</f>
        <v>36490.966666666667</v>
      </c>
      <c r="I44" s="42" t="str">
        <f>IFERROR(VLOOKUP($D44,'1. КУБ по территории'!$A:$L,3,0),"-")</f>
        <v>Канал Специалисты</v>
      </c>
      <c r="J44" s="42" t="str">
        <f>IFERROR(VLOOKUP($D44,'1. КУБ по территории'!$A:$L,4,0),"-")</f>
        <v>Парфюмерные и хозяйственные магазины</v>
      </c>
      <c r="K44" s="42" t="str">
        <f>IFERROR(VLOOKUP($D44,'1. КУБ по территории'!$A:$L,5,0),"-")</f>
        <v>Парфюмерно-Хозяйственный магазин (Малый)</v>
      </c>
      <c r="L44" s="42" t="str">
        <f>IFERROR(VLOOKUP($D44,'1. КУБ по территории'!$A:$L,6,0),"-")</f>
        <v>Мила mini</v>
      </c>
      <c r="M44" s="50">
        <f>IFERROR(IF(H44&gt;=1000000,1,IF(AND(H44&gt;=500000,H44&lt;=999999),2,IF(AND(H44&gt;=200000,H44&lt;=499999),3,IF(AND(H44&gt;=150000,H44&lt;=199999),4,IF(AND(H44&gt;=75000,H44&lt;=149000),5,IF(AND(H44&gt;=35000,H44&lt;=74999),6,6)))))),"-")</f>
        <v>6</v>
      </c>
      <c r="N44" s="43">
        <f>IFERROR(VLOOKUP($M44,справочник!$A$27:$D$33,3,0),0)</f>
        <v>30</v>
      </c>
      <c r="O44" s="43">
        <f>IFERROR(VLOOKUP($M44,справочник!$A$27:$D$33,4,0),0)</f>
        <v>2</v>
      </c>
      <c r="P44" s="43">
        <f>N44*O44</f>
        <v>60</v>
      </c>
      <c r="Q44" s="36"/>
      <c r="R44" s="36"/>
      <c r="S44" s="36"/>
      <c r="T44" s="36"/>
    </row>
    <row r="45" spans="1:20">
      <c r="A45" s="55" t="s">
        <v>7442</v>
      </c>
      <c r="B45" s="42" t="str">
        <f>IFERROR(VLOOKUP(D:D,'1. КУБ по территории'!$A:$L,7,0),"")</f>
        <v>Мила</v>
      </c>
      <c r="C45" s="42" t="str">
        <f>IFERROR(VLOOKUP(D:D,'1. КУБ по территории'!$A:$L,8,0),"")</f>
        <v>Брестская обл., г. Пинск, ул Рокоссовского, д 29А</v>
      </c>
      <c r="D45" s="57" t="s">
        <v>429</v>
      </c>
      <c r="E45" s="51">
        <f>IFERROR(VLOOKUP(D:D,'1. КУБ по территории'!$I:$L,2,0),"-")</f>
        <v>58660.44999999999</v>
      </c>
      <c r="F45" s="51">
        <f>IFERROR(VLOOKUP(D:D,'1. КУБ по территории'!$I:$L,3,0),"-")</f>
        <v>41289.219999999994</v>
      </c>
      <c r="G45" s="51">
        <f>IFERROR(VLOOKUP(D:D,'1. КУБ по территории'!$I:$L,4,0),"-")</f>
        <v>9523.23</v>
      </c>
      <c r="H45" s="51">
        <f>IFERROR(AVERAGE(E45:G45),"-")</f>
        <v>36490.96666666666</v>
      </c>
      <c r="I45" s="42" t="str">
        <f>IFERROR(VLOOKUP($D45,'1. КУБ по территории'!$A:$L,3,0),"-")</f>
        <v>Канал Специалисты</v>
      </c>
      <c r="J45" s="42" t="str">
        <f>IFERROR(VLOOKUP($D45,'1. КУБ по территории'!$A:$L,4,0),"-")</f>
        <v>Парфюмерные и хозяйственные магазины</v>
      </c>
      <c r="K45" s="42" t="str">
        <f>IFERROR(VLOOKUP($D45,'1. КУБ по территории'!$A:$L,5,0),"-")</f>
        <v>Парфюмерно-Хозяйственный магазин (Средний)</v>
      </c>
      <c r="L45" s="42" t="str">
        <f>IFERROR(VLOOKUP($D45,'1. КУБ по территории'!$A:$L,6,0),"-")</f>
        <v>Мила midi</v>
      </c>
      <c r="M45" s="50">
        <f>IFERROR(IF(H45&gt;=1000000,1,IF(AND(H45&gt;=500000,H45&lt;=999999),2,IF(AND(H45&gt;=200000,H45&lt;=499999),3,IF(AND(H45&gt;=150000,H45&lt;=199999),4,IF(AND(H45&gt;=75000,H45&lt;=149000),5,IF(AND(H45&gt;=35000,H45&lt;=74999),6,6)))))),"-")</f>
        <v>6</v>
      </c>
      <c r="N45" s="43">
        <f>IFERROR(VLOOKUP($M45,справочник!$A$27:$D$33,3,0),0)</f>
        <v>30</v>
      </c>
      <c r="O45" s="43">
        <f>IFERROR(VLOOKUP($M45,справочник!$A$27:$D$33,4,0),0)</f>
        <v>2</v>
      </c>
      <c r="P45" s="43">
        <f>N45*O45</f>
        <v>60</v>
      </c>
      <c r="Q45" s="36"/>
      <c r="R45" s="36"/>
      <c r="S45" s="36"/>
      <c r="T45" s="36"/>
    </row>
    <row r="46" spans="1:20">
      <c r="A46" s="55" t="s">
        <v>7442</v>
      </c>
      <c r="B46" s="42" t="str">
        <f>IFERROR(VLOOKUP(D:D,'1. КУБ по территории'!$A:$L,7,0),"")</f>
        <v>Мила</v>
      </c>
      <c r="C46" s="42" t="str">
        <f>IFERROR(VLOOKUP(D:D,'1. КУБ по территории'!$A:$L,8,0),"")</f>
        <v>Брестская обл., г. Пинск, ул Белова, д 12</v>
      </c>
      <c r="D46" s="57" t="s">
        <v>100</v>
      </c>
      <c r="E46" s="51">
        <f>IFERROR(VLOOKUP(D:D,'1. КУБ по территории'!$I:$L,2,0),"-")</f>
        <v>58660.44999999999</v>
      </c>
      <c r="F46" s="51">
        <f>IFERROR(VLOOKUP(D:D,'1. КУБ по территории'!$I:$L,3,0),"-")</f>
        <v>41289.220000000008</v>
      </c>
      <c r="G46" s="51">
        <f>IFERROR(VLOOKUP(D:D,'1. КУБ по территории'!$I:$L,4,0),"-")</f>
        <v>9523.2299999999959</v>
      </c>
      <c r="H46" s="51">
        <f>IFERROR(AVERAGE(E46:G46),"-")</f>
        <v>36490.966666666667</v>
      </c>
      <c r="I46" s="42" t="str">
        <f>IFERROR(VLOOKUP($D46,'1. КУБ по территории'!$A:$L,3,0),"-")</f>
        <v>Канал Специалисты</v>
      </c>
      <c r="J46" s="42" t="str">
        <f>IFERROR(VLOOKUP($D46,'1. КУБ по территории'!$A:$L,4,0),"-")</f>
        <v>Парфюмерные и хозяйственные магазины</v>
      </c>
      <c r="K46" s="42" t="str">
        <f>IFERROR(VLOOKUP($D46,'1. КУБ по территории'!$A:$L,5,0),"-")</f>
        <v>Парфюмерно-Хозяйственный магазин (Малый)</v>
      </c>
      <c r="L46" s="42" t="str">
        <f>IFERROR(VLOOKUP($D46,'1. КУБ по территории'!$A:$L,6,0),"-")</f>
        <v>Мила mini</v>
      </c>
      <c r="M46" s="50">
        <f>IFERROR(IF(H46&gt;=1000000,1,IF(AND(H46&gt;=500000,H46&lt;=999999),2,IF(AND(H46&gt;=200000,H46&lt;=499999),3,IF(AND(H46&gt;=150000,H46&lt;=199999),4,IF(AND(H46&gt;=75000,H46&lt;=149000),5,IF(AND(H46&gt;=35000,H46&lt;=74999),6,6)))))),"-")</f>
        <v>6</v>
      </c>
      <c r="N46" s="43">
        <f>IFERROR(VLOOKUP($M46,справочник!$A$27:$D$33,3,0),0)</f>
        <v>30</v>
      </c>
      <c r="O46" s="43">
        <f>IFERROR(VLOOKUP($M46,справочник!$A$27:$D$33,4,0),0)</f>
        <v>2</v>
      </c>
      <c r="P46" s="43">
        <f>N46*O46</f>
        <v>60</v>
      </c>
      <c r="Q46" s="36"/>
      <c r="R46" s="36"/>
      <c r="S46" s="36"/>
      <c r="T46" s="36"/>
    </row>
    <row r="47" spans="1:20">
      <c r="A47" s="55" t="s">
        <v>7442</v>
      </c>
      <c r="B47" s="42" t="str">
        <f>IFERROR(VLOOKUP(D:D,'1. КУБ по территории'!$A:$L,7,0),"")</f>
        <v>Мила</v>
      </c>
      <c r="C47" s="42" t="str">
        <f>IFERROR(VLOOKUP(D:D,'1. КУБ по территории'!$A:$L,8,0),"")</f>
        <v>Брестская обл., г. Пинск, ул Брестская, д 61А</v>
      </c>
      <c r="D47" s="57" t="s">
        <v>119</v>
      </c>
      <c r="E47" s="51">
        <f>IFERROR(VLOOKUP(D:D,'1. КУБ по территории'!$I:$L,2,0),"-")</f>
        <v>58660.44999999999</v>
      </c>
      <c r="F47" s="51">
        <f>IFERROR(VLOOKUP(D:D,'1. КУБ по территории'!$I:$L,3,0),"-")</f>
        <v>41289.219999999994</v>
      </c>
      <c r="G47" s="51">
        <f>IFERROR(VLOOKUP(D:D,'1. КУБ по территории'!$I:$L,4,0),"-")</f>
        <v>9523.23</v>
      </c>
      <c r="H47" s="51">
        <f>IFERROR(AVERAGE(E47:G47),"-")</f>
        <v>36490.96666666666</v>
      </c>
      <c r="I47" s="42" t="str">
        <f>IFERROR(VLOOKUP($D47,'1. КУБ по территории'!$A:$L,3,0),"-")</f>
        <v>Канал Специалисты</v>
      </c>
      <c r="J47" s="42" t="str">
        <f>IFERROR(VLOOKUP($D47,'1. КУБ по территории'!$A:$L,4,0),"-")</f>
        <v>Парфюмерные и хозяйственные магазины</v>
      </c>
      <c r="K47" s="42" t="str">
        <f>IFERROR(VLOOKUP($D47,'1. КУБ по территории'!$A:$L,5,0),"-")</f>
        <v>Парфюмерно-Хозяйственный магазин (Малый)</v>
      </c>
      <c r="L47" s="42" t="str">
        <f>IFERROR(VLOOKUP($D47,'1. КУБ по территории'!$A:$L,6,0),"-")</f>
        <v>Мила mini</v>
      </c>
      <c r="M47" s="50">
        <f>IFERROR(IF(H47&gt;=1000000,1,IF(AND(H47&gt;=500000,H47&lt;=999999),2,IF(AND(H47&gt;=200000,H47&lt;=499999),3,IF(AND(H47&gt;=150000,H47&lt;=199999),4,IF(AND(H47&gt;=75000,H47&lt;=149000),5,IF(AND(H47&gt;=35000,H47&lt;=74999),6,6)))))),"-")</f>
        <v>6</v>
      </c>
      <c r="N47" s="43">
        <f>IFERROR(VLOOKUP($M47,справочник!$A$27:$D$33,3,0),0)</f>
        <v>30</v>
      </c>
      <c r="O47" s="43">
        <f>IFERROR(VLOOKUP($M47,справочник!$A$27:$D$33,4,0),0)</f>
        <v>2</v>
      </c>
      <c r="P47" s="43">
        <f>N47*O47</f>
        <v>60</v>
      </c>
      <c r="Q47" s="36"/>
      <c r="R47" s="36"/>
      <c r="S47" s="36"/>
      <c r="T47" s="36"/>
    </row>
    <row r="48" spans="1:20">
      <c r="A48" s="55" t="s">
        <v>7442</v>
      </c>
      <c r="B48" s="42" t="str">
        <f>IFERROR(VLOOKUP(D:D,'1. КУБ по территории'!$A:$L,7,0),"")</f>
        <v>Мила</v>
      </c>
      <c r="C48" s="42" t="str">
        <f>IFERROR(VLOOKUP(D:D,'1. КУБ по территории'!$A:$L,8,0),"")</f>
        <v>Брестская обл., г. Пинск, пр-кт Жолтовского, д 18</v>
      </c>
      <c r="D48" s="57" t="s">
        <v>193</v>
      </c>
      <c r="E48" s="51">
        <f>IFERROR(VLOOKUP(D:D,'1. КУБ по территории'!$I:$L,2,0),"-")</f>
        <v>58660.449999999975</v>
      </c>
      <c r="F48" s="51">
        <f>IFERROR(VLOOKUP(D:D,'1. КУБ по территории'!$I:$L,3,0),"-")</f>
        <v>41289.22</v>
      </c>
      <c r="G48" s="51">
        <f>IFERROR(VLOOKUP(D:D,'1. КУБ по территории'!$I:$L,4,0),"-")</f>
        <v>9523.23</v>
      </c>
      <c r="H48" s="51">
        <f>IFERROR(AVERAGE(E48:G48),"-")</f>
        <v>36490.96666666666</v>
      </c>
      <c r="I48" s="42" t="str">
        <f>IFERROR(VLOOKUP($D48,'1. КУБ по территории'!$A:$L,3,0),"-")</f>
        <v>Канал Специалисты</v>
      </c>
      <c r="J48" s="42" t="str">
        <f>IFERROR(VLOOKUP($D48,'1. КУБ по территории'!$A:$L,4,0),"-")</f>
        <v>Парфюмерные и хозяйственные магазины</v>
      </c>
      <c r="K48" s="42" t="str">
        <f>IFERROR(VLOOKUP($D48,'1. КУБ по территории'!$A:$L,5,0),"-")</f>
        <v>Парфюмерно-Хозяйственный магазин (Малый)</v>
      </c>
      <c r="L48" s="42" t="str">
        <f>IFERROR(VLOOKUP($D48,'1. КУБ по территории'!$A:$L,6,0),"-")</f>
        <v>Мила mini</v>
      </c>
      <c r="M48" s="50">
        <f>IFERROR(IF(H48&gt;=1000000,1,IF(AND(H48&gt;=500000,H48&lt;=999999),2,IF(AND(H48&gt;=200000,H48&lt;=499999),3,IF(AND(H48&gt;=150000,H48&lt;=199999),4,IF(AND(H48&gt;=75000,H48&lt;=149000),5,IF(AND(H48&gt;=35000,H48&lt;=74999),6,6)))))),"-")</f>
        <v>6</v>
      </c>
      <c r="N48" s="43">
        <f>IFERROR(VLOOKUP($M48,справочник!$A$27:$D$33,3,0),0)</f>
        <v>30</v>
      </c>
      <c r="O48" s="43">
        <f>IFERROR(VLOOKUP($M48,справочник!$A$27:$D$33,4,0),0)</f>
        <v>2</v>
      </c>
      <c r="P48" s="43">
        <f>N48*O48</f>
        <v>60</v>
      </c>
      <c r="Q48" s="36"/>
      <c r="R48" s="36"/>
      <c r="S48" s="36"/>
      <c r="T48" s="36"/>
    </row>
    <row r="49" spans="1:20">
      <c r="A49" s="55" t="s">
        <v>7442</v>
      </c>
      <c r="B49" s="63" t="s">
        <v>57</v>
      </c>
      <c r="C49" s="63" t="s">
        <v>7446</v>
      </c>
      <c r="D49" s="57" t="s">
        <v>7447</v>
      </c>
      <c r="E49" s="51" t="str">
        <f>IFERROR(VLOOKUP(D:D,'1. КУБ по территории'!$I:$L,2,0),"-")</f>
        <v>-</v>
      </c>
      <c r="F49" s="51" t="str">
        <f>IFERROR(VLOOKUP(D:D,'1. КУБ по территории'!$I:$L,3,0),"-")</f>
        <v>-</v>
      </c>
      <c r="G49" s="51" t="str">
        <f>IFERROR(VLOOKUP(D:D,'1. КУБ по территории'!$I:$L,4,0),"-")</f>
        <v>-</v>
      </c>
      <c r="H49" s="51" t="str">
        <f>IFERROR(AVERAGE(E49:G49),"-")</f>
        <v>-</v>
      </c>
      <c r="I49" s="42" t="str">
        <f>IFERROR(VLOOKUP($D49,'1. КУБ по территории'!$A:$L,3,0),"-")</f>
        <v>-</v>
      </c>
      <c r="J49" s="42" t="str">
        <f>IFERROR(VLOOKUP($D49,'1. КУБ по территории'!$A:$L,4,0),"-")</f>
        <v>-</v>
      </c>
      <c r="K49" s="42" t="str">
        <f>IFERROR(VLOOKUP($D49,'1. КУБ по территории'!$A:$L,5,0),"-")</f>
        <v>-</v>
      </c>
      <c r="L49" s="42" t="str">
        <f>IFERROR(VLOOKUP($D49,'1. КУБ по территории'!$A:$L,6,0),"-")</f>
        <v>-</v>
      </c>
      <c r="M49" s="50">
        <f>IFERROR(IF(H49&gt;=1000000,1,IF(AND(H49&gt;=500000,H49&lt;=999999),2,IF(AND(H49&gt;=200000,H49&lt;=499999),3,IF(AND(H49&gt;=150000,H49&lt;=199999),4,IF(AND(H49&gt;=75000,H49&lt;=149000),5,IF(AND(H49&gt;=35000,H49&lt;=74999),6,6)))))),"-")</f>
        <v>1</v>
      </c>
      <c r="N49" s="43">
        <f>IFERROR(VLOOKUP($M49,справочник!$A$27:$D$33,3,0),0)</f>
        <v>60</v>
      </c>
      <c r="O49" s="43">
        <f>IFERROR(VLOOKUP($M49,справочник!$A$27:$D$33,4,0),0)</f>
        <v>4</v>
      </c>
      <c r="P49" s="43">
        <f>N49*O49</f>
        <v>240</v>
      </c>
      <c r="Q49" s="36"/>
      <c r="R49" s="36"/>
      <c r="S49" s="36"/>
      <c r="T49" s="36"/>
    </row>
    <row r="50" spans="1:20">
      <c r="A50" s="55" t="s">
        <v>7442</v>
      </c>
      <c r="B50" s="42" t="str">
        <f>IFERROR(VLOOKUP(D:D,'1. КУБ по территории'!$A:$L,7,0),"")</f>
        <v>Мила</v>
      </c>
      <c r="C50" s="42" t="str">
        <f>IFERROR(VLOOKUP(D:D,'1. КУБ по территории'!$A:$L,8,0),"")</f>
        <v>Брестская обл., г. Пинск, пр-кт Жолтовского, д 51</v>
      </c>
      <c r="D50" s="57" t="s">
        <v>197</v>
      </c>
      <c r="E50" s="51">
        <f>IFERROR(VLOOKUP(D:D,'1. КУБ по территории'!$I:$L,2,0),"-")</f>
        <v>58660.449999999961</v>
      </c>
      <c r="F50" s="51">
        <f>IFERROR(VLOOKUP(D:D,'1. КУБ по территории'!$I:$L,3,0),"-")</f>
        <v>41289.220000000008</v>
      </c>
      <c r="G50" s="51">
        <f>IFERROR(VLOOKUP(D:D,'1. КУБ по территории'!$I:$L,4,0),"-")</f>
        <v>9523.2299999999977</v>
      </c>
      <c r="H50" s="51">
        <f>IFERROR(AVERAGE(E50:G50),"-")</f>
        <v>36490.966666666653</v>
      </c>
      <c r="I50" s="42" t="str">
        <f>IFERROR(VLOOKUP($D50,'1. КУБ по территории'!$A:$L,3,0),"-")</f>
        <v>Канал Специалисты</v>
      </c>
      <c r="J50" s="42" t="str">
        <f>IFERROR(VLOOKUP($D50,'1. КУБ по территории'!$A:$L,4,0),"-")</f>
        <v>Парфюмерные и хозяйственные магазины</v>
      </c>
      <c r="K50" s="42" t="str">
        <f>IFERROR(VLOOKUP($D50,'1. КУБ по территории'!$A:$L,5,0),"-")</f>
        <v>Парфюмерно-Хозяйственный магазин (Малый)</v>
      </c>
      <c r="L50" s="42" t="str">
        <f>IFERROR(VLOOKUP($D50,'1. КУБ по территории'!$A:$L,6,0),"-")</f>
        <v>Мила mini</v>
      </c>
      <c r="M50" s="50">
        <f>IFERROR(IF(H50&gt;=1000000,1,IF(AND(H50&gt;=500000,H50&lt;=999999),2,IF(AND(H50&gt;=200000,H50&lt;=499999),3,IF(AND(H50&gt;=150000,H50&lt;=199999),4,IF(AND(H50&gt;=75000,H50&lt;=149000),5,IF(AND(H50&gt;=35000,H50&lt;=74999),6,6)))))),"-")</f>
        <v>6</v>
      </c>
      <c r="N50" s="43">
        <f>IFERROR(VLOOKUP($M50,справочник!$A$27:$D$33,3,0),0)</f>
        <v>30</v>
      </c>
      <c r="O50" s="43">
        <f>IFERROR(VLOOKUP($M50,справочник!$A$27:$D$33,4,0),0)</f>
        <v>2</v>
      </c>
      <c r="P50" s="43">
        <f>N50*O50</f>
        <v>60</v>
      </c>
      <c r="Q50" s="36"/>
      <c r="R50" s="36"/>
      <c r="S50" s="36"/>
      <c r="T50" s="36"/>
    </row>
    <row r="51" spans="1:20">
      <c r="A51" s="55" t="s">
        <v>7442</v>
      </c>
      <c r="B51" s="42" t="str">
        <f>IFERROR(VLOOKUP(D:D,'1. КУБ по территории'!$A:$L,7,0),"")</f>
        <v>Мила</v>
      </c>
      <c r="C51" s="42" t="str">
        <f>IFERROR(VLOOKUP(D:D,'1. КУБ по территории'!$A:$L,8,0),"")</f>
        <v>Брестская обл., г. Пинск, ул Парковая, д 146А</v>
      </c>
      <c r="D51" s="57" t="s">
        <v>123</v>
      </c>
      <c r="E51" s="51">
        <f>IFERROR(VLOOKUP(D:D,'1. КУБ по территории'!$I:$L,2,0),"-")</f>
        <v>58660.450000000004</v>
      </c>
      <c r="F51" s="51">
        <f>IFERROR(VLOOKUP(D:D,'1. КУБ по территории'!$I:$L,3,0),"-")</f>
        <v>41289.22</v>
      </c>
      <c r="G51" s="51">
        <f>IFERROR(VLOOKUP(D:D,'1. КУБ по территории'!$I:$L,4,0),"-")</f>
        <v>9523.23</v>
      </c>
      <c r="H51" s="51">
        <f>IFERROR(AVERAGE(E51:G51),"-")</f>
        <v>36490.966666666667</v>
      </c>
      <c r="I51" s="42" t="str">
        <f>IFERROR(VLOOKUP($D51,'1. КУБ по территории'!$A:$L,3,0),"-")</f>
        <v>Канал Специалисты</v>
      </c>
      <c r="J51" s="42" t="str">
        <f>IFERROR(VLOOKUP($D51,'1. КУБ по территории'!$A:$L,4,0),"-")</f>
        <v>Парфюмерные и хозяйственные магазины</v>
      </c>
      <c r="K51" s="42" t="str">
        <f>IFERROR(VLOOKUP($D51,'1. КУБ по территории'!$A:$L,5,0),"-")</f>
        <v>Парфюмерно-Хозяйственный магазин (Малый)</v>
      </c>
      <c r="L51" s="42" t="str">
        <f>IFERROR(VLOOKUP($D51,'1. КУБ по территории'!$A:$L,6,0),"-")</f>
        <v>Мила mini</v>
      </c>
      <c r="M51" s="50">
        <f>IFERROR(IF(H51&gt;=1000000,1,IF(AND(H51&gt;=500000,H51&lt;=999999),2,IF(AND(H51&gt;=200000,H51&lt;=499999),3,IF(AND(H51&gt;=150000,H51&lt;=199999),4,IF(AND(H51&gt;=75000,H51&lt;=149000),5,IF(AND(H51&gt;=35000,H51&lt;=74999),6,6)))))),"-")</f>
        <v>6</v>
      </c>
      <c r="N51" s="43">
        <f>IFERROR(VLOOKUP($M51,справочник!$A$27:$D$33,3,0),0)</f>
        <v>30</v>
      </c>
      <c r="O51" s="43">
        <f>IFERROR(VLOOKUP($M51,справочник!$A$27:$D$33,4,0),0)</f>
        <v>2</v>
      </c>
      <c r="P51" s="43">
        <f>N51*O51</f>
        <v>60</v>
      </c>
      <c r="Q51" s="36"/>
      <c r="R51" s="36"/>
      <c r="S51" s="36"/>
      <c r="T51" s="36"/>
    </row>
    <row r="52" spans="1:20">
      <c r="A52" s="55" t="s">
        <v>7442</v>
      </c>
      <c r="B52" s="42" t="str">
        <f>IFERROR(VLOOKUP(D:D,'1. КУБ по территории'!$A:$L,7,0),"")</f>
        <v>Мила</v>
      </c>
      <c r="C52" s="42" t="str">
        <f>IFERROR(VLOOKUP(D:D,'1. КУБ по территории'!$A:$L,8,0),"")</f>
        <v>Брестская обл., г. Пинск, ул Савича, д 22</v>
      </c>
      <c r="D52" s="57" t="s">
        <v>127</v>
      </c>
      <c r="E52" s="51">
        <f>IFERROR(VLOOKUP(D:D,'1. КУБ по территории'!$I:$L,2,0),"-")</f>
        <v>58660.44999999999</v>
      </c>
      <c r="F52" s="51">
        <f>IFERROR(VLOOKUP(D:D,'1. КУБ по территории'!$I:$L,3,0),"-")</f>
        <v>41289.22</v>
      </c>
      <c r="G52" s="51">
        <f>IFERROR(VLOOKUP(D:D,'1. КУБ по территории'!$I:$L,4,0),"-")</f>
        <v>9523.2300000000014</v>
      </c>
      <c r="H52" s="51">
        <f>IFERROR(AVERAGE(E52:G52),"-")</f>
        <v>36490.96666666666</v>
      </c>
      <c r="I52" s="42" t="str">
        <f>IFERROR(VLOOKUP($D52,'1. КУБ по территории'!$A:$L,3,0),"-")</f>
        <v>Канал Специалисты</v>
      </c>
      <c r="J52" s="42" t="str">
        <f>IFERROR(VLOOKUP($D52,'1. КУБ по территории'!$A:$L,4,0),"-")</f>
        <v>Парфюмерные и хозяйственные магазины</v>
      </c>
      <c r="K52" s="42" t="str">
        <f>IFERROR(VLOOKUP($D52,'1. КУБ по территории'!$A:$L,5,0),"-")</f>
        <v>Парфюмерно-Хозяйственный магазин (Малый)</v>
      </c>
      <c r="L52" s="42" t="str">
        <f>IFERROR(VLOOKUP($D52,'1. КУБ по территории'!$A:$L,6,0),"-")</f>
        <v>Мила mini</v>
      </c>
      <c r="M52" s="50">
        <f>IFERROR(IF(H52&gt;=1000000,1,IF(AND(H52&gt;=500000,H52&lt;=999999),2,IF(AND(H52&gt;=200000,H52&lt;=499999),3,IF(AND(H52&gt;=150000,H52&lt;=199999),4,IF(AND(H52&gt;=75000,H52&lt;=149000),5,IF(AND(H52&gt;=35000,H52&lt;=74999),6,6)))))),"-")</f>
        <v>6</v>
      </c>
      <c r="N52" s="43">
        <f>IFERROR(VLOOKUP($M52,справочник!$A$27:$D$33,3,0),0)</f>
        <v>30</v>
      </c>
      <c r="O52" s="43">
        <f>IFERROR(VLOOKUP($M52,справочник!$A$27:$D$33,4,0),0)</f>
        <v>2</v>
      </c>
      <c r="P52" s="43">
        <f>N52*O52</f>
        <v>60</v>
      </c>
      <c r="Q52" s="36"/>
      <c r="R52" s="36"/>
      <c r="S52" s="36"/>
      <c r="T52" s="36"/>
    </row>
    <row r="53" spans="1:20">
      <c r="A53" s="55" t="s">
        <v>7442</v>
      </c>
      <c r="B53" s="42" t="str">
        <f>IFERROR(VLOOKUP(D:D,'1. КУБ по территории'!$A:$L,7,0),"")</f>
        <v>Мила</v>
      </c>
      <c r="C53" s="42" t="str">
        <f>IFERROR(VLOOKUP(D:D,'1. КУБ по территории'!$A:$L,8,0),"")</f>
        <v>Брестская обл., Столинский р-н, г. Столин, ул Советская, д 92В</v>
      </c>
      <c r="D53" s="57" t="s">
        <v>430</v>
      </c>
      <c r="E53" s="51">
        <f>IFERROR(VLOOKUP(D:D,'1. КУБ по территории'!$I:$L,2,0),"-")</f>
        <v>58660.449999999983</v>
      </c>
      <c r="F53" s="51">
        <f>IFERROR(VLOOKUP(D:D,'1. КУБ по территории'!$I:$L,3,0),"-")</f>
        <v>41289.220000000008</v>
      </c>
      <c r="G53" s="51">
        <f>IFERROR(VLOOKUP(D:D,'1. КУБ по территории'!$I:$L,4,0),"-")</f>
        <v>9523.2299999999977</v>
      </c>
      <c r="H53" s="51">
        <f>IFERROR(AVERAGE(E53:G53),"-")</f>
        <v>36490.96666666666</v>
      </c>
      <c r="I53" s="42" t="str">
        <f>IFERROR(VLOOKUP($D53,'1. КУБ по территории'!$A:$L,3,0),"-")</f>
        <v>Канал Специалисты</v>
      </c>
      <c r="J53" s="42" t="str">
        <f>IFERROR(VLOOKUP($D53,'1. КУБ по территории'!$A:$L,4,0),"-")</f>
        <v>Парфюмерные и хозяйственные магазины</v>
      </c>
      <c r="K53" s="42" t="str">
        <f>IFERROR(VLOOKUP($D53,'1. КУБ по территории'!$A:$L,5,0),"-")</f>
        <v>Парфюмерно-Хозяйственный магазин (Средний)</v>
      </c>
      <c r="L53" s="42" t="str">
        <f>IFERROR(VLOOKUP($D53,'1. КУБ по территории'!$A:$L,6,0),"-")</f>
        <v>Мила midi</v>
      </c>
      <c r="M53" s="50">
        <f>IFERROR(IF(H53&gt;=1000000,1,IF(AND(H53&gt;=500000,H53&lt;=999999),2,IF(AND(H53&gt;=200000,H53&lt;=499999),3,IF(AND(H53&gt;=150000,H53&lt;=199999),4,IF(AND(H53&gt;=75000,H53&lt;=149000),5,IF(AND(H53&gt;=35000,H53&lt;=74999),6,6)))))),"-")</f>
        <v>6</v>
      </c>
      <c r="N53" s="43">
        <f>IFERROR(VLOOKUP($M53,справочник!$A$27:$D$33,3,0),0)</f>
        <v>30</v>
      </c>
      <c r="O53" s="43">
        <f>IFERROR(VLOOKUP($M53,справочник!$A$27:$D$33,4,0),0)</f>
        <v>2</v>
      </c>
      <c r="P53" s="43">
        <f>N53*O53</f>
        <v>60</v>
      </c>
      <c r="Q53" s="36"/>
      <c r="R53" s="36"/>
      <c r="S53" s="36"/>
      <c r="T53" s="36"/>
    </row>
    <row r="54" spans="1:20">
      <c r="A54" s="55" t="s">
        <v>7442</v>
      </c>
      <c r="B54" s="42" t="str">
        <f>IFERROR(VLOOKUP(D:D,'1. КУБ по территории'!$A:$L,7,0),"")</f>
        <v>Буслик</v>
      </c>
      <c r="C54" s="42" t="str">
        <f>IFERROR(VLOOKUP(D:D,'1. КУБ по территории'!$A:$L,8,0),"")</f>
        <v>Брестская обл., г. Пинск, пр-кт Жолтовского, д 13</v>
      </c>
      <c r="D54" s="57" t="s">
        <v>42</v>
      </c>
      <c r="E54" s="51">
        <f>IFERROR(VLOOKUP(D:D,'1. КУБ по территории'!$I:$L,2,0),"-")</f>
        <v>17135.890200755988</v>
      </c>
      <c r="F54" s="51">
        <f>IFERROR(VLOOKUP(D:D,'1. КУБ по территории'!$I:$L,3,0),"-")</f>
        <v>0</v>
      </c>
      <c r="G54" s="51">
        <f>IFERROR(VLOOKUP(D:D,'1. КУБ по территории'!$I:$L,4,0),"-")</f>
        <v>17888.436248415204</v>
      </c>
      <c r="H54" s="51">
        <f>IFERROR(AVERAGE(E54:G54),"-")</f>
        <v>11674.775483057063</v>
      </c>
      <c r="I54" s="42" t="str">
        <f>IFERROR(VLOOKUP($D54,'1. КУБ по территории'!$A:$L,3,0),"-")</f>
        <v>Канал Специалисты</v>
      </c>
      <c r="J54" s="42" t="str">
        <f>IFERROR(VLOOKUP($D54,'1. КУБ по территории'!$A:$L,4,0),"-")</f>
        <v>Детский магазин</v>
      </c>
      <c r="K54" s="42" t="str">
        <f>IFERROR(VLOOKUP($D54,'1. КУБ по территории'!$A:$L,5,0),"-")</f>
        <v>Детский магазин (малый)</v>
      </c>
      <c r="L54" s="42" t="str">
        <f>IFERROR(VLOOKUP($D54,'1. КУБ по территории'!$A:$L,6,0),"-")</f>
        <v>10 (Буслик)</v>
      </c>
      <c r="M54" s="50">
        <f>IFERROR(IF(H54&gt;=1000000,1,IF(AND(H54&gt;=500000,H54&lt;=999999),2,IF(AND(H54&gt;=200000,H54&lt;=499999),3,IF(AND(H54&gt;=150000,H54&lt;=199999),4,IF(AND(H54&gt;=75000,H54&lt;=149000),5,IF(AND(H54&gt;=35000,H54&lt;=74999),6,6)))))),"-")</f>
        <v>6</v>
      </c>
      <c r="N54" s="43">
        <f>IFERROR(VLOOKUP($M54,справочник!$A$27:$D$33,3,0),0)</f>
        <v>30</v>
      </c>
      <c r="O54" s="43">
        <f>IFERROR(VLOOKUP($M54,справочник!$A$27:$D$33,4,0),0)</f>
        <v>2</v>
      </c>
      <c r="P54" s="43">
        <f>N54*O54</f>
        <v>60</v>
      </c>
      <c r="Q54" s="36"/>
      <c r="R54" s="36"/>
      <c r="S54" s="36"/>
      <c r="T54" s="36"/>
    </row>
    <row r="55" spans="1:20">
      <c r="A55" s="55" t="s">
        <v>7442</v>
      </c>
      <c r="B55" s="42" t="str">
        <f>IFERROR(VLOOKUP(D:D,'1. КУБ по территории'!$A:$L,7,0),"")</f>
        <v>Грошык</v>
      </c>
      <c r="C55" s="42" t="str">
        <f>IFERROR(VLOOKUP(D:D,'1. КУБ по территории'!$A:$L,8,0),"")</f>
        <v>Брестская обл., Лунинецкий р-н, г. Лунинец, ул Баженовой, д 7б</v>
      </c>
      <c r="D55" s="57" t="s">
        <v>839</v>
      </c>
      <c r="E55" s="51">
        <f>IFERROR(VLOOKUP(D:D,'1. КУБ по территории'!$I:$L,2,0),"-")</f>
        <v>85135.62000000001</v>
      </c>
      <c r="F55" s="51">
        <f>IFERROR(VLOOKUP(D:D,'1. КУБ по территории'!$I:$L,3,0),"-")</f>
        <v>69880.039999999994</v>
      </c>
      <c r="G55" s="51">
        <f>IFERROR(VLOOKUP(D:D,'1. КУБ по территории'!$I:$L,4,0),"-")</f>
        <v>74147.520000000004</v>
      </c>
      <c r="H55" s="51">
        <f>IFERROR(AVERAGE(E55:G55),"-")</f>
        <v>76387.726666666669</v>
      </c>
      <c r="I55" s="42" t="str">
        <f>IFERROR(VLOOKUP($D55,'1. КУБ по территории'!$A:$L,3,0),"-")</f>
        <v>Смешанный канал</v>
      </c>
      <c r="J55" s="42" t="str">
        <f>IFERROR(VLOOKUP($D55,'1. КУБ по территории'!$A:$L,4,0),"-")</f>
        <v>Хард дискаунтер</v>
      </c>
      <c r="K55" s="42" t="str">
        <f>IFERROR(VLOOKUP($D55,'1. КУБ по территории'!$A:$L,5,0),"-")</f>
        <v>Хард дискаунтер</v>
      </c>
      <c r="L55" s="42" t="str">
        <f>IFERROR(VLOOKUP($D55,'1. КУБ по территории'!$A:$L,6,0),"-")</f>
        <v>Unknown</v>
      </c>
      <c r="M55" s="50">
        <f>IFERROR(IF(H55&gt;=1000000,1,IF(AND(H55&gt;=500000,H55&lt;=999999),2,IF(AND(H55&gt;=200000,H55&lt;=499999),3,IF(AND(H55&gt;=150000,H55&lt;=199999),4,IF(AND(H55&gt;=75000,H55&lt;=149000),5,IF(AND(H55&gt;=35000,H55&lt;=74999),6,6)))))),"-")</f>
        <v>5</v>
      </c>
      <c r="N55" s="43">
        <f>IFERROR(VLOOKUP($M55,справочник!$A$27:$D$33,3,0),0)</f>
        <v>30</v>
      </c>
      <c r="O55" s="43">
        <f>IFERROR(VLOOKUP($M55,справочник!$A$27:$D$33,4,0),0)</f>
        <v>2</v>
      </c>
      <c r="P55" s="43">
        <f>N55*O55</f>
        <v>60</v>
      </c>
      <c r="Q55" s="36"/>
      <c r="R55" s="36"/>
      <c r="S55" s="36"/>
      <c r="T55" s="36"/>
    </row>
    <row r="56" spans="1:20">
      <c r="A56" s="55" t="s">
        <v>7442</v>
      </c>
      <c r="B56" s="42" t="str">
        <f>IFERROR(VLOOKUP(D:D,'1. КУБ по территории'!$A:$L,7,0),"")</f>
        <v>Грошык</v>
      </c>
      <c r="C56" s="42" t="str">
        <f>IFERROR(VLOOKUP(D:D,'1. КУБ по территории'!$A:$L,8,0),"")</f>
        <v>Брестская обл., г. Пинск, ул Парковая, д 110</v>
      </c>
      <c r="D56" s="57" t="s">
        <v>843</v>
      </c>
      <c r="E56" s="51">
        <f>IFERROR(VLOOKUP(D:D,'1. КУБ по территории'!$I:$L,2,0),"-")</f>
        <v>85135.62</v>
      </c>
      <c r="F56" s="51">
        <f>IFERROR(VLOOKUP(D:D,'1. КУБ по территории'!$I:$L,3,0),"-")</f>
        <v>69880.040000000008</v>
      </c>
      <c r="G56" s="51">
        <f>IFERROR(VLOOKUP(D:D,'1. КУБ по территории'!$I:$L,4,0),"-")</f>
        <v>74147.51999999999</v>
      </c>
      <c r="H56" s="51">
        <f>IFERROR(AVERAGE(E56:G56),"-")</f>
        <v>76387.726666666669</v>
      </c>
      <c r="I56" s="42" t="str">
        <f>IFERROR(VLOOKUP($D56,'1. КУБ по территории'!$A:$L,3,0),"-")</f>
        <v>Смешанный канал</v>
      </c>
      <c r="J56" s="42" t="str">
        <f>IFERROR(VLOOKUP($D56,'1. КУБ по территории'!$A:$L,4,0),"-")</f>
        <v>Хард дискаунтер</v>
      </c>
      <c r="K56" s="42" t="str">
        <f>IFERROR(VLOOKUP($D56,'1. КУБ по территории'!$A:$L,5,0),"-")</f>
        <v>Хард дискаунтер</v>
      </c>
      <c r="L56" s="42" t="str">
        <f>IFERROR(VLOOKUP($D56,'1. КУБ по территории'!$A:$L,6,0),"-")</f>
        <v>Unknown</v>
      </c>
      <c r="M56" s="50">
        <f>IFERROR(IF(H56&gt;=1000000,1,IF(AND(H56&gt;=500000,H56&lt;=999999),2,IF(AND(H56&gt;=200000,H56&lt;=499999),3,IF(AND(H56&gt;=150000,H56&lt;=199999),4,IF(AND(H56&gt;=75000,H56&lt;=149000),5,IF(AND(H56&gt;=35000,H56&lt;=74999),6,6)))))),"-")</f>
        <v>5</v>
      </c>
      <c r="N56" s="43">
        <f>IFERROR(VLOOKUP($M56,справочник!$A$27:$D$33,3,0),0)</f>
        <v>30</v>
      </c>
      <c r="O56" s="43">
        <f>IFERROR(VLOOKUP($M56,справочник!$A$27:$D$33,4,0),0)</f>
        <v>2</v>
      </c>
      <c r="P56" s="43">
        <f>N56*O56</f>
        <v>60</v>
      </c>
      <c r="Q56" s="36"/>
      <c r="R56" s="36"/>
      <c r="S56" s="36"/>
      <c r="T56" s="36"/>
    </row>
    <row r="57" spans="1:20">
      <c r="A57" s="55" t="s">
        <v>7442</v>
      </c>
      <c r="B57" s="42" t="str">
        <f>IFERROR(VLOOKUP(D:D,'1. КУБ по территории'!$A:$L,7,0),"")</f>
        <v>Грошык</v>
      </c>
      <c r="C57" s="42" t="str">
        <f>IFERROR(VLOOKUP(D:D,'1. КУБ по территории'!$A:$L,8,0),"")</f>
        <v>Брестская обл., г. Пинск, ул Пучкова, д 12а</v>
      </c>
      <c r="D57" s="57" t="s">
        <v>841</v>
      </c>
      <c r="E57" s="51">
        <f>IFERROR(VLOOKUP(D:D,'1. КУБ по территории'!$I:$L,2,0),"-")</f>
        <v>85135.62</v>
      </c>
      <c r="F57" s="51">
        <f>IFERROR(VLOOKUP(D:D,'1. КУБ по территории'!$I:$L,3,0),"-")</f>
        <v>69880.040000000023</v>
      </c>
      <c r="G57" s="51">
        <f>IFERROR(VLOOKUP(D:D,'1. КУБ по территории'!$I:$L,4,0),"-")</f>
        <v>74147.51999999999</v>
      </c>
      <c r="H57" s="51">
        <f>IFERROR(AVERAGE(E57:G57),"-")</f>
        <v>76387.726666666669</v>
      </c>
      <c r="I57" s="42" t="str">
        <f>IFERROR(VLOOKUP($D57,'1. КУБ по территории'!$A:$L,3,0),"-")</f>
        <v>Смешанный канал</v>
      </c>
      <c r="J57" s="42" t="str">
        <f>IFERROR(VLOOKUP($D57,'1. КУБ по территории'!$A:$L,4,0),"-")</f>
        <v>Хард дискаунтер</v>
      </c>
      <c r="K57" s="42" t="str">
        <f>IFERROR(VLOOKUP($D57,'1. КУБ по территории'!$A:$L,5,0),"-")</f>
        <v>Хард дискаунтер</v>
      </c>
      <c r="L57" s="42" t="str">
        <f>IFERROR(VLOOKUP($D57,'1. КУБ по территории'!$A:$L,6,0),"-")</f>
        <v>Unknown</v>
      </c>
      <c r="M57" s="50">
        <f>IFERROR(IF(H57&gt;=1000000,1,IF(AND(H57&gt;=500000,H57&lt;=999999),2,IF(AND(H57&gt;=200000,H57&lt;=499999),3,IF(AND(H57&gt;=150000,H57&lt;=199999),4,IF(AND(H57&gt;=75000,H57&lt;=149000),5,IF(AND(H57&gt;=35000,H57&lt;=74999),6,6)))))),"-")</f>
        <v>5</v>
      </c>
      <c r="N57" s="43">
        <f>IFERROR(VLOOKUP($M57,справочник!$A$27:$D$33,3,0),0)</f>
        <v>30</v>
      </c>
      <c r="O57" s="43">
        <f>IFERROR(VLOOKUP($M57,справочник!$A$27:$D$33,4,0),0)</f>
        <v>2</v>
      </c>
      <c r="P57" s="43">
        <f>N57*O57</f>
        <v>60</v>
      </c>
      <c r="Q57" s="36"/>
      <c r="R57" s="36"/>
      <c r="S57" s="36"/>
      <c r="T57" s="36"/>
    </row>
    <row r="58" spans="1:20">
      <c r="A58" s="55" t="s">
        <v>7442</v>
      </c>
      <c r="B58" s="42" t="str">
        <f>IFERROR(VLOOKUP(D:D,'1. КУБ по территории'!$A:$L,7,0),"")</f>
        <v>Грошык</v>
      </c>
      <c r="C58" s="42" t="str">
        <f>IFERROR(VLOOKUP(D:D,'1. КУБ по территории'!$A:$L,8,0),"")</f>
        <v>Брестская обл., г. Пинск, ул Степная, д 15</v>
      </c>
      <c r="D58" s="57" t="s">
        <v>847</v>
      </c>
      <c r="E58" s="51">
        <f>IFERROR(VLOOKUP(D:D,'1. КУБ по территории'!$I:$L,2,0),"-")</f>
        <v>85135.62</v>
      </c>
      <c r="F58" s="51">
        <f>IFERROR(VLOOKUP(D:D,'1. КУБ по территории'!$I:$L,3,0),"-")</f>
        <v>69880.040000000023</v>
      </c>
      <c r="G58" s="51">
        <f>IFERROR(VLOOKUP(D:D,'1. КУБ по территории'!$I:$L,4,0),"-")</f>
        <v>74147.519999999975</v>
      </c>
      <c r="H58" s="51">
        <f>IFERROR(AVERAGE(E58:G58),"-")</f>
        <v>76387.726666666669</v>
      </c>
      <c r="I58" s="42" t="str">
        <f>IFERROR(VLOOKUP($D58,'1. КУБ по территории'!$A:$L,3,0),"-")</f>
        <v>Смешанный канал</v>
      </c>
      <c r="J58" s="42" t="str">
        <f>IFERROR(VLOOKUP($D58,'1. КУБ по территории'!$A:$L,4,0),"-")</f>
        <v>Хард дискаунтер</v>
      </c>
      <c r="K58" s="42" t="str">
        <f>IFERROR(VLOOKUP($D58,'1. КУБ по территории'!$A:$L,5,0),"-")</f>
        <v>Хард дискаунтер</v>
      </c>
      <c r="L58" s="42" t="str">
        <f>IFERROR(VLOOKUP($D58,'1. КУБ по территории'!$A:$L,6,0),"-")</f>
        <v>Unknown</v>
      </c>
      <c r="M58" s="50">
        <f>IFERROR(IF(H58&gt;=1000000,1,IF(AND(H58&gt;=500000,H58&lt;=999999),2,IF(AND(H58&gt;=200000,H58&lt;=499999),3,IF(AND(H58&gt;=150000,H58&lt;=199999),4,IF(AND(H58&gt;=75000,H58&lt;=149000),5,IF(AND(H58&gt;=35000,H58&lt;=74999),6,6)))))),"-")</f>
        <v>5</v>
      </c>
      <c r="N58" s="43">
        <f>IFERROR(VLOOKUP($M58,справочник!$A$27:$D$33,3,0),0)</f>
        <v>30</v>
      </c>
      <c r="O58" s="43">
        <f>IFERROR(VLOOKUP($M58,справочник!$A$27:$D$33,4,0),0)</f>
        <v>2</v>
      </c>
      <c r="P58" s="43">
        <f>N58*O58</f>
        <v>60</v>
      </c>
      <c r="Q58" s="36"/>
      <c r="R58" s="36"/>
      <c r="S58" s="36"/>
      <c r="T58" s="36"/>
    </row>
    <row r="59" spans="1:20">
      <c r="A59" s="55" t="s">
        <v>7442</v>
      </c>
      <c r="B59" s="63" t="s">
        <v>827</v>
      </c>
      <c r="C59" s="63" t="s">
        <v>7448</v>
      </c>
      <c r="D59" s="57" t="s">
        <v>7449</v>
      </c>
      <c r="E59" s="51" t="str">
        <f>IFERROR(VLOOKUP(D:D,'1. КУБ по территории'!$I:$L,2,0),"-")</f>
        <v>-</v>
      </c>
      <c r="F59" s="51" t="str">
        <f>IFERROR(VLOOKUP(D:D,'1. КУБ по территории'!$I:$L,3,0),"-")</f>
        <v>-</v>
      </c>
      <c r="G59" s="51" t="str">
        <f>IFERROR(VLOOKUP(D:D,'1. КУБ по территории'!$I:$L,4,0),"-")</f>
        <v>-</v>
      </c>
      <c r="H59" s="51" t="str">
        <f>IFERROR(AVERAGE(E59:G59),"-")</f>
        <v>-</v>
      </c>
      <c r="I59" s="42" t="str">
        <f>IFERROR(VLOOKUP($D59,'1. КУБ по территории'!$A:$L,3,0),"-")</f>
        <v>-</v>
      </c>
      <c r="J59" s="42" t="str">
        <f>IFERROR(VLOOKUP($D59,'1. КУБ по территории'!$A:$L,4,0),"-")</f>
        <v>-</v>
      </c>
      <c r="K59" s="42" t="str">
        <f>IFERROR(VLOOKUP($D59,'1. КУБ по территории'!$A:$L,5,0),"-")</f>
        <v>-</v>
      </c>
      <c r="L59" s="42" t="str">
        <f>IFERROR(VLOOKUP($D59,'1. КУБ по территории'!$A:$L,6,0),"-")</f>
        <v>-</v>
      </c>
      <c r="M59" s="50">
        <f>IFERROR(IF(H59&gt;=1000000,1,IF(AND(H59&gt;=500000,H59&lt;=999999),2,IF(AND(H59&gt;=200000,H59&lt;=499999),3,IF(AND(H59&gt;=150000,H59&lt;=199999),4,IF(AND(H59&gt;=75000,H59&lt;=149000),5,IF(AND(H59&gt;=35000,H59&lt;=74999),6,6)))))),"-")</f>
        <v>1</v>
      </c>
      <c r="N59" s="43">
        <f>IFERROR(VLOOKUP($M59,справочник!$A$27:$D$33,3,0),0)</f>
        <v>60</v>
      </c>
      <c r="O59" s="43">
        <f>IFERROR(VLOOKUP($M59,справочник!$A$27:$D$33,4,0),0)</f>
        <v>4</v>
      </c>
      <c r="P59" s="43">
        <f>N59*O59</f>
        <v>240</v>
      </c>
      <c r="Q59" s="36"/>
      <c r="R59" s="36"/>
      <c r="S59" s="36"/>
      <c r="T59" s="36"/>
    </row>
    <row r="60" spans="1:20">
      <c r="A60" s="55" t="s">
        <v>7442</v>
      </c>
      <c r="B60" s="63" t="s">
        <v>827</v>
      </c>
      <c r="C60" s="63" t="s">
        <v>7450</v>
      </c>
      <c r="D60" s="57" t="s">
        <v>7451</v>
      </c>
      <c r="E60" s="51" t="str">
        <f>IFERROR(VLOOKUP(D:D,'1. КУБ по территории'!$I:$L,2,0),"-")</f>
        <v>-</v>
      </c>
      <c r="F60" s="51" t="str">
        <f>IFERROR(VLOOKUP(D:D,'1. КУБ по территории'!$I:$L,3,0),"-")</f>
        <v>-</v>
      </c>
      <c r="G60" s="51" t="str">
        <f>IFERROR(VLOOKUP(D:D,'1. КУБ по территории'!$I:$L,4,0),"-")</f>
        <v>-</v>
      </c>
      <c r="H60" s="51" t="str">
        <f>IFERROR(AVERAGE(E60:G60),"-")</f>
        <v>-</v>
      </c>
      <c r="I60" s="42" t="str">
        <f>IFERROR(VLOOKUP($D60,'1. КУБ по территории'!$A:$L,3,0),"-")</f>
        <v>-</v>
      </c>
      <c r="J60" s="42" t="str">
        <f>IFERROR(VLOOKUP($D60,'1. КУБ по территории'!$A:$L,4,0),"-")</f>
        <v>-</v>
      </c>
      <c r="K60" s="42" t="str">
        <f>IFERROR(VLOOKUP($D60,'1. КУБ по территории'!$A:$L,5,0),"-")</f>
        <v>-</v>
      </c>
      <c r="L60" s="42" t="str">
        <f>IFERROR(VLOOKUP($D60,'1. КУБ по территории'!$A:$L,6,0),"-")</f>
        <v>-</v>
      </c>
      <c r="M60" s="50">
        <f>IFERROR(IF(H60&gt;=1000000,1,IF(AND(H60&gt;=500000,H60&lt;=999999),2,IF(AND(H60&gt;=200000,H60&lt;=499999),3,IF(AND(H60&gt;=150000,H60&lt;=199999),4,IF(AND(H60&gt;=75000,H60&lt;=149000),5,IF(AND(H60&gt;=35000,H60&lt;=74999),6,6)))))),"-")</f>
        <v>1</v>
      </c>
      <c r="N60" s="43">
        <f>IFERROR(VLOOKUP($M60,справочник!$A$27:$D$33,3,0),0)</f>
        <v>60</v>
      </c>
      <c r="O60" s="43">
        <f>IFERROR(VLOOKUP($M60,справочник!$A$27:$D$33,4,0),0)</f>
        <v>4</v>
      </c>
      <c r="P60" s="43">
        <f>N60*O60</f>
        <v>240</v>
      </c>
      <c r="Q60" s="36"/>
      <c r="R60" s="36"/>
      <c r="S60" s="36"/>
      <c r="T60" s="36"/>
    </row>
    <row r="61" spans="1:20">
      <c r="A61" s="55" t="s">
        <v>7442</v>
      </c>
      <c r="B61" s="63" t="s">
        <v>827</v>
      </c>
      <c r="C61" s="63" t="s">
        <v>7452</v>
      </c>
      <c r="D61" s="57" t="s">
        <v>7453</v>
      </c>
      <c r="E61" s="51" t="str">
        <f>IFERROR(VLOOKUP(D:D,'1. КУБ по территории'!$I:$L,2,0),"-")</f>
        <v>-</v>
      </c>
      <c r="F61" s="51" t="str">
        <f>IFERROR(VLOOKUP(D:D,'1. КУБ по территории'!$I:$L,3,0),"-")</f>
        <v>-</v>
      </c>
      <c r="G61" s="51" t="str">
        <f>IFERROR(VLOOKUP(D:D,'1. КУБ по территории'!$I:$L,4,0),"-")</f>
        <v>-</v>
      </c>
      <c r="H61" s="51" t="str">
        <f>IFERROR(AVERAGE(E61:G61),"-")</f>
        <v>-</v>
      </c>
      <c r="I61" s="42" t="str">
        <f>IFERROR(VLOOKUP($D61,'1. КУБ по территории'!$A:$L,3,0),"-")</f>
        <v>-</v>
      </c>
      <c r="J61" s="42" t="str">
        <f>IFERROR(VLOOKUP($D61,'1. КУБ по территории'!$A:$L,4,0),"-")</f>
        <v>-</v>
      </c>
      <c r="K61" s="42" t="str">
        <f>IFERROR(VLOOKUP($D61,'1. КУБ по территории'!$A:$L,5,0),"-")</f>
        <v>-</v>
      </c>
      <c r="L61" s="42" t="str">
        <f>IFERROR(VLOOKUP($D61,'1. КУБ по территории'!$A:$L,6,0),"-")</f>
        <v>-</v>
      </c>
      <c r="M61" s="50">
        <f>IFERROR(IF(H61&gt;=1000000,1,IF(AND(H61&gt;=500000,H61&lt;=999999),2,IF(AND(H61&gt;=200000,H61&lt;=499999),3,IF(AND(H61&gt;=150000,H61&lt;=199999),4,IF(AND(H61&gt;=75000,H61&lt;=149000),5,IF(AND(H61&gt;=35000,H61&lt;=74999),6,6)))))),"-")</f>
        <v>1</v>
      </c>
      <c r="N61" s="43">
        <f>IFERROR(VLOOKUP($M61,справочник!$A$27:$D$33,3,0),0)</f>
        <v>60</v>
      </c>
      <c r="O61" s="43">
        <f>IFERROR(VLOOKUP($M61,справочник!$A$27:$D$33,4,0),0)</f>
        <v>4</v>
      </c>
      <c r="P61" s="43">
        <f>N61*O61</f>
        <v>240</v>
      </c>
      <c r="Q61" s="36"/>
      <c r="R61" s="36"/>
      <c r="S61" s="36"/>
      <c r="T61" s="36"/>
    </row>
    <row r="62" spans="1:20">
      <c r="A62" s="55" t="s">
        <v>7442</v>
      </c>
      <c r="B62" s="42" t="str">
        <f>IFERROR(VLOOKUP(D:D,'1. КУБ по территории'!$A:$L,7,0),"")</f>
        <v>Светофор (Беларусь)</v>
      </c>
      <c r="C62" s="42" t="str">
        <f>IFERROR(VLOOKUP(D:D,'1. КУБ по территории'!$A:$L,8,0),"")</f>
        <v>Брестская обл., г. Пинск, проезд Калиновского, д 5</v>
      </c>
      <c r="D62" s="59" t="s">
        <v>924</v>
      </c>
      <c r="E62" s="51">
        <f>IFERROR(VLOOKUP(D:D,'1. КУБ по территории'!$I:$L,2,0),"-")</f>
        <v>3075.1873751500798</v>
      </c>
      <c r="F62" s="51">
        <f>IFERROR(VLOOKUP(D:D,'1. КУБ по территории'!$I:$L,3,0),"-")</f>
        <v>2594.6180039088194</v>
      </c>
      <c r="G62" s="51">
        <f>IFERROR(VLOOKUP(D:D,'1. КУБ по территории'!$I:$L,4,0),"-")</f>
        <v>4260.7380560970241</v>
      </c>
      <c r="H62" s="51">
        <f>IFERROR(AVERAGE(E62:G62),"-")</f>
        <v>3310.1811450519745</v>
      </c>
      <c r="I62" s="42" t="str">
        <f>IFERROR(VLOOKUP($D62,'1. КУБ по территории'!$A:$L,3,0),"-")</f>
        <v>Смешанный канал</v>
      </c>
      <c r="J62" s="42" t="str">
        <f>IFERROR(VLOOKUP($D62,'1. КУБ по территории'!$A:$L,4,0),"-")</f>
        <v>Хард дискаунтер</v>
      </c>
      <c r="K62" s="42" t="str">
        <f>IFERROR(VLOOKUP($D62,'1. КУБ по территории'!$A:$L,5,0),"-")</f>
        <v>Хард дискаунтер</v>
      </c>
      <c r="L62" s="42" t="str">
        <f>IFERROR(VLOOKUP($D62,'1. КУБ по территории'!$A:$L,6,0),"-")</f>
        <v>Unknown</v>
      </c>
      <c r="M62" s="50">
        <f>IFERROR(IF(H62&gt;=1000000,1,IF(AND(H62&gt;=500000,H62&lt;=999999),2,IF(AND(H62&gt;=200000,H62&lt;=499999),3,IF(AND(H62&gt;=150000,H62&lt;=199999),4,IF(AND(H62&gt;=75000,H62&lt;=149000),5,IF(AND(H62&gt;=35000,H62&lt;=74999),6,6)))))),"-")</f>
        <v>6</v>
      </c>
      <c r="N62" s="43">
        <f>IFERROR(VLOOKUP($M62,справочник!$A$27:$D$33,3,0),0)</f>
        <v>30</v>
      </c>
      <c r="O62" s="43">
        <f>IFERROR(VLOOKUP($M62,справочник!$A$27:$D$33,4,0),0)</f>
        <v>2</v>
      </c>
      <c r="P62" s="43">
        <f>N62*O62</f>
        <v>60</v>
      </c>
      <c r="Q62" s="61"/>
      <c r="R62" s="61"/>
      <c r="S62" s="61"/>
      <c r="T62" s="61"/>
    </row>
    <row r="63" spans="1:20">
      <c r="A63" s="49" t="s">
        <v>7442</v>
      </c>
      <c r="B63" s="42" t="str">
        <f>IFERROR(VLOOKUP(D:D,'1. КУБ по территории'!$A:$L,7,0),"")</f>
        <v>Светофор (Беларусь)</v>
      </c>
      <c r="C63" s="42" t="str">
        <f>IFERROR(VLOOKUP(D:D,'1. КУБ по территории'!$A:$L,8,0),"")</f>
        <v>Брестская обл., г. Пинск, ул Интернациональная, д 53 к Г</v>
      </c>
      <c r="D63" s="44" t="s">
        <v>928</v>
      </c>
      <c r="E63" s="51">
        <f>IFERROR(VLOOKUP(D:D,'1. КУБ по территории'!$I:$L,2,0),"-")</f>
        <v>3075.1873751500798</v>
      </c>
      <c r="F63" s="51">
        <f>IFERROR(VLOOKUP(D:D,'1. КУБ по территории'!$I:$L,3,0),"-")</f>
        <v>2594.6180039088194</v>
      </c>
      <c r="G63" s="51">
        <f>IFERROR(VLOOKUP(D:D,'1. КУБ по территории'!$I:$L,4,0),"-")</f>
        <v>4260.7380560970241</v>
      </c>
      <c r="H63" s="51">
        <f>IFERROR(AVERAGE(E63:G63),"-")</f>
        <v>3310.1811450519745</v>
      </c>
      <c r="I63" s="42" t="str">
        <f>IFERROR(VLOOKUP($D63,'1. КУБ по территории'!$A:$L,3,0),"-")</f>
        <v>Смешанный канал</v>
      </c>
      <c r="J63" s="42" t="str">
        <f>IFERROR(VLOOKUP($D63,'1. КУБ по территории'!$A:$L,4,0),"-")</f>
        <v>Хард дискаунтер</v>
      </c>
      <c r="K63" s="42" t="str">
        <f>IFERROR(VLOOKUP($D63,'1. КУБ по территории'!$A:$L,5,0),"-")</f>
        <v>Хард дискаунтер</v>
      </c>
      <c r="L63" s="42" t="str">
        <f>IFERROR(VLOOKUP($D63,'1. КУБ по территории'!$A:$L,6,0),"-")</f>
        <v>Unknown</v>
      </c>
      <c r="M63" s="50">
        <f>IFERROR(IF(H63&gt;=1000000,1,IF(AND(H63&gt;=500000,H63&lt;=999999),2,IF(AND(H63&gt;=200000,H63&lt;=499999),3,IF(AND(H63&gt;=150000,H63&lt;=199999),4,IF(AND(H63&gt;=75000,H63&lt;=149000),5,IF(AND(H63&gt;=35000,H63&lt;=74999),6,6)))))),"-")</f>
        <v>6</v>
      </c>
      <c r="N63" s="43">
        <f>IFERROR(VLOOKUP($M63,справочник!$A$27:$D$33,3,0),0)</f>
        <v>30</v>
      </c>
      <c r="O63" s="43">
        <f>IFERROR(VLOOKUP($M63,справочник!$A$27:$D$33,4,0),0)</f>
        <v>2</v>
      </c>
      <c r="P63" s="43">
        <f>N63*O63</f>
        <v>60</v>
      </c>
      <c r="Q63" s="36"/>
      <c r="R63" s="36"/>
      <c r="S63" s="36"/>
      <c r="T63" s="36"/>
    </row>
    <row r="64" spans="1:20">
      <c r="A64" s="49" t="s">
        <v>7442</v>
      </c>
      <c r="B64" s="42" t="str">
        <f>IFERROR(VLOOKUP(D:D,'1. КУБ по территории'!$A:$L,7,0),"")</f>
        <v>Светофор (Беларусь)</v>
      </c>
      <c r="C64" s="42" t="str">
        <f>IFERROR(VLOOKUP(D:D,'1. КУБ по территории'!$A:$L,8,0),"")</f>
        <v>Брестская обл., г. Пинск, ул Калиновского, д 5</v>
      </c>
      <c r="D64" s="44" t="s">
        <v>906</v>
      </c>
      <c r="E64" s="51">
        <f>IFERROR(VLOOKUP(D:D,'1. КУБ по территории'!$I:$L,2,0),"-")</f>
        <v>3075.1873751500798</v>
      </c>
      <c r="F64" s="51">
        <f>IFERROR(VLOOKUP(D:D,'1. КУБ по территории'!$I:$L,3,0),"-")</f>
        <v>2594.6180039088194</v>
      </c>
      <c r="G64" s="51">
        <f>IFERROR(VLOOKUP(D:D,'1. КУБ по территории'!$I:$L,4,0),"-")</f>
        <v>4260.7380560970241</v>
      </c>
      <c r="H64" s="51">
        <f>IFERROR(AVERAGE(E64:G64),"-")</f>
        <v>3310.1811450519745</v>
      </c>
      <c r="I64" s="42" t="str">
        <f>IFERROR(VLOOKUP($D64,'1. КУБ по территории'!$A:$L,3,0),"-")</f>
        <v>Смешанный канал</v>
      </c>
      <c r="J64" s="42" t="str">
        <f>IFERROR(VLOOKUP($D64,'1. КУБ по территории'!$A:$L,4,0),"-")</f>
        <v>Хард дискаунтер</v>
      </c>
      <c r="K64" s="42" t="str">
        <f>IFERROR(VLOOKUP($D64,'1. КУБ по территории'!$A:$L,5,0),"-")</f>
        <v>Хард дискаунтер</v>
      </c>
      <c r="L64" s="42" t="str">
        <f>IFERROR(VLOOKUP($D64,'1. КУБ по территории'!$A:$L,6,0),"-")</f>
        <v>Unknown</v>
      </c>
      <c r="M64" s="50">
        <f>IFERROR(IF(H64&gt;=1000000,1,IF(AND(H64&gt;=500000,H64&lt;=999999),2,IF(AND(H64&gt;=200000,H64&lt;=499999),3,IF(AND(H64&gt;=150000,H64&lt;=199999),4,IF(AND(H64&gt;=75000,H64&lt;=149000),5,IF(AND(H64&gt;=35000,H64&lt;=74999),6,6)))))),"-")</f>
        <v>6</v>
      </c>
      <c r="N64" s="43">
        <f>IFERROR(VLOOKUP($M64,справочник!$A$27:$D$33,3,0),0)</f>
        <v>30</v>
      </c>
      <c r="O64" s="43">
        <f>IFERROR(VLOOKUP($M64,справочник!$A$27:$D$33,4,0),0)</f>
        <v>2</v>
      </c>
      <c r="P64" s="43">
        <f>N64*O64</f>
        <v>60</v>
      </c>
      <c r="Q64" s="36"/>
      <c r="R64" s="36"/>
      <c r="S64" s="36"/>
      <c r="T64" s="36"/>
    </row>
    <row r="65" spans="1:20">
      <c r="A65" s="49" t="s">
        <v>7442</v>
      </c>
      <c r="B65" s="42" t="str">
        <f>IFERROR(VLOOKUP(D:D,'1. КУБ по территории'!$A:$L,7,0),"")</f>
        <v>Светофор (Беларусь)</v>
      </c>
      <c r="C65" s="42" t="str">
        <f>IFERROR(VLOOKUP(D:D,'1. КУБ по территории'!$A:$L,8,0),"")</f>
        <v>Брестская обл., г. Пинск, ул Красноармейская</v>
      </c>
      <c r="D65" s="44" t="s">
        <v>910</v>
      </c>
      <c r="E65" s="51">
        <f>IFERROR(VLOOKUP(D:D,'1. КУБ по территории'!$I:$L,2,0),"-")</f>
        <v>3075.1873751500793</v>
      </c>
      <c r="F65" s="51">
        <f>IFERROR(VLOOKUP(D:D,'1. КУБ по территории'!$I:$L,3,0),"-")</f>
        <v>2594.6180039088194</v>
      </c>
      <c r="G65" s="51">
        <f>IFERROR(VLOOKUP(D:D,'1. КУБ по территории'!$I:$L,4,0),"-")</f>
        <v>4260.7380560970241</v>
      </c>
      <c r="H65" s="51">
        <f>IFERROR(AVERAGE(E65:G65),"-")</f>
        <v>3310.1811450519745</v>
      </c>
      <c r="I65" s="42" t="str">
        <f>IFERROR(VLOOKUP($D65,'1. КУБ по территории'!$A:$L,3,0),"-")</f>
        <v>Смешанный канал</v>
      </c>
      <c r="J65" s="42" t="str">
        <f>IFERROR(VLOOKUP($D65,'1. КУБ по территории'!$A:$L,4,0),"-")</f>
        <v>Хард дискаунтер</v>
      </c>
      <c r="K65" s="42" t="str">
        <f>IFERROR(VLOOKUP($D65,'1. КУБ по территории'!$A:$L,5,0),"-")</f>
        <v>Хард дискаунтер</v>
      </c>
      <c r="L65" s="42" t="str">
        <f>IFERROR(VLOOKUP($D65,'1. КУБ по территории'!$A:$L,6,0),"-")</f>
        <v>Unknown</v>
      </c>
      <c r="M65" s="50">
        <f>IFERROR(IF(H65&gt;=1000000,1,IF(AND(H65&gt;=500000,H65&lt;=999999),2,IF(AND(H65&gt;=200000,H65&lt;=499999),3,IF(AND(H65&gt;=150000,H65&lt;=199999),4,IF(AND(H65&gt;=75000,H65&lt;=149000),5,IF(AND(H65&gt;=35000,H65&lt;=74999),6,6)))))),"-")</f>
        <v>6</v>
      </c>
      <c r="N65" s="43">
        <f>IFERROR(VLOOKUP($M65,справочник!$A$27:$D$33,3,0),0)</f>
        <v>30</v>
      </c>
      <c r="O65" s="43">
        <f>IFERROR(VLOOKUP($M65,справочник!$A$27:$D$33,4,0),0)</f>
        <v>2</v>
      </c>
      <c r="P65" s="43">
        <f>N65*O65</f>
        <v>60</v>
      </c>
      <c r="Q65" s="36"/>
      <c r="R65" s="36"/>
      <c r="S65" s="36"/>
      <c r="T65" s="36"/>
    </row>
    <row r="66" spans="1:20">
      <c r="A66" s="49" t="s">
        <v>7442</v>
      </c>
      <c r="B66" s="42" t="str">
        <f>IFERROR(VLOOKUP(D:D,'1. КУБ по территории'!$A:$L,7,0),"")</f>
        <v>Светофор (Беларусь)</v>
      </c>
      <c r="C66" s="42" t="str">
        <f>IFERROR(VLOOKUP(D:D,'1. КУБ по территории'!$A:$L,8,0),"")</f>
        <v>Брестская обл., г. Пинск, ул Красноармейская, д 18 к К</v>
      </c>
      <c r="D66" s="44" t="s">
        <v>914</v>
      </c>
      <c r="E66" s="51">
        <f>IFERROR(VLOOKUP(D:D,'1. КУБ по территории'!$I:$L,2,0),"-")</f>
        <v>3075.1873751500798</v>
      </c>
      <c r="F66" s="51">
        <f>IFERROR(VLOOKUP(D:D,'1. КУБ по территории'!$I:$L,3,0),"-")</f>
        <v>2594.6180039088194</v>
      </c>
      <c r="G66" s="51">
        <f>IFERROR(VLOOKUP(D:D,'1. КУБ по территории'!$I:$L,4,0),"-")</f>
        <v>4260.7380560970241</v>
      </c>
      <c r="H66" s="51">
        <f>IFERROR(AVERAGE(E66:G66),"-")</f>
        <v>3310.1811450519745</v>
      </c>
      <c r="I66" s="42" t="str">
        <f>IFERROR(VLOOKUP($D66,'1. КУБ по территории'!$A:$L,3,0),"-")</f>
        <v>Смешанный канал</v>
      </c>
      <c r="J66" s="42" t="str">
        <f>IFERROR(VLOOKUP($D66,'1. КУБ по территории'!$A:$L,4,0),"-")</f>
        <v>Хард дискаунтер</v>
      </c>
      <c r="K66" s="42" t="str">
        <f>IFERROR(VLOOKUP($D66,'1. КУБ по территории'!$A:$L,5,0),"-")</f>
        <v>Хард дискаунтер</v>
      </c>
      <c r="L66" s="42" t="str">
        <f>IFERROR(VLOOKUP($D66,'1. КУБ по территории'!$A:$L,6,0),"-")</f>
        <v>Unknown</v>
      </c>
      <c r="M66" s="50">
        <f>IFERROR(IF(H66&gt;=1000000,1,IF(AND(H66&gt;=500000,H66&lt;=999999),2,IF(AND(H66&gt;=200000,H66&lt;=499999),3,IF(AND(H66&gt;=150000,H66&lt;=199999),4,IF(AND(H66&gt;=75000,H66&lt;=149000),5,IF(AND(H66&gt;=35000,H66&lt;=74999),6,6)))))),"-")</f>
        <v>6</v>
      </c>
      <c r="N66" s="43">
        <f>IFERROR(VLOOKUP($M66,справочник!$A$27:$D$33,3,0),0)</f>
        <v>30</v>
      </c>
      <c r="O66" s="43">
        <f>IFERROR(VLOOKUP($M66,справочник!$A$27:$D$33,4,0),0)</f>
        <v>2</v>
      </c>
      <c r="P66" s="43">
        <f>N66*O66</f>
        <v>60</v>
      </c>
      <c r="Q66" s="36"/>
      <c r="R66" s="36"/>
      <c r="S66" s="36"/>
      <c r="T66" s="36"/>
    </row>
    <row r="67" spans="1:20">
      <c r="A67" s="49" t="s">
        <v>7442</v>
      </c>
      <c r="B67" s="42" t="str">
        <f>IFERROR(VLOOKUP(D:D,'1. КУБ по территории'!$A:$L,7,0),"")</f>
        <v>Светофор (Беларусь)</v>
      </c>
      <c r="C67" s="42" t="str">
        <f>IFERROR(VLOOKUP(D:D,'1. КУБ по территории'!$A:$L,8,0),"")</f>
        <v>Брестская обл., Дрогичинский р-н, г. Дрогичин, ул Заводская, д 16</v>
      </c>
      <c r="D67" s="44" t="s">
        <v>857</v>
      </c>
      <c r="E67" s="51">
        <f>IFERROR(VLOOKUP(D:D,'1. КУБ по территории'!$I:$L,2,0),"-")</f>
        <v>3075.1873751500798</v>
      </c>
      <c r="F67" s="51">
        <f>IFERROR(VLOOKUP(D:D,'1. КУБ по территории'!$I:$L,3,0),"-")</f>
        <v>2594.6180039088194</v>
      </c>
      <c r="G67" s="51">
        <f>IFERROR(VLOOKUP(D:D,'1. КУБ по территории'!$I:$L,4,0),"-")</f>
        <v>4260.7380560970241</v>
      </c>
      <c r="H67" s="51">
        <f>IFERROR(AVERAGE(E67:G67),"-")</f>
        <v>3310.1811450519745</v>
      </c>
      <c r="I67" s="42" t="str">
        <f>IFERROR(VLOOKUP($D67,'1. КУБ по территории'!$A:$L,3,0),"-")</f>
        <v>Смешанный канал</v>
      </c>
      <c r="J67" s="42" t="str">
        <f>IFERROR(VLOOKUP($D67,'1. КУБ по территории'!$A:$L,4,0),"-")</f>
        <v>Хард дискаунтер</v>
      </c>
      <c r="K67" s="42" t="str">
        <f>IFERROR(VLOOKUP($D67,'1. КУБ по территории'!$A:$L,5,0),"-")</f>
        <v>Хард дискаунтер</v>
      </c>
      <c r="L67" s="42" t="str">
        <f>IFERROR(VLOOKUP($D67,'1. КУБ по территории'!$A:$L,6,0),"-")</f>
        <v>Unknown</v>
      </c>
      <c r="M67" s="50">
        <f>IFERROR(IF(H67&gt;=1000000,1,IF(AND(H67&gt;=500000,H67&lt;=999999),2,IF(AND(H67&gt;=200000,H67&lt;=499999),3,IF(AND(H67&gt;=150000,H67&lt;=199999),4,IF(AND(H67&gt;=75000,H67&lt;=149000),5,IF(AND(H67&gt;=35000,H67&lt;=74999),6,6)))))),"-")</f>
        <v>6</v>
      </c>
      <c r="N67" s="43">
        <f>IFERROR(VLOOKUP($M67,справочник!$A$27:$D$33,3,0),0)</f>
        <v>30</v>
      </c>
      <c r="O67" s="43">
        <f>IFERROR(VLOOKUP($M67,справочник!$A$27:$D$33,4,0),0)</f>
        <v>2</v>
      </c>
      <c r="P67" s="43">
        <f>N67*O67</f>
        <v>60</v>
      </c>
      <c r="Q67" s="36"/>
      <c r="R67" s="36"/>
      <c r="S67" s="36"/>
      <c r="T67" s="36"/>
    </row>
    <row r="68" spans="1:20">
      <c r="A68" s="49" t="s">
        <v>7442</v>
      </c>
      <c r="B68" s="42" t="str">
        <f>IFERROR(VLOOKUP(D:D,'1. КУБ по территории'!$A:$L,7,0),"")</f>
        <v>Светофор (Беларусь)</v>
      </c>
      <c r="C68" s="42" t="str">
        <f>IFERROR(VLOOKUP(D:D,'1. КУБ по территории'!$A:$L,8,0),"")</f>
        <v>Брестская обл., Ивановский р-н, г. Иваново, ул Комарова, д 15</v>
      </c>
      <c r="D68" s="44" t="s">
        <v>884</v>
      </c>
      <c r="E68" s="51">
        <f>IFERROR(VLOOKUP(D:D,'1. КУБ по территории'!$I:$L,2,0),"-")</f>
        <v>3075.1873751500798</v>
      </c>
      <c r="F68" s="51">
        <f>IFERROR(VLOOKUP(D:D,'1. КУБ по территории'!$I:$L,3,0),"-")</f>
        <v>2594.6180039088194</v>
      </c>
      <c r="G68" s="51">
        <f>IFERROR(VLOOKUP(D:D,'1. КУБ по территории'!$I:$L,4,0),"-")</f>
        <v>4260.7380560970241</v>
      </c>
      <c r="H68" s="51">
        <f>IFERROR(AVERAGE(E68:G68),"-")</f>
        <v>3310.1811450519745</v>
      </c>
      <c r="I68" s="42" t="str">
        <f>IFERROR(VLOOKUP($D68,'1. КУБ по территории'!$A:$L,3,0),"-")</f>
        <v>Смешанный канал</v>
      </c>
      <c r="J68" s="42" t="str">
        <f>IFERROR(VLOOKUP($D68,'1. КУБ по территории'!$A:$L,4,0),"-")</f>
        <v>Хард дискаунтер</v>
      </c>
      <c r="K68" s="42" t="str">
        <f>IFERROR(VLOOKUP($D68,'1. КУБ по территории'!$A:$L,5,0),"-")</f>
        <v>Хард дискаунтер</v>
      </c>
      <c r="L68" s="42" t="str">
        <f>IFERROR(VLOOKUP($D68,'1. КУБ по территории'!$A:$L,6,0),"-")</f>
        <v>Unknown</v>
      </c>
      <c r="M68" s="50">
        <f>IFERROR(IF(H68&gt;=1000000,1,IF(AND(H68&gt;=500000,H68&lt;=999999),2,IF(AND(H68&gt;=200000,H68&lt;=499999),3,IF(AND(H68&gt;=150000,H68&lt;=199999),4,IF(AND(H68&gt;=75000,H68&lt;=149000),5,IF(AND(H68&gt;=35000,H68&lt;=74999),6,6)))))),"-")</f>
        <v>6</v>
      </c>
      <c r="N68" s="43">
        <f>IFERROR(VLOOKUP($M68,справочник!$A$27:$D$33,3,0),0)</f>
        <v>30</v>
      </c>
      <c r="O68" s="43">
        <f>IFERROR(VLOOKUP($M68,справочник!$A$27:$D$33,4,0),0)</f>
        <v>2</v>
      </c>
      <c r="P68" s="43">
        <f>N68*O68</f>
        <v>60</v>
      </c>
      <c r="Q68" s="36"/>
      <c r="R68" s="36"/>
      <c r="S68" s="36"/>
      <c r="T68" s="36"/>
    </row>
    <row r="69" spans="1:20">
      <c r="A69" s="49" t="s">
        <v>7442</v>
      </c>
      <c r="B69" s="42" t="str">
        <f>IFERROR(VLOOKUP(D:D,'1. КУБ по территории'!$A:$L,7,0),"")</f>
        <v>Евроопт</v>
      </c>
      <c r="C69" s="42" t="str">
        <f>IFERROR(VLOOKUP(D:D,'1. КУБ по территории'!$A:$L,8,0),"")</f>
        <v>Брестская обл., г. Пинск, ул Партизанская, д 42</v>
      </c>
      <c r="D69" s="44" t="s">
        <v>451</v>
      </c>
      <c r="E69" s="51">
        <f>IFERROR(VLOOKUP(D:D,'1. КУБ по территории'!$I:$L,2,0),"-")</f>
        <v>85135.620000000024</v>
      </c>
      <c r="F69" s="51">
        <f>IFERROR(VLOOKUP(D:D,'1. КУБ по территории'!$I:$L,3,0),"-")</f>
        <v>69880.040000000023</v>
      </c>
      <c r="G69" s="51">
        <f>IFERROR(VLOOKUP(D:D,'1. КУБ по территории'!$I:$L,4,0),"-")</f>
        <v>74147.51999999999</v>
      </c>
      <c r="H69" s="51">
        <f>IFERROR(AVERAGE(E69:G69),"-")</f>
        <v>76387.726666666669</v>
      </c>
      <c r="I69" s="42" t="str">
        <f>IFERROR(VLOOKUP($D69,'1. КУБ по территории'!$A:$L,3,0),"-")</f>
        <v>Смешанный канал</v>
      </c>
      <c r="J69" s="42" t="str">
        <f>IFERROR(VLOOKUP($D69,'1. КУБ по территории'!$A:$L,4,0),"-")</f>
        <v>Гипермаркет</v>
      </c>
      <c r="K69" s="42" t="str">
        <f>IFERROR(VLOOKUP($D69,'1. КУБ по территории'!$A:$L,5,0),"-")</f>
        <v>Гипермаркет</v>
      </c>
      <c r="L69" s="42" t="str">
        <f>IFERROR(VLOOKUP($D69,'1. КУБ по территории'!$A:$L,6,0),"-")</f>
        <v>Unknown</v>
      </c>
      <c r="M69" s="50">
        <f>IFERROR(IF(H69&gt;=1000000,1,IF(AND(H69&gt;=500000,H69&lt;=999999),2,IF(AND(H69&gt;=200000,H69&lt;=499999),3,IF(AND(H69&gt;=150000,H69&lt;=199999),4,IF(AND(H69&gt;=75000,H69&lt;=149000),5,IF(AND(H69&gt;=35000,H69&lt;=74999),6,6)))))),"-")</f>
        <v>5</v>
      </c>
      <c r="N69" s="43">
        <f>IFERROR(VLOOKUP($M69,справочник!$A$27:$D$33,3,0),0)</f>
        <v>30</v>
      </c>
      <c r="O69" s="43">
        <f>IFERROR(VLOOKUP($M69,справочник!$A$27:$D$33,4,0),0)</f>
        <v>2</v>
      </c>
      <c r="P69" s="43">
        <f>N69*O69</f>
        <v>60</v>
      </c>
      <c r="Q69" s="36"/>
      <c r="R69" s="36"/>
      <c r="S69" s="36"/>
      <c r="T69" s="36"/>
    </row>
    <row r="70" spans="1:20">
      <c r="A70" s="55" t="s">
        <v>7442</v>
      </c>
      <c r="B70" s="42" t="str">
        <f>IFERROR(VLOOKUP(D:D,'1. КУБ по территории'!$A:$L,7,0),"")</f>
        <v>Евроопт</v>
      </c>
      <c r="C70" s="42" t="str">
        <f>IFERROR(VLOOKUP(D:D,'1. КУБ по территории'!$A:$L,8,0),"")</f>
        <v>Брестская обл., г. Пинск, ул Центральная, д 44А</v>
      </c>
      <c r="D70" s="59" t="s">
        <v>514</v>
      </c>
      <c r="E70" s="51">
        <f>IFERROR(VLOOKUP(D:D,'1. КУБ по территории'!$I:$L,2,0),"-")</f>
        <v>85135.62</v>
      </c>
      <c r="F70" s="51">
        <f>IFERROR(VLOOKUP(D:D,'1. КУБ по территории'!$I:$L,3,0),"-")</f>
        <v>69880.040000000008</v>
      </c>
      <c r="G70" s="51">
        <f>IFERROR(VLOOKUP(D:D,'1. КУБ по территории'!$I:$L,4,0),"-")</f>
        <v>74147.51999999999</v>
      </c>
      <c r="H70" s="51">
        <f>IFERROR(AVERAGE(E70:G70),"-")</f>
        <v>76387.726666666669</v>
      </c>
      <c r="I70" s="42" t="str">
        <f>IFERROR(VLOOKUP($D70,'1. КУБ по территории'!$A:$L,3,0),"-")</f>
        <v>Смешанный канал</v>
      </c>
      <c r="J70" s="42" t="str">
        <f>IFERROR(VLOOKUP($D70,'1. КУБ по территории'!$A:$L,4,0),"-")</f>
        <v>Супермаркет</v>
      </c>
      <c r="K70" s="42" t="str">
        <f>IFERROR(VLOOKUP($D70,'1. КУБ по территории'!$A:$L,5,0),"-")</f>
        <v>Супермаркет (малый)</v>
      </c>
      <c r="L70" s="42" t="str">
        <f>IFERROR(VLOOKUP($D70,'1. КУБ по территории'!$A:$L,6,0),"-")</f>
        <v>Unknown</v>
      </c>
      <c r="M70" s="50">
        <f>IFERROR(IF(H70&gt;=1000000,1,IF(AND(H70&gt;=500000,H70&lt;=999999),2,IF(AND(H70&gt;=200000,H70&lt;=499999),3,IF(AND(H70&gt;=150000,H70&lt;=199999),4,IF(AND(H70&gt;=75000,H70&lt;=149000),5,IF(AND(H70&gt;=35000,H70&lt;=74999),6,6)))))),"-")</f>
        <v>5</v>
      </c>
      <c r="N70" s="43">
        <f>IFERROR(VLOOKUP($M70,справочник!$A$27:$D$33,3,0),0)</f>
        <v>30</v>
      </c>
      <c r="O70" s="43">
        <f>IFERROR(VLOOKUP($M70,справочник!$A$27:$D$33,4,0),0)</f>
        <v>2</v>
      </c>
      <c r="P70" s="43">
        <f>N70*O70</f>
        <v>60</v>
      </c>
      <c r="Q70" s="61"/>
      <c r="R70" s="61"/>
      <c r="S70" s="61"/>
      <c r="T70" s="61"/>
    </row>
    <row r="71" spans="1:20">
      <c r="A71" s="49" t="s">
        <v>7442</v>
      </c>
      <c r="B71" s="42" t="str">
        <f>IFERROR(VLOOKUP(D:D,'1. КУБ по территории'!$A:$L,7,0),"")</f>
        <v>Евроопт</v>
      </c>
      <c r="C71" s="42" t="str">
        <f>IFERROR(VLOOKUP(D:D,'1. КУБ по территории'!$A:$L,8,0),"")</f>
        <v>Брестская обл., Лунинецкий р-н, г. Лунинец, ул Блока, д 2</v>
      </c>
      <c r="D71" s="44" t="s">
        <v>480</v>
      </c>
      <c r="E71" s="51">
        <f>IFERROR(VLOOKUP(D:D,'1. КУБ по территории'!$I:$L,2,0),"-")</f>
        <v>85135.62000000001</v>
      </c>
      <c r="F71" s="51">
        <f>IFERROR(VLOOKUP(D:D,'1. КУБ по территории'!$I:$L,3,0),"-")</f>
        <v>69880.040000000008</v>
      </c>
      <c r="G71" s="51">
        <f>IFERROR(VLOOKUP(D:D,'1. КУБ по территории'!$I:$L,4,0),"-")</f>
        <v>74147.520000000019</v>
      </c>
      <c r="H71" s="51">
        <f>IFERROR(AVERAGE(E71:G71),"-")</f>
        <v>76387.726666666684</v>
      </c>
      <c r="I71" s="42" t="str">
        <f>IFERROR(VLOOKUP($D71,'1. КУБ по территории'!$A:$L,3,0),"-")</f>
        <v>Смешанный канал</v>
      </c>
      <c r="J71" s="42" t="str">
        <f>IFERROR(VLOOKUP($D71,'1. КУБ по территории'!$A:$L,4,0),"-")</f>
        <v>Супермаркет</v>
      </c>
      <c r="K71" s="42" t="str">
        <f>IFERROR(VLOOKUP($D71,'1. КУБ по территории'!$A:$L,5,0),"-")</f>
        <v>Супермаркет (малый)</v>
      </c>
      <c r="L71" s="42" t="str">
        <f>IFERROR(VLOOKUP($D71,'1. КУБ по территории'!$A:$L,6,0),"-")</f>
        <v>Unknown</v>
      </c>
      <c r="M71" s="50">
        <f>IFERROR(IF(H71&gt;=1000000,1,IF(AND(H71&gt;=500000,H71&lt;=999999),2,IF(AND(H71&gt;=200000,H71&lt;=499999),3,IF(AND(H71&gt;=150000,H71&lt;=199999),4,IF(AND(H71&gt;=75000,H71&lt;=149000),5,IF(AND(H71&gt;=35000,H71&lt;=74999),6,6)))))),"-")</f>
        <v>5</v>
      </c>
      <c r="N71" s="43">
        <f>IFERROR(VLOOKUP($M71,справочник!$A$27:$D$33,3,0),0)</f>
        <v>30</v>
      </c>
      <c r="O71" s="43">
        <f>IFERROR(VLOOKUP($M71,справочник!$A$27:$D$33,4,0),0)</f>
        <v>2</v>
      </c>
      <c r="P71" s="43">
        <f>N71*O71</f>
        <v>60</v>
      </c>
      <c r="Q71" s="36"/>
      <c r="R71" s="36"/>
      <c r="S71" s="36"/>
      <c r="T71" s="36"/>
    </row>
    <row r="72" spans="1:20">
      <c r="A72" s="49" t="s">
        <v>7442</v>
      </c>
      <c r="B72" s="42" t="str">
        <f>IFERROR(VLOOKUP(D:D,'1. КУБ по территории'!$A:$L,7,0),"")</f>
        <v>Санта</v>
      </c>
      <c r="C72" s="42" t="str">
        <f>IFERROR(VLOOKUP(D:D,'1. КУБ по территории'!$A:$L,8,0),"")</f>
        <v>Брестская обл., г. Пинск, пр-кт Жолтовского, д 13</v>
      </c>
      <c r="D72" s="44" t="s">
        <v>568</v>
      </c>
      <c r="E72" s="51">
        <f>IFERROR(VLOOKUP(D:D,'1. КУБ по территории'!$I:$L,2,0),"-")</f>
        <v>0</v>
      </c>
      <c r="F72" s="51">
        <f>IFERROR(VLOOKUP(D:D,'1. КУБ по территории'!$I:$L,3,0),"-")</f>
        <v>0</v>
      </c>
      <c r="G72" s="51">
        <f>IFERROR(VLOOKUP(D:D,'1. КУБ по территории'!$I:$L,4,0),"-")</f>
        <v>6486</v>
      </c>
      <c r="H72" s="51">
        <f>IFERROR(AVERAGE(E72:G72),"-")</f>
        <v>2162</v>
      </c>
      <c r="I72" s="42" t="str">
        <f>IFERROR(VLOOKUP($D72,'1. КУБ по территории'!$A:$L,3,0),"-")</f>
        <v>Смешанный канал</v>
      </c>
      <c r="J72" s="42" t="str">
        <f>IFERROR(VLOOKUP($D72,'1. КУБ по территории'!$A:$L,4,0),"-")</f>
        <v>Супермаркет</v>
      </c>
      <c r="K72" s="42" t="str">
        <f>IFERROR(VLOOKUP($D72,'1. КУБ по территории'!$A:$L,5,0),"-")</f>
        <v>Супермаркет (малый)</v>
      </c>
      <c r="L72" s="42" t="str">
        <f>IFERROR(VLOOKUP($D72,'1. КУБ по территории'!$A:$L,6,0),"-")</f>
        <v>Unknown</v>
      </c>
      <c r="M72" s="50">
        <f>IFERROR(IF(H72&gt;=1000000,1,IF(AND(H72&gt;=500000,H72&lt;=999999),2,IF(AND(H72&gt;=200000,H72&lt;=499999),3,IF(AND(H72&gt;=150000,H72&lt;=199999),4,IF(AND(H72&gt;=75000,H72&lt;=149000),5,IF(AND(H72&gt;=35000,H72&lt;=74999),6,6)))))),"-")</f>
        <v>6</v>
      </c>
      <c r="N72" s="43">
        <f>IFERROR(VLOOKUP($M72,справочник!$A$27:$D$33,3,0),0)</f>
        <v>30</v>
      </c>
      <c r="O72" s="43">
        <f>IFERROR(VLOOKUP($M72,справочник!$A$27:$D$33,4,0),0)</f>
        <v>2</v>
      </c>
      <c r="P72" s="43">
        <f>N72*O72</f>
        <v>60</v>
      </c>
      <c r="Q72" s="36"/>
      <c r="R72" s="36"/>
      <c r="S72" s="36"/>
      <c r="T72" s="36"/>
    </row>
    <row r="73" spans="1:20">
      <c r="A73" s="49" t="s">
        <v>7442</v>
      </c>
      <c r="B73" s="42" t="str">
        <f>IFERROR(VLOOKUP(D:D,'1. КУБ по территории'!$A:$L,7,0),"")</f>
        <v>Санта</v>
      </c>
      <c r="C73" s="42" t="str">
        <f>IFERROR(VLOOKUP(D:D,'1. КУБ по территории'!$A:$L,8,0),"")</f>
        <v>Брестская обл., г. Пинск, ул Брестская, д 146</v>
      </c>
      <c r="D73" s="44" t="s">
        <v>565</v>
      </c>
      <c r="E73" s="51">
        <f>IFERROR(VLOOKUP(D:D,'1. КУБ по территории'!$I:$L,2,0),"-")</f>
        <v>2777.0400000000004</v>
      </c>
      <c r="F73" s="51">
        <f>IFERROR(VLOOKUP(D:D,'1. КУБ по территории'!$I:$L,3,0),"-")</f>
        <v>0</v>
      </c>
      <c r="G73" s="51">
        <f>IFERROR(VLOOKUP(D:D,'1. КУБ по территории'!$I:$L,4,0),"-")</f>
        <v>4443.1400000000003</v>
      </c>
      <c r="H73" s="51">
        <f>IFERROR(AVERAGE(E73:G73),"-")</f>
        <v>2406.7266666666669</v>
      </c>
      <c r="I73" s="42" t="str">
        <f>IFERROR(VLOOKUP($D73,'1. КУБ по территории'!$A:$L,3,0),"-")</f>
        <v>Смешанный канал</v>
      </c>
      <c r="J73" s="42" t="str">
        <f>IFERROR(VLOOKUP($D73,'1. КУБ по территории'!$A:$L,4,0),"-")</f>
        <v>Супермаркет</v>
      </c>
      <c r="K73" s="42" t="str">
        <f>IFERROR(VLOOKUP($D73,'1. КУБ по территории'!$A:$L,5,0),"-")</f>
        <v>Супермаркет (малый)</v>
      </c>
      <c r="L73" s="42" t="str">
        <f>IFERROR(VLOOKUP($D73,'1. КУБ по территории'!$A:$L,6,0),"-")</f>
        <v>Unknown</v>
      </c>
      <c r="M73" s="50">
        <f>IFERROR(IF(H73&gt;=1000000,1,IF(AND(H73&gt;=500000,H73&lt;=999999),2,IF(AND(H73&gt;=200000,H73&lt;=499999),3,IF(AND(H73&gt;=150000,H73&lt;=199999),4,IF(AND(H73&gt;=75000,H73&lt;=149000),5,IF(AND(H73&gt;=35000,H73&lt;=74999),6,6)))))),"-")</f>
        <v>6</v>
      </c>
      <c r="N73" s="43">
        <f>IFERROR(VLOOKUP($M73,справочник!$A$27:$D$33,3,0),0)</f>
        <v>30</v>
      </c>
      <c r="O73" s="43">
        <f>IFERROR(VLOOKUP($M73,справочник!$A$27:$D$33,4,0),0)</f>
        <v>2</v>
      </c>
      <c r="P73" s="43">
        <f>N73*O73</f>
        <v>60</v>
      </c>
      <c r="Q73" s="36"/>
      <c r="R73" s="36"/>
      <c r="S73" s="36"/>
      <c r="T73" s="36"/>
    </row>
    <row r="74" spans="1:20">
      <c r="A74" s="49" t="s">
        <v>7442</v>
      </c>
      <c r="B74" s="42" t="str">
        <f>IFERROR(VLOOKUP(D:D,'1. КУБ по территории'!$A:$L,7,0),"")</f>
        <v>Санта</v>
      </c>
      <c r="C74" s="42" t="str">
        <f>IFERROR(VLOOKUP(D:D,'1. КУБ по территории'!$A:$L,8,0),"")</f>
        <v>Брестская обл., г. Пинск, ул Брестская, д 37</v>
      </c>
      <c r="D74" s="44" t="s">
        <v>578</v>
      </c>
      <c r="E74" s="51">
        <f>IFERROR(VLOOKUP(D:D,'1. КУБ по территории'!$I:$L,2,0),"-")</f>
        <v>0</v>
      </c>
      <c r="F74" s="51">
        <f>IFERROR(VLOOKUP(D:D,'1. КУБ по территории'!$I:$L,3,0),"-")</f>
        <v>1813.72</v>
      </c>
      <c r="G74" s="51">
        <f>IFERROR(VLOOKUP(D:D,'1. КУБ по территории'!$I:$L,4,0),"-")</f>
        <v>2975.4</v>
      </c>
      <c r="H74" s="51">
        <f>IFERROR(AVERAGE(E74:G74),"-")</f>
        <v>1596.3733333333332</v>
      </c>
      <c r="I74" s="42" t="str">
        <f>IFERROR(VLOOKUP($D74,'1. КУБ по территории'!$A:$L,3,0),"-")</f>
        <v>Смешанный канал</v>
      </c>
      <c r="J74" s="42" t="str">
        <f>IFERROR(VLOOKUP($D74,'1. КУБ по территории'!$A:$L,4,0),"-")</f>
        <v>Супермаркет</v>
      </c>
      <c r="K74" s="42" t="str">
        <f>IFERROR(VLOOKUP($D74,'1. КУБ по территории'!$A:$L,5,0),"-")</f>
        <v>Супермаркет (малый)</v>
      </c>
      <c r="L74" s="42" t="str">
        <f>IFERROR(VLOOKUP($D74,'1. КУБ по территории'!$A:$L,6,0),"-")</f>
        <v>Unknown</v>
      </c>
      <c r="M74" s="50">
        <f>IFERROR(IF(H74&gt;=1000000,1,IF(AND(H74&gt;=500000,H74&lt;=999999),2,IF(AND(H74&gt;=200000,H74&lt;=499999),3,IF(AND(H74&gt;=150000,H74&lt;=199999),4,IF(AND(H74&gt;=75000,H74&lt;=149000),5,IF(AND(H74&gt;=35000,H74&lt;=74999),6,6)))))),"-")</f>
        <v>6</v>
      </c>
      <c r="N74" s="43">
        <f>IFERROR(VLOOKUP($M74,справочник!$A$27:$D$33,3,0),0)</f>
        <v>30</v>
      </c>
      <c r="O74" s="43">
        <f>IFERROR(VLOOKUP($M74,справочник!$A$27:$D$33,4,0),0)</f>
        <v>2</v>
      </c>
      <c r="P74" s="43">
        <f>N74*O74</f>
        <v>60</v>
      </c>
      <c r="Q74" s="36"/>
      <c r="R74" s="36"/>
      <c r="S74" s="36"/>
      <c r="T74" s="36"/>
    </row>
    <row r="75" spans="1:20">
      <c r="A75" s="49" t="s">
        <v>7442</v>
      </c>
      <c r="B75" s="42" t="str">
        <f>IFERROR(VLOOKUP(D:D,'1. КУБ по территории'!$A:$L,7,0),"")</f>
        <v>Санта</v>
      </c>
      <c r="C75" s="42" t="str">
        <f>IFERROR(VLOOKUP(D:D,'1. КУБ по территории'!$A:$L,8,0),"")</f>
        <v>Брестская обл., г. Пинск, пр-кт Жолтовского, д 35б</v>
      </c>
      <c r="D75" s="44" t="s">
        <v>563</v>
      </c>
      <c r="E75" s="51">
        <f>IFERROR(VLOOKUP(D:D,'1. КУБ по территории'!$I:$L,2,0),"-")</f>
        <v>3967.2000000000003</v>
      </c>
      <c r="F75" s="51">
        <f>IFERROR(VLOOKUP(D:D,'1. КУБ по территории'!$I:$L,3,0),"-")</f>
        <v>0</v>
      </c>
      <c r="G75" s="51">
        <f>IFERROR(VLOOKUP(D:D,'1. КУБ по территории'!$I:$L,4,0),"-")</f>
        <v>3768.8400000000006</v>
      </c>
      <c r="H75" s="51">
        <f>IFERROR(AVERAGE(E75:G75),"-")</f>
        <v>2578.6800000000003</v>
      </c>
      <c r="I75" s="42" t="str">
        <f>IFERROR(VLOOKUP($D75,'1. КУБ по территории'!$A:$L,3,0),"-")</f>
        <v>Смешанный канал</v>
      </c>
      <c r="J75" s="42" t="str">
        <f>IFERROR(VLOOKUP($D75,'1. КУБ по территории'!$A:$L,4,0),"-")</f>
        <v>Супермаркет</v>
      </c>
      <c r="K75" s="42" t="str">
        <f>IFERROR(VLOOKUP($D75,'1. КУБ по территории'!$A:$L,5,0),"-")</f>
        <v>Супермаркет (малый)</v>
      </c>
      <c r="L75" s="42" t="str">
        <f>IFERROR(VLOOKUP($D75,'1. КУБ по территории'!$A:$L,6,0),"-")</f>
        <v>Unknown</v>
      </c>
      <c r="M75" s="50">
        <f>IFERROR(IF(H75&gt;=1000000,1,IF(AND(H75&gt;=500000,H75&lt;=999999),2,IF(AND(H75&gt;=200000,H75&lt;=499999),3,IF(AND(H75&gt;=150000,H75&lt;=199999),4,IF(AND(H75&gt;=75000,H75&lt;=149000),5,IF(AND(H75&gt;=35000,H75&lt;=74999),6,6)))))),"-")</f>
        <v>6</v>
      </c>
      <c r="N75" s="43">
        <f>IFERROR(VLOOKUP($M75,справочник!$A$27:$D$33,3,0),0)</f>
        <v>30</v>
      </c>
      <c r="O75" s="43">
        <f>IFERROR(VLOOKUP($M75,справочник!$A$27:$D$33,4,0),0)</f>
        <v>2</v>
      </c>
      <c r="P75" s="43">
        <f>N75*O75</f>
        <v>60</v>
      </c>
      <c r="Q75" s="36"/>
      <c r="R75" s="36"/>
      <c r="S75" s="36"/>
      <c r="T75" s="36"/>
    </row>
    <row r="76" spans="1:20">
      <c r="A76" s="49" t="s">
        <v>7442</v>
      </c>
      <c r="B76" s="42" t="str">
        <f>IFERROR(VLOOKUP(D:D,'1. КУБ по территории'!$A:$L,7,0),"")</f>
        <v>Санта</v>
      </c>
      <c r="C76" s="42" t="str">
        <f>IFERROR(VLOOKUP(D:D,'1. КУБ по территории'!$A:$L,8,0),"")</f>
        <v>Брестская обл., Дрогичинский р-н, г. Дрогичин, ул Шоссейная, д 37</v>
      </c>
      <c r="D76" s="44" t="s">
        <v>593</v>
      </c>
      <c r="E76" s="51">
        <f>IFERROR(VLOOKUP(D:D,'1. КУБ по территории'!$I:$L,2,0),"-")</f>
        <v>0</v>
      </c>
      <c r="F76" s="51">
        <f>IFERROR(VLOOKUP(D:D,'1. КУБ по территории'!$I:$L,3,0),"-")</f>
        <v>0</v>
      </c>
      <c r="G76" s="51">
        <f>IFERROR(VLOOKUP(D:D,'1. КУБ по территории'!$I:$L,4,0),"-")</f>
        <v>3768.84</v>
      </c>
      <c r="H76" s="51">
        <f>IFERROR(AVERAGE(E76:G76),"-")</f>
        <v>1256.28</v>
      </c>
      <c r="I76" s="42" t="str">
        <f>IFERROR(VLOOKUP($D76,'1. КУБ по территории'!$A:$L,3,0),"-")</f>
        <v>Смешанный канал</v>
      </c>
      <c r="J76" s="42" t="str">
        <f>IFERROR(VLOOKUP($D76,'1. КУБ по территории'!$A:$L,4,0),"-")</f>
        <v>Супермаркет</v>
      </c>
      <c r="K76" s="42" t="str">
        <f>IFERROR(VLOOKUP($D76,'1. КУБ по территории'!$A:$L,5,0),"-")</f>
        <v>Супермаркет (малый)</v>
      </c>
      <c r="L76" s="42" t="str">
        <f>IFERROR(VLOOKUP($D76,'1. КУБ по территории'!$A:$L,6,0),"-")</f>
        <v>Unknown</v>
      </c>
      <c r="M76" s="50">
        <f>IFERROR(IF(H76&gt;=1000000,1,IF(AND(H76&gt;=500000,H76&lt;=999999),2,IF(AND(H76&gt;=200000,H76&lt;=499999),3,IF(AND(H76&gt;=150000,H76&lt;=199999),4,IF(AND(H76&gt;=75000,H76&lt;=149000),5,IF(AND(H76&gt;=35000,H76&lt;=74999),6,6)))))),"-")</f>
        <v>6</v>
      </c>
      <c r="N76" s="43">
        <f>IFERROR(VLOOKUP($M76,справочник!$A$27:$D$33,3,0),0)</f>
        <v>30</v>
      </c>
      <c r="O76" s="43">
        <f>IFERROR(VLOOKUP($M76,справочник!$A$27:$D$33,4,0),0)</f>
        <v>2</v>
      </c>
      <c r="P76" s="43">
        <f>N76*O76</f>
        <v>60</v>
      </c>
      <c r="Q76" s="36"/>
      <c r="R76" s="36"/>
      <c r="S76" s="36"/>
      <c r="T76" s="36"/>
    </row>
    <row r="77" spans="1:20">
      <c r="A77" s="49" t="s">
        <v>7442</v>
      </c>
      <c r="B77" s="42" t="str">
        <f>IFERROR(VLOOKUP(D:D,'1. КУБ по территории'!$A:$L,7,0),"")</f>
        <v>Санта</v>
      </c>
      <c r="C77" s="42" t="str">
        <f>IFERROR(VLOOKUP(D:D,'1. КУБ по территории'!$A:$L,8,0),"")</f>
        <v>Брестская обл., Ивановский р-н, г. Иваново, ул Советская, д 2Г</v>
      </c>
      <c r="D77" s="44" t="s">
        <v>594</v>
      </c>
      <c r="E77" s="51">
        <f>IFERROR(VLOOKUP(D:D,'1. КУБ по территории'!$I:$L,2,0),"-")</f>
        <v>0</v>
      </c>
      <c r="F77" s="51">
        <f>IFERROR(VLOOKUP(D:D,'1. КУБ по территории'!$I:$L,3,0),"-")</f>
        <v>0</v>
      </c>
      <c r="G77" s="51">
        <f>IFERROR(VLOOKUP(D:D,'1. КУБ по территории'!$I:$L,4,0),"-")</f>
        <v>3768.84</v>
      </c>
      <c r="H77" s="51">
        <f>IFERROR(AVERAGE(E77:G77),"-")</f>
        <v>1256.28</v>
      </c>
      <c r="I77" s="42" t="str">
        <f>IFERROR(VLOOKUP($D77,'1. КУБ по территории'!$A:$L,3,0),"-")</f>
        <v>Смешанный канал</v>
      </c>
      <c r="J77" s="42" t="str">
        <f>IFERROR(VLOOKUP($D77,'1. КУБ по территории'!$A:$L,4,0),"-")</f>
        <v>Супермаркет</v>
      </c>
      <c r="K77" s="42" t="str">
        <f>IFERROR(VLOOKUP($D77,'1. КУБ по территории'!$A:$L,5,0),"-")</f>
        <v>Супермаркет (малый)</v>
      </c>
      <c r="L77" s="42" t="str">
        <f>IFERROR(VLOOKUP($D77,'1. КУБ по территории'!$A:$L,6,0),"-")</f>
        <v>Unknown</v>
      </c>
      <c r="M77" s="50">
        <f>IFERROR(IF(H77&gt;=1000000,1,IF(AND(H77&gt;=500000,H77&lt;=999999),2,IF(AND(H77&gt;=200000,H77&lt;=499999),3,IF(AND(H77&gt;=150000,H77&lt;=199999),4,IF(AND(H77&gt;=75000,H77&lt;=149000),5,IF(AND(H77&gt;=35000,H77&lt;=74999),6,6)))))),"-")</f>
        <v>6</v>
      </c>
      <c r="N77" s="43">
        <f>IFERROR(VLOOKUP($M77,справочник!$A$27:$D$33,3,0),0)</f>
        <v>30</v>
      </c>
      <c r="O77" s="43">
        <f>IFERROR(VLOOKUP($M77,справочник!$A$27:$D$33,4,0),0)</f>
        <v>2</v>
      </c>
      <c r="P77" s="43">
        <f>N77*O77</f>
        <v>60</v>
      </c>
      <c r="Q77" s="36"/>
      <c r="R77" s="36"/>
      <c r="S77" s="36"/>
      <c r="T77" s="36"/>
    </row>
    <row r="78" spans="1:20">
      <c r="A78" s="49" t="s">
        <v>7442</v>
      </c>
      <c r="B78" s="42" t="str">
        <f>IFERROR(VLOOKUP(D:D,'1. КУБ по территории'!$A:$L,7,0),"")</f>
        <v>Санта</v>
      </c>
      <c r="C78" s="42" t="str">
        <f>IFERROR(VLOOKUP(D:D,'1. КУБ по территории'!$A:$L,8,0),"")</f>
        <v>Брестская обл., Столинский р-н, г. Столин, ул Садовая, д 44</v>
      </c>
      <c r="D78" s="44" t="s">
        <v>607</v>
      </c>
      <c r="E78" s="51">
        <f>IFERROR(VLOOKUP(D:D,'1. КУБ по территории'!$I:$L,2,0),"-")</f>
        <v>0</v>
      </c>
      <c r="F78" s="51">
        <f>IFERROR(VLOOKUP(D:D,'1. КУБ по территории'!$I:$L,3,0),"-")</f>
        <v>0</v>
      </c>
      <c r="G78" s="51">
        <f>IFERROR(VLOOKUP(D:D,'1. КУБ по территории'!$I:$L,4,0),"-")</f>
        <v>2777.0400000000004</v>
      </c>
      <c r="H78" s="51">
        <f>IFERROR(AVERAGE(E78:G78),"-")</f>
        <v>925.68000000000018</v>
      </c>
      <c r="I78" s="42" t="str">
        <f>IFERROR(VLOOKUP($D78,'1. КУБ по территории'!$A:$L,3,0),"-")</f>
        <v>Смешанный канал</v>
      </c>
      <c r="J78" s="42" t="str">
        <f>IFERROR(VLOOKUP($D78,'1. КУБ по территории'!$A:$L,4,0),"-")</f>
        <v>Супермаркет</v>
      </c>
      <c r="K78" s="42" t="str">
        <f>IFERROR(VLOOKUP($D78,'1. КУБ по территории'!$A:$L,5,0),"-")</f>
        <v>Супермаркет (малый)</v>
      </c>
      <c r="L78" s="42" t="str">
        <f>IFERROR(VLOOKUP($D78,'1. КУБ по территории'!$A:$L,6,0),"-")</f>
        <v>Unknown</v>
      </c>
      <c r="M78" s="50">
        <f>IFERROR(IF(H78&gt;=1000000,1,IF(AND(H78&gt;=500000,H78&lt;=999999),2,IF(AND(H78&gt;=200000,H78&lt;=499999),3,IF(AND(H78&gt;=150000,H78&lt;=199999),4,IF(AND(H78&gt;=75000,H78&lt;=149000),5,IF(AND(H78&gt;=35000,H78&lt;=74999),6,6)))))),"-")</f>
        <v>6</v>
      </c>
      <c r="N78" s="43">
        <f>IFERROR(VLOOKUP($M78,справочник!$A$27:$D$33,3,0),0)</f>
        <v>30</v>
      </c>
      <c r="O78" s="43">
        <f>IFERROR(VLOOKUP($M78,справочник!$A$27:$D$33,4,0),0)</f>
        <v>2</v>
      </c>
      <c r="P78" s="43">
        <f>N78*O78</f>
        <v>60</v>
      </c>
      <c r="Q78" s="36"/>
      <c r="R78" s="36"/>
      <c r="S78" s="36"/>
      <c r="T78" s="36"/>
    </row>
    <row r="79" spans="1:20">
      <c r="A79" s="49" t="s">
        <v>7442</v>
      </c>
      <c r="B79" s="42" t="str">
        <f>IFERROR(VLOOKUP(D:D,'1. КУБ по территории'!$A:$L,7,0),"")</f>
        <v>Санта</v>
      </c>
      <c r="C79" s="42" t="str">
        <f>IFERROR(VLOOKUP(D:D,'1. КУБ по территории'!$A:$L,8,0),"")</f>
        <v>Брестская обл., Лунинецкий р-н, г. Лунинец, ул Бохоново, д 12\1</v>
      </c>
      <c r="D79" s="44" t="s">
        <v>586</v>
      </c>
      <c r="E79" s="51">
        <f>IFERROR(VLOOKUP(D:D,'1. КУБ по территории'!$I:$L,2,0),"-")</f>
        <v>0</v>
      </c>
      <c r="F79" s="51">
        <f>IFERROR(VLOOKUP(D:D,'1. КУБ по территории'!$I:$L,3,0),"-")</f>
        <v>0</v>
      </c>
      <c r="G79" s="51">
        <f>IFERROR(VLOOKUP(D:D,'1. КУБ по территории'!$I:$L,4,0),"-")</f>
        <v>4107.8</v>
      </c>
      <c r="H79" s="51">
        <f>IFERROR(AVERAGE(E79:G79),"-")</f>
        <v>1369.2666666666667</v>
      </c>
      <c r="I79" s="42" t="str">
        <f>IFERROR(VLOOKUP($D79,'1. КУБ по территории'!$A:$L,3,0),"-")</f>
        <v>Смешанный канал</v>
      </c>
      <c r="J79" s="42" t="str">
        <f>IFERROR(VLOOKUP($D79,'1. КУБ по территории'!$A:$L,4,0),"-")</f>
        <v>Супермаркет</v>
      </c>
      <c r="K79" s="42" t="str">
        <f>IFERROR(VLOOKUP($D79,'1. КУБ по территории'!$A:$L,5,0),"-")</f>
        <v>Супермаркет (малый)</v>
      </c>
      <c r="L79" s="42" t="str">
        <f>IFERROR(VLOOKUP($D79,'1. КУБ по территории'!$A:$L,6,0),"-")</f>
        <v>Unknown</v>
      </c>
      <c r="M79" s="50">
        <f>IFERROR(IF(H79&gt;=1000000,1,IF(AND(H79&gt;=500000,H79&lt;=999999),2,IF(AND(H79&gt;=200000,H79&lt;=499999),3,IF(AND(H79&gt;=150000,H79&lt;=199999),4,IF(AND(H79&gt;=75000,H79&lt;=149000),5,IF(AND(H79&gt;=35000,H79&lt;=74999),6,6)))))),"-")</f>
        <v>6</v>
      </c>
      <c r="N79" s="43">
        <f>IFERROR(VLOOKUP($M79,справочник!$A$27:$D$33,3,0),0)</f>
        <v>30</v>
      </c>
      <c r="O79" s="43">
        <f>IFERROR(VLOOKUP($M79,справочник!$A$27:$D$33,4,0),0)</f>
        <v>2</v>
      </c>
      <c r="P79" s="43">
        <f>N79*O79</f>
        <v>60</v>
      </c>
      <c r="Q79" s="36"/>
      <c r="R79" s="36"/>
      <c r="S79" s="36"/>
      <c r="T79" s="36"/>
    </row>
    <row r="80" spans="1:20" hidden="1">
      <c r="A80" s="49" t="s">
        <v>7454</v>
      </c>
      <c r="B80" s="63" t="str">
        <f>IFERROR(VLOOKUP(D:D,'1. КУБ по территории'!$A:$L,7,0),"")</f>
        <v/>
      </c>
      <c r="C80" s="63" t="str">
        <f>IFERROR(VLOOKUP(D:D,'1. КУБ по территории'!$A:$L,8,0),"")</f>
        <v/>
      </c>
      <c r="D80" s="44"/>
      <c r="E80" s="51" t="str">
        <f>IFERROR(VLOOKUP(D:D,'1. КУБ по территории'!$I:$L,2,0),"-")</f>
        <v>-</v>
      </c>
      <c r="F80" s="51" t="str">
        <f>IFERROR(VLOOKUP(D:D,'1. КУБ по территории'!$I:$L,3,0),"-")</f>
        <v>-</v>
      </c>
      <c r="G80" s="51" t="str">
        <f>IFERROR(VLOOKUP(D:D,'1. КУБ по территории'!$I:$L,4,0),"-")</f>
        <v>-</v>
      </c>
      <c r="H80" s="51" t="str">
        <f>IFERROR(AVERAGE(E80:G80),"-")</f>
        <v>-</v>
      </c>
      <c r="I80" s="42" t="str">
        <f>IFERROR(VLOOKUP($D80,'1. КУБ по территории'!$A:$L,3,0),"-")</f>
        <v>-</v>
      </c>
      <c r="J80" s="42" t="str">
        <f>IFERROR(VLOOKUP($D80,'1. КУБ по территории'!$A:$L,4,0),"-")</f>
        <v>-</v>
      </c>
      <c r="K80" s="42" t="str">
        <f>IFERROR(VLOOKUP($D80,'1. КУБ по территории'!$A:$L,5,0),"-")</f>
        <v>-</v>
      </c>
      <c r="L80" s="42" t="str">
        <f>IFERROR(VLOOKUP($D80,'1. КУБ по территории'!$A:$L,6,0),"-")</f>
        <v>-</v>
      </c>
      <c r="M80" s="50">
        <f>IFERROR(IF(H80&gt;=1000000,1,IF(AND(H80&gt;=500000,H80&lt;=999999),2,IF(AND(H80&gt;=200000,H80&lt;=499999),3,IF(AND(H80&gt;=150000,H80&lt;=199999),4,IF(AND(H80&gt;=75000,H80&lt;=149000),5,IF(AND(H80&gt;=35000,H80&lt;=74999),6,6)))))),"-")</f>
        <v>1</v>
      </c>
      <c r="N80" s="43">
        <f>IFERROR(VLOOKUP($M80,справочник!$A$27:$D$33,3,0),0)</f>
        <v>60</v>
      </c>
      <c r="O80" s="43">
        <f>IFERROR(VLOOKUP($M80,справочник!$A$27:$D$33,4,0),0)</f>
        <v>4</v>
      </c>
      <c r="P80" s="43">
        <f>N80*O80</f>
        <v>240</v>
      </c>
      <c r="Q80" s="36"/>
      <c r="R80" s="36"/>
      <c r="S80" s="36"/>
      <c r="T80" s="36"/>
    </row>
    <row r="81" spans="1:20" hidden="1">
      <c r="A81" s="49" t="s">
        <v>7454</v>
      </c>
      <c r="B81" s="42" t="str">
        <f>IFERROR(VLOOKUP(D:D,'1. КУБ по территории'!$A:$L,7,0),"")</f>
        <v>Белмаркет</v>
      </c>
      <c r="C81" s="42" t="str">
        <f>IFERROR(VLOOKUP(D:D,'1. КУБ по территории'!$A:$L,8,0),"")</f>
        <v>Витебская обл., Глубокский р-н, г. Глубокое, ул Ленина, д 107Б</v>
      </c>
      <c r="D81" s="44" t="s">
        <v>1330</v>
      </c>
      <c r="E81" s="51">
        <f>IFERROR(VLOOKUP(D:D,'1. КУБ по территории'!$I:$L,2,0),"-")</f>
        <v>26249.699999999997</v>
      </c>
      <c r="F81" s="51">
        <f>IFERROR(VLOOKUP(D:D,'1. КУБ по территории'!$I:$L,3,0),"-")</f>
        <v>13475.86</v>
      </c>
      <c r="G81" s="51">
        <f>IFERROR(VLOOKUP(D:D,'1. КУБ по территории'!$I:$L,4,0),"-")</f>
        <v>10794.2</v>
      </c>
      <c r="H81" s="51">
        <f>IFERROR(AVERAGE(E81:G81),"-")</f>
        <v>16839.919999999998</v>
      </c>
      <c r="I81" s="42" t="str">
        <f>IFERROR(VLOOKUP($D81,'1. КУБ по территории'!$A:$L,3,0),"-")</f>
        <v>Смешанный канал</v>
      </c>
      <c r="J81" s="42" t="str">
        <f>IFERROR(VLOOKUP($D81,'1. КУБ по территории'!$A:$L,4,0),"-")</f>
        <v>Супермаркет</v>
      </c>
      <c r="K81" s="42" t="str">
        <f>IFERROR(VLOOKUP($D81,'1. КУБ по территории'!$A:$L,5,0),"-")</f>
        <v>Супермаркет (малый)</v>
      </c>
      <c r="L81" s="42" t="str">
        <f>IFERROR(VLOOKUP($D81,'1. КУБ по территории'!$A:$L,6,0),"-")</f>
        <v>Unknown</v>
      </c>
      <c r="M81" s="50">
        <f>IFERROR(IF(H81&gt;=1000000,1,IF(AND(H81&gt;=500000,H81&lt;=999999),2,IF(AND(H81&gt;=200000,H81&lt;=499999),3,IF(AND(H81&gt;=150000,H81&lt;=199999),4,IF(AND(H81&gt;=75000,H81&lt;=149000),5,IF(AND(H81&gt;=35000,H81&lt;=74999),6,6)))))),"-")</f>
        <v>6</v>
      </c>
      <c r="N81" s="43">
        <f>IFERROR(VLOOKUP($M81,справочник!$A$27:$D$33,3,0),0)</f>
        <v>30</v>
      </c>
      <c r="O81" s="43">
        <f>IFERROR(VLOOKUP($M81,справочник!$A$27:$D$33,4,0),0)</f>
        <v>2</v>
      </c>
      <c r="P81" s="43">
        <f>N81*O81</f>
        <v>60</v>
      </c>
      <c r="Q81" s="36"/>
      <c r="R81" s="36"/>
      <c r="S81" s="36"/>
      <c r="T81" s="36"/>
    </row>
    <row r="82" spans="1:20" hidden="1">
      <c r="A82" s="49" t="s">
        <v>7454</v>
      </c>
      <c r="B82" s="63" t="str">
        <f>IFERROR(VLOOKUP(D:D,'1. КУБ по территории'!$A:$L,7,0),"")</f>
        <v/>
      </c>
      <c r="C82" s="63" t="str">
        <f>IFERROR(VLOOKUP(D:D,'1. КУБ по территории'!$A:$L,8,0),"")</f>
        <v/>
      </c>
      <c r="D82" s="59" t="s">
        <v>7455</v>
      </c>
      <c r="E82" s="51" t="str">
        <f>IFERROR(VLOOKUP(D:D,'1. КУБ по территории'!$I:$L,2,0),"-")</f>
        <v>-</v>
      </c>
      <c r="F82" s="51" t="str">
        <f>IFERROR(VLOOKUP(D:D,'1. КУБ по территории'!$I:$L,3,0),"-")</f>
        <v>-</v>
      </c>
      <c r="G82" s="51" t="str">
        <f>IFERROR(VLOOKUP(D:D,'1. КУБ по территории'!$I:$L,4,0),"-")</f>
        <v>-</v>
      </c>
      <c r="H82" s="51" t="str">
        <f>IFERROR(AVERAGE(E82:G82),"-")</f>
        <v>-</v>
      </c>
      <c r="I82" s="42" t="str">
        <f>IFERROR(VLOOKUP($D82,'1. КУБ по территории'!$A:$L,3,0),"-")</f>
        <v>-</v>
      </c>
      <c r="J82" s="42" t="str">
        <f>IFERROR(VLOOKUP($D82,'1. КУБ по территории'!$A:$L,4,0),"-")</f>
        <v>-</v>
      </c>
      <c r="K82" s="42" t="str">
        <f>IFERROR(VLOOKUP($D82,'1. КУБ по территории'!$A:$L,5,0),"-")</f>
        <v>-</v>
      </c>
      <c r="L82" s="42" t="str">
        <f>IFERROR(VLOOKUP($D82,'1. КУБ по территории'!$A:$L,6,0),"-")</f>
        <v>-</v>
      </c>
      <c r="M82" s="50">
        <f>IFERROR(IF(H82&gt;=1000000,1,IF(AND(H82&gt;=500000,H82&lt;=999999),2,IF(AND(H82&gt;=200000,H82&lt;=499999),3,IF(AND(H82&gt;=150000,H82&lt;=199999),4,IF(AND(H82&gt;=75000,H82&lt;=149000),5,IF(AND(H82&gt;=35000,H82&lt;=74999),6,6)))))),"-")</f>
        <v>1</v>
      </c>
      <c r="N82" s="43">
        <f>IFERROR(VLOOKUP($M82,справочник!$A$27:$D$33,3,0),0)</f>
        <v>60</v>
      </c>
      <c r="O82" s="43">
        <f>IFERROR(VLOOKUP($M82,справочник!$A$27:$D$33,4,0),0)</f>
        <v>4</v>
      </c>
      <c r="P82" s="43">
        <f>N82*O82</f>
        <v>240</v>
      </c>
      <c r="Q82" s="61"/>
      <c r="R82" s="61"/>
      <c r="S82" s="61"/>
      <c r="T82" s="61"/>
    </row>
    <row r="83" spans="1:20" hidden="1">
      <c r="A83" s="49" t="s">
        <v>7454</v>
      </c>
      <c r="B83" s="42" t="str">
        <f>IFERROR(VLOOKUP(D:D,'1. КУБ по территории'!$A:$L,7,0),"")</f>
        <v>Буслик</v>
      </c>
      <c r="C83" s="42" t="str">
        <f>IFERROR(VLOOKUP(D:D,'1. КУБ по территории'!$A:$L,8,0),"")</f>
        <v>Витебская обл., Полоцкий р-н, г. Полоцк, ул Октябрьская, д 43</v>
      </c>
      <c r="D83" s="59" t="s">
        <v>946</v>
      </c>
      <c r="E83" s="51">
        <f>IFERROR(VLOOKUP(D:D,'1. КУБ по территории'!$I:$L,2,0),"-")</f>
        <v>61979.370200755984</v>
      </c>
      <c r="F83" s="51">
        <f>IFERROR(VLOOKUP(D:D,'1. КУБ по территории'!$I:$L,3,0),"-")</f>
        <v>-3083.12</v>
      </c>
      <c r="G83" s="51">
        <f>IFERROR(VLOOKUP(D:D,'1. КУБ по территории'!$I:$L,4,0),"-")</f>
        <v>56959.816248415213</v>
      </c>
      <c r="H83" s="51">
        <f>IFERROR(AVERAGE(E83:G83),"-")</f>
        <v>38618.6888163904</v>
      </c>
      <c r="I83" s="42" t="str">
        <f>IFERROR(VLOOKUP($D83,'1. КУБ по территории'!$A:$L,3,0),"-")</f>
        <v>Канал Специалисты</v>
      </c>
      <c r="J83" s="42" t="str">
        <f>IFERROR(VLOOKUP($D83,'1. КУБ по территории'!$A:$L,4,0),"-")</f>
        <v>Детский магазин</v>
      </c>
      <c r="K83" s="42" t="str">
        <f>IFERROR(VLOOKUP($D83,'1. КУБ по территории'!$A:$L,5,0),"-")</f>
        <v>Детский магазин (малый)</v>
      </c>
      <c r="L83" s="42" t="str">
        <f>IFERROR(VLOOKUP($D83,'1. КУБ по территории'!$A:$L,6,0),"-")</f>
        <v>10 (Буслик)</v>
      </c>
      <c r="M83" s="50">
        <f>IFERROR(IF(H83&gt;=1000000,1,IF(AND(H83&gt;=500000,H83&lt;=999999),2,IF(AND(H83&gt;=200000,H83&lt;=499999),3,IF(AND(H83&gt;=150000,H83&lt;=199999),4,IF(AND(H83&gt;=75000,H83&lt;=149000),5,IF(AND(H83&gt;=35000,H83&lt;=74999),6,6)))))),"-")</f>
        <v>6</v>
      </c>
      <c r="N83" s="43">
        <f>IFERROR(VLOOKUP($M83,справочник!$A$27:$D$33,3,0),0)</f>
        <v>30</v>
      </c>
      <c r="O83" s="43">
        <f>IFERROR(VLOOKUP($M83,справочник!$A$27:$D$33,4,0),0)</f>
        <v>2</v>
      </c>
      <c r="P83" s="43">
        <f>N83*O83</f>
        <v>60</v>
      </c>
      <c r="Q83" s="61"/>
      <c r="R83" s="61"/>
      <c r="S83" s="61"/>
      <c r="T83" s="61"/>
    </row>
    <row r="84" spans="1:20" hidden="1">
      <c r="A84" s="49" t="s">
        <v>7454</v>
      </c>
      <c r="B84" s="63" t="str">
        <f>IFERROR(VLOOKUP(D:D,'1. КУБ по территории'!$A:$L,7,0),"")</f>
        <v/>
      </c>
      <c r="C84" s="63" t="str">
        <f>IFERROR(VLOOKUP(D:D,'1. КУБ по территории'!$A:$L,8,0),"")</f>
        <v/>
      </c>
      <c r="D84" s="59"/>
      <c r="E84" s="51" t="str">
        <f>IFERROR(VLOOKUP(D:D,'1. КУБ по территории'!$I:$L,2,0),"-")</f>
        <v>-</v>
      </c>
      <c r="F84" s="51" t="str">
        <f>IFERROR(VLOOKUP(D:D,'1. КУБ по территории'!$I:$L,3,0),"-")</f>
        <v>-</v>
      </c>
      <c r="G84" s="51" t="str">
        <f>IFERROR(VLOOKUP(D:D,'1. КУБ по территории'!$I:$L,4,0),"-")</f>
        <v>-</v>
      </c>
      <c r="H84" s="51" t="str">
        <f>IFERROR(AVERAGE(E84:G84),"-")</f>
        <v>-</v>
      </c>
      <c r="I84" s="42" t="str">
        <f>IFERROR(VLOOKUP($D84,'1. КУБ по территории'!$A:$L,3,0),"-")</f>
        <v>-</v>
      </c>
      <c r="J84" s="42" t="str">
        <f>IFERROR(VLOOKUP($D84,'1. КУБ по территории'!$A:$L,4,0),"-")</f>
        <v>-</v>
      </c>
      <c r="K84" s="42" t="str">
        <f>IFERROR(VLOOKUP($D84,'1. КУБ по территории'!$A:$L,5,0),"-")</f>
        <v>-</v>
      </c>
      <c r="L84" s="42" t="str">
        <f>IFERROR(VLOOKUP($D84,'1. КУБ по территории'!$A:$L,6,0),"-")</f>
        <v>-</v>
      </c>
      <c r="M84" s="50">
        <f>IFERROR(IF(H84&gt;=1000000,1,IF(AND(H84&gt;=500000,H84&lt;=999999),2,IF(AND(H84&gt;=200000,H84&lt;=499999),3,IF(AND(H84&gt;=150000,H84&lt;=199999),4,IF(AND(H84&gt;=75000,H84&lt;=149000),5,IF(AND(H84&gt;=35000,H84&lt;=74999),6,6)))))),"-")</f>
        <v>1</v>
      </c>
      <c r="N84" s="43">
        <f>IFERROR(VLOOKUP($M84,справочник!$A$27:$D$33,3,0),0)</f>
        <v>60</v>
      </c>
      <c r="O84" s="43">
        <f>IFERROR(VLOOKUP($M84,справочник!$A$27:$D$33,4,0),0)</f>
        <v>4</v>
      </c>
      <c r="P84" s="43">
        <f>N84*O84</f>
        <v>240</v>
      </c>
      <c r="Q84" s="61"/>
      <c r="R84" s="61"/>
      <c r="S84" s="61"/>
      <c r="T84" s="61"/>
    </row>
    <row r="85" spans="1:20" hidden="1">
      <c r="A85" s="49" t="s">
        <v>7454</v>
      </c>
      <c r="B85" s="63" t="str">
        <f>IFERROR(VLOOKUP(D:D,'1. КУБ по территории'!$A:$L,7,0),"")</f>
        <v/>
      </c>
      <c r="C85" s="63" t="str">
        <f>IFERROR(VLOOKUP(D:D,'1. КУБ по территории'!$A:$L,8,0),"")</f>
        <v/>
      </c>
      <c r="D85" s="44"/>
      <c r="E85" s="51" t="str">
        <f>IFERROR(VLOOKUP(D:D,'1. КУБ по территории'!$I:$L,2,0),"-")</f>
        <v>-</v>
      </c>
      <c r="F85" s="51" t="str">
        <f>IFERROR(VLOOKUP(D:D,'1. КУБ по территории'!$I:$L,3,0),"-")</f>
        <v>-</v>
      </c>
      <c r="G85" s="51" t="str">
        <f>IFERROR(VLOOKUP(D:D,'1. КУБ по территории'!$I:$L,4,0),"-")</f>
        <v>-</v>
      </c>
      <c r="H85" s="51" t="str">
        <f>IFERROR(AVERAGE(E85:G85),"-")</f>
        <v>-</v>
      </c>
      <c r="I85" s="42" t="str">
        <f>IFERROR(VLOOKUP($D85,'1. КУБ по территории'!$A:$L,3,0),"-")</f>
        <v>-</v>
      </c>
      <c r="J85" s="42" t="str">
        <f>IFERROR(VLOOKUP($D85,'1. КУБ по территории'!$A:$L,4,0),"-")</f>
        <v>-</v>
      </c>
      <c r="K85" s="42" t="str">
        <f>IFERROR(VLOOKUP($D85,'1. КУБ по территории'!$A:$L,5,0),"-")</f>
        <v>-</v>
      </c>
      <c r="L85" s="42" t="str">
        <f>IFERROR(VLOOKUP($D85,'1. КУБ по территории'!$A:$L,6,0),"-")</f>
        <v>-</v>
      </c>
      <c r="M85" s="50">
        <f>IFERROR(IF(H85&gt;=1000000,1,IF(AND(H85&gt;=500000,H85&lt;=999999),2,IF(AND(H85&gt;=200000,H85&lt;=499999),3,IF(AND(H85&gt;=150000,H85&lt;=199999),4,IF(AND(H85&gt;=75000,H85&lt;=149000),5,IF(AND(H85&gt;=35000,H85&lt;=74999),6,6)))))),"-")</f>
        <v>1</v>
      </c>
      <c r="N85" s="43">
        <f>IFERROR(VLOOKUP($M85,справочник!$A$27:$D$33,3,0),0)</f>
        <v>60</v>
      </c>
      <c r="O85" s="43">
        <f>IFERROR(VLOOKUP($M85,справочник!$A$27:$D$33,4,0),0)</f>
        <v>4</v>
      </c>
      <c r="P85" s="43">
        <f>N85*O85</f>
        <v>240</v>
      </c>
      <c r="Q85" s="36"/>
      <c r="R85" s="36"/>
      <c r="S85" s="36"/>
      <c r="T85" s="36"/>
    </row>
    <row r="86" spans="1:20" hidden="1">
      <c r="A86" s="49" t="s">
        <v>7454</v>
      </c>
      <c r="B86" s="63" t="str">
        <f>IFERROR(VLOOKUP(D:D,'1. КУБ по территории'!$A:$L,7,0),"")</f>
        <v/>
      </c>
      <c r="C86" s="63" t="str">
        <f>IFERROR(VLOOKUP(D:D,'1. КУБ по территории'!$A:$L,8,0),"")</f>
        <v/>
      </c>
      <c r="D86" s="44"/>
      <c r="E86" s="51" t="str">
        <f>IFERROR(VLOOKUP(D:D,'1. КУБ по территории'!$I:$L,2,0),"-")</f>
        <v>-</v>
      </c>
      <c r="F86" s="51" t="str">
        <f>IFERROR(VLOOKUP(D:D,'1. КУБ по территории'!$I:$L,3,0),"-")</f>
        <v>-</v>
      </c>
      <c r="G86" s="51" t="str">
        <f>IFERROR(VLOOKUP(D:D,'1. КУБ по территории'!$I:$L,4,0),"-")</f>
        <v>-</v>
      </c>
      <c r="H86" s="51" t="str">
        <f>IFERROR(AVERAGE(E86:G86),"-")</f>
        <v>-</v>
      </c>
      <c r="I86" s="42" t="str">
        <f>IFERROR(VLOOKUP($D86,'1. КУБ по территории'!$A:$L,3,0),"-")</f>
        <v>-</v>
      </c>
      <c r="J86" s="42" t="str">
        <f>IFERROR(VLOOKUP($D86,'1. КУБ по территории'!$A:$L,4,0),"-")</f>
        <v>-</v>
      </c>
      <c r="K86" s="42" t="str">
        <f>IFERROR(VLOOKUP($D86,'1. КУБ по территории'!$A:$L,5,0),"-")</f>
        <v>-</v>
      </c>
      <c r="L86" s="42" t="str">
        <f>IFERROR(VLOOKUP($D86,'1. КУБ по территории'!$A:$L,6,0),"-")</f>
        <v>-</v>
      </c>
      <c r="M86" s="50">
        <f>IFERROR(IF(H86&gt;=1000000,1,IF(AND(H86&gt;=500000,H86&lt;=999999),2,IF(AND(H86&gt;=200000,H86&lt;=499999),3,IF(AND(H86&gt;=150000,H86&lt;=199999),4,IF(AND(H86&gt;=75000,H86&lt;=149000),5,IF(AND(H86&gt;=35000,H86&lt;=74999),6,6)))))),"-")</f>
        <v>1</v>
      </c>
      <c r="N86" s="43">
        <f>IFERROR(VLOOKUP($M86,справочник!$A$27:$D$33,3,0),0)</f>
        <v>60</v>
      </c>
      <c r="O86" s="43">
        <f>IFERROR(VLOOKUP($M86,справочник!$A$27:$D$33,4,0),0)</f>
        <v>4</v>
      </c>
      <c r="P86" s="43">
        <f>N86*O86</f>
        <v>240</v>
      </c>
      <c r="Q86" s="36"/>
      <c r="R86" s="36"/>
      <c r="S86" s="36"/>
      <c r="T86" s="36"/>
    </row>
    <row r="87" spans="1:20" hidden="1">
      <c r="A87" s="49" t="s">
        <v>7454</v>
      </c>
      <c r="B87" s="42" t="str">
        <f>IFERROR(VLOOKUP(D:D,'1. КУБ по территории'!$A:$L,7,0),"")</f>
        <v>Гринрозница</v>
      </c>
      <c r="C87" s="42" t="str">
        <f>IFERROR(VLOOKUP(D:D,'1. КУБ по территории'!$A:$L,8,0),"")</f>
        <v>Витебская обл., Полоцкий р-н, г. Полоцк, ул Богдановича, д 14</v>
      </c>
      <c r="D87" s="44" t="s">
        <v>1525</v>
      </c>
      <c r="E87" s="51">
        <f>IFERROR(VLOOKUP(D:D,'1. КУБ по территории'!$I:$L,2,0),"-")</f>
        <v>12517.119999999999</v>
      </c>
      <c r="F87" s="51">
        <f>IFERROR(VLOOKUP(D:D,'1. КУБ по территории'!$I:$L,3,0),"-")</f>
        <v>1964.14</v>
      </c>
      <c r="G87" s="51">
        <f>IFERROR(VLOOKUP(D:D,'1. КУБ по территории'!$I:$L,4,0),"-")</f>
        <v>8799.0600000000013</v>
      </c>
      <c r="H87" s="51">
        <f>IFERROR(AVERAGE(E87:G87),"-")</f>
        <v>7760.1066666666666</v>
      </c>
      <c r="I87" s="42" t="str">
        <f>IFERROR(VLOOKUP($D87,'1. КУБ по территории'!$A:$L,3,0),"-")</f>
        <v>Смешанный канал</v>
      </c>
      <c r="J87" s="42" t="str">
        <f>IFERROR(VLOOKUP($D87,'1. КУБ по территории'!$A:$L,4,0),"-")</f>
        <v>Супермаркет</v>
      </c>
      <c r="K87" s="42" t="str">
        <f>IFERROR(VLOOKUP($D87,'1. КУБ по территории'!$A:$L,5,0),"-")</f>
        <v>Супермаркет (малый)</v>
      </c>
      <c r="L87" s="42" t="str">
        <f>IFERROR(VLOOKUP($D87,'1. КУБ по территории'!$A:$L,6,0),"-")</f>
        <v>СМ (Гринрозница)</v>
      </c>
      <c r="M87" s="50">
        <f>IFERROR(IF(H87&gt;=1000000,1,IF(AND(H87&gt;=500000,H87&lt;=999999),2,IF(AND(H87&gt;=200000,H87&lt;=499999),3,IF(AND(H87&gt;=150000,H87&lt;=199999),4,IF(AND(H87&gt;=75000,H87&lt;=149000),5,IF(AND(H87&gt;=35000,H87&lt;=74999),6,6)))))),"-")</f>
        <v>6</v>
      </c>
      <c r="N87" s="43">
        <f>IFERROR(VLOOKUP($M87,справочник!$A$27:$D$33,3,0),0)</f>
        <v>30</v>
      </c>
      <c r="O87" s="43">
        <f>IFERROR(VLOOKUP($M87,справочник!$A$27:$D$33,4,0),0)</f>
        <v>2</v>
      </c>
      <c r="P87" s="43">
        <f>N87*O87</f>
        <v>60</v>
      </c>
      <c r="Q87" s="36"/>
      <c r="R87" s="36"/>
      <c r="S87" s="36"/>
      <c r="T87" s="36"/>
    </row>
    <row r="88" spans="1:20" hidden="1">
      <c r="A88" s="49" t="s">
        <v>7454</v>
      </c>
      <c r="B88" s="42" t="str">
        <f>IFERROR(VLOOKUP(D:D,'1. КУБ по территории'!$A:$L,7,0),"")</f>
        <v>Грошык</v>
      </c>
      <c r="C88" s="42" t="str">
        <f>IFERROR(VLOOKUP(D:D,'1. КУБ по территории'!$A:$L,8,0),"")</f>
        <v>Витебская обл., Полоцкий р-н, г. Полоцк, ул Хруцкого, д 8</v>
      </c>
      <c r="D88" s="44" t="s">
        <v>1557</v>
      </c>
      <c r="E88" s="51">
        <f>IFERROR(VLOOKUP(D:D,'1. КУБ по территории'!$I:$L,2,0),"-")</f>
        <v>85135.619999999981</v>
      </c>
      <c r="F88" s="51">
        <f>IFERROR(VLOOKUP(D:D,'1. КУБ по территории'!$I:$L,3,0),"-")</f>
        <v>69880.040000000037</v>
      </c>
      <c r="G88" s="51">
        <f>IFERROR(VLOOKUP(D:D,'1. КУБ по территории'!$I:$L,4,0),"-")</f>
        <v>74147.51999999996</v>
      </c>
      <c r="H88" s="51">
        <f>IFERROR(AVERAGE(E88:G88),"-")</f>
        <v>76387.726666666669</v>
      </c>
      <c r="I88" s="42" t="str">
        <f>IFERROR(VLOOKUP($D88,'1. КУБ по территории'!$A:$L,3,0),"-")</f>
        <v>Смешанный канал</v>
      </c>
      <c r="J88" s="42" t="str">
        <f>IFERROR(VLOOKUP($D88,'1. КУБ по территории'!$A:$L,4,0),"-")</f>
        <v>Хард дискаунтер</v>
      </c>
      <c r="K88" s="42" t="str">
        <f>IFERROR(VLOOKUP($D88,'1. КУБ по территории'!$A:$L,5,0),"-")</f>
        <v>Хард дискаунтер</v>
      </c>
      <c r="L88" s="42" t="str">
        <f>IFERROR(VLOOKUP($D88,'1. КУБ по территории'!$A:$L,6,0),"-")</f>
        <v>Unknown</v>
      </c>
      <c r="M88" s="50">
        <f>IFERROR(IF(H88&gt;=1000000,1,IF(AND(H88&gt;=500000,H88&lt;=999999),2,IF(AND(H88&gt;=200000,H88&lt;=499999),3,IF(AND(H88&gt;=150000,H88&lt;=199999),4,IF(AND(H88&gt;=75000,H88&lt;=149000),5,IF(AND(H88&gt;=35000,H88&lt;=74999),6,6)))))),"-")</f>
        <v>5</v>
      </c>
      <c r="N88" s="43">
        <f>IFERROR(VLOOKUP($M88,справочник!$A$27:$D$33,3,0),0)</f>
        <v>30</v>
      </c>
      <c r="O88" s="43">
        <f>IFERROR(VLOOKUP($M88,справочник!$A$27:$D$33,4,0),0)</f>
        <v>2</v>
      </c>
      <c r="P88" s="43">
        <f>N88*O88</f>
        <v>60</v>
      </c>
      <c r="Q88" s="36"/>
      <c r="R88" s="36"/>
      <c r="S88" s="36"/>
      <c r="T88" s="36"/>
    </row>
    <row r="89" spans="1:20" hidden="1">
      <c r="A89" s="49" t="s">
        <v>7454</v>
      </c>
      <c r="B89" s="63" t="str">
        <f>IFERROR(VLOOKUP(D:D,'1. КУБ по территории'!$A:$L,7,0),"")</f>
        <v/>
      </c>
      <c r="C89" s="63" t="str">
        <f>IFERROR(VLOOKUP(D:D,'1. КУБ по территории'!$A:$L,8,0),"")</f>
        <v/>
      </c>
      <c r="D89" s="44" t="s">
        <v>7456</v>
      </c>
      <c r="E89" s="51" t="str">
        <f>IFERROR(VLOOKUP(D:D,'1. КУБ по территории'!$I:$L,2,0),"-")</f>
        <v>-</v>
      </c>
      <c r="F89" s="51" t="str">
        <f>IFERROR(VLOOKUP(D:D,'1. КУБ по территории'!$I:$L,3,0),"-")</f>
        <v>-</v>
      </c>
      <c r="G89" s="51" t="str">
        <f>IFERROR(VLOOKUP(D:D,'1. КУБ по территории'!$I:$L,4,0),"-")</f>
        <v>-</v>
      </c>
      <c r="H89" s="51" t="str">
        <f>IFERROR(AVERAGE(E89:G89),"-")</f>
        <v>-</v>
      </c>
      <c r="I89" s="42" t="str">
        <f>IFERROR(VLOOKUP($D89,'1. КУБ по территории'!$A:$L,3,0),"-")</f>
        <v>-</v>
      </c>
      <c r="J89" s="42" t="str">
        <f>IFERROR(VLOOKUP($D89,'1. КУБ по территории'!$A:$L,4,0),"-")</f>
        <v>-</v>
      </c>
      <c r="K89" s="42" t="str">
        <f>IFERROR(VLOOKUP($D89,'1. КУБ по территории'!$A:$L,5,0),"-")</f>
        <v>-</v>
      </c>
      <c r="L89" s="42" t="str">
        <f>IFERROR(VLOOKUP($D89,'1. КУБ по территории'!$A:$L,6,0),"-")</f>
        <v>-</v>
      </c>
      <c r="M89" s="50">
        <f>IFERROR(IF(H89&gt;=1000000,1,IF(AND(H89&gt;=500000,H89&lt;=999999),2,IF(AND(H89&gt;=200000,H89&lt;=499999),3,IF(AND(H89&gt;=150000,H89&lt;=199999),4,IF(AND(H89&gt;=75000,H89&lt;=149000),5,IF(AND(H89&gt;=35000,H89&lt;=74999),6,6)))))),"-")</f>
        <v>1</v>
      </c>
      <c r="N89" s="43">
        <f>IFERROR(VLOOKUP($M89,справочник!$A$27:$D$33,3,0),0)</f>
        <v>60</v>
      </c>
      <c r="O89" s="43">
        <f>IFERROR(VLOOKUP($M89,справочник!$A$27:$D$33,4,0),0)</f>
        <v>4</v>
      </c>
      <c r="P89" s="43">
        <f>N89*O89</f>
        <v>240</v>
      </c>
      <c r="Q89" s="36"/>
      <c r="R89" s="36"/>
      <c r="S89" s="36"/>
      <c r="T89" s="36"/>
    </row>
    <row r="90" spans="1:20" hidden="1">
      <c r="A90" s="49" t="s">
        <v>7454</v>
      </c>
      <c r="B90" s="63" t="str">
        <f>IFERROR(VLOOKUP(D:D,'1. КУБ по территории'!$A:$L,7,0),"")</f>
        <v/>
      </c>
      <c r="C90" s="63" t="str">
        <f>IFERROR(VLOOKUP(D:D,'1. КУБ по территории'!$A:$L,8,0),"")</f>
        <v/>
      </c>
      <c r="D90" s="44" t="s">
        <v>7457</v>
      </c>
      <c r="E90" s="51" t="str">
        <f>IFERROR(VLOOKUP(D:D,'1. КУБ по территории'!$I:$L,2,0),"-")</f>
        <v>-</v>
      </c>
      <c r="F90" s="51" t="str">
        <f>IFERROR(VLOOKUP(D:D,'1. КУБ по территории'!$I:$L,3,0),"-")</f>
        <v>-</v>
      </c>
      <c r="G90" s="51" t="str">
        <f>IFERROR(VLOOKUP(D:D,'1. КУБ по территории'!$I:$L,4,0),"-")</f>
        <v>-</v>
      </c>
      <c r="H90" s="51" t="str">
        <f>IFERROR(AVERAGE(E90:G90),"-")</f>
        <v>-</v>
      </c>
      <c r="I90" s="42" t="str">
        <f>IFERROR(VLOOKUP($D90,'1. КУБ по территории'!$A:$L,3,0),"-")</f>
        <v>-</v>
      </c>
      <c r="J90" s="42" t="str">
        <f>IFERROR(VLOOKUP($D90,'1. КУБ по территории'!$A:$L,4,0),"-")</f>
        <v>-</v>
      </c>
      <c r="K90" s="42" t="str">
        <f>IFERROR(VLOOKUP($D90,'1. КУБ по территории'!$A:$L,5,0),"-")</f>
        <v>-</v>
      </c>
      <c r="L90" s="42" t="str">
        <f>IFERROR(VLOOKUP($D90,'1. КУБ по территории'!$A:$L,6,0),"-")</f>
        <v>-</v>
      </c>
      <c r="M90" s="50">
        <f>IFERROR(IF(H90&gt;=1000000,1,IF(AND(H90&gt;=500000,H90&lt;=999999),2,IF(AND(H90&gt;=200000,H90&lt;=499999),3,IF(AND(H90&gt;=150000,H90&lt;=199999),4,IF(AND(H90&gt;=75000,H90&lt;=149000),5,IF(AND(H90&gt;=35000,H90&lt;=74999),6,6)))))),"-")</f>
        <v>1</v>
      </c>
      <c r="N90" s="43">
        <f>IFERROR(VLOOKUP($M90,справочник!$A$27:$D$33,3,0),0)</f>
        <v>60</v>
      </c>
      <c r="O90" s="43">
        <f>IFERROR(VLOOKUP($M90,справочник!$A$27:$D$33,4,0),0)</f>
        <v>4</v>
      </c>
      <c r="P90" s="43">
        <f>N90*O90</f>
        <v>240</v>
      </c>
      <c r="Q90" s="36"/>
      <c r="R90" s="36"/>
      <c r="S90" s="36"/>
      <c r="T90" s="36"/>
    </row>
    <row r="91" spans="1:20" hidden="1">
      <c r="A91" s="49" t="s">
        <v>7454</v>
      </c>
      <c r="B91" s="63" t="str">
        <f>IFERROR(VLOOKUP(D:D,'1. КУБ по территории'!$A:$L,7,0),"")</f>
        <v/>
      </c>
      <c r="C91" s="63" t="str">
        <f>IFERROR(VLOOKUP(D:D,'1. КУБ по территории'!$A:$L,8,0),"")</f>
        <v/>
      </c>
      <c r="D91" s="44" t="s">
        <v>7458</v>
      </c>
      <c r="E91" s="51" t="str">
        <f>IFERROR(VLOOKUP(D:D,'1. КУБ по территории'!$I:$L,2,0),"-")</f>
        <v>-</v>
      </c>
      <c r="F91" s="51" t="str">
        <f>IFERROR(VLOOKUP(D:D,'1. КУБ по территории'!$I:$L,3,0),"-")</f>
        <v>-</v>
      </c>
      <c r="G91" s="51" t="str">
        <f>IFERROR(VLOOKUP(D:D,'1. КУБ по территории'!$I:$L,4,0),"-")</f>
        <v>-</v>
      </c>
      <c r="H91" s="51" t="str">
        <f>IFERROR(AVERAGE(E91:G91),"-")</f>
        <v>-</v>
      </c>
      <c r="I91" s="42" t="str">
        <f>IFERROR(VLOOKUP($D91,'1. КУБ по территории'!$A:$L,3,0),"-")</f>
        <v>-</v>
      </c>
      <c r="J91" s="42" t="str">
        <f>IFERROR(VLOOKUP($D91,'1. КУБ по территории'!$A:$L,4,0),"-")</f>
        <v>-</v>
      </c>
      <c r="K91" s="42" t="str">
        <f>IFERROR(VLOOKUP($D91,'1. КУБ по территории'!$A:$L,5,0),"-")</f>
        <v>-</v>
      </c>
      <c r="L91" s="42" t="str">
        <f>IFERROR(VLOOKUP($D91,'1. КУБ по территории'!$A:$L,6,0),"-")</f>
        <v>-</v>
      </c>
      <c r="M91" s="50">
        <f>IFERROR(IF(H91&gt;=1000000,1,IF(AND(H91&gt;=500000,H91&lt;=999999),2,IF(AND(H91&gt;=200000,H91&lt;=499999),3,IF(AND(H91&gt;=150000,H91&lt;=199999),4,IF(AND(H91&gt;=75000,H91&lt;=149000),5,IF(AND(H91&gt;=35000,H91&lt;=74999),6,6)))))),"-")</f>
        <v>1</v>
      </c>
      <c r="N91" s="43">
        <f>IFERROR(VLOOKUP($M91,справочник!$A$27:$D$33,3,0),0)</f>
        <v>60</v>
      </c>
      <c r="O91" s="43">
        <f>IFERROR(VLOOKUP($M91,справочник!$A$27:$D$33,4,0),0)</f>
        <v>4</v>
      </c>
      <c r="P91" s="43">
        <f>N91*O91</f>
        <v>240</v>
      </c>
      <c r="Q91" s="36"/>
      <c r="R91" s="36"/>
      <c r="S91" s="36"/>
      <c r="T91" s="36"/>
    </row>
    <row r="92" spans="1:20" hidden="1">
      <c r="A92" s="49" t="s">
        <v>7454</v>
      </c>
      <c r="B92" s="63" t="str">
        <f>IFERROR(VLOOKUP(D:D,'1. КУБ по территории'!$A:$L,7,0),"")</f>
        <v/>
      </c>
      <c r="C92" s="63" t="str">
        <f>IFERROR(VLOOKUP(D:D,'1. КУБ по территории'!$A:$L,8,0),"")</f>
        <v/>
      </c>
      <c r="D92" s="44" t="s">
        <v>7459</v>
      </c>
      <c r="E92" s="51" t="str">
        <f>IFERROR(VLOOKUP(D:D,'1. КУБ по территории'!$I:$L,2,0),"-")</f>
        <v>-</v>
      </c>
      <c r="F92" s="51" t="str">
        <f>IFERROR(VLOOKUP(D:D,'1. КУБ по территории'!$I:$L,3,0),"-")</f>
        <v>-</v>
      </c>
      <c r="G92" s="51" t="str">
        <f>IFERROR(VLOOKUP(D:D,'1. КУБ по территории'!$I:$L,4,0),"-")</f>
        <v>-</v>
      </c>
      <c r="H92" s="51" t="str">
        <f>IFERROR(AVERAGE(E92:G92),"-")</f>
        <v>-</v>
      </c>
      <c r="I92" s="42" t="str">
        <f>IFERROR(VLOOKUP($D92,'1. КУБ по территории'!$A:$L,3,0),"-")</f>
        <v>-</v>
      </c>
      <c r="J92" s="42" t="str">
        <f>IFERROR(VLOOKUP($D92,'1. КУБ по территории'!$A:$L,4,0),"-")</f>
        <v>-</v>
      </c>
      <c r="K92" s="42" t="str">
        <f>IFERROR(VLOOKUP($D92,'1. КУБ по территории'!$A:$L,5,0),"-")</f>
        <v>-</v>
      </c>
      <c r="L92" s="42" t="str">
        <f>IFERROR(VLOOKUP($D92,'1. КУБ по территории'!$A:$L,6,0),"-")</f>
        <v>-</v>
      </c>
      <c r="M92" s="50">
        <f>IFERROR(IF(H92&gt;=1000000,1,IF(AND(H92&gt;=500000,H92&lt;=999999),2,IF(AND(H92&gt;=200000,H92&lt;=499999),3,IF(AND(H92&gt;=150000,H92&lt;=199999),4,IF(AND(H92&gt;=75000,H92&lt;=149000),5,IF(AND(H92&gt;=35000,H92&lt;=74999),6,6)))))),"-")</f>
        <v>1</v>
      </c>
      <c r="N92" s="43">
        <f>IFERROR(VLOOKUP($M92,справочник!$A$27:$D$33,3,0),0)</f>
        <v>60</v>
      </c>
      <c r="O92" s="43">
        <f>IFERROR(VLOOKUP($M92,справочник!$A$27:$D$33,4,0),0)</f>
        <v>4</v>
      </c>
      <c r="P92" s="43">
        <f>N92*O92</f>
        <v>240</v>
      </c>
      <c r="Q92" s="36"/>
      <c r="R92" s="36"/>
      <c r="S92" s="36"/>
      <c r="T92" s="36"/>
    </row>
    <row r="93" spans="1:20" hidden="1">
      <c r="A93" s="49" t="s">
        <v>7454</v>
      </c>
      <c r="B93" s="63" t="str">
        <f>IFERROR(VLOOKUP(D:D,'1. КУБ по территории'!$A:$L,7,0),"")</f>
        <v/>
      </c>
      <c r="C93" s="63" t="str">
        <f>IFERROR(VLOOKUP(D:D,'1. КУБ по территории'!$A:$L,8,0),"")</f>
        <v/>
      </c>
      <c r="D93" s="44" t="s">
        <v>7460</v>
      </c>
      <c r="E93" s="51" t="str">
        <f>IFERROR(VLOOKUP(D:D,'1. КУБ по территории'!$I:$L,2,0),"-")</f>
        <v>-</v>
      </c>
      <c r="F93" s="51" t="str">
        <f>IFERROR(VLOOKUP(D:D,'1. КУБ по территории'!$I:$L,3,0),"-")</f>
        <v>-</v>
      </c>
      <c r="G93" s="51" t="str">
        <f>IFERROR(VLOOKUP(D:D,'1. КУБ по территории'!$I:$L,4,0),"-")</f>
        <v>-</v>
      </c>
      <c r="H93" s="51" t="str">
        <f>IFERROR(AVERAGE(E93:G93),"-")</f>
        <v>-</v>
      </c>
      <c r="I93" s="42" t="str">
        <f>IFERROR(VLOOKUP($D93,'1. КУБ по территории'!$A:$L,3,0),"-")</f>
        <v>-</v>
      </c>
      <c r="J93" s="42" t="str">
        <f>IFERROR(VLOOKUP($D93,'1. КУБ по территории'!$A:$L,4,0),"-")</f>
        <v>-</v>
      </c>
      <c r="K93" s="42" t="str">
        <f>IFERROR(VLOOKUP($D93,'1. КУБ по территории'!$A:$L,5,0),"-")</f>
        <v>-</v>
      </c>
      <c r="L93" s="42" t="str">
        <f>IFERROR(VLOOKUP($D93,'1. КУБ по территории'!$A:$L,6,0),"-")</f>
        <v>-</v>
      </c>
      <c r="M93" s="50">
        <f>IFERROR(IF(H93&gt;=1000000,1,IF(AND(H93&gt;=500000,H93&lt;=999999),2,IF(AND(H93&gt;=200000,H93&lt;=499999),3,IF(AND(H93&gt;=150000,H93&lt;=199999),4,IF(AND(H93&gt;=75000,H93&lt;=149000),5,IF(AND(H93&gt;=35000,H93&lt;=74999),6,6)))))),"-")</f>
        <v>1</v>
      </c>
      <c r="N93" s="43">
        <f>IFERROR(VLOOKUP($M93,справочник!$A$27:$D$33,3,0),0)</f>
        <v>60</v>
      </c>
      <c r="O93" s="43">
        <f>IFERROR(VLOOKUP($M93,справочник!$A$27:$D$33,4,0),0)</f>
        <v>4</v>
      </c>
      <c r="P93" s="43">
        <f>N93*O93</f>
        <v>240</v>
      </c>
      <c r="Q93" s="36"/>
      <c r="R93" s="36"/>
      <c r="S93" s="36"/>
      <c r="T93" s="36"/>
    </row>
    <row r="94" spans="1:20" hidden="1">
      <c r="A94" s="49" t="s">
        <v>7454</v>
      </c>
      <c r="B94" s="63" t="str">
        <f>IFERROR(VLOOKUP(D:D,'1. КУБ по территории'!$A:$L,7,0),"")</f>
        <v/>
      </c>
      <c r="C94" s="63" t="str">
        <f>IFERROR(VLOOKUP(D:D,'1. КУБ по территории'!$A:$L,8,0),"")</f>
        <v/>
      </c>
      <c r="D94" s="44" t="s">
        <v>7461</v>
      </c>
      <c r="E94" s="51" t="str">
        <f>IFERROR(VLOOKUP(D:D,'1. КУБ по территории'!$I:$L,2,0),"-")</f>
        <v>-</v>
      </c>
      <c r="F94" s="51" t="str">
        <f>IFERROR(VLOOKUP(D:D,'1. КУБ по территории'!$I:$L,3,0),"-")</f>
        <v>-</v>
      </c>
      <c r="G94" s="51" t="str">
        <f>IFERROR(VLOOKUP(D:D,'1. КУБ по территории'!$I:$L,4,0),"-")</f>
        <v>-</v>
      </c>
      <c r="H94" s="51" t="str">
        <f>IFERROR(AVERAGE(E94:G94),"-")</f>
        <v>-</v>
      </c>
      <c r="I94" s="42" t="str">
        <f>IFERROR(VLOOKUP($D94,'1. КУБ по территории'!$A:$L,3,0),"-")</f>
        <v>-</v>
      </c>
      <c r="J94" s="42" t="str">
        <f>IFERROR(VLOOKUP($D94,'1. КУБ по территории'!$A:$L,4,0),"-")</f>
        <v>-</v>
      </c>
      <c r="K94" s="42" t="str">
        <f>IFERROR(VLOOKUP($D94,'1. КУБ по территории'!$A:$L,5,0),"-")</f>
        <v>-</v>
      </c>
      <c r="L94" s="42" t="str">
        <f>IFERROR(VLOOKUP($D94,'1. КУБ по территории'!$A:$L,6,0),"-")</f>
        <v>-</v>
      </c>
      <c r="M94" s="50">
        <f>IFERROR(IF(H94&gt;=1000000,1,IF(AND(H94&gt;=500000,H94&lt;=999999),2,IF(AND(H94&gt;=200000,H94&lt;=499999),3,IF(AND(H94&gt;=150000,H94&lt;=199999),4,IF(AND(H94&gt;=75000,H94&lt;=149000),5,IF(AND(H94&gt;=35000,H94&lt;=74999),6,6)))))),"-")</f>
        <v>1</v>
      </c>
      <c r="N94" s="43">
        <f>IFERROR(VLOOKUP($M94,справочник!$A$27:$D$33,3,0),0)</f>
        <v>60</v>
      </c>
      <c r="O94" s="43">
        <f>IFERROR(VLOOKUP($M94,справочник!$A$27:$D$33,4,0),0)</f>
        <v>4</v>
      </c>
      <c r="P94" s="43">
        <f>N94*O94</f>
        <v>240</v>
      </c>
      <c r="Q94" s="36"/>
      <c r="R94" s="36"/>
      <c r="S94" s="36"/>
      <c r="T94" s="36"/>
    </row>
    <row r="95" spans="1:20" hidden="1">
      <c r="A95" s="49" t="s">
        <v>7454</v>
      </c>
      <c r="B95" s="63" t="str">
        <f>IFERROR(VLOOKUP(D:D,'1. КУБ по территории'!$A:$L,7,0),"")</f>
        <v/>
      </c>
      <c r="C95" s="63" t="str">
        <f>IFERROR(VLOOKUP(D:D,'1. КУБ по территории'!$A:$L,8,0),"")</f>
        <v/>
      </c>
      <c r="D95" s="44" t="s">
        <v>7462</v>
      </c>
      <c r="E95" s="51" t="str">
        <f>IFERROR(VLOOKUP(D:D,'1. КУБ по территории'!$I:$L,2,0),"-")</f>
        <v>-</v>
      </c>
      <c r="F95" s="51" t="str">
        <f>IFERROR(VLOOKUP(D:D,'1. КУБ по территории'!$I:$L,3,0),"-")</f>
        <v>-</v>
      </c>
      <c r="G95" s="51" t="str">
        <f>IFERROR(VLOOKUP(D:D,'1. КУБ по территории'!$I:$L,4,0),"-")</f>
        <v>-</v>
      </c>
      <c r="H95" s="51" t="str">
        <f>IFERROR(AVERAGE(E95:G95),"-")</f>
        <v>-</v>
      </c>
      <c r="I95" s="42" t="str">
        <f>IFERROR(VLOOKUP($D95,'1. КУБ по территории'!$A:$L,3,0),"-")</f>
        <v>-</v>
      </c>
      <c r="J95" s="42" t="str">
        <f>IFERROR(VLOOKUP($D95,'1. КУБ по территории'!$A:$L,4,0),"-")</f>
        <v>-</v>
      </c>
      <c r="K95" s="42" t="str">
        <f>IFERROR(VLOOKUP($D95,'1. КУБ по территории'!$A:$L,5,0),"-")</f>
        <v>-</v>
      </c>
      <c r="L95" s="42" t="str">
        <f>IFERROR(VLOOKUP($D95,'1. КУБ по территории'!$A:$L,6,0),"-")</f>
        <v>-</v>
      </c>
      <c r="M95" s="50">
        <f>IFERROR(IF(H95&gt;=1000000,1,IF(AND(H95&gt;=500000,H95&lt;=999999),2,IF(AND(H95&gt;=200000,H95&lt;=499999),3,IF(AND(H95&gt;=150000,H95&lt;=199999),4,IF(AND(H95&gt;=75000,H95&lt;=149000),5,IF(AND(H95&gt;=35000,H95&lt;=74999),6,6)))))),"-")</f>
        <v>1</v>
      </c>
      <c r="N95" s="43">
        <f>IFERROR(VLOOKUP($M95,справочник!$A$27:$D$33,3,0),0)</f>
        <v>60</v>
      </c>
      <c r="O95" s="43">
        <f>IFERROR(VLOOKUP($M95,справочник!$A$27:$D$33,4,0),0)</f>
        <v>4</v>
      </c>
      <c r="P95" s="43">
        <f>N95*O95</f>
        <v>240</v>
      </c>
      <c r="Q95" s="36"/>
      <c r="R95" s="36"/>
      <c r="S95" s="36"/>
      <c r="T95" s="36"/>
    </row>
    <row r="96" spans="1:20" hidden="1">
      <c r="A96" s="49" t="s">
        <v>7454</v>
      </c>
      <c r="B96" s="63" t="str">
        <f>IFERROR(VLOOKUP(D:D,'1. КУБ по территории'!$A:$L,7,0),"")</f>
        <v/>
      </c>
      <c r="C96" s="63" t="str">
        <f>IFERROR(VLOOKUP(D:D,'1. КУБ по территории'!$A:$L,8,0),"")</f>
        <v/>
      </c>
      <c r="D96" s="44" t="s">
        <v>7463</v>
      </c>
      <c r="E96" s="51" t="str">
        <f>IFERROR(VLOOKUP(D:D,'1. КУБ по территории'!$I:$L,2,0),"-")</f>
        <v>-</v>
      </c>
      <c r="F96" s="51" t="str">
        <f>IFERROR(VLOOKUP(D:D,'1. КУБ по территории'!$I:$L,3,0),"-")</f>
        <v>-</v>
      </c>
      <c r="G96" s="51" t="str">
        <f>IFERROR(VLOOKUP(D:D,'1. КУБ по территории'!$I:$L,4,0),"-")</f>
        <v>-</v>
      </c>
      <c r="H96" s="51" t="str">
        <f>IFERROR(AVERAGE(E96:G96),"-")</f>
        <v>-</v>
      </c>
      <c r="I96" s="42" t="str">
        <f>IFERROR(VLOOKUP($D96,'1. КУБ по территории'!$A:$L,3,0),"-")</f>
        <v>-</v>
      </c>
      <c r="J96" s="42" t="str">
        <f>IFERROR(VLOOKUP($D96,'1. КУБ по территории'!$A:$L,4,0),"-")</f>
        <v>-</v>
      </c>
      <c r="K96" s="42" t="str">
        <f>IFERROR(VLOOKUP($D96,'1. КУБ по территории'!$A:$L,5,0),"-")</f>
        <v>-</v>
      </c>
      <c r="L96" s="42" t="str">
        <f>IFERROR(VLOOKUP($D96,'1. КУБ по территории'!$A:$L,6,0),"-")</f>
        <v>-</v>
      </c>
      <c r="M96" s="50">
        <f>IFERROR(IF(H96&gt;=1000000,1,IF(AND(H96&gt;=500000,H96&lt;=999999),2,IF(AND(H96&gt;=200000,H96&lt;=499999),3,IF(AND(H96&gt;=150000,H96&lt;=199999),4,IF(AND(H96&gt;=75000,H96&lt;=149000),5,IF(AND(H96&gt;=35000,H96&lt;=74999),6,6)))))),"-")</f>
        <v>1</v>
      </c>
      <c r="N96" s="43">
        <f>IFERROR(VLOOKUP($M96,справочник!$A$27:$D$33,3,0),0)</f>
        <v>60</v>
      </c>
      <c r="O96" s="43">
        <f>IFERROR(VLOOKUP($M96,справочник!$A$27:$D$33,4,0),0)</f>
        <v>4</v>
      </c>
      <c r="P96" s="43">
        <f>N96*O96</f>
        <v>240</v>
      </c>
      <c r="Q96" s="36"/>
      <c r="R96" s="36"/>
      <c r="S96" s="36"/>
      <c r="T96" s="36"/>
    </row>
    <row r="97" spans="1:20" hidden="1">
      <c r="A97" s="49" t="s">
        <v>7454</v>
      </c>
      <c r="B97" s="63" t="str">
        <f>IFERROR(VLOOKUP(D:D,'1. КУБ по территории'!$A:$L,7,0),"")</f>
        <v/>
      </c>
      <c r="C97" s="63" t="str">
        <f>IFERROR(VLOOKUP(D:D,'1. КУБ по территории'!$A:$L,8,0),"")</f>
        <v/>
      </c>
      <c r="D97" s="44" t="s">
        <v>7464</v>
      </c>
      <c r="E97" s="51" t="str">
        <f>IFERROR(VLOOKUP(D:D,'1. КУБ по территории'!$I:$L,2,0),"-")</f>
        <v>-</v>
      </c>
      <c r="F97" s="51" t="str">
        <f>IFERROR(VLOOKUP(D:D,'1. КУБ по территории'!$I:$L,3,0),"-")</f>
        <v>-</v>
      </c>
      <c r="G97" s="51" t="str">
        <f>IFERROR(VLOOKUP(D:D,'1. КУБ по территории'!$I:$L,4,0),"-")</f>
        <v>-</v>
      </c>
      <c r="H97" s="51" t="str">
        <f>IFERROR(AVERAGE(E97:G97),"-")</f>
        <v>-</v>
      </c>
      <c r="I97" s="42" t="str">
        <f>IFERROR(VLOOKUP($D97,'1. КУБ по территории'!$A:$L,3,0),"-")</f>
        <v>-</v>
      </c>
      <c r="J97" s="42" t="str">
        <f>IFERROR(VLOOKUP($D97,'1. КУБ по территории'!$A:$L,4,0),"-")</f>
        <v>-</v>
      </c>
      <c r="K97" s="42" t="str">
        <f>IFERROR(VLOOKUP($D97,'1. КУБ по территории'!$A:$L,5,0),"-")</f>
        <v>-</v>
      </c>
      <c r="L97" s="42" t="str">
        <f>IFERROR(VLOOKUP($D97,'1. КУБ по территории'!$A:$L,6,0),"-")</f>
        <v>-</v>
      </c>
      <c r="M97" s="50">
        <f>IFERROR(IF(H97&gt;=1000000,1,IF(AND(H97&gt;=500000,H97&lt;=999999),2,IF(AND(H97&gt;=200000,H97&lt;=499999),3,IF(AND(H97&gt;=150000,H97&lt;=199999),4,IF(AND(H97&gt;=75000,H97&lt;=149000),5,IF(AND(H97&gt;=35000,H97&lt;=74999),6,6)))))),"-")</f>
        <v>1</v>
      </c>
      <c r="N97" s="43">
        <f>IFERROR(VLOOKUP($M97,справочник!$A$27:$D$33,3,0),0)</f>
        <v>60</v>
      </c>
      <c r="O97" s="43">
        <f>IFERROR(VLOOKUP($M97,справочник!$A$27:$D$33,4,0),0)</f>
        <v>4</v>
      </c>
      <c r="P97" s="43">
        <f>N97*O97</f>
        <v>240</v>
      </c>
      <c r="Q97" s="36"/>
      <c r="R97" s="36"/>
      <c r="S97" s="36"/>
      <c r="T97" s="36"/>
    </row>
    <row r="98" spans="1:20" hidden="1">
      <c r="A98" s="49" t="s">
        <v>7454</v>
      </c>
      <c r="B98" s="63" t="str">
        <f>IFERROR(VLOOKUP(D:D,'1. КУБ по территории'!$A:$L,7,0),"")</f>
        <v/>
      </c>
      <c r="C98" s="63" t="str">
        <f>IFERROR(VLOOKUP(D:D,'1. КУБ по территории'!$A:$L,8,0),"")</f>
        <v/>
      </c>
      <c r="D98" s="44" t="s">
        <v>7465</v>
      </c>
      <c r="E98" s="51" t="str">
        <f>IFERROR(VLOOKUP(D:D,'1. КУБ по территории'!$I:$L,2,0),"-")</f>
        <v>-</v>
      </c>
      <c r="F98" s="51" t="str">
        <f>IFERROR(VLOOKUP(D:D,'1. КУБ по территории'!$I:$L,3,0),"-")</f>
        <v>-</v>
      </c>
      <c r="G98" s="51" t="str">
        <f>IFERROR(VLOOKUP(D:D,'1. КУБ по территории'!$I:$L,4,0),"-")</f>
        <v>-</v>
      </c>
      <c r="H98" s="51" t="str">
        <f>IFERROR(AVERAGE(E98:G98),"-")</f>
        <v>-</v>
      </c>
      <c r="I98" s="42" t="str">
        <f>IFERROR(VLOOKUP($D98,'1. КУБ по территории'!$A:$L,3,0),"-")</f>
        <v>-</v>
      </c>
      <c r="J98" s="42" t="str">
        <f>IFERROR(VLOOKUP($D98,'1. КУБ по территории'!$A:$L,4,0),"-")</f>
        <v>-</v>
      </c>
      <c r="K98" s="42" t="str">
        <f>IFERROR(VLOOKUP($D98,'1. КУБ по территории'!$A:$L,5,0),"-")</f>
        <v>-</v>
      </c>
      <c r="L98" s="42" t="str">
        <f>IFERROR(VLOOKUP($D98,'1. КУБ по территории'!$A:$L,6,0),"-")</f>
        <v>-</v>
      </c>
      <c r="M98" s="50">
        <f>IFERROR(IF(H98&gt;=1000000,1,IF(AND(H98&gt;=500000,H98&lt;=999999),2,IF(AND(H98&gt;=200000,H98&lt;=499999),3,IF(AND(H98&gt;=150000,H98&lt;=199999),4,IF(AND(H98&gt;=75000,H98&lt;=149000),5,IF(AND(H98&gt;=35000,H98&lt;=74999),6,6)))))),"-")</f>
        <v>1</v>
      </c>
      <c r="N98" s="43">
        <f>IFERROR(VLOOKUP($M98,справочник!$A$27:$D$33,3,0),0)</f>
        <v>60</v>
      </c>
      <c r="O98" s="43">
        <f>IFERROR(VLOOKUP($M98,справочник!$A$27:$D$33,4,0),0)</f>
        <v>4</v>
      </c>
      <c r="P98" s="43">
        <f>N98*O98</f>
        <v>240</v>
      </c>
      <c r="Q98" s="36"/>
      <c r="R98" s="36"/>
      <c r="S98" s="36"/>
      <c r="T98" s="36"/>
    </row>
    <row r="99" spans="1:20" hidden="1">
      <c r="A99" s="49" t="s">
        <v>7454</v>
      </c>
      <c r="B99" s="63" t="str">
        <f>IFERROR(VLOOKUP(D:D,'1. КУБ по территории'!$A:$L,7,0),"")</f>
        <v/>
      </c>
      <c r="C99" s="63" t="str">
        <f>IFERROR(VLOOKUP(D:D,'1. КУБ по территории'!$A:$L,8,0),"")</f>
        <v/>
      </c>
      <c r="D99" s="44" t="s">
        <v>7466</v>
      </c>
      <c r="E99" s="51" t="str">
        <f>IFERROR(VLOOKUP(D:D,'1. КУБ по территории'!$I:$L,2,0),"-")</f>
        <v>-</v>
      </c>
      <c r="F99" s="51" t="str">
        <f>IFERROR(VLOOKUP(D:D,'1. КУБ по территории'!$I:$L,3,0),"-")</f>
        <v>-</v>
      </c>
      <c r="G99" s="51" t="str">
        <f>IFERROR(VLOOKUP(D:D,'1. КУБ по территории'!$I:$L,4,0),"-")</f>
        <v>-</v>
      </c>
      <c r="H99" s="51" t="str">
        <f>IFERROR(AVERAGE(E99:G99),"-")</f>
        <v>-</v>
      </c>
      <c r="I99" s="42" t="str">
        <f>IFERROR(VLOOKUP($D99,'1. КУБ по территории'!$A:$L,3,0),"-")</f>
        <v>-</v>
      </c>
      <c r="J99" s="42" t="str">
        <f>IFERROR(VLOOKUP($D99,'1. КУБ по территории'!$A:$L,4,0),"-")</f>
        <v>-</v>
      </c>
      <c r="K99" s="42" t="str">
        <f>IFERROR(VLOOKUP($D99,'1. КУБ по территории'!$A:$L,5,0),"-")</f>
        <v>-</v>
      </c>
      <c r="L99" s="42" t="str">
        <f>IFERROR(VLOOKUP($D99,'1. КУБ по территории'!$A:$L,6,0),"-")</f>
        <v>-</v>
      </c>
      <c r="M99" s="50">
        <f>IFERROR(IF(H99&gt;=1000000,1,IF(AND(H99&gt;=500000,H99&lt;=999999),2,IF(AND(H99&gt;=200000,H99&lt;=499999),3,IF(AND(H99&gt;=150000,H99&lt;=199999),4,IF(AND(H99&gt;=75000,H99&lt;=149000),5,IF(AND(H99&gt;=35000,H99&lt;=74999),6,6)))))),"-")</f>
        <v>1</v>
      </c>
      <c r="N99" s="43">
        <f>IFERROR(VLOOKUP($M99,справочник!$A$27:$D$33,3,0),0)</f>
        <v>60</v>
      </c>
      <c r="O99" s="43">
        <f>IFERROR(VLOOKUP($M99,справочник!$A$27:$D$33,4,0),0)</f>
        <v>4</v>
      </c>
      <c r="P99" s="43">
        <f>N99*O99</f>
        <v>240</v>
      </c>
      <c r="Q99" s="36"/>
      <c r="R99" s="36"/>
      <c r="S99" s="36"/>
      <c r="T99" s="36"/>
    </row>
    <row r="100" spans="1:20" hidden="1">
      <c r="A100" s="49" t="s">
        <v>7454</v>
      </c>
      <c r="B100" s="63" t="str">
        <f>IFERROR(VLOOKUP(D:D,'1. КУБ по территории'!$A:$L,7,0),"")</f>
        <v/>
      </c>
      <c r="C100" s="63" t="str">
        <f>IFERROR(VLOOKUP(D:D,'1. КУБ по территории'!$A:$L,8,0),"")</f>
        <v/>
      </c>
      <c r="D100" s="44" t="s">
        <v>7467</v>
      </c>
      <c r="E100" s="51" t="str">
        <f>IFERROR(VLOOKUP(D:D,'1. КУБ по территории'!$I:$L,2,0),"-")</f>
        <v>-</v>
      </c>
      <c r="F100" s="51" t="str">
        <f>IFERROR(VLOOKUP(D:D,'1. КУБ по территории'!$I:$L,3,0),"-")</f>
        <v>-</v>
      </c>
      <c r="G100" s="51" t="str">
        <f>IFERROR(VLOOKUP(D:D,'1. КУБ по территории'!$I:$L,4,0),"-")</f>
        <v>-</v>
      </c>
      <c r="H100" s="51" t="str">
        <f>IFERROR(AVERAGE(E100:G100),"-")</f>
        <v>-</v>
      </c>
      <c r="I100" s="42" t="str">
        <f>IFERROR(VLOOKUP($D100,'1. КУБ по территории'!$A:$L,3,0),"-")</f>
        <v>-</v>
      </c>
      <c r="J100" s="42" t="str">
        <f>IFERROR(VLOOKUP($D100,'1. КУБ по территории'!$A:$L,4,0),"-")</f>
        <v>-</v>
      </c>
      <c r="K100" s="42" t="str">
        <f>IFERROR(VLOOKUP($D100,'1. КУБ по территории'!$A:$L,5,0),"-")</f>
        <v>-</v>
      </c>
      <c r="L100" s="42" t="str">
        <f>IFERROR(VLOOKUP($D100,'1. КУБ по территории'!$A:$L,6,0),"-")</f>
        <v>-</v>
      </c>
      <c r="M100" s="50">
        <f>IFERROR(IF(H100&gt;=1000000,1,IF(AND(H100&gt;=500000,H100&lt;=999999),2,IF(AND(H100&gt;=200000,H100&lt;=499999),3,IF(AND(H100&gt;=150000,H100&lt;=199999),4,IF(AND(H100&gt;=75000,H100&lt;=149000),5,IF(AND(H100&gt;=35000,H100&lt;=74999),6,6)))))),"-")</f>
        <v>1</v>
      </c>
      <c r="N100" s="43">
        <f>IFERROR(VLOOKUP($M100,справочник!$A$27:$D$33,3,0),0)</f>
        <v>60</v>
      </c>
      <c r="O100" s="43">
        <f>IFERROR(VLOOKUP($M100,справочник!$A$27:$D$33,4,0),0)</f>
        <v>4</v>
      </c>
      <c r="P100" s="43">
        <f>N100*O100</f>
        <v>240</v>
      </c>
      <c r="Q100" s="36"/>
      <c r="R100" s="36"/>
      <c r="S100" s="36"/>
      <c r="T100" s="36"/>
    </row>
    <row r="101" spans="1:20" hidden="1">
      <c r="A101" s="49" t="s">
        <v>7454</v>
      </c>
      <c r="B101" s="42" t="str">
        <f>IFERROR(VLOOKUP(D:D,'1. КУБ по территории'!$A:$L,7,0),"")</f>
        <v>Евроопт</v>
      </c>
      <c r="C101" s="42" t="str">
        <f>IFERROR(VLOOKUP(D:D,'1. КУБ по территории'!$A:$L,8,0),"")</f>
        <v>Витебская обл., Полоцкий р-н, г. Полоцк, ш Вильнюсское, д 1</v>
      </c>
      <c r="D101" s="44" t="s">
        <v>1309</v>
      </c>
      <c r="E101" s="51">
        <f>IFERROR(VLOOKUP(D:D,'1. КУБ по территории'!$I:$L,2,0),"-")</f>
        <v>85135.62</v>
      </c>
      <c r="F101" s="51">
        <f>IFERROR(VLOOKUP(D:D,'1. КУБ по территории'!$I:$L,3,0),"-")</f>
        <v>69880.040000000023</v>
      </c>
      <c r="G101" s="51">
        <f>IFERROR(VLOOKUP(D:D,'1. КУБ по территории'!$I:$L,4,0),"-")</f>
        <v>74147.520000000019</v>
      </c>
      <c r="H101" s="51">
        <f>IFERROR(AVERAGE(E101:G101),"-")</f>
        <v>76387.726666666684</v>
      </c>
      <c r="I101" s="42" t="str">
        <f>IFERROR(VLOOKUP($D101,'1. КУБ по территории'!$A:$L,3,0),"-")</f>
        <v>Смешанный канал</v>
      </c>
      <c r="J101" s="42" t="str">
        <f>IFERROR(VLOOKUP($D101,'1. КУБ по территории'!$A:$L,4,0),"-")</f>
        <v>Гипермаркет</v>
      </c>
      <c r="K101" s="42" t="str">
        <f>IFERROR(VLOOKUP($D101,'1. КУБ по территории'!$A:$L,5,0),"-")</f>
        <v>Гипермаркет</v>
      </c>
      <c r="L101" s="42" t="str">
        <f>IFERROR(VLOOKUP($D101,'1. КУБ по территории'!$A:$L,6,0),"-")</f>
        <v>Unknown</v>
      </c>
      <c r="M101" s="50">
        <f>IFERROR(IF(H101&gt;=1000000,1,IF(AND(H101&gt;=500000,H101&lt;=999999),2,IF(AND(H101&gt;=200000,H101&lt;=499999),3,IF(AND(H101&gt;=150000,H101&lt;=199999),4,IF(AND(H101&gt;=75000,H101&lt;=149000),5,IF(AND(H101&gt;=35000,H101&lt;=74999),6,6)))))),"-")</f>
        <v>5</v>
      </c>
      <c r="N101" s="43">
        <f>IFERROR(VLOOKUP($M101,справочник!$A$27:$D$33,3,0),0)</f>
        <v>30</v>
      </c>
      <c r="O101" s="43">
        <f>IFERROR(VLOOKUP($M101,справочник!$A$27:$D$33,4,0),0)</f>
        <v>2</v>
      </c>
      <c r="P101" s="43">
        <f>N101*O101</f>
        <v>60</v>
      </c>
      <c r="Q101" s="36"/>
      <c r="R101" s="36"/>
      <c r="S101" s="36"/>
      <c r="T101" s="36"/>
    </row>
    <row r="102" spans="1:20" hidden="1">
      <c r="A102" s="49" t="s">
        <v>7454</v>
      </c>
      <c r="B102" s="42" t="str">
        <f>IFERROR(VLOOKUP(D:D,'1. КУБ по территории'!$A:$L,7,0),"")</f>
        <v>Евроопт</v>
      </c>
      <c r="C102" s="42" t="str">
        <f>IFERROR(VLOOKUP(D:D,'1. КУБ по территории'!$A:$L,8,0),"")</f>
        <v>Витебская обл., г. Новополоцк, ул Нефтяников, д 6</v>
      </c>
      <c r="D102" s="44" t="s">
        <v>1313</v>
      </c>
      <c r="E102" s="51">
        <f>IFERROR(VLOOKUP(D:D,'1. КУБ по территории'!$I:$L,2,0),"-")</f>
        <v>85135.62000000001</v>
      </c>
      <c r="F102" s="51">
        <f>IFERROR(VLOOKUP(D:D,'1. КУБ по территории'!$I:$L,3,0),"-")</f>
        <v>69880.040000000008</v>
      </c>
      <c r="G102" s="51">
        <f>IFERROR(VLOOKUP(D:D,'1. КУБ по территории'!$I:$L,4,0),"-")</f>
        <v>74147.51999999999</v>
      </c>
      <c r="H102" s="51">
        <f>IFERROR(AVERAGE(E102:G102),"-")</f>
        <v>76387.726666666669</v>
      </c>
      <c r="I102" s="42" t="str">
        <f>IFERROR(VLOOKUP($D102,'1. КУБ по территории'!$A:$L,3,0),"-")</f>
        <v>Смешанный канал</v>
      </c>
      <c r="J102" s="42" t="str">
        <f>IFERROR(VLOOKUP($D102,'1. КУБ по территории'!$A:$L,4,0),"-")</f>
        <v>Гипермаркет</v>
      </c>
      <c r="K102" s="42" t="str">
        <f>IFERROR(VLOOKUP($D102,'1. КУБ по территории'!$A:$L,5,0),"-")</f>
        <v>Гипермаркет</v>
      </c>
      <c r="L102" s="42" t="str">
        <f>IFERROR(VLOOKUP($D102,'1. КУБ по территории'!$A:$L,6,0),"-")</f>
        <v>Unknown</v>
      </c>
      <c r="M102" s="50">
        <f>IFERROR(IF(H102&gt;=1000000,1,IF(AND(H102&gt;=500000,H102&lt;=999999),2,IF(AND(H102&gt;=200000,H102&lt;=499999),3,IF(AND(H102&gt;=150000,H102&lt;=199999),4,IF(AND(H102&gt;=75000,H102&lt;=149000),5,IF(AND(H102&gt;=35000,H102&lt;=74999),6,6)))))),"-")</f>
        <v>5</v>
      </c>
      <c r="N102" s="43">
        <f>IFERROR(VLOOKUP($M102,справочник!$A$27:$D$33,3,0),0)</f>
        <v>30</v>
      </c>
      <c r="O102" s="43">
        <f>IFERROR(VLOOKUP($M102,справочник!$A$27:$D$33,4,0),0)</f>
        <v>2</v>
      </c>
      <c r="P102" s="43">
        <f>N102*O102</f>
        <v>60</v>
      </c>
      <c r="Q102" s="36"/>
      <c r="R102" s="36"/>
      <c r="S102" s="36"/>
      <c r="T102" s="36"/>
    </row>
    <row r="103" spans="1:20" hidden="1">
      <c r="A103" s="49" t="s">
        <v>7454</v>
      </c>
      <c r="B103" s="42" t="str">
        <f>IFERROR(VLOOKUP(D:D,'1. КУБ по территории'!$A:$L,7,0),"")</f>
        <v>Евроопт</v>
      </c>
      <c r="C103" s="42" t="str">
        <f>IFERROR(VLOOKUP(D:D,'1. КУБ по территории'!$A:$L,8,0),"")</f>
        <v>Витебская обл., г. Новополоцк, ул Молодёжная, д 237</v>
      </c>
      <c r="D103" s="44" t="s">
        <v>1359</v>
      </c>
      <c r="E103" s="51">
        <f>IFERROR(VLOOKUP(D:D,'1. КУБ по территории'!$I:$L,2,0),"-")</f>
        <v>85135.62</v>
      </c>
      <c r="F103" s="51">
        <f>IFERROR(VLOOKUP(D:D,'1. КУБ по территории'!$I:$L,3,0),"-")</f>
        <v>69880.040000000023</v>
      </c>
      <c r="G103" s="51">
        <f>IFERROR(VLOOKUP(D:D,'1. КУБ по территории'!$I:$L,4,0),"-")</f>
        <v>74147.520000000004</v>
      </c>
      <c r="H103" s="51">
        <f>IFERROR(AVERAGE(E103:G103),"-")</f>
        <v>76387.726666666684</v>
      </c>
      <c r="I103" s="42" t="str">
        <f>IFERROR(VLOOKUP($D103,'1. КУБ по территории'!$A:$L,3,0),"-")</f>
        <v>Смешанный канал</v>
      </c>
      <c r="J103" s="42" t="str">
        <f>IFERROR(VLOOKUP($D103,'1. КУБ по территории'!$A:$L,4,0),"-")</f>
        <v>Супермаркет</v>
      </c>
      <c r="K103" s="42" t="str">
        <f>IFERROR(VLOOKUP($D103,'1. КУБ по территории'!$A:$L,5,0),"-")</f>
        <v>Супермаркет (малый)</v>
      </c>
      <c r="L103" s="42" t="str">
        <f>IFERROR(VLOOKUP($D103,'1. КУБ по территории'!$A:$L,6,0),"-")</f>
        <v>Unknown</v>
      </c>
      <c r="M103" s="50">
        <f>IFERROR(IF(H103&gt;=1000000,1,IF(AND(H103&gt;=500000,H103&lt;=999999),2,IF(AND(H103&gt;=200000,H103&lt;=499999),3,IF(AND(H103&gt;=150000,H103&lt;=199999),4,IF(AND(H103&gt;=75000,H103&lt;=149000),5,IF(AND(H103&gt;=35000,H103&lt;=74999),6,6)))))),"-")</f>
        <v>5</v>
      </c>
      <c r="N103" s="43">
        <f>IFERROR(VLOOKUP($M103,справочник!$A$27:$D$33,3,0),0)</f>
        <v>30</v>
      </c>
      <c r="O103" s="43">
        <f>IFERROR(VLOOKUP($M103,справочник!$A$27:$D$33,4,0),0)</f>
        <v>2</v>
      </c>
      <c r="P103" s="43">
        <f>N103*O103</f>
        <v>60</v>
      </c>
      <c r="Q103" s="36"/>
      <c r="R103" s="36"/>
      <c r="S103" s="36"/>
      <c r="T103" s="36"/>
    </row>
    <row r="104" spans="1:20" hidden="1">
      <c r="A104" s="49" t="s">
        <v>7454</v>
      </c>
      <c r="B104" s="42" t="str">
        <f>IFERROR(VLOOKUP(D:D,'1. КУБ по территории'!$A:$L,7,0),"")</f>
        <v>Евроопт</v>
      </c>
      <c r="C104" s="42" t="str">
        <f>IFERROR(VLOOKUP(D:D,'1. КУБ по территории'!$A:$L,8,0),"")</f>
        <v>Витебская обл., Лепельский р-н, г. Лепель, ул Чуйкова, д 46д</v>
      </c>
      <c r="D104" s="44" t="s">
        <v>1395</v>
      </c>
      <c r="E104" s="51">
        <f>IFERROR(VLOOKUP(D:D,'1. КУБ по территории'!$I:$L,2,0),"-")</f>
        <v>85135.619999999966</v>
      </c>
      <c r="F104" s="51">
        <f>IFERROR(VLOOKUP(D:D,'1. КУБ по территории'!$I:$L,3,0),"-")</f>
        <v>69880.040000000008</v>
      </c>
      <c r="G104" s="51">
        <f>IFERROR(VLOOKUP(D:D,'1. КУБ по территории'!$I:$L,4,0),"-")</f>
        <v>74147.51999999999</v>
      </c>
      <c r="H104" s="51">
        <f>IFERROR(AVERAGE(E104:G104),"-")</f>
        <v>76387.726666666655</v>
      </c>
      <c r="I104" s="42" t="str">
        <f>IFERROR(VLOOKUP($D104,'1. КУБ по территории'!$A:$L,3,0),"-")</f>
        <v>Смешанный канал</v>
      </c>
      <c r="J104" s="42" t="str">
        <f>IFERROR(VLOOKUP($D104,'1. КУБ по территории'!$A:$L,4,0),"-")</f>
        <v>Супермаркет</v>
      </c>
      <c r="K104" s="42" t="str">
        <f>IFERROR(VLOOKUP($D104,'1. КУБ по территории'!$A:$L,5,0),"-")</f>
        <v>Супермаркет (малый)</v>
      </c>
      <c r="L104" s="42" t="str">
        <f>IFERROR(VLOOKUP($D104,'1. КУБ по территории'!$A:$L,6,0),"-")</f>
        <v>Unknown</v>
      </c>
      <c r="M104" s="50">
        <f>IFERROR(IF(H104&gt;=1000000,1,IF(AND(H104&gt;=500000,H104&lt;=999999),2,IF(AND(H104&gt;=200000,H104&lt;=499999),3,IF(AND(H104&gt;=150000,H104&lt;=199999),4,IF(AND(H104&gt;=75000,H104&lt;=149000),5,IF(AND(H104&gt;=35000,H104&lt;=74999),6,6)))))),"-")</f>
        <v>5</v>
      </c>
      <c r="N104" s="43">
        <f>IFERROR(VLOOKUP($M104,справочник!$A$27:$D$33,3,0),0)</f>
        <v>30</v>
      </c>
      <c r="O104" s="43">
        <f>IFERROR(VLOOKUP($M104,справочник!$A$27:$D$33,4,0),0)</f>
        <v>2</v>
      </c>
      <c r="P104" s="43">
        <f>N104*O104</f>
        <v>60</v>
      </c>
      <c r="Q104" s="36"/>
      <c r="R104" s="36"/>
      <c r="S104" s="36"/>
      <c r="T104" s="36"/>
    </row>
    <row r="105" spans="1:20" hidden="1">
      <c r="A105" s="49" t="s">
        <v>7454</v>
      </c>
      <c r="B105" s="42" t="str">
        <f>IFERROR(VLOOKUP(D:D,'1. КУБ по территории'!$A:$L,7,0),"")</f>
        <v>Евроопт</v>
      </c>
      <c r="C105" s="42" t="str">
        <f>IFERROR(VLOOKUP(D:D,'1. КУБ по территории'!$A:$L,8,0),"")</f>
        <v>Витебская обл., Полоцкий р-н, г. Полоцк, пр-кт Франциска Скорины, д 37</v>
      </c>
      <c r="D105" s="44" t="s">
        <v>1387</v>
      </c>
      <c r="E105" s="51">
        <f>IFERROR(VLOOKUP(D:D,'1. КУБ по территории'!$I:$L,2,0),"-")</f>
        <v>85135.619999999981</v>
      </c>
      <c r="F105" s="51">
        <f>IFERROR(VLOOKUP(D:D,'1. КУБ по территории'!$I:$L,3,0),"-")</f>
        <v>69880.040000000023</v>
      </c>
      <c r="G105" s="51">
        <f>IFERROR(VLOOKUP(D:D,'1. КУБ по территории'!$I:$L,4,0),"-")</f>
        <v>74147.51999999999</v>
      </c>
      <c r="H105" s="51">
        <f>IFERROR(AVERAGE(E105:G105),"-")</f>
        <v>76387.726666666669</v>
      </c>
      <c r="I105" s="42" t="str">
        <f>IFERROR(VLOOKUP($D105,'1. КУБ по территории'!$A:$L,3,0),"-")</f>
        <v>Смешанный канал</v>
      </c>
      <c r="J105" s="42" t="str">
        <f>IFERROR(VLOOKUP($D105,'1. КУБ по территории'!$A:$L,4,0),"-")</f>
        <v>Супермаркет</v>
      </c>
      <c r="K105" s="42" t="str">
        <f>IFERROR(VLOOKUP($D105,'1. КУБ по территории'!$A:$L,5,0),"-")</f>
        <v>Супермаркет (малый)</v>
      </c>
      <c r="L105" s="42" t="str">
        <f>IFERROR(VLOOKUP($D105,'1. КУБ по территории'!$A:$L,6,0),"-")</f>
        <v>Unknown</v>
      </c>
      <c r="M105" s="50">
        <f>IFERROR(IF(H105&gt;=1000000,1,IF(AND(H105&gt;=500000,H105&lt;=999999),2,IF(AND(H105&gt;=200000,H105&lt;=499999),3,IF(AND(H105&gt;=150000,H105&lt;=199999),4,IF(AND(H105&gt;=75000,H105&lt;=149000),5,IF(AND(H105&gt;=35000,H105&lt;=74999),6,6)))))),"-")</f>
        <v>5</v>
      </c>
      <c r="N105" s="43">
        <f>IFERROR(VLOOKUP($M105,справочник!$A$27:$D$33,3,0),0)</f>
        <v>30</v>
      </c>
      <c r="O105" s="43">
        <f>IFERROR(VLOOKUP($M105,справочник!$A$27:$D$33,4,0),0)</f>
        <v>2</v>
      </c>
      <c r="P105" s="43">
        <f>N105*O105</f>
        <v>60</v>
      </c>
      <c r="Q105" s="36"/>
      <c r="R105" s="36"/>
      <c r="S105" s="36"/>
      <c r="T105" s="36"/>
    </row>
    <row r="106" spans="1:20" hidden="1">
      <c r="A106" s="49" t="s">
        <v>7454</v>
      </c>
      <c r="B106" s="63" t="str">
        <f>IFERROR(VLOOKUP(D:D,'1. КУБ по территории'!$A:$L,7,0),"")</f>
        <v/>
      </c>
      <c r="C106" s="63" t="str">
        <f>IFERROR(VLOOKUP(D:D,'1. КУБ по территории'!$A:$L,8,0),"")</f>
        <v/>
      </c>
      <c r="D106" s="44"/>
      <c r="E106" s="51" t="str">
        <f>IFERROR(VLOOKUP(D:D,'1. КУБ по территории'!$I:$L,2,0),"-")</f>
        <v>-</v>
      </c>
      <c r="F106" s="51" t="str">
        <f>IFERROR(VLOOKUP(D:D,'1. КУБ по территории'!$I:$L,3,0),"-")</f>
        <v>-</v>
      </c>
      <c r="G106" s="51" t="str">
        <f>IFERROR(VLOOKUP(D:D,'1. КУБ по территории'!$I:$L,4,0),"-")</f>
        <v>-</v>
      </c>
      <c r="H106" s="51" t="str">
        <f>IFERROR(AVERAGE(E106:G106),"-")</f>
        <v>-</v>
      </c>
      <c r="I106" s="42" t="str">
        <f>IFERROR(VLOOKUP($D106,'1. КУБ по территории'!$A:$L,3,0),"-")</f>
        <v>-</v>
      </c>
      <c r="J106" s="42" t="str">
        <f>IFERROR(VLOOKUP($D106,'1. КУБ по территории'!$A:$L,4,0),"-")</f>
        <v>-</v>
      </c>
      <c r="K106" s="42" t="str">
        <f>IFERROR(VLOOKUP($D106,'1. КУБ по территории'!$A:$L,5,0),"-")</f>
        <v>-</v>
      </c>
      <c r="L106" s="42" t="str">
        <f>IFERROR(VLOOKUP($D106,'1. КУБ по территории'!$A:$L,6,0),"-")</f>
        <v>-</v>
      </c>
      <c r="M106" s="50">
        <f>IFERROR(IF(H106&gt;=1000000,1,IF(AND(H106&gt;=500000,H106&lt;=999999),2,IF(AND(H106&gt;=200000,H106&lt;=499999),3,IF(AND(H106&gt;=150000,H106&lt;=199999),4,IF(AND(H106&gt;=75000,H106&lt;=149000),5,IF(AND(H106&gt;=35000,H106&lt;=74999),6,6)))))),"-")</f>
        <v>1</v>
      </c>
      <c r="N106" s="43">
        <f>IFERROR(VLOOKUP($M106,справочник!$A$27:$D$33,3,0),0)</f>
        <v>60</v>
      </c>
      <c r="O106" s="43">
        <f>IFERROR(VLOOKUP($M106,справочник!$A$27:$D$33,4,0),0)</f>
        <v>4</v>
      </c>
      <c r="P106" s="43">
        <f>N106*O106</f>
        <v>240</v>
      </c>
      <c r="Q106" s="36"/>
      <c r="R106" s="36"/>
      <c r="S106" s="36"/>
      <c r="T106" s="36"/>
    </row>
    <row r="107" spans="1:20" hidden="1">
      <c r="A107" s="49" t="s">
        <v>7454</v>
      </c>
      <c r="B107" s="42" t="str">
        <f>IFERROR(VLOOKUP(D:D,'1. КУБ по территории'!$A:$L,7,0),"")</f>
        <v>Квартал вкуса</v>
      </c>
      <c r="C107" s="42" t="str">
        <f>IFERROR(VLOOKUP(D:D,'1. КУБ по территории'!$A:$L,8,0),"")</f>
        <v>Витебская обл., Толочинский р-н, г. Толочин, ул Ленина, д 60А</v>
      </c>
      <c r="D107" s="44" t="s">
        <v>1322</v>
      </c>
      <c r="E107" s="51">
        <f>IFERROR(VLOOKUP(D:D,'1. КУБ по территории'!$I:$L,2,0),"-")</f>
        <v>0</v>
      </c>
      <c r="F107" s="51">
        <f>IFERROR(VLOOKUP(D:D,'1. КУБ по территории'!$I:$L,3,0),"-")</f>
        <v>0</v>
      </c>
      <c r="G107" s="51">
        <f>IFERROR(VLOOKUP(D:D,'1. КУБ по территории'!$I:$L,4,0),"-")</f>
        <v>2578.6800000000003</v>
      </c>
      <c r="H107" s="51">
        <f>IFERROR(AVERAGE(E107:G107),"-")</f>
        <v>859.56000000000006</v>
      </c>
      <c r="I107" s="42" t="str">
        <f>IFERROR(VLOOKUP($D107,'1. КУБ по территории'!$A:$L,3,0),"-")</f>
        <v>Смешанный канал</v>
      </c>
      <c r="J107" s="42" t="str">
        <f>IFERROR(VLOOKUP($D107,'1. КУБ по территории'!$A:$L,4,0),"-")</f>
        <v>Минимаркет</v>
      </c>
      <c r="K107" s="42" t="str">
        <f>IFERROR(VLOOKUP($D107,'1. КУБ по территории'!$A:$L,5,0),"-")</f>
        <v>Минимаркет</v>
      </c>
      <c r="L107" s="42" t="str">
        <f>IFERROR(VLOOKUP($D107,'1. КУБ по территории'!$A:$L,6,0),"-")</f>
        <v>Unknown</v>
      </c>
      <c r="M107" s="50">
        <f>IFERROR(IF(H107&gt;=1000000,1,IF(AND(H107&gt;=500000,H107&lt;=999999),2,IF(AND(H107&gt;=200000,H107&lt;=499999),3,IF(AND(H107&gt;=150000,H107&lt;=199999),4,IF(AND(H107&gt;=75000,H107&lt;=149000),5,IF(AND(H107&gt;=35000,H107&lt;=74999),6,6)))))),"-")</f>
        <v>6</v>
      </c>
      <c r="N107" s="43">
        <f>IFERROR(VLOOKUP($M107,справочник!$A$27:$D$33,3,0),0)</f>
        <v>30</v>
      </c>
      <c r="O107" s="43">
        <f>IFERROR(VLOOKUP($M107,справочник!$A$27:$D$33,4,0),0)</f>
        <v>2</v>
      </c>
      <c r="P107" s="43">
        <f>N107*O107</f>
        <v>60</v>
      </c>
      <c r="Q107" s="36"/>
      <c r="R107" s="36"/>
      <c r="S107" s="36"/>
      <c r="T107" s="36"/>
    </row>
    <row r="108" spans="1:20" hidden="1">
      <c r="A108" s="49" t="s">
        <v>7454</v>
      </c>
      <c r="B108" s="42" t="str">
        <f>IFERROR(VLOOKUP(D:D,'1. КУБ по территории'!$A:$L,7,0),"")</f>
        <v>Мила</v>
      </c>
      <c r="C108" s="42" t="str">
        <f>IFERROR(VLOOKUP(D:D,'1. КУБ по территории'!$A:$L,8,0),"")</f>
        <v>Витебская обл., Полоцкий р-н, г. Полоцк, ул Хруцкого, д 8</v>
      </c>
      <c r="D108" s="44" t="s">
        <v>1012</v>
      </c>
      <c r="E108" s="51">
        <f>IFERROR(VLOOKUP(D:D,'1. КУБ по территории'!$I:$L,2,0),"-")</f>
        <v>58660.45</v>
      </c>
      <c r="F108" s="51">
        <f>IFERROR(VLOOKUP(D:D,'1. КУБ по территории'!$I:$L,3,0),"-")</f>
        <v>41289.22</v>
      </c>
      <c r="G108" s="51">
        <f>IFERROR(VLOOKUP(D:D,'1. КУБ по территории'!$I:$L,4,0),"-")</f>
        <v>9523.2299999999977</v>
      </c>
      <c r="H108" s="51">
        <f>IFERROR(AVERAGE(E108:G108),"-")</f>
        <v>36490.966666666667</v>
      </c>
      <c r="I108" s="42" t="str">
        <f>IFERROR(VLOOKUP($D108,'1. КУБ по территории'!$A:$L,3,0),"-")</f>
        <v>Канал Специалисты</v>
      </c>
      <c r="J108" s="42" t="str">
        <f>IFERROR(VLOOKUP($D108,'1. КУБ по территории'!$A:$L,4,0),"-")</f>
        <v>Парфюмерные и хозяйственные магазины</v>
      </c>
      <c r="K108" s="42" t="str">
        <f>IFERROR(VLOOKUP($D108,'1. КУБ по территории'!$A:$L,5,0),"-")</f>
        <v>Парфюмерно-Хозяйственный магазин (Малый)</v>
      </c>
      <c r="L108" s="42" t="str">
        <f>IFERROR(VLOOKUP($D108,'1. КУБ по территории'!$A:$L,6,0),"-")</f>
        <v>Мила mini</v>
      </c>
      <c r="M108" s="50">
        <f>IFERROR(IF(H108&gt;=1000000,1,IF(AND(H108&gt;=500000,H108&lt;=999999),2,IF(AND(H108&gt;=200000,H108&lt;=499999),3,IF(AND(H108&gt;=150000,H108&lt;=199999),4,IF(AND(H108&gt;=75000,H108&lt;=149000),5,IF(AND(H108&gt;=35000,H108&lt;=74999),6,6)))))),"-")</f>
        <v>6</v>
      </c>
      <c r="N108" s="43">
        <f>IFERROR(VLOOKUP($M108,справочник!$A$27:$D$33,3,0),0)</f>
        <v>30</v>
      </c>
      <c r="O108" s="43">
        <f>IFERROR(VLOOKUP($M108,справочник!$A$27:$D$33,4,0),0)</f>
        <v>2</v>
      </c>
      <c r="P108" s="43">
        <f>N108*O108</f>
        <v>60</v>
      </c>
      <c r="Q108" s="36"/>
      <c r="R108" s="36"/>
      <c r="S108" s="36"/>
      <c r="T108" s="36"/>
    </row>
    <row r="109" spans="1:20" hidden="1">
      <c r="A109" s="49" t="s">
        <v>7454</v>
      </c>
      <c r="B109" s="42" t="str">
        <f>IFERROR(VLOOKUP(D:D,'1. КУБ по территории'!$A:$L,7,0),"")</f>
        <v>Мила</v>
      </c>
      <c r="C109" s="42" t="str">
        <f>IFERROR(VLOOKUP(D:D,'1. КУБ по территории'!$A:$L,8,0),"")</f>
        <v>Витебская обл., Полоцкий р-н, г. Полоцк, ул Гоголя, д 19</v>
      </c>
      <c r="D109" s="44" t="s">
        <v>1049</v>
      </c>
      <c r="E109" s="51">
        <f>IFERROR(VLOOKUP(D:D,'1. КУБ по территории'!$I:$L,2,0),"-")</f>
        <v>58660.44999999999</v>
      </c>
      <c r="F109" s="51">
        <f>IFERROR(VLOOKUP(D:D,'1. КУБ по территории'!$I:$L,3,0),"-")</f>
        <v>41289.22</v>
      </c>
      <c r="G109" s="51">
        <f>IFERROR(VLOOKUP(D:D,'1. КУБ по территории'!$I:$L,4,0),"-")</f>
        <v>9523.2299999999977</v>
      </c>
      <c r="H109" s="51">
        <f>IFERROR(AVERAGE(E109:G109),"-")</f>
        <v>36490.96666666666</v>
      </c>
      <c r="I109" s="42" t="str">
        <f>IFERROR(VLOOKUP($D109,'1. КУБ по территории'!$A:$L,3,0),"-")</f>
        <v>Канал Специалисты</v>
      </c>
      <c r="J109" s="42" t="str">
        <f>IFERROR(VLOOKUP($D109,'1. КУБ по территории'!$A:$L,4,0),"-")</f>
        <v>Парфюмерные и хозяйственные магазины</v>
      </c>
      <c r="K109" s="42" t="str">
        <f>IFERROR(VLOOKUP($D109,'1. КУБ по территории'!$A:$L,5,0),"-")</f>
        <v>Парфюмерно-Хозяйственный магазин (Малый)</v>
      </c>
      <c r="L109" s="42" t="str">
        <f>IFERROR(VLOOKUP($D109,'1. КУБ по территории'!$A:$L,6,0),"-")</f>
        <v>Мила mini</v>
      </c>
      <c r="M109" s="50">
        <f>IFERROR(IF(H109&gt;=1000000,1,IF(AND(H109&gt;=500000,H109&lt;=999999),2,IF(AND(H109&gt;=200000,H109&lt;=499999),3,IF(AND(H109&gt;=150000,H109&lt;=199999),4,IF(AND(H109&gt;=75000,H109&lt;=149000),5,IF(AND(H109&gt;=35000,H109&lt;=74999),6,6)))))),"-")</f>
        <v>6</v>
      </c>
      <c r="N109" s="43">
        <f>IFERROR(VLOOKUP($M109,справочник!$A$27:$D$33,3,0),0)</f>
        <v>30</v>
      </c>
      <c r="O109" s="43">
        <f>IFERROR(VLOOKUP($M109,справочник!$A$27:$D$33,4,0),0)</f>
        <v>2</v>
      </c>
      <c r="P109" s="43">
        <f>N109*O109</f>
        <v>60</v>
      </c>
      <c r="Q109" s="36"/>
      <c r="R109" s="36"/>
      <c r="S109" s="36"/>
      <c r="T109" s="36"/>
    </row>
    <row r="110" spans="1:20" hidden="1">
      <c r="A110" s="49" t="s">
        <v>7454</v>
      </c>
      <c r="B110" s="42" t="str">
        <f>IFERROR(VLOOKUP(D:D,'1. КУБ по территории'!$A:$L,7,0),"")</f>
        <v>Мила</v>
      </c>
      <c r="C110" s="42" t="str">
        <f>IFERROR(VLOOKUP(D:D,'1. КУБ по территории'!$A:$L,8,0),"")</f>
        <v>Витебская обл., Полоцкий р-н, г. Полоцк, ул Франциска Скорины, д 37</v>
      </c>
      <c r="D110" s="44" t="s">
        <v>1008</v>
      </c>
      <c r="E110" s="51">
        <f>IFERROR(VLOOKUP(D:D,'1. КУБ по территории'!$I:$L,2,0),"-")</f>
        <v>58660.44999999999</v>
      </c>
      <c r="F110" s="51">
        <f>IFERROR(VLOOKUP(D:D,'1. КУБ по территории'!$I:$L,3,0),"-")</f>
        <v>41289.220000000008</v>
      </c>
      <c r="G110" s="51">
        <f>IFERROR(VLOOKUP(D:D,'1. КУБ по территории'!$I:$L,4,0),"-")</f>
        <v>9523.2299999999977</v>
      </c>
      <c r="H110" s="51">
        <f>IFERROR(AVERAGE(E110:G110),"-")</f>
        <v>36490.966666666667</v>
      </c>
      <c r="I110" s="42" t="str">
        <f>IFERROR(VLOOKUP($D110,'1. КУБ по территории'!$A:$L,3,0),"-")</f>
        <v>Канал Специалисты</v>
      </c>
      <c r="J110" s="42" t="str">
        <f>IFERROR(VLOOKUP($D110,'1. КУБ по территории'!$A:$L,4,0),"-")</f>
        <v>Парфюмерные и хозяйственные магазины</v>
      </c>
      <c r="K110" s="42" t="str">
        <f>IFERROR(VLOOKUP($D110,'1. КУБ по территории'!$A:$L,5,0),"-")</f>
        <v>Парфюмерно-Хозяйственный магазин (Малый)</v>
      </c>
      <c r="L110" s="42" t="str">
        <f>IFERROR(VLOOKUP($D110,'1. КУБ по территории'!$A:$L,6,0),"-")</f>
        <v>Мила mini</v>
      </c>
      <c r="M110" s="50">
        <f>IFERROR(IF(H110&gt;=1000000,1,IF(AND(H110&gt;=500000,H110&lt;=999999),2,IF(AND(H110&gt;=200000,H110&lt;=499999),3,IF(AND(H110&gt;=150000,H110&lt;=199999),4,IF(AND(H110&gt;=75000,H110&lt;=149000),5,IF(AND(H110&gt;=35000,H110&lt;=74999),6,6)))))),"-")</f>
        <v>6</v>
      </c>
      <c r="N110" s="43">
        <f>IFERROR(VLOOKUP($M110,справочник!$A$27:$D$33,3,0),0)</f>
        <v>30</v>
      </c>
      <c r="O110" s="43">
        <f>IFERROR(VLOOKUP($M110,справочник!$A$27:$D$33,4,0),0)</f>
        <v>2</v>
      </c>
      <c r="P110" s="43">
        <f>N110*O110</f>
        <v>60</v>
      </c>
      <c r="Q110" s="36"/>
      <c r="R110" s="36"/>
      <c r="S110" s="36"/>
      <c r="T110" s="36"/>
    </row>
    <row r="111" spans="1:20" hidden="1">
      <c r="A111" s="49" t="s">
        <v>7454</v>
      </c>
      <c r="B111" s="42" t="str">
        <f>IFERROR(VLOOKUP(D:D,'1. КУБ по территории'!$A:$L,7,0),"")</f>
        <v>Мила</v>
      </c>
      <c r="C111" s="42" t="str">
        <f>IFERROR(VLOOKUP(D:D,'1. КУБ по территории'!$A:$L,8,0),"")</f>
        <v>Витебская обл., г. Новополоцк, ул Молодёжная, д 45А</v>
      </c>
      <c r="D111" s="44" t="s">
        <v>1040</v>
      </c>
      <c r="E111" s="51">
        <f>IFERROR(VLOOKUP(D:D,'1. КУБ по территории'!$I:$L,2,0),"-")</f>
        <v>58660.449999999983</v>
      </c>
      <c r="F111" s="51">
        <f>IFERROR(VLOOKUP(D:D,'1. КУБ по территории'!$I:$L,3,0),"-")</f>
        <v>41289.220000000008</v>
      </c>
      <c r="G111" s="51">
        <f>IFERROR(VLOOKUP(D:D,'1. КУБ по территории'!$I:$L,4,0),"-")</f>
        <v>9523.2299999999977</v>
      </c>
      <c r="H111" s="51">
        <f>IFERROR(AVERAGE(E111:G111),"-")</f>
        <v>36490.96666666666</v>
      </c>
      <c r="I111" s="42" t="str">
        <f>IFERROR(VLOOKUP($D111,'1. КУБ по территории'!$A:$L,3,0),"-")</f>
        <v>Канал Специалисты</v>
      </c>
      <c r="J111" s="42" t="str">
        <f>IFERROR(VLOOKUP($D111,'1. КУБ по территории'!$A:$L,4,0),"-")</f>
        <v>Парфюмерные и хозяйственные магазины</v>
      </c>
      <c r="K111" s="42" t="str">
        <f>IFERROR(VLOOKUP($D111,'1. КУБ по территории'!$A:$L,5,0),"-")</f>
        <v>Парфюмерно-Хозяйственный магазин (Малый)</v>
      </c>
      <c r="L111" s="42" t="str">
        <f>IFERROR(VLOOKUP($D111,'1. КУБ по территории'!$A:$L,6,0),"-")</f>
        <v>Мила mini</v>
      </c>
      <c r="M111" s="50">
        <f>IFERROR(IF(H111&gt;=1000000,1,IF(AND(H111&gt;=500000,H111&lt;=999999),2,IF(AND(H111&gt;=200000,H111&lt;=499999),3,IF(AND(H111&gt;=150000,H111&lt;=199999),4,IF(AND(H111&gt;=75000,H111&lt;=149000),5,IF(AND(H111&gt;=35000,H111&lt;=74999),6,6)))))),"-")</f>
        <v>6</v>
      </c>
      <c r="N111" s="43">
        <f>IFERROR(VLOOKUP($M111,справочник!$A$27:$D$33,3,0),0)</f>
        <v>30</v>
      </c>
      <c r="O111" s="43">
        <f>IFERROR(VLOOKUP($M111,справочник!$A$27:$D$33,4,0),0)</f>
        <v>2</v>
      </c>
      <c r="P111" s="43">
        <f>N111*O111</f>
        <v>60</v>
      </c>
      <c r="Q111" s="36"/>
      <c r="R111" s="36"/>
      <c r="S111" s="36"/>
      <c r="T111" s="36"/>
    </row>
    <row r="112" spans="1:20" hidden="1">
      <c r="A112" s="49" t="s">
        <v>7454</v>
      </c>
      <c r="B112" s="42" t="str">
        <f>IFERROR(VLOOKUP(D:D,'1. КУБ по территории'!$A:$L,7,0),"")</f>
        <v>Мила</v>
      </c>
      <c r="C112" s="42" t="str">
        <f>IFERROR(VLOOKUP(D:D,'1. КУБ по территории'!$A:$L,8,0),"")</f>
        <v>Витебская обл., Полоцкий р-н, г. Полоцк, ул Петруся Бровки, д 45</v>
      </c>
      <c r="D112" s="44" t="s">
        <v>1053</v>
      </c>
      <c r="E112" s="51">
        <f>IFERROR(VLOOKUP(D:D,'1. КУБ по территории'!$I:$L,2,0),"-")</f>
        <v>58660.449999999983</v>
      </c>
      <c r="F112" s="51">
        <f>IFERROR(VLOOKUP(D:D,'1. КУБ по территории'!$I:$L,3,0),"-")</f>
        <v>41289.22</v>
      </c>
      <c r="G112" s="51">
        <f>IFERROR(VLOOKUP(D:D,'1. КУБ по территории'!$I:$L,4,0),"-")</f>
        <v>9523.23</v>
      </c>
      <c r="H112" s="51">
        <f>IFERROR(AVERAGE(E112:G112),"-")</f>
        <v>36490.96666666666</v>
      </c>
      <c r="I112" s="42" t="str">
        <f>IFERROR(VLOOKUP($D112,'1. КУБ по территории'!$A:$L,3,0),"-")</f>
        <v>Канал Специалисты</v>
      </c>
      <c r="J112" s="42" t="str">
        <f>IFERROR(VLOOKUP($D112,'1. КУБ по территории'!$A:$L,4,0),"-")</f>
        <v>Парфюмерные и хозяйственные магазины</v>
      </c>
      <c r="K112" s="42" t="str">
        <f>IFERROR(VLOOKUP($D112,'1. КУБ по территории'!$A:$L,5,0),"-")</f>
        <v>Парфюмерно-Хозяйственный магазин (Малый)</v>
      </c>
      <c r="L112" s="42" t="str">
        <f>IFERROR(VLOOKUP($D112,'1. КУБ по территории'!$A:$L,6,0),"-")</f>
        <v>Мила mini</v>
      </c>
      <c r="M112" s="50">
        <f>IFERROR(IF(H112&gt;=1000000,1,IF(AND(H112&gt;=500000,H112&lt;=999999),2,IF(AND(H112&gt;=200000,H112&lt;=499999),3,IF(AND(H112&gt;=150000,H112&lt;=199999),4,IF(AND(H112&gt;=75000,H112&lt;=149000),5,IF(AND(H112&gt;=35000,H112&lt;=74999),6,6)))))),"-")</f>
        <v>6</v>
      </c>
      <c r="N112" s="43">
        <f>IFERROR(VLOOKUP($M112,справочник!$A$27:$D$33,3,0),0)</f>
        <v>30</v>
      </c>
      <c r="O112" s="43">
        <f>IFERROR(VLOOKUP($M112,справочник!$A$27:$D$33,4,0),0)</f>
        <v>2</v>
      </c>
      <c r="P112" s="43">
        <f>N112*O112</f>
        <v>60</v>
      </c>
      <c r="Q112" s="36"/>
      <c r="R112" s="36"/>
      <c r="S112" s="36"/>
      <c r="T112" s="36"/>
    </row>
    <row r="113" spans="1:20" hidden="1">
      <c r="A113" s="49" t="s">
        <v>7454</v>
      </c>
      <c r="B113" s="42" t="str">
        <f>IFERROR(VLOOKUP(D:D,'1. КУБ по территории'!$A:$L,7,0),"")</f>
        <v>Мила</v>
      </c>
      <c r="C113" s="42" t="str">
        <f>IFERROR(VLOOKUP(D:D,'1. КУБ по территории'!$A:$L,8,0),"")</f>
        <v>Витебская обл., Полоцкий р-н, г. Полоцк, ш Вильнюсское, д 1</v>
      </c>
      <c r="D113" s="44" t="s">
        <v>962</v>
      </c>
      <c r="E113" s="51">
        <f>IFERROR(VLOOKUP(D:D,'1. КУБ по территории'!$I:$L,2,0),"-")</f>
        <v>58660.449999999953</v>
      </c>
      <c r="F113" s="51">
        <f>IFERROR(VLOOKUP(D:D,'1. КУБ по территории'!$I:$L,3,0),"-")</f>
        <v>41289.219999999994</v>
      </c>
      <c r="G113" s="51">
        <f>IFERROR(VLOOKUP(D:D,'1. КУБ по территории'!$I:$L,4,0),"-")</f>
        <v>9523.23</v>
      </c>
      <c r="H113" s="51">
        <f>IFERROR(AVERAGE(E113:G113),"-")</f>
        <v>36490.966666666653</v>
      </c>
      <c r="I113" s="42" t="str">
        <f>IFERROR(VLOOKUP($D113,'1. КУБ по территории'!$A:$L,3,0),"-")</f>
        <v>Канал Специалисты</v>
      </c>
      <c r="J113" s="42" t="str">
        <f>IFERROR(VLOOKUP($D113,'1. КУБ по территории'!$A:$L,4,0),"-")</f>
        <v>Парфюмерные и хозяйственные магазины</v>
      </c>
      <c r="K113" s="42" t="str">
        <f>IFERROR(VLOOKUP($D113,'1. КУБ по территории'!$A:$L,5,0),"-")</f>
        <v>Парфюмерно-Хозяйственный магазин (Большой)</v>
      </c>
      <c r="L113" s="42" t="str">
        <f>IFERROR(VLOOKUP($D113,'1. КУБ по территории'!$A:$L,6,0),"-")</f>
        <v>Мила maxi</v>
      </c>
      <c r="M113" s="50">
        <f>IFERROR(IF(H113&gt;=1000000,1,IF(AND(H113&gt;=500000,H113&lt;=999999),2,IF(AND(H113&gt;=200000,H113&lt;=499999),3,IF(AND(H113&gt;=150000,H113&lt;=199999),4,IF(AND(H113&gt;=75000,H113&lt;=149000),5,IF(AND(H113&gt;=35000,H113&lt;=74999),6,6)))))),"-")</f>
        <v>6</v>
      </c>
      <c r="N113" s="43">
        <f>IFERROR(VLOOKUP($M113,справочник!$A$27:$D$33,3,0),0)</f>
        <v>30</v>
      </c>
      <c r="O113" s="43">
        <f>IFERROR(VLOOKUP($M113,справочник!$A$27:$D$33,4,0),0)</f>
        <v>2</v>
      </c>
      <c r="P113" s="43">
        <f>N113*O113</f>
        <v>60</v>
      </c>
      <c r="Q113" s="36"/>
      <c r="R113" s="36"/>
      <c r="S113" s="36"/>
      <c r="T113" s="36"/>
    </row>
    <row r="114" spans="1:20" hidden="1">
      <c r="A114" s="49" t="s">
        <v>7454</v>
      </c>
      <c r="B114" s="42" t="str">
        <f>IFERROR(VLOOKUP(D:D,'1. КУБ по территории'!$A:$L,7,0),"")</f>
        <v>Мила</v>
      </c>
      <c r="C114" s="42" t="str">
        <f>IFERROR(VLOOKUP(D:D,'1. КУБ по территории'!$A:$L,8,0),"")</f>
        <v>Витебская обл., г. Новополоцк, ул Молодёжная, д 166</v>
      </c>
      <c r="D114" s="44" t="s">
        <v>1057</v>
      </c>
      <c r="E114" s="51">
        <f>IFERROR(VLOOKUP(D:D,'1. КУБ по территории'!$I:$L,2,0),"-")</f>
        <v>58660.44999999999</v>
      </c>
      <c r="F114" s="51">
        <f>IFERROR(VLOOKUP(D:D,'1. КУБ по территории'!$I:$L,3,0),"-")</f>
        <v>41289.22</v>
      </c>
      <c r="G114" s="51">
        <f>IFERROR(VLOOKUP(D:D,'1. КУБ по территории'!$I:$L,4,0),"-")</f>
        <v>9523.2299999999977</v>
      </c>
      <c r="H114" s="51">
        <f>IFERROR(AVERAGE(E114:G114),"-")</f>
        <v>36490.96666666666</v>
      </c>
      <c r="I114" s="42" t="str">
        <f>IFERROR(VLOOKUP($D114,'1. КУБ по территории'!$A:$L,3,0),"-")</f>
        <v>Канал Специалисты</v>
      </c>
      <c r="J114" s="42" t="str">
        <f>IFERROR(VLOOKUP($D114,'1. КУБ по территории'!$A:$L,4,0),"-")</f>
        <v>Парфюмерные и хозяйственные магазины</v>
      </c>
      <c r="K114" s="42" t="str">
        <f>IFERROR(VLOOKUP($D114,'1. КУБ по территории'!$A:$L,5,0),"-")</f>
        <v>Парфюмерно-Хозяйственный магазин (Малый)</v>
      </c>
      <c r="L114" s="42" t="str">
        <f>IFERROR(VLOOKUP($D114,'1. КУБ по территории'!$A:$L,6,0),"-")</f>
        <v>Мила mini</v>
      </c>
      <c r="M114" s="50">
        <f>IFERROR(IF(H114&gt;=1000000,1,IF(AND(H114&gt;=500000,H114&lt;=999999),2,IF(AND(H114&gt;=200000,H114&lt;=499999),3,IF(AND(H114&gt;=150000,H114&lt;=199999),4,IF(AND(H114&gt;=75000,H114&lt;=149000),5,IF(AND(H114&gt;=35000,H114&lt;=74999),6,6)))))),"-")</f>
        <v>6</v>
      </c>
      <c r="N114" s="43">
        <f>IFERROR(VLOOKUP($M114,справочник!$A$27:$D$33,3,0),0)</f>
        <v>30</v>
      </c>
      <c r="O114" s="43">
        <f>IFERROR(VLOOKUP($M114,справочник!$A$27:$D$33,4,0),0)</f>
        <v>2</v>
      </c>
      <c r="P114" s="43">
        <f>N114*O114</f>
        <v>60</v>
      </c>
      <c r="Q114" s="36"/>
      <c r="R114" s="36"/>
      <c r="S114" s="36"/>
      <c r="T114" s="36"/>
    </row>
    <row r="115" spans="1:20" hidden="1">
      <c r="A115" s="49" t="s">
        <v>7454</v>
      </c>
      <c r="B115" s="42" t="str">
        <f>IFERROR(VLOOKUP(D:D,'1. КУБ по территории'!$A:$L,7,0),"")</f>
        <v>Мила</v>
      </c>
      <c r="C115" s="42" t="str">
        <f>IFERROR(VLOOKUP(D:D,'1. КУБ по территории'!$A:$L,8,0),"")</f>
        <v>Витебская обл., г. Новополоцк, ул Молодёжная, д 166А</v>
      </c>
      <c r="D115" s="44" t="s">
        <v>1059</v>
      </c>
      <c r="E115" s="51">
        <f>IFERROR(VLOOKUP(D:D,'1. КУБ по территории'!$I:$L,2,0),"-")</f>
        <v>58660.449999999983</v>
      </c>
      <c r="F115" s="51">
        <f>IFERROR(VLOOKUP(D:D,'1. КУБ по территории'!$I:$L,3,0),"-")</f>
        <v>41289.22</v>
      </c>
      <c r="G115" s="51">
        <f>IFERROR(VLOOKUP(D:D,'1. КУБ по территории'!$I:$L,4,0),"-")</f>
        <v>9523.23</v>
      </c>
      <c r="H115" s="51">
        <f>IFERROR(AVERAGE(E115:G115),"-")</f>
        <v>36490.96666666666</v>
      </c>
      <c r="I115" s="42" t="str">
        <f>IFERROR(VLOOKUP($D115,'1. КУБ по территории'!$A:$L,3,0),"-")</f>
        <v>Канал Специалисты</v>
      </c>
      <c r="J115" s="42" t="str">
        <f>IFERROR(VLOOKUP($D115,'1. КУБ по территории'!$A:$L,4,0),"-")</f>
        <v>Парфюмерные и хозяйственные магазины</v>
      </c>
      <c r="K115" s="42" t="str">
        <f>IFERROR(VLOOKUP($D115,'1. КУБ по территории'!$A:$L,5,0),"-")</f>
        <v>Парфюмерно-Хозяйственный магазин (Малый)</v>
      </c>
      <c r="L115" s="42" t="str">
        <f>IFERROR(VLOOKUP($D115,'1. КУБ по территории'!$A:$L,6,0),"-")</f>
        <v>Мила mini</v>
      </c>
      <c r="M115" s="50">
        <f>IFERROR(IF(H115&gt;=1000000,1,IF(AND(H115&gt;=500000,H115&lt;=999999),2,IF(AND(H115&gt;=200000,H115&lt;=499999),3,IF(AND(H115&gt;=150000,H115&lt;=199999),4,IF(AND(H115&gt;=75000,H115&lt;=149000),5,IF(AND(H115&gt;=35000,H115&lt;=74999),6,6)))))),"-")</f>
        <v>6</v>
      </c>
      <c r="N115" s="43">
        <f>IFERROR(VLOOKUP($M115,справочник!$A$27:$D$33,3,0),0)</f>
        <v>30</v>
      </c>
      <c r="O115" s="43">
        <f>IFERROR(VLOOKUP($M115,справочник!$A$27:$D$33,4,0),0)</f>
        <v>2</v>
      </c>
      <c r="P115" s="43">
        <f>N115*O115</f>
        <v>60</v>
      </c>
      <c r="Q115" s="36"/>
      <c r="R115" s="36"/>
      <c r="S115" s="36"/>
      <c r="T115" s="36"/>
    </row>
    <row r="116" spans="1:20" hidden="1">
      <c r="A116" s="49" t="s">
        <v>7454</v>
      </c>
      <c r="B116" s="42" t="str">
        <f>IFERROR(VLOOKUP(D:D,'1. КУБ по территории'!$A:$L,7,0),"")</f>
        <v>Мила</v>
      </c>
      <c r="C116" s="42" t="str">
        <f>IFERROR(VLOOKUP(D:D,'1. КУБ по территории'!$A:$L,8,0),"")</f>
        <v>Витебская обл., г. Новополоцк, ул Молодёжная, д 71</v>
      </c>
      <c r="D116" s="44" t="s">
        <v>996</v>
      </c>
      <c r="E116" s="51">
        <f>IFERROR(VLOOKUP(D:D,'1. КУБ по территории'!$I:$L,2,0),"-")</f>
        <v>58660.450000000004</v>
      </c>
      <c r="F116" s="51">
        <f>IFERROR(VLOOKUP(D:D,'1. КУБ по территории'!$I:$L,3,0),"-")</f>
        <v>41289.22</v>
      </c>
      <c r="G116" s="51">
        <f>IFERROR(VLOOKUP(D:D,'1. КУБ по территории'!$I:$L,4,0),"-")</f>
        <v>9523.2299999999959</v>
      </c>
      <c r="H116" s="51">
        <f>IFERROR(AVERAGE(E116:G116),"-")</f>
        <v>36490.966666666667</v>
      </c>
      <c r="I116" s="42" t="str">
        <f>IFERROR(VLOOKUP($D116,'1. КУБ по территории'!$A:$L,3,0),"-")</f>
        <v>Канал Специалисты</v>
      </c>
      <c r="J116" s="42" t="str">
        <f>IFERROR(VLOOKUP($D116,'1. КУБ по территории'!$A:$L,4,0),"-")</f>
        <v>Парфюмерные и хозяйственные магазины</v>
      </c>
      <c r="K116" s="42" t="str">
        <f>IFERROR(VLOOKUP($D116,'1. КУБ по территории'!$A:$L,5,0),"-")</f>
        <v>Парфюмерно-Хозяйственный магазин (Малый)</v>
      </c>
      <c r="L116" s="42" t="str">
        <f>IFERROR(VLOOKUP($D116,'1. КУБ по территории'!$A:$L,6,0),"-")</f>
        <v>Мила mini</v>
      </c>
      <c r="M116" s="50">
        <f>IFERROR(IF(H116&gt;=1000000,1,IF(AND(H116&gt;=500000,H116&lt;=999999),2,IF(AND(H116&gt;=200000,H116&lt;=499999),3,IF(AND(H116&gt;=150000,H116&lt;=199999),4,IF(AND(H116&gt;=75000,H116&lt;=149000),5,IF(AND(H116&gt;=35000,H116&lt;=74999),6,6)))))),"-")</f>
        <v>6</v>
      </c>
      <c r="N116" s="43">
        <f>IFERROR(VLOOKUP($M116,справочник!$A$27:$D$33,3,0),0)</f>
        <v>30</v>
      </c>
      <c r="O116" s="43">
        <f>IFERROR(VLOOKUP($M116,справочник!$A$27:$D$33,4,0),0)</f>
        <v>2</v>
      </c>
      <c r="P116" s="43">
        <f>N116*O116</f>
        <v>60</v>
      </c>
      <c r="Q116" s="36"/>
      <c r="R116" s="36"/>
      <c r="S116" s="36"/>
      <c r="T116" s="36"/>
    </row>
    <row r="117" spans="1:20" hidden="1">
      <c r="A117" s="49" t="s">
        <v>7454</v>
      </c>
      <c r="B117" s="42" t="str">
        <f>IFERROR(VLOOKUP(D:D,'1. КУБ по территории'!$A:$L,7,0),"")</f>
        <v>Мила</v>
      </c>
      <c r="C117" s="42" t="str">
        <f>IFERROR(VLOOKUP(D:D,'1. КУБ по территории'!$A:$L,8,0),"")</f>
        <v>Витебская обл., г. Новополоцк, ул Молодёжная, д 45А</v>
      </c>
      <c r="D117" s="44" t="s">
        <v>1040</v>
      </c>
      <c r="E117" s="51">
        <f>IFERROR(VLOOKUP(D:D,'1. КУБ по территории'!$I:$L,2,0),"-")</f>
        <v>58660.449999999983</v>
      </c>
      <c r="F117" s="51">
        <f>IFERROR(VLOOKUP(D:D,'1. КУБ по территории'!$I:$L,3,0),"-")</f>
        <v>41289.220000000008</v>
      </c>
      <c r="G117" s="51">
        <f>IFERROR(VLOOKUP(D:D,'1. КУБ по территории'!$I:$L,4,0),"-")</f>
        <v>9523.2299999999977</v>
      </c>
      <c r="H117" s="51">
        <f>IFERROR(AVERAGE(E117:G117),"-")</f>
        <v>36490.96666666666</v>
      </c>
      <c r="I117" s="42" t="str">
        <f>IFERROR(VLOOKUP($D117,'1. КУБ по территории'!$A:$L,3,0),"-")</f>
        <v>Канал Специалисты</v>
      </c>
      <c r="J117" s="42" t="str">
        <f>IFERROR(VLOOKUP($D117,'1. КУБ по территории'!$A:$L,4,0),"-")</f>
        <v>Парфюмерные и хозяйственные магазины</v>
      </c>
      <c r="K117" s="42" t="str">
        <f>IFERROR(VLOOKUP($D117,'1. КУБ по территории'!$A:$L,5,0),"-")</f>
        <v>Парфюмерно-Хозяйственный магазин (Малый)</v>
      </c>
      <c r="L117" s="42" t="str">
        <f>IFERROR(VLOOKUP($D117,'1. КУБ по территории'!$A:$L,6,0),"-")</f>
        <v>Мила mini</v>
      </c>
      <c r="M117" s="50">
        <f>IFERROR(IF(H117&gt;=1000000,1,IF(AND(H117&gt;=500000,H117&lt;=999999),2,IF(AND(H117&gt;=200000,H117&lt;=499999),3,IF(AND(H117&gt;=150000,H117&lt;=199999),4,IF(AND(H117&gt;=75000,H117&lt;=149000),5,IF(AND(H117&gt;=35000,H117&lt;=74999),6,6)))))),"-")</f>
        <v>6</v>
      </c>
      <c r="N117" s="43">
        <f>IFERROR(VLOOKUP($M117,справочник!$A$27:$D$33,3,0),0)</f>
        <v>30</v>
      </c>
      <c r="O117" s="43">
        <f>IFERROR(VLOOKUP($M117,справочник!$A$27:$D$33,4,0),0)</f>
        <v>2</v>
      </c>
      <c r="P117" s="43">
        <f>N117*O117</f>
        <v>60</v>
      </c>
      <c r="Q117" s="36"/>
      <c r="R117" s="36"/>
      <c r="S117" s="36"/>
      <c r="T117" s="36"/>
    </row>
    <row r="118" spans="1:20" hidden="1">
      <c r="A118" s="49" t="s">
        <v>7454</v>
      </c>
      <c r="B118" s="42" t="str">
        <f>IFERROR(VLOOKUP(D:D,'1. КУБ по территории'!$A:$L,7,0),"")</f>
        <v>Мила</v>
      </c>
      <c r="C118" s="42" t="str">
        <f>IFERROR(VLOOKUP(D:D,'1. КУБ по территории'!$A:$L,8,0),"")</f>
        <v>Витебская обл., г. Новополоцк, гп Боровуха, ул Армейская, д 18</v>
      </c>
      <c r="D118" s="44" t="s">
        <v>1281</v>
      </c>
      <c r="E118" s="51">
        <f>IFERROR(VLOOKUP(D:D,'1. КУБ по территории'!$I:$L,2,0),"-")</f>
        <v>0</v>
      </c>
      <c r="F118" s="51">
        <f>IFERROR(VLOOKUP(D:D,'1. КУБ по территории'!$I:$L,3,0),"-")</f>
        <v>0</v>
      </c>
      <c r="G118" s="51">
        <f>IFERROR(VLOOKUP(D:D,'1. КУБ по территории'!$I:$L,4,0),"-")</f>
        <v>0</v>
      </c>
      <c r="H118" s="51">
        <f>IFERROR(AVERAGE(E118:G118),"-")</f>
        <v>0</v>
      </c>
      <c r="I118" s="42" t="str">
        <f>IFERROR(VLOOKUP($D118,'1. КУБ по территории'!$A:$L,3,0),"-")</f>
        <v>Канал Специалисты</v>
      </c>
      <c r="J118" s="42" t="str">
        <f>IFERROR(VLOOKUP($D118,'1. КУБ по территории'!$A:$L,4,0),"-")</f>
        <v>Парфюмерные и хозяйственные магазины</v>
      </c>
      <c r="K118" s="42" t="str">
        <f>IFERROR(VLOOKUP($D118,'1. КУБ по территории'!$A:$L,5,0),"-")</f>
        <v>Парфюмерно-Хозяйственный магазин (Малый)</v>
      </c>
      <c r="L118" s="42" t="str">
        <f>IFERROR(VLOOKUP($D118,'1. КУБ по территории'!$A:$L,6,0),"-")</f>
        <v>Формат 1 (Мила)</v>
      </c>
      <c r="M118" s="50">
        <f>IFERROR(IF(H118&gt;=1000000,1,IF(AND(H118&gt;=500000,H118&lt;=999999),2,IF(AND(H118&gt;=200000,H118&lt;=499999),3,IF(AND(H118&gt;=150000,H118&lt;=199999),4,IF(AND(H118&gt;=75000,H118&lt;=149000),5,IF(AND(H118&gt;=35000,H118&lt;=74999),6,6)))))),"-")</f>
        <v>6</v>
      </c>
      <c r="N118" s="43">
        <f>IFERROR(VLOOKUP($M118,справочник!$A$27:$D$33,3,0),0)</f>
        <v>30</v>
      </c>
      <c r="O118" s="43">
        <f>IFERROR(VLOOKUP($M118,справочник!$A$27:$D$33,4,0),0)</f>
        <v>2</v>
      </c>
      <c r="P118" s="43">
        <f>N118*O118</f>
        <v>60</v>
      </c>
      <c r="Q118" s="36"/>
      <c r="R118" s="36"/>
      <c r="S118" s="36"/>
      <c r="T118" s="36"/>
    </row>
    <row r="119" spans="1:20" hidden="1">
      <c r="A119" s="49" t="s">
        <v>7454</v>
      </c>
      <c r="B119" s="42" t="str">
        <f>IFERROR(VLOOKUP(D:D,'1. КУБ по территории'!$A:$L,7,0),"")</f>
        <v>Мила</v>
      </c>
      <c r="C119" s="42" t="str">
        <f>IFERROR(VLOOKUP(D:D,'1. КУБ по территории'!$A:$L,8,0),"")</f>
        <v>Витебская обл., Глубокский р-н, г. Глубокое, ул Фридриха Энгельса, д 1</v>
      </c>
      <c r="D119" s="44" t="s">
        <v>1067</v>
      </c>
      <c r="E119" s="51">
        <f>IFERROR(VLOOKUP(D:D,'1. КУБ по территории'!$I:$L,2,0),"-")</f>
        <v>58660.449999999975</v>
      </c>
      <c r="F119" s="51">
        <f>IFERROR(VLOOKUP(D:D,'1. КУБ по территории'!$I:$L,3,0),"-")</f>
        <v>41289.22</v>
      </c>
      <c r="G119" s="51">
        <f>IFERROR(VLOOKUP(D:D,'1. КУБ по территории'!$I:$L,4,0),"-")</f>
        <v>9523.23</v>
      </c>
      <c r="H119" s="51">
        <f>IFERROR(AVERAGE(E119:G119),"-")</f>
        <v>36490.96666666666</v>
      </c>
      <c r="I119" s="42" t="str">
        <f>IFERROR(VLOOKUP($D119,'1. КУБ по территории'!$A:$L,3,0),"-")</f>
        <v>Канал Специалисты</v>
      </c>
      <c r="J119" s="42" t="str">
        <f>IFERROR(VLOOKUP($D119,'1. КУБ по территории'!$A:$L,4,0),"-")</f>
        <v>Парфюмерные и хозяйственные магазины</v>
      </c>
      <c r="K119" s="42" t="str">
        <f>IFERROR(VLOOKUP($D119,'1. КУБ по территории'!$A:$L,5,0),"-")</f>
        <v>Парфюмерно-Хозяйственный магазин (Малый)</v>
      </c>
      <c r="L119" s="42" t="str">
        <f>IFERROR(VLOOKUP($D119,'1. КУБ по территории'!$A:$L,6,0),"-")</f>
        <v>Мила mini</v>
      </c>
      <c r="M119" s="50">
        <f>IFERROR(IF(H119&gt;=1000000,1,IF(AND(H119&gt;=500000,H119&lt;=999999),2,IF(AND(H119&gt;=200000,H119&lt;=499999),3,IF(AND(H119&gt;=150000,H119&lt;=199999),4,IF(AND(H119&gt;=75000,H119&lt;=149000),5,IF(AND(H119&gt;=35000,H119&lt;=74999),6,6)))))),"-")</f>
        <v>6</v>
      </c>
      <c r="N119" s="43">
        <f>IFERROR(VLOOKUP($M119,справочник!$A$27:$D$33,3,0),0)</f>
        <v>30</v>
      </c>
      <c r="O119" s="43">
        <f>IFERROR(VLOOKUP($M119,справочник!$A$27:$D$33,4,0),0)</f>
        <v>2</v>
      </c>
      <c r="P119" s="43">
        <f>N119*O119</f>
        <v>60</v>
      </c>
      <c r="Q119" s="36"/>
      <c r="R119" s="36"/>
      <c r="S119" s="36"/>
      <c r="T119" s="36"/>
    </row>
    <row r="120" spans="1:20" hidden="1">
      <c r="A120" s="49" t="s">
        <v>7454</v>
      </c>
      <c r="B120" s="42" t="str">
        <f>IFERROR(VLOOKUP(D:D,'1. КУБ по территории'!$A:$L,7,0),"")</f>
        <v>Мила</v>
      </c>
      <c r="C120" s="42" t="str">
        <f>IFERROR(VLOOKUP(D:D,'1. КУБ по территории'!$A:$L,8,0),"")</f>
        <v>Витебская обл., г. Новополоцк, ул Дружбы, д 8</v>
      </c>
      <c r="D120" s="44" t="s">
        <v>1002</v>
      </c>
      <c r="E120" s="51">
        <f>IFERROR(VLOOKUP(D:D,'1. КУБ по территории'!$I:$L,2,0),"-")</f>
        <v>58660.44999999999</v>
      </c>
      <c r="F120" s="51">
        <f>IFERROR(VLOOKUP(D:D,'1. КУБ по территории'!$I:$L,3,0),"-")</f>
        <v>41289.220000000016</v>
      </c>
      <c r="G120" s="51">
        <f>IFERROR(VLOOKUP(D:D,'1. КУБ по территории'!$I:$L,4,0),"-")</f>
        <v>9523.23</v>
      </c>
      <c r="H120" s="51">
        <f>IFERROR(AVERAGE(E120:G120),"-")</f>
        <v>36490.966666666667</v>
      </c>
      <c r="I120" s="42" t="str">
        <f>IFERROR(VLOOKUP($D120,'1. КУБ по территории'!$A:$L,3,0),"-")</f>
        <v>Канал Специалисты</v>
      </c>
      <c r="J120" s="42" t="str">
        <f>IFERROR(VLOOKUP($D120,'1. КУБ по территории'!$A:$L,4,0),"-")</f>
        <v>Парфюмерные и хозяйственные магазины</v>
      </c>
      <c r="K120" s="42" t="str">
        <f>IFERROR(VLOOKUP($D120,'1. КУБ по территории'!$A:$L,5,0),"-")</f>
        <v>Парфюмерно-Хозяйственный магазин (Малый)</v>
      </c>
      <c r="L120" s="42" t="str">
        <f>IFERROR(VLOOKUP($D120,'1. КУБ по территории'!$A:$L,6,0),"-")</f>
        <v>Мила mini</v>
      </c>
      <c r="M120" s="50">
        <f>IFERROR(IF(H120&gt;=1000000,1,IF(AND(H120&gt;=500000,H120&lt;=999999),2,IF(AND(H120&gt;=200000,H120&lt;=499999),3,IF(AND(H120&gt;=150000,H120&lt;=199999),4,IF(AND(H120&gt;=75000,H120&lt;=149000),5,IF(AND(H120&gt;=35000,H120&lt;=74999),6,6)))))),"-")</f>
        <v>6</v>
      </c>
      <c r="N120" s="43">
        <f>IFERROR(VLOOKUP($M120,справочник!$A$27:$D$33,3,0),0)</f>
        <v>30</v>
      </c>
      <c r="O120" s="43">
        <f>IFERROR(VLOOKUP($M120,справочник!$A$27:$D$33,4,0),0)</f>
        <v>2</v>
      </c>
      <c r="P120" s="43">
        <f>N120*O120</f>
        <v>60</v>
      </c>
      <c r="Q120" s="36"/>
      <c r="R120" s="36"/>
      <c r="S120" s="36"/>
      <c r="T120" s="36"/>
    </row>
    <row r="121" spans="1:20" hidden="1">
      <c r="A121" s="49" t="s">
        <v>7454</v>
      </c>
      <c r="B121" s="42" t="str">
        <f>IFERROR(VLOOKUP(D:D,'1. КУБ по территории'!$A:$L,7,0),"")</f>
        <v>Мила</v>
      </c>
      <c r="C121" s="42" t="str">
        <f>IFERROR(VLOOKUP(D:D,'1. КУБ по территории'!$A:$L,8,0),"")</f>
        <v>Витебская обл., г. Новополоцк, ул Молодёжная, д 237</v>
      </c>
      <c r="D121" s="44" t="s">
        <v>1075</v>
      </c>
      <c r="E121" s="51">
        <f>IFERROR(VLOOKUP(D:D,'1. КУБ по территории'!$I:$L,2,0),"-")</f>
        <v>58660.449999999975</v>
      </c>
      <c r="F121" s="51">
        <f>IFERROR(VLOOKUP(D:D,'1. КУБ по территории'!$I:$L,3,0),"-")</f>
        <v>41289.22</v>
      </c>
      <c r="G121" s="51">
        <f>IFERROR(VLOOKUP(D:D,'1. КУБ по территории'!$I:$L,4,0),"-")</f>
        <v>9523.2299999999977</v>
      </c>
      <c r="H121" s="51">
        <f>IFERROR(AVERAGE(E121:G121),"-")</f>
        <v>36490.96666666666</v>
      </c>
      <c r="I121" s="42" t="str">
        <f>IFERROR(VLOOKUP($D121,'1. КУБ по территории'!$A:$L,3,0),"-")</f>
        <v>Канал Специалисты</v>
      </c>
      <c r="J121" s="42" t="str">
        <f>IFERROR(VLOOKUP($D121,'1. КУБ по территории'!$A:$L,4,0),"-")</f>
        <v>Парфюмерные и хозяйственные магазины</v>
      </c>
      <c r="K121" s="42" t="str">
        <f>IFERROR(VLOOKUP($D121,'1. КУБ по территории'!$A:$L,5,0),"-")</f>
        <v>Парфюмерно-Хозяйственный магазин (Малый)</v>
      </c>
      <c r="L121" s="42" t="str">
        <f>IFERROR(VLOOKUP($D121,'1. КУБ по территории'!$A:$L,6,0),"-")</f>
        <v>Мила mini</v>
      </c>
      <c r="M121" s="50">
        <f>IFERROR(IF(H121&gt;=1000000,1,IF(AND(H121&gt;=500000,H121&lt;=999999),2,IF(AND(H121&gt;=200000,H121&lt;=499999),3,IF(AND(H121&gt;=150000,H121&lt;=199999),4,IF(AND(H121&gt;=75000,H121&lt;=149000),5,IF(AND(H121&gt;=35000,H121&lt;=74999),6,6)))))),"-")</f>
        <v>6</v>
      </c>
      <c r="N121" s="43">
        <f>IFERROR(VLOOKUP($M121,справочник!$A$27:$D$33,3,0),0)</f>
        <v>30</v>
      </c>
      <c r="O121" s="43">
        <f>IFERROR(VLOOKUP($M121,справочник!$A$27:$D$33,4,0),0)</f>
        <v>2</v>
      </c>
      <c r="P121" s="43">
        <f>N121*O121</f>
        <v>60</v>
      </c>
      <c r="Q121" s="36"/>
      <c r="R121" s="36"/>
      <c r="S121" s="36"/>
      <c r="T121" s="36"/>
    </row>
    <row r="122" spans="1:20" hidden="1">
      <c r="A122" s="49" t="s">
        <v>7454</v>
      </c>
      <c r="B122" s="42" t="str">
        <f>IFERROR(VLOOKUP(D:D,'1. КУБ по территории'!$A:$L,7,0),"")</f>
        <v>Мила</v>
      </c>
      <c r="C122" s="42" t="str">
        <f>IFERROR(VLOOKUP(D:D,'1. КУБ по территории'!$A:$L,8,0),"")</f>
        <v>Витебская обл., г. Новополоцк, ул Молодёжная, д 148</v>
      </c>
      <c r="D122" s="44" t="s">
        <v>1022</v>
      </c>
      <c r="E122" s="51">
        <f>IFERROR(VLOOKUP(D:D,'1. КУБ по территории'!$I:$L,2,0),"-")</f>
        <v>58660.44999999999</v>
      </c>
      <c r="F122" s="51">
        <f>IFERROR(VLOOKUP(D:D,'1. КУБ по территории'!$I:$L,3,0),"-")</f>
        <v>41289.22</v>
      </c>
      <c r="G122" s="51">
        <f>IFERROR(VLOOKUP(D:D,'1. КУБ по территории'!$I:$L,4,0),"-")</f>
        <v>9523.2299999999977</v>
      </c>
      <c r="H122" s="51">
        <f>IFERROR(AVERAGE(E122:G122),"-")</f>
        <v>36490.96666666666</v>
      </c>
      <c r="I122" s="42" t="str">
        <f>IFERROR(VLOOKUP($D122,'1. КУБ по территории'!$A:$L,3,0),"-")</f>
        <v>Канал Специалисты</v>
      </c>
      <c r="J122" s="42" t="str">
        <f>IFERROR(VLOOKUP($D122,'1. КУБ по территории'!$A:$L,4,0),"-")</f>
        <v>Парфюмерные и хозяйственные магазины</v>
      </c>
      <c r="K122" s="42" t="str">
        <f>IFERROR(VLOOKUP($D122,'1. КУБ по территории'!$A:$L,5,0),"-")</f>
        <v>Парфюмерно-Хозяйственный магазин (Малый)</v>
      </c>
      <c r="L122" s="42" t="str">
        <f>IFERROR(VLOOKUP($D122,'1. КУБ по территории'!$A:$L,6,0),"-")</f>
        <v>Мила mini</v>
      </c>
      <c r="M122" s="50">
        <f>IFERROR(IF(H122&gt;=1000000,1,IF(AND(H122&gt;=500000,H122&lt;=999999),2,IF(AND(H122&gt;=200000,H122&lt;=499999),3,IF(AND(H122&gt;=150000,H122&lt;=199999),4,IF(AND(H122&gt;=75000,H122&lt;=149000),5,IF(AND(H122&gt;=35000,H122&lt;=74999),6,6)))))),"-")</f>
        <v>6</v>
      </c>
      <c r="N122" s="43">
        <f>IFERROR(VLOOKUP($M122,справочник!$A$27:$D$33,3,0),0)</f>
        <v>30</v>
      </c>
      <c r="O122" s="43">
        <f>IFERROR(VLOOKUP($M122,справочник!$A$27:$D$33,4,0),0)</f>
        <v>2</v>
      </c>
      <c r="P122" s="43">
        <f>N122*O122</f>
        <v>60</v>
      </c>
      <c r="Q122" s="36"/>
      <c r="R122" s="36"/>
      <c r="S122" s="36"/>
      <c r="T122" s="36"/>
    </row>
    <row r="123" spans="1:20" hidden="1">
      <c r="A123" s="49" t="s">
        <v>7454</v>
      </c>
      <c r="B123" s="42" t="str">
        <f>IFERROR(VLOOKUP(D:D,'1. КУБ по территории'!$A:$L,7,0),"")</f>
        <v>Мила</v>
      </c>
      <c r="C123" s="42" t="str">
        <f>IFERROR(VLOOKUP(D:D,'1. КУБ по территории'!$A:$L,8,0),"")</f>
        <v>Витебская обл., Докшицкий р-н, г. Докшицы, ул Гайдара, д 62</v>
      </c>
      <c r="D123" s="44" t="s">
        <v>1244</v>
      </c>
      <c r="E123" s="51">
        <f>IFERROR(VLOOKUP(D:D,'1. КУБ по территории'!$I:$L,2,0),"-")</f>
        <v>0</v>
      </c>
      <c r="F123" s="51">
        <f>IFERROR(VLOOKUP(D:D,'1. КУБ по территории'!$I:$L,3,0),"-")</f>
        <v>0</v>
      </c>
      <c r="G123" s="51">
        <f>IFERROR(VLOOKUP(D:D,'1. КУБ по территории'!$I:$L,4,0),"-")</f>
        <v>0</v>
      </c>
      <c r="H123" s="51">
        <f>IFERROR(AVERAGE(E123:G123),"-")</f>
        <v>0</v>
      </c>
      <c r="I123" s="42" t="str">
        <f>IFERROR(VLOOKUP($D123,'1. КУБ по территории'!$A:$L,3,0),"-")</f>
        <v>Канал Специалисты</v>
      </c>
      <c r="J123" s="42" t="str">
        <f>IFERROR(VLOOKUP($D123,'1. КУБ по территории'!$A:$L,4,0),"-")</f>
        <v>Парфюмерные и хозяйственные магазины</v>
      </c>
      <c r="K123" s="42" t="str">
        <f>IFERROR(VLOOKUP($D123,'1. КУБ по территории'!$A:$L,5,0),"-")</f>
        <v>Парфюмерно-Хозяйственный магазин (Малый)</v>
      </c>
      <c r="L123" s="42" t="str">
        <f>IFERROR(VLOOKUP($D123,'1. КУБ по территории'!$A:$L,6,0),"-")</f>
        <v>Формат 1 (Мила)</v>
      </c>
      <c r="M123" s="50">
        <f>IFERROR(IF(H123&gt;=1000000,1,IF(AND(H123&gt;=500000,H123&lt;=999999),2,IF(AND(H123&gt;=200000,H123&lt;=499999),3,IF(AND(H123&gt;=150000,H123&lt;=199999),4,IF(AND(H123&gt;=75000,H123&lt;=149000),5,IF(AND(H123&gt;=35000,H123&lt;=74999),6,6)))))),"-")</f>
        <v>6</v>
      </c>
      <c r="N123" s="43">
        <f>IFERROR(VLOOKUP($M123,справочник!$A$27:$D$33,3,0),0)</f>
        <v>30</v>
      </c>
      <c r="O123" s="43">
        <f>IFERROR(VLOOKUP($M123,справочник!$A$27:$D$33,4,0),0)</f>
        <v>2</v>
      </c>
      <c r="P123" s="43">
        <f>N123*O123</f>
        <v>60</v>
      </c>
      <c r="Q123" s="36"/>
      <c r="R123" s="36"/>
      <c r="S123" s="36"/>
      <c r="T123" s="36"/>
    </row>
    <row r="124" spans="1:20" hidden="1">
      <c r="A124" s="49" t="s">
        <v>7454</v>
      </c>
      <c r="B124" s="63" t="str">
        <f>IFERROR(VLOOKUP(D:D,'1. КУБ по территории'!$A:$L,7,0),"")</f>
        <v/>
      </c>
      <c r="C124" s="63" t="str">
        <f>IFERROR(VLOOKUP(D:D,'1. КУБ по территории'!$A:$L,8,0),"")</f>
        <v/>
      </c>
      <c r="D124" s="44" t="s">
        <v>7468</v>
      </c>
      <c r="E124" s="51" t="str">
        <f>IFERROR(VLOOKUP(D:D,'1. КУБ по территории'!$I:$L,2,0),"-")</f>
        <v>-</v>
      </c>
      <c r="F124" s="51" t="str">
        <f>IFERROR(VLOOKUP(D:D,'1. КУБ по территории'!$I:$L,3,0),"-")</f>
        <v>-</v>
      </c>
      <c r="G124" s="51" t="str">
        <f>IFERROR(VLOOKUP(D:D,'1. КУБ по территории'!$I:$L,4,0),"-")</f>
        <v>-</v>
      </c>
      <c r="H124" s="51" t="str">
        <f>IFERROR(AVERAGE(E124:G124),"-")</f>
        <v>-</v>
      </c>
      <c r="I124" s="42" t="str">
        <f>IFERROR(VLOOKUP($D124,'1. КУБ по территории'!$A:$L,3,0),"-")</f>
        <v>-</v>
      </c>
      <c r="J124" s="42" t="str">
        <f>IFERROR(VLOOKUP($D124,'1. КУБ по территории'!$A:$L,4,0),"-")</f>
        <v>-</v>
      </c>
      <c r="K124" s="42" t="str">
        <f>IFERROR(VLOOKUP($D124,'1. КУБ по территории'!$A:$L,5,0),"-")</f>
        <v>-</v>
      </c>
      <c r="L124" s="42" t="str">
        <f>IFERROR(VLOOKUP($D124,'1. КУБ по территории'!$A:$L,6,0),"-")</f>
        <v>-</v>
      </c>
      <c r="M124" s="50">
        <f>IFERROR(IF(H124&gt;=1000000,1,IF(AND(H124&gt;=500000,H124&lt;=999999),2,IF(AND(H124&gt;=200000,H124&lt;=499999),3,IF(AND(H124&gt;=150000,H124&lt;=199999),4,IF(AND(H124&gt;=75000,H124&lt;=149000),5,IF(AND(H124&gt;=35000,H124&lt;=74999),6,6)))))),"-")</f>
        <v>1</v>
      </c>
      <c r="N124" s="43">
        <f>IFERROR(VLOOKUP($M124,справочник!$A$27:$D$33,3,0),0)</f>
        <v>60</v>
      </c>
      <c r="O124" s="43">
        <f>IFERROR(VLOOKUP($M124,справочник!$A$27:$D$33,4,0),0)</f>
        <v>4</v>
      </c>
      <c r="P124" s="43">
        <f>N124*O124</f>
        <v>240</v>
      </c>
      <c r="Q124" s="36"/>
      <c r="R124" s="36"/>
      <c r="S124" s="36"/>
      <c r="T124" s="36"/>
    </row>
    <row r="125" spans="1:20" hidden="1">
      <c r="A125" s="49" t="s">
        <v>7454</v>
      </c>
      <c r="B125" s="42" t="str">
        <f>IFERROR(VLOOKUP(D:D,'1. КУБ по территории'!$A:$L,7,0),"")</f>
        <v>Мила</v>
      </c>
      <c r="C125" s="42" t="str">
        <f>IFERROR(VLOOKUP(D:D,'1. КУБ по территории'!$A:$L,8,0),"")</f>
        <v>Витебская обл., Миорский р-н, г. Миоры, ул Октябрьская, д 1</v>
      </c>
      <c r="D125" s="44" t="s">
        <v>1274</v>
      </c>
      <c r="E125" s="51">
        <f>IFERROR(VLOOKUP(D:D,'1. КУБ по территории'!$I:$L,2,0),"-")</f>
        <v>0</v>
      </c>
      <c r="F125" s="51">
        <f>IFERROR(VLOOKUP(D:D,'1. КУБ по территории'!$I:$L,3,0),"-")</f>
        <v>0</v>
      </c>
      <c r="G125" s="51">
        <f>IFERROR(VLOOKUP(D:D,'1. КУБ по территории'!$I:$L,4,0),"-")</f>
        <v>0</v>
      </c>
      <c r="H125" s="51">
        <f>IFERROR(AVERAGE(E125:G125),"-")</f>
        <v>0</v>
      </c>
      <c r="I125" s="42" t="str">
        <f>IFERROR(VLOOKUP($D125,'1. КУБ по территории'!$A:$L,3,0),"-")</f>
        <v>Канал Специалисты</v>
      </c>
      <c r="J125" s="42" t="str">
        <f>IFERROR(VLOOKUP($D125,'1. КУБ по территории'!$A:$L,4,0),"-")</f>
        <v>Парфюмерные и хозяйственные магазины</v>
      </c>
      <c r="K125" s="42" t="str">
        <f>IFERROR(VLOOKUP($D125,'1. КУБ по территории'!$A:$L,5,0),"-")</f>
        <v>Парфюмерно-Хозяйственный магазин (Малый)</v>
      </c>
      <c r="L125" s="42" t="str">
        <f>IFERROR(VLOOKUP($D125,'1. КУБ по территории'!$A:$L,6,0),"-")</f>
        <v>Формат 1 (Мила)</v>
      </c>
      <c r="M125" s="50">
        <f>IFERROR(IF(H125&gt;=1000000,1,IF(AND(H125&gt;=500000,H125&lt;=999999),2,IF(AND(H125&gt;=200000,H125&lt;=499999),3,IF(AND(H125&gt;=150000,H125&lt;=199999),4,IF(AND(H125&gt;=75000,H125&lt;=149000),5,IF(AND(H125&gt;=35000,H125&lt;=74999),6,6)))))),"-")</f>
        <v>6</v>
      </c>
      <c r="N125" s="43">
        <f>IFERROR(VLOOKUP($M125,справочник!$A$27:$D$33,3,0),0)</f>
        <v>30</v>
      </c>
      <c r="O125" s="43">
        <f>IFERROR(VLOOKUP($M125,справочник!$A$27:$D$33,4,0),0)</f>
        <v>2</v>
      </c>
      <c r="P125" s="43">
        <f>N125*O125</f>
        <v>60</v>
      </c>
      <c r="Q125" s="36"/>
      <c r="R125" s="36"/>
      <c r="S125" s="36"/>
      <c r="T125" s="36"/>
    </row>
    <row r="126" spans="1:20" hidden="1">
      <c r="A126" s="49" t="s">
        <v>7454</v>
      </c>
      <c r="B126" s="63" t="str">
        <f>IFERROR(VLOOKUP(D:D,'1. КУБ по территории'!$A:$L,7,0),"")</f>
        <v/>
      </c>
      <c r="C126" s="63" t="str">
        <f>IFERROR(VLOOKUP(D:D,'1. КУБ по территории'!$A:$L,8,0),"")</f>
        <v/>
      </c>
      <c r="D126" s="44"/>
      <c r="E126" s="51" t="str">
        <f>IFERROR(VLOOKUP(D:D,'1. КУБ по территории'!$I:$L,2,0),"-")</f>
        <v>-</v>
      </c>
      <c r="F126" s="51" t="str">
        <f>IFERROR(VLOOKUP(D:D,'1. КУБ по территории'!$I:$L,3,0),"-")</f>
        <v>-</v>
      </c>
      <c r="G126" s="51" t="str">
        <f>IFERROR(VLOOKUP(D:D,'1. КУБ по территории'!$I:$L,4,0),"-")</f>
        <v>-</v>
      </c>
      <c r="H126" s="51" t="str">
        <f>IFERROR(AVERAGE(E126:G126),"-")</f>
        <v>-</v>
      </c>
      <c r="I126" s="42" t="str">
        <f>IFERROR(VLOOKUP($D126,'1. КУБ по территории'!$A:$L,3,0),"-")</f>
        <v>-</v>
      </c>
      <c r="J126" s="42" t="str">
        <f>IFERROR(VLOOKUP($D126,'1. КУБ по территории'!$A:$L,4,0),"-")</f>
        <v>-</v>
      </c>
      <c r="K126" s="42" t="str">
        <f>IFERROR(VLOOKUP($D126,'1. КУБ по территории'!$A:$L,5,0),"-")</f>
        <v>-</v>
      </c>
      <c r="L126" s="42" t="str">
        <f>IFERROR(VLOOKUP($D126,'1. КУБ по территории'!$A:$L,6,0),"-")</f>
        <v>-</v>
      </c>
      <c r="M126" s="50">
        <f>IFERROR(IF(H126&gt;=1000000,1,IF(AND(H126&gt;=500000,H126&lt;=999999),2,IF(AND(H126&gt;=200000,H126&lt;=499999),3,IF(AND(H126&gt;=150000,H126&lt;=199999),4,IF(AND(H126&gt;=75000,H126&lt;=149000),5,IF(AND(H126&gt;=35000,H126&lt;=74999),6,6)))))),"-")</f>
        <v>1</v>
      </c>
      <c r="N126" s="43">
        <f>IFERROR(VLOOKUP($M126,справочник!$A$27:$D$33,3,0),0)</f>
        <v>60</v>
      </c>
      <c r="O126" s="43">
        <f>IFERROR(VLOOKUP($M126,справочник!$A$27:$D$33,4,0),0)</f>
        <v>4</v>
      </c>
      <c r="P126" s="43">
        <f>N126*O126</f>
        <v>240</v>
      </c>
      <c r="Q126" s="36"/>
      <c r="R126" s="36"/>
      <c r="S126" s="36"/>
      <c r="T126" s="36"/>
    </row>
    <row r="127" spans="1:20" hidden="1">
      <c r="A127" s="49" t="s">
        <v>7454</v>
      </c>
      <c r="B127" s="63" t="str">
        <f>IFERROR(VLOOKUP(D:D,'1. КУБ по территории'!$A:$L,7,0),"")</f>
        <v/>
      </c>
      <c r="C127" s="63" t="str">
        <f>IFERROR(VLOOKUP(D:D,'1. КУБ по территории'!$A:$L,8,0),"")</f>
        <v/>
      </c>
      <c r="D127" s="49"/>
      <c r="E127" s="51" t="str">
        <f>IFERROR(VLOOKUP(D:D,'1. КУБ по территории'!$I:$L,2,0),"-")</f>
        <v>-</v>
      </c>
      <c r="F127" s="51" t="str">
        <f>IFERROR(VLOOKUP(D:D,'1. КУБ по территории'!$I:$L,3,0),"-")</f>
        <v>-</v>
      </c>
      <c r="G127" s="51" t="str">
        <f>IFERROR(VLOOKUP(D:D,'1. КУБ по территории'!$I:$L,4,0),"-")</f>
        <v>-</v>
      </c>
      <c r="H127" s="51" t="str">
        <f>IFERROR(AVERAGE(E127:G127),"-")</f>
        <v>-</v>
      </c>
      <c r="I127" s="42" t="str">
        <f>IFERROR(VLOOKUP($D127,'1. КУБ по территории'!$A:$L,3,0),"-")</f>
        <v>-</v>
      </c>
      <c r="J127" s="42" t="str">
        <f>IFERROR(VLOOKUP($D127,'1. КУБ по территории'!$A:$L,4,0),"-")</f>
        <v>-</v>
      </c>
      <c r="K127" s="42" t="str">
        <f>IFERROR(VLOOKUP($D127,'1. КУБ по территории'!$A:$L,5,0),"-")</f>
        <v>-</v>
      </c>
      <c r="L127" s="42" t="str">
        <f>IFERROR(VLOOKUP($D127,'1. КУБ по территории'!$A:$L,6,0),"-")</f>
        <v>-</v>
      </c>
      <c r="M127" s="50">
        <f>IFERROR(IF(H127&gt;=1000000,1,IF(AND(H127&gt;=500000,H127&lt;=999999),2,IF(AND(H127&gt;=200000,H127&lt;=499999),3,IF(AND(H127&gt;=150000,H127&lt;=199999),4,IF(AND(H127&gt;=75000,H127&lt;=149000),5,IF(AND(H127&gt;=35000,H127&lt;=74999),6,6)))))),"-")</f>
        <v>1</v>
      </c>
      <c r="N127" s="43">
        <f>IFERROR(VLOOKUP($M127,справочник!$A$27:$D$33,3,0),0)</f>
        <v>60</v>
      </c>
      <c r="O127" s="43">
        <f>IFERROR(VLOOKUP($M127,справочник!$A$27:$D$33,4,0),0)</f>
        <v>4</v>
      </c>
      <c r="P127" s="43">
        <f>N127*O127</f>
        <v>240</v>
      </c>
      <c r="Q127" s="36"/>
      <c r="R127" s="36"/>
      <c r="S127" s="36"/>
      <c r="T127" s="36"/>
    </row>
    <row r="128" spans="1:20" hidden="1">
      <c r="A128" s="49" t="s">
        <v>7454</v>
      </c>
      <c r="B128" s="63" t="str">
        <f>IFERROR(VLOOKUP(D:D,'1. КУБ по территории'!$A:$L,7,0),"")</f>
        <v/>
      </c>
      <c r="C128" s="63" t="str">
        <f>IFERROR(VLOOKUP(D:D,'1. КУБ по территории'!$A:$L,8,0),"")</f>
        <v/>
      </c>
      <c r="D128" s="49"/>
      <c r="E128" s="51" t="str">
        <f>IFERROR(VLOOKUP(D:D,'1. КУБ по территории'!$I:$L,2,0),"-")</f>
        <v>-</v>
      </c>
      <c r="F128" s="51" t="str">
        <f>IFERROR(VLOOKUP(D:D,'1. КУБ по территории'!$I:$L,3,0),"-")</f>
        <v>-</v>
      </c>
      <c r="G128" s="51" t="str">
        <f>IFERROR(VLOOKUP(D:D,'1. КУБ по территории'!$I:$L,4,0),"-")</f>
        <v>-</v>
      </c>
      <c r="H128" s="51" t="str">
        <f>IFERROR(AVERAGE(E128:G128),"-")</f>
        <v>-</v>
      </c>
      <c r="I128" s="42" t="str">
        <f>IFERROR(VLOOKUP($D128,'1. КУБ по территории'!$A:$L,3,0),"-")</f>
        <v>-</v>
      </c>
      <c r="J128" s="42" t="str">
        <f>IFERROR(VLOOKUP($D128,'1. КУБ по территории'!$A:$L,4,0),"-")</f>
        <v>-</v>
      </c>
      <c r="K128" s="42" t="str">
        <f>IFERROR(VLOOKUP($D128,'1. КУБ по территории'!$A:$L,5,0),"-")</f>
        <v>-</v>
      </c>
      <c r="L128" s="42" t="str">
        <f>IFERROR(VLOOKUP($D128,'1. КУБ по территории'!$A:$L,6,0),"-")</f>
        <v>-</v>
      </c>
      <c r="M128" s="50">
        <f>IFERROR(IF(H128&gt;=1000000,1,IF(AND(H128&gt;=500000,H128&lt;=999999),2,IF(AND(H128&gt;=200000,H128&lt;=499999),3,IF(AND(H128&gt;=150000,H128&lt;=199999),4,IF(AND(H128&gt;=75000,H128&lt;=149000),5,IF(AND(H128&gt;=35000,H128&lt;=74999),6,6)))))),"-")</f>
        <v>1</v>
      </c>
      <c r="N128" s="43">
        <f>IFERROR(VLOOKUP($M128,справочник!$A$27:$D$33,3,0),0)</f>
        <v>60</v>
      </c>
      <c r="O128" s="43">
        <f>IFERROR(VLOOKUP($M128,справочник!$A$27:$D$33,4,0),0)</f>
        <v>4</v>
      </c>
      <c r="P128" s="43">
        <f>N128*O128</f>
        <v>240</v>
      </c>
      <c r="Q128" s="36"/>
      <c r="R128" s="36"/>
      <c r="S128" s="36"/>
      <c r="T128" s="36"/>
    </row>
    <row r="129" spans="1:20" hidden="1">
      <c r="A129" s="49" t="s">
        <v>7454</v>
      </c>
      <c r="B129" s="63" t="str">
        <f>IFERROR(VLOOKUP(D:D,'1. КУБ по территории'!$A:$L,7,0),"")</f>
        <v/>
      </c>
      <c r="C129" s="63" t="str">
        <f>IFERROR(VLOOKUP(D:D,'1. КУБ по территории'!$A:$L,8,0),"")</f>
        <v/>
      </c>
      <c r="D129" s="44" t="s">
        <v>7469</v>
      </c>
      <c r="E129" s="51" t="str">
        <f>IFERROR(VLOOKUP(D:D,'1. КУБ по территории'!$I:$L,2,0),"-")</f>
        <v>-</v>
      </c>
      <c r="F129" s="51" t="str">
        <f>IFERROR(VLOOKUP(D:D,'1. КУБ по территории'!$I:$L,3,0),"-")</f>
        <v>-</v>
      </c>
      <c r="G129" s="51" t="str">
        <f>IFERROR(VLOOKUP(D:D,'1. КУБ по территории'!$I:$L,4,0),"-")</f>
        <v>-</v>
      </c>
      <c r="H129" s="51" t="str">
        <f>IFERROR(AVERAGE(E129:G129),"-")</f>
        <v>-</v>
      </c>
      <c r="I129" s="42" t="str">
        <f>IFERROR(VLOOKUP($D129,'1. КУБ по территории'!$A:$L,3,0),"-")</f>
        <v>-</v>
      </c>
      <c r="J129" s="42" t="str">
        <f>IFERROR(VLOOKUP($D129,'1. КУБ по территории'!$A:$L,4,0),"-")</f>
        <v>-</v>
      </c>
      <c r="K129" s="42" t="str">
        <f>IFERROR(VLOOKUP($D129,'1. КУБ по территории'!$A:$L,5,0),"-")</f>
        <v>-</v>
      </c>
      <c r="L129" s="42" t="str">
        <f>IFERROR(VLOOKUP($D129,'1. КУБ по территории'!$A:$L,6,0),"-")</f>
        <v>-</v>
      </c>
      <c r="M129" s="50">
        <f>IFERROR(IF(H129&gt;=1000000,1,IF(AND(H129&gt;=500000,H129&lt;=999999),2,IF(AND(H129&gt;=200000,H129&lt;=499999),3,IF(AND(H129&gt;=150000,H129&lt;=199999),4,IF(AND(H129&gt;=75000,H129&lt;=149000),5,IF(AND(H129&gt;=35000,H129&lt;=74999),6,6)))))),"-")</f>
        <v>1</v>
      </c>
      <c r="N129" s="43">
        <f>IFERROR(VLOOKUP($M129,справочник!$A$27:$D$33,3,0),0)</f>
        <v>60</v>
      </c>
      <c r="O129" s="43">
        <f>IFERROR(VLOOKUP($M129,справочник!$A$27:$D$33,4,0),0)</f>
        <v>4</v>
      </c>
      <c r="P129" s="43">
        <f>N129*O129</f>
        <v>240</v>
      </c>
      <c r="Q129" s="36"/>
      <c r="R129" s="36"/>
      <c r="S129" s="36"/>
      <c r="T129" s="36"/>
    </row>
    <row r="130" spans="1:20" hidden="1">
      <c r="A130" s="49" t="s">
        <v>7454</v>
      </c>
      <c r="B130" s="63" t="str">
        <f>IFERROR(VLOOKUP(D:D,'1. КУБ по территории'!$A:$L,7,0),"")</f>
        <v/>
      </c>
      <c r="C130" s="63" t="str">
        <f>IFERROR(VLOOKUP(D:D,'1. КУБ по территории'!$A:$L,8,0),"")</f>
        <v/>
      </c>
      <c r="D130" s="44" t="s">
        <v>7470</v>
      </c>
      <c r="E130" s="51" t="str">
        <f>IFERROR(VLOOKUP(D:D,'1. КУБ по территории'!$I:$L,2,0),"-")</f>
        <v>-</v>
      </c>
      <c r="F130" s="51" t="str">
        <f>IFERROR(VLOOKUP(D:D,'1. КУБ по территории'!$I:$L,3,0),"-")</f>
        <v>-</v>
      </c>
      <c r="G130" s="51" t="str">
        <f>IFERROR(VLOOKUP(D:D,'1. КУБ по территории'!$I:$L,4,0),"-")</f>
        <v>-</v>
      </c>
      <c r="H130" s="51" t="str">
        <f>IFERROR(AVERAGE(E130:G130),"-")</f>
        <v>-</v>
      </c>
      <c r="I130" s="42" t="str">
        <f>IFERROR(VLOOKUP($D130,'1. КУБ по территории'!$A:$L,3,0),"-")</f>
        <v>-</v>
      </c>
      <c r="J130" s="42" t="str">
        <f>IFERROR(VLOOKUP($D130,'1. КУБ по территории'!$A:$L,4,0),"-")</f>
        <v>-</v>
      </c>
      <c r="K130" s="42" t="str">
        <f>IFERROR(VLOOKUP($D130,'1. КУБ по территории'!$A:$L,5,0),"-")</f>
        <v>-</v>
      </c>
      <c r="L130" s="42" t="str">
        <f>IFERROR(VLOOKUP($D130,'1. КУБ по территории'!$A:$L,6,0),"-")</f>
        <v>-</v>
      </c>
      <c r="M130" s="50">
        <f>IFERROR(IF(H130&gt;=1000000,1,IF(AND(H130&gt;=500000,H130&lt;=999999),2,IF(AND(H130&gt;=200000,H130&lt;=499999),3,IF(AND(H130&gt;=150000,H130&lt;=199999),4,IF(AND(H130&gt;=75000,H130&lt;=149000),5,IF(AND(H130&gt;=35000,H130&lt;=74999),6,6)))))),"-")</f>
        <v>1</v>
      </c>
      <c r="N130" s="43">
        <f>IFERROR(VLOOKUP($M130,справочник!$A$27:$D$33,3,0),0)</f>
        <v>60</v>
      </c>
      <c r="O130" s="43">
        <f>IFERROR(VLOOKUP($M130,справочник!$A$27:$D$33,4,0),0)</f>
        <v>4</v>
      </c>
      <c r="P130" s="43">
        <f>N130*O130</f>
        <v>240</v>
      </c>
      <c r="Q130" s="36"/>
      <c r="R130" s="36"/>
      <c r="S130" s="36"/>
      <c r="T130" s="36"/>
    </row>
    <row r="131" spans="1:20" hidden="1">
      <c r="A131" s="49" t="s">
        <v>7454</v>
      </c>
      <c r="B131" s="63" t="str">
        <f>IFERROR(VLOOKUP(D:D,'1. КУБ по территории'!$A:$L,7,0),"")</f>
        <v/>
      </c>
      <c r="C131" s="63" t="str">
        <f>IFERROR(VLOOKUP(D:D,'1. КУБ по территории'!$A:$L,8,0),"")</f>
        <v/>
      </c>
      <c r="D131" s="44"/>
      <c r="E131" s="51" t="str">
        <f>IFERROR(VLOOKUP(D:D,'1. КУБ по территории'!$I:$L,2,0),"-")</f>
        <v>-</v>
      </c>
      <c r="F131" s="51" t="str">
        <f>IFERROR(VLOOKUP(D:D,'1. КУБ по территории'!$I:$L,3,0),"-")</f>
        <v>-</v>
      </c>
      <c r="G131" s="51" t="str">
        <f>IFERROR(VLOOKUP(D:D,'1. КУБ по территории'!$I:$L,4,0),"-")</f>
        <v>-</v>
      </c>
      <c r="H131" s="51" t="str">
        <f>IFERROR(AVERAGE(E131:G131),"-")</f>
        <v>-</v>
      </c>
      <c r="I131" s="42" t="str">
        <f>IFERROR(VLOOKUP($D131,'1. КУБ по территории'!$A:$L,3,0),"-")</f>
        <v>-</v>
      </c>
      <c r="J131" s="42" t="str">
        <f>IFERROR(VLOOKUP($D131,'1. КУБ по территории'!$A:$L,4,0),"-")</f>
        <v>-</v>
      </c>
      <c r="K131" s="42" t="str">
        <f>IFERROR(VLOOKUP($D131,'1. КУБ по территории'!$A:$L,5,0),"-")</f>
        <v>-</v>
      </c>
      <c r="L131" s="42" t="str">
        <f>IFERROR(VLOOKUP($D131,'1. КУБ по территории'!$A:$L,6,0),"-")</f>
        <v>-</v>
      </c>
      <c r="M131" s="50">
        <f>IFERROR(IF(H131&gt;=1000000,1,IF(AND(H131&gt;=500000,H131&lt;=999999),2,IF(AND(H131&gt;=200000,H131&lt;=499999),3,IF(AND(H131&gt;=150000,H131&lt;=199999),4,IF(AND(H131&gt;=75000,H131&lt;=149000),5,IF(AND(H131&gt;=35000,H131&lt;=74999),6,6)))))),"-")</f>
        <v>1</v>
      </c>
      <c r="N131" s="43">
        <f>IFERROR(VLOOKUP($M131,справочник!$A$27:$D$33,3,0),0)</f>
        <v>60</v>
      </c>
      <c r="O131" s="43">
        <f>IFERROR(VLOOKUP($M131,справочник!$A$27:$D$33,4,0),0)</f>
        <v>4</v>
      </c>
      <c r="P131" s="43">
        <f>N131*O131</f>
        <v>240</v>
      </c>
      <c r="Q131" s="36"/>
      <c r="R131" s="36"/>
      <c r="S131" s="36"/>
      <c r="T131" s="36"/>
    </row>
    <row r="132" spans="1:20" hidden="1">
      <c r="A132" s="49" t="s">
        <v>7454</v>
      </c>
      <c r="B132" s="42" t="str">
        <f>IFERROR(VLOOKUP(D:D,'1. КУБ по территории'!$A:$L,7,0),"")</f>
        <v>Остров чистоты</v>
      </c>
      <c r="C132" s="42" t="str">
        <f>IFERROR(VLOOKUP(D:D,'1. КУБ по территории'!$A:$L,8,0),"")</f>
        <v>Витебская обл., Полоцкий р-н, г. Полоцк, ул Богдановича, д 14</v>
      </c>
      <c r="D132" s="44" t="s">
        <v>1144</v>
      </c>
      <c r="E132" s="51">
        <f>IFERROR(VLOOKUP(D:D,'1. КУБ по территории'!$I:$L,2,0),"-")</f>
        <v>13933.671869244485</v>
      </c>
      <c r="F132" s="51">
        <f>IFERROR(VLOOKUP(D:D,'1. КУБ по территории'!$I:$L,3,0),"-")</f>
        <v>43183.914730899291</v>
      </c>
      <c r="G132" s="51">
        <f>IFERROR(VLOOKUP(D:D,'1. КУБ по территории'!$I:$L,4,0),"-")</f>
        <v>36486.703859910049</v>
      </c>
      <c r="H132" s="51">
        <f>IFERROR(AVERAGE(E132:G132),"-")</f>
        <v>31201.430153351277</v>
      </c>
      <c r="I132" s="42" t="str">
        <f>IFERROR(VLOOKUP($D132,'1. КУБ по территории'!$A:$L,3,0),"-")</f>
        <v>Канал Специалисты</v>
      </c>
      <c r="J132" s="42" t="str">
        <f>IFERROR(VLOOKUP($D132,'1. КУБ по территории'!$A:$L,4,0),"-")</f>
        <v>Парфюмерные и хозяйственные магазины</v>
      </c>
      <c r="K132" s="42" t="str">
        <f>IFERROR(VLOOKUP($D132,'1. КУБ по территории'!$A:$L,5,0),"-")</f>
        <v>Парфюмерно-Хозяйственный магазин (Малый)</v>
      </c>
      <c r="L132" s="42" t="str">
        <f>IFERROR(VLOOKUP($D132,'1. КУБ по территории'!$A:$L,6,0),"-")</f>
        <v>Остров Чистоты mini</v>
      </c>
      <c r="M132" s="50">
        <f>IFERROR(IF(H132&gt;=1000000,1,IF(AND(H132&gt;=500000,H132&lt;=999999),2,IF(AND(H132&gt;=200000,H132&lt;=499999),3,IF(AND(H132&gt;=150000,H132&lt;=199999),4,IF(AND(H132&gt;=75000,H132&lt;=149000),5,IF(AND(H132&gt;=35000,H132&lt;=74999),6,6)))))),"-")</f>
        <v>6</v>
      </c>
      <c r="N132" s="43">
        <f>IFERROR(VLOOKUP($M132,справочник!$A$27:$D$33,3,0),0)</f>
        <v>30</v>
      </c>
      <c r="O132" s="43">
        <f>IFERROR(VLOOKUP($M132,справочник!$A$27:$D$33,4,0),0)</f>
        <v>2</v>
      </c>
      <c r="P132" s="43">
        <f>N132*O132</f>
        <v>60</v>
      </c>
      <c r="Q132" s="36"/>
      <c r="R132" s="36"/>
      <c r="S132" s="36"/>
      <c r="T132" s="36"/>
    </row>
    <row r="133" spans="1:20" hidden="1">
      <c r="A133" s="49" t="s">
        <v>7454</v>
      </c>
      <c r="B133" s="42" t="str">
        <f>IFERROR(VLOOKUP(D:D,'1. КУБ по территории'!$A:$L,7,0),"")</f>
        <v>Остров чистоты</v>
      </c>
      <c r="C133" s="42" t="str">
        <f>IFERROR(VLOOKUP(D:D,'1. КУБ по территории'!$A:$L,8,0),"")</f>
        <v>Витебская обл., Полоцкий р-н, г. Полоцк, ул Петруся Бровки, д 45</v>
      </c>
      <c r="D133" s="44" t="s">
        <v>1089</v>
      </c>
      <c r="E133" s="51">
        <f>IFERROR(VLOOKUP(D:D,'1. КУБ по территории'!$I:$L,2,0),"-")</f>
        <v>13933.671869244487</v>
      </c>
      <c r="F133" s="51">
        <f>IFERROR(VLOOKUP(D:D,'1. КУБ по территории'!$I:$L,3,0),"-")</f>
        <v>43183.914730899305</v>
      </c>
      <c r="G133" s="51">
        <f>IFERROR(VLOOKUP(D:D,'1. КУБ по территории'!$I:$L,4,0),"-")</f>
        <v>36486.703859910063</v>
      </c>
      <c r="H133" s="51">
        <f>IFERROR(AVERAGE(E133:G133),"-")</f>
        <v>31201.430153351288</v>
      </c>
      <c r="I133" s="42" t="str">
        <f>IFERROR(VLOOKUP($D133,'1. КУБ по территории'!$A:$L,3,0),"-")</f>
        <v>Канал Специалисты</v>
      </c>
      <c r="J133" s="42" t="str">
        <f>IFERROR(VLOOKUP($D133,'1. КУБ по территории'!$A:$L,4,0),"-")</f>
        <v>Парфюмерные и хозяйственные магазины</v>
      </c>
      <c r="K133" s="42" t="str">
        <f>IFERROR(VLOOKUP($D133,'1. КУБ по территории'!$A:$L,5,0),"-")</f>
        <v>Парфюмерно-Хозяйственный магазин (Малый)</v>
      </c>
      <c r="L133" s="42" t="str">
        <f>IFERROR(VLOOKUP($D133,'1. КУБ по территории'!$A:$L,6,0),"-")</f>
        <v>Остров Чистоты mini</v>
      </c>
      <c r="M133" s="50">
        <f>IFERROR(IF(H133&gt;=1000000,1,IF(AND(H133&gt;=500000,H133&lt;=999999),2,IF(AND(H133&gt;=200000,H133&lt;=499999),3,IF(AND(H133&gt;=150000,H133&lt;=199999),4,IF(AND(H133&gt;=75000,H133&lt;=149000),5,IF(AND(H133&gt;=35000,H133&lt;=74999),6,6)))))),"-")</f>
        <v>6</v>
      </c>
      <c r="N133" s="43">
        <f>IFERROR(VLOOKUP($M133,справочник!$A$27:$D$33,3,0),0)</f>
        <v>30</v>
      </c>
      <c r="O133" s="43">
        <f>IFERROR(VLOOKUP($M133,справочник!$A$27:$D$33,4,0),0)</f>
        <v>2</v>
      </c>
      <c r="P133" s="43">
        <f>N133*O133</f>
        <v>60</v>
      </c>
      <c r="Q133" s="36"/>
      <c r="R133" s="36"/>
      <c r="S133" s="36"/>
      <c r="T133" s="36"/>
    </row>
    <row r="134" spans="1:20" hidden="1">
      <c r="A134" s="49" t="s">
        <v>7454</v>
      </c>
      <c r="B134" s="42" t="str">
        <f>IFERROR(VLOOKUP(D:D,'1. КУБ по территории'!$A:$L,7,0),"")</f>
        <v>Остров чистоты</v>
      </c>
      <c r="C134" s="42" t="str">
        <f>IFERROR(VLOOKUP(D:D,'1. КУБ по территории'!$A:$L,8,0),"")</f>
        <v>Витебская обл., Полоцкий р-н, г. Полоцк, пр-кт Франциска Скорины, д 37</v>
      </c>
      <c r="D134" s="44" t="s">
        <v>1176</v>
      </c>
      <c r="E134" s="51">
        <f>IFERROR(VLOOKUP(D:D,'1. КУБ по территории'!$I:$L,2,0),"-")</f>
        <v>13933.671869244487</v>
      </c>
      <c r="F134" s="51">
        <f>IFERROR(VLOOKUP(D:D,'1. КУБ по территории'!$I:$L,3,0),"-")</f>
        <v>43183.914730899298</v>
      </c>
      <c r="G134" s="51">
        <f>IFERROR(VLOOKUP(D:D,'1. КУБ по территории'!$I:$L,4,0),"-")</f>
        <v>36486.703859910049</v>
      </c>
      <c r="H134" s="51">
        <f>IFERROR(AVERAGE(E134:G134),"-")</f>
        <v>31201.430153351277</v>
      </c>
      <c r="I134" s="42" t="str">
        <f>IFERROR(VLOOKUP($D134,'1. КУБ по территории'!$A:$L,3,0),"-")</f>
        <v>Канал Специалисты</v>
      </c>
      <c r="J134" s="42" t="str">
        <f>IFERROR(VLOOKUP($D134,'1. КУБ по территории'!$A:$L,4,0),"-")</f>
        <v>Парфюмерные и хозяйственные магазины</v>
      </c>
      <c r="K134" s="42" t="str">
        <f>IFERROR(VLOOKUP($D134,'1. КУБ по территории'!$A:$L,5,0),"-")</f>
        <v>Парфюмерно-Хозяйственный магазин (Малый)</v>
      </c>
      <c r="L134" s="42" t="str">
        <f>IFERROR(VLOOKUP($D134,'1. КУБ по территории'!$A:$L,6,0),"-")</f>
        <v>Остров Чистоты mini</v>
      </c>
      <c r="M134" s="50">
        <f>IFERROR(IF(H134&gt;=1000000,1,IF(AND(H134&gt;=500000,H134&lt;=999999),2,IF(AND(H134&gt;=200000,H134&lt;=499999),3,IF(AND(H134&gt;=150000,H134&lt;=199999),4,IF(AND(H134&gt;=75000,H134&lt;=149000),5,IF(AND(H134&gt;=35000,H134&lt;=74999),6,6)))))),"-")</f>
        <v>6</v>
      </c>
      <c r="N134" s="43">
        <f>IFERROR(VLOOKUP($M134,справочник!$A$27:$D$33,3,0),0)</f>
        <v>30</v>
      </c>
      <c r="O134" s="43">
        <f>IFERROR(VLOOKUP($M134,справочник!$A$27:$D$33,4,0),0)</f>
        <v>2</v>
      </c>
      <c r="P134" s="43">
        <f>N134*O134</f>
        <v>60</v>
      </c>
      <c r="Q134" s="36"/>
      <c r="R134" s="36"/>
      <c r="S134" s="36"/>
      <c r="T134" s="36"/>
    </row>
    <row r="135" spans="1:20" hidden="1">
      <c r="A135" s="49" t="s">
        <v>7454</v>
      </c>
      <c r="B135" s="42" t="str">
        <f>IFERROR(VLOOKUP(D:D,'1. КУБ по территории'!$A:$L,7,0),"")</f>
        <v>Остров чистоты</v>
      </c>
      <c r="C135" s="42" t="str">
        <f>IFERROR(VLOOKUP(D:D,'1. КУБ по территории'!$A:$L,8,0),"")</f>
        <v>Витебская обл., Полоцкий р-н, г. Полоцк, ул Юбилейная, д 6а к 74</v>
      </c>
      <c r="D135" s="44" t="s">
        <v>1187</v>
      </c>
      <c r="E135" s="51">
        <f>IFERROR(VLOOKUP(D:D,'1. КУБ по территории'!$I:$L,2,0),"-")</f>
        <v>13933.671869244483</v>
      </c>
      <c r="F135" s="51">
        <f>IFERROR(VLOOKUP(D:D,'1. КУБ по территории'!$I:$L,3,0),"-")</f>
        <v>43183.914730899298</v>
      </c>
      <c r="G135" s="51">
        <f>IFERROR(VLOOKUP(D:D,'1. КУБ по территории'!$I:$L,4,0),"-")</f>
        <v>36486.703859910056</v>
      </c>
      <c r="H135" s="51">
        <f>IFERROR(AVERAGE(E135:G135),"-")</f>
        <v>31201.430153351277</v>
      </c>
      <c r="I135" s="42" t="str">
        <f>IFERROR(VLOOKUP($D135,'1. КУБ по территории'!$A:$L,3,0),"-")</f>
        <v>Канал Специалисты</v>
      </c>
      <c r="J135" s="42" t="str">
        <f>IFERROR(VLOOKUP($D135,'1. КУБ по территории'!$A:$L,4,0),"-")</f>
        <v>Парфюмерные и хозяйственные магазины</v>
      </c>
      <c r="K135" s="42" t="str">
        <f>IFERROR(VLOOKUP($D135,'1. КУБ по территории'!$A:$L,5,0),"-")</f>
        <v>Парфюмерно-Хозяйственный магазин (Малый)</v>
      </c>
      <c r="L135" s="42" t="str">
        <f>IFERROR(VLOOKUP($D135,'1. КУБ по территории'!$A:$L,6,0),"-")</f>
        <v>Остров Чистоты mini</v>
      </c>
      <c r="M135" s="50">
        <f>IFERROR(IF(H135&gt;=1000000,1,IF(AND(H135&gt;=500000,H135&lt;=999999),2,IF(AND(H135&gt;=200000,H135&lt;=499999),3,IF(AND(H135&gt;=150000,H135&lt;=199999),4,IF(AND(H135&gt;=75000,H135&lt;=149000),5,IF(AND(H135&gt;=35000,H135&lt;=74999),6,6)))))),"-")</f>
        <v>6</v>
      </c>
      <c r="N135" s="43">
        <f>IFERROR(VLOOKUP($M135,справочник!$A$27:$D$33,3,0),0)</f>
        <v>30</v>
      </c>
      <c r="O135" s="43">
        <f>IFERROR(VLOOKUP($M135,справочник!$A$27:$D$33,4,0),0)</f>
        <v>2</v>
      </c>
      <c r="P135" s="43">
        <f>N135*O135</f>
        <v>60</v>
      </c>
      <c r="Q135" s="36"/>
      <c r="R135" s="36"/>
      <c r="S135" s="36"/>
      <c r="T135" s="36"/>
    </row>
    <row r="136" spans="1:20" hidden="1">
      <c r="A136" s="49" t="s">
        <v>7454</v>
      </c>
      <c r="B136" s="42" t="str">
        <f>IFERROR(VLOOKUP(D:D,'1. КУБ по территории'!$A:$L,7,0),"")</f>
        <v>Остров чистоты</v>
      </c>
      <c r="C136" s="42" t="str">
        <f>IFERROR(VLOOKUP(D:D,'1. КУБ по территории'!$A:$L,8,0),"")</f>
        <v>Витебская обл., Полоцкий р-н, г. Полоцк, ул Гоголя, д 19</v>
      </c>
      <c r="D136" s="44" t="s">
        <v>1179</v>
      </c>
      <c r="E136" s="51">
        <f>IFERROR(VLOOKUP(D:D,'1. КУБ по территории'!$I:$L,2,0),"-")</f>
        <v>13933.671869244487</v>
      </c>
      <c r="F136" s="51">
        <f>IFERROR(VLOOKUP(D:D,'1. КУБ по территории'!$I:$L,3,0),"-")</f>
        <v>43183.914730899298</v>
      </c>
      <c r="G136" s="51">
        <f>IFERROR(VLOOKUP(D:D,'1. КУБ по территории'!$I:$L,4,0),"-")</f>
        <v>36486.703859910049</v>
      </c>
      <c r="H136" s="51">
        <f>IFERROR(AVERAGE(E136:G136),"-")</f>
        <v>31201.430153351277</v>
      </c>
      <c r="I136" s="42" t="str">
        <f>IFERROR(VLOOKUP($D136,'1. КУБ по территории'!$A:$L,3,0),"-")</f>
        <v>Канал Специалисты</v>
      </c>
      <c r="J136" s="42" t="str">
        <f>IFERROR(VLOOKUP($D136,'1. КУБ по территории'!$A:$L,4,0),"-")</f>
        <v>Парфюмерные и хозяйственные магазины</v>
      </c>
      <c r="K136" s="42" t="str">
        <f>IFERROR(VLOOKUP($D136,'1. КУБ по территории'!$A:$L,5,0),"-")</f>
        <v>Парфюмерно-Хозяйственный магазин (Малый)</v>
      </c>
      <c r="L136" s="42" t="str">
        <f>IFERROR(VLOOKUP($D136,'1. КУБ по территории'!$A:$L,6,0),"-")</f>
        <v>Остров Чистоты mini</v>
      </c>
      <c r="M136" s="50">
        <f>IFERROR(IF(H136&gt;=1000000,1,IF(AND(H136&gt;=500000,H136&lt;=999999),2,IF(AND(H136&gt;=200000,H136&lt;=499999),3,IF(AND(H136&gt;=150000,H136&lt;=199999),4,IF(AND(H136&gt;=75000,H136&lt;=149000),5,IF(AND(H136&gt;=35000,H136&lt;=74999),6,6)))))),"-")</f>
        <v>6</v>
      </c>
      <c r="N136" s="43">
        <f>IFERROR(VLOOKUP($M136,справочник!$A$27:$D$33,3,0),0)</f>
        <v>30</v>
      </c>
      <c r="O136" s="43">
        <f>IFERROR(VLOOKUP($M136,справочник!$A$27:$D$33,4,0),0)</f>
        <v>2</v>
      </c>
      <c r="P136" s="43">
        <f>N136*O136</f>
        <v>60</v>
      </c>
      <c r="Q136" s="36"/>
      <c r="R136" s="36"/>
      <c r="S136" s="36"/>
      <c r="T136" s="36"/>
    </row>
    <row r="137" spans="1:20" hidden="1">
      <c r="A137" s="49" t="s">
        <v>7454</v>
      </c>
      <c r="B137" s="42" t="str">
        <f>IFERROR(VLOOKUP(D:D,'1. КУБ по территории'!$A:$L,7,0),"")</f>
        <v>Остров чистоты</v>
      </c>
      <c r="C137" s="42" t="str">
        <f>IFERROR(VLOOKUP(D:D,'1. КУБ по территории'!$A:$L,8,0),"")</f>
        <v>Витебская обл., Полоцкий р-н, г. Полоцк, ул Зыгина, д 57а к 7</v>
      </c>
      <c r="D137" s="44" t="s">
        <v>1116</v>
      </c>
      <c r="E137" s="51">
        <f>IFERROR(VLOOKUP(D:D,'1. КУБ по территории'!$I:$L,2,0),"-")</f>
        <v>13933.671869244483</v>
      </c>
      <c r="F137" s="51">
        <f>IFERROR(VLOOKUP(D:D,'1. КУБ по территории'!$I:$L,3,0),"-")</f>
        <v>43183.914730899298</v>
      </c>
      <c r="G137" s="51">
        <f>IFERROR(VLOOKUP(D:D,'1. КУБ по территории'!$I:$L,4,0),"-")</f>
        <v>36486.703859910056</v>
      </c>
      <c r="H137" s="51">
        <f>IFERROR(AVERAGE(E137:G137),"-")</f>
        <v>31201.430153351277</v>
      </c>
      <c r="I137" s="42" t="str">
        <f>IFERROR(VLOOKUP($D137,'1. КУБ по территории'!$A:$L,3,0),"-")</f>
        <v>Канал Специалисты</v>
      </c>
      <c r="J137" s="42" t="str">
        <f>IFERROR(VLOOKUP($D137,'1. КУБ по территории'!$A:$L,4,0),"-")</f>
        <v>Парфюмерные и хозяйственные магазины</v>
      </c>
      <c r="K137" s="42" t="str">
        <f>IFERROR(VLOOKUP($D137,'1. КУБ по территории'!$A:$L,5,0),"-")</f>
        <v>Парфюмерно-Хозяйственный магазин (Малый)</v>
      </c>
      <c r="L137" s="42" t="str">
        <f>IFERROR(VLOOKUP($D137,'1. КУБ по территории'!$A:$L,6,0),"-")</f>
        <v>Остров Чистоты mini</v>
      </c>
      <c r="M137" s="50">
        <f>IFERROR(IF(H137&gt;=1000000,1,IF(AND(H137&gt;=500000,H137&lt;=999999),2,IF(AND(H137&gt;=200000,H137&lt;=499999),3,IF(AND(H137&gt;=150000,H137&lt;=199999),4,IF(AND(H137&gt;=75000,H137&lt;=149000),5,IF(AND(H137&gt;=35000,H137&lt;=74999),6,6)))))),"-")</f>
        <v>6</v>
      </c>
      <c r="N137" s="43">
        <f>IFERROR(VLOOKUP($M137,справочник!$A$27:$D$33,3,0),0)</f>
        <v>30</v>
      </c>
      <c r="O137" s="43">
        <f>IFERROR(VLOOKUP($M137,справочник!$A$27:$D$33,4,0),0)</f>
        <v>2</v>
      </c>
      <c r="P137" s="43">
        <f>N137*O137</f>
        <v>60</v>
      </c>
      <c r="Q137" s="36"/>
      <c r="R137" s="36"/>
      <c r="S137" s="36"/>
      <c r="T137" s="36"/>
    </row>
    <row r="138" spans="1:20" hidden="1">
      <c r="A138" s="49" t="s">
        <v>7454</v>
      </c>
      <c r="B138" s="42" t="str">
        <f>IFERROR(VLOOKUP(D:D,'1. КУБ по территории'!$A:$L,7,0),"")</f>
        <v>Остров чистоты</v>
      </c>
      <c r="C138" s="42" t="str">
        <f>IFERROR(VLOOKUP(D:D,'1. КУБ по территории'!$A:$L,8,0),"")</f>
        <v>Витебская обл., Полоцкий р-н, г. Полоцк, ул Космонавтов, д 77</v>
      </c>
      <c r="D138" s="59" t="s">
        <v>1183</v>
      </c>
      <c r="E138" s="51">
        <f>IFERROR(VLOOKUP(D:D,'1. КУБ по территории'!$I:$L,2,0),"-")</f>
        <v>13933.671869244488</v>
      </c>
      <c r="F138" s="51">
        <f>IFERROR(VLOOKUP(D:D,'1. КУБ по территории'!$I:$L,3,0),"-")</f>
        <v>43183.914730899283</v>
      </c>
      <c r="G138" s="51">
        <f>IFERROR(VLOOKUP(D:D,'1. КУБ по территории'!$I:$L,4,0),"-")</f>
        <v>36486.703859910056</v>
      </c>
      <c r="H138" s="51">
        <f>IFERROR(AVERAGE(E138:G138),"-")</f>
        <v>31201.430153351277</v>
      </c>
      <c r="I138" s="42" t="str">
        <f>IFERROR(VLOOKUP($D138,'1. КУБ по территории'!$A:$L,3,0),"-")</f>
        <v>Канал Специалисты</v>
      </c>
      <c r="J138" s="42" t="str">
        <f>IFERROR(VLOOKUP($D138,'1. КУБ по территории'!$A:$L,4,0),"-")</f>
        <v>Парфюмерные и хозяйственные магазины</v>
      </c>
      <c r="K138" s="42" t="str">
        <f>IFERROR(VLOOKUP($D138,'1. КУБ по территории'!$A:$L,5,0),"-")</f>
        <v>Парфюмерно-Хозяйственный магазин (Малый)</v>
      </c>
      <c r="L138" s="42" t="str">
        <f>IFERROR(VLOOKUP($D138,'1. КУБ по территории'!$A:$L,6,0),"-")</f>
        <v>Остров Чистоты mini</v>
      </c>
      <c r="M138" s="50">
        <f>IFERROR(IF(H138&gt;=1000000,1,IF(AND(H138&gt;=500000,H138&lt;=999999),2,IF(AND(H138&gt;=200000,H138&lt;=499999),3,IF(AND(H138&gt;=150000,H138&lt;=199999),4,IF(AND(H138&gt;=75000,H138&lt;=149000),5,IF(AND(H138&gt;=35000,H138&lt;=74999),6,6)))))),"-")</f>
        <v>6</v>
      </c>
      <c r="N138" s="43">
        <f>IFERROR(VLOOKUP($M138,справочник!$A$27:$D$33,3,0),0)</f>
        <v>30</v>
      </c>
      <c r="O138" s="43">
        <f>IFERROR(VLOOKUP($M138,справочник!$A$27:$D$33,4,0),0)</f>
        <v>2</v>
      </c>
      <c r="P138" s="43">
        <f>N138*O138</f>
        <v>60</v>
      </c>
      <c r="Q138" s="59"/>
      <c r="R138" s="59"/>
      <c r="S138" s="59"/>
      <c r="T138" s="59"/>
    </row>
    <row r="139" spans="1:20" hidden="1">
      <c r="A139" s="49" t="s">
        <v>7454</v>
      </c>
      <c r="B139" s="42" t="str">
        <f>IFERROR(VLOOKUP(D:D,'1. КУБ по территории'!$A:$L,7,0),"")</f>
        <v>Остров чистоты</v>
      </c>
      <c r="C139" s="42" t="str">
        <f>IFERROR(VLOOKUP(D:D,'1. КУБ по территории'!$A:$L,8,0),"")</f>
        <v>Витебская обл., г. Новополоцк, ул Молодёжная, д 237</v>
      </c>
      <c r="D139" s="44" t="s">
        <v>1155</v>
      </c>
      <c r="E139" s="51">
        <f>IFERROR(VLOOKUP(D:D,'1. КУБ по территории'!$I:$L,2,0),"-")</f>
        <v>13933.671869244485</v>
      </c>
      <c r="F139" s="51">
        <f>IFERROR(VLOOKUP(D:D,'1. КУБ по территории'!$I:$L,3,0),"-")</f>
        <v>43183.914730899298</v>
      </c>
      <c r="G139" s="51">
        <f>IFERROR(VLOOKUP(D:D,'1. КУБ по территории'!$I:$L,4,0),"-")</f>
        <v>36486.703859910056</v>
      </c>
      <c r="H139" s="51">
        <f>IFERROR(AVERAGE(E139:G139),"-")</f>
        <v>31201.430153351277</v>
      </c>
      <c r="I139" s="42" t="str">
        <f>IFERROR(VLOOKUP($D139,'1. КУБ по территории'!$A:$L,3,0),"-")</f>
        <v>Канал Специалисты</v>
      </c>
      <c r="J139" s="42" t="str">
        <f>IFERROR(VLOOKUP($D139,'1. КУБ по территории'!$A:$L,4,0),"-")</f>
        <v>Парфюмерные и хозяйственные магазины</v>
      </c>
      <c r="K139" s="42" t="str">
        <f>IFERROR(VLOOKUP($D139,'1. КУБ по территории'!$A:$L,5,0),"-")</f>
        <v>Парфюмерно-Хозяйственный магазин (Малый)</v>
      </c>
      <c r="L139" s="42" t="str">
        <f>IFERROR(VLOOKUP($D139,'1. КУБ по территории'!$A:$L,6,0),"-")</f>
        <v>Остров Чистоты mini</v>
      </c>
      <c r="M139" s="50">
        <f>IFERROR(IF(H139&gt;=1000000,1,IF(AND(H139&gt;=500000,H139&lt;=999999),2,IF(AND(H139&gt;=200000,H139&lt;=499999),3,IF(AND(H139&gt;=150000,H139&lt;=199999),4,IF(AND(H139&gt;=75000,H139&lt;=149000),5,IF(AND(H139&gt;=35000,H139&lt;=74999),6,6)))))),"-")</f>
        <v>6</v>
      </c>
      <c r="N139" s="43">
        <f>IFERROR(VLOOKUP($M139,справочник!$A$27:$D$33,3,0),0)</f>
        <v>30</v>
      </c>
      <c r="O139" s="43">
        <f>IFERROR(VLOOKUP($M139,справочник!$A$27:$D$33,4,0),0)</f>
        <v>2</v>
      </c>
      <c r="P139" s="43">
        <f>N139*O139</f>
        <v>60</v>
      </c>
      <c r="Q139" s="36"/>
      <c r="R139" s="36"/>
      <c r="S139" s="36"/>
      <c r="T139" s="36"/>
    </row>
    <row r="140" spans="1:20" hidden="1">
      <c r="A140" s="49" t="s">
        <v>7454</v>
      </c>
      <c r="B140" s="42" t="str">
        <f>IFERROR(VLOOKUP(D:D,'1. КУБ по территории'!$A:$L,7,0),"")</f>
        <v>Остров чистоты</v>
      </c>
      <c r="C140" s="42" t="str">
        <f>IFERROR(VLOOKUP(D:D,'1. КУБ по территории'!$A:$L,8,0),"")</f>
        <v>Витебская обл., г. Новополоцк, ул Молодёжная, д 166 к а</v>
      </c>
      <c r="D140" s="44" t="s">
        <v>1084</v>
      </c>
      <c r="E140" s="51">
        <f>IFERROR(VLOOKUP(D:D,'1. КУБ по территории'!$I:$L,2,0),"-")</f>
        <v>13933.671869244485</v>
      </c>
      <c r="F140" s="51">
        <f>IFERROR(VLOOKUP(D:D,'1. КУБ по территории'!$I:$L,3,0),"-")</f>
        <v>43183.914730899305</v>
      </c>
      <c r="G140" s="51">
        <f>IFERROR(VLOOKUP(D:D,'1. КУБ по территории'!$I:$L,4,0),"-")</f>
        <v>36486.703859910063</v>
      </c>
      <c r="H140" s="51">
        <f>IFERROR(AVERAGE(E140:G140),"-")</f>
        <v>31201.430153351288</v>
      </c>
      <c r="I140" s="42" t="str">
        <f>IFERROR(VLOOKUP($D140,'1. КУБ по территории'!$A:$L,3,0),"-")</f>
        <v>Канал Специалисты</v>
      </c>
      <c r="J140" s="42" t="str">
        <f>IFERROR(VLOOKUP($D140,'1. КУБ по территории'!$A:$L,4,0),"-")</f>
        <v>Парфюмерные и хозяйственные магазины</v>
      </c>
      <c r="K140" s="42" t="str">
        <f>IFERROR(VLOOKUP($D140,'1. КУБ по территории'!$A:$L,5,0),"-")</f>
        <v>Парфюмерно-Хозяйственный магазин (Малый)</v>
      </c>
      <c r="L140" s="42" t="str">
        <f>IFERROR(VLOOKUP($D140,'1. КУБ по территории'!$A:$L,6,0),"-")</f>
        <v>Остров Чистоты mini</v>
      </c>
      <c r="M140" s="50">
        <f>IFERROR(IF(H140&gt;=1000000,1,IF(AND(H140&gt;=500000,H140&lt;=999999),2,IF(AND(H140&gt;=200000,H140&lt;=499999),3,IF(AND(H140&gt;=150000,H140&lt;=199999),4,IF(AND(H140&gt;=75000,H140&lt;=149000),5,IF(AND(H140&gt;=35000,H140&lt;=74999),6,6)))))),"-")</f>
        <v>6</v>
      </c>
      <c r="N140" s="43">
        <f>IFERROR(VLOOKUP($M140,справочник!$A$27:$D$33,3,0),0)</f>
        <v>30</v>
      </c>
      <c r="O140" s="43">
        <f>IFERROR(VLOOKUP($M140,справочник!$A$27:$D$33,4,0),0)</f>
        <v>2</v>
      </c>
      <c r="P140" s="43">
        <f>N140*O140</f>
        <v>60</v>
      </c>
      <c r="Q140" s="36"/>
      <c r="R140" s="36"/>
      <c r="S140" s="36"/>
      <c r="T140" s="36"/>
    </row>
    <row r="141" spans="1:20" hidden="1">
      <c r="A141" s="49" t="s">
        <v>7454</v>
      </c>
      <c r="B141" s="42" t="str">
        <f>IFERROR(VLOOKUP(D:D,'1. КУБ по территории'!$A:$L,7,0),"")</f>
        <v>Остров чистоты</v>
      </c>
      <c r="C141" s="42" t="str">
        <f>IFERROR(VLOOKUP(D:D,'1. КУБ по территории'!$A:$L,8,0),"")</f>
        <v>Витебская обл., г. Новополоцк, ул Молодёжная, д 148</v>
      </c>
      <c r="D141" s="44" t="s">
        <v>1148</v>
      </c>
      <c r="E141" s="51">
        <f>IFERROR(VLOOKUP(D:D,'1. КУБ по территории'!$I:$L,2,0),"-")</f>
        <v>13933.671869244485</v>
      </c>
      <c r="F141" s="51">
        <f>IFERROR(VLOOKUP(D:D,'1. КУБ по территории'!$I:$L,3,0),"-")</f>
        <v>43183.914730899298</v>
      </c>
      <c r="G141" s="51">
        <f>IFERROR(VLOOKUP(D:D,'1. КУБ по территории'!$I:$L,4,0),"-")</f>
        <v>36486.703859910049</v>
      </c>
      <c r="H141" s="51">
        <f>IFERROR(AVERAGE(E141:G141),"-")</f>
        <v>31201.430153351277</v>
      </c>
      <c r="I141" s="42" t="str">
        <f>IFERROR(VLOOKUP($D141,'1. КУБ по территории'!$A:$L,3,0),"-")</f>
        <v>Канал Специалисты</v>
      </c>
      <c r="J141" s="42" t="str">
        <f>IFERROR(VLOOKUP($D141,'1. КУБ по территории'!$A:$L,4,0),"-")</f>
        <v>Парфюмерные и хозяйственные магазины</v>
      </c>
      <c r="K141" s="42" t="str">
        <f>IFERROR(VLOOKUP($D141,'1. КУБ по территории'!$A:$L,5,0),"-")</f>
        <v>Парфюмерно-Хозяйственный магазин (Малый)</v>
      </c>
      <c r="L141" s="42" t="str">
        <f>IFERROR(VLOOKUP($D141,'1. КУБ по территории'!$A:$L,6,0),"-")</f>
        <v>Остров Чистоты mini</v>
      </c>
      <c r="M141" s="50">
        <f>IFERROR(IF(H141&gt;=1000000,1,IF(AND(H141&gt;=500000,H141&lt;=999999),2,IF(AND(H141&gt;=200000,H141&lt;=499999),3,IF(AND(H141&gt;=150000,H141&lt;=199999),4,IF(AND(H141&gt;=75000,H141&lt;=149000),5,IF(AND(H141&gt;=35000,H141&lt;=74999),6,6)))))),"-")</f>
        <v>6</v>
      </c>
      <c r="N141" s="43">
        <f>IFERROR(VLOOKUP($M141,справочник!$A$27:$D$33,3,0),0)</f>
        <v>30</v>
      </c>
      <c r="O141" s="43">
        <f>IFERROR(VLOOKUP($M141,справочник!$A$27:$D$33,4,0),0)</f>
        <v>2</v>
      </c>
      <c r="P141" s="43">
        <f>N141*O141</f>
        <v>60</v>
      </c>
      <c r="Q141" s="36"/>
      <c r="R141" s="36"/>
      <c r="S141" s="36"/>
      <c r="T141" s="36"/>
    </row>
    <row r="142" spans="1:20" hidden="1">
      <c r="A142" s="49" t="s">
        <v>7454</v>
      </c>
      <c r="B142" s="42" t="str">
        <f>IFERROR(VLOOKUP(D:D,'1. КУБ по территории'!$A:$L,7,0),"")</f>
        <v>Остров чистоты</v>
      </c>
      <c r="C142" s="42" t="str">
        <f>IFERROR(VLOOKUP(D:D,'1. КУБ по территории'!$A:$L,8,0),"")</f>
        <v>Витебская обл., г. Новополоцк, ул Молодёжная, д 103</v>
      </c>
      <c r="D142" s="44" t="s">
        <v>1145</v>
      </c>
      <c r="E142" s="51">
        <f>IFERROR(VLOOKUP(D:D,'1. КУБ по территории'!$I:$L,2,0),"-")</f>
        <v>13933.671869244485</v>
      </c>
      <c r="F142" s="51">
        <f>IFERROR(VLOOKUP(D:D,'1. КУБ по территории'!$I:$L,3,0),"-")</f>
        <v>43183.914730899298</v>
      </c>
      <c r="G142" s="51">
        <f>IFERROR(VLOOKUP(D:D,'1. КУБ по территории'!$I:$L,4,0),"-")</f>
        <v>36486.703859910049</v>
      </c>
      <c r="H142" s="51">
        <f>IFERROR(AVERAGE(E142:G142),"-")</f>
        <v>31201.430153351277</v>
      </c>
      <c r="I142" s="42" t="str">
        <f>IFERROR(VLOOKUP($D142,'1. КУБ по территории'!$A:$L,3,0),"-")</f>
        <v>Канал Специалисты</v>
      </c>
      <c r="J142" s="42" t="str">
        <f>IFERROR(VLOOKUP($D142,'1. КУБ по территории'!$A:$L,4,0),"-")</f>
        <v>Парфюмерные и хозяйственные магазины</v>
      </c>
      <c r="K142" s="42" t="str">
        <f>IFERROR(VLOOKUP($D142,'1. КУБ по территории'!$A:$L,5,0),"-")</f>
        <v>Парфюмерно-Хозяйственный магазин (Малый)</v>
      </c>
      <c r="L142" s="42" t="str">
        <f>IFERROR(VLOOKUP($D142,'1. КУБ по территории'!$A:$L,6,0),"-")</f>
        <v>Остров Чистоты mini</v>
      </c>
      <c r="M142" s="50">
        <f>IFERROR(IF(H142&gt;=1000000,1,IF(AND(H142&gt;=500000,H142&lt;=999999),2,IF(AND(H142&gt;=200000,H142&lt;=499999),3,IF(AND(H142&gt;=150000,H142&lt;=199999),4,IF(AND(H142&gt;=75000,H142&lt;=149000),5,IF(AND(H142&gt;=35000,H142&lt;=74999),6,6)))))),"-")</f>
        <v>6</v>
      </c>
      <c r="N142" s="43">
        <f>IFERROR(VLOOKUP($M142,справочник!$A$27:$D$33,3,0),0)</f>
        <v>30</v>
      </c>
      <c r="O142" s="43">
        <f>IFERROR(VLOOKUP($M142,справочник!$A$27:$D$33,4,0),0)</f>
        <v>2</v>
      </c>
      <c r="P142" s="43">
        <f>N142*O142</f>
        <v>60</v>
      </c>
      <c r="Q142" s="36"/>
      <c r="R142" s="36"/>
      <c r="S142" s="36"/>
      <c r="T142" s="36"/>
    </row>
    <row r="143" spans="1:20" hidden="1">
      <c r="A143" s="49" t="s">
        <v>7454</v>
      </c>
      <c r="B143" s="42" t="str">
        <f>IFERROR(VLOOKUP(D:D,'1. КУБ по территории'!$A:$L,7,0),"")</f>
        <v>Остров чистоты</v>
      </c>
      <c r="C143" s="42" t="str">
        <f>IFERROR(VLOOKUP(D:D,'1. КУБ по территории'!$A:$L,8,0),"")</f>
        <v>Витебская обл., г. Новополоцк, ул Молодёжная, д 92а к 1</v>
      </c>
      <c r="D143" s="44" t="s">
        <v>1158</v>
      </c>
      <c r="E143" s="51">
        <f>IFERROR(VLOOKUP(D:D,'1. КУБ по территории'!$I:$L,2,0),"-")</f>
        <v>13933.671869244485</v>
      </c>
      <c r="F143" s="51">
        <f>IFERROR(VLOOKUP(D:D,'1. КУБ по территории'!$I:$L,3,0),"-")</f>
        <v>43183.914730899305</v>
      </c>
      <c r="G143" s="51">
        <f>IFERROR(VLOOKUP(D:D,'1. КУБ по территории'!$I:$L,4,0),"-")</f>
        <v>36486.703859910049</v>
      </c>
      <c r="H143" s="51">
        <f>IFERROR(AVERAGE(E143:G143),"-")</f>
        <v>31201.430153351277</v>
      </c>
      <c r="I143" s="42" t="str">
        <f>IFERROR(VLOOKUP($D143,'1. КУБ по территории'!$A:$L,3,0),"-")</f>
        <v>Канал Специалисты</v>
      </c>
      <c r="J143" s="42" t="str">
        <f>IFERROR(VLOOKUP($D143,'1. КУБ по территории'!$A:$L,4,0),"-")</f>
        <v>Парфюмерные и хозяйственные магазины</v>
      </c>
      <c r="K143" s="42" t="str">
        <f>IFERROR(VLOOKUP($D143,'1. КУБ по территории'!$A:$L,5,0),"-")</f>
        <v>Парфюмерно-Хозяйственный магазин (Малый)</v>
      </c>
      <c r="L143" s="42" t="str">
        <f>IFERROR(VLOOKUP($D143,'1. КУБ по территории'!$A:$L,6,0),"-")</f>
        <v>Остров Чистоты mini</v>
      </c>
      <c r="M143" s="50">
        <f>IFERROR(IF(H143&gt;=1000000,1,IF(AND(H143&gt;=500000,H143&lt;=999999),2,IF(AND(H143&gt;=200000,H143&lt;=499999),3,IF(AND(H143&gt;=150000,H143&lt;=199999),4,IF(AND(H143&gt;=75000,H143&lt;=149000),5,IF(AND(H143&gt;=35000,H143&lt;=74999),6,6)))))),"-")</f>
        <v>6</v>
      </c>
      <c r="N143" s="43">
        <f>IFERROR(VLOOKUP($M143,справочник!$A$27:$D$33,3,0),0)</f>
        <v>30</v>
      </c>
      <c r="O143" s="43">
        <f>IFERROR(VLOOKUP($M143,справочник!$A$27:$D$33,4,0),0)</f>
        <v>2</v>
      </c>
      <c r="P143" s="43">
        <f>N143*O143</f>
        <v>60</v>
      </c>
      <c r="Q143" s="36"/>
      <c r="R143" s="36"/>
      <c r="S143" s="36"/>
      <c r="T143" s="36"/>
    </row>
    <row r="144" spans="1:20" hidden="1">
      <c r="A144" s="49" t="s">
        <v>7454</v>
      </c>
      <c r="B144" s="42" t="str">
        <f>IFERROR(VLOOKUP(D:D,'1. КУБ по территории'!$A:$L,7,0),"")</f>
        <v>Остров чистоты</v>
      </c>
      <c r="C144" s="42" t="str">
        <f>IFERROR(VLOOKUP(D:D,'1. КУБ по территории'!$A:$L,8,0),"")</f>
        <v>Витебская обл., г. Новополоцк, ул Молодёжная</v>
      </c>
      <c r="D144" s="44" t="s">
        <v>1142</v>
      </c>
      <c r="E144" s="51">
        <f>IFERROR(VLOOKUP(D:D,'1. КУБ по территории'!$I:$L,2,0),"-")</f>
        <v>13933.671869244485</v>
      </c>
      <c r="F144" s="51">
        <f>IFERROR(VLOOKUP(D:D,'1. КУБ по территории'!$I:$L,3,0),"-")</f>
        <v>43183.914730899305</v>
      </c>
      <c r="G144" s="51">
        <f>IFERROR(VLOOKUP(D:D,'1. КУБ по территории'!$I:$L,4,0),"-")</f>
        <v>36486.703859910049</v>
      </c>
      <c r="H144" s="51">
        <f>IFERROR(AVERAGE(E144:G144),"-")</f>
        <v>31201.430153351277</v>
      </c>
      <c r="I144" s="42" t="str">
        <f>IFERROR(VLOOKUP($D144,'1. КУБ по территории'!$A:$L,3,0),"-")</f>
        <v>Канал Специалисты</v>
      </c>
      <c r="J144" s="42" t="str">
        <f>IFERROR(VLOOKUP($D144,'1. КУБ по территории'!$A:$L,4,0),"-")</f>
        <v>Парфюмерные и хозяйственные магазины</v>
      </c>
      <c r="K144" s="42" t="str">
        <f>IFERROR(VLOOKUP($D144,'1. КУБ по территории'!$A:$L,5,0),"-")</f>
        <v>Парфюмерно-Хозяйственный магазин (Малый)</v>
      </c>
      <c r="L144" s="42" t="str">
        <f>IFERROR(VLOOKUP($D144,'1. КУБ по территории'!$A:$L,6,0),"-")</f>
        <v>Остров Чистоты mini</v>
      </c>
      <c r="M144" s="50">
        <f>IFERROR(IF(H144&gt;=1000000,1,IF(AND(H144&gt;=500000,H144&lt;=999999),2,IF(AND(H144&gt;=200000,H144&lt;=499999),3,IF(AND(H144&gt;=150000,H144&lt;=199999),4,IF(AND(H144&gt;=75000,H144&lt;=149000),5,IF(AND(H144&gt;=35000,H144&lt;=74999),6,6)))))),"-")</f>
        <v>6</v>
      </c>
      <c r="N144" s="43">
        <f>IFERROR(VLOOKUP($M144,справочник!$A$27:$D$33,3,0),0)</f>
        <v>30</v>
      </c>
      <c r="O144" s="43">
        <f>IFERROR(VLOOKUP($M144,справочник!$A$27:$D$33,4,0),0)</f>
        <v>2</v>
      </c>
      <c r="P144" s="43">
        <f>N144*O144</f>
        <v>60</v>
      </c>
      <c r="Q144" s="36"/>
      <c r="R144" s="36"/>
      <c r="S144" s="36"/>
      <c r="T144" s="36"/>
    </row>
    <row r="145" spans="1:20" hidden="1">
      <c r="A145" s="49" t="s">
        <v>7454</v>
      </c>
      <c r="B145" s="42" t="str">
        <f>IFERROR(VLOOKUP(D:D,'1. КУБ по территории'!$A:$L,7,0),"")</f>
        <v>Остров чистоты</v>
      </c>
      <c r="C145" s="42" t="str">
        <f>IFERROR(VLOOKUP(D:D,'1. КУБ по территории'!$A:$L,8,0),"")</f>
        <v>Витебская обл., г. Новополоцк, ул Ктаторова, д 12</v>
      </c>
      <c r="D145" s="44" t="s">
        <v>1138</v>
      </c>
      <c r="E145" s="51">
        <f>IFERROR(VLOOKUP(D:D,'1. КУБ по территории'!$I:$L,2,0),"-")</f>
        <v>13933.671869244487</v>
      </c>
      <c r="F145" s="51">
        <f>IFERROR(VLOOKUP(D:D,'1. КУБ по территории'!$I:$L,3,0),"-")</f>
        <v>43183.914730899298</v>
      </c>
      <c r="G145" s="51">
        <f>IFERROR(VLOOKUP(D:D,'1. КУБ по территории'!$I:$L,4,0),"-")</f>
        <v>36486.703859910049</v>
      </c>
      <c r="H145" s="51">
        <f>IFERROR(AVERAGE(E145:G145),"-")</f>
        <v>31201.430153351277</v>
      </c>
      <c r="I145" s="42" t="str">
        <f>IFERROR(VLOOKUP($D145,'1. КУБ по территории'!$A:$L,3,0),"-")</f>
        <v>Канал Специалисты</v>
      </c>
      <c r="J145" s="42" t="str">
        <f>IFERROR(VLOOKUP($D145,'1. КУБ по территории'!$A:$L,4,0),"-")</f>
        <v>Парфюмерные и хозяйственные магазины</v>
      </c>
      <c r="K145" s="42" t="str">
        <f>IFERROR(VLOOKUP($D145,'1. КУБ по территории'!$A:$L,5,0),"-")</f>
        <v>Парфюмерно-Хозяйственный магазин (Малый)</v>
      </c>
      <c r="L145" s="42" t="str">
        <f>IFERROR(VLOOKUP($D145,'1. КУБ по территории'!$A:$L,6,0),"-")</f>
        <v>Остров Чистоты mini</v>
      </c>
      <c r="M145" s="50">
        <f>IFERROR(IF(H145&gt;=1000000,1,IF(AND(H145&gt;=500000,H145&lt;=999999),2,IF(AND(H145&gt;=200000,H145&lt;=499999),3,IF(AND(H145&gt;=150000,H145&lt;=199999),4,IF(AND(H145&gt;=75000,H145&lt;=149000),5,IF(AND(H145&gt;=35000,H145&lt;=74999),6,6)))))),"-")</f>
        <v>6</v>
      </c>
      <c r="N145" s="43">
        <f>IFERROR(VLOOKUP($M145,справочник!$A$27:$D$33,3,0),0)</f>
        <v>30</v>
      </c>
      <c r="O145" s="43">
        <f>IFERROR(VLOOKUP($M145,справочник!$A$27:$D$33,4,0),0)</f>
        <v>2</v>
      </c>
      <c r="P145" s="43">
        <f>N145*O145</f>
        <v>60</v>
      </c>
      <c r="Q145" s="36"/>
      <c r="R145" s="36"/>
      <c r="S145" s="36"/>
      <c r="T145" s="36"/>
    </row>
    <row r="146" spans="1:20" hidden="1">
      <c r="A146" s="49" t="s">
        <v>7454</v>
      </c>
      <c r="B146" s="42" t="str">
        <f>IFERROR(VLOOKUP(D:D,'1. КУБ по территории'!$A:$L,7,0),"")</f>
        <v>Остров чистоты</v>
      </c>
      <c r="C146" s="42" t="str">
        <f>IFERROR(VLOOKUP(D:D,'1. КУБ по территории'!$A:$L,8,0),"")</f>
        <v>Витебская обл., г. Новополоцк, ул Якуба Коласа, д 26 к а</v>
      </c>
      <c r="D146" s="44" t="s">
        <v>1086</v>
      </c>
      <c r="E146" s="51">
        <f>IFERROR(VLOOKUP(D:D,'1. КУБ по территории'!$I:$L,2,0),"-")</f>
        <v>13933.671869244485</v>
      </c>
      <c r="F146" s="51">
        <f>IFERROR(VLOOKUP(D:D,'1. КУБ по территории'!$I:$L,3,0),"-")</f>
        <v>43183.914730899312</v>
      </c>
      <c r="G146" s="51">
        <f>IFERROR(VLOOKUP(D:D,'1. КУБ по территории'!$I:$L,4,0),"-")</f>
        <v>36486.703859910056</v>
      </c>
      <c r="H146" s="51">
        <f>IFERROR(AVERAGE(E146:G146),"-")</f>
        <v>31201.430153351288</v>
      </c>
      <c r="I146" s="42" t="str">
        <f>IFERROR(VLOOKUP($D146,'1. КУБ по территории'!$A:$L,3,0),"-")</f>
        <v>Канал Специалисты</v>
      </c>
      <c r="J146" s="42" t="str">
        <f>IFERROR(VLOOKUP($D146,'1. КУБ по территории'!$A:$L,4,0),"-")</f>
        <v>Парфюмерные и хозяйственные магазины</v>
      </c>
      <c r="K146" s="42" t="str">
        <f>IFERROR(VLOOKUP($D146,'1. КУБ по территории'!$A:$L,5,0),"-")</f>
        <v>Парфюмерно-Хозяйственный магазин (Малый)</v>
      </c>
      <c r="L146" s="42" t="str">
        <f>IFERROR(VLOOKUP($D146,'1. КУБ по территории'!$A:$L,6,0),"-")</f>
        <v>Остров Чистоты mini</v>
      </c>
      <c r="M146" s="50">
        <f>IFERROR(IF(H146&gt;=1000000,1,IF(AND(H146&gt;=500000,H146&lt;=999999),2,IF(AND(H146&gt;=200000,H146&lt;=499999),3,IF(AND(H146&gt;=150000,H146&lt;=199999),4,IF(AND(H146&gt;=75000,H146&lt;=149000),5,IF(AND(H146&gt;=35000,H146&lt;=74999),6,6)))))),"-")</f>
        <v>6</v>
      </c>
      <c r="N146" s="43">
        <f>IFERROR(VLOOKUP($M146,справочник!$A$27:$D$33,3,0),0)</f>
        <v>30</v>
      </c>
      <c r="O146" s="43">
        <f>IFERROR(VLOOKUP($M146,справочник!$A$27:$D$33,4,0),0)</f>
        <v>2</v>
      </c>
      <c r="P146" s="43">
        <f>N146*O146</f>
        <v>60</v>
      </c>
      <c r="Q146" s="36"/>
      <c r="R146" s="36"/>
      <c r="S146" s="36"/>
      <c r="T146" s="36"/>
    </row>
    <row r="147" spans="1:20" hidden="1">
      <c r="A147" s="49" t="s">
        <v>7454</v>
      </c>
      <c r="B147" s="42" t="str">
        <f>IFERROR(VLOOKUP(D:D,'1. КУБ по территории'!$A:$L,7,0),"")</f>
        <v>Остров чистоты</v>
      </c>
      <c r="C147" s="42" t="str">
        <f>IFERROR(VLOOKUP(D:D,'1. КУБ по территории'!$A:$L,8,0),"")</f>
        <v>Витебская обл., Лепельский р-н, г. Лепель, ул Войкова, д 124А</v>
      </c>
      <c r="D147" s="44" t="s">
        <v>1181</v>
      </c>
      <c r="E147" s="51">
        <f>IFERROR(VLOOKUP(D:D,'1. КУБ по территории'!$I:$L,2,0),"-")</f>
        <v>13933.671869244483</v>
      </c>
      <c r="F147" s="51">
        <f>IFERROR(VLOOKUP(D:D,'1. КУБ по территории'!$I:$L,3,0),"-")</f>
        <v>43183.914730899305</v>
      </c>
      <c r="G147" s="51">
        <f>IFERROR(VLOOKUP(D:D,'1. КУБ по территории'!$I:$L,4,0),"-")</f>
        <v>36486.703859910049</v>
      </c>
      <c r="H147" s="51">
        <f>IFERROR(AVERAGE(E147:G147),"-")</f>
        <v>31201.430153351277</v>
      </c>
      <c r="I147" s="42" t="str">
        <f>IFERROR(VLOOKUP($D147,'1. КУБ по территории'!$A:$L,3,0),"-")</f>
        <v>Канал Специалисты</v>
      </c>
      <c r="J147" s="42" t="str">
        <f>IFERROR(VLOOKUP($D147,'1. КУБ по территории'!$A:$L,4,0),"-")</f>
        <v>Парфюмерные и хозяйственные магазины</v>
      </c>
      <c r="K147" s="42" t="str">
        <f>IFERROR(VLOOKUP($D147,'1. КУБ по территории'!$A:$L,5,0),"-")</f>
        <v>Парфюмерно-Хозяйственный магазин (Малый)</v>
      </c>
      <c r="L147" s="42" t="str">
        <f>IFERROR(VLOOKUP($D147,'1. КУБ по территории'!$A:$L,6,0),"-")</f>
        <v>Остров Чистоты mini</v>
      </c>
      <c r="M147" s="50">
        <f>IFERROR(IF(H147&gt;=1000000,1,IF(AND(H147&gt;=500000,H147&lt;=999999),2,IF(AND(H147&gt;=200000,H147&lt;=499999),3,IF(AND(H147&gt;=150000,H147&lt;=199999),4,IF(AND(H147&gt;=75000,H147&lt;=149000),5,IF(AND(H147&gt;=35000,H147&lt;=74999),6,6)))))),"-")</f>
        <v>6</v>
      </c>
      <c r="N147" s="43">
        <f>IFERROR(VLOOKUP($M147,справочник!$A$27:$D$33,3,0),0)</f>
        <v>30</v>
      </c>
      <c r="O147" s="43">
        <f>IFERROR(VLOOKUP($M147,справочник!$A$27:$D$33,4,0),0)</f>
        <v>2</v>
      </c>
      <c r="P147" s="43">
        <f>N147*O147</f>
        <v>60</v>
      </c>
      <c r="Q147" s="36"/>
      <c r="R147" s="36"/>
      <c r="S147" s="36"/>
      <c r="T147" s="36"/>
    </row>
    <row r="148" spans="1:20" hidden="1">
      <c r="A148" s="49" t="s">
        <v>7454</v>
      </c>
      <c r="B148" s="42" t="str">
        <f>IFERROR(VLOOKUP(D:D,'1. КУБ по территории'!$A:$L,7,0),"")</f>
        <v>Остров чистоты</v>
      </c>
      <c r="C148" s="42" t="str">
        <f>IFERROR(VLOOKUP(D:D,'1. КУБ по территории'!$A:$L,8,0),"")</f>
        <v>Витебская обл., Ушачский р-н, гп Ушачи, ул Дзержинского, д 1 к а</v>
      </c>
      <c r="D148" s="44" t="s">
        <v>1154</v>
      </c>
      <c r="E148" s="51">
        <f>IFERROR(VLOOKUP(D:D,'1. КУБ по территории'!$I:$L,2,0),"-")</f>
        <v>13933.671869244488</v>
      </c>
      <c r="F148" s="51">
        <f>IFERROR(VLOOKUP(D:D,'1. КУБ по территории'!$I:$L,3,0),"-")</f>
        <v>43183.914730899298</v>
      </c>
      <c r="G148" s="51">
        <f>IFERROR(VLOOKUP(D:D,'1. КУБ по территории'!$I:$L,4,0),"-")</f>
        <v>36486.703859910056</v>
      </c>
      <c r="H148" s="51">
        <f>IFERROR(AVERAGE(E148:G148),"-")</f>
        <v>31201.430153351277</v>
      </c>
      <c r="I148" s="42" t="str">
        <f>IFERROR(VLOOKUP($D148,'1. КУБ по территории'!$A:$L,3,0),"-")</f>
        <v>Канал Специалисты</v>
      </c>
      <c r="J148" s="42" t="str">
        <f>IFERROR(VLOOKUP($D148,'1. КУБ по территории'!$A:$L,4,0),"-")</f>
        <v>Парфюмерные и хозяйственные магазины</v>
      </c>
      <c r="K148" s="42" t="str">
        <f>IFERROR(VLOOKUP($D148,'1. КУБ по территории'!$A:$L,5,0),"-")</f>
        <v>Парфюмерно-Хозяйственный магазин (Малый)</v>
      </c>
      <c r="L148" s="42" t="str">
        <f>IFERROR(VLOOKUP($D148,'1. КУБ по территории'!$A:$L,6,0),"-")</f>
        <v>Остров Чистоты mini</v>
      </c>
      <c r="M148" s="50">
        <f>IFERROR(IF(H148&gt;=1000000,1,IF(AND(H148&gt;=500000,H148&lt;=999999),2,IF(AND(H148&gt;=200000,H148&lt;=499999),3,IF(AND(H148&gt;=150000,H148&lt;=199999),4,IF(AND(H148&gt;=75000,H148&lt;=149000),5,IF(AND(H148&gt;=35000,H148&lt;=74999),6,6)))))),"-")</f>
        <v>6</v>
      </c>
      <c r="N148" s="43">
        <f>IFERROR(VLOOKUP($M148,справочник!$A$27:$D$33,3,0),0)</f>
        <v>30</v>
      </c>
      <c r="O148" s="43">
        <f>IFERROR(VLOOKUP($M148,справочник!$A$27:$D$33,4,0),0)</f>
        <v>2</v>
      </c>
      <c r="P148" s="43">
        <f>N148*O148</f>
        <v>60</v>
      </c>
      <c r="Q148" s="36"/>
      <c r="R148" s="36"/>
      <c r="S148" s="36"/>
      <c r="T148" s="36"/>
    </row>
    <row r="149" spans="1:20" hidden="1">
      <c r="A149" s="49" t="s">
        <v>7454</v>
      </c>
      <c r="B149" s="42" t="str">
        <f>IFERROR(VLOOKUP(D:D,'1. КУБ по территории'!$A:$L,7,0),"")</f>
        <v>Остров чистоты</v>
      </c>
      <c r="C149" s="42" t="str">
        <f>IFERROR(VLOOKUP(D:D,'1. КУБ по территории'!$A:$L,8,0),"")</f>
        <v>Витебская обл., Глубокский р-н, г. Глубокое, ул Дзержинского, д 8</v>
      </c>
      <c r="D149" s="44" t="s">
        <v>1166</v>
      </c>
      <c r="E149" s="51">
        <f>IFERROR(VLOOKUP(D:D,'1. КУБ по территории'!$I:$L,2,0),"-")</f>
        <v>13933.671869244485</v>
      </c>
      <c r="F149" s="51">
        <f>IFERROR(VLOOKUP(D:D,'1. КУБ по территории'!$I:$L,3,0),"-")</f>
        <v>43183.914730899298</v>
      </c>
      <c r="G149" s="51">
        <f>IFERROR(VLOOKUP(D:D,'1. КУБ по территории'!$I:$L,4,0),"-")</f>
        <v>36486.703859910056</v>
      </c>
      <c r="H149" s="51">
        <f>IFERROR(AVERAGE(E149:G149),"-")</f>
        <v>31201.430153351277</v>
      </c>
      <c r="I149" s="42" t="str">
        <f>IFERROR(VLOOKUP($D149,'1. КУБ по территории'!$A:$L,3,0),"-")</f>
        <v>Канал Специалисты</v>
      </c>
      <c r="J149" s="42" t="str">
        <f>IFERROR(VLOOKUP($D149,'1. КУБ по территории'!$A:$L,4,0),"-")</f>
        <v>Парфюмерные и хозяйственные магазины</v>
      </c>
      <c r="K149" s="42" t="str">
        <f>IFERROR(VLOOKUP($D149,'1. КУБ по территории'!$A:$L,5,0),"-")</f>
        <v>Парфюмерно-Хозяйственный магазин (Малый)</v>
      </c>
      <c r="L149" s="42" t="str">
        <f>IFERROR(VLOOKUP($D149,'1. КУБ по территории'!$A:$L,6,0),"-")</f>
        <v>Остров Чистоты mini</v>
      </c>
      <c r="M149" s="50">
        <f>IFERROR(IF(H149&gt;=1000000,1,IF(AND(H149&gt;=500000,H149&lt;=999999),2,IF(AND(H149&gt;=200000,H149&lt;=499999),3,IF(AND(H149&gt;=150000,H149&lt;=199999),4,IF(AND(H149&gt;=75000,H149&lt;=149000),5,IF(AND(H149&gt;=35000,H149&lt;=74999),6,6)))))),"-")</f>
        <v>6</v>
      </c>
      <c r="N149" s="43">
        <f>IFERROR(VLOOKUP($M149,справочник!$A$27:$D$33,3,0),0)</f>
        <v>30</v>
      </c>
      <c r="O149" s="43">
        <f>IFERROR(VLOOKUP($M149,справочник!$A$27:$D$33,4,0),0)</f>
        <v>2</v>
      </c>
      <c r="P149" s="43">
        <f>N149*O149</f>
        <v>60</v>
      </c>
      <c r="Q149" s="36"/>
      <c r="R149" s="36"/>
      <c r="S149" s="36"/>
      <c r="T149" s="36"/>
    </row>
    <row r="150" spans="1:20" hidden="1">
      <c r="A150" s="49" t="s">
        <v>7454</v>
      </c>
      <c r="B150" s="42" t="str">
        <f>IFERROR(VLOOKUP(D:D,'1. КУБ по территории'!$A:$L,7,0),"")</f>
        <v>Остров чистоты</v>
      </c>
      <c r="C150" s="42" t="str">
        <f>IFERROR(VLOOKUP(D:D,'1. КУБ по территории'!$A:$L,8,0),"")</f>
        <v>Витебская обл., Глубокский р-н, г. Глубокое, ул Ленина, д 1Б</v>
      </c>
      <c r="D150" s="44" t="s">
        <v>1170</v>
      </c>
      <c r="E150" s="51">
        <f>IFERROR(VLOOKUP(D:D,'1. КУБ по территории'!$I:$L,2,0),"-")</f>
        <v>13933.671869244481</v>
      </c>
      <c r="F150" s="51">
        <f>IFERROR(VLOOKUP(D:D,'1. КУБ по территории'!$I:$L,3,0),"-")</f>
        <v>43183.914730899298</v>
      </c>
      <c r="G150" s="51">
        <f>IFERROR(VLOOKUP(D:D,'1. КУБ по территории'!$I:$L,4,0),"-")</f>
        <v>36486.703859910049</v>
      </c>
      <c r="H150" s="51">
        <f>IFERROR(AVERAGE(E150:G150),"-")</f>
        <v>31201.430153351277</v>
      </c>
      <c r="I150" s="42" t="str">
        <f>IFERROR(VLOOKUP($D150,'1. КУБ по территории'!$A:$L,3,0),"-")</f>
        <v>Канал Специалисты</v>
      </c>
      <c r="J150" s="42" t="str">
        <f>IFERROR(VLOOKUP($D150,'1. КУБ по территории'!$A:$L,4,0),"-")</f>
        <v>Парфюмерные и хозяйственные магазины</v>
      </c>
      <c r="K150" s="42" t="str">
        <f>IFERROR(VLOOKUP($D150,'1. КУБ по территории'!$A:$L,5,0),"-")</f>
        <v>Парфюмерно-Хозяйственный магазин (Малый)</v>
      </c>
      <c r="L150" s="42" t="str">
        <f>IFERROR(VLOOKUP($D150,'1. КУБ по территории'!$A:$L,6,0),"-")</f>
        <v>Остров Чистоты mini</v>
      </c>
      <c r="M150" s="50">
        <f>IFERROR(IF(H150&gt;=1000000,1,IF(AND(H150&gt;=500000,H150&lt;=999999),2,IF(AND(H150&gt;=200000,H150&lt;=499999),3,IF(AND(H150&gt;=150000,H150&lt;=199999),4,IF(AND(H150&gt;=75000,H150&lt;=149000),5,IF(AND(H150&gt;=35000,H150&lt;=74999),6,6)))))),"-")</f>
        <v>6</v>
      </c>
      <c r="N150" s="43">
        <f>IFERROR(VLOOKUP($M150,справочник!$A$27:$D$33,3,0),0)</f>
        <v>30</v>
      </c>
      <c r="O150" s="43">
        <f>IFERROR(VLOOKUP($M150,справочник!$A$27:$D$33,4,0),0)</f>
        <v>2</v>
      </c>
      <c r="P150" s="43">
        <f>N150*O150</f>
        <v>60</v>
      </c>
      <c r="Q150" s="36"/>
      <c r="R150" s="36"/>
      <c r="S150" s="36"/>
      <c r="T150" s="36"/>
    </row>
    <row r="151" spans="1:20" hidden="1">
      <c r="A151" s="49" t="s">
        <v>7454</v>
      </c>
      <c r="B151" s="42" t="str">
        <f>IFERROR(VLOOKUP(D:D,'1. КУБ по территории'!$A:$L,7,0),"")</f>
        <v>Остров чистоты</v>
      </c>
      <c r="C151" s="42" t="str">
        <f>IFERROR(VLOOKUP(D:D,'1. КУБ по территории'!$A:$L,8,0),"")</f>
        <v>Витебская обл., Глубокский р-н, г. Глубокое, ул Фридриха Энгельса, д 2</v>
      </c>
      <c r="D151" s="44" t="s">
        <v>1174</v>
      </c>
      <c r="E151" s="51">
        <f>IFERROR(VLOOKUP(D:D,'1. КУБ по территории'!$I:$L,2,0),"-")</f>
        <v>13933.671869244485</v>
      </c>
      <c r="F151" s="51">
        <f>IFERROR(VLOOKUP(D:D,'1. КУБ по территории'!$I:$L,3,0),"-")</f>
        <v>43183.914730899298</v>
      </c>
      <c r="G151" s="51">
        <f>IFERROR(VLOOKUP(D:D,'1. КУБ по территории'!$I:$L,4,0),"-")</f>
        <v>36486.703859910049</v>
      </c>
      <c r="H151" s="51">
        <f>IFERROR(AVERAGE(E151:G151),"-")</f>
        <v>31201.430153351277</v>
      </c>
      <c r="I151" s="42" t="str">
        <f>IFERROR(VLOOKUP($D151,'1. КУБ по территории'!$A:$L,3,0),"-")</f>
        <v>Канал Специалисты</v>
      </c>
      <c r="J151" s="42" t="str">
        <f>IFERROR(VLOOKUP($D151,'1. КУБ по территории'!$A:$L,4,0),"-")</f>
        <v>Парфюмерные и хозяйственные магазины</v>
      </c>
      <c r="K151" s="42" t="str">
        <f>IFERROR(VLOOKUP($D151,'1. КУБ по территории'!$A:$L,5,0),"-")</f>
        <v>Парфюмерно-Хозяйственный магазин (Малый)</v>
      </c>
      <c r="L151" s="42" t="str">
        <f>IFERROR(VLOOKUP($D151,'1. КУБ по территории'!$A:$L,6,0),"-")</f>
        <v>Остров Чистоты mini</v>
      </c>
      <c r="M151" s="50">
        <f>IFERROR(IF(H151&gt;=1000000,1,IF(AND(H151&gt;=500000,H151&lt;=999999),2,IF(AND(H151&gt;=200000,H151&lt;=499999),3,IF(AND(H151&gt;=150000,H151&lt;=199999),4,IF(AND(H151&gt;=75000,H151&lt;=149000),5,IF(AND(H151&gt;=35000,H151&lt;=74999),6,6)))))),"-")</f>
        <v>6</v>
      </c>
      <c r="N151" s="43">
        <f>IFERROR(VLOOKUP($M151,справочник!$A$27:$D$33,3,0),0)</f>
        <v>30</v>
      </c>
      <c r="O151" s="43">
        <f>IFERROR(VLOOKUP($M151,справочник!$A$27:$D$33,4,0),0)</f>
        <v>2</v>
      </c>
      <c r="P151" s="43">
        <f>N151*O151</f>
        <v>60</v>
      </c>
      <c r="Q151" s="36"/>
      <c r="R151" s="36"/>
      <c r="S151" s="36"/>
      <c r="T151" s="36"/>
    </row>
    <row r="152" spans="1:20" hidden="1">
      <c r="A152" s="49" t="s">
        <v>7454</v>
      </c>
      <c r="B152" s="42" t="str">
        <f>IFERROR(VLOOKUP(D:D,'1. КУБ по территории'!$A:$L,7,0),"")</f>
        <v>Остров чистоты</v>
      </c>
      <c r="C152" s="42" t="str">
        <f>IFERROR(VLOOKUP(D:D,'1. КУБ по территории'!$A:$L,8,0),"")</f>
        <v>Витебская обл., Докшицкий р-н, г. Докшицы, ул Полевого, д 29</v>
      </c>
      <c r="D152" s="59" t="s">
        <v>1214</v>
      </c>
      <c r="E152" s="51">
        <f>IFERROR(VLOOKUP(D:D,'1. КУБ по территории'!$I:$L,2,0),"-")</f>
        <v>13933.671869244485</v>
      </c>
      <c r="F152" s="51">
        <f>IFERROR(VLOOKUP(D:D,'1. КУБ по территории'!$I:$L,3,0),"-")</f>
        <v>43183.914730899283</v>
      </c>
      <c r="G152" s="51">
        <f>IFERROR(VLOOKUP(D:D,'1. КУБ по территории'!$I:$L,4,0),"-")</f>
        <v>36486.703859910049</v>
      </c>
      <c r="H152" s="51">
        <f>IFERROR(AVERAGE(E152:G152),"-")</f>
        <v>31201.430153351273</v>
      </c>
      <c r="I152" s="42" t="str">
        <f>IFERROR(VLOOKUP($D152,'1. КУБ по территории'!$A:$L,3,0),"-")</f>
        <v>Канал Специалисты</v>
      </c>
      <c r="J152" s="42" t="str">
        <f>IFERROR(VLOOKUP($D152,'1. КУБ по территории'!$A:$L,4,0),"-")</f>
        <v>Парфюмерные и хозяйственные магазины</v>
      </c>
      <c r="K152" s="42" t="str">
        <f>IFERROR(VLOOKUP($D152,'1. КУБ по территории'!$A:$L,5,0),"-")</f>
        <v>Парфюмерно-Хозяйственный магазин (Малый)</v>
      </c>
      <c r="L152" s="42" t="str">
        <f>IFERROR(VLOOKUP($D152,'1. КУБ по территории'!$A:$L,6,0),"-")</f>
        <v>Остров Чистоты mini</v>
      </c>
      <c r="M152" s="50">
        <f>IFERROR(IF(H152&gt;=1000000,1,IF(AND(H152&gt;=500000,H152&lt;=999999),2,IF(AND(H152&gt;=200000,H152&lt;=499999),3,IF(AND(H152&gt;=150000,H152&lt;=199999),4,IF(AND(H152&gt;=75000,H152&lt;=149000),5,IF(AND(H152&gt;=35000,H152&lt;=74999),6,6)))))),"-")</f>
        <v>6</v>
      </c>
      <c r="N152" s="43">
        <f>IFERROR(VLOOKUP($M152,справочник!$A$27:$D$33,3,0),0)</f>
        <v>30</v>
      </c>
      <c r="O152" s="43">
        <f>IFERROR(VLOOKUP($M152,справочник!$A$27:$D$33,4,0),0)</f>
        <v>2</v>
      </c>
      <c r="P152" s="43">
        <f>N152*O152</f>
        <v>60</v>
      </c>
      <c r="Q152" s="59"/>
      <c r="R152" s="59"/>
      <c r="S152" s="59"/>
      <c r="T152" s="59"/>
    </row>
    <row r="153" spans="1:20" hidden="1">
      <c r="A153" s="49" t="s">
        <v>7454</v>
      </c>
      <c r="B153" s="42" t="str">
        <f>IFERROR(VLOOKUP(D:D,'1. КУБ по территории'!$A:$L,7,0),"")</f>
        <v>Остров чистоты</v>
      </c>
      <c r="C153" s="42" t="str">
        <f>IFERROR(VLOOKUP(D:D,'1. КУБ по территории'!$A:$L,8,0),"")</f>
        <v>Витебская обл., Миорский р-н, г. Миоры, ул Школьная, д 6 к а</v>
      </c>
      <c r="D153" s="59" t="s">
        <v>1193</v>
      </c>
      <c r="E153" s="51">
        <f>IFERROR(VLOOKUP(D:D,'1. КУБ по территории'!$I:$L,2,0),"-")</f>
        <v>13933.671869244485</v>
      </c>
      <c r="F153" s="51">
        <f>IFERROR(VLOOKUP(D:D,'1. КУБ по территории'!$I:$L,3,0),"-")</f>
        <v>43183.914730899305</v>
      </c>
      <c r="G153" s="51">
        <f>IFERROR(VLOOKUP(D:D,'1. КУБ по территории'!$I:$L,4,0),"-")</f>
        <v>36486.703859910049</v>
      </c>
      <c r="H153" s="51">
        <f>IFERROR(AVERAGE(E153:G153),"-")</f>
        <v>31201.430153351277</v>
      </c>
      <c r="I153" s="42" t="str">
        <f>IFERROR(VLOOKUP($D153,'1. КУБ по территории'!$A:$L,3,0),"-")</f>
        <v>Канал Специалисты</v>
      </c>
      <c r="J153" s="42" t="str">
        <f>IFERROR(VLOOKUP($D153,'1. КУБ по территории'!$A:$L,4,0),"-")</f>
        <v>Парфюмерные и хозяйственные магазины</v>
      </c>
      <c r="K153" s="42" t="str">
        <f>IFERROR(VLOOKUP($D153,'1. КУБ по территории'!$A:$L,5,0),"-")</f>
        <v>Парфюмерно-Хозяйственный магазин (Малый)</v>
      </c>
      <c r="L153" s="42" t="str">
        <f>IFERROR(VLOOKUP($D153,'1. КУБ по территории'!$A:$L,6,0),"-")</f>
        <v>Остров Чистоты mini</v>
      </c>
      <c r="M153" s="50">
        <f>IFERROR(IF(H153&gt;=1000000,1,IF(AND(H153&gt;=500000,H153&lt;=999999),2,IF(AND(H153&gt;=200000,H153&lt;=499999),3,IF(AND(H153&gt;=150000,H153&lt;=199999),4,IF(AND(H153&gt;=75000,H153&lt;=149000),5,IF(AND(H153&gt;=35000,H153&lt;=74999),6,6)))))),"-")</f>
        <v>6</v>
      </c>
      <c r="N153" s="43">
        <f>IFERROR(VLOOKUP($M153,справочник!$A$27:$D$33,3,0),0)</f>
        <v>30</v>
      </c>
      <c r="O153" s="43">
        <f>IFERROR(VLOOKUP($M153,справочник!$A$27:$D$33,4,0),0)</f>
        <v>2</v>
      </c>
      <c r="P153" s="43">
        <f>N153*O153</f>
        <v>60</v>
      </c>
      <c r="Q153" s="59"/>
      <c r="R153" s="59"/>
      <c r="S153" s="59"/>
      <c r="T153" s="59"/>
    </row>
    <row r="154" spans="1:20" hidden="1">
      <c r="A154" s="49" t="s">
        <v>7454</v>
      </c>
      <c r="B154" s="42" t="str">
        <f>IFERROR(VLOOKUP(D:D,'1. КУБ по территории'!$A:$L,7,0),"")</f>
        <v>Остров чистоты</v>
      </c>
      <c r="C154" s="42" t="str">
        <f>IFERROR(VLOOKUP(D:D,'1. КУБ по территории'!$A:$L,8,0),"")</f>
        <v>Витебская обл., Браславский р-н, г. Браслав, ул Садовая, д 8</v>
      </c>
      <c r="D154" s="59" t="s">
        <v>1126</v>
      </c>
      <c r="E154" s="51">
        <f>IFERROR(VLOOKUP(D:D,'1. КУБ по территории'!$I:$L,2,0),"-")</f>
        <v>13933.671869244483</v>
      </c>
      <c r="F154" s="51">
        <f>IFERROR(VLOOKUP(D:D,'1. КУБ по территории'!$I:$L,3,0),"-")</f>
        <v>43183.914730899298</v>
      </c>
      <c r="G154" s="51">
        <f>IFERROR(VLOOKUP(D:D,'1. КУБ по территории'!$I:$L,4,0),"-")</f>
        <v>36486.703859910042</v>
      </c>
      <c r="H154" s="51">
        <f>IFERROR(AVERAGE(E154:G154),"-")</f>
        <v>31201.430153351277</v>
      </c>
      <c r="I154" s="42" t="str">
        <f>IFERROR(VLOOKUP($D154,'1. КУБ по территории'!$A:$L,3,0),"-")</f>
        <v>Канал Специалисты</v>
      </c>
      <c r="J154" s="42" t="str">
        <f>IFERROR(VLOOKUP($D154,'1. КУБ по территории'!$A:$L,4,0),"-")</f>
        <v>Парфюмерные и хозяйственные магазины</v>
      </c>
      <c r="K154" s="42" t="str">
        <f>IFERROR(VLOOKUP($D154,'1. КУБ по территории'!$A:$L,5,0),"-")</f>
        <v>Парфюмерно-Хозяйственный магазин (Малый)</v>
      </c>
      <c r="L154" s="42" t="str">
        <f>IFERROR(VLOOKUP($D154,'1. КУБ по территории'!$A:$L,6,0),"-")</f>
        <v>Остров Чистоты mini</v>
      </c>
      <c r="M154" s="50">
        <f>IFERROR(IF(H154&gt;=1000000,1,IF(AND(H154&gt;=500000,H154&lt;=999999),2,IF(AND(H154&gt;=200000,H154&lt;=499999),3,IF(AND(H154&gt;=150000,H154&lt;=199999),4,IF(AND(H154&gt;=75000,H154&lt;=149000),5,IF(AND(H154&gt;=35000,H154&lt;=74999),6,6)))))),"-")</f>
        <v>6</v>
      </c>
      <c r="N154" s="43">
        <f>IFERROR(VLOOKUP($M154,справочник!$A$27:$D$33,3,0),0)</f>
        <v>30</v>
      </c>
      <c r="O154" s="43">
        <f>IFERROR(VLOOKUP($M154,справочник!$A$27:$D$33,4,0),0)</f>
        <v>2</v>
      </c>
      <c r="P154" s="43">
        <f>N154*O154</f>
        <v>60</v>
      </c>
      <c r="Q154" s="59"/>
      <c r="R154" s="59"/>
      <c r="S154" s="59"/>
      <c r="T154" s="59"/>
    </row>
    <row r="155" spans="1:20" hidden="1">
      <c r="A155" s="49" t="s">
        <v>7454</v>
      </c>
      <c r="B155" s="63" t="str">
        <f>IFERROR(VLOOKUP(D:D,'1. КУБ по территории'!$A:$L,7,0),"")</f>
        <v/>
      </c>
      <c r="C155" s="63" t="str">
        <f>IFERROR(VLOOKUP(D:D,'1. КУБ по территории'!$A:$L,8,0),"")</f>
        <v/>
      </c>
      <c r="D155" s="59"/>
      <c r="E155" s="51" t="str">
        <f>IFERROR(VLOOKUP(D:D,'1. КУБ по территории'!$I:$L,2,0),"-")</f>
        <v>-</v>
      </c>
      <c r="F155" s="51" t="str">
        <f>IFERROR(VLOOKUP(D:D,'1. КУБ по территории'!$I:$L,3,0),"-")</f>
        <v>-</v>
      </c>
      <c r="G155" s="51" t="str">
        <f>IFERROR(VLOOKUP(D:D,'1. КУБ по территории'!$I:$L,4,0),"-")</f>
        <v>-</v>
      </c>
      <c r="H155" s="51" t="str">
        <f>IFERROR(AVERAGE(E155:G155),"-")</f>
        <v>-</v>
      </c>
      <c r="I155" s="42" t="str">
        <f>IFERROR(VLOOKUP($D155,'1. КУБ по территории'!$A:$L,3,0),"-")</f>
        <v>-</v>
      </c>
      <c r="J155" s="42" t="str">
        <f>IFERROR(VLOOKUP($D155,'1. КУБ по территории'!$A:$L,4,0),"-")</f>
        <v>-</v>
      </c>
      <c r="K155" s="42" t="str">
        <f>IFERROR(VLOOKUP($D155,'1. КУБ по территории'!$A:$L,5,0),"-")</f>
        <v>-</v>
      </c>
      <c r="L155" s="42" t="str">
        <f>IFERROR(VLOOKUP($D155,'1. КУБ по территории'!$A:$L,6,0),"-")</f>
        <v>-</v>
      </c>
      <c r="M155" s="50">
        <f>IFERROR(IF(H155&gt;=1000000,1,IF(AND(H155&gt;=500000,H155&lt;=999999),2,IF(AND(H155&gt;=200000,H155&lt;=499999),3,IF(AND(H155&gt;=150000,H155&lt;=199999),4,IF(AND(H155&gt;=75000,H155&lt;=149000),5,IF(AND(H155&gt;=35000,H155&lt;=74999),6,6)))))),"-")</f>
        <v>1</v>
      </c>
      <c r="N155" s="43">
        <f>IFERROR(VLOOKUP($M155,справочник!$A$27:$D$33,3,0),0)</f>
        <v>60</v>
      </c>
      <c r="O155" s="43">
        <f>IFERROR(VLOOKUP($M155,справочник!$A$27:$D$33,4,0),0)</f>
        <v>4</v>
      </c>
      <c r="P155" s="43">
        <f>N155*O155</f>
        <v>240</v>
      </c>
      <c r="Q155" s="59"/>
      <c r="R155" s="59"/>
      <c r="S155" s="59"/>
      <c r="T155" s="59"/>
    </row>
    <row r="156" spans="1:20" hidden="1">
      <c r="A156" s="49" t="s">
        <v>7454</v>
      </c>
      <c r="B156" s="63" t="str">
        <f>IFERROR(VLOOKUP(D:D,'1. КУБ по территории'!$A:$L,7,0),"")</f>
        <v/>
      </c>
      <c r="C156" s="63" t="str">
        <f>IFERROR(VLOOKUP(D:D,'1. КУБ по территории'!$A:$L,8,0),"")</f>
        <v/>
      </c>
      <c r="D156" s="59"/>
      <c r="E156" s="51" t="str">
        <f>IFERROR(VLOOKUP(D:D,'1. КУБ по территории'!$I:$L,2,0),"-")</f>
        <v>-</v>
      </c>
      <c r="F156" s="51" t="str">
        <f>IFERROR(VLOOKUP(D:D,'1. КУБ по территории'!$I:$L,3,0),"-")</f>
        <v>-</v>
      </c>
      <c r="G156" s="51" t="str">
        <f>IFERROR(VLOOKUP(D:D,'1. КУБ по территории'!$I:$L,4,0),"-")</f>
        <v>-</v>
      </c>
      <c r="H156" s="51" t="str">
        <f>IFERROR(AVERAGE(E156:G156),"-")</f>
        <v>-</v>
      </c>
      <c r="I156" s="42" t="str">
        <f>IFERROR(VLOOKUP($D156,'1. КУБ по территории'!$A:$L,3,0),"-")</f>
        <v>-</v>
      </c>
      <c r="J156" s="42" t="str">
        <f>IFERROR(VLOOKUP($D156,'1. КУБ по территории'!$A:$L,4,0),"-")</f>
        <v>-</v>
      </c>
      <c r="K156" s="42" t="str">
        <f>IFERROR(VLOOKUP($D156,'1. КУБ по территории'!$A:$L,5,0),"-")</f>
        <v>-</v>
      </c>
      <c r="L156" s="42" t="str">
        <f>IFERROR(VLOOKUP($D156,'1. КУБ по территории'!$A:$L,6,0),"-")</f>
        <v>-</v>
      </c>
      <c r="M156" s="50">
        <f>IFERROR(IF(H156&gt;=1000000,1,IF(AND(H156&gt;=500000,H156&lt;=999999),2,IF(AND(H156&gt;=200000,H156&lt;=499999),3,IF(AND(H156&gt;=150000,H156&lt;=199999),4,IF(AND(H156&gt;=75000,H156&lt;=149000),5,IF(AND(H156&gt;=35000,H156&lt;=74999),6,6)))))),"-")</f>
        <v>1</v>
      </c>
      <c r="N156" s="43">
        <f>IFERROR(VLOOKUP($M156,справочник!$A$27:$D$33,3,0),0)</f>
        <v>60</v>
      </c>
      <c r="O156" s="43">
        <f>IFERROR(VLOOKUP($M156,справочник!$A$27:$D$33,4,0),0)</f>
        <v>4</v>
      </c>
      <c r="P156" s="43">
        <f>N156*O156</f>
        <v>240</v>
      </c>
      <c r="Q156" s="59"/>
      <c r="R156" s="59"/>
      <c r="S156" s="59"/>
      <c r="T156" s="59"/>
    </row>
    <row r="157" spans="1:20" hidden="1">
      <c r="A157" s="49" t="s">
        <v>7454</v>
      </c>
      <c r="B157" s="42" t="str">
        <f>IFERROR(VLOOKUP(D:D,'1. КУБ по территории'!$A:$L,7,0),"")</f>
        <v>Санта</v>
      </c>
      <c r="C157" s="42" t="str">
        <f>IFERROR(VLOOKUP(D:D,'1. КУБ по территории'!$A:$L,8,0),"")</f>
        <v>Витебская обл., Лиозненский р-н, гп Лиозно, ул Строителей, д 3</v>
      </c>
      <c r="D157" s="59" t="s">
        <v>1401</v>
      </c>
      <c r="E157" s="51">
        <f>IFERROR(VLOOKUP(D:D,'1. КУБ по территории'!$I:$L,2,0),"-")</f>
        <v>0</v>
      </c>
      <c r="F157" s="51">
        <f>IFERROR(VLOOKUP(D:D,'1. КУБ по территории'!$I:$L,3,0),"-")</f>
        <v>0</v>
      </c>
      <c r="G157" s="51">
        <f>IFERROR(VLOOKUP(D:D,'1. КУБ по территории'!$I:$L,4,0),"-")</f>
        <v>7934.4000000000005</v>
      </c>
      <c r="H157" s="51">
        <f>IFERROR(AVERAGE(E157:G157),"-")</f>
        <v>2644.8</v>
      </c>
      <c r="I157" s="42" t="str">
        <f>IFERROR(VLOOKUP($D157,'1. КУБ по территории'!$A:$L,3,0),"-")</f>
        <v>Смешанный канал</v>
      </c>
      <c r="J157" s="42" t="str">
        <f>IFERROR(VLOOKUP($D157,'1. КУБ по территории'!$A:$L,4,0),"-")</f>
        <v>Супермаркет</v>
      </c>
      <c r="K157" s="42" t="str">
        <f>IFERROR(VLOOKUP($D157,'1. КУБ по территории'!$A:$L,5,0),"-")</f>
        <v>Супермаркет (малый)</v>
      </c>
      <c r="L157" s="42" t="str">
        <f>IFERROR(VLOOKUP($D157,'1. КУБ по территории'!$A:$L,6,0),"-")</f>
        <v>Unknown</v>
      </c>
      <c r="M157" s="50">
        <f>IFERROR(IF(H157&gt;=1000000,1,IF(AND(H157&gt;=500000,H157&lt;=999999),2,IF(AND(H157&gt;=200000,H157&lt;=499999),3,IF(AND(H157&gt;=150000,H157&lt;=199999),4,IF(AND(H157&gt;=75000,H157&lt;=149000),5,IF(AND(H157&gt;=35000,H157&lt;=74999),6,6)))))),"-")</f>
        <v>6</v>
      </c>
      <c r="N157" s="43">
        <f>IFERROR(VLOOKUP($M157,справочник!$A$27:$D$33,3,0),0)</f>
        <v>30</v>
      </c>
      <c r="O157" s="43">
        <f>IFERROR(VLOOKUP($M157,справочник!$A$27:$D$33,4,0),0)</f>
        <v>2</v>
      </c>
      <c r="P157" s="43">
        <f>N157*O157</f>
        <v>60</v>
      </c>
      <c r="Q157" s="59"/>
      <c r="R157" s="59"/>
      <c r="S157" s="59"/>
      <c r="T157" s="59"/>
    </row>
    <row r="158" spans="1:20" hidden="1">
      <c r="A158" s="49" t="s">
        <v>7454</v>
      </c>
      <c r="B158" s="42" t="str">
        <f>IFERROR(VLOOKUP(D:D,'1. КУБ по территории'!$A:$L,7,0),"")</f>
        <v>Санта</v>
      </c>
      <c r="C158" s="42" t="str">
        <f>IFERROR(VLOOKUP(D:D,'1. КУБ по территории'!$A:$L,8,0),"")</f>
        <v>Витебская обл., Глубокский р-н, г. Глубокое, ул Красноармейская, д 23</v>
      </c>
      <c r="D158" s="44" t="s">
        <v>1414</v>
      </c>
      <c r="E158" s="51">
        <f>IFERROR(VLOOKUP(D:D,'1. КУБ по территории'!$I:$L,2,0),"-")</f>
        <v>0</v>
      </c>
      <c r="F158" s="51">
        <f>IFERROR(VLOOKUP(D:D,'1. КУБ по территории'!$I:$L,3,0),"-")</f>
        <v>0</v>
      </c>
      <c r="G158" s="51">
        <f>IFERROR(VLOOKUP(D:D,'1. КУБ по территории'!$I:$L,4,0),"-")</f>
        <v>2876.2200000000003</v>
      </c>
      <c r="H158" s="51">
        <f>IFERROR(AVERAGE(E158:G158),"-")</f>
        <v>958.74000000000012</v>
      </c>
      <c r="I158" s="42" t="str">
        <f>IFERROR(VLOOKUP($D158,'1. КУБ по территории'!$A:$L,3,0),"-")</f>
        <v>Смешанный канал</v>
      </c>
      <c r="J158" s="42" t="str">
        <f>IFERROR(VLOOKUP($D158,'1. КУБ по территории'!$A:$L,4,0),"-")</f>
        <v>Супермаркет</v>
      </c>
      <c r="K158" s="42" t="str">
        <f>IFERROR(VLOOKUP($D158,'1. КУБ по территории'!$A:$L,5,0),"-")</f>
        <v>Супермаркет (малый)</v>
      </c>
      <c r="L158" s="42" t="str">
        <f>IFERROR(VLOOKUP($D158,'1. КУБ по территории'!$A:$L,6,0),"-")</f>
        <v>Unknown</v>
      </c>
      <c r="M158" s="50">
        <f>IFERROR(IF(H158&gt;=1000000,1,IF(AND(H158&gt;=500000,H158&lt;=999999),2,IF(AND(H158&gt;=200000,H158&lt;=499999),3,IF(AND(H158&gt;=150000,H158&lt;=199999),4,IF(AND(H158&gt;=75000,H158&lt;=149000),5,IF(AND(H158&gt;=35000,H158&lt;=74999),6,6)))))),"-")</f>
        <v>6</v>
      </c>
      <c r="N158" s="43">
        <f>IFERROR(VLOOKUP($M158,справочник!$A$27:$D$33,3,0),0)</f>
        <v>30</v>
      </c>
      <c r="O158" s="43">
        <f>IFERROR(VLOOKUP($M158,справочник!$A$27:$D$33,4,0),0)</f>
        <v>2</v>
      </c>
      <c r="P158" s="43">
        <f>N158*O158</f>
        <v>60</v>
      </c>
      <c r="Q158" s="36"/>
      <c r="R158" s="36"/>
      <c r="S158" s="36"/>
      <c r="T158" s="36"/>
    </row>
    <row r="159" spans="1:20" hidden="1">
      <c r="A159" s="49" t="s">
        <v>7454</v>
      </c>
      <c r="B159" s="42" t="str">
        <f>IFERROR(VLOOKUP(D:D,'1. КУБ по территории'!$A:$L,7,0),"")</f>
        <v>Санта</v>
      </c>
      <c r="C159" s="42" t="str">
        <f>IFERROR(VLOOKUP(D:D,'1. КУБ по территории'!$A:$L,8,0),"")</f>
        <v>Витебская обл., Поставский р-н, г. Поставы, ул Зелёная, д 5В</v>
      </c>
      <c r="D159" s="44" t="s">
        <v>1410</v>
      </c>
      <c r="E159" s="51">
        <f>IFERROR(VLOOKUP(D:D,'1. КУБ по территории'!$I:$L,2,0),"-")</f>
        <v>0</v>
      </c>
      <c r="F159" s="51">
        <f>IFERROR(VLOOKUP(D:D,'1. КУБ по территории'!$I:$L,3,0),"-")</f>
        <v>0</v>
      </c>
      <c r="G159" s="51">
        <f>IFERROR(VLOOKUP(D:D,'1. КУБ по территории'!$I:$L,4,0),"-")</f>
        <v>3768.8400000000006</v>
      </c>
      <c r="H159" s="51">
        <f>IFERROR(AVERAGE(E159:G159),"-")</f>
        <v>1256.2800000000002</v>
      </c>
      <c r="I159" s="42" t="str">
        <f>IFERROR(VLOOKUP($D159,'1. КУБ по территории'!$A:$L,3,0),"-")</f>
        <v>Смешанный канал</v>
      </c>
      <c r="J159" s="42" t="str">
        <f>IFERROR(VLOOKUP($D159,'1. КУБ по территории'!$A:$L,4,0),"-")</f>
        <v>Супермаркет</v>
      </c>
      <c r="K159" s="42" t="str">
        <f>IFERROR(VLOOKUP($D159,'1. КУБ по территории'!$A:$L,5,0),"-")</f>
        <v>Супермаркет (малый)</v>
      </c>
      <c r="L159" s="42" t="str">
        <f>IFERROR(VLOOKUP($D159,'1. КУБ по территории'!$A:$L,6,0),"-")</f>
        <v>Unknown</v>
      </c>
      <c r="M159" s="50">
        <f>IFERROR(IF(H159&gt;=1000000,1,IF(AND(H159&gt;=500000,H159&lt;=999999),2,IF(AND(H159&gt;=200000,H159&lt;=499999),3,IF(AND(H159&gt;=150000,H159&lt;=199999),4,IF(AND(H159&gt;=75000,H159&lt;=149000),5,IF(AND(H159&gt;=35000,H159&lt;=74999),6,6)))))),"-")</f>
        <v>6</v>
      </c>
      <c r="N159" s="43">
        <f>IFERROR(VLOOKUP($M159,справочник!$A$27:$D$33,3,0),0)</f>
        <v>30</v>
      </c>
      <c r="O159" s="43">
        <f>IFERROR(VLOOKUP($M159,справочник!$A$27:$D$33,4,0),0)</f>
        <v>2</v>
      </c>
      <c r="P159" s="43">
        <f>N159*O159</f>
        <v>60</v>
      </c>
      <c r="Q159" s="36"/>
      <c r="R159" s="36"/>
      <c r="S159" s="36"/>
      <c r="T159" s="36"/>
    </row>
    <row r="160" spans="1:20" ht="27.6" hidden="1">
      <c r="A160" s="49" t="s">
        <v>7454</v>
      </c>
      <c r="B160" s="42" t="str">
        <f>IFERROR(VLOOKUP(D:D,'1. КУБ по территории'!$A:$L,7,0),"")</f>
        <v>Санта</v>
      </c>
      <c r="C160" s="42" t="str">
        <f>IFERROR(VLOOKUP(D:D,'1. КУБ по территории'!$A:$L,8,0),"")</f>
        <v>Витебская обл., Ушачский р-н, гп Ушачи, ул Ленинская, д 2А</v>
      </c>
      <c r="D160" s="58" t="s">
        <v>1412</v>
      </c>
      <c r="E160" s="51">
        <f>IFERROR(VLOOKUP(D:D,'1. КУБ по территории'!$I:$L,2,0),"-")</f>
        <v>0</v>
      </c>
      <c r="F160" s="51">
        <f>IFERROR(VLOOKUP(D:D,'1. КУБ по территории'!$I:$L,3,0),"-")</f>
        <v>0</v>
      </c>
      <c r="G160" s="51">
        <f>IFERROR(VLOOKUP(D:D,'1. КУБ по территории'!$I:$L,4,0),"-")</f>
        <v>3768.84</v>
      </c>
      <c r="H160" s="51">
        <f>IFERROR(AVERAGE(E160:G160),"-")</f>
        <v>1256.28</v>
      </c>
      <c r="I160" s="42" t="str">
        <f>IFERROR(VLOOKUP($D160,'1. КУБ по территории'!$A:$L,3,0),"-")</f>
        <v>Смешанный канал</v>
      </c>
      <c r="J160" s="42" t="str">
        <f>IFERROR(VLOOKUP($D160,'1. КУБ по территории'!$A:$L,4,0),"-")</f>
        <v>Супермаркет</v>
      </c>
      <c r="K160" s="42" t="str">
        <f>IFERROR(VLOOKUP($D160,'1. КУБ по территории'!$A:$L,5,0),"-")</f>
        <v>Супермаркет (малый)</v>
      </c>
      <c r="L160" s="42" t="str">
        <f>IFERROR(VLOOKUP($D160,'1. КУБ по территории'!$A:$L,6,0),"-")</f>
        <v>Unknown</v>
      </c>
      <c r="M160" s="50">
        <f>IFERROR(IF(H160&gt;=1000000,1,IF(AND(H160&gt;=500000,H160&lt;=999999),2,IF(AND(H160&gt;=200000,H160&lt;=499999),3,IF(AND(H160&gt;=150000,H160&lt;=199999),4,IF(AND(H160&gt;=75000,H160&lt;=149000),5,IF(AND(H160&gt;=35000,H160&lt;=74999),6,6)))))),"-")</f>
        <v>6</v>
      </c>
      <c r="N160" s="43">
        <f>IFERROR(VLOOKUP($M160,справочник!$A$27:$D$33,3,0),0)</f>
        <v>30</v>
      </c>
      <c r="O160" s="43">
        <f>IFERROR(VLOOKUP($M160,справочник!$A$27:$D$33,4,0),0)</f>
        <v>2</v>
      </c>
      <c r="P160" s="43">
        <f>N160*O160</f>
        <v>60</v>
      </c>
      <c r="Q160" s="36"/>
      <c r="R160" s="36"/>
      <c r="S160" s="36"/>
      <c r="T160" s="36"/>
    </row>
    <row r="161" spans="1:20" hidden="1">
      <c r="A161" s="49" t="s">
        <v>7454</v>
      </c>
      <c r="B161" s="42" t="str">
        <f>IFERROR(VLOOKUP(D:D,'1. КУБ по территории'!$A:$L,7,0),"")</f>
        <v>Санта</v>
      </c>
      <c r="C161" s="42" t="str">
        <f>IFERROR(VLOOKUP(D:D,'1. КУБ по территории'!$A:$L,8,0),"")</f>
        <v>Витебская обл., Шумилинский р-н, с/с Светлосельский, аг. Светлосельский, ул Юбилейная, д 10</v>
      </c>
      <c r="D161" s="44" t="s">
        <v>1408</v>
      </c>
      <c r="E161" s="51">
        <f>IFERROR(VLOOKUP(D:D,'1. КУБ по территории'!$I:$L,2,0),"-")</f>
        <v>0</v>
      </c>
      <c r="F161" s="51">
        <f>IFERROR(VLOOKUP(D:D,'1. КУБ по территории'!$I:$L,3,0),"-")</f>
        <v>0</v>
      </c>
      <c r="G161" s="51">
        <f>IFERROR(VLOOKUP(D:D,'1. КУБ по территории'!$I:$L,4,0),"-")</f>
        <v>4107.8</v>
      </c>
      <c r="H161" s="51">
        <f>IFERROR(AVERAGE(E161:G161),"-")</f>
        <v>1369.2666666666667</v>
      </c>
      <c r="I161" s="42" t="str">
        <f>IFERROR(VLOOKUP($D161,'1. КУБ по территории'!$A:$L,3,0),"-")</f>
        <v>Смешанный канал</v>
      </c>
      <c r="J161" s="42" t="str">
        <f>IFERROR(VLOOKUP($D161,'1. КУБ по территории'!$A:$L,4,0),"-")</f>
        <v>Супермаркет</v>
      </c>
      <c r="K161" s="42" t="str">
        <f>IFERROR(VLOOKUP($D161,'1. КУБ по территории'!$A:$L,5,0),"-")</f>
        <v>Супермаркет (малый)</v>
      </c>
      <c r="L161" s="42" t="str">
        <f>IFERROR(VLOOKUP($D161,'1. КУБ по территории'!$A:$L,6,0),"-")</f>
        <v>Unknown</v>
      </c>
      <c r="M161" s="50">
        <f>IFERROR(IF(H161&gt;=1000000,1,IF(AND(H161&gt;=500000,H161&lt;=999999),2,IF(AND(H161&gt;=200000,H161&lt;=499999),3,IF(AND(H161&gt;=150000,H161&lt;=199999),4,IF(AND(H161&gt;=75000,H161&lt;=149000),5,IF(AND(H161&gt;=35000,H161&lt;=74999),6,6)))))),"-")</f>
        <v>6</v>
      </c>
      <c r="N161" s="43">
        <f>IFERROR(VLOOKUP($M161,справочник!$A$27:$D$33,3,0),0)</f>
        <v>30</v>
      </c>
      <c r="O161" s="43">
        <f>IFERROR(VLOOKUP($M161,справочник!$A$27:$D$33,4,0),0)</f>
        <v>2</v>
      </c>
      <c r="P161" s="43">
        <f>N161*O161</f>
        <v>60</v>
      </c>
      <c r="Q161" s="36"/>
      <c r="R161" s="36"/>
      <c r="S161" s="36"/>
      <c r="T161" s="36"/>
    </row>
    <row r="162" spans="1:20" hidden="1">
      <c r="A162" s="49" t="s">
        <v>7454</v>
      </c>
      <c r="B162" s="42" t="str">
        <f>IFERROR(VLOOKUP(D:D,'1. КУБ по территории'!$A:$L,7,0),"")</f>
        <v>Санта</v>
      </c>
      <c r="C162" s="42" t="str">
        <f>IFERROR(VLOOKUP(D:D,'1. КУБ по территории'!$A:$L,8,0),"")</f>
        <v>Витебская обл., Докшицкий р-н, г. Докшицы, ул Гайдара, д 62</v>
      </c>
      <c r="D162" s="44" t="s">
        <v>1411</v>
      </c>
      <c r="E162" s="51">
        <f>IFERROR(VLOOKUP(D:D,'1. КУБ по территории'!$I:$L,2,0),"-")</f>
        <v>0</v>
      </c>
      <c r="F162" s="51">
        <f>IFERROR(VLOOKUP(D:D,'1. КУБ по территории'!$I:$L,3,0),"-")</f>
        <v>0</v>
      </c>
      <c r="G162" s="51">
        <f>IFERROR(VLOOKUP(D:D,'1. КУБ по территории'!$I:$L,4,0),"-")</f>
        <v>3768.8400000000006</v>
      </c>
      <c r="H162" s="51">
        <f>IFERROR(AVERAGE(E162:G162),"-")</f>
        <v>1256.2800000000002</v>
      </c>
      <c r="I162" s="42" t="str">
        <f>IFERROR(VLOOKUP($D162,'1. КУБ по территории'!$A:$L,3,0),"-")</f>
        <v>Смешанный канал</v>
      </c>
      <c r="J162" s="42" t="str">
        <f>IFERROR(VLOOKUP($D162,'1. КУБ по территории'!$A:$L,4,0),"-")</f>
        <v>Супермаркет</v>
      </c>
      <c r="K162" s="42" t="str">
        <f>IFERROR(VLOOKUP($D162,'1. КУБ по территории'!$A:$L,5,0),"-")</f>
        <v>Супермаркет (малый)</v>
      </c>
      <c r="L162" s="42" t="str">
        <f>IFERROR(VLOOKUP($D162,'1. КУБ по территории'!$A:$L,6,0),"-")</f>
        <v>Unknown</v>
      </c>
      <c r="M162" s="50">
        <f>IFERROR(IF(H162&gt;=1000000,1,IF(AND(H162&gt;=500000,H162&lt;=999999),2,IF(AND(H162&gt;=200000,H162&lt;=499999),3,IF(AND(H162&gt;=150000,H162&lt;=199999),4,IF(AND(H162&gt;=75000,H162&lt;=149000),5,IF(AND(H162&gt;=35000,H162&lt;=74999),6,6)))))),"-")</f>
        <v>6</v>
      </c>
      <c r="N162" s="43">
        <f>IFERROR(VLOOKUP($M162,справочник!$A$27:$D$33,3,0),0)</f>
        <v>30</v>
      </c>
      <c r="O162" s="43">
        <f>IFERROR(VLOOKUP($M162,справочник!$A$27:$D$33,4,0),0)</f>
        <v>2</v>
      </c>
      <c r="P162" s="43">
        <f>N162*O162</f>
        <v>60</v>
      </c>
      <c r="Q162" s="36"/>
      <c r="R162" s="36"/>
      <c r="S162" s="36"/>
      <c r="T162" s="36"/>
    </row>
    <row r="163" spans="1:20" hidden="1">
      <c r="A163" s="49" t="s">
        <v>7454</v>
      </c>
      <c r="B163" s="63" t="str">
        <f>IFERROR(VLOOKUP(D:D,'1. КУБ по территории'!$A:$L,7,0),"")</f>
        <v/>
      </c>
      <c r="C163" s="63" t="str">
        <f>IFERROR(VLOOKUP(D:D,'1. КУБ по территории'!$A:$L,8,0),"")</f>
        <v/>
      </c>
      <c r="D163" s="44" t="s">
        <v>7471</v>
      </c>
      <c r="E163" s="51" t="str">
        <f>IFERROR(VLOOKUP(D:D,'1. КУБ по территории'!$I:$L,2,0),"-")</f>
        <v>-</v>
      </c>
      <c r="F163" s="51" t="str">
        <f>IFERROR(VLOOKUP(D:D,'1. КУБ по территории'!$I:$L,3,0),"-")</f>
        <v>-</v>
      </c>
      <c r="G163" s="51" t="str">
        <f>IFERROR(VLOOKUP(D:D,'1. КУБ по территории'!$I:$L,4,0),"-")</f>
        <v>-</v>
      </c>
      <c r="H163" s="51" t="str">
        <f>IFERROR(AVERAGE(E163:G163),"-")</f>
        <v>-</v>
      </c>
      <c r="I163" s="42" t="str">
        <f>IFERROR(VLOOKUP($D163,'1. КУБ по территории'!$A:$L,3,0),"-")</f>
        <v>-</v>
      </c>
      <c r="J163" s="42" t="str">
        <f>IFERROR(VLOOKUP($D163,'1. КУБ по территории'!$A:$L,4,0),"-")</f>
        <v>-</v>
      </c>
      <c r="K163" s="42" t="str">
        <f>IFERROR(VLOOKUP($D163,'1. КУБ по территории'!$A:$L,5,0),"-")</f>
        <v>-</v>
      </c>
      <c r="L163" s="42" t="str">
        <f>IFERROR(VLOOKUP($D163,'1. КУБ по территории'!$A:$L,6,0),"-")</f>
        <v>-</v>
      </c>
      <c r="M163" s="50">
        <f>IFERROR(IF(H163&gt;=1000000,1,IF(AND(H163&gt;=500000,H163&lt;=999999),2,IF(AND(H163&gt;=200000,H163&lt;=499999),3,IF(AND(H163&gt;=150000,H163&lt;=199999),4,IF(AND(H163&gt;=75000,H163&lt;=149000),5,IF(AND(H163&gt;=35000,H163&lt;=74999),6,6)))))),"-")</f>
        <v>1</v>
      </c>
      <c r="N163" s="43">
        <f>IFERROR(VLOOKUP($M163,справочник!$A$27:$D$33,3,0),0)</f>
        <v>60</v>
      </c>
      <c r="O163" s="43">
        <f>IFERROR(VLOOKUP($M163,справочник!$A$27:$D$33,4,0),0)</f>
        <v>4</v>
      </c>
      <c r="P163" s="43">
        <f>N163*O163</f>
        <v>240</v>
      </c>
      <c r="Q163" s="36"/>
      <c r="R163" s="36"/>
      <c r="S163" s="36"/>
      <c r="T163" s="36"/>
    </row>
    <row r="164" spans="1:20" hidden="1">
      <c r="A164" s="49" t="s">
        <v>7454</v>
      </c>
      <c r="B164" s="42" t="str">
        <f>IFERROR(VLOOKUP(D:D,'1. КУБ по территории'!$A:$L,7,0),"")</f>
        <v>Санта</v>
      </c>
      <c r="C164" s="42" t="str">
        <f>IFERROR(VLOOKUP(D:D,'1. КУБ по территории'!$A:$L,8,0),"")</f>
        <v>Витебская обл., г. Новополоцк, ул Молодёжная, д 186Б</v>
      </c>
      <c r="D164" s="44" t="s">
        <v>1403</v>
      </c>
      <c r="E164" s="51">
        <f>IFERROR(VLOOKUP(D:D,'1. КУБ по территории'!$I:$L,2,0),"-")</f>
        <v>0</v>
      </c>
      <c r="F164" s="51">
        <f>IFERROR(VLOOKUP(D:D,'1. КУБ по территории'!$I:$L,3,0),"-")</f>
        <v>0</v>
      </c>
      <c r="G164" s="51">
        <f>IFERROR(VLOOKUP(D:D,'1. КУБ по территории'!$I:$L,4,0),"-")</f>
        <v>7934.4000000000005</v>
      </c>
      <c r="H164" s="51">
        <f>IFERROR(AVERAGE(E164:G164),"-")</f>
        <v>2644.8</v>
      </c>
      <c r="I164" s="42" t="str">
        <f>IFERROR(VLOOKUP($D164,'1. КУБ по территории'!$A:$L,3,0),"-")</f>
        <v>Смешанный канал</v>
      </c>
      <c r="J164" s="42" t="str">
        <f>IFERROR(VLOOKUP($D164,'1. КУБ по территории'!$A:$L,4,0),"-")</f>
        <v>Супермаркет</v>
      </c>
      <c r="K164" s="42" t="str">
        <f>IFERROR(VLOOKUP($D164,'1. КУБ по территории'!$A:$L,5,0),"-")</f>
        <v>Супермаркет (малый)</v>
      </c>
      <c r="L164" s="42" t="str">
        <f>IFERROR(VLOOKUP($D164,'1. КУБ по территории'!$A:$L,6,0),"-")</f>
        <v>Unknown</v>
      </c>
      <c r="M164" s="50">
        <f>IFERROR(IF(H164&gt;=1000000,1,IF(AND(H164&gt;=500000,H164&lt;=999999),2,IF(AND(H164&gt;=200000,H164&lt;=499999),3,IF(AND(H164&gt;=150000,H164&lt;=199999),4,IF(AND(H164&gt;=75000,H164&lt;=149000),5,IF(AND(H164&gt;=35000,H164&lt;=74999),6,6)))))),"-")</f>
        <v>6</v>
      </c>
      <c r="N164" s="43">
        <f>IFERROR(VLOOKUP($M164,справочник!$A$27:$D$33,3,0),0)</f>
        <v>30</v>
      </c>
      <c r="O164" s="43">
        <f>IFERROR(VLOOKUP($M164,справочник!$A$27:$D$33,4,0),0)</f>
        <v>2</v>
      </c>
      <c r="P164" s="43">
        <f>N164*O164</f>
        <v>60</v>
      </c>
      <c r="Q164" s="36"/>
      <c r="R164" s="36"/>
      <c r="S164" s="36"/>
      <c r="T164" s="36"/>
    </row>
    <row r="165" spans="1:20" hidden="1">
      <c r="A165" s="49" t="s">
        <v>7454</v>
      </c>
      <c r="B165" s="42" t="str">
        <f>IFERROR(VLOOKUP(D:D,'1. КУБ по территории'!$A:$L,7,0),"")</f>
        <v>Санта</v>
      </c>
      <c r="C165" s="42" t="str">
        <f>IFERROR(VLOOKUP(D:D,'1. КУБ по территории'!$A:$L,8,0),"")</f>
        <v>Витебская обл., Толочинский р-н, г. Толочин, ул Ленина, д 63А</v>
      </c>
      <c r="D165" s="44" t="s">
        <v>1404</v>
      </c>
      <c r="E165" s="51">
        <f>IFERROR(VLOOKUP(D:D,'1. КУБ по территории'!$I:$L,2,0),"-")</f>
        <v>0</v>
      </c>
      <c r="F165" s="51">
        <f>IFERROR(VLOOKUP(D:D,'1. КУБ по территории'!$I:$L,3,0),"-")</f>
        <v>0</v>
      </c>
      <c r="G165" s="51">
        <f>IFERROR(VLOOKUP(D:D,'1. КУБ по территории'!$I:$L,4,0),"-")</f>
        <v>6486</v>
      </c>
      <c r="H165" s="51">
        <f>IFERROR(AVERAGE(E165:G165),"-")</f>
        <v>2162</v>
      </c>
      <c r="I165" s="42" t="str">
        <f>IFERROR(VLOOKUP($D165,'1. КУБ по территории'!$A:$L,3,0),"-")</f>
        <v>Смешанный канал</v>
      </c>
      <c r="J165" s="42" t="str">
        <f>IFERROR(VLOOKUP($D165,'1. КУБ по территории'!$A:$L,4,0),"-")</f>
        <v>Супермаркет</v>
      </c>
      <c r="K165" s="42" t="str">
        <f>IFERROR(VLOOKUP($D165,'1. КУБ по территории'!$A:$L,5,0),"-")</f>
        <v>Супермаркет (малый)</v>
      </c>
      <c r="L165" s="42" t="str">
        <f>IFERROR(VLOOKUP($D165,'1. КУБ по территории'!$A:$L,6,0),"-")</f>
        <v>Unknown</v>
      </c>
      <c r="M165" s="50">
        <f>IFERROR(IF(H165&gt;=1000000,1,IF(AND(H165&gt;=500000,H165&lt;=999999),2,IF(AND(H165&gt;=200000,H165&lt;=499999),3,IF(AND(H165&gt;=150000,H165&lt;=199999),4,IF(AND(H165&gt;=75000,H165&lt;=149000),5,IF(AND(H165&gt;=35000,H165&lt;=74999),6,6)))))),"-")</f>
        <v>6</v>
      </c>
      <c r="N165" s="43">
        <f>IFERROR(VLOOKUP($M165,справочник!$A$27:$D$33,3,0),0)</f>
        <v>30</v>
      </c>
      <c r="O165" s="43">
        <f>IFERROR(VLOOKUP($M165,справочник!$A$27:$D$33,4,0),0)</f>
        <v>2</v>
      </c>
      <c r="P165" s="43">
        <f>N165*O165</f>
        <v>60</v>
      </c>
      <c r="Q165" s="36"/>
      <c r="R165" s="36"/>
      <c r="S165" s="36"/>
      <c r="T165" s="36"/>
    </row>
    <row r="166" spans="1:20" hidden="1">
      <c r="A166" s="49" t="s">
        <v>7454</v>
      </c>
      <c r="B166" s="63" t="str">
        <f>IFERROR(VLOOKUP(D:D,'1. КУБ по территории'!$A:$L,7,0),"")</f>
        <v/>
      </c>
      <c r="C166" s="63" t="str">
        <f>IFERROR(VLOOKUP(D:D,'1. КУБ по территории'!$A:$L,8,0),"")</f>
        <v/>
      </c>
      <c r="D166" s="44" t="s">
        <v>7472</v>
      </c>
      <c r="E166" s="51" t="str">
        <f>IFERROR(VLOOKUP(D:D,'1. КУБ по территории'!$I:$L,2,0),"-")</f>
        <v>-</v>
      </c>
      <c r="F166" s="51" t="str">
        <f>IFERROR(VLOOKUP(D:D,'1. КУБ по территории'!$I:$L,3,0),"-")</f>
        <v>-</v>
      </c>
      <c r="G166" s="51" t="str">
        <f>IFERROR(VLOOKUP(D:D,'1. КУБ по территории'!$I:$L,4,0),"-")</f>
        <v>-</v>
      </c>
      <c r="H166" s="51" t="str">
        <f>IFERROR(AVERAGE(E166:G166),"-")</f>
        <v>-</v>
      </c>
      <c r="I166" s="42" t="str">
        <f>IFERROR(VLOOKUP($D166,'1. КУБ по территории'!$A:$L,3,0),"-")</f>
        <v>-</v>
      </c>
      <c r="J166" s="42" t="str">
        <f>IFERROR(VLOOKUP($D166,'1. КУБ по территории'!$A:$L,4,0),"-")</f>
        <v>-</v>
      </c>
      <c r="K166" s="42" t="str">
        <f>IFERROR(VLOOKUP($D166,'1. КУБ по территории'!$A:$L,5,0),"-")</f>
        <v>-</v>
      </c>
      <c r="L166" s="42" t="str">
        <f>IFERROR(VLOOKUP($D166,'1. КУБ по территории'!$A:$L,6,0),"-")</f>
        <v>-</v>
      </c>
      <c r="M166" s="50">
        <f>IFERROR(IF(H166&gt;=1000000,1,IF(AND(H166&gt;=500000,H166&lt;=999999),2,IF(AND(H166&gt;=200000,H166&lt;=499999),3,IF(AND(H166&gt;=150000,H166&lt;=199999),4,IF(AND(H166&gt;=75000,H166&lt;=149000),5,IF(AND(H166&gt;=35000,H166&lt;=74999),6,6)))))),"-")</f>
        <v>1</v>
      </c>
      <c r="N166" s="43">
        <f>IFERROR(VLOOKUP($M166,справочник!$A$27:$D$33,3,0),0)</f>
        <v>60</v>
      </c>
      <c r="O166" s="43">
        <f>IFERROR(VLOOKUP($M166,справочник!$A$27:$D$33,4,0),0)</f>
        <v>4</v>
      </c>
      <c r="P166" s="43">
        <f>N166*O166</f>
        <v>240</v>
      </c>
      <c r="Q166" s="36"/>
      <c r="R166" s="36"/>
      <c r="S166" s="36"/>
      <c r="T166" s="36"/>
    </row>
    <row r="167" spans="1:20" hidden="1">
      <c r="A167" s="49" t="s">
        <v>7454</v>
      </c>
      <c r="B167" s="63" t="str">
        <f>IFERROR(VLOOKUP(D:D,'1. КУБ по территории'!$A:$L,7,0),"")</f>
        <v/>
      </c>
      <c r="C167" s="63" t="str">
        <f>IFERROR(VLOOKUP(D:D,'1. КУБ по территории'!$A:$L,8,0),"")</f>
        <v/>
      </c>
      <c r="D167" s="44" t="s">
        <v>7473</v>
      </c>
      <c r="E167" s="51" t="str">
        <f>IFERROR(VLOOKUP(D:D,'1. КУБ по территории'!$I:$L,2,0),"-")</f>
        <v>-</v>
      </c>
      <c r="F167" s="51" t="str">
        <f>IFERROR(VLOOKUP(D:D,'1. КУБ по территории'!$I:$L,3,0),"-")</f>
        <v>-</v>
      </c>
      <c r="G167" s="51" t="str">
        <f>IFERROR(VLOOKUP(D:D,'1. КУБ по территории'!$I:$L,4,0),"-")</f>
        <v>-</v>
      </c>
      <c r="H167" s="51" t="str">
        <f>IFERROR(AVERAGE(E167:G167),"-")</f>
        <v>-</v>
      </c>
      <c r="I167" s="42" t="str">
        <f>IFERROR(VLOOKUP($D167,'1. КУБ по территории'!$A:$L,3,0),"-")</f>
        <v>-</v>
      </c>
      <c r="J167" s="42" t="str">
        <f>IFERROR(VLOOKUP($D167,'1. КУБ по территории'!$A:$L,4,0),"-")</f>
        <v>-</v>
      </c>
      <c r="K167" s="42" t="str">
        <f>IFERROR(VLOOKUP($D167,'1. КУБ по территории'!$A:$L,5,0),"-")</f>
        <v>-</v>
      </c>
      <c r="L167" s="42" t="str">
        <f>IFERROR(VLOOKUP($D167,'1. КУБ по территории'!$A:$L,6,0),"-")</f>
        <v>-</v>
      </c>
      <c r="M167" s="50">
        <f>IFERROR(IF(H167&gt;=1000000,1,IF(AND(H167&gt;=500000,H167&lt;=999999),2,IF(AND(H167&gt;=200000,H167&lt;=499999),3,IF(AND(H167&gt;=150000,H167&lt;=199999),4,IF(AND(H167&gt;=75000,H167&lt;=149000),5,IF(AND(H167&gt;=35000,H167&lt;=74999),6,6)))))),"-")</f>
        <v>1</v>
      </c>
      <c r="N167" s="43">
        <f>IFERROR(VLOOKUP($M167,справочник!$A$27:$D$33,3,0),0)</f>
        <v>60</v>
      </c>
      <c r="O167" s="43">
        <f>IFERROR(VLOOKUP($M167,справочник!$A$27:$D$33,4,0),0)</f>
        <v>4</v>
      </c>
      <c r="P167" s="43">
        <f>N167*O167</f>
        <v>240</v>
      </c>
      <c r="Q167" s="36"/>
      <c r="R167" s="36"/>
      <c r="S167" s="36"/>
      <c r="T167" s="36"/>
    </row>
    <row r="168" spans="1:20" hidden="1">
      <c r="A168" s="49" t="s">
        <v>7454</v>
      </c>
      <c r="B168" s="42" t="str">
        <f>IFERROR(VLOOKUP(D:D,'1. КУБ по территории'!$A:$L,7,0),"")</f>
        <v>Санта</v>
      </c>
      <c r="C168" s="42" t="str">
        <f>IFERROR(VLOOKUP(D:D,'1. КУБ по территории'!$A:$L,8,0),"")</f>
        <v>Витебская обл., Городокский р-н, г. Городок, ул Комсомольская, д 31А</v>
      </c>
      <c r="D168" s="44" t="s">
        <v>1409</v>
      </c>
      <c r="E168" s="51">
        <f>IFERROR(VLOOKUP(D:D,'1. КУБ по территории'!$I:$L,2,0),"-")</f>
        <v>0</v>
      </c>
      <c r="F168" s="51">
        <f>IFERROR(VLOOKUP(D:D,'1. КУБ по территории'!$I:$L,3,0),"-")</f>
        <v>0</v>
      </c>
      <c r="G168" s="51">
        <f>IFERROR(VLOOKUP(D:D,'1. КУБ по территории'!$I:$L,4,0),"-")</f>
        <v>4107.8</v>
      </c>
      <c r="H168" s="51">
        <f>IFERROR(AVERAGE(E168:G168),"-")</f>
        <v>1369.2666666666667</v>
      </c>
      <c r="I168" s="42" t="str">
        <f>IFERROR(VLOOKUP($D168,'1. КУБ по территории'!$A:$L,3,0),"-")</f>
        <v>Смешанный канал</v>
      </c>
      <c r="J168" s="42" t="str">
        <f>IFERROR(VLOOKUP($D168,'1. КУБ по территории'!$A:$L,4,0),"-")</f>
        <v>Супермаркет</v>
      </c>
      <c r="K168" s="42" t="str">
        <f>IFERROR(VLOOKUP($D168,'1. КУБ по территории'!$A:$L,5,0),"-")</f>
        <v>Супермаркет (малый)</v>
      </c>
      <c r="L168" s="42" t="str">
        <f>IFERROR(VLOOKUP($D168,'1. КУБ по территории'!$A:$L,6,0),"-")</f>
        <v>Unknown</v>
      </c>
      <c r="M168" s="50">
        <f>IFERROR(IF(H168&gt;=1000000,1,IF(AND(H168&gt;=500000,H168&lt;=999999),2,IF(AND(H168&gt;=200000,H168&lt;=499999),3,IF(AND(H168&gt;=150000,H168&lt;=199999),4,IF(AND(H168&gt;=75000,H168&lt;=149000),5,IF(AND(H168&gt;=35000,H168&lt;=74999),6,6)))))),"-")</f>
        <v>6</v>
      </c>
      <c r="N168" s="43">
        <f>IFERROR(VLOOKUP($M168,справочник!$A$27:$D$33,3,0),0)</f>
        <v>30</v>
      </c>
      <c r="O168" s="43">
        <f>IFERROR(VLOOKUP($M168,справочник!$A$27:$D$33,4,0),0)</f>
        <v>2</v>
      </c>
      <c r="P168" s="43">
        <f>N168*O168</f>
        <v>60</v>
      </c>
      <c r="Q168" s="36"/>
      <c r="R168" s="36"/>
      <c r="S168" s="36"/>
      <c r="T168" s="36"/>
    </row>
    <row r="169" spans="1:20" hidden="1">
      <c r="A169" s="49" t="s">
        <v>7454</v>
      </c>
      <c r="B169" s="42" t="str">
        <f>IFERROR(VLOOKUP(D:D,'1. КУБ по территории'!$A:$L,7,0),"")</f>
        <v>Санта</v>
      </c>
      <c r="C169" s="42" t="str">
        <f>IFERROR(VLOOKUP(D:D,'1. КУБ по территории'!$A:$L,8,0),"")</f>
        <v>Витебская обл., Лепельский р-н, г. Лепель, ул Войкова, д 122А</v>
      </c>
      <c r="D169" s="59" t="s">
        <v>1415</v>
      </c>
      <c r="E169" s="51">
        <f>IFERROR(VLOOKUP(D:D,'1. КУБ по территории'!$I:$L,2,0),"-")</f>
        <v>0</v>
      </c>
      <c r="F169" s="51">
        <f>IFERROR(VLOOKUP(D:D,'1. КУБ по территории'!$I:$L,3,0),"-")</f>
        <v>0</v>
      </c>
      <c r="G169" s="51">
        <f>IFERROR(VLOOKUP(D:D,'1. КУБ по территории'!$I:$L,4,0),"-")</f>
        <v>2777.04</v>
      </c>
      <c r="H169" s="51">
        <f>IFERROR(AVERAGE(E169:G169),"-")</f>
        <v>925.68</v>
      </c>
      <c r="I169" s="42" t="str">
        <f>IFERROR(VLOOKUP($D169,'1. КУБ по территории'!$A:$L,3,0),"-")</f>
        <v>Смешанный канал</v>
      </c>
      <c r="J169" s="42" t="str">
        <f>IFERROR(VLOOKUP($D169,'1. КУБ по территории'!$A:$L,4,0),"-")</f>
        <v>Супермаркет</v>
      </c>
      <c r="K169" s="42" t="str">
        <f>IFERROR(VLOOKUP($D169,'1. КУБ по территории'!$A:$L,5,0),"-")</f>
        <v>Супермаркет (малый)</v>
      </c>
      <c r="L169" s="42" t="str">
        <f>IFERROR(VLOOKUP($D169,'1. КУБ по территории'!$A:$L,6,0),"-")</f>
        <v>Unknown</v>
      </c>
      <c r="M169" s="50">
        <f>IFERROR(IF(H169&gt;=1000000,1,IF(AND(H169&gt;=500000,H169&lt;=999999),2,IF(AND(H169&gt;=200000,H169&lt;=499999),3,IF(AND(H169&gt;=150000,H169&lt;=199999),4,IF(AND(H169&gt;=75000,H169&lt;=149000),5,IF(AND(H169&gt;=35000,H169&lt;=74999),6,6)))))),"-")</f>
        <v>6</v>
      </c>
      <c r="N169" s="43">
        <f>IFERROR(VLOOKUP($M169,справочник!$A$27:$D$33,3,0),0)</f>
        <v>30</v>
      </c>
      <c r="O169" s="43">
        <f>IFERROR(VLOOKUP($M169,справочник!$A$27:$D$33,4,0),0)</f>
        <v>2</v>
      </c>
      <c r="P169" s="43">
        <f>N169*O169</f>
        <v>60</v>
      </c>
      <c r="Q169" s="59"/>
      <c r="R169" s="59"/>
      <c r="S169" s="59"/>
      <c r="T169" s="59"/>
    </row>
    <row r="170" spans="1:20" hidden="1">
      <c r="A170" s="49" t="s">
        <v>7454</v>
      </c>
      <c r="B170" s="63" t="str">
        <f>IFERROR(VLOOKUP(D:D,'1. КУБ по территории'!$A:$L,7,0),"")</f>
        <v/>
      </c>
      <c r="C170" s="63" t="str">
        <f>IFERROR(VLOOKUP(D:D,'1. КУБ по территории'!$A:$L,8,0),"")</f>
        <v/>
      </c>
      <c r="D170" s="59" t="s">
        <v>7474</v>
      </c>
      <c r="E170" s="51" t="str">
        <f>IFERROR(VLOOKUP(D:D,'1. КУБ по территории'!$I:$L,2,0),"-")</f>
        <v>-</v>
      </c>
      <c r="F170" s="51" t="str">
        <f>IFERROR(VLOOKUP(D:D,'1. КУБ по территории'!$I:$L,3,0),"-")</f>
        <v>-</v>
      </c>
      <c r="G170" s="51" t="str">
        <f>IFERROR(VLOOKUP(D:D,'1. КУБ по территории'!$I:$L,4,0),"-")</f>
        <v>-</v>
      </c>
      <c r="H170" s="51" t="str">
        <f>IFERROR(AVERAGE(E170:G170),"-")</f>
        <v>-</v>
      </c>
      <c r="I170" s="42" t="str">
        <f>IFERROR(VLOOKUP($D170,'1. КУБ по территории'!$A:$L,3,0),"-")</f>
        <v>-</v>
      </c>
      <c r="J170" s="42" t="str">
        <f>IFERROR(VLOOKUP($D170,'1. КУБ по территории'!$A:$L,4,0),"-")</f>
        <v>-</v>
      </c>
      <c r="K170" s="42" t="str">
        <f>IFERROR(VLOOKUP($D170,'1. КУБ по территории'!$A:$L,5,0),"-")</f>
        <v>-</v>
      </c>
      <c r="L170" s="42" t="str">
        <f>IFERROR(VLOOKUP($D170,'1. КУБ по территории'!$A:$L,6,0),"-")</f>
        <v>-</v>
      </c>
      <c r="M170" s="50">
        <f>IFERROR(IF(H170&gt;=1000000,1,IF(AND(H170&gt;=500000,H170&lt;=999999),2,IF(AND(H170&gt;=200000,H170&lt;=499999),3,IF(AND(H170&gt;=150000,H170&lt;=199999),4,IF(AND(H170&gt;=75000,H170&lt;=149000),5,IF(AND(H170&gt;=35000,H170&lt;=74999),6,6)))))),"-")</f>
        <v>1</v>
      </c>
      <c r="N170" s="43">
        <f>IFERROR(VLOOKUP($M170,справочник!$A$27:$D$33,3,0),0)</f>
        <v>60</v>
      </c>
      <c r="O170" s="43">
        <f>IFERROR(VLOOKUP($M170,справочник!$A$27:$D$33,4,0),0)</f>
        <v>4</v>
      </c>
      <c r="P170" s="43">
        <f>N170*O170</f>
        <v>240</v>
      </c>
      <c r="Q170" s="59"/>
      <c r="R170" s="59"/>
      <c r="S170" s="59"/>
      <c r="T170" s="59"/>
    </row>
    <row r="171" spans="1:20" hidden="1">
      <c r="A171" s="49" t="s">
        <v>7454</v>
      </c>
      <c r="B171" s="42" t="str">
        <f>IFERROR(VLOOKUP(D:D,'1. КУБ по территории'!$A:$L,7,0),"")</f>
        <v>Санта</v>
      </c>
      <c r="C171" s="42" t="str">
        <f>IFERROR(VLOOKUP(D:D,'1. КУБ по территории'!$A:$L,8,0),"")</f>
        <v>Витебская обл., г. Витебск, пр-кт Московский, д 86</v>
      </c>
      <c r="D171" s="59" t="s">
        <v>1400</v>
      </c>
      <c r="E171" s="51">
        <f>IFERROR(VLOOKUP(D:D,'1. КУБ по территории'!$I:$L,2,0),"-")</f>
        <v>0</v>
      </c>
      <c r="F171" s="51">
        <f>IFERROR(VLOOKUP(D:D,'1. КУБ по территории'!$I:$L,3,0),"-")</f>
        <v>0</v>
      </c>
      <c r="G171" s="51">
        <f>IFERROR(VLOOKUP(D:D,'1. КУБ по территории'!$I:$L,4,0),"-")</f>
        <v>8163.7200000000012</v>
      </c>
      <c r="H171" s="51">
        <f>IFERROR(AVERAGE(E171:G171),"-")</f>
        <v>2721.2400000000002</v>
      </c>
      <c r="I171" s="42" t="str">
        <f>IFERROR(VLOOKUP($D171,'1. КУБ по территории'!$A:$L,3,0),"-")</f>
        <v>Смешанный канал</v>
      </c>
      <c r="J171" s="42" t="str">
        <f>IFERROR(VLOOKUP($D171,'1. КУБ по территории'!$A:$L,4,0),"-")</f>
        <v>Супермаркет</v>
      </c>
      <c r="K171" s="42" t="str">
        <f>IFERROR(VLOOKUP($D171,'1. КУБ по территории'!$A:$L,5,0),"-")</f>
        <v>Супермаркет (малый)</v>
      </c>
      <c r="L171" s="42" t="str">
        <f>IFERROR(VLOOKUP($D171,'1. КУБ по территории'!$A:$L,6,0),"-")</f>
        <v>Unknown</v>
      </c>
      <c r="M171" s="50">
        <f>IFERROR(IF(H171&gt;=1000000,1,IF(AND(H171&gt;=500000,H171&lt;=999999),2,IF(AND(H171&gt;=200000,H171&lt;=499999),3,IF(AND(H171&gt;=150000,H171&lt;=199999),4,IF(AND(H171&gt;=75000,H171&lt;=149000),5,IF(AND(H171&gt;=35000,H171&lt;=74999),6,6)))))),"-")</f>
        <v>6</v>
      </c>
      <c r="N171" s="43">
        <f>IFERROR(VLOOKUP($M171,справочник!$A$27:$D$33,3,0),0)</f>
        <v>30</v>
      </c>
      <c r="O171" s="43">
        <f>IFERROR(VLOOKUP($M171,справочник!$A$27:$D$33,4,0),0)</f>
        <v>2</v>
      </c>
      <c r="P171" s="43">
        <f>N171*O171</f>
        <v>60</v>
      </c>
      <c r="Q171" s="59"/>
      <c r="R171" s="59"/>
      <c r="S171" s="59"/>
      <c r="T171" s="59"/>
    </row>
    <row r="172" spans="1:20" hidden="1">
      <c r="A172" s="49" t="s">
        <v>7454</v>
      </c>
      <c r="B172" s="63" t="str">
        <f>IFERROR(VLOOKUP(D:D,'1. КУБ по территории'!$A:$L,7,0),"")</f>
        <v/>
      </c>
      <c r="C172" s="63" t="str">
        <f>IFERROR(VLOOKUP(D:D,'1. КУБ по территории'!$A:$L,8,0),"")</f>
        <v/>
      </c>
      <c r="D172" s="59" t="s">
        <v>7475</v>
      </c>
      <c r="E172" s="51" t="str">
        <f>IFERROR(VLOOKUP(D:D,'1. КУБ по территории'!$I:$L,2,0),"-")</f>
        <v>-</v>
      </c>
      <c r="F172" s="51" t="str">
        <f>IFERROR(VLOOKUP(D:D,'1. КУБ по территории'!$I:$L,3,0),"-")</f>
        <v>-</v>
      </c>
      <c r="G172" s="51" t="str">
        <f>IFERROR(VLOOKUP(D:D,'1. КУБ по территории'!$I:$L,4,0),"-")</f>
        <v>-</v>
      </c>
      <c r="H172" s="51" t="str">
        <f>IFERROR(AVERAGE(E172:G172),"-")</f>
        <v>-</v>
      </c>
      <c r="I172" s="42" t="str">
        <f>IFERROR(VLOOKUP($D172,'1. КУБ по территории'!$A:$L,3,0),"-")</f>
        <v>-</v>
      </c>
      <c r="J172" s="42" t="str">
        <f>IFERROR(VLOOKUP($D172,'1. КУБ по территории'!$A:$L,4,0),"-")</f>
        <v>-</v>
      </c>
      <c r="K172" s="42" t="str">
        <f>IFERROR(VLOOKUP($D172,'1. КУБ по территории'!$A:$L,5,0),"-")</f>
        <v>-</v>
      </c>
      <c r="L172" s="42" t="str">
        <f>IFERROR(VLOOKUP($D172,'1. КУБ по территории'!$A:$L,6,0),"-")</f>
        <v>-</v>
      </c>
      <c r="M172" s="50">
        <f>IFERROR(IF(H172&gt;=1000000,1,IF(AND(H172&gt;=500000,H172&lt;=999999),2,IF(AND(H172&gt;=200000,H172&lt;=499999),3,IF(AND(H172&gt;=150000,H172&lt;=199999),4,IF(AND(H172&gt;=75000,H172&lt;=149000),5,IF(AND(H172&gt;=35000,H172&lt;=74999),6,6)))))),"-")</f>
        <v>1</v>
      </c>
      <c r="N172" s="43">
        <f>IFERROR(VLOOKUP($M172,справочник!$A$27:$D$33,3,0),0)</f>
        <v>60</v>
      </c>
      <c r="O172" s="43">
        <f>IFERROR(VLOOKUP($M172,справочник!$A$27:$D$33,4,0),0)</f>
        <v>4</v>
      </c>
      <c r="P172" s="43">
        <f>N172*O172</f>
        <v>240</v>
      </c>
      <c r="Q172" s="59"/>
      <c r="R172" s="59"/>
      <c r="S172" s="59"/>
      <c r="T172" s="59"/>
    </row>
    <row r="173" spans="1:20" hidden="1">
      <c r="A173" s="49" t="s">
        <v>7454</v>
      </c>
      <c r="B173" s="42" t="str">
        <f>IFERROR(VLOOKUP(D:D,'1. КУБ по территории'!$A:$L,7,0),"")</f>
        <v>Санта</v>
      </c>
      <c r="C173" s="42" t="str">
        <f>IFERROR(VLOOKUP(D:D,'1. КУБ по территории'!$A:$L,8,0),"")</f>
        <v>Витебская обл., г. Витебск, пр-кт Московский, д 119</v>
      </c>
      <c r="D173" s="59" t="s">
        <v>1406</v>
      </c>
      <c r="E173" s="51">
        <f>IFERROR(VLOOKUP(D:D,'1. КУБ по территории'!$I:$L,2,0),"-")</f>
        <v>0</v>
      </c>
      <c r="F173" s="51">
        <f>IFERROR(VLOOKUP(D:D,'1. КУБ по территории'!$I:$L,3,0),"-")</f>
        <v>0</v>
      </c>
      <c r="G173" s="51">
        <f>IFERROR(VLOOKUP(D:D,'1. КУБ по территории'!$I:$L,4,0),"-")</f>
        <v>5950.8</v>
      </c>
      <c r="H173" s="51">
        <f>IFERROR(AVERAGE(E173:G173),"-")</f>
        <v>1983.6000000000001</v>
      </c>
      <c r="I173" s="42" t="str">
        <f>IFERROR(VLOOKUP($D173,'1. КУБ по территории'!$A:$L,3,0),"-")</f>
        <v>Смешанный канал</v>
      </c>
      <c r="J173" s="42" t="str">
        <f>IFERROR(VLOOKUP($D173,'1. КУБ по территории'!$A:$L,4,0),"-")</f>
        <v>Супермаркет</v>
      </c>
      <c r="K173" s="42" t="str">
        <f>IFERROR(VLOOKUP($D173,'1. КУБ по территории'!$A:$L,5,0),"-")</f>
        <v>Супермаркет (малый)</v>
      </c>
      <c r="L173" s="42" t="str">
        <f>IFERROR(VLOOKUP($D173,'1. КУБ по территории'!$A:$L,6,0),"-")</f>
        <v>Unknown</v>
      </c>
      <c r="M173" s="50">
        <f>IFERROR(IF(H173&gt;=1000000,1,IF(AND(H173&gt;=500000,H173&lt;=999999),2,IF(AND(H173&gt;=200000,H173&lt;=499999),3,IF(AND(H173&gt;=150000,H173&lt;=199999),4,IF(AND(H173&gt;=75000,H173&lt;=149000),5,IF(AND(H173&gt;=35000,H173&lt;=74999),6,6)))))),"-")</f>
        <v>6</v>
      </c>
      <c r="N173" s="43">
        <f>IFERROR(VLOOKUP($M173,справочник!$A$27:$D$33,3,0),0)</f>
        <v>30</v>
      </c>
      <c r="O173" s="43">
        <f>IFERROR(VLOOKUP($M173,справочник!$A$27:$D$33,4,0),0)</f>
        <v>2</v>
      </c>
      <c r="P173" s="43">
        <f>N173*O173</f>
        <v>60</v>
      </c>
      <c r="Q173" s="59"/>
      <c r="R173" s="59"/>
      <c r="S173" s="59"/>
      <c r="T173" s="59"/>
    </row>
    <row r="174" spans="1:20" hidden="1">
      <c r="A174" s="49" t="s">
        <v>7454</v>
      </c>
      <c r="B174" s="42" t="str">
        <f>IFERROR(VLOOKUP(D:D,'1. КУБ по территории'!$A:$L,7,0),"")</f>
        <v>Санта</v>
      </c>
      <c r="C174" s="42" t="str">
        <f>IFERROR(VLOOKUP(D:D,'1. КУБ по территории'!$A:$L,8,0),"")</f>
        <v>Витебская обл., г. Витебск, пр-кт Московский, д 119</v>
      </c>
      <c r="D174" s="59" t="s">
        <v>1406</v>
      </c>
      <c r="E174" s="51">
        <f>IFERROR(VLOOKUP(D:D,'1. КУБ по территории'!$I:$L,2,0),"-")</f>
        <v>0</v>
      </c>
      <c r="F174" s="51">
        <f>IFERROR(VLOOKUP(D:D,'1. КУБ по территории'!$I:$L,3,0),"-")</f>
        <v>0</v>
      </c>
      <c r="G174" s="51">
        <f>IFERROR(VLOOKUP(D:D,'1. КУБ по территории'!$I:$L,4,0),"-")</f>
        <v>5950.8</v>
      </c>
      <c r="H174" s="51">
        <f>IFERROR(AVERAGE(E174:G174),"-")</f>
        <v>1983.6000000000001</v>
      </c>
      <c r="I174" s="42" t="str">
        <f>IFERROR(VLOOKUP($D174,'1. КУБ по территории'!$A:$L,3,0),"-")</f>
        <v>Смешанный канал</v>
      </c>
      <c r="J174" s="42" t="str">
        <f>IFERROR(VLOOKUP($D174,'1. КУБ по территории'!$A:$L,4,0),"-")</f>
        <v>Супермаркет</v>
      </c>
      <c r="K174" s="42" t="str">
        <f>IFERROR(VLOOKUP($D174,'1. КУБ по территории'!$A:$L,5,0),"-")</f>
        <v>Супермаркет (малый)</v>
      </c>
      <c r="L174" s="42" t="str">
        <f>IFERROR(VLOOKUP($D174,'1. КУБ по территории'!$A:$L,6,0),"-")</f>
        <v>Unknown</v>
      </c>
      <c r="M174" s="50">
        <f>IFERROR(IF(H174&gt;=1000000,1,IF(AND(H174&gt;=500000,H174&lt;=999999),2,IF(AND(H174&gt;=200000,H174&lt;=499999),3,IF(AND(H174&gt;=150000,H174&lt;=199999),4,IF(AND(H174&gt;=75000,H174&lt;=149000),5,IF(AND(H174&gt;=35000,H174&lt;=74999),6,6)))))),"-")</f>
        <v>6</v>
      </c>
      <c r="N174" s="43">
        <f>IFERROR(VLOOKUP($M174,справочник!$A$27:$D$33,3,0),0)</f>
        <v>30</v>
      </c>
      <c r="O174" s="43">
        <f>IFERROR(VLOOKUP($M174,справочник!$A$27:$D$33,4,0),0)</f>
        <v>2</v>
      </c>
      <c r="P174" s="43">
        <f>N174*O174</f>
        <v>60</v>
      </c>
      <c r="Q174" s="59"/>
      <c r="R174" s="59"/>
      <c r="S174" s="59"/>
      <c r="T174" s="59"/>
    </row>
    <row r="175" spans="1:20" hidden="1">
      <c r="A175" s="49" t="s">
        <v>7454</v>
      </c>
      <c r="B175" s="42" t="str">
        <f>IFERROR(VLOOKUP(D:D,'1. КУБ по территории'!$A:$L,7,0),"")</f>
        <v>Санта</v>
      </c>
      <c r="C175" s="42" t="str">
        <f>IFERROR(VLOOKUP(D:D,'1. КУБ по территории'!$A:$L,8,0),"")</f>
        <v>Витебская обл., Шумилинский р-н, с/с Светлосельский, аг. Светлосельский, ул Юбилейная, д 10</v>
      </c>
      <c r="D175" s="59" t="s">
        <v>1408</v>
      </c>
      <c r="E175" s="51">
        <f>IFERROR(VLOOKUP(D:D,'1. КУБ по территории'!$I:$L,2,0),"-")</f>
        <v>0</v>
      </c>
      <c r="F175" s="51">
        <f>IFERROR(VLOOKUP(D:D,'1. КУБ по территории'!$I:$L,3,0),"-")</f>
        <v>0</v>
      </c>
      <c r="G175" s="51">
        <f>IFERROR(VLOOKUP(D:D,'1. КУБ по территории'!$I:$L,4,0),"-")</f>
        <v>4107.8</v>
      </c>
      <c r="H175" s="51">
        <f>IFERROR(AVERAGE(E175:G175),"-")</f>
        <v>1369.2666666666667</v>
      </c>
      <c r="I175" s="42" t="str">
        <f>IFERROR(VLOOKUP($D175,'1. КУБ по территории'!$A:$L,3,0),"-")</f>
        <v>Смешанный канал</v>
      </c>
      <c r="J175" s="42" t="str">
        <f>IFERROR(VLOOKUP($D175,'1. КУБ по территории'!$A:$L,4,0),"-")</f>
        <v>Супермаркет</v>
      </c>
      <c r="K175" s="42" t="str">
        <f>IFERROR(VLOOKUP($D175,'1. КУБ по территории'!$A:$L,5,0),"-")</f>
        <v>Супермаркет (малый)</v>
      </c>
      <c r="L175" s="42" t="str">
        <f>IFERROR(VLOOKUP($D175,'1. КУБ по территории'!$A:$L,6,0),"-")</f>
        <v>Unknown</v>
      </c>
      <c r="M175" s="50">
        <f>IFERROR(IF(H175&gt;=1000000,1,IF(AND(H175&gt;=500000,H175&lt;=999999),2,IF(AND(H175&gt;=200000,H175&lt;=499999),3,IF(AND(H175&gt;=150000,H175&lt;=199999),4,IF(AND(H175&gt;=75000,H175&lt;=149000),5,IF(AND(H175&gt;=35000,H175&lt;=74999),6,6)))))),"-")</f>
        <v>6</v>
      </c>
      <c r="N175" s="43">
        <f>IFERROR(VLOOKUP($M175,справочник!$A$27:$D$33,3,0),0)</f>
        <v>30</v>
      </c>
      <c r="O175" s="43">
        <f>IFERROR(VLOOKUP($M175,справочник!$A$27:$D$33,4,0),0)</f>
        <v>2</v>
      </c>
      <c r="P175" s="43">
        <f>N175*O175</f>
        <v>60</v>
      </c>
      <c r="Q175" s="59"/>
      <c r="R175" s="59"/>
      <c r="S175" s="59"/>
      <c r="T175" s="59"/>
    </row>
    <row r="176" spans="1:20" hidden="1">
      <c r="A176" s="49" t="s">
        <v>7454</v>
      </c>
      <c r="B176" s="42" t="str">
        <f>IFERROR(VLOOKUP(D:D,'1. КУБ по территории'!$A:$L,7,0),"")</f>
        <v>Светофор (Беларусь)</v>
      </c>
      <c r="C176" s="42" t="str">
        <f>IFERROR(VLOOKUP(D:D,'1. КУБ по территории'!$A:$L,8,0),"")</f>
        <v>Витебская обл., Полоцкий р-н, г. Полоцк, ул Строительная, д 4 к Д</v>
      </c>
      <c r="D176" s="44" t="s">
        <v>1623</v>
      </c>
      <c r="E176" s="51">
        <f>IFERROR(VLOOKUP(D:D,'1. КУБ по территории'!$I:$L,2,0),"-")</f>
        <v>3075.1873751500798</v>
      </c>
      <c r="F176" s="51">
        <f>IFERROR(VLOOKUP(D:D,'1. КУБ по территории'!$I:$L,3,0),"-")</f>
        <v>2594.6180039088194</v>
      </c>
      <c r="G176" s="51">
        <f>IFERROR(VLOOKUP(D:D,'1. КУБ по территории'!$I:$L,4,0),"-")</f>
        <v>4260.7380560970241</v>
      </c>
      <c r="H176" s="51">
        <f>IFERROR(AVERAGE(E176:G176),"-")</f>
        <v>3310.1811450519745</v>
      </c>
      <c r="I176" s="42" t="str">
        <f>IFERROR(VLOOKUP($D176,'1. КУБ по территории'!$A:$L,3,0),"-")</f>
        <v>Смешанный канал</v>
      </c>
      <c r="J176" s="42" t="str">
        <f>IFERROR(VLOOKUP($D176,'1. КУБ по территории'!$A:$L,4,0),"-")</f>
        <v>Хард дискаунтер</v>
      </c>
      <c r="K176" s="42" t="str">
        <f>IFERROR(VLOOKUP($D176,'1. КУБ по территории'!$A:$L,5,0),"-")</f>
        <v>Хард дискаунтер</v>
      </c>
      <c r="L176" s="42" t="str">
        <f>IFERROR(VLOOKUP($D176,'1. КУБ по территории'!$A:$L,6,0),"-")</f>
        <v>Unknown</v>
      </c>
      <c r="M176" s="50">
        <f>IFERROR(IF(H176&gt;=1000000,1,IF(AND(H176&gt;=500000,H176&lt;=999999),2,IF(AND(H176&gt;=200000,H176&lt;=499999),3,IF(AND(H176&gt;=150000,H176&lt;=199999),4,IF(AND(H176&gt;=75000,H176&lt;=149000),5,IF(AND(H176&gt;=35000,H176&lt;=74999),6,6)))))),"-")</f>
        <v>6</v>
      </c>
      <c r="N176" s="43">
        <f>IFERROR(VLOOKUP($M176,справочник!$A$27:$D$33,3,0),0)</f>
        <v>30</v>
      </c>
      <c r="O176" s="43">
        <f>IFERROR(VLOOKUP($M176,справочник!$A$27:$D$33,4,0),0)</f>
        <v>2</v>
      </c>
      <c r="P176" s="43">
        <f>N176*O176</f>
        <v>60</v>
      </c>
      <c r="Q176" s="36"/>
      <c r="R176" s="36"/>
      <c r="S176" s="36"/>
      <c r="T176" s="36"/>
    </row>
    <row r="177" spans="1:20" hidden="1">
      <c r="A177" s="49" t="s">
        <v>7454</v>
      </c>
      <c r="B177" s="42" t="str">
        <f>IFERROR(VLOOKUP(D:D,'1. КУБ по территории'!$A:$L,7,0),"")</f>
        <v>Светофор (Беларусь)</v>
      </c>
      <c r="C177" s="42" t="str">
        <f>IFERROR(VLOOKUP(D:D,'1. КУБ по территории'!$A:$L,8,0),"")</f>
        <v>Витебская обл., Полоцкий р-н, с/с Зелёнковский, снт "Весна" при Нефтепроводе "Дружба", д 4 к 4</v>
      </c>
      <c r="D177" s="44" t="s">
        <v>1609</v>
      </c>
      <c r="E177" s="51">
        <f>IFERROR(VLOOKUP(D:D,'1. КУБ по территории'!$I:$L,2,0),"-")</f>
        <v>3075.1873751500798</v>
      </c>
      <c r="F177" s="51">
        <f>IFERROR(VLOOKUP(D:D,'1. КУБ по территории'!$I:$L,3,0),"-")</f>
        <v>2594.6180039088194</v>
      </c>
      <c r="G177" s="51">
        <f>IFERROR(VLOOKUP(D:D,'1. КУБ по территории'!$I:$L,4,0),"-")</f>
        <v>4260.7380560970241</v>
      </c>
      <c r="H177" s="51">
        <f>IFERROR(AVERAGE(E177:G177),"-")</f>
        <v>3310.1811450519745</v>
      </c>
      <c r="I177" s="42" t="str">
        <f>IFERROR(VLOOKUP($D177,'1. КУБ по территории'!$A:$L,3,0),"-")</f>
        <v>Смешанный канал</v>
      </c>
      <c r="J177" s="42" t="str">
        <f>IFERROR(VLOOKUP($D177,'1. КУБ по территории'!$A:$L,4,0),"-")</f>
        <v>Хард дискаунтер</v>
      </c>
      <c r="K177" s="42" t="str">
        <f>IFERROR(VLOOKUP($D177,'1. КУБ по территории'!$A:$L,5,0),"-")</f>
        <v>Хард дискаунтер</v>
      </c>
      <c r="L177" s="42" t="str">
        <f>IFERROR(VLOOKUP($D177,'1. КУБ по территории'!$A:$L,6,0),"-")</f>
        <v>Unknown</v>
      </c>
      <c r="M177" s="50">
        <f>IFERROR(IF(H177&gt;=1000000,1,IF(AND(H177&gt;=500000,H177&lt;=999999),2,IF(AND(H177&gt;=200000,H177&lt;=499999),3,IF(AND(H177&gt;=150000,H177&lt;=199999),4,IF(AND(H177&gt;=75000,H177&lt;=149000),5,IF(AND(H177&gt;=35000,H177&lt;=74999),6,6)))))),"-")</f>
        <v>6</v>
      </c>
      <c r="N177" s="43">
        <f>IFERROR(VLOOKUP($M177,справочник!$A$27:$D$33,3,0),0)</f>
        <v>30</v>
      </c>
      <c r="O177" s="43">
        <f>IFERROR(VLOOKUP($M177,справочник!$A$27:$D$33,4,0),0)</f>
        <v>2</v>
      </c>
      <c r="P177" s="43">
        <f>N177*O177</f>
        <v>60</v>
      </c>
      <c r="Q177" s="36"/>
      <c r="R177" s="36"/>
      <c r="S177" s="36"/>
      <c r="T177" s="36"/>
    </row>
    <row r="178" spans="1:20" hidden="1">
      <c r="A178" s="49" t="s">
        <v>7454</v>
      </c>
      <c r="B178" s="63" t="str">
        <f>IFERROR(VLOOKUP(D:D,'1. КУБ по территории'!$A:$L,7,0),"")</f>
        <v/>
      </c>
      <c r="C178" s="63" t="str">
        <f>IFERROR(VLOOKUP(D:D,'1. КУБ по территории'!$A:$L,8,0),"")</f>
        <v/>
      </c>
      <c r="D178" s="44" t="s">
        <v>7476</v>
      </c>
      <c r="E178" s="51" t="str">
        <f>IFERROR(VLOOKUP(D:D,'1. КУБ по территории'!$I:$L,2,0),"-")</f>
        <v>-</v>
      </c>
      <c r="F178" s="51" t="str">
        <f>IFERROR(VLOOKUP(D:D,'1. КУБ по территории'!$I:$L,3,0),"-")</f>
        <v>-</v>
      </c>
      <c r="G178" s="51" t="str">
        <f>IFERROR(VLOOKUP(D:D,'1. КУБ по территории'!$I:$L,4,0),"-")</f>
        <v>-</v>
      </c>
      <c r="H178" s="51" t="str">
        <f>IFERROR(AVERAGE(E178:G178),"-")</f>
        <v>-</v>
      </c>
      <c r="I178" s="42" t="str">
        <f>IFERROR(VLOOKUP($D178,'1. КУБ по территории'!$A:$L,3,0),"-")</f>
        <v>-</v>
      </c>
      <c r="J178" s="42" t="str">
        <f>IFERROR(VLOOKUP($D178,'1. КУБ по территории'!$A:$L,4,0),"-")</f>
        <v>-</v>
      </c>
      <c r="K178" s="42" t="str">
        <f>IFERROR(VLOOKUP($D178,'1. КУБ по территории'!$A:$L,5,0),"-")</f>
        <v>-</v>
      </c>
      <c r="L178" s="42" t="str">
        <f>IFERROR(VLOOKUP($D178,'1. КУБ по территории'!$A:$L,6,0),"-")</f>
        <v>-</v>
      </c>
      <c r="M178" s="50">
        <f>IFERROR(IF(H178&gt;=1000000,1,IF(AND(H178&gt;=500000,H178&lt;=999999),2,IF(AND(H178&gt;=200000,H178&lt;=499999),3,IF(AND(H178&gt;=150000,H178&lt;=199999),4,IF(AND(H178&gt;=75000,H178&lt;=149000),5,IF(AND(H178&gt;=35000,H178&lt;=74999),6,6)))))),"-")</f>
        <v>1</v>
      </c>
      <c r="N178" s="43">
        <f>IFERROR(VLOOKUP($M178,справочник!$A$27:$D$33,3,0),0)</f>
        <v>60</v>
      </c>
      <c r="O178" s="43">
        <f>IFERROR(VLOOKUP($M178,справочник!$A$27:$D$33,4,0),0)</f>
        <v>4</v>
      </c>
      <c r="P178" s="43">
        <f>N178*O178</f>
        <v>240</v>
      </c>
      <c r="Q178" s="36"/>
      <c r="R178" s="36"/>
      <c r="S178" s="36"/>
      <c r="T178" s="36"/>
    </row>
    <row r="179" spans="1:20" hidden="1">
      <c r="A179" s="49" t="s">
        <v>7454</v>
      </c>
      <c r="B179" s="42" t="str">
        <f>IFERROR(VLOOKUP(D:D,'1. КУБ по территории'!$A:$L,7,0),"")</f>
        <v>Светофор (Беларусь)</v>
      </c>
      <c r="C179" s="42" t="str">
        <f>IFERROR(VLOOKUP(D:D,'1. КУБ по территории'!$A:$L,8,0),"")</f>
        <v>Витебская обл., Лепельский р-н, г. Лепель, ул Деповская, д 4</v>
      </c>
      <c r="D179" s="44" t="s">
        <v>1590</v>
      </c>
      <c r="E179" s="51">
        <f>IFERROR(VLOOKUP(D:D,'1. КУБ по территории'!$I:$L,2,0),"-")</f>
        <v>3075.1873751500798</v>
      </c>
      <c r="F179" s="51">
        <f>IFERROR(VLOOKUP(D:D,'1. КУБ по территории'!$I:$L,3,0),"-")</f>
        <v>2594.6180039088194</v>
      </c>
      <c r="G179" s="51">
        <f>IFERROR(VLOOKUP(D:D,'1. КУБ по территории'!$I:$L,4,0),"-")</f>
        <v>4260.7380560970241</v>
      </c>
      <c r="H179" s="51">
        <f>IFERROR(AVERAGE(E179:G179),"-")</f>
        <v>3310.1811450519745</v>
      </c>
      <c r="I179" s="42" t="str">
        <f>IFERROR(VLOOKUP($D179,'1. КУБ по территории'!$A:$L,3,0),"-")</f>
        <v>Смешанный канал</v>
      </c>
      <c r="J179" s="42" t="str">
        <f>IFERROR(VLOOKUP($D179,'1. КУБ по территории'!$A:$L,4,0),"-")</f>
        <v>Хард дискаунтер</v>
      </c>
      <c r="K179" s="42" t="str">
        <f>IFERROR(VLOOKUP($D179,'1. КУБ по территории'!$A:$L,5,0),"-")</f>
        <v>Хард дискаунтер</v>
      </c>
      <c r="L179" s="42" t="str">
        <f>IFERROR(VLOOKUP($D179,'1. КУБ по территории'!$A:$L,6,0),"-")</f>
        <v>Unknown</v>
      </c>
      <c r="M179" s="50">
        <f>IFERROR(IF(H179&gt;=1000000,1,IF(AND(H179&gt;=500000,H179&lt;=999999),2,IF(AND(H179&gt;=200000,H179&lt;=499999),3,IF(AND(H179&gt;=150000,H179&lt;=199999),4,IF(AND(H179&gt;=75000,H179&lt;=149000),5,IF(AND(H179&gt;=35000,H179&lt;=74999),6,6)))))),"-")</f>
        <v>6</v>
      </c>
      <c r="N179" s="43">
        <f>IFERROR(VLOOKUP($M179,справочник!$A$27:$D$33,3,0),0)</f>
        <v>30</v>
      </c>
      <c r="O179" s="43">
        <f>IFERROR(VLOOKUP($M179,справочник!$A$27:$D$33,4,0),0)</f>
        <v>2</v>
      </c>
      <c r="P179" s="43">
        <f>N179*O179</f>
        <v>60</v>
      </c>
      <c r="Q179" s="36"/>
      <c r="R179" s="36"/>
      <c r="S179" s="36"/>
      <c r="T179" s="36"/>
    </row>
    <row r="180" spans="1:20" hidden="1">
      <c r="A180" s="49" t="s">
        <v>7454</v>
      </c>
      <c r="B180" s="42" t="str">
        <f>IFERROR(VLOOKUP(D:D,'1. КУБ по территории'!$A:$L,7,0),"")</f>
        <v>Светофор (Беларусь)</v>
      </c>
      <c r="C180" s="42" t="str">
        <f>IFERROR(VLOOKUP(D:D,'1. КУБ по территории'!$A:$L,8,0),"")</f>
        <v>Витебская обл., Полоцкий р-н, г. Полоцк, пер Рижский 2-й, д 10 к 3</v>
      </c>
      <c r="D180" s="44" t="s">
        <v>1635</v>
      </c>
      <c r="E180" s="51">
        <f>IFERROR(VLOOKUP(D:D,'1. КУБ по территории'!$I:$L,2,0),"-")</f>
        <v>3075.1873751500793</v>
      </c>
      <c r="F180" s="51">
        <f>IFERROR(VLOOKUP(D:D,'1. КУБ по территории'!$I:$L,3,0),"-")</f>
        <v>2594.6180039088194</v>
      </c>
      <c r="G180" s="51">
        <f>IFERROR(VLOOKUP(D:D,'1. КУБ по территории'!$I:$L,4,0),"-")</f>
        <v>4260.7380560970241</v>
      </c>
      <c r="H180" s="51">
        <f>IFERROR(AVERAGE(E180:G180),"-")</f>
        <v>3310.1811450519745</v>
      </c>
      <c r="I180" s="42" t="str">
        <f>IFERROR(VLOOKUP($D180,'1. КУБ по территории'!$A:$L,3,0),"-")</f>
        <v>Смешанный канал</v>
      </c>
      <c r="J180" s="42" t="str">
        <f>IFERROR(VLOOKUP($D180,'1. КУБ по территории'!$A:$L,4,0),"-")</f>
        <v>Хард дискаунтер</v>
      </c>
      <c r="K180" s="42" t="str">
        <f>IFERROR(VLOOKUP($D180,'1. КУБ по территории'!$A:$L,5,0),"-")</f>
        <v>Хард дискаунтер</v>
      </c>
      <c r="L180" s="42" t="str">
        <f>IFERROR(VLOOKUP($D180,'1. КУБ по территории'!$A:$L,6,0),"-")</f>
        <v>Unknown</v>
      </c>
      <c r="M180" s="50">
        <f>IFERROR(IF(H180&gt;=1000000,1,IF(AND(H180&gt;=500000,H180&lt;=999999),2,IF(AND(H180&gt;=200000,H180&lt;=499999),3,IF(AND(H180&gt;=150000,H180&lt;=199999),4,IF(AND(H180&gt;=75000,H180&lt;=149000),5,IF(AND(H180&gt;=35000,H180&lt;=74999),6,6)))))),"-")</f>
        <v>6</v>
      </c>
      <c r="N180" s="43">
        <f>IFERROR(VLOOKUP($M180,справочник!$A$27:$D$33,3,0),0)</f>
        <v>30</v>
      </c>
      <c r="O180" s="43">
        <f>IFERROR(VLOOKUP($M180,справочник!$A$27:$D$33,4,0),0)</f>
        <v>2</v>
      </c>
      <c r="P180" s="43">
        <f>N180*O180</f>
        <v>60</v>
      </c>
      <c r="Q180" s="36"/>
      <c r="R180" s="36"/>
      <c r="S180" s="36"/>
      <c r="T180" s="36"/>
    </row>
    <row r="181" spans="1:20" hidden="1">
      <c r="A181" s="49" t="s">
        <v>7454</v>
      </c>
      <c r="B181" s="42" t="str">
        <f>IFERROR(VLOOKUP(D:D,'1. КУБ по территории'!$A:$L,7,0),"")</f>
        <v>Светофор (Беларусь)</v>
      </c>
      <c r="C181" s="42" t="str">
        <f>IFERROR(VLOOKUP(D:D,'1. КУБ по территории'!$A:$L,8,0),"")</f>
        <v>Витебская обл., Глубокский р-н, г. Глубокое, ул Кирова, д 124</v>
      </c>
      <c r="D181" s="44" t="s">
        <v>1563</v>
      </c>
      <c r="E181" s="51">
        <f>IFERROR(VLOOKUP(D:D,'1. КУБ по территории'!$I:$L,2,0),"-")</f>
        <v>3075.1873751500793</v>
      </c>
      <c r="F181" s="51">
        <f>IFERROR(VLOOKUP(D:D,'1. КУБ по территории'!$I:$L,3,0),"-")</f>
        <v>2594.6180039088194</v>
      </c>
      <c r="G181" s="51">
        <f>IFERROR(VLOOKUP(D:D,'1. КУБ по территории'!$I:$L,4,0),"-")</f>
        <v>4260.7380560970241</v>
      </c>
      <c r="H181" s="51">
        <f>IFERROR(AVERAGE(E181:G181),"-")</f>
        <v>3310.1811450519745</v>
      </c>
      <c r="I181" s="42" t="str">
        <f>IFERROR(VLOOKUP($D181,'1. КУБ по территории'!$A:$L,3,0),"-")</f>
        <v>Смешанный канал</v>
      </c>
      <c r="J181" s="42" t="str">
        <f>IFERROR(VLOOKUP($D181,'1. КУБ по территории'!$A:$L,4,0),"-")</f>
        <v>Хард дискаунтер</v>
      </c>
      <c r="K181" s="42" t="str">
        <f>IFERROR(VLOOKUP($D181,'1. КУБ по территории'!$A:$L,5,0),"-")</f>
        <v>Хард дискаунтер</v>
      </c>
      <c r="L181" s="42" t="str">
        <f>IFERROR(VLOOKUP($D181,'1. КУБ по территории'!$A:$L,6,0),"-")</f>
        <v>Unknown</v>
      </c>
      <c r="M181" s="50">
        <f>IFERROR(IF(H181&gt;=1000000,1,IF(AND(H181&gt;=500000,H181&lt;=999999),2,IF(AND(H181&gt;=200000,H181&lt;=499999),3,IF(AND(H181&gt;=150000,H181&lt;=199999),4,IF(AND(H181&gt;=75000,H181&lt;=149000),5,IF(AND(H181&gt;=35000,H181&lt;=74999),6,6)))))),"-")</f>
        <v>6</v>
      </c>
      <c r="N181" s="43">
        <f>IFERROR(VLOOKUP($M181,справочник!$A$27:$D$33,3,0),0)</f>
        <v>30</v>
      </c>
      <c r="O181" s="43">
        <f>IFERROR(VLOOKUP($M181,справочник!$A$27:$D$33,4,0),0)</f>
        <v>2</v>
      </c>
      <c r="P181" s="43">
        <f>N181*O181</f>
        <v>60</v>
      </c>
      <c r="Q181" s="36"/>
      <c r="R181" s="36"/>
      <c r="S181" s="36"/>
      <c r="T181" s="36"/>
    </row>
    <row r="182" spans="1:20" hidden="1">
      <c r="A182" s="49" t="s">
        <v>7454</v>
      </c>
      <c r="B182" s="63" t="str">
        <f>IFERROR(VLOOKUP(D:D,'1. КУБ по территории'!$A:$L,7,0),"")</f>
        <v/>
      </c>
      <c r="C182" s="63" t="str">
        <f>IFERROR(VLOOKUP(D:D,'1. КУБ по территории'!$A:$L,8,0),"")</f>
        <v/>
      </c>
      <c r="D182" s="44"/>
      <c r="E182" s="51" t="str">
        <f>IFERROR(VLOOKUP(D:D,'1. КУБ по территории'!$I:$L,2,0),"-")</f>
        <v>-</v>
      </c>
      <c r="F182" s="51" t="str">
        <f>IFERROR(VLOOKUP(D:D,'1. КУБ по территории'!$I:$L,3,0),"-")</f>
        <v>-</v>
      </c>
      <c r="G182" s="51" t="str">
        <f>IFERROR(VLOOKUP(D:D,'1. КУБ по территории'!$I:$L,4,0),"-")</f>
        <v>-</v>
      </c>
      <c r="H182" s="51" t="str">
        <f>IFERROR(AVERAGE(E182:G182),"-")</f>
        <v>-</v>
      </c>
      <c r="I182" s="42" t="str">
        <f>IFERROR(VLOOKUP($D182,'1. КУБ по территории'!$A:$L,3,0),"-")</f>
        <v>-</v>
      </c>
      <c r="J182" s="42" t="str">
        <f>IFERROR(VLOOKUP($D182,'1. КУБ по территории'!$A:$L,4,0),"-")</f>
        <v>-</v>
      </c>
      <c r="K182" s="42" t="str">
        <f>IFERROR(VLOOKUP($D182,'1. КУБ по территории'!$A:$L,5,0),"-")</f>
        <v>-</v>
      </c>
      <c r="L182" s="42" t="str">
        <f>IFERROR(VLOOKUP($D182,'1. КУБ по территории'!$A:$L,6,0),"-")</f>
        <v>-</v>
      </c>
      <c r="M182" s="50">
        <f>IFERROR(IF(H182&gt;=1000000,1,IF(AND(H182&gt;=500000,H182&lt;=999999),2,IF(AND(H182&gt;=200000,H182&lt;=499999),3,IF(AND(H182&gt;=150000,H182&lt;=199999),4,IF(AND(H182&gt;=75000,H182&lt;=149000),5,IF(AND(H182&gt;=35000,H182&lt;=74999),6,6)))))),"-")</f>
        <v>1</v>
      </c>
      <c r="N182" s="43">
        <f>IFERROR(VLOOKUP($M182,справочник!$A$27:$D$33,3,0),0)</f>
        <v>60</v>
      </c>
      <c r="O182" s="43">
        <f>IFERROR(VLOOKUP($M182,справочник!$A$27:$D$33,4,0),0)</f>
        <v>4</v>
      </c>
      <c r="P182" s="43">
        <f>N182*O182</f>
        <v>240</v>
      </c>
      <c r="Q182" s="36"/>
      <c r="R182" s="36"/>
      <c r="S182" s="36"/>
      <c r="T182" s="36"/>
    </row>
    <row r="183" spans="1:20" hidden="1">
      <c r="A183" s="49" t="s">
        <v>7454</v>
      </c>
      <c r="B183" s="42" t="str">
        <f>IFERROR(VLOOKUP(D:D,'1. КУБ по территории'!$A:$L,7,0),"")</f>
        <v>Светофор (Беларусь)</v>
      </c>
      <c r="C183" s="42" t="str">
        <f>IFERROR(VLOOKUP(D:D,'1. КУБ по территории'!$A:$L,8,0),"")</f>
        <v>Витебская обл., Глубокский р-н, г. Глубокое, пер Железнодорожный, д 22</v>
      </c>
      <c r="D183" s="44" t="s">
        <v>1629</v>
      </c>
      <c r="E183" s="51">
        <f>IFERROR(VLOOKUP(D:D,'1. КУБ по территории'!$I:$L,2,0),"-")</f>
        <v>3075.1873751500798</v>
      </c>
      <c r="F183" s="51">
        <f>IFERROR(VLOOKUP(D:D,'1. КУБ по территории'!$I:$L,3,0),"-")</f>
        <v>2594.6180039088194</v>
      </c>
      <c r="G183" s="51">
        <f>IFERROR(VLOOKUP(D:D,'1. КУБ по территории'!$I:$L,4,0),"-")</f>
        <v>4260.7380560970241</v>
      </c>
      <c r="H183" s="51">
        <f>IFERROR(AVERAGE(E183:G183),"-")</f>
        <v>3310.1811450519745</v>
      </c>
      <c r="I183" s="42" t="str">
        <f>IFERROR(VLOOKUP($D183,'1. КУБ по территории'!$A:$L,3,0),"-")</f>
        <v>Смешанный канал</v>
      </c>
      <c r="J183" s="42" t="str">
        <f>IFERROR(VLOOKUP($D183,'1. КУБ по территории'!$A:$L,4,0),"-")</f>
        <v>Хард дискаунтер</v>
      </c>
      <c r="K183" s="42" t="str">
        <f>IFERROR(VLOOKUP($D183,'1. КУБ по территории'!$A:$L,5,0),"-")</f>
        <v>Хард дискаунтер</v>
      </c>
      <c r="L183" s="42" t="str">
        <f>IFERROR(VLOOKUP($D183,'1. КУБ по территории'!$A:$L,6,0),"-")</f>
        <v>Unknown</v>
      </c>
      <c r="M183" s="50">
        <f>IFERROR(IF(H183&gt;=1000000,1,IF(AND(H183&gt;=500000,H183&lt;=999999),2,IF(AND(H183&gt;=200000,H183&lt;=499999),3,IF(AND(H183&gt;=150000,H183&lt;=199999),4,IF(AND(H183&gt;=75000,H183&lt;=149000),5,IF(AND(H183&gt;=35000,H183&lt;=74999),6,6)))))),"-")</f>
        <v>6</v>
      </c>
      <c r="N183" s="43">
        <f>IFERROR(VLOOKUP($M183,справочник!$A$27:$D$33,3,0),0)</f>
        <v>30</v>
      </c>
      <c r="O183" s="43">
        <f>IFERROR(VLOOKUP($M183,справочник!$A$27:$D$33,4,0),0)</f>
        <v>2</v>
      </c>
      <c r="P183" s="43">
        <f>N183*O183</f>
        <v>60</v>
      </c>
      <c r="Q183" s="36"/>
      <c r="R183" s="36"/>
      <c r="S183" s="36"/>
      <c r="T183" s="36"/>
    </row>
    <row r="184" spans="1:20" hidden="1">
      <c r="A184" s="49" t="s">
        <v>7454</v>
      </c>
      <c r="B184" s="63" t="str">
        <f>IFERROR(VLOOKUP(D:D,'1. КУБ по территории'!$A:$L,7,0),"")</f>
        <v/>
      </c>
      <c r="C184" s="63" t="str">
        <f>IFERROR(VLOOKUP(D:D,'1. КУБ по территории'!$A:$L,8,0),"")</f>
        <v/>
      </c>
      <c r="D184" s="44"/>
      <c r="E184" s="51" t="str">
        <f>IFERROR(VLOOKUP(D:D,'1. КУБ по территории'!$I:$L,2,0),"-")</f>
        <v>-</v>
      </c>
      <c r="F184" s="51" t="str">
        <f>IFERROR(VLOOKUP(D:D,'1. КУБ по территории'!$I:$L,3,0),"-")</f>
        <v>-</v>
      </c>
      <c r="G184" s="51" t="str">
        <f>IFERROR(VLOOKUP(D:D,'1. КУБ по территории'!$I:$L,4,0),"-")</f>
        <v>-</v>
      </c>
      <c r="H184" s="51" t="str">
        <f>IFERROR(AVERAGE(E184:G184),"-")</f>
        <v>-</v>
      </c>
      <c r="I184" s="42" t="str">
        <f>IFERROR(VLOOKUP($D184,'1. КУБ по территории'!$A:$L,3,0),"-")</f>
        <v>-</v>
      </c>
      <c r="J184" s="42" t="str">
        <f>IFERROR(VLOOKUP($D184,'1. КУБ по территории'!$A:$L,4,0),"-")</f>
        <v>-</v>
      </c>
      <c r="K184" s="42" t="str">
        <f>IFERROR(VLOOKUP($D184,'1. КУБ по территории'!$A:$L,5,0),"-")</f>
        <v>-</v>
      </c>
      <c r="L184" s="42" t="str">
        <f>IFERROR(VLOOKUP($D184,'1. КУБ по территории'!$A:$L,6,0),"-")</f>
        <v>-</v>
      </c>
      <c r="M184" s="50">
        <f>IFERROR(IF(H184&gt;=1000000,1,IF(AND(H184&gt;=500000,H184&lt;=999999),2,IF(AND(H184&gt;=200000,H184&lt;=499999),3,IF(AND(H184&gt;=150000,H184&lt;=199999),4,IF(AND(H184&gt;=75000,H184&lt;=149000),5,IF(AND(H184&gt;=35000,H184&lt;=74999),6,6)))))),"-")</f>
        <v>1</v>
      </c>
      <c r="N184" s="43">
        <f>IFERROR(VLOOKUP($M184,справочник!$A$27:$D$33,3,0),0)</f>
        <v>60</v>
      </c>
      <c r="O184" s="43">
        <f>IFERROR(VLOOKUP($M184,справочник!$A$27:$D$33,4,0),0)</f>
        <v>4</v>
      </c>
      <c r="P184" s="43">
        <f>N184*O184</f>
        <v>240</v>
      </c>
      <c r="Q184" s="36"/>
      <c r="R184" s="36"/>
      <c r="S184" s="36"/>
      <c r="T184" s="36"/>
    </row>
    <row r="185" spans="1:20" hidden="1">
      <c r="A185" s="49" t="s">
        <v>7454</v>
      </c>
      <c r="B185" s="42" t="str">
        <f>IFERROR(VLOOKUP(D:D,'1. КУБ по территории'!$A:$L,7,0),"")</f>
        <v>Светофор (Беларусь)</v>
      </c>
      <c r="C185" s="42" t="str">
        <f>IFERROR(VLOOKUP(D:D,'1. КУБ по территории'!$A:$L,8,0),"")</f>
        <v>Витебская обл., Полоцкий р-н, г. Полоцк, проезд Тросницкий, д 45 к Б</v>
      </c>
      <c r="D185" s="44" t="s">
        <v>1639</v>
      </c>
      <c r="E185" s="51">
        <f>IFERROR(VLOOKUP(D:D,'1. КУБ по территории'!$I:$L,2,0),"-")</f>
        <v>3075.1873751500798</v>
      </c>
      <c r="F185" s="51">
        <f>IFERROR(VLOOKUP(D:D,'1. КУБ по территории'!$I:$L,3,0),"-")</f>
        <v>2594.6180039088194</v>
      </c>
      <c r="G185" s="51">
        <f>IFERROR(VLOOKUP(D:D,'1. КУБ по территории'!$I:$L,4,0),"-")</f>
        <v>4260.7380560970241</v>
      </c>
      <c r="H185" s="51">
        <f>IFERROR(AVERAGE(E185:G185),"-")</f>
        <v>3310.1811450519745</v>
      </c>
      <c r="I185" s="42" t="str">
        <f>IFERROR(VLOOKUP($D185,'1. КУБ по территории'!$A:$L,3,0),"-")</f>
        <v>Смешанный канал</v>
      </c>
      <c r="J185" s="42" t="str">
        <f>IFERROR(VLOOKUP($D185,'1. КУБ по территории'!$A:$L,4,0),"-")</f>
        <v>Хард дискаунтер</v>
      </c>
      <c r="K185" s="42" t="str">
        <f>IFERROR(VLOOKUP($D185,'1. КУБ по территории'!$A:$L,5,0),"-")</f>
        <v>Хард дискаунтер</v>
      </c>
      <c r="L185" s="42" t="str">
        <f>IFERROR(VLOOKUP($D185,'1. КУБ по территории'!$A:$L,6,0),"-")</f>
        <v>Unknown</v>
      </c>
      <c r="M185" s="50">
        <f>IFERROR(IF(H185&gt;=1000000,1,IF(AND(H185&gt;=500000,H185&lt;=999999),2,IF(AND(H185&gt;=200000,H185&lt;=499999),3,IF(AND(H185&gt;=150000,H185&lt;=199999),4,IF(AND(H185&gt;=75000,H185&lt;=149000),5,IF(AND(H185&gt;=35000,H185&lt;=74999),6,6)))))),"-")</f>
        <v>6</v>
      </c>
      <c r="N185" s="43">
        <f>IFERROR(VLOOKUP($M185,справочник!$A$27:$D$33,3,0),0)</f>
        <v>30</v>
      </c>
      <c r="O185" s="43">
        <f>IFERROR(VLOOKUP($M185,справочник!$A$27:$D$33,4,0),0)</f>
        <v>2</v>
      </c>
      <c r="P185" s="43">
        <f>N185*O185</f>
        <v>60</v>
      </c>
      <c r="Q185" s="36"/>
      <c r="R185" s="36"/>
      <c r="S185" s="36"/>
      <c r="T185" s="36"/>
    </row>
    <row r="186" spans="1:20" hidden="1">
      <c r="A186" s="49" t="s">
        <v>7454</v>
      </c>
      <c r="B186" s="63" t="str">
        <f>IFERROR(VLOOKUP(D:D,'1. КУБ по территории'!$A:$L,7,0),"")</f>
        <v/>
      </c>
      <c r="C186" s="63" t="str">
        <f>IFERROR(VLOOKUP(D:D,'1. КУБ по территории'!$A:$L,8,0),"")</f>
        <v/>
      </c>
      <c r="D186" s="44" t="s">
        <v>7477</v>
      </c>
      <c r="E186" s="51" t="str">
        <f>IFERROR(VLOOKUP(D:D,'1. КУБ по территории'!$I:$L,2,0),"-")</f>
        <v>-</v>
      </c>
      <c r="F186" s="51" t="str">
        <f>IFERROR(VLOOKUP(D:D,'1. КУБ по территории'!$I:$L,3,0),"-")</f>
        <v>-</v>
      </c>
      <c r="G186" s="51" t="str">
        <f>IFERROR(VLOOKUP(D:D,'1. КУБ по территории'!$I:$L,4,0),"-")</f>
        <v>-</v>
      </c>
      <c r="H186" s="51" t="str">
        <f>IFERROR(AVERAGE(E186:G186),"-")</f>
        <v>-</v>
      </c>
      <c r="I186" s="42" t="str">
        <f>IFERROR(VLOOKUP($D186,'1. КУБ по территории'!$A:$L,3,0),"-")</f>
        <v>-</v>
      </c>
      <c r="J186" s="42" t="str">
        <f>IFERROR(VLOOKUP($D186,'1. КУБ по территории'!$A:$L,4,0),"-")</f>
        <v>-</v>
      </c>
      <c r="K186" s="42" t="str">
        <f>IFERROR(VLOOKUP($D186,'1. КУБ по территории'!$A:$L,5,0),"-")</f>
        <v>-</v>
      </c>
      <c r="L186" s="42" t="str">
        <f>IFERROR(VLOOKUP($D186,'1. КУБ по территории'!$A:$L,6,0),"-")</f>
        <v>-</v>
      </c>
      <c r="M186" s="50">
        <f>IFERROR(IF(H186&gt;=1000000,1,IF(AND(H186&gt;=500000,H186&lt;=999999),2,IF(AND(H186&gt;=200000,H186&lt;=499999),3,IF(AND(H186&gt;=150000,H186&lt;=199999),4,IF(AND(H186&gt;=75000,H186&lt;=149000),5,IF(AND(H186&gt;=35000,H186&lt;=74999),6,6)))))),"-")</f>
        <v>1</v>
      </c>
      <c r="N186" s="43">
        <f>IFERROR(VLOOKUP($M186,справочник!$A$27:$D$33,3,0),0)</f>
        <v>60</v>
      </c>
      <c r="O186" s="43">
        <f>IFERROR(VLOOKUP($M186,справочник!$A$27:$D$33,4,0),0)</f>
        <v>4</v>
      </c>
      <c r="P186" s="43">
        <f>N186*O186</f>
        <v>240</v>
      </c>
      <c r="Q186" s="36"/>
      <c r="R186" s="36"/>
      <c r="S186" s="36"/>
      <c r="T186" s="36"/>
    </row>
    <row r="187" spans="1:20" hidden="1">
      <c r="A187" s="49" t="s">
        <v>7454</v>
      </c>
      <c r="B187" s="63" t="str">
        <f>IFERROR(VLOOKUP(D:D,'1. КУБ по территории'!$A:$L,7,0),"")</f>
        <v/>
      </c>
      <c r="C187" s="63" t="str">
        <f>IFERROR(VLOOKUP(D:D,'1. КУБ по территории'!$A:$L,8,0),"")</f>
        <v/>
      </c>
      <c r="D187" s="44"/>
      <c r="E187" s="51" t="str">
        <f>IFERROR(VLOOKUP(D:D,'1. КУБ по территории'!$I:$L,2,0),"-")</f>
        <v>-</v>
      </c>
      <c r="F187" s="51" t="str">
        <f>IFERROR(VLOOKUP(D:D,'1. КУБ по территории'!$I:$L,3,0),"-")</f>
        <v>-</v>
      </c>
      <c r="G187" s="51" t="str">
        <f>IFERROR(VLOOKUP(D:D,'1. КУБ по территории'!$I:$L,4,0),"-")</f>
        <v>-</v>
      </c>
      <c r="H187" s="51" t="str">
        <f>IFERROR(AVERAGE(E187:G187),"-")</f>
        <v>-</v>
      </c>
      <c r="I187" s="42" t="str">
        <f>IFERROR(VLOOKUP($D187,'1. КУБ по территории'!$A:$L,3,0),"-")</f>
        <v>-</v>
      </c>
      <c r="J187" s="42" t="str">
        <f>IFERROR(VLOOKUP($D187,'1. КУБ по территории'!$A:$L,4,0),"-")</f>
        <v>-</v>
      </c>
      <c r="K187" s="42" t="str">
        <f>IFERROR(VLOOKUP($D187,'1. КУБ по территории'!$A:$L,5,0),"-")</f>
        <v>-</v>
      </c>
      <c r="L187" s="42" t="str">
        <f>IFERROR(VLOOKUP($D187,'1. КУБ по территории'!$A:$L,6,0),"-")</f>
        <v>-</v>
      </c>
      <c r="M187" s="50">
        <f>IFERROR(IF(H187&gt;=1000000,1,IF(AND(H187&gt;=500000,H187&lt;=999999),2,IF(AND(H187&gt;=200000,H187&lt;=499999),3,IF(AND(H187&gt;=150000,H187&lt;=199999),4,IF(AND(H187&gt;=75000,H187&lt;=149000),5,IF(AND(H187&gt;=35000,H187&lt;=74999),6,6)))))),"-")</f>
        <v>1</v>
      </c>
      <c r="N187" s="43">
        <f>IFERROR(VLOOKUP($M187,справочник!$A$27:$D$33,3,0),0)</f>
        <v>60</v>
      </c>
      <c r="O187" s="43">
        <f>IFERROR(VLOOKUP($M187,справочник!$A$27:$D$33,4,0),0)</f>
        <v>4</v>
      </c>
      <c r="P187" s="43">
        <f>N187*O187</f>
        <v>240</v>
      </c>
      <c r="Q187" s="36"/>
      <c r="R187" s="36"/>
      <c r="S187" s="36"/>
      <c r="T187" s="36"/>
    </row>
    <row r="188" spans="1:20" hidden="1">
      <c r="A188" s="49" t="s">
        <v>7454</v>
      </c>
      <c r="B188" s="63" t="str">
        <f>IFERROR(VLOOKUP(D:D,'1. КУБ по территории'!$A:$L,7,0),"")</f>
        <v/>
      </c>
      <c r="C188" s="63" t="str">
        <f>IFERROR(VLOOKUP(D:D,'1. КУБ по территории'!$A:$L,8,0),"")</f>
        <v/>
      </c>
      <c r="D188" s="44" t="s">
        <v>7478</v>
      </c>
      <c r="E188" s="51" t="str">
        <f>IFERROR(VLOOKUP(D:D,'1. КУБ по территории'!$I:$L,2,0),"-")</f>
        <v>-</v>
      </c>
      <c r="F188" s="51" t="str">
        <f>IFERROR(VLOOKUP(D:D,'1. КУБ по территории'!$I:$L,3,0),"-")</f>
        <v>-</v>
      </c>
      <c r="G188" s="51" t="str">
        <f>IFERROR(VLOOKUP(D:D,'1. КУБ по территории'!$I:$L,4,0),"-")</f>
        <v>-</v>
      </c>
      <c r="H188" s="51" t="str">
        <f>IFERROR(AVERAGE(E188:G188),"-")</f>
        <v>-</v>
      </c>
      <c r="I188" s="42" t="str">
        <f>IFERROR(VLOOKUP($D188,'1. КУБ по территории'!$A:$L,3,0),"-")</f>
        <v>-</v>
      </c>
      <c r="J188" s="42" t="str">
        <f>IFERROR(VLOOKUP($D188,'1. КУБ по территории'!$A:$L,4,0),"-")</f>
        <v>-</v>
      </c>
      <c r="K188" s="42" t="str">
        <f>IFERROR(VLOOKUP($D188,'1. КУБ по территории'!$A:$L,5,0),"-")</f>
        <v>-</v>
      </c>
      <c r="L188" s="42" t="str">
        <f>IFERROR(VLOOKUP($D188,'1. КУБ по территории'!$A:$L,6,0),"-")</f>
        <v>-</v>
      </c>
      <c r="M188" s="50">
        <f>IFERROR(IF(H188&gt;=1000000,1,IF(AND(H188&gt;=500000,H188&lt;=999999),2,IF(AND(H188&gt;=200000,H188&lt;=499999),3,IF(AND(H188&gt;=150000,H188&lt;=199999),4,IF(AND(H188&gt;=75000,H188&lt;=149000),5,IF(AND(H188&gt;=35000,H188&lt;=74999),6,6)))))),"-")</f>
        <v>1</v>
      </c>
      <c r="N188" s="43">
        <f>IFERROR(VLOOKUP($M188,справочник!$A$27:$D$33,3,0),0)</f>
        <v>60</v>
      </c>
      <c r="O188" s="43">
        <f>IFERROR(VLOOKUP($M188,справочник!$A$27:$D$33,4,0),0)</f>
        <v>4</v>
      </c>
      <c r="P188" s="43">
        <f>N188*O188</f>
        <v>240</v>
      </c>
      <c r="Q188" s="36"/>
      <c r="R188" s="36"/>
      <c r="S188" s="36"/>
      <c r="T188" s="36"/>
    </row>
    <row r="189" spans="1:20" hidden="1">
      <c r="A189" s="49" t="s">
        <v>7454</v>
      </c>
      <c r="B189" s="63" t="str">
        <f>IFERROR(VLOOKUP(D:D,'1. КУБ по территории'!$A:$L,7,0),"")</f>
        <v/>
      </c>
      <c r="C189" s="63" t="str">
        <f>IFERROR(VLOOKUP(D:D,'1. КУБ по территории'!$A:$L,8,0),"")</f>
        <v/>
      </c>
      <c r="D189" s="44"/>
      <c r="E189" s="51" t="str">
        <f>IFERROR(VLOOKUP(D:D,'1. КУБ по территории'!$I:$L,2,0),"-")</f>
        <v>-</v>
      </c>
      <c r="F189" s="51" t="str">
        <f>IFERROR(VLOOKUP(D:D,'1. КУБ по территории'!$I:$L,3,0),"-")</f>
        <v>-</v>
      </c>
      <c r="G189" s="51" t="str">
        <f>IFERROR(VLOOKUP(D:D,'1. КУБ по территории'!$I:$L,4,0),"-")</f>
        <v>-</v>
      </c>
      <c r="H189" s="51" t="str">
        <f>IFERROR(AVERAGE(E189:G189),"-")</f>
        <v>-</v>
      </c>
      <c r="I189" s="42" t="str">
        <f>IFERROR(VLOOKUP($D189,'1. КУБ по территории'!$A:$L,3,0),"-")</f>
        <v>-</v>
      </c>
      <c r="J189" s="42" t="str">
        <f>IFERROR(VLOOKUP($D189,'1. КУБ по территории'!$A:$L,4,0),"-")</f>
        <v>-</v>
      </c>
      <c r="K189" s="42" t="str">
        <f>IFERROR(VLOOKUP($D189,'1. КУБ по территории'!$A:$L,5,0),"-")</f>
        <v>-</v>
      </c>
      <c r="L189" s="42" t="str">
        <f>IFERROR(VLOOKUP($D189,'1. КУБ по территории'!$A:$L,6,0),"-")</f>
        <v>-</v>
      </c>
      <c r="M189" s="50">
        <f>IFERROR(IF(H189&gt;=1000000,1,IF(AND(H189&gt;=500000,H189&lt;=999999),2,IF(AND(H189&gt;=200000,H189&lt;=499999),3,IF(AND(H189&gt;=150000,H189&lt;=199999),4,IF(AND(H189&gt;=75000,H189&lt;=149000),5,IF(AND(H189&gt;=35000,H189&lt;=74999),6,6)))))),"-")</f>
        <v>1</v>
      </c>
      <c r="N189" s="43">
        <f>IFERROR(VLOOKUP($M189,справочник!$A$27:$D$33,3,0),0)</f>
        <v>60</v>
      </c>
      <c r="O189" s="43">
        <f>IFERROR(VLOOKUP($M189,справочник!$A$27:$D$33,4,0),0)</f>
        <v>4</v>
      </c>
      <c r="P189" s="43">
        <f>N189*O189</f>
        <v>240</v>
      </c>
      <c r="Q189" s="36"/>
      <c r="R189" s="36"/>
      <c r="S189" s="36"/>
      <c r="T189" s="36"/>
    </row>
    <row r="190" spans="1:20" hidden="1">
      <c r="A190" s="49" t="s">
        <v>7454</v>
      </c>
      <c r="B190" s="42" t="str">
        <f>IFERROR(VLOOKUP(D:D,'1. КУБ по территории'!$A:$L,7,0),"")</f>
        <v>Хит!</v>
      </c>
      <c r="C190" s="42" t="str">
        <f>IFERROR(VLOOKUP(D:D,'1. КУБ по территории'!$A:$L,8,0),"")</f>
        <v>Витебская обл., Полоцкий р-н, г. Полоцк, ул Хруцкого, д 8</v>
      </c>
      <c r="D190" s="44" t="s">
        <v>1485</v>
      </c>
      <c r="E190" s="51">
        <f>IFERROR(VLOOKUP(D:D,'1. КУБ по территории'!$I:$L,2,0),"-")</f>
        <v>0</v>
      </c>
      <c r="F190" s="51">
        <f>IFERROR(VLOOKUP(D:D,'1. КУБ по территории'!$I:$L,3,0),"-")</f>
        <v>0</v>
      </c>
      <c r="G190" s="51">
        <f>IFERROR(VLOOKUP(D:D,'1. КУБ по территории'!$I:$L,4,0),"-")</f>
        <v>0</v>
      </c>
      <c r="H190" s="51">
        <f>IFERROR(AVERAGE(E190:G190),"-")</f>
        <v>0</v>
      </c>
      <c r="I190" s="42" t="str">
        <f>IFERROR(VLOOKUP($D190,'1. КУБ по территории'!$A:$L,3,0),"-")</f>
        <v>Смешанный канал</v>
      </c>
      <c r="J190" s="42" t="str">
        <f>IFERROR(VLOOKUP($D190,'1. КУБ по территории'!$A:$L,4,0),"-")</f>
        <v>Супермаркет</v>
      </c>
      <c r="K190" s="42" t="str">
        <f>IFERROR(VLOOKUP($D190,'1. КУБ по территории'!$A:$L,5,0),"-")</f>
        <v>Супермаркет (малый)</v>
      </c>
      <c r="L190" s="42" t="str">
        <f>IFERROR(VLOOKUP($D190,'1. КУБ по территории'!$A:$L,6,0),"-")</f>
        <v>Unknown</v>
      </c>
      <c r="M190" s="50">
        <f>IFERROR(IF(H190&gt;=1000000,1,IF(AND(H190&gt;=500000,H190&lt;=999999),2,IF(AND(H190&gt;=200000,H190&lt;=499999),3,IF(AND(H190&gt;=150000,H190&lt;=199999),4,IF(AND(H190&gt;=75000,H190&lt;=149000),5,IF(AND(H190&gt;=35000,H190&lt;=74999),6,6)))))),"-")</f>
        <v>6</v>
      </c>
      <c r="N190" s="43">
        <f>IFERROR(VLOOKUP($M190,справочник!$A$27:$D$33,3,0),0)</f>
        <v>30</v>
      </c>
      <c r="O190" s="43">
        <f>IFERROR(VLOOKUP($M190,справочник!$A$27:$D$33,4,0),0)</f>
        <v>2</v>
      </c>
      <c r="P190" s="43">
        <f>N190*O190</f>
        <v>60</v>
      </c>
      <c r="Q190" s="36"/>
      <c r="R190" s="36"/>
      <c r="S190" s="36"/>
      <c r="T190" s="36"/>
    </row>
    <row r="191" spans="1:20" hidden="1">
      <c r="A191" s="49" t="s">
        <v>7454</v>
      </c>
      <c r="B191" s="42" t="str">
        <f>IFERROR(VLOOKUP(D:D,'1. КУБ по территории'!$A:$L,7,0),"")</f>
        <v>Хит!</v>
      </c>
      <c r="C191" s="42" t="str">
        <f>IFERROR(VLOOKUP(D:D,'1. КУБ по территории'!$A:$L,8,0),"")</f>
        <v>Витебская обл., г. Новополоцк, ул Блохина, д 13</v>
      </c>
      <c r="D191" s="44" t="s">
        <v>1456</v>
      </c>
      <c r="E191" s="51">
        <f>IFERROR(VLOOKUP(D:D,'1. КУБ по территории'!$I:$L,2,0),"-")</f>
        <v>0</v>
      </c>
      <c r="F191" s="51">
        <f>IFERROR(VLOOKUP(D:D,'1. КУБ по территории'!$I:$L,3,0),"-")</f>
        <v>0</v>
      </c>
      <c r="G191" s="51">
        <f>IFERROR(VLOOKUP(D:D,'1. КУБ по территории'!$I:$L,4,0),"-")</f>
        <v>0</v>
      </c>
      <c r="H191" s="51">
        <f>IFERROR(AVERAGE(E191:G191),"-")</f>
        <v>0</v>
      </c>
      <c r="I191" s="42" t="str">
        <f>IFERROR(VLOOKUP($D191,'1. КУБ по территории'!$A:$L,3,0),"-")</f>
        <v>Смешанный канал</v>
      </c>
      <c r="J191" s="42" t="str">
        <f>IFERROR(VLOOKUP($D191,'1. КУБ по территории'!$A:$L,4,0),"-")</f>
        <v>Супермаркет</v>
      </c>
      <c r="K191" s="42" t="str">
        <f>IFERROR(VLOOKUP($D191,'1. КУБ по территории'!$A:$L,5,0),"-")</f>
        <v>Супермаркет (малый)</v>
      </c>
      <c r="L191" s="42" t="str">
        <f>IFERROR(VLOOKUP($D191,'1. КУБ по территории'!$A:$L,6,0),"-")</f>
        <v>Unknown</v>
      </c>
      <c r="M191" s="50">
        <f>IFERROR(IF(H191&gt;=1000000,1,IF(AND(H191&gt;=500000,H191&lt;=999999),2,IF(AND(H191&gt;=200000,H191&lt;=499999),3,IF(AND(H191&gt;=150000,H191&lt;=199999),4,IF(AND(H191&gt;=75000,H191&lt;=149000),5,IF(AND(H191&gt;=35000,H191&lt;=74999),6,6)))))),"-")</f>
        <v>6</v>
      </c>
      <c r="N191" s="43">
        <f>IFERROR(VLOOKUP($M191,справочник!$A$27:$D$33,3,0),0)</f>
        <v>30</v>
      </c>
      <c r="O191" s="43">
        <f>IFERROR(VLOOKUP($M191,справочник!$A$27:$D$33,4,0),0)</f>
        <v>2</v>
      </c>
      <c r="P191" s="43">
        <f>N191*O191</f>
        <v>60</v>
      </c>
      <c r="Q191" s="36"/>
      <c r="R191" s="36"/>
      <c r="S191" s="36"/>
      <c r="T191" s="36"/>
    </row>
    <row r="192" spans="1:20" hidden="1">
      <c r="A192" s="49" t="s">
        <v>7454</v>
      </c>
      <c r="B192" s="42" t="str">
        <f>IFERROR(VLOOKUP(D:D,'1. КУБ по территории'!$A:$L,7,0),"")</f>
        <v>Хит!</v>
      </c>
      <c r="C192" s="42" t="str">
        <f>IFERROR(VLOOKUP(D:D,'1. КУБ по территории'!$A:$L,8,0),"")</f>
        <v>Витебская обл., Глубокский р-н, г. Глубокое, ул Ленина, д 1в</v>
      </c>
      <c r="D192" s="44" t="s">
        <v>1472</v>
      </c>
      <c r="E192" s="51">
        <f>IFERROR(VLOOKUP(D:D,'1. КУБ по территории'!$I:$L,2,0),"-")</f>
        <v>0</v>
      </c>
      <c r="F192" s="51">
        <f>IFERROR(VLOOKUP(D:D,'1. КУБ по территории'!$I:$L,3,0),"-")</f>
        <v>0</v>
      </c>
      <c r="G192" s="51">
        <f>IFERROR(VLOOKUP(D:D,'1. КУБ по территории'!$I:$L,4,0),"-")</f>
        <v>0</v>
      </c>
      <c r="H192" s="51">
        <f>IFERROR(AVERAGE(E192:G192),"-")</f>
        <v>0</v>
      </c>
      <c r="I192" s="42" t="str">
        <f>IFERROR(VLOOKUP($D192,'1. КУБ по территории'!$A:$L,3,0),"-")</f>
        <v>Смешанный канал</v>
      </c>
      <c r="J192" s="42" t="str">
        <f>IFERROR(VLOOKUP($D192,'1. КУБ по территории'!$A:$L,4,0),"-")</f>
        <v>Супермаркет</v>
      </c>
      <c r="K192" s="42" t="str">
        <f>IFERROR(VLOOKUP($D192,'1. КУБ по территории'!$A:$L,5,0),"-")</f>
        <v>Супермаркет (малый)</v>
      </c>
      <c r="L192" s="42" t="str">
        <f>IFERROR(VLOOKUP($D192,'1. КУБ по территории'!$A:$L,6,0),"-")</f>
        <v>Unknown</v>
      </c>
      <c r="M192" s="50">
        <f>IFERROR(IF(H192&gt;=1000000,1,IF(AND(H192&gt;=500000,H192&lt;=999999),2,IF(AND(H192&gt;=200000,H192&lt;=499999),3,IF(AND(H192&gt;=150000,H192&lt;=199999),4,IF(AND(H192&gt;=75000,H192&lt;=149000),5,IF(AND(H192&gt;=35000,H192&lt;=74999),6,6)))))),"-")</f>
        <v>6</v>
      </c>
      <c r="N192" s="43">
        <f>IFERROR(VLOOKUP($M192,справочник!$A$27:$D$33,3,0),0)</f>
        <v>30</v>
      </c>
      <c r="O192" s="43">
        <f>IFERROR(VLOOKUP($M192,справочник!$A$27:$D$33,4,0),0)</f>
        <v>2</v>
      </c>
      <c r="P192" s="43">
        <f>N192*O192</f>
        <v>60</v>
      </c>
      <c r="Q192" s="36"/>
      <c r="R192" s="36"/>
      <c r="S192" s="36"/>
      <c r="T192" s="36"/>
    </row>
    <row r="193" spans="1:20" hidden="1">
      <c r="A193" s="49" t="s">
        <v>7454</v>
      </c>
      <c r="B193" s="42" t="str">
        <f>IFERROR(VLOOKUP(D:D,'1. КУБ по территории'!$A:$L,7,0),"")</f>
        <v>Хит!</v>
      </c>
      <c r="C193" s="42" t="str">
        <f>IFERROR(VLOOKUP(D:D,'1. КУБ по территории'!$A:$L,8,0),"")</f>
        <v>Витебская обл., Лепельский р-н, г. Лепель, ул Минская, д 14а</v>
      </c>
      <c r="D193" s="44" t="s">
        <v>1500</v>
      </c>
      <c r="E193" s="51">
        <f>IFERROR(VLOOKUP(D:D,'1. КУБ по территории'!$I:$L,2,0),"-")</f>
        <v>0</v>
      </c>
      <c r="F193" s="51">
        <f>IFERROR(VLOOKUP(D:D,'1. КУБ по территории'!$I:$L,3,0),"-")</f>
        <v>0</v>
      </c>
      <c r="G193" s="51">
        <f>IFERROR(VLOOKUP(D:D,'1. КУБ по территории'!$I:$L,4,0),"-")</f>
        <v>0</v>
      </c>
      <c r="H193" s="51">
        <f>IFERROR(AVERAGE(E193:G193),"-")</f>
        <v>0</v>
      </c>
      <c r="I193" s="42" t="str">
        <f>IFERROR(VLOOKUP($D193,'1. КУБ по территории'!$A:$L,3,0),"-")</f>
        <v>Смешанный канал</v>
      </c>
      <c r="J193" s="42" t="str">
        <f>IFERROR(VLOOKUP($D193,'1. КУБ по территории'!$A:$L,4,0),"-")</f>
        <v>Супермаркет</v>
      </c>
      <c r="K193" s="42" t="str">
        <f>IFERROR(VLOOKUP($D193,'1. КУБ по территории'!$A:$L,5,0),"-")</f>
        <v>Супермаркет (малый)</v>
      </c>
      <c r="L193" s="42" t="str">
        <f>IFERROR(VLOOKUP($D193,'1. КУБ по территории'!$A:$L,6,0),"-")</f>
        <v>Unknown</v>
      </c>
      <c r="M193" s="50">
        <f>IFERROR(IF(H193&gt;=1000000,1,IF(AND(H193&gt;=500000,H193&lt;=999999),2,IF(AND(H193&gt;=200000,H193&lt;=499999),3,IF(AND(H193&gt;=150000,H193&lt;=199999),4,IF(AND(H193&gt;=75000,H193&lt;=149000),5,IF(AND(H193&gt;=35000,H193&lt;=74999),6,6)))))),"-")</f>
        <v>6</v>
      </c>
      <c r="N193" s="43">
        <f>IFERROR(VLOOKUP($M193,справочник!$A$27:$D$33,3,0),0)</f>
        <v>30</v>
      </c>
      <c r="O193" s="43">
        <f>IFERROR(VLOOKUP($M193,справочник!$A$27:$D$33,4,0),0)</f>
        <v>2</v>
      </c>
      <c r="P193" s="43">
        <f>N193*O193</f>
        <v>60</v>
      </c>
      <c r="Q193" s="36"/>
      <c r="R193" s="36"/>
      <c r="S193" s="36"/>
      <c r="T193" s="36"/>
    </row>
    <row r="194" spans="1:20">
      <c r="A194" s="49" t="s">
        <v>7479</v>
      </c>
      <c r="B194" s="42" t="str">
        <f>IFERROR(VLOOKUP(D:D,'1. КУБ по территории'!$A:$L,7,0),"")</f>
        <v>Детмир Бел</v>
      </c>
      <c r="C194" s="42" t="str">
        <f>IFERROR(VLOOKUP(D:D,'1. КУБ по территории'!$A:$L,8,0),"")</f>
        <v>Гомельская обл., Мозырский р-н, г. Мозырь, б-р Дружбы, д 11А</v>
      </c>
      <c r="D194" s="44" t="s">
        <v>3246</v>
      </c>
      <c r="E194" s="51">
        <f>IFERROR(VLOOKUP(D:D,'1. КУБ по территории'!$I:$L,2,0),"-")</f>
        <v>656002.31000000006</v>
      </c>
      <c r="F194" s="51">
        <f>IFERROR(VLOOKUP(D:D,'1. КУБ по территории'!$I:$L,3,0),"-")</f>
        <v>461958.08</v>
      </c>
      <c r="G194" s="51">
        <f>IFERROR(VLOOKUP(D:D,'1. КУБ по территории'!$I:$L,4,0),"-")</f>
        <v>840617.25000000035</v>
      </c>
      <c r="H194" s="51">
        <f>IFERROR(AVERAGE(E194:G194),"-")</f>
        <v>652859.21333333349</v>
      </c>
      <c r="I194" s="42" t="str">
        <f>IFERROR(VLOOKUP($D194,'1. КУБ по территории'!$A:$L,3,0),"-")</f>
        <v>Канал Специалисты</v>
      </c>
      <c r="J194" s="42" t="str">
        <f>IFERROR(VLOOKUP($D194,'1. КУБ по территории'!$A:$L,4,0),"-")</f>
        <v>Детский магазин</v>
      </c>
      <c r="K194" s="42" t="str">
        <f>IFERROR(VLOOKUP($D194,'1. КУБ по территории'!$A:$L,5,0),"-")</f>
        <v>Детский магазин (малый)</v>
      </c>
      <c r="L194" s="42" t="str">
        <f>IFERROR(VLOOKUP($D194,'1. КУБ по территории'!$A:$L,6,0),"-")</f>
        <v>Детский (Детмир Бел)</v>
      </c>
      <c r="M194" s="50">
        <f>IFERROR(IF(H194&gt;=1000000,1,IF(AND(H194&gt;=500000,H194&lt;=999999),2,IF(AND(H194&gt;=200000,H194&lt;=499999),3,IF(AND(H194&gt;=150000,H194&lt;=199999),4,IF(AND(H194&gt;=75000,H194&lt;=149000),5,IF(AND(H194&gt;=35000,H194&lt;=74999),6,6)))))),"-")</f>
        <v>2</v>
      </c>
      <c r="N194" s="43">
        <f>IFERROR(VLOOKUP($M194,справочник!$A$27:$D$33,3,0),0)</f>
        <v>60</v>
      </c>
      <c r="O194" s="43">
        <f>IFERROR(VLOOKUP($M194,справочник!$A$27:$D$33,4,0),0)</f>
        <v>4</v>
      </c>
      <c r="P194" s="43">
        <f>N194*O194</f>
        <v>240</v>
      </c>
      <c r="Q194" s="36"/>
      <c r="R194" s="36"/>
      <c r="S194" s="36"/>
      <c r="T194" s="36"/>
    </row>
    <row r="195" spans="1:20">
      <c r="A195" s="49" t="s">
        <v>7479</v>
      </c>
      <c r="B195" s="42" t="str">
        <f>IFERROR(VLOOKUP(D:D,'1. КУБ по территории'!$A:$L,7,0),"")</f>
        <v>Буслик</v>
      </c>
      <c r="C195" s="42" t="str">
        <f>IFERROR(VLOOKUP(D:D,'1. КУБ по территории'!$A:$L,8,0),"")</f>
        <v>Гомельская обл., Калинковичский р-н, г. Калинковичи, ул 50 лет Октября, д 83\2</v>
      </c>
      <c r="D195" s="44" t="s">
        <v>3236</v>
      </c>
      <c r="E195" s="51">
        <f>IFERROR(VLOOKUP(D:D,'1. КУБ по территории'!$I:$L,2,0),"-")</f>
        <v>4735.840200755988</v>
      </c>
      <c r="F195" s="51">
        <f>IFERROR(VLOOKUP(D:D,'1. КУБ по территории'!$I:$L,3,0),"-")</f>
        <v>0</v>
      </c>
      <c r="G195" s="51">
        <f>IFERROR(VLOOKUP(D:D,'1. КУБ по территории'!$I:$L,4,0),"-")</f>
        <v>990.49624841520597</v>
      </c>
      <c r="H195" s="51">
        <f>IFERROR(AVERAGE(E195:G195),"-")</f>
        <v>1908.7788163903979</v>
      </c>
      <c r="I195" s="42" t="str">
        <f>IFERROR(VLOOKUP($D195,'1. КУБ по территории'!$A:$L,3,0),"-")</f>
        <v>Канал Специалисты</v>
      </c>
      <c r="J195" s="42" t="str">
        <f>IFERROR(VLOOKUP($D195,'1. КУБ по территории'!$A:$L,4,0),"-")</f>
        <v>Детский магазин</v>
      </c>
      <c r="K195" s="42" t="str">
        <f>IFERROR(VLOOKUP($D195,'1. КУБ по территории'!$A:$L,5,0),"-")</f>
        <v>Детский магазин (малый)</v>
      </c>
      <c r="L195" s="42" t="str">
        <f>IFERROR(VLOOKUP($D195,'1. КУБ по территории'!$A:$L,6,0),"-")</f>
        <v>10 (Буслик)</v>
      </c>
      <c r="M195" s="50">
        <f>IFERROR(IF(H195&gt;=1000000,1,IF(AND(H195&gt;=500000,H195&lt;=999999),2,IF(AND(H195&gt;=200000,H195&lt;=499999),3,IF(AND(H195&gt;=150000,H195&lt;=199999),4,IF(AND(H195&gt;=75000,H195&lt;=149000),5,IF(AND(H195&gt;=35000,H195&lt;=74999),6,6)))))),"-")</f>
        <v>6</v>
      </c>
      <c r="N195" s="43">
        <f>IFERROR(VLOOKUP($M195,справочник!$A$27:$D$33,3,0),0)</f>
        <v>30</v>
      </c>
      <c r="O195" s="43">
        <f>IFERROR(VLOOKUP($M195,справочник!$A$27:$D$33,4,0),0)</f>
        <v>2</v>
      </c>
      <c r="P195" s="43">
        <f>N195*O195</f>
        <v>60</v>
      </c>
      <c r="Q195" s="36"/>
      <c r="R195" s="36"/>
      <c r="S195" s="36"/>
      <c r="T195" s="36"/>
    </row>
    <row r="196" spans="1:20">
      <c r="A196" s="49" t="s">
        <v>7479</v>
      </c>
      <c r="B196" s="42" t="str">
        <f>IFERROR(VLOOKUP(D:D,'1. КУБ по территории'!$A:$L,7,0),"")</f>
        <v>Буслик</v>
      </c>
      <c r="C196" s="42" t="str">
        <f>IFERROR(VLOOKUP(D:D,'1. КУБ по территории'!$A:$L,8,0),"")</f>
        <v>Гомельская обл., Мозырский р-н, г. Мозырь, ул Рыжкова А.А., д 94</v>
      </c>
      <c r="D196" s="44" t="s">
        <v>3224</v>
      </c>
      <c r="E196" s="51">
        <f>IFERROR(VLOOKUP(D:D,'1. КУБ по территории'!$I:$L,2,0),"-")</f>
        <v>44255.620200755984</v>
      </c>
      <c r="F196" s="51">
        <f>IFERROR(VLOOKUP(D:D,'1. КУБ по территории'!$I:$L,3,0),"-")</f>
        <v>0</v>
      </c>
      <c r="G196" s="51">
        <f>IFERROR(VLOOKUP(D:D,'1. КУБ по территории'!$I:$L,4,0),"-")</f>
        <v>43471.196248415203</v>
      </c>
      <c r="H196" s="51">
        <f>IFERROR(AVERAGE(E196:G196),"-")</f>
        <v>29242.272149723733</v>
      </c>
      <c r="I196" s="42" t="str">
        <f>IFERROR(VLOOKUP($D196,'1. КУБ по территории'!$A:$L,3,0),"-")</f>
        <v>Канал Специалисты</v>
      </c>
      <c r="J196" s="42" t="str">
        <f>IFERROR(VLOOKUP($D196,'1. КУБ по территории'!$A:$L,4,0),"-")</f>
        <v>Детский магазин</v>
      </c>
      <c r="K196" s="42" t="str">
        <f>IFERROR(VLOOKUP($D196,'1. КУБ по территории'!$A:$L,5,0),"-")</f>
        <v>Детский магазин (малый)</v>
      </c>
      <c r="L196" s="42" t="str">
        <f>IFERROR(VLOOKUP($D196,'1. КУБ по территории'!$A:$L,6,0),"-")</f>
        <v>10 (Буслик)</v>
      </c>
      <c r="M196" s="50">
        <f>IFERROR(IF(H196&gt;=1000000,1,IF(AND(H196&gt;=500000,H196&lt;=999999),2,IF(AND(H196&gt;=200000,H196&lt;=499999),3,IF(AND(H196&gt;=150000,H196&lt;=199999),4,IF(AND(H196&gt;=75000,H196&lt;=149000),5,IF(AND(H196&gt;=35000,H196&lt;=74999),6,6)))))),"-")</f>
        <v>6</v>
      </c>
      <c r="N196" s="43">
        <f>IFERROR(VLOOKUP($M196,справочник!$A$27:$D$33,3,0),0)</f>
        <v>30</v>
      </c>
      <c r="O196" s="43">
        <f>IFERROR(VLOOKUP($M196,справочник!$A$27:$D$33,4,0),0)</f>
        <v>2</v>
      </c>
      <c r="P196" s="43">
        <f>N196*O196</f>
        <v>60</v>
      </c>
      <c r="Q196" s="36"/>
      <c r="R196" s="36"/>
      <c r="S196" s="36"/>
      <c r="T196" s="36"/>
    </row>
    <row r="197" spans="1:20">
      <c r="A197" s="49" t="s">
        <v>7479</v>
      </c>
      <c r="B197" s="42" t="str">
        <f>IFERROR(VLOOKUP(D:D,'1. КУБ по территории'!$A:$L,7,0),"")</f>
        <v>Евроопт</v>
      </c>
      <c r="C197" s="42" t="str">
        <f>IFERROR(VLOOKUP(D:D,'1. КУБ по территории'!$A:$L,8,0),"")</f>
        <v>Гомельская обл., Хойникский р-н, г. Хойники</v>
      </c>
      <c r="D197" s="44" t="s">
        <v>3709</v>
      </c>
      <c r="E197" s="51">
        <f>IFERROR(VLOOKUP(D:D,'1. КУБ по территории'!$I:$L,2,0),"-")</f>
        <v>85135.620000000039</v>
      </c>
      <c r="F197" s="51">
        <f>IFERROR(VLOOKUP(D:D,'1. КУБ по территории'!$I:$L,3,0),"-")</f>
        <v>69880.040000000023</v>
      </c>
      <c r="G197" s="51">
        <f>IFERROR(VLOOKUP(D:D,'1. КУБ по территории'!$I:$L,4,0),"-")</f>
        <v>74147.520000000004</v>
      </c>
      <c r="H197" s="51">
        <f>IFERROR(AVERAGE(E197:G197),"-")</f>
        <v>76387.726666666684</v>
      </c>
      <c r="I197" s="42" t="str">
        <f>IFERROR(VLOOKUP($D197,'1. КУБ по территории'!$A:$L,3,0),"-")</f>
        <v>Смешанный канал</v>
      </c>
      <c r="J197" s="42" t="str">
        <f>IFERROR(VLOOKUP($D197,'1. КУБ по территории'!$A:$L,4,0),"-")</f>
        <v>Супермаркет</v>
      </c>
      <c r="K197" s="42" t="str">
        <f>IFERROR(VLOOKUP($D197,'1. КУБ по территории'!$A:$L,5,0),"-")</f>
        <v>Супермаркет (малый)</v>
      </c>
      <c r="L197" s="42" t="str">
        <f>IFERROR(VLOOKUP($D197,'1. КУБ по территории'!$A:$L,6,0),"-")</f>
        <v>Unknown</v>
      </c>
      <c r="M197" s="50">
        <f>IFERROR(IF(H197&gt;=1000000,1,IF(AND(H197&gt;=500000,H197&lt;=999999),2,IF(AND(H197&gt;=200000,H197&lt;=499999),3,IF(AND(H197&gt;=150000,H197&lt;=199999),4,IF(AND(H197&gt;=75000,H197&lt;=149000),5,IF(AND(H197&gt;=35000,H197&lt;=74999),6,6)))))),"-")</f>
        <v>5</v>
      </c>
      <c r="N197" s="43">
        <f>IFERROR(VLOOKUP($M197,справочник!$A$27:$D$33,3,0),0)</f>
        <v>30</v>
      </c>
      <c r="O197" s="43">
        <f>IFERROR(VLOOKUP($M197,справочник!$A$27:$D$33,4,0),0)</f>
        <v>2</v>
      </c>
      <c r="P197" s="43">
        <f>N197*O197</f>
        <v>60</v>
      </c>
      <c r="Q197" s="36"/>
      <c r="R197" s="36"/>
      <c r="S197" s="36"/>
      <c r="T197" s="36"/>
    </row>
    <row r="198" spans="1:20">
      <c r="A198" s="49" t="s">
        <v>7479</v>
      </c>
      <c r="B198" s="42" t="str">
        <f>IFERROR(VLOOKUP(D:D,'1. КУБ по территории'!$A:$L,7,0),"")</f>
        <v>Евроопт</v>
      </c>
      <c r="C198" s="42" t="str">
        <f>IFERROR(VLOOKUP(D:D,'1. КУБ по территории'!$A:$L,8,0),"")</f>
        <v>Гомельская обл., Мозырский р-н, г. Мозырь, ул Малинина Н.И., д 13</v>
      </c>
      <c r="D198" s="44" t="s">
        <v>3759</v>
      </c>
      <c r="E198" s="51">
        <f>IFERROR(VLOOKUP(D:D,'1. КУБ по территории'!$I:$L,2,0),"-")</f>
        <v>85135.62</v>
      </c>
      <c r="F198" s="51">
        <f>IFERROR(VLOOKUP(D:D,'1. КУБ по территории'!$I:$L,3,0),"-")</f>
        <v>69880.040000000008</v>
      </c>
      <c r="G198" s="51">
        <f>IFERROR(VLOOKUP(D:D,'1. КУБ по территории'!$I:$L,4,0),"-")</f>
        <v>74147.51999999999</v>
      </c>
      <c r="H198" s="51">
        <f>IFERROR(AVERAGE(E198:G198),"-")</f>
        <v>76387.726666666669</v>
      </c>
      <c r="I198" s="42" t="str">
        <f>IFERROR(VLOOKUP($D198,'1. КУБ по территории'!$A:$L,3,0),"-")</f>
        <v>Смешанный канал</v>
      </c>
      <c r="J198" s="42" t="str">
        <f>IFERROR(VLOOKUP($D198,'1. КУБ по территории'!$A:$L,4,0),"-")</f>
        <v>Супермаркет</v>
      </c>
      <c r="K198" s="42" t="str">
        <f>IFERROR(VLOOKUP($D198,'1. КУБ по территории'!$A:$L,5,0),"-")</f>
        <v>Супермаркет (малый)</v>
      </c>
      <c r="L198" s="42" t="str">
        <f>IFERROR(VLOOKUP($D198,'1. КУБ по территории'!$A:$L,6,0),"-")</f>
        <v>Unknown</v>
      </c>
      <c r="M198" s="50">
        <f>IFERROR(IF(H198&gt;=1000000,1,IF(AND(H198&gt;=500000,H198&lt;=999999),2,IF(AND(H198&gt;=200000,H198&lt;=499999),3,IF(AND(H198&gt;=150000,H198&lt;=199999),4,IF(AND(H198&gt;=75000,H198&lt;=149000),5,IF(AND(H198&gt;=35000,H198&lt;=74999),6,6)))))),"-")</f>
        <v>5</v>
      </c>
      <c r="N198" s="43">
        <f>IFERROR(VLOOKUP($M198,справочник!$A$27:$D$33,3,0),0)</f>
        <v>30</v>
      </c>
      <c r="O198" s="43">
        <f>IFERROR(VLOOKUP($M198,справочник!$A$27:$D$33,4,0),0)</f>
        <v>2</v>
      </c>
      <c r="P198" s="43">
        <f>N198*O198</f>
        <v>60</v>
      </c>
      <c r="Q198" s="36"/>
      <c r="R198" s="36"/>
      <c r="S198" s="36"/>
      <c r="T198" s="36"/>
    </row>
    <row r="199" spans="1:20">
      <c r="A199" s="49" t="s">
        <v>7479</v>
      </c>
      <c r="B199" s="42" t="str">
        <f>IFERROR(VLOOKUP(D:D,'1. КУБ по территории'!$A:$L,7,0),"")</f>
        <v>Евроопт</v>
      </c>
      <c r="C199" s="42" t="str">
        <f>IFERROR(VLOOKUP(D:D,'1. КУБ по территории'!$A:$L,8,0),"")</f>
        <v>Гомельская обл., Лельчицкий р-н, гп Лельчицы, ул Ленина, д 44Б</v>
      </c>
      <c r="D199" s="44" t="s">
        <v>3678</v>
      </c>
      <c r="E199" s="51">
        <f>IFERROR(VLOOKUP(D:D,'1. КУБ по территории'!$I:$L,2,0),"-")</f>
        <v>85135.620000000024</v>
      </c>
      <c r="F199" s="51">
        <f>IFERROR(VLOOKUP(D:D,'1. КУБ по территории'!$I:$L,3,0),"-")</f>
        <v>69880.040000000023</v>
      </c>
      <c r="G199" s="51">
        <f>IFERROR(VLOOKUP(D:D,'1. КУБ по территории'!$I:$L,4,0),"-")</f>
        <v>74147.520000000019</v>
      </c>
      <c r="H199" s="51">
        <f>IFERROR(AVERAGE(E199:G199),"-")</f>
        <v>76387.726666666684</v>
      </c>
      <c r="I199" s="42" t="str">
        <f>IFERROR(VLOOKUP($D199,'1. КУБ по территории'!$A:$L,3,0),"-")</f>
        <v>Смешанный канал</v>
      </c>
      <c r="J199" s="42" t="str">
        <f>IFERROR(VLOOKUP($D199,'1. КУБ по территории'!$A:$L,4,0),"-")</f>
        <v>Супермаркет</v>
      </c>
      <c r="K199" s="42" t="str">
        <f>IFERROR(VLOOKUP($D199,'1. КУБ по территории'!$A:$L,5,0),"-")</f>
        <v>Супермаркет (малый)</v>
      </c>
      <c r="L199" s="42" t="str">
        <f>IFERROR(VLOOKUP($D199,'1. КУБ по территории'!$A:$L,6,0),"-")</f>
        <v>Unknown</v>
      </c>
      <c r="M199" s="50">
        <f>IFERROR(IF(H199&gt;=1000000,1,IF(AND(H199&gt;=500000,H199&lt;=999999),2,IF(AND(H199&gt;=200000,H199&lt;=499999),3,IF(AND(H199&gt;=150000,H199&lt;=199999),4,IF(AND(H199&gt;=75000,H199&lt;=149000),5,IF(AND(H199&gt;=35000,H199&lt;=74999),6,6)))))),"-")</f>
        <v>5</v>
      </c>
      <c r="N199" s="43">
        <f>IFERROR(VLOOKUP($M199,справочник!$A$27:$D$33,3,0),0)</f>
        <v>30</v>
      </c>
      <c r="O199" s="43">
        <f>IFERROR(VLOOKUP($M199,справочник!$A$27:$D$33,4,0),0)</f>
        <v>2</v>
      </c>
      <c r="P199" s="43">
        <f>N199*O199</f>
        <v>60</v>
      </c>
      <c r="Q199" s="36"/>
      <c r="R199" s="36"/>
      <c r="S199" s="36"/>
      <c r="T199" s="36"/>
    </row>
    <row r="200" spans="1:20">
      <c r="A200" s="49" t="s">
        <v>7479</v>
      </c>
      <c r="B200" s="42" t="str">
        <f>IFERROR(VLOOKUP(D:D,'1. КУБ по территории'!$A:$L,7,0),"")</f>
        <v>Евроопт</v>
      </c>
      <c r="C200" s="42" t="str">
        <f>IFERROR(VLOOKUP(D:D,'1. КУБ по территории'!$A:$L,8,0),"")</f>
        <v>Гомельская обл., Октябрьский р-н, гп Октябрьский, ул Советская, д 59А</v>
      </c>
      <c r="D200" s="44" t="s">
        <v>3688</v>
      </c>
      <c r="E200" s="51">
        <f>IFERROR(VLOOKUP(D:D,'1. КУБ по территории'!$I:$L,2,0),"-")</f>
        <v>85135.619999999981</v>
      </c>
      <c r="F200" s="51">
        <f>IFERROR(VLOOKUP(D:D,'1. КУБ по территории'!$I:$L,3,0),"-")</f>
        <v>69880.040000000023</v>
      </c>
      <c r="G200" s="51">
        <f>IFERROR(VLOOKUP(D:D,'1. КУБ по территории'!$I:$L,4,0),"-")</f>
        <v>74147.520000000019</v>
      </c>
      <c r="H200" s="51">
        <f>IFERROR(AVERAGE(E200:G200),"-")</f>
        <v>76387.726666666669</v>
      </c>
      <c r="I200" s="42" t="str">
        <f>IFERROR(VLOOKUP($D200,'1. КУБ по территории'!$A:$L,3,0),"-")</f>
        <v>Смешанный канал</v>
      </c>
      <c r="J200" s="42" t="str">
        <f>IFERROR(VLOOKUP($D200,'1. КУБ по территории'!$A:$L,4,0),"-")</f>
        <v>Супермаркет</v>
      </c>
      <c r="K200" s="42" t="str">
        <f>IFERROR(VLOOKUP($D200,'1. КУБ по территории'!$A:$L,5,0),"-")</f>
        <v>Супермаркет (малый)</v>
      </c>
      <c r="L200" s="42" t="str">
        <f>IFERROR(VLOOKUP($D200,'1. КУБ по территории'!$A:$L,6,0),"-")</f>
        <v>Unknown</v>
      </c>
      <c r="M200" s="50">
        <f>IFERROR(IF(H200&gt;=1000000,1,IF(AND(H200&gt;=500000,H200&lt;=999999),2,IF(AND(H200&gt;=200000,H200&lt;=499999),3,IF(AND(H200&gt;=150000,H200&lt;=199999),4,IF(AND(H200&gt;=75000,H200&lt;=149000),5,IF(AND(H200&gt;=35000,H200&lt;=74999),6,6)))))),"-")</f>
        <v>5</v>
      </c>
      <c r="N200" s="43">
        <f>IFERROR(VLOOKUP($M200,справочник!$A$27:$D$33,3,0),0)</f>
        <v>30</v>
      </c>
      <c r="O200" s="43">
        <f>IFERROR(VLOOKUP($M200,справочник!$A$27:$D$33,4,0),0)</f>
        <v>2</v>
      </c>
      <c r="P200" s="43">
        <f>N200*O200</f>
        <v>60</v>
      </c>
      <c r="Q200" s="36"/>
      <c r="R200" s="36"/>
      <c r="S200" s="36"/>
      <c r="T200" s="36"/>
    </row>
    <row r="201" spans="1:20">
      <c r="A201" s="49" t="s">
        <v>7479</v>
      </c>
      <c r="B201" s="42" t="str">
        <f>IFERROR(VLOOKUP(D:D,'1. КУБ по территории'!$A:$L,7,0),"")</f>
        <v>Евроопт</v>
      </c>
      <c r="C201" s="42" t="str">
        <f>IFERROR(VLOOKUP(D:D,'1. КУБ по территории'!$A:$L,8,0),"")</f>
        <v>Гомельская обл., Петриковский р-н, г. Петриков, ул Бумажкова, д 3В</v>
      </c>
      <c r="D201" s="44" t="s">
        <v>3705</v>
      </c>
      <c r="E201" s="51">
        <f>IFERROR(VLOOKUP(D:D,'1. КУБ по территории'!$I:$L,2,0),"-")</f>
        <v>85135.620000000024</v>
      </c>
      <c r="F201" s="51">
        <f>IFERROR(VLOOKUP(D:D,'1. КУБ по территории'!$I:$L,3,0),"-")</f>
        <v>69880.040000000008</v>
      </c>
      <c r="G201" s="51">
        <f>IFERROR(VLOOKUP(D:D,'1. КУБ по территории'!$I:$L,4,0),"-")</f>
        <v>74147.520000000019</v>
      </c>
      <c r="H201" s="51">
        <f>IFERROR(AVERAGE(E201:G201),"-")</f>
        <v>76387.726666666684</v>
      </c>
      <c r="I201" s="42" t="str">
        <f>IFERROR(VLOOKUP($D201,'1. КУБ по территории'!$A:$L,3,0),"-")</f>
        <v>Смешанный канал</v>
      </c>
      <c r="J201" s="42" t="str">
        <f>IFERROR(VLOOKUP($D201,'1. КУБ по территории'!$A:$L,4,0),"-")</f>
        <v>Супермаркет</v>
      </c>
      <c r="K201" s="42" t="str">
        <f>IFERROR(VLOOKUP($D201,'1. КУБ по территории'!$A:$L,5,0),"-")</f>
        <v>Супермаркет (малый)</v>
      </c>
      <c r="L201" s="42" t="str">
        <f>IFERROR(VLOOKUP($D201,'1. КУБ по территории'!$A:$L,6,0),"-")</f>
        <v>Unknown</v>
      </c>
      <c r="M201" s="50">
        <f>IFERROR(IF(H201&gt;=1000000,1,IF(AND(H201&gt;=500000,H201&lt;=999999),2,IF(AND(H201&gt;=200000,H201&lt;=499999),3,IF(AND(H201&gt;=150000,H201&lt;=199999),4,IF(AND(H201&gt;=75000,H201&lt;=149000),5,IF(AND(H201&gt;=35000,H201&lt;=74999),6,6)))))),"-")</f>
        <v>5</v>
      </c>
      <c r="N201" s="43">
        <f>IFERROR(VLOOKUP($M201,справочник!$A$27:$D$33,3,0),0)</f>
        <v>30</v>
      </c>
      <c r="O201" s="43">
        <f>IFERROR(VLOOKUP($M201,справочник!$A$27:$D$33,4,0),0)</f>
        <v>2</v>
      </c>
      <c r="P201" s="43">
        <f>N201*O201</f>
        <v>60</v>
      </c>
      <c r="Q201" s="36"/>
      <c r="R201" s="36"/>
      <c r="S201" s="36"/>
      <c r="T201" s="36"/>
    </row>
    <row r="202" spans="1:20">
      <c r="A202" s="49" t="s">
        <v>7479</v>
      </c>
      <c r="B202" s="42" t="str">
        <f>IFERROR(VLOOKUP(D:D,'1. КУБ по территории'!$A:$L,7,0),"")</f>
        <v>Евроопт</v>
      </c>
      <c r="C202" s="42" t="str">
        <f>IFERROR(VLOOKUP(D:D,'1. КУБ по территории'!$A:$L,8,0),"")</f>
        <v>Гомельская обл., г. Гомель, ул 60 лет СССР, д 24А</v>
      </c>
      <c r="D202" s="44" t="s">
        <v>3770</v>
      </c>
      <c r="E202" s="51">
        <f>IFERROR(VLOOKUP(D:D,'1. КУБ по территории'!$I:$L,2,0),"-")</f>
        <v>85135.619999999952</v>
      </c>
      <c r="F202" s="51">
        <f>IFERROR(VLOOKUP(D:D,'1. КУБ по территории'!$I:$L,3,0),"-")</f>
        <v>69880.040000000008</v>
      </c>
      <c r="G202" s="51">
        <f>IFERROR(VLOOKUP(D:D,'1. КУБ по территории'!$I:$L,4,0),"-")</f>
        <v>74147.519999999975</v>
      </c>
      <c r="H202" s="51">
        <f>IFERROR(AVERAGE(E202:G202),"-")</f>
        <v>76387.72666666664</v>
      </c>
      <c r="I202" s="42" t="str">
        <f>IFERROR(VLOOKUP($D202,'1. КУБ по территории'!$A:$L,3,0),"-")</f>
        <v>Смешанный канал</v>
      </c>
      <c r="J202" s="42" t="str">
        <f>IFERROR(VLOOKUP($D202,'1. КУБ по территории'!$A:$L,4,0),"-")</f>
        <v>Супермаркет</v>
      </c>
      <c r="K202" s="42" t="str">
        <f>IFERROR(VLOOKUP($D202,'1. КУБ по территории'!$A:$L,5,0),"-")</f>
        <v>Супермаркет (малый)</v>
      </c>
      <c r="L202" s="42" t="str">
        <f>IFERROR(VLOOKUP($D202,'1. КУБ по территории'!$A:$L,6,0),"-")</f>
        <v>Unknown</v>
      </c>
      <c r="M202" s="50">
        <f>IFERROR(IF(H202&gt;=1000000,1,IF(AND(H202&gt;=500000,H202&lt;=999999),2,IF(AND(H202&gt;=200000,H202&lt;=499999),3,IF(AND(H202&gt;=150000,H202&lt;=199999),4,IF(AND(H202&gt;=75000,H202&lt;=149000),5,IF(AND(H202&gt;=35000,H202&lt;=74999),6,6)))))),"-")</f>
        <v>5</v>
      </c>
      <c r="N202" s="43">
        <f>IFERROR(VLOOKUP($M202,справочник!$A$27:$D$33,3,0),0)</f>
        <v>30</v>
      </c>
      <c r="O202" s="43">
        <f>IFERROR(VLOOKUP($M202,справочник!$A$27:$D$33,4,0),0)</f>
        <v>2</v>
      </c>
      <c r="P202" s="43">
        <f>N202*O202</f>
        <v>60</v>
      </c>
      <c r="Q202" s="36"/>
      <c r="R202" s="36"/>
      <c r="S202" s="36"/>
      <c r="T202" s="36"/>
    </row>
    <row r="203" spans="1:20">
      <c r="A203" s="49" t="s">
        <v>7479</v>
      </c>
      <c r="B203" s="42" t="str">
        <f>IFERROR(VLOOKUP(D:D,'1. КУБ по территории'!$A:$L,7,0),"")</f>
        <v>Евроопт</v>
      </c>
      <c r="C203" s="42" t="str">
        <f>IFERROR(VLOOKUP(D:D,'1. КУБ по территории'!$A:$L,8,0),"")</f>
        <v>Гомельская обл., Калинковичский р-н, г. Калинковичи, ул Советская, д 13</v>
      </c>
      <c r="D203" s="44" t="s">
        <v>3711</v>
      </c>
      <c r="E203" s="51">
        <f>IFERROR(VLOOKUP(D:D,'1. КУБ по территории'!$I:$L,2,0),"-")</f>
        <v>85135.62000000001</v>
      </c>
      <c r="F203" s="51">
        <f>IFERROR(VLOOKUP(D:D,'1. КУБ по территории'!$I:$L,3,0),"-")</f>
        <v>69880.040000000008</v>
      </c>
      <c r="G203" s="51">
        <f>IFERROR(VLOOKUP(D:D,'1. КУБ по территории'!$I:$L,4,0),"-")</f>
        <v>74147.520000000004</v>
      </c>
      <c r="H203" s="51">
        <f>IFERROR(AVERAGE(E203:G203),"-")</f>
        <v>76387.726666666684</v>
      </c>
      <c r="I203" s="42" t="str">
        <f>IFERROR(VLOOKUP($D203,'1. КУБ по территории'!$A:$L,3,0),"-")</f>
        <v>Смешанный канал</v>
      </c>
      <c r="J203" s="42" t="str">
        <f>IFERROR(VLOOKUP($D203,'1. КУБ по территории'!$A:$L,4,0),"-")</f>
        <v>Супермаркет</v>
      </c>
      <c r="K203" s="42" t="str">
        <f>IFERROR(VLOOKUP($D203,'1. КУБ по территории'!$A:$L,5,0),"-")</f>
        <v>Супермаркет (малый)</v>
      </c>
      <c r="L203" s="42" t="str">
        <f>IFERROR(VLOOKUP($D203,'1. КУБ по территории'!$A:$L,6,0),"-")</f>
        <v>Unknown</v>
      </c>
      <c r="M203" s="50">
        <f>IFERROR(IF(H203&gt;=1000000,1,IF(AND(H203&gt;=500000,H203&lt;=999999),2,IF(AND(H203&gt;=200000,H203&lt;=499999),3,IF(AND(H203&gt;=150000,H203&lt;=199999),4,IF(AND(H203&gt;=75000,H203&lt;=149000),5,IF(AND(H203&gt;=35000,H203&lt;=74999),6,6)))))),"-")</f>
        <v>5</v>
      </c>
      <c r="N203" s="43">
        <f>IFERROR(VLOOKUP($M203,справочник!$A$27:$D$33,3,0),0)</f>
        <v>30</v>
      </c>
      <c r="O203" s="43">
        <f>IFERROR(VLOOKUP($M203,справочник!$A$27:$D$33,4,0),0)</f>
        <v>2</v>
      </c>
      <c r="P203" s="43">
        <f>N203*O203</f>
        <v>60</v>
      </c>
      <c r="Q203" s="36"/>
      <c r="R203" s="36"/>
      <c r="S203" s="36"/>
      <c r="T203" s="36"/>
    </row>
    <row r="204" spans="1:20">
      <c r="A204" s="49" t="s">
        <v>7479</v>
      </c>
      <c r="B204" s="42" t="str">
        <f>IFERROR(VLOOKUP(D:D,'1. КУБ по территории'!$A:$L,7,0),"")</f>
        <v>Евроопт</v>
      </c>
      <c r="C204" s="42" t="str">
        <f>IFERROR(VLOOKUP(D:D,'1. КУБ по территории'!$A:$L,8,0),"")</f>
        <v>Гомельская обл., Житковичский р-н, г. Житковичи, ул Школьная, д 3</v>
      </c>
      <c r="D204" s="44" t="s">
        <v>3701</v>
      </c>
      <c r="E204" s="51">
        <f>IFERROR(VLOOKUP(D:D,'1. КУБ по территории'!$I:$L,2,0),"-")</f>
        <v>85135.620000000054</v>
      </c>
      <c r="F204" s="51">
        <f>IFERROR(VLOOKUP(D:D,'1. КУБ по территории'!$I:$L,3,0),"-")</f>
        <v>69880.040000000023</v>
      </c>
      <c r="G204" s="51">
        <f>IFERROR(VLOOKUP(D:D,'1. КУБ по территории'!$I:$L,4,0),"-")</f>
        <v>74147.51999999999</v>
      </c>
      <c r="H204" s="51">
        <f>IFERROR(AVERAGE(E204:G204),"-")</f>
        <v>76387.726666666698</v>
      </c>
      <c r="I204" s="42" t="str">
        <f>IFERROR(VLOOKUP($D204,'1. КУБ по территории'!$A:$L,3,0),"-")</f>
        <v>Смешанный канал</v>
      </c>
      <c r="J204" s="42" t="str">
        <f>IFERROR(VLOOKUP($D204,'1. КУБ по территории'!$A:$L,4,0),"-")</f>
        <v>Супермаркет</v>
      </c>
      <c r="K204" s="42" t="str">
        <f>IFERROR(VLOOKUP($D204,'1. КУБ по территории'!$A:$L,5,0),"-")</f>
        <v>Супермаркет (малый)</v>
      </c>
      <c r="L204" s="42" t="str">
        <f>IFERROR(VLOOKUP($D204,'1. КУБ по территории'!$A:$L,6,0),"-")</f>
        <v>Unknown</v>
      </c>
      <c r="M204" s="50">
        <f>IFERROR(IF(H204&gt;=1000000,1,IF(AND(H204&gt;=500000,H204&lt;=999999),2,IF(AND(H204&gt;=200000,H204&lt;=499999),3,IF(AND(H204&gt;=150000,H204&lt;=199999),4,IF(AND(H204&gt;=75000,H204&lt;=149000),5,IF(AND(H204&gt;=35000,H204&lt;=74999),6,6)))))),"-")</f>
        <v>5</v>
      </c>
      <c r="N204" s="43">
        <f>IFERROR(VLOOKUP($M204,справочник!$A$27:$D$33,3,0),0)</f>
        <v>30</v>
      </c>
      <c r="O204" s="43">
        <f>IFERROR(VLOOKUP($M204,справочник!$A$27:$D$33,4,0),0)</f>
        <v>2</v>
      </c>
      <c r="P204" s="43">
        <f>N204*O204</f>
        <v>60</v>
      </c>
      <c r="Q204" s="36"/>
      <c r="R204" s="36"/>
      <c r="S204" s="36"/>
      <c r="T204" s="36"/>
    </row>
    <row r="205" spans="1:20">
      <c r="A205" s="49" t="s">
        <v>7479</v>
      </c>
      <c r="B205" s="42" t="str">
        <f>IFERROR(VLOOKUP(D:D,'1. КУБ по территории'!$A:$L,7,0),"")</f>
        <v>Евроопт</v>
      </c>
      <c r="C205" s="42" t="str">
        <f>IFERROR(VLOOKUP(D:D,'1. КУБ по территории'!$A:$L,8,0),"")</f>
        <v>Гомельская обл., Наровлянский р-н, г. Наровля, ул Корзуна А.Г., д 64</v>
      </c>
      <c r="D205" s="44" t="s">
        <v>3717</v>
      </c>
      <c r="E205" s="51">
        <f>IFERROR(VLOOKUP(D:D,'1. КУБ по территории'!$I:$L,2,0),"-")</f>
        <v>85135.620000000024</v>
      </c>
      <c r="F205" s="51">
        <f>IFERROR(VLOOKUP(D:D,'1. КУБ по территории'!$I:$L,3,0),"-")</f>
        <v>69880.040000000023</v>
      </c>
      <c r="G205" s="51">
        <f>IFERROR(VLOOKUP(D:D,'1. КУБ по территории'!$I:$L,4,0),"-")</f>
        <v>74147.51999999999</v>
      </c>
      <c r="H205" s="51">
        <f>IFERROR(AVERAGE(E205:G205),"-")</f>
        <v>76387.726666666669</v>
      </c>
      <c r="I205" s="42" t="str">
        <f>IFERROR(VLOOKUP($D205,'1. КУБ по территории'!$A:$L,3,0),"-")</f>
        <v>Смешанный канал</v>
      </c>
      <c r="J205" s="42" t="str">
        <f>IFERROR(VLOOKUP($D205,'1. КУБ по территории'!$A:$L,4,0),"-")</f>
        <v>Супермаркет</v>
      </c>
      <c r="K205" s="42" t="str">
        <f>IFERROR(VLOOKUP($D205,'1. КУБ по территории'!$A:$L,5,0),"-")</f>
        <v>Супермаркет (малый)</v>
      </c>
      <c r="L205" s="42" t="str">
        <f>IFERROR(VLOOKUP($D205,'1. КУБ по территории'!$A:$L,6,0),"-")</f>
        <v>Unknown</v>
      </c>
      <c r="M205" s="50">
        <f>IFERROR(IF(H205&gt;=1000000,1,IF(AND(H205&gt;=500000,H205&lt;=999999),2,IF(AND(H205&gt;=200000,H205&lt;=499999),3,IF(AND(H205&gt;=150000,H205&lt;=199999),4,IF(AND(H205&gt;=75000,H205&lt;=149000),5,IF(AND(H205&gt;=35000,H205&lt;=74999),6,6)))))),"-")</f>
        <v>5</v>
      </c>
      <c r="N205" s="43">
        <f>IFERROR(VLOOKUP($M205,справочник!$A$27:$D$33,3,0),0)</f>
        <v>30</v>
      </c>
      <c r="O205" s="43">
        <f>IFERROR(VLOOKUP($M205,справочник!$A$27:$D$33,4,0),0)</f>
        <v>2</v>
      </c>
      <c r="P205" s="43">
        <f>N205*O205</f>
        <v>60</v>
      </c>
      <c r="Q205" s="36"/>
      <c r="R205" s="36"/>
      <c r="S205" s="36"/>
      <c r="T205" s="36"/>
    </row>
    <row r="206" spans="1:20">
      <c r="A206" s="49" t="s">
        <v>7479</v>
      </c>
      <c r="B206" s="42" t="str">
        <f>IFERROR(VLOOKUP(D:D,'1. КУБ по территории'!$A:$L,7,0),"")</f>
        <v>Белмаркет</v>
      </c>
      <c r="C206" s="42" t="str">
        <f>IFERROR(VLOOKUP(D:D,'1. КУБ по территории'!$A:$L,8,0),"")</f>
        <v>Гомельская обл., Калинковичский р-н, г. Калинковичи, ул Мира, д 74А</v>
      </c>
      <c r="D206" s="44" t="s">
        <v>3674</v>
      </c>
      <c r="E206" s="51">
        <f>IFERROR(VLOOKUP(D:D,'1. КУБ по территории'!$I:$L,2,0),"-")</f>
        <v>7823.5999999999995</v>
      </c>
      <c r="F206" s="51">
        <f>IFERROR(VLOOKUP(D:D,'1. КУБ по территории'!$I:$L,3,0),"-")</f>
        <v>6906.84</v>
      </c>
      <c r="G206" s="51">
        <f>IFERROR(VLOOKUP(D:D,'1. КУБ по территории'!$I:$L,4,0),"-")</f>
        <v>30728.620000000003</v>
      </c>
      <c r="H206" s="51">
        <f>IFERROR(AVERAGE(E206:G206),"-")</f>
        <v>15153.019999999999</v>
      </c>
      <c r="I206" s="42" t="str">
        <f>IFERROR(VLOOKUP($D206,'1. КУБ по территории'!$A:$L,3,0),"-")</f>
        <v>Смешанный канал</v>
      </c>
      <c r="J206" s="42" t="str">
        <f>IFERROR(VLOOKUP($D206,'1. КУБ по территории'!$A:$L,4,0),"-")</f>
        <v>Супермаркет</v>
      </c>
      <c r="K206" s="42" t="str">
        <f>IFERROR(VLOOKUP($D206,'1. КУБ по территории'!$A:$L,5,0),"-")</f>
        <v>Супермаркет (малый)</v>
      </c>
      <c r="L206" s="42" t="str">
        <f>IFERROR(VLOOKUP($D206,'1. КУБ по территории'!$A:$L,6,0),"-")</f>
        <v>Unknown</v>
      </c>
      <c r="M206" s="50">
        <f>IFERROR(IF(H206&gt;=1000000,1,IF(AND(H206&gt;=500000,H206&lt;=999999),2,IF(AND(H206&gt;=200000,H206&lt;=499999),3,IF(AND(H206&gt;=150000,H206&lt;=199999),4,IF(AND(H206&gt;=75000,H206&lt;=149000),5,IF(AND(H206&gt;=35000,H206&lt;=74999),6,6)))))),"-")</f>
        <v>6</v>
      </c>
      <c r="N206" s="43">
        <f>IFERROR(VLOOKUP($M206,справочник!$A$27:$D$33,3,0),0)</f>
        <v>30</v>
      </c>
      <c r="O206" s="43">
        <f>IFERROR(VLOOKUP($M206,справочник!$A$27:$D$33,4,0),0)</f>
        <v>2</v>
      </c>
      <c r="P206" s="43">
        <f>N206*O206</f>
        <v>60</v>
      </c>
      <c r="Q206" s="36"/>
      <c r="R206" s="36"/>
      <c r="S206" s="36"/>
      <c r="T206" s="36"/>
    </row>
    <row r="207" spans="1:20">
      <c r="A207" s="49" t="s">
        <v>7479</v>
      </c>
      <c r="B207" s="42" t="str">
        <f>IFERROR(VLOOKUP(D:D,'1. КУБ по территории'!$A:$L,7,0),"")</f>
        <v>Гиппо</v>
      </c>
      <c r="C207" s="42" t="str">
        <f>IFERROR(VLOOKUP(D:D,'1. КУБ по территории'!$A:$L,8,0),"")</f>
        <v>Гомельская обл., Мозырский р-н, г. Мозырь, ул Нефтестроителей, д 26/1</v>
      </c>
      <c r="D207" s="44" t="s">
        <v>3844</v>
      </c>
      <c r="E207" s="51">
        <f>IFERROR(VLOOKUP(D:D,'1. КУБ по территории'!$I:$L,2,0),"-")</f>
        <v>66868.160000000003</v>
      </c>
      <c r="F207" s="51">
        <f>IFERROR(VLOOKUP(D:D,'1. КУБ по территории'!$I:$L,3,0),"-")</f>
        <v>36669.839999999997</v>
      </c>
      <c r="G207" s="51">
        <f>IFERROR(VLOOKUP(D:D,'1. КУБ по территории'!$I:$L,4,0),"-")</f>
        <v>128879.45</v>
      </c>
      <c r="H207" s="51">
        <f>IFERROR(AVERAGE(E207:G207),"-")</f>
        <v>77472.483333333337</v>
      </c>
      <c r="I207" s="42" t="str">
        <f>IFERROR(VLOOKUP($D207,'1. КУБ по территории'!$A:$L,3,0),"-")</f>
        <v>Смешанный канал</v>
      </c>
      <c r="J207" s="42" t="str">
        <f>IFERROR(VLOOKUP($D207,'1. КУБ по территории'!$A:$L,4,0),"-")</f>
        <v>Супермаркет</v>
      </c>
      <c r="K207" s="42" t="str">
        <f>IFERROR(VLOOKUP($D207,'1. КУБ по территории'!$A:$L,5,0),"-")</f>
        <v>Супермаркет (малый)</v>
      </c>
      <c r="L207" s="42" t="str">
        <f>IFERROR(VLOOKUP($D207,'1. КУБ по территории'!$A:$L,6,0),"-")</f>
        <v>СМ малый (Гиппо)</v>
      </c>
      <c r="M207" s="50">
        <f>IFERROR(IF(H207&gt;=1000000,1,IF(AND(H207&gt;=500000,H207&lt;=999999),2,IF(AND(H207&gt;=200000,H207&lt;=499999),3,IF(AND(H207&gt;=150000,H207&lt;=199999),4,IF(AND(H207&gt;=75000,H207&lt;=149000),5,IF(AND(H207&gt;=35000,H207&lt;=74999),6,6)))))),"-")</f>
        <v>5</v>
      </c>
      <c r="N207" s="43">
        <f>IFERROR(VLOOKUP($M207,справочник!$A$27:$D$33,3,0),0)</f>
        <v>30</v>
      </c>
      <c r="O207" s="43">
        <f>IFERROR(VLOOKUP($M207,справочник!$A$27:$D$33,4,0),0)</f>
        <v>2</v>
      </c>
      <c r="P207" s="43">
        <f>N207*O207</f>
        <v>60</v>
      </c>
      <c r="Q207" s="36"/>
      <c r="R207" s="36"/>
      <c r="S207" s="36"/>
      <c r="T207" s="36"/>
    </row>
    <row r="208" spans="1:20">
      <c r="A208" s="49" t="s">
        <v>7479</v>
      </c>
      <c r="B208" s="42" t="str">
        <f>IFERROR(VLOOKUP(D:D,'1. КУБ по территории'!$A:$L,7,0),"")</f>
        <v>Евроопт</v>
      </c>
      <c r="C208" s="42" t="str">
        <f>IFERROR(VLOOKUP(D:D,'1. КУБ по территории'!$A:$L,8,0),"")</f>
        <v>Гомельская обл., Мозырский р-н, г. Мозырь, ул Притыцкого С.О., д 8</v>
      </c>
      <c r="D208" s="44" t="s">
        <v>3747</v>
      </c>
      <c r="E208" s="51">
        <f>IFERROR(VLOOKUP(D:D,'1. КУБ по территории'!$I:$L,2,0),"-")</f>
        <v>85135.62</v>
      </c>
      <c r="F208" s="51">
        <f>IFERROR(VLOOKUP(D:D,'1. КУБ по территории'!$I:$L,3,0),"-")</f>
        <v>69880.039999999994</v>
      </c>
      <c r="G208" s="51">
        <f>IFERROR(VLOOKUP(D:D,'1. КУБ по территории'!$I:$L,4,0),"-")</f>
        <v>74147.520000000004</v>
      </c>
      <c r="H208" s="51">
        <f>IFERROR(AVERAGE(E208:G208),"-")</f>
        <v>76387.726666666669</v>
      </c>
      <c r="I208" s="42" t="str">
        <f>IFERROR(VLOOKUP($D208,'1. КУБ по территории'!$A:$L,3,0),"-")</f>
        <v>Смешанный канал</v>
      </c>
      <c r="J208" s="42" t="str">
        <f>IFERROR(VLOOKUP($D208,'1. КУБ по территории'!$A:$L,4,0),"-")</f>
        <v>Супермаркет</v>
      </c>
      <c r="K208" s="42" t="str">
        <f>IFERROR(VLOOKUP($D208,'1. КУБ по территории'!$A:$L,5,0),"-")</f>
        <v>Супермаркет (малый)</v>
      </c>
      <c r="L208" s="42" t="str">
        <f>IFERROR(VLOOKUP($D208,'1. КУБ по территории'!$A:$L,6,0),"-")</f>
        <v>Unknown</v>
      </c>
      <c r="M208" s="50">
        <f>IFERROR(IF(H208&gt;=1000000,1,IF(AND(H208&gt;=500000,H208&lt;=999999),2,IF(AND(H208&gt;=200000,H208&lt;=499999),3,IF(AND(H208&gt;=150000,H208&lt;=199999),4,IF(AND(H208&gt;=75000,H208&lt;=149000),5,IF(AND(H208&gt;=35000,H208&lt;=74999),6,6)))))),"-")</f>
        <v>5</v>
      </c>
      <c r="N208" s="43">
        <f>IFERROR(VLOOKUP($M208,справочник!$A$27:$D$33,3,0),0)</f>
        <v>30</v>
      </c>
      <c r="O208" s="43">
        <f>IFERROR(VLOOKUP($M208,справочник!$A$27:$D$33,4,0),0)</f>
        <v>2</v>
      </c>
      <c r="P208" s="43">
        <f>N208*O208</f>
        <v>60</v>
      </c>
      <c r="Q208" s="36"/>
      <c r="R208" s="36"/>
      <c r="S208" s="36"/>
      <c r="T208" s="36"/>
    </row>
    <row r="209" spans="1:20">
      <c r="A209" s="49" t="s">
        <v>7479</v>
      </c>
      <c r="B209" s="42" t="str">
        <f>IFERROR(VLOOKUP(D:D,'1. КУБ по территории'!$A:$L,7,0),"")</f>
        <v>Светофор (Беларусь)</v>
      </c>
      <c r="C209" s="42" t="str">
        <f>IFERROR(VLOOKUP(D:D,'1. КУБ по территории'!$A:$L,8,0),"")</f>
        <v>Гомельская обл., Калинковичский р-н, г. Калинковичи, пер Дзержинского, д 35</v>
      </c>
      <c r="D209" s="44" t="s">
        <v>3970</v>
      </c>
      <c r="E209" s="51">
        <f>IFERROR(VLOOKUP(D:D,'1. КУБ по территории'!$I:$L,2,0),"-")</f>
        <v>3075.1873751500798</v>
      </c>
      <c r="F209" s="51">
        <f>IFERROR(VLOOKUP(D:D,'1. КУБ по территории'!$I:$L,3,0),"-")</f>
        <v>2594.6180039088194</v>
      </c>
      <c r="G209" s="51">
        <f>IFERROR(VLOOKUP(D:D,'1. КУБ по территории'!$I:$L,4,0),"-")</f>
        <v>4260.7380560970241</v>
      </c>
      <c r="H209" s="51">
        <f>IFERROR(AVERAGE(E209:G209),"-")</f>
        <v>3310.1811450519745</v>
      </c>
      <c r="I209" s="42" t="str">
        <f>IFERROR(VLOOKUP($D209,'1. КУБ по территории'!$A:$L,3,0),"-")</f>
        <v>Смешанный канал</v>
      </c>
      <c r="J209" s="42" t="str">
        <f>IFERROR(VLOOKUP($D209,'1. КУБ по территории'!$A:$L,4,0),"-")</f>
        <v>Хард дискаунтер</v>
      </c>
      <c r="K209" s="42" t="str">
        <f>IFERROR(VLOOKUP($D209,'1. КУБ по территории'!$A:$L,5,0),"-")</f>
        <v>Хард дискаунтер</v>
      </c>
      <c r="L209" s="42" t="str">
        <f>IFERROR(VLOOKUP($D209,'1. КУБ по территории'!$A:$L,6,0),"-")</f>
        <v>Unknown</v>
      </c>
      <c r="M209" s="50">
        <f>IFERROR(IF(H209&gt;=1000000,1,IF(AND(H209&gt;=500000,H209&lt;=999999),2,IF(AND(H209&gt;=200000,H209&lt;=499999),3,IF(AND(H209&gt;=150000,H209&lt;=199999),4,IF(AND(H209&gt;=75000,H209&lt;=149000),5,IF(AND(H209&gt;=35000,H209&lt;=74999),6,6)))))),"-")</f>
        <v>6</v>
      </c>
      <c r="N209" s="43">
        <f>IFERROR(VLOOKUP($M209,справочник!$A$27:$D$33,3,0),0)</f>
        <v>30</v>
      </c>
      <c r="O209" s="43">
        <f>IFERROR(VLOOKUP($M209,справочник!$A$27:$D$33,4,0),0)</f>
        <v>2</v>
      </c>
      <c r="P209" s="43">
        <f>N209*O209</f>
        <v>60</v>
      </c>
      <c r="Q209" s="36"/>
      <c r="R209" s="36"/>
      <c r="S209" s="36"/>
      <c r="T209" s="36"/>
    </row>
    <row r="210" spans="1:20">
      <c r="A210" s="49" t="s">
        <v>7479</v>
      </c>
      <c r="B210" s="42" t="str">
        <f>IFERROR(VLOOKUP(D:D,'1. КУБ по территории'!$A:$L,7,0),"")</f>
        <v>Светофор (Беларусь)</v>
      </c>
      <c r="C210" s="42" t="str">
        <f>IFERROR(VLOOKUP(D:D,'1. КУБ по территории'!$A:$L,8,0),"")</f>
        <v>Гомельская обл., Калинковичский р-н, г. Калинковичи, ул Заводская, д 2 к 8</v>
      </c>
      <c r="D210" s="44" t="s">
        <v>3943</v>
      </c>
      <c r="E210" s="51">
        <f>IFERROR(VLOOKUP(D:D,'1. КУБ по территории'!$I:$L,2,0),"-")</f>
        <v>3075.1873751500798</v>
      </c>
      <c r="F210" s="51">
        <f>IFERROR(VLOOKUP(D:D,'1. КУБ по территории'!$I:$L,3,0),"-")</f>
        <v>2594.6180039088194</v>
      </c>
      <c r="G210" s="51">
        <f>IFERROR(VLOOKUP(D:D,'1. КУБ по территории'!$I:$L,4,0),"-")</f>
        <v>4260.7380560970241</v>
      </c>
      <c r="H210" s="51">
        <f>IFERROR(AVERAGE(E210:G210),"-")</f>
        <v>3310.1811450519745</v>
      </c>
      <c r="I210" s="42" t="str">
        <f>IFERROR(VLOOKUP($D210,'1. КУБ по территории'!$A:$L,3,0),"-")</f>
        <v>Смешанный канал</v>
      </c>
      <c r="J210" s="42" t="str">
        <f>IFERROR(VLOOKUP($D210,'1. КУБ по территории'!$A:$L,4,0),"-")</f>
        <v>Хард дискаунтер</v>
      </c>
      <c r="K210" s="42" t="str">
        <f>IFERROR(VLOOKUP($D210,'1. КУБ по территории'!$A:$L,5,0),"-")</f>
        <v>Хард дискаунтер</v>
      </c>
      <c r="L210" s="42" t="str">
        <f>IFERROR(VLOOKUP($D210,'1. КУБ по территории'!$A:$L,6,0),"-")</f>
        <v>Unknown</v>
      </c>
      <c r="M210" s="50">
        <f>IFERROR(IF(H210&gt;=1000000,1,IF(AND(H210&gt;=500000,H210&lt;=999999),2,IF(AND(H210&gt;=200000,H210&lt;=499999),3,IF(AND(H210&gt;=150000,H210&lt;=199999),4,IF(AND(H210&gt;=75000,H210&lt;=149000),5,IF(AND(H210&gt;=35000,H210&lt;=74999),6,6)))))),"-")</f>
        <v>6</v>
      </c>
      <c r="N210" s="43">
        <f>IFERROR(VLOOKUP($M210,справочник!$A$27:$D$33,3,0),0)</f>
        <v>30</v>
      </c>
      <c r="O210" s="43">
        <f>IFERROR(VLOOKUP($M210,справочник!$A$27:$D$33,4,0),0)</f>
        <v>2</v>
      </c>
      <c r="P210" s="43">
        <f>N210*O210</f>
        <v>60</v>
      </c>
      <c r="Q210" s="36"/>
      <c r="R210" s="36"/>
      <c r="S210" s="36"/>
      <c r="T210" s="36"/>
    </row>
    <row r="211" spans="1:20">
      <c r="A211" s="49" t="s">
        <v>7479</v>
      </c>
      <c r="B211" s="42" t="str">
        <f>IFERROR(VLOOKUP(D:D,'1. КУБ по территории'!$A:$L,7,0),"")</f>
        <v>Светофор (Беларусь)</v>
      </c>
      <c r="C211" s="42" t="str">
        <f>IFERROR(VLOOKUP(D:D,'1. КУБ по территории'!$A:$L,8,0),"")</f>
        <v>Гомельская обл., Мозырский р-н, г. Мозырь, ул Юрия Гагарина, д 85 к Г</v>
      </c>
      <c r="D211" s="49" t="s">
        <v>3961</v>
      </c>
      <c r="E211" s="51">
        <f>IFERROR(VLOOKUP(D:D,'1. КУБ по территории'!$I:$L,2,0),"-")</f>
        <v>3075.1873751500798</v>
      </c>
      <c r="F211" s="51">
        <f>IFERROR(VLOOKUP(D:D,'1. КУБ по территории'!$I:$L,3,0),"-")</f>
        <v>2594.6180039088194</v>
      </c>
      <c r="G211" s="51">
        <f>IFERROR(VLOOKUP(D:D,'1. КУБ по территории'!$I:$L,4,0),"-")</f>
        <v>4260.7380560970241</v>
      </c>
      <c r="H211" s="51">
        <f>IFERROR(AVERAGE(E211:G211),"-")</f>
        <v>3310.1811450519745</v>
      </c>
      <c r="I211" s="42" t="str">
        <f>IFERROR(VLOOKUP($D211,'1. КУБ по территории'!$A:$L,3,0),"-")</f>
        <v>Смешанный канал</v>
      </c>
      <c r="J211" s="42" t="str">
        <f>IFERROR(VLOOKUP($D211,'1. КУБ по территории'!$A:$L,4,0),"-")</f>
        <v>Хард дискаунтер</v>
      </c>
      <c r="K211" s="42" t="str">
        <f>IFERROR(VLOOKUP($D211,'1. КУБ по территории'!$A:$L,5,0),"-")</f>
        <v>Хард дискаунтер</v>
      </c>
      <c r="L211" s="42" t="str">
        <f>IFERROR(VLOOKUP($D211,'1. КУБ по территории'!$A:$L,6,0),"-")</f>
        <v>Unknown</v>
      </c>
      <c r="M211" s="50">
        <f>IFERROR(IF(H211&gt;=1000000,1,IF(AND(H211&gt;=500000,H211&lt;=999999),2,IF(AND(H211&gt;=200000,H211&lt;=499999),3,IF(AND(H211&gt;=150000,H211&lt;=199999),4,IF(AND(H211&gt;=75000,H211&lt;=149000),5,IF(AND(H211&gt;=35000,H211&lt;=74999),6,6)))))),"-")</f>
        <v>6</v>
      </c>
      <c r="N211" s="43">
        <f>IFERROR(VLOOKUP($M211,справочник!$A$27:$D$33,3,0),0)</f>
        <v>30</v>
      </c>
      <c r="O211" s="43">
        <f>IFERROR(VLOOKUP($M211,справочник!$A$27:$D$33,4,0),0)</f>
        <v>2</v>
      </c>
      <c r="P211" s="43">
        <f>N211*O211</f>
        <v>60</v>
      </c>
      <c r="Q211" s="36"/>
      <c r="R211" s="36"/>
      <c r="S211" s="36"/>
      <c r="T211" s="36"/>
    </row>
    <row r="212" spans="1:20">
      <c r="A212" s="49" t="s">
        <v>7479</v>
      </c>
      <c r="B212" s="42" t="str">
        <f>IFERROR(VLOOKUP(D:D,'1. КУБ по территории'!$A:$L,7,0),"")</f>
        <v>Светофор (Беларусь)</v>
      </c>
      <c r="C212" s="42" t="str">
        <f>IFERROR(VLOOKUP(D:D,'1. КУБ по территории'!$A:$L,8,0),"")</f>
        <v>Гомельская обл., Мозырский р-н, г. Мозырь, ст Козенки, д 51 к 1</v>
      </c>
      <c r="D212" s="49" t="s">
        <v>3972</v>
      </c>
      <c r="E212" s="51">
        <f>IFERROR(VLOOKUP(D:D,'1. КУБ по территории'!$I:$L,2,0),"-")</f>
        <v>3075.1873751500793</v>
      </c>
      <c r="F212" s="51">
        <f>IFERROR(VLOOKUP(D:D,'1. КУБ по территории'!$I:$L,3,0),"-")</f>
        <v>2594.6180039088194</v>
      </c>
      <c r="G212" s="51">
        <f>IFERROR(VLOOKUP(D:D,'1. КУБ по территории'!$I:$L,4,0),"-")</f>
        <v>4260.7380560970241</v>
      </c>
      <c r="H212" s="51">
        <f>IFERROR(AVERAGE(E212:G212),"-")</f>
        <v>3310.1811450519745</v>
      </c>
      <c r="I212" s="42" t="str">
        <f>IFERROR(VLOOKUP($D212,'1. КУБ по территории'!$A:$L,3,0),"-")</f>
        <v>Смешанный канал</v>
      </c>
      <c r="J212" s="42" t="str">
        <f>IFERROR(VLOOKUP($D212,'1. КУБ по территории'!$A:$L,4,0),"-")</f>
        <v>Хард дискаунтер</v>
      </c>
      <c r="K212" s="42" t="str">
        <f>IFERROR(VLOOKUP($D212,'1. КУБ по территории'!$A:$L,5,0),"-")</f>
        <v>Хард дискаунтер</v>
      </c>
      <c r="L212" s="42" t="str">
        <f>IFERROR(VLOOKUP($D212,'1. КУБ по территории'!$A:$L,6,0),"-")</f>
        <v>Unknown</v>
      </c>
      <c r="M212" s="50">
        <f>IFERROR(IF(H212&gt;=1000000,1,IF(AND(H212&gt;=500000,H212&lt;=999999),2,IF(AND(H212&gt;=200000,H212&lt;=499999),3,IF(AND(H212&gt;=150000,H212&lt;=199999),4,IF(AND(H212&gt;=75000,H212&lt;=149000),5,IF(AND(H212&gt;=35000,H212&lt;=74999),6,6)))))),"-")</f>
        <v>6</v>
      </c>
      <c r="N212" s="43">
        <f>IFERROR(VLOOKUP($M212,справочник!$A$27:$D$33,3,0),0)</f>
        <v>30</v>
      </c>
      <c r="O212" s="43">
        <f>IFERROR(VLOOKUP($M212,справочник!$A$27:$D$33,4,0),0)</f>
        <v>2</v>
      </c>
      <c r="P212" s="43">
        <f>N212*O212</f>
        <v>60</v>
      </c>
      <c r="Q212" s="36"/>
      <c r="R212" s="36"/>
      <c r="S212" s="36"/>
      <c r="T212" s="36"/>
    </row>
    <row r="213" spans="1:20">
      <c r="A213" s="49" t="s">
        <v>7479</v>
      </c>
      <c r="B213" s="42" t="str">
        <f>IFERROR(VLOOKUP(D:D,'1. КУБ по территории'!$A:$L,7,0),"")</f>
        <v>Светофор (Беларусь)</v>
      </c>
      <c r="C213" s="42" t="str">
        <f>IFERROR(VLOOKUP(D:D,'1. КУБ по территории'!$A:$L,8,0),"")</f>
        <v>Гомельская обл., Мозырский р-н, г. Мозырь, ул Крупской Н.К., д 12</v>
      </c>
      <c r="D213" s="44" t="s">
        <v>3931</v>
      </c>
      <c r="E213" s="51">
        <f>IFERROR(VLOOKUP(D:D,'1. КУБ по территории'!$I:$L,2,0),"-")</f>
        <v>3075.1873751500793</v>
      </c>
      <c r="F213" s="51">
        <f>IFERROR(VLOOKUP(D:D,'1. КУБ по территории'!$I:$L,3,0),"-")</f>
        <v>2594.6180039088194</v>
      </c>
      <c r="G213" s="51">
        <f>IFERROR(VLOOKUP(D:D,'1. КУБ по территории'!$I:$L,4,0),"-")</f>
        <v>4260.7380560970241</v>
      </c>
      <c r="H213" s="51">
        <f>IFERROR(AVERAGE(E213:G213),"-")</f>
        <v>3310.1811450519745</v>
      </c>
      <c r="I213" s="42" t="str">
        <f>IFERROR(VLOOKUP($D213,'1. КУБ по территории'!$A:$L,3,0),"-")</f>
        <v>Смешанный канал</v>
      </c>
      <c r="J213" s="42" t="str">
        <f>IFERROR(VLOOKUP($D213,'1. КУБ по территории'!$A:$L,4,0),"-")</f>
        <v>Хард дискаунтер</v>
      </c>
      <c r="K213" s="42" t="str">
        <f>IFERROR(VLOOKUP($D213,'1. КУБ по территории'!$A:$L,5,0),"-")</f>
        <v>Хард дискаунтер</v>
      </c>
      <c r="L213" s="42" t="str">
        <f>IFERROR(VLOOKUP($D213,'1. КУБ по территории'!$A:$L,6,0),"-")</f>
        <v>Unknown</v>
      </c>
      <c r="M213" s="50">
        <f>IFERROR(IF(H213&gt;=1000000,1,IF(AND(H213&gt;=500000,H213&lt;=999999),2,IF(AND(H213&gt;=200000,H213&lt;=499999),3,IF(AND(H213&gt;=150000,H213&lt;=199999),4,IF(AND(H213&gt;=75000,H213&lt;=149000),5,IF(AND(H213&gt;=35000,H213&lt;=74999),6,6)))))),"-")</f>
        <v>6</v>
      </c>
      <c r="N213" s="43">
        <f>IFERROR(VLOOKUP($M213,справочник!$A$27:$D$33,3,0),0)</f>
        <v>30</v>
      </c>
      <c r="O213" s="43">
        <f>IFERROR(VLOOKUP($M213,справочник!$A$27:$D$33,4,0),0)</f>
        <v>2</v>
      </c>
      <c r="P213" s="43">
        <f>N213*O213</f>
        <v>60</v>
      </c>
      <c r="Q213" s="36"/>
      <c r="R213" s="36"/>
      <c r="S213" s="36"/>
      <c r="T213" s="36"/>
    </row>
    <row r="214" spans="1:20">
      <c r="A214" s="49" t="s">
        <v>7479</v>
      </c>
      <c r="B214" s="42" t="str">
        <f>IFERROR(VLOOKUP(D:D,'1. КУБ по территории'!$A:$L,7,0),"")</f>
        <v>Остров чистоты</v>
      </c>
      <c r="C214" s="42" t="str">
        <f>IFERROR(VLOOKUP(D:D,'1. КУБ по территории'!$A:$L,8,0),"")</f>
        <v>Гомельская обл., Наровлянский р-н, г. Наровля, ул Коммунистическая, д 2</v>
      </c>
      <c r="D214" s="44" t="s">
        <v>3457</v>
      </c>
      <c r="E214" s="51">
        <f>IFERROR(VLOOKUP(D:D,'1. КУБ по территории'!$I:$L,2,0),"-")</f>
        <v>13933.671869244485</v>
      </c>
      <c r="F214" s="51">
        <f>IFERROR(VLOOKUP(D:D,'1. КУБ по территории'!$I:$L,3,0),"-")</f>
        <v>43183.914730899298</v>
      </c>
      <c r="G214" s="51">
        <f>IFERROR(VLOOKUP(D:D,'1. КУБ по территории'!$I:$L,4,0),"-")</f>
        <v>36486.703859910056</v>
      </c>
      <c r="H214" s="51">
        <f>IFERROR(AVERAGE(E214:G214),"-")</f>
        <v>31201.430153351277</v>
      </c>
      <c r="I214" s="42" t="str">
        <f>IFERROR(VLOOKUP($D214,'1. КУБ по территории'!$A:$L,3,0),"-")</f>
        <v>Канал Специалисты</v>
      </c>
      <c r="J214" s="42" t="str">
        <f>IFERROR(VLOOKUP($D214,'1. КУБ по территории'!$A:$L,4,0),"-")</f>
        <v>Парфюмерные и хозяйственные магазины</v>
      </c>
      <c r="K214" s="42" t="str">
        <f>IFERROR(VLOOKUP($D214,'1. КУБ по территории'!$A:$L,5,0),"-")</f>
        <v>Парфюмерно-Хозяйственный магазин (Малый)</v>
      </c>
      <c r="L214" s="42" t="str">
        <f>IFERROR(VLOOKUP($D214,'1. КУБ по территории'!$A:$L,6,0),"-")</f>
        <v>Остров Чистоты mini</v>
      </c>
      <c r="M214" s="50">
        <f>IFERROR(IF(H214&gt;=1000000,1,IF(AND(H214&gt;=500000,H214&lt;=999999),2,IF(AND(H214&gt;=200000,H214&lt;=499999),3,IF(AND(H214&gt;=150000,H214&lt;=199999),4,IF(AND(H214&gt;=75000,H214&lt;=149000),5,IF(AND(H214&gt;=35000,H214&lt;=74999),6,6)))))),"-")</f>
        <v>6</v>
      </c>
      <c r="N214" s="43">
        <f>IFERROR(VLOOKUP($M214,справочник!$A$27:$D$33,3,0),0)</f>
        <v>30</v>
      </c>
      <c r="O214" s="43">
        <f>IFERROR(VLOOKUP($M214,справочник!$A$27:$D$33,4,0),0)</f>
        <v>2</v>
      </c>
      <c r="P214" s="43">
        <f>N214*O214</f>
        <v>60</v>
      </c>
      <c r="Q214" s="36"/>
      <c r="R214" s="36"/>
      <c r="S214" s="36"/>
      <c r="T214" s="36"/>
    </row>
    <row r="215" spans="1:20">
      <c r="A215" s="49" t="s">
        <v>7479</v>
      </c>
      <c r="B215" s="42" t="str">
        <f>IFERROR(VLOOKUP(D:D,'1. КУБ по территории'!$A:$L,7,0),"")</f>
        <v>Остров чистоты</v>
      </c>
      <c r="C215" s="42" t="str">
        <f>IFERROR(VLOOKUP(D:D,'1. КУБ по территории'!$A:$L,8,0),"")</f>
        <v>Гомельская обл., Лельчицкий р-н, гп Лельчицы, ул Советская, д 63А</v>
      </c>
      <c r="D215" s="44" t="s">
        <v>3438</v>
      </c>
      <c r="E215" s="51">
        <f>IFERROR(VLOOKUP(D:D,'1. КУБ по территории'!$I:$L,2,0),"-")</f>
        <v>13933.671869244483</v>
      </c>
      <c r="F215" s="51">
        <f>IFERROR(VLOOKUP(D:D,'1. КУБ по территории'!$I:$L,3,0),"-")</f>
        <v>43183.914730899305</v>
      </c>
      <c r="G215" s="51">
        <f>IFERROR(VLOOKUP(D:D,'1. КУБ по территории'!$I:$L,4,0),"-")</f>
        <v>36486.703859910049</v>
      </c>
      <c r="H215" s="51">
        <f>IFERROR(AVERAGE(E215:G215),"-")</f>
        <v>31201.430153351277</v>
      </c>
      <c r="I215" s="42" t="str">
        <f>IFERROR(VLOOKUP($D215,'1. КУБ по территории'!$A:$L,3,0),"-")</f>
        <v>Канал Специалисты</v>
      </c>
      <c r="J215" s="42" t="str">
        <f>IFERROR(VLOOKUP($D215,'1. КУБ по территории'!$A:$L,4,0),"-")</f>
        <v>Парфюмерные и хозяйственные магазины</v>
      </c>
      <c r="K215" s="42" t="str">
        <f>IFERROR(VLOOKUP($D215,'1. КУБ по территории'!$A:$L,5,0),"-")</f>
        <v>Парфюмерно-Хозяйственный магазин (Малый)</v>
      </c>
      <c r="L215" s="42" t="str">
        <f>IFERROR(VLOOKUP($D215,'1. КУБ по территории'!$A:$L,6,0),"-")</f>
        <v>Остров Чистоты mini</v>
      </c>
      <c r="M215" s="50">
        <f>IFERROR(IF(H215&gt;=1000000,1,IF(AND(H215&gt;=500000,H215&lt;=999999),2,IF(AND(H215&gt;=200000,H215&lt;=499999),3,IF(AND(H215&gt;=150000,H215&lt;=199999),4,IF(AND(H215&gt;=75000,H215&lt;=149000),5,IF(AND(H215&gt;=35000,H215&lt;=74999),6,6)))))),"-")</f>
        <v>6</v>
      </c>
      <c r="N215" s="43">
        <f>IFERROR(VLOOKUP($M215,справочник!$A$27:$D$33,3,0),0)</f>
        <v>30</v>
      </c>
      <c r="O215" s="43">
        <f>IFERROR(VLOOKUP($M215,справочник!$A$27:$D$33,4,0),0)</f>
        <v>2</v>
      </c>
      <c r="P215" s="43">
        <f>N215*O215</f>
        <v>60</v>
      </c>
      <c r="Q215" s="36"/>
      <c r="R215" s="36"/>
      <c r="S215" s="36"/>
      <c r="T215" s="36"/>
    </row>
    <row r="216" spans="1:20">
      <c r="A216" s="49" t="s">
        <v>7479</v>
      </c>
      <c r="B216" s="42" t="str">
        <f>IFERROR(VLOOKUP(D:D,'1. КУБ по территории'!$A:$L,7,0),"")</f>
        <v>Остров чистоты</v>
      </c>
      <c r="C216" s="42" t="str">
        <f>IFERROR(VLOOKUP(D:D,'1. КУБ по территории'!$A:$L,8,0),"")</f>
        <v>Гомельская обл., Петриковский р-н, г. Петриков, ул Базарная, д 10 к А</v>
      </c>
      <c r="D216" s="44" t="s">
        <v>3442</v>
      </c>
      <c r="E216" s="51">
        <f>IFERROR(VLOOKUP(D:D,'1. КУБ по территории'!$I:$L,2,0),"-")</f>
        <v>13933.671869244487</v>
      </c>
      <c r="F216" s="51">
        <f>IFERROR(VLOOKUP(D:D,'1. КУБ по территории'!$I:$L,3,0),"-")</f>
        <v>43183.914730899283</v>
      </c>
      <c r="G216" s="51">
        <f>IFERROR(VLOOKUP(D:D,'1. КУБ по территории'!$I:$L,4,0),"-")</f>
        <v>36486.703859910056</v>
      </c>
      <c r="H216" s="51">
        <f>IFERROR(AVERAGE(E216:G216),"-")</f>
        <v>31201.430153351277</v>
      </c>
      <c r="I216" s="42" t="str">
        <f>IFERROR(VLOOKUP($D216,'1. КУБ по территории'!$A:$L,3,0),"-")</f>
        <v>Канал Специалисты</v>
      </c>
      <c r="J216" s="42" t="str">
        <f>IFERROR(VLOOKUP($D216,'1. КУБ по территории'!$A:$L,4,0),"-")</f>
        <v>Парфюмерные и хозяйственные магазины</v>
      </c>
      <c r="K216" s="42" t="str">
        <f>IFERROR(VLOOKUP($D216,'1. КУБ по территории'!$A:$L,5,0),"-")</f>
        <v>Парфюмерно-Хозяйственный магазин (Малый)</v>
      </c>
      <c r="L216" s="42" t="str">
        <f>IFERROR(VLOOKUP($D216,'1. КУБ по территории'!$A:$L,6,0),"-")</f>
        <v>Остров Чистоты mini</v>
      </c>
      <c r="M216" s="50">
        <f>IFERROR(IF(H216&gt;=1000000,1,IF(AND(H216&gt;=500000,H216&lt;=999999),2,IF(AND(H216&gt;=200000,H216&lt;=499999),3,IF(AND(H216&gt;=150000,H216&lt;=199999),4,IF(AND(H216&gt;=75000,H216&lt;=149000),5,IF(AND(H216&gt;=35000,H216&lt;=74999),6,6)))))),"-")</f>
        <v>6</v>
      </c>
      <c r="N216" s="43">
        <f>IFERROR(VLOOKUP($M216,справочник!$A$27:$D$33,3,0),0)</f>
        <v>30</v>
      </c>
      <c r="O216" s="43">
        <f>IFERROR(VLOOKUP($M216,справочник!$A$27:$D$33,4,0),0)</f>
        <v>2</v>
      </c>
      <c r="P216" s="43">
        <f>N216*O216</f>
        <v>60</v>
      </c>
      <c r="Q216" s="36"/>
      <c r="R216" s="36"/>
      <c r="S216" s="36"/>
      <c r="T216" s="36"/>
    </row>
    <row r="217" spans="1:20">
      <c r="A217" s="49" t="s">
        <v>7479</v>
      </c>
      <c r="B217" s="42" t="str">
        <f>IFERROR(VLOOKUP(D:D,'1. КУБ по территории'!$A:$L,7,0),"")</f>
        <v>Остров чистоты</v>
      </c>
      <c r="C217" s="42" t="str">
        <f>IFERROR(VLOOKUP(D:D,'1. КУБ по территории'!$A:$L,8,0),"")</f>
        <v>Гомельская обл., Мозырский р-н, г. Мозырь, ул Крупской Н.К., д 12</v>
      </c>
      <c r="D217" s="44" t="s">
        <v>3398</v>
      </c>
      <c r="E217" s="51">
        <f>IFERROR(VLOOKUP(D:D,'1. КУБ по территории'!$I:$L,2,0),"-")</f>
        <v>13933.671869244487</v>
      </c>
      <c r="F217" s="51">
        <f>IFERROR(VLOOKUP(D:D,'1. КУБ по территории'!$I:$L,3,0),"-")</f>
        <v>43183.914730899312</v>
      </c>
      <c r="G217" s="51">
        <f>IFERROR(VLOOKUP(D:D,'1. КУБ по территории'!$I:$L,4,0),"-")</f>
        <v>36486.703859910056</v>
      </c>
      <c r="H217" s="51">
        <f>IFERROR(AVERAGE(E217:G217),"-")</f>
        <v>31201.430153351288</v>
      </c>
      <c r="I217" s="42" t="str">
        <f>IFERROR(VLOOKUP($D217,'1. КУБ по территории'!$A:$L,3,0),"-")</f>
        <v>Канал Специалисты</v>
      </c>
      <c r="J217" s="42" t="str">
        <f>IFERROR(VLOOKUP($D217,'1. КУБ по территории'!$A:$L,4,0),"-")</f>
        <v>Парфюмерные и хозяйственные магазины</v>
      </c>
      <c r="K217" s="42" t="str">
        <f>IFERROR(VLOOKUP($D217,'1. КУБ по территории'!$A:$L,5,0),"-")</f>
        <v>Парфюмерно-Хозяйственный магазин (Малый)</v>
      </c>
      <c r="L217" s="42" t="str">
        <f>IFERROR(VLOOKUP($D217,'1. КУБ по территории'!$A:$L,6,0),"-")</f>
        <v>Остров Чистоты mini</v>
      </c>
      <c r="M217" s="50">
        <f>IFERROR(IF(H217&gt;=1000000,1,IF(AND(H217&gt;=500000,H217&lt;=999999),2,IF(AND(H217&gt;=200000,H217&lt;=499999),3,IF(AND(H217&gt;=150000,H217&lt;=199999),4,IF(AND(H217&gt;=75000,H217&lt;=149000),5,IF(AND(H217&gt;=35000,H217&lt;=74999),6,6)))))),"-")</f>
        <v>6</v>
      </c>
      <c r="N217" s="43">
        <f>IFERROR(VLOOKUP($M217,справочник!$A$27:$D$33,3,0),0)</f>
        <v>30</v>
      </c>
      <c r="O217" s="43">
        <f>IFERROR(VLOOKUP($M217,справочник!$A$27:$D$33,4,0),0)</f>
        <v>2</v>
      </c>
      <c r="P217" s="43">
        <f>N217*O217</f>
        <v>60</v>
      </c>
      <c r="Q217" s="36"/>
      <c r="R217" s="36"/>
      <c r="S217" s="36"/>
      <c r="T217" s="36"/>
    </row>
    <row r="218" spans="1:20">
      <c r="A218" s="49" t="s">
        <v>7479</v>
      </c>
      <c r="B218" s="42" t="str">
        <f>IFERROR(VLOOKUP(D:D,'1. КУБ по территории'!$A:$L,7,0),"")</f>
        <v>Остров чистоты</v>
      </c>
      <c r="C218" s="42" t="str">
        <f>IFERROR(VLOOKUP(D:D,'1. КУБ по территории'!$A:$L,8,0),"")</f>
        <v>Гомельская обл., Хойникский р-н, г. Хойники, ул Жукова, д 2а</v>
      </c>
      <c r="D218" s="44" t="s">
        <v>3489</v>
      </c>
      <c r="E218" s="51">
        <f>IFERROR(VLOOKUP(D:D,'1. КУБ по территории'!$I:$L,2,0),"-")</f>
        <v>13933.671869244488</v>
      </c>
      <c r="F218" s="51">
        <f>IFERROR(VLOOKUP(D:D,'1. КУБ по территории'!$I:$L,3,0),"-")</f>
        <v>43183.914730899298</v>
      </c>
      <c r="G218" s="51">
        <f>IFERROR(VLOOKUP(D:D,'1. КУБ по территории'!$I:$L,4,0),"-")</f>
        <v>36486.703859910056</v>
      </c>
      <c r="H218" s="51">
        <f>IFERROR(AVERAGE(E218:G218),"-")</f>
        <v>31201.430153351277</v>
      </c>
      <c r="I218" s="42" t="str">
        <f>IFERROR(VLOOKUP($D218,'1. КУБ по территории'!$A:$L,3,0),"-")</f>
        <v>Канал Специалисты</v>
      </c>
      <c r="J218" s="42" t="str">
        <f>IFERROR(VLOOKUP($D218,'1. КУБ по территории'!$A:$L,4,0),"-")</f>
        <v>Парфюмерные и хозяйственные магазины</v>
      </c>
      <c r="K218" s="42" t="str">
        <f>IFERROR(VLOOKUP($D218,'1. КУБ по территории'!$A:$L,5,0),"-")</f>
        <v>Парфюмерно-Хозяйственный магазин (Малый)</v>
      </c>
      <c r="L218" s="42" t="str">
        <f>IFERROR(VLOOKUP($D218,'1. КУБ по территории'!$A:$L,6,0),"-")</f>
        <v>Остров Чистоты mini</v>
      </c>
      <c r="M218" s="50">
        <f>IFERROR(IF(H218&gt;=1000000,1,IF(AND(H218&gt;=500000,H218&lt;=999999),2,IF(AND(H218&gt;=200000,H218&lt;=499999),3,IF(AND(H218&gt;=150000,H218&lt;=199999),4,IF(AND(H218&gt;=75000,H218&lt;=149000),5,IF(AND(H218&gt;=35000,H218&lt;=74999),6,6)))))),"-")</f>
        <v>6</v>
      </c>
      <c r="N218" s="43">
        <f>IFERROR(VLOOKUP($M218,справочник!$A$27:$D$33,3,0),0)</f>
        <v>30</v>
      </c>
      <c r="O218" s="43">
        <f>IFERROR(VLOOKUP($M218,справочник!$A$27:$D$33,4,0),0)</f>
        <v>2</v>
      </c>
      <c r="P218" s="43">
        <f>N218*O218</f>
        <v>60</v>
      </c>
      <c r="Q218" s="36"/>
      <c r="R218" s="36"/>
      <c r="S218" s="36"/>
      <c r="T218" s="36"/>
    </row>
    <row r="219" spans="1:20">
      <c r="A219" s="49" t="s">
        <v>7479</v>
      </c>
      <c r="B219" s="42" t="str">
        <f>IFERROR(VLOOKUP(D:D,'1. КУБ по территории'!$A:$L,7,0),"")</f>
        <v>Остров чистоты</v>
      </c>
      <c r="C219" s="42" t="str">
        <f>IFERROR(VLOOKUP(D:D,'1. КУБ по территории'!$A:$L,8,0),"")</f>
        <v>Гомельская обл., Калинковичский р-н, г. Калинковичи, ул Советская, д 19 к 1</v>
      </c>
      <c r="D219" s="44" t="s">
        <v>3524</v>
      </c>
      <c r="E219" s="51">
        <f>IFERROR(VLOOKUP(D:D,'1. КУБ по территории'!$I:$L,2,0),"-")</f>
        <v>13933.671869244485</v>
      </c>
      <c r="F219" s="51">
        <f>IFERROR(VLOOKUP(D:D,'1. КУБ по территории'!$I:$L,3,0),"-")</f>
        <v>43183.914730899305</v>
      </c>
      <c r="G219" s="51">
        <f>IFERROR(VLOOKUP(D:D,'1. КУБ по территории'!$I:$L,4,0),"-")</f>
        <v>36486.703859910049</v>
      </c>
      <c r="H219" s="51">
        <f>IFERROR(AVERAGE(E219:G219),"-")</f>
        <v>31201.430153351277</v>
      </c>
      <c r="I219" s="42" t="str">
        <f>IFERROR(VLOOKUP($D219,'1. КУБ по территории'!$A:$L,3,0),"-")</f>
        <v>Канал Специалисты</v>
      </c>
      <c r="J219" s="42" t="str">
        <f>IFERROR(VLOOKUP($D219,'1. КУБ по территории'!$A:$L,4,0),"-")</f>
        <v>Парфюмерные и хозяйственные магазины</v>
      </c>
      <c r="K219" s="42" t="str">
        <f>IFERROR(VLOOKUP($D219,'1. КУБ по территории'!$A:$L,5,0),"-")</f>
        <v>Парфюмерно-Хозяйственный магазин (Малый)</v>
      </c>
      <c r="L219" s="42" t="str">
        <f>IFERROR(VLOOKUP($D219,'1. КУБ по территории'!$A:$L,6,0),"-")</f>
        <v>Остров Чистоты mini</v>
      </c>
      <c r="M219" s="50">
        <f>IFERROR(IF(H219&gt;=1000000,1,IF(AND(H219&gt;=500000,H219&lt;=999999),2,IF(AND(H219&gt;=200000,H219&lt;=499999),3,IF(AND(H219&gt;=150000,H219&lt;=199999),4,IF(AND(H219&gt;=75000,H219&lt;=149000),5,IF(AND(H219&gt;=35000,H219&lt;=74999),6,6)))))),"-")</f>
        <v>6</v>
      </c>
      <c r="N219" s="43">
        <f>IFERROR(VLOOKUP($M219,справочник!$A$27:$D$33,3,0),0)</f>
        <v>30</v>
      </c>
      <c r="O219" s="43">
        <f>IFERROR(VLOOKUP($M219,справочник!$A$27:$D$33,4,0),0)</f>
        <v>2</v>
      </c>
      <c r="P219" s="43">
        <f>N219*O219</f>
        <v>60</v>
      </c>
      <c r="Q219" s="36"/>
      <c r="R219" s="36"/>
      <c r="S219" s="36"/>
      <c r="T219" s="36"/>
    </row>
    <row r="220" spans="1:20">
      <c r="A220" s="49" t="s">
        <v>7479</v>
      </c>
      <c r="B220" s="42" t="str">
        <f>IFERROR(VLOOKUP(D:D,'1. КУБ по территории'!$A:$L,7,0),"")</f>
        <v>Остров чистоты</v>
      </c>
      <c r="C220" s="42" t="str">
        <f>IFERROR(VLOOKUP(D:D,'1. КУБ по территории'!$A:$L,8,0),"")</f>
        <v>Гомельская обл., Ельский р-н, г. Ельск, ул Ленинская, д 3</v>
      </c>
      <c r="D220" s="44" t="s">
        <v>3407</v>
      </c>
      <c r="E220" s="51">
        <f>IFERROR(VLOOKUP(D:D,'1. КУБ по территории'!$I:$L,2,0),"-")</f>
        <v>13933.671869244485</v>
      </c>
      <c r="F220" s="51">
        <f>IFERROR(VLOOKUP(D:D,'1. КУБ по территории'!$I:$L,3,0),"-")</f>
        <v>43183.914730899312</v>
      </c>
      <c r="G220" s="51">
        <f>IFERROR(VLOOKUP(D:D,'1. КУБ по территории'!$I:$L,4,0),"-")</f>
        <v>36486.703859910056</v>
      </c>
      <c r="H220" s="51">
        <f>IFERROR(AVERAGE(E220:G220),"-")</f>
        <v>31201.430153351288</v>
      </c>
      <c r="I220" s="42" t="str">
        <f>IFERROR(VLOOKUP($D220,'1. КУБ по территории'!$A:$L,3,0),"-")</f>
        <v>Канал Специалисты</v>
      </c>
      <c r="J220" s="42" t="str">
        <f>IFERROR(VLOOKUP($D220,'1. КУБ по территории'!$A:$L,4,0),"-")</f>
        <v>Парфюмерные и хозяйственные магазины</v>
      </c>
      <c r="K220" s="42" t="str">
        <f>IFERROR(VLOOKUP($D220,'1. КУБ по территории'!$A:$L,5,0),"-")</f>
        <v>Парфюмерно-Хозяйственный магазин (Малый)</v>
      </c>
      <c r="L220" s="42" t="str">
        <f>IFERROR(VLOOKUP($D220,'1. КУБ по территории'!$A:$L,6,0),"-")</f>
        <v>Остров Чистоты mini</v>
      </c>
      <c r="M220" s="50">
        <f>IFERROR(IF(H220&gt;=1000000,1,IF(AND(H220&gt;=500000,H220&lt;=999999),2,IF(AND(H220&gt;=200000,H220&lt;=499999),3,IF(AND(H220&gt;=150000,H220&lt;=199999),4,IF(AND(H220&gt;=75000,H220&lt;=149000),5,IF(AND(H220&gt;=35000,H220&lt;=74999),6,6)))))),"-")</f>
        <v>6</v>
      </c>
      <c r="N220" s="43">
        <f>IFERROR(VLOOKUP($M220,справочник!$A$27:$D$33,3,0),0)</f>
        <v>30</v>
      </c>
      <c r="O220" s="43">
        <f>IFERROR(VLOOKUP($M220,справочник!$A$27:$D$33,4,0),0)</f>
        <v>2</v>
      </c>
      <c r="P220" s="43">
        <f>N220*O220</f>
        <v>60</v>
      </c>
      <c r="Q220" s="36"/>
      <c r="R220" s="36"/>
      <c r="S220" s="36"/>
      <c r="T220" s="36"/>
    </row>
    <row r="221" spans="1:20">
      <c r="A221" s="49" t="s">
        <v>7479</v>
      </c>
      <c r="B221" s="42" t="str">
        <f>IFERROR(VLOOKUP(D:D,'1. КУБ по территории'!$A:$L,7,0),"")</f>
        <v>Остров чистоты</v>
      </c>
      <c r="C221" s="42" t="str">
        <f>IFERROR(VLOOKUP(D:D,'1. КУБ по территории'!$A:$L,8,0),"")</f>
        <v>Гомельская обл., Калинковичский р-н, г. Калинковичи, ул Князева, д 3</v>
      </c>
      <c r="D221" s="44" t="s">
        <v>3521</v>
      </c>
      <c r="E221" s="51">
        <f>IFERROR(VLOOKUP(D:D,'1. КУБ по территории'!$I:$L,2,0),"-")</f>
        <v>13933.671869244485</v>
      </c>
      <c r="F221" s="51">
        <f>IFERROR(VLOOKUP(D:D,'1. КУБ по территории'!$I:$L,3,0),"-")</f>
        <v>43183.914730899298</v>
      </c>
      <c r="G221" s="51">
        <f>IFERROR(VLOOKUP(D:D,'1. КУБ по территории'!$I:$L,4,0),"-")</f>
        <v>36486.703859910042</v>
      </c>
      <c r="H221" s="51">
        <f>IFERROR(AVERAGE(E221:G221),"-")</f>
        <v>31201.430153351277</v>
      </c>
      <c r="I221" s="42" t="str">
        <f>IFERROR(VLOOKUP($D221,'1. КУБ по территории'!$A:$L,3,0),"-")</f>
        <v>Канал Специалисты</v>
      </c>
      <c r="J221" s="42" t="str">
        <f>IFERROR(VLOOKUP($D221,'1. КУБ по территории'!$A:$L,4,0),"-")</f>
        <v>Парфюмерные и хозяйственные магазины</v>
      </c>
      <c r="K221" s="42" t="str">
        <f>IFERROR(VLOOKUP($D221,'1. КУБ по территории'!$A:$L,5,0),"-")</f>
        <v>Парфюмерно-Хозяйственный магазин (Малый)</v>
      </c>
      <c r="L221" s="42" t="str">
        <f>IFERROR(VLOOKUP($D221,'1. КУБ по территории'!$A:$L,6,0),"-")</f>
        <v>Остров Чистоты mini</v>
      </c>
      <c r="M221" s="50">
        <f>IFERROR(IF(H221&gt;=1000000,1,IF(AND(H221&gt;=500000,H221&lt;=999999),2,IF(AND(H221&gt;=200000,H221&lt;=499999),3,IF(AND(H221&gt;=150000,H221&lt;=199999),4,IF(AND(H221&gt;=75000,H221&lt;=149000),5,IF(AND(H221&gt;=35000,H221&lt;=74999),6,6)))))),"-")</f>
        <v>6</v>
      </c>
      <c r="N221" s="43">
        <f>IFERROR(VLOOKUP($M221,справочник!$A$27:$D$33,3,0),0)</f>
        <v>30</v>
      </c>
      <c r="O221" s="43">
        <f>IFERROR(VLOOKUP($M221,справочник!$A$27:$D$33,4,0),0)</f>
        <v>2</v>
      </c>
      <c r="P221" s="43">
        <f>N221*O221</f>
        <v>60</v>
      </c>
      <c r="Q221" s="36"/>
      <c r="R221" s="36"/>
      <c r="S221" s="36"/>
      <c r="T221" s="36"/>
    </row>
    <row r="222" spans="1:20">
      <c r="A222" s="49" t="s">
        <v>7479</v>
      </c>
      <c r="B222" s="42" t="str">
        <f>IFERROR(VLOOKUP(D:D,'1. КУБ по территории'!$A:$L,7,0),"")</f>
        <v>Остров чистоты</v>
      </c>
      <c r="C222" s="42" t="str">
        <f>IFERROR(VLOOKUP(D:D,'1. КУБ по территории'!$A:$L,8,0),"")</f>
        <v>Гомельская обл., Мозырский р-н, г. Мозырь, ул Нежнова В.С., д 15</v>
      </c>
      <c r="D222" s="44" t="s">
        <v>3430</v>
      </c>
      <c r="E222" s="51">
        <f>IFERROR(VLOOKUP(D:D,'1. КУБ по территории'!$I:$L,2,0),"-")</f>
        <v>13933.671869244485</v>
      </c>
      <c r="F222" s="51">
        <f>IFERROR(VLOOKUP(D:D,'1. КУБ по территории'!$I:$L,3,0),"-")</f>
        <v>43183.914730899291</v>
      </c>
      <c r="G222" s="51">
        <f>IFERROR(VLOOKUP(D:D,'1. КУБ по территории'!$I:$L,4,0),"-")</f>
        <v>36486.703859910049</v>
      </c>
      <c r="H222" s="51">
        <f>IFERROR(AVERAGE(E222:G222),"-")</f>
        <v>31201.430153351277</v>
      </c>
      <c r="I222" s="42" t="str">
        <f>IFERROR(VLOOKUP($D222,'1. КУБ по территории'!$A:$L,3,0),"-")</f>
        <v>Канал Специалисты</v>
      </c>
      <c r="J222" s="42" t="str">
        <f>IFERROR(VLOOKUP($D222,'1. КУБ по территории'!$A:$L,4,0),"-")</f>
        <v>Парфюмерные и хозяйственные магазины</v>
      </c>
      <c r="K222" s="42" t="str">
        <f>IFERROR(VLOOKUP($D222,'1. КУБ по территории'!$A:$L,5,0),"-")</f>
        <v>Парфюмерно-Хозяйственный магазин (Малый)</v>
      </c>
      <c r="L222" s="42" t="str">
        <f>IFERROR(VLOOKUP($D222,'1. КУБ по территории'!$A:$L,6,0),"-")</f>
        <v>Остров Чистоты mini</v>
      </c>
      <c r="M222" s="50">
        <f>IFERROR(IF(H222&gt;=1000000,1,IF(AND(H222&gt;=500000,H222&lt;=999999),2,IF(AND(H222&gt;=200000,H222&lt;=499999),3,IF(AND(H222&gt;=150000,H222&lt;=199999),4,IF(AND(H222&gt;=75000,H222&lt;=149000),5,IF(AND(H222&gt;=35000,H222&lt;=74999),6,6)))))),"-")</f>
        <v>6</v>
      </c>
      <c r="N222" s="43">
        <f>IFERROR(VLOOKUP($M222,справочник!$A$27:$D$33,3,0),0)</f>
        <v>30</v>
      </c>
      <c r="O222" s="43">
        <f>IFERROR(VLOOKUP($M222,справочник!$A$27:$D$33,4,0),0)</f>
        <v>2</v>
      </c>
      <c r="P222" s="43">
        <f>N222*O222</f>
        <v>60</v>
      </c>
      <c r="Q222" s="36"/>
      <c r="R222" s="36"/>
      <c r="S222" s="36"/>
      <c r="T222" s="36"/>
    </row>
    <row r="223" spans="1:20">
      <c r="A223" s="49" t="s">
        <v>7479</v>
      </c>
      <c r="B223" s="42" t="str">
        <f>IFERROR(VLOOKUP(D:D,'1. КУБ по территории'!$A:$L,7,0),"")</f>
        <v>Остров чистоты</v>
      </c>
      <c r="C223" s="42" t="str">
        <f>IFERROR(VLOOKUP(D:D,'1. КУБ по территории'!$A:$L,8,0),"")</f>
        <v>Гомельская обл., Мозырский р-н, г. Мозырь, б-р Дружбы, д 1 к Б</v>
      </c>
      <c r="D223" s="44" t="s">
        <v>3400</v>
      </c>
      <c r="E223" s="51">
        <f>IFERROR(VLOOKUP(D:D,'1. КУБ по территории'!$I:$L,2,0),"-")</f>
        <v>13933.671869244487</v>
      </c>
      <c r="F223" s="51">
        <f>IFERROR(VLOOKUP(D:D,'1. КУБ по территории'!$I:$L,3,0),"-")</f>
        <v>43183.91473089932</v>
      </c>
      <c r="G223" s="51">
        <f>IFERROR(VLOOKUP(D:D,'1. КУБ по территории'!$I:$L,4,0),"-")</f>
        <v>36486.703859910056</v>
      </c>
      <c r="H223" s="51">
        <f>IFERROR(AVERAGE(E223:G223),"-")</f>
        <v>31201.430153351288</v>
      </c>
      <c r="I223" s="42" t="str">
        <f>IFERROR(VLOOKUP($D223,'1. КУБ по территории'!$A:$L,3,0),"-")</f>
        <v>Канал Специалисты</v>
      </c>
      <c r="J223" s="42" t="str">
        <f>IFERROR(VLOOKUP($D223,'1. КУБ по территории'!$A:$L,4,0),"-")</f>
        <v>Парфюмерные и хозяйственные магазины</v>
      </c>
      <c r="K223" s="42" t="str">
        <f>IFERROR(VLOOKUP($D223,'1. КУБ по территории'!$A:$L,5,0),"-")</f>
        <v>Парфюмерно-Хозяйственный магазин (Малый)</v>
      </c>
      <c r="L223" s="42" t="str">
        <f>IFERROR(VLOOKUP($D223,'1. КУБ по территории'!$A:$L,6,0),"-")</f>
        <v>Остров Чистоты mini</v>
      </c>
      <c r="M223" s="50">
        <f>IFERROR(IF(H223&gt;=1000000,1,IF(AND(H223&gt;=500000,H223&lt;=999999),2,IF(AND(H223&gt;=200000,H223&lt;=499999),3,IF(AND(H223&gt;=150000,H223&lt;=199999),4,IF(AND(H223&gt;=75000,H223&lt;=149000),5,IF(AND(H223&gt;=35000,H223&lt;=74999),6,6)))))),"-")</f>
        <v>6</v>
      </c>
      <c r="N223" s="43">
        <f>IFERROR(VLOOKUP($M223,справочник!$A$27:$D$33,3,0),0)</f>
        <v>30</v>
      </c>
      <c r="O223" s="43">
        <f>IFERROR(VLOOKUP($M223,справочник!$A$27:$D$33,4,0),0)</f>
        <v>2</v>
      </c>
      <c r="P223" s="43">
        <f>N223*O223</f>
        <v>60</v>
      </c>
      <c r="Q223" s="36"/>
      <c r="R223" s="36"/>
      <c r="S223" s="36"/>
      <c r="T223" s="36"/>
    </row>
    <row r="224" spans="1:20">
      <c r="A224" s="49" t="s">
        <v>7479</v>
      </c>
      <c r="B224" s="42" t="str">
        <f>IFERROR(VLOOKUP(D:D,'1. КУБ по территории'!$A:$L,7,0),"")</f>
        <v>Остров чистоты</v>
      </c>
      <c r="C224" s="42" t="str">
        <f>IFERROR(VLOOKUP(D:D,'1. КУБ по территории'!$A:$L,8,0),"")</f>
        <v>Гомельская обл., Калинковичский р-н, г. Калинковичи, ул 50 лет Октября, д 42 к Б</v>
      </c>
      <c r="D224" s="44" t="s">
        <v>3513</v>
      </c>
      <c r="E224" s="51">
        <f>IFERROR(VLOOKUP(D:D,'1. КУБ по территории'!$I:$L,2,0),"-")</f>
        <v>13933.671869244481</v>
      </c>
      <c r="F224" s="51">
        <f>IFERROR(VLOOKUP(D:D,'1. КУБ по территории'!$I:$L,3,0),"-")</f>
        <v>43183.914730899298</v>
      </c>
      <c r="G224" s="51">
        <f>IFERROR(VLOOKUP(D:D,'1. КУБ по территории'!$I:$L,4,0),"-")</f>
        <v>36486.703859910056</v>
      </c>
      <c r="H224" s="51">
        <f>IFERROR(AVERAGE(E224:G224),"-")</f>
        <v>31201.430153351277</v>
      </c>
      <c r="I224" s="42" t="str">
        <f>IFERROR(VLOOKUP($D224,'1. КУБ по территории'!$A:$L,3,0),"-")</f>
        <v>Канал Специалисты</v>
      </c>
      <c r="J224" s="42" t="str">
        <f>IFERROR(VLOOKUP($D224,'1. КУБ по территории'!$A:$L,4,0),"-")</f>
        <v>Парфюмерные и хозяйственные магазины</v>
      </c>
      <c r="K224" s="42" t="str">
        <f>IFERROR(VLOOKUP($D224,'1. КУБ по территории'!$A:$L,5,0),"-")</f>
        <v>Парфюмерно-Хозяйственный магазин (Малый)</v>
      </c>
      <c r="L224" s="42" t="str">
        <f>IFERROR(VLOOKUP($D224,'1. КУБ по территории'!$A:$L,6,0),"-")</f>
        <v>Остров Чистоты mini</v>
      </c>
      <c r="M224" s="50">
        <f>IFERROR(IF(H224&gt;=1000000,1,IF(AND(H224&gt;=500000,H224&lt;=999999),2,IF(AND(H224&gt;=200000,H224&lt;=499999),3,IF(AND(H224&gt;=150000,H224&lt;=199999),4,IF(AND(H224&gt;=75000,H224&lt;=149000),5,IF(AND(H224&gt;=35000,H224&lt;=74999),6,6)))))),"-")</f>
        <v>6</v>
      </c>
      <c r="N224" s="43">
        <f>IFERROR(VLOOKUP($M224,справочник!$A$27:$D$33,3,0),0)</f>
        <v>30</v>
      </c>
      <c r="O224" s="43">
        <f>IFERROR(VLOOKUP($M224,справочник!$A$27:$D$33,4,0),0)</f>
        <v>2</v>
      </c>
      <c r="P224" s="43">
        <f>N224*O224</f>
        <v>60</v>
      </c>
      <c r="Q224" s="36"/>
      <c r="R224" s="36"/>
      <c r="S224" s="36"/>
      <c r="T224" s="36"/>
    </row>
    <row r="225" spans="1:20">
      <c r="A225" s="49" t="s">
        <v>7479</v>
      </c>
      <c r="B225" s="42" t="str">
        <f>IFERROR(VLOOKUP(D:D,'1. КУБ по территории'!$A:$L,7,0),"")</f>
        <v>Остров чистоты</v>
      </c>
      <c r="C225" s="42" t="str">
        <f>IFERROR(VLOOKUP(D:D,'1. КУБ по территории'!$A:$L,8,0),"")</f>
        <v>Гомельская обл., Калинковичский р-н, г. Калинковичи, ул Фрунзе, д 7</v>
      </c>
      <c r="D225" s="44" t="s">
        <v>3527</v>
      </c>
      <c r="E225" s="51">
        <f>IFERROR(VLOOKUP(D:D,'1. КУБ по территории'!$I:$L,2,0),"-")</f>
        <v>13933.671869244485</v>
      </c>
      <c r="F225" s="51">
        <f>IFERROR(VLOOKUP(D:D,'1. КУБ по территории'!$I:$L,3,0),"-")</f>
        <v>43183.914730899291</v>
      </c>
      <c r="G225" s="51">
        <f>IFERROR(VLOOKUP(D:D,'1. КУБ по территории'!$I:$L,4,0),"-")</f>
        <v>36486.703859910056</v>
      </c>
      <c r="H225" s="51">
        <f>IFERROR(AVERAGE(E225:G225),"-")</f>
        <v>31201.430153351277</v>
      </c>
      <c r="I225" s="42" t="str">
        <f>IFERROR(VLOOKUP($D225,'1. КУБ по территории'!$A:$L,3,0),"-")</f>
        <v>Канал Специалисты</v>
      </c>
      <c r="J225" s="42" t="str">
        <f>IFERROR(VLOOKUP($D225,'1. КУБ по территории'!$A:$L,4,0),"-")</f>
        <v>Парфюмерные и хозяйственные магазины</v>
      </c>
      <c r="K225" s="42" t="str">
        <f>IFERROR(VLOOKUP($D225,'1. КУБ по территории'!$A:$L,5,0),"-")</f>
        <v>Парфюмерно-Хозяйственный магазин (Малый)</v>
      </c>
      <c r="L225" s="42" t="str">
        <f>IFERROR(VLOOKUP($D225,'1. КУБ по территории'!$A:$L,6,0),"-")</f>
        <v>Остров Чистоты mini</v>
      </c>
      <c r="M225" s="50">
        <f>IFERROR(IF(H225&gt;=1000000,1,IF(AND(H225&gt;=500000,H225&lt;=999999),2,IF(AND(H225&gt;=200000,H225&lt;=499999),3,IF(AND(H225&gt;=150000,H225&lt;=199999),4,IF(AND(H225&gt;=75000,H225&lt;=149000),5,IF(AND(H225&gt;=35000,H225&lt;=74999),6,6)))))),"-")</f>
        <v>6</v>
      </c>
      <c r="N225" s="43">
        <f>IFERROR(VLOOKUP($M225,справочник!$A$27:$D$33,3,0),0)</f>
        <v>30</v>
      </c>
      <c r="O225" s="43">
        <f>IFERROR(VLOOKUP($M225,справочник!$A$27:$D$33,4,0),0)</f>
        <v>2</v>
      </c>
      <c r="P225" s="43">
        <f>N225*O225</f>
        <v>60</v>
      </c>
      <c r="Q225" s="36"/>
      <c r="R225" s="36"/>
      <c r="S225" s="36"/>
      <c r="T225" s="36"/>
    </row>
    <row r="226" spans="1:20">
      <c r="A226" s="49" t="s">
        <v>7479</v>
      </c>
      <c r="B226" s="42" t="str">
        <f>IFERROR(VLOOKUP(D:D,'1. КУБ по территории'!$A:$L,7,0),"")</f>
        <v>Остров чистоты</v>
      </c>
      <c r="C226" s="42" t="str">
        <f>IFERROR(VLOOKUP(D:D,'1. КУБ по территории'!$A:$L,8,0),"")</f>
        <v>Гомельская обл., Брагинский р-н, гп Брагин, ул Советская, д 12</v>
      </c>
      <c r="D226" s="44" t="s">
        <v>3501</v>
      </c>
      <c r="E226" s="51">
        <f>IFERROR(VLOOKUP(D:D,'1. КУБ по территории'!$I:$L,2,0),"-")</f>
        <v>13933.671869244487</v>
      </c>
      <c r="F226" s="51">
        <f>IFERROR(VLOOKUP(D:D,'1. КУБ по территории'!$I:$L,3,0),"-")</f>
        <v>43183.914730899298</v>
      </c>
      <c r="G226" s="51">
        <f>IFERROR(VLOOKUP(D:D,'1. КУБ по территории'!$I:$L,4,0),"-")</f>
        <v>36486.703859910056</v>
      </c>
      <c r="H226" s="51">
        <f>IFERROR(AVERAGE(E226:G226),"-")</f>
        <v>31201.430153351277</v>
      </c>
      <c r="I226" s="42" t="str">
        <f>IFERROR(VLOOKUP($D226,'1. КУБ по территории'!$A:$L,3,0),"-")</f>
        <v>Канал Специалисты</v>
      </c>
      <c r="J226" s="42" t="str">
        <f>IFERROR(VLOOKUP($D226,'1. КУБ по территории'!$A:$L,4,0),"-")</f>
        <v>Парфюмерные и хозяйственные магазины</v>
      </c>
      <c r="K226" s="42" t="str">
        <f>IFERROR(VLOOKUP($D226,'1. КУБ по территории'!$A:$L,5,0),"-")</f>
        <v>Парфюмерно-Хозяйственный магазин (Малый)</v>
      </c>
      <c r="L226" s="42" t="str">
        <f>IFERROR(VLOOKUP($D226,'1. КУБ по территории'!$A:$L,6,0),"-")</f>
        <v>Остров Чистоты mini</v>
      </c>
      <c r="M226" s="50">
        <f>IFERROR(IF(H226&gt;=1000000,1,IF(AND(H226&gt;=500000,H226&lt;=999999),2,IF(AND(H226&gt;=200000,H226&lt;=499999),3,IF(AND(H226&gt;=150000,H226&lt;=199999),4,IF(AND(H226&gt;=75000,H226&lt;=149000),5,IF(AND(H226&gt;=35000,H226&lt;=74999),6,6)))))),"-")</f>
        <v>6</v>
      </c>
      <c r="N226" s="43">
        <f>IFERROR(VLOOKUP($M226,справочник!$A$27:$D$33,3,0),0)</f>
        <v>30</v>
      </c>
      <c r="O226" s="43">
        <f>IFERROR(VLOOKUP($M226,справочник!$A$27:$D$33,4,0),0)</f>
        <v>2</v>
      </c>
      <c r="P226" s="43">
        <f>N226*O226</f>
        <v>60</v>
      </c>
      <c r="Q226" s="36"/>
      <c r="R226" s="36"/>
      <c r="S226" s="36"/>
      <c r="T226" s="36"/>
    </row>
    <row r="227" spans="1:20">
      <c r="A227" s="49" t="s">
        <v>7479</v>
      </c>
      <c r="B227" s="42" t="str">
        <f>IFERROR(VLOOKUP(D:D,'1. КУБ по территории'!$A:$L,7,0),"")</f>
        <v>Остров чистоты</v>
      </c>
      <c r="C227" s="42" t="str">
        <f>IFERROR(VLOOKUP(D:D,'1. КУБ по территории'!$A:$L,8,0),"")</f>
        <v>Гомельская обл., Калинковичский р-н, г. Калинковичи, ул 50 лет Октября, д 6 к 2</v>
      </c>
      <c r="D227" s="44" t="s">
        <v>3417</v>
      </c>
      <c r="E227" s="51">
        <f>IFERROR(VLOOKUP(D:D,'1. КУБ по территории'!$I:$L,2,0),"-")</f>
        <v>13933.671869244485</v>
      </c>
      <c r="F227" s="51">
        <f>IFERROR(VLOOKUP(D:D,'1. КУБ по территории'!$I:$L,3,0),"-")</f>
        <v>43183.914730899305</v>
      </c>
      <c r="G227" s="51">
        <f>IFERROR(VLOOKUP(D:D,'1. КУБ по территории'!$I:$L,4,0),"-")</f>
        <v>36486.703859910056</v>
      </c>
      <c r="H227" s="51">
        <f>IFERROR(AVERAGE(E227:G227),"-")</f>
        <v>31201.430153351281</v>
      </c>
      <c r="I227" s="42" t="str">
        <f>IFERROR(VLOOKUP($D227,'1. КУБ по территории'!$A:$L,3,0),"-")</f>
        <v>Канал Специалисты</v>
      </c>
      <c r="J227" s="42" t="str">
        <f>IFERROR(VLOOKUP($D227,'1. КУБ по территории'!$A:$L,4,0),"-")</f>
        <v>Парфюмерные и хозяйственные магазины</v>
      </c>
      <c r="K227" s="42" t="str">
        <f>IFERROR(VLOOKUP($D227,'1. КУБ по территории'!$A:$L,5,0),"-")</f>
        <v>Парфюмерно-Хозяйственный магазин (Малый)</v>
      </c>
      <c r="L227" s="42" t="str">
        <f>IFERROR(VLOOKUP($D227,'1. КУБ по территории'!$A:$L,6,0),"-")</f>
        <v>Остров Чистоты mini</v>
      </c>
      <c r="M227" s="50">
        <f>IFERROR(IF(H227&gt;=1000000,1,IF(AND(H227&gt;=500000,H227&lt;=999999),2,IF(AND(H227&gt;=200000,H227&lt;=499999),3,IF(AND(H227&gt;=150000,H227&lt;=199999),4,IF(AND(H227&gt;=75000,H227&lt;=149000),5,IF(AND(H227&gt;=35000,H227&lt;=74999),6,6)))))),"-")</f>
        <v>6</v>
      </c>
      <c r="N227" s="43">
        <f>IFERROR(VLOOKUP($M227,справочник!$A$27:$D$33,3,0),0)</f>
        <v>30</v>
      </c>
      <c r="O227" s="43">
        <f>IFERROR(VLOOKUP($M227,справочник!$A$27:$D$33,4,0),0)</f>
        <v>2</v>
      </c>
      <c r="P227" s="43">
        <f>N227*O227</f>
        <v>60</v>
      </c>
      <c r="Q227" s="36"/>
      <c r="R227" s="36"/>
      <c r="S227" s="36"/>
      <c r="T227" s="36"/>
    </row>
    <row r="228" spans="1:20">
      <c r="A228" s="49" t="s">
        <v>7479</v>
      </c>
      <c r="B228" s="42" t="str">
        <f>IFERROR(VLOOKUP(D:D,'1. КУБ по территории'!$A:$L,7,0),"")</f>
        <v>Остров чистоты</v>
      </c>
      <c r="C228" s="42" t="str">
        <f>IFERROR(VLOOKUP(D:D,'1. КУБ по территории'!$A:$L,8,0),"")</f>
        <v>Гомельская обл., Калинковичский р-н, г. Калинковичи, ул Пионерская, д 1</v>
      </c>
      <c r="D228" s="44" t="s">
        <v>3533</v>
      </c>
      <c r="E228" s="51">
        <f>IFERROR(VLOOKUP(D:D,'1. КУБ по территории'!$I:$L,2,0),"-")</f>
        <v>13933.671869244485</v>
      </c>
      <c r="F228" s="51">
        <f>IFERROR(VLOOKUP(D:D,'1. КУБ по территории'!$I:$L,3,0),"-")</f>
        <v>43183.914730899283</v>
      </c>
      <c r="G228" s="51">
        <f>IFERROR(VLOOKUP(D:D,'1. КУБ по территории'!$I:$L,4,0),"-")</f>
        <v>36486.703859910049</v>
      </c>
      <c r="H228" s="51">
        <f>IFERROR(AVERAGE(E228:G228),"-")</f>
        <v>31201.430153351273</v>
      </c>
      <c r="I228" s="42" t="str">
        <f>IFERROR(VLOOKUP($D228,'1. КУБ по территории'!$A:$L,3,0),"-")</f>
        <v>Канал Специалисты</v>
      </c>
      <c r="J228" s="42" t="str">
        <f>IFERROR(VLOOKUP($D228,'1. КУБ по территории'!$A:$L,4,0),"-")</f>
        <v>Парфюмерные и хозяйственные магазины</v>
      </c>
      <c r="K228" s="42" t="str">
        <f>IFERROR(VLOOKUP($D228,'1. КУБ по территории'!$A:$L,5,0),"-")</f>
        <v>Парфюмерно-Хозяйственный магазин (Малый)</v>
      </c>
      <c r="L228" s="42" t="str">
        <f>IFERROR(VLOOKUP($D228,'1. КУБ по территории'!$A:$L,6,0),"-")</f>
        <v>Остров Чистоты mini</v>
      </c>
      <c r="M228" s="50">
        <f>IFERROR(IF(H228&gt;=1000000,1,IF(AND(H228&gt;=500000,H228&lt;=999999),2,IF(AND(H228&gt;=200000,H228&lt;=499999),3,IF(AND(H228&gt;=150000,H228&lt;=199999),4,IF(AND(H228&gt;=75000,H228&lt;=149000),5,IF(AND(H228&gt;=35000,H228&lt;=74999),6,6)))))),"-")</f>
        <v>6</v>
      </c>
      <c r="N228" s="43">
        <f>IFERROR(VLOOKUP($M228,справочник!$A$27:$D$33,3,0),0)</f>
        <v>30</v>
      </c>
      <c r="O228" s="43">
        <f>IFERROR(VLOOKUP($M228,справочник!$A$27:$D$33,4,0),0)</f>
        <v>2</v>
      </c>
      <c r="P228" s="43">
        <f>N228*O228</f>
        <v>60</v>
      </c>
      <c r="Q228" s="36"/>
      <c r="R228" s="36"/>
      <c r="S228" s="36"/>
      <c r="T228" s="36"/>
    </row>
    <row r="229" spans="1:20">
      <c r="A229" s="49" t="s">
        <v>7479</v>
      </c>
      <c r="B229" s="42" t="str">
        <f>IFERROR(VLOOKUP(D:D,'1. КУБ по территории'!$A:$L,7,0),"")</f>
        <v>Остров чистоты</v>
      </c>
      <c r="C229" s="42" t="str">
        <f>IFERROR(VLOOKUP(D:D,'1. КУБ по территории'!$A:$L,8,0),"")</f>
        <v>Гомельская обл., Мозырский р-н, г. Мозырь, ул Притыцкого С.О., д 2Г к 1</v>
      </c>
      <c r="D229" s="44" t="s">
        <v>3487</v>
      </c>
      <c r="E229" s="51">
        <f>IFERROR(VLOOKUP(D:D,'1. КУБ по территории'!$I:$L,2,0),"-")</f>
        <v>13933.671869244487</v>
      </c>
      <c r="F229" s="51">
        <f>IFERROR(VLOOKUP(D:D,'1. КУБ по территории'!$I:$L,3,0),"-")</f>
        <v>43183.914730899298</v>
      </c>
      <c r="G229" s="51">
        <f>IFERROR(VLOOKUP(D:D,'1. КУБ по территории'!$I:$L,4,0),"-")</f>
        <v>36486.703859910056</v>
      </c>
      <c r="H229" s="51">
        <f>IFERROR(AVERAGE(E229:G229),"-")</f>
        <v>31201.430153351277</v>
      </c>
      <c r="I229" s="42" t="str">
        <f>IFERROR(VLOOKUP($D229,'1. КУБ по территории'!$A:$L,3,0),"-")</f>
        <v>Канал Специалисты</v>
      </c>
      <c r="J229" s="42" t="str">
        <f>IFERROR(VLOOKUP($D229,'1. КУБ по территории'!$A:$L,4,0),"-")</f>
        <v>Парфюмерные и хозяйственные магазины</v>
      </c>
      <c r="K229" s="42" t="str">
        <f>IFERROR(VLOOKUP($D229,'1. КУБ по территории'!$A:$L,5,0),"-")</f>
        <v>Парфюмерно-Хозяйственный магазин (Малый)</v>
      </c>
      <c r="L229" s="42" t="str">
        <f>IFERROR(VLOOKUP($D229,'1. КУБ по территории'!$A:$L,6,0),"-")</f>
        <v>Остров Чистоты mini</v>
      </c>
      <c r="M229" s="50">
        <f>IFERROR(IF(H229&gt;=1000000,1,IF(AND(H229&gt;=500000,H229&lt;=999999),2,IF(AND(H229&gt;=200000,H229&lt;=499999),3,IF(AND(H229&gt;=150000,H229&lt;=199999),4,IF(AND(H229&gt;=75000,H229&lt;=149000),5,IF(AND(H229&gt;=35000,H229&lt;=74999),6,6)))))),"-")</f>
        <v>6</v>
      </c>
      <c r="N229" s="43">
        <f>IFERROR(VLOOKUP($M229,справочник!$A$27:$D$33,3,0),0)</f>
        <v>30</v>
      </c>
      <c r="O229" s="43">
        <f>IFERROR(VLOOKUP($M229,справочник!$A$27:$D$33,4,0),0)</f>
        <v>2</v>
      </c>
      <c r="P229" s="43">
        <f>N229*O229</f>
        <v>60</v>
      </c>
      <c r="Q229" s="36"/>
      <c r="R229" s="36"/>
      <c r="S229" s="36"/>
      <c r="T229" s="36"/>
    </row>
    <row r="230" spans="1:20">
      <c r="A230" s="49" t="s">
        <v>7479</v>
      </c>
      <c r="B230" s="42" t="str">
        <f>IFERROR(VLOOKUP(D:D,'1. КУБ по территории'!$A:$L,7,0),"")</f>
        <v>Остров чистоты</v>
      </c>
      <c r="C230" s="42" t="str">
        <f>IFERROR(VLOOKUP(D:D,'1. КУБ по территории'!$A:$L,8,0),"")</f>
        <v>Гомельская обл., Житковичский р-н, г. Житковичи, ул Фрунзе, д 67</v>
      </c>
      <c r="D230" s="44" t="s">
        <v>3529</v>
      </c>
      <c r="E230" s="51">
        <f>IFERROR(VLOOKUP(D:D,'1. КУБ по территории'!$I:$L,2,0),"-")</f>
        <v>13933.67186924449</v>
      </c>
      <c r="F230" s="51">
        <f>IFERROR(VLOOKUP(D:D,'1. КУБ по территории'!$I:$L,3,0),"-")</f>
        <v>43183.914730899291</v>
      </c>
      <c r="G230" s="51">
        <f>IFERROR(VLOOKUP(D:D,'1. КУБ по территории'!$I:$L,4,0),"-")</f>
        <v>36486.703859910056</v>
      </c>
      <c r="H230" s="51">
        <f>IFERROR(AVERAGE(E230:G230),"-")</f>
        <v>31201.430153351277</v>
      </c>
      <c r="I230" s="42" t="str">
        <f>IFERROR(VLOOKUP($D230,'1. КУБ по территории'!$A:$L,3,0),"-")</f>
        <v>Канал Специалисты</v>
      </c>
      <c r="J230" s="42" t="str">
        <f>IFERROR(VLOOKUP($D230,'1. КУБ по территории'!$A:$L,4,0),"-")</f>
        <v>Парфюмерные и хозяйственные магазины</v>
      </c>
      <c r="K230" s="42" t="str">
        <f>IFERROR(VLOOKUP($D230,'1. КУБ по территории'!$A:$L,5,0),"-")</f>
        <v>Парфюмерно-Хозяйственный магазин (Малый)</v>
      </c>
      <c r="L230" s="42" t="str">
        <f>IFERROR(VLOOKUP($D230,'1. КУБ по территории'!$A:$L,6,0),"-")</f>
        <v>Остров Чистоты mini</v>
      </c>
      <c r="M230" s="50">
        <f>IFERROR(IF(H230&gt;=1000000,1,IF(AND(H230&gt;=500000,H230&lt;=999999),2,IF(AND(H230&gt;=200000,H230&lt;=499999),3,IF(AND(H230&gt;=150000,H230&lt;=199999),4,IF(AND(H230&gt;=75000,H230&lt;=149000),5,IF(AND(H230&gt;=35000,H230&lt;=74999),6,6)))))),"-")</f>
        <v>6</v>
      </c>
      <c r="N230" s="43">
        <f>IFERROR(VLOOKUP($M230,справочник!$A$27:$D$33,3,0),0)</f>
        <v>30</v>
      </c>
      <c r="O230" s="43">
        <f>IFERROR(VLOOKUP($M230,справочник!$A$27:$D$33,4,0),0)</f>
        <v>2</v>
      </c>
      <c r="P230" s="43">
        <f>N230*O230</f>
        <v>60</v>
      </c>
      <c r="Q230" s="36"/>
      <c r="R230" s="36"/>
      <c r="S230" s="36"/>
      <c r="T230" s="36"/>
    </row>
    <row r="231" spans="1:20">
      <c r="A231" s="49" t="s">
        <v>7479</v>
      </c>
      <c r="B231" s="42" t="str">
        <f>IFERROR(VLOOKUP(D:D,'1. КУБ по территории'!$A:$L,7,0),"")</f>
        <v>Остров чистоты</v>
      </c>
      <c r="C231" s="42" t="str">
        <f>IFERROR(VLOOKUP(D:D,'1. КУБ по территории'!$A:$L,8,0),"")</f>
        <v>Гомельская обл., Мозырский р-н, г. Мозырь, б-р Дружбы, д 11 к А</v>
      </c>
      <c r="D231" s="44" t="s">
        <v>3454</v>
      </c>
      <c r="E231" s="51">
        <f>IFERROR(VLOOKUP(D:D,'1. КУБ по территории'!$I:$L,2,0),"-")</f>
        <v>13933.671869244487</v>
      </c>
      <c r="F231" s="51">
        <f>IFERROR(VLOOKUP(D:D,'1. КУБ по территории'!$I:$L,3,0),"-")</f>
        <v>43183.914730899305</v>
      </c>
      <c r="G231" s="51">
        <f>IFERROR(VLOOKUP(D:D,'1. КУБ по территории'!$I:$L,4,0),"-")</f>
        <v>36486.703859910049</v>
      </c>
      <c r="H231" s="51">
        <f>IFERROR(AVERAGE(E231:G231),"-")</f>
        <v>31201.430153351277</v>
      </c>
      <c r="I231" s="42" t="str">
        <f>IFERROR(VLOOKUP($D231,'1. КУБ по территории'!$A:$L,3,0),"-")</f>
        <v>Канал Специалисты</v>
      </c>
      <c r="J231" s="42" t="str">
        <f>IFERROR(VLOOKUP($D231,'1. КУБ по территории'!$A:$L,4,0),"-")</f>
        <v>Парфюмерные и хозяйственные магазины</v>
      </c>
      <c r="K231" s="42" t="str">
        <f>IFERROR(VLOOKUP($D231,'1. КУБ по территории'!$A:$L,5,0),"-")</f>
        <v>Парфюмерно-Хозяйственный магазин (Малый)</v>
      </c>
      <c r="L231" s="42" t="str">
        <f>IFERROR(VLOOKUP($D231,'1. КУБ по территории'!$A:$L,6,0),"-")</f>
        <v>Остров Чистоты mini</v>
      </c>
      <c r="M231" s="50">
        <f>IFERROR(IF(H231&gt;=1000000,1,IF(AND(H231&gt;=500000,H231&lt;=999999),2,IF(AND(H231&gt;=200000,H231&lt;=499999),3,IF(AND(H231&gt;=150000,H231&lt;=199999),4,IF(AND(H231&gt;=75000,H231&lt;=149000),5,IF(AND(H231&gt;=35000,H231&lt;=74999),6,6)))))),"-")</f>
        <v>6</v>
      </c>
      <c r="N231" s="43">
        <f>IFERROR(VLOOKUP($M231,справочник!$A$27:$D$33,3,0),0)</f>
        <v>30</v>
      </c>
      <c r="O231" s="43">
        <f>IFERROR(VLOOKUP($M231,справочник!$A$27:$D$33,4,0),0)</f>
        <v>2</v>
      </c>
      <c r="P231" s="43">
        <f>N231*O231</f>
        <v>60</v>
      </c>
      <c r="Q231" s="36"/>
      <c r="R231" s="36"/>
      <c r="S231" s="36"/>
      <c r="T231" s="36"/>
    </row>
    <row r="232" spans="1:20">
      <c r="A232" s="49" t="s">
        <v>7479</v>
      </c>
      <c r="B232" s="42" t="str">
        <f>IFERROR(VLOOKUP(D:D,'1. КУБ по территории'!$A:$L,7,0),"")</f>
        <v>Остров чистоты</v>
      </c>
      <c r="C232" s="42" t="str">
        <f>IFERROR(VLOOKUP(D:D,'1. КУБ по территории'!$A:$L,8,0),"")</f>
        <v>Гомельская обл., Мозырский р-н, г. Мозырь, ул Малинина Н.И., д 1 к В</v>
      </c>
      <c r="D232" s="44" t="s">
        <v>3652</v>
      </c>
      <c r="E232" s="51">
        <f>IFERROR(VLOOKUP(D:D,'1. КУБ по территории'!$I:$L,2,0),"-")</f>
        <v>13933.671869244485</v>
      </c>
      <c r="F232" s="51">
        <f>IFERROR(VLOOKUP(D:D,'1. КУБ по территории'!$I:$L,3,0),"-")</f>
        <v>43183.914730899298</v>
      </c>
      <c r="G232" s="51">
        <f>IFERROR(VLOOKUP(D:D,'1. КУБ по территории'!$I:$L,4,0),"-")</f>
        <v>36486.703859910056</v>
      </c>
      <c r="H232" s="51">
        <f>IFERROR(AVERAGE(E232:G232),"-")</f>
        <v>31201.430153351277</v>
      </c>
      <c r="I232" s="42" t="str">
        <f>IFERROR(VLOOKUP($D232,'1. КУБ по территории'!$A:$L,3,0),"-")</f>
        <v>Канал Специалисты</v>
      </c>
      <c r="J232" s="42" t="str">
        <f>IFERROR(VLOOKUP($D232,'1. КУБ по территории'!$A:$L,4,0),"-")</f>
        <v>Парфюмерные и хозяйственные магазины</v>
      </c>
      <c r="K232" s="42" t="str">
        <f>IFERROR(VLOOKUP($D232,'1. КУБ по территории'!$A:$L,5,0),"-")</f>
        <v>Парфюмерно-Хозяйственный магазин (Средний)</v>
      </c>
      <c r="L232" s="42" t="str">
        <f>IFERROR(VLOOKUP($D232,'1. КУБ по территории'!$A:$L,6,0),"-")</f>
        <v>Остров Чистоты midi</v>
      </c>
      <c r="M232" s="50">
        <f>IFERROR(IF(H232&gt;=1000000,1,IF(AND(H232&gt;=500000,H232&lt;=999999),2,IF(AND(H232&gt;=200000,H232&lt;=499999),3,IF(AND(H232&gt;=150000,H232&lt;=199999),4,IF(AND(H232&gt;=75000,H232&lt;=149000),5,IF(AND(H232&gt;=35000,H232&lt;=74999),6,6)))))),"-")</f>
        <v>6</v>
      </c>
      <c r="N232" s="43">
        <f>IFERROR(VLOOKUP($M232,справочник!$A$27:$D$33,3,0),0)</f>
        <v>30</v>
      </c>
      <c r="O232" s="43">
        <f>IFERROR(VLOOKUP($M232,справочник!$A$27:$D$33,4,0),0)</f>
        <v>2</v>
      </c>
      <c r="P232" s="43">
        <f>N232*O232</f>
        <v>60</v>
      </c>
      <c r="Q232" s="36"/>
      <c r="R232" s="36"/>
      <c r="S232" s="36"/>
      <c r="T232" s="36"/>
    </row>
    <row r="233" spans="1:20">
      <c r="A233" s="49" t="s">
        <v>7479</v>
      </c>
      <c r="B233" s="42" t="str">
        <f>IFERROR(VLOOKUP(D:D,'1. КУБ по территории'!$A:$L,7,0),"")</f>
        <v>Мила</v>
      </c>
      <c r="C233" s="42" t="str">
        <f>IFERROR(VLOOKUP(D:D,'1. КУБ по территории'!$A:$L,8,0),"")</f>
        <v>Гомельская обл., Мозырский р-н, г. Мозырь, ул Советская, д 138</v>
      </c>
      <c r="D233" s="44" t="s">
        <v>3262</v>
      </c>
      <c r="E233" s="51">
        <f>IFERROR(VLOOKUP(D:D,'1. КУБ по территории'!$I:$L,2,0),"-")</f>
        <v>58660.45</v>
      </c>
      <c r="F233" s="51">
        <f>IFERROR(VLOOKUP(D:D,'1. КУБ по территории'!$I:$L,3,0),"-")</f>
        <v>41289.220000000008</v>
      </c>
      <c r="G233" s="51">
        <f>IFERROR(VLOOKUP(D:D,'1. КУБ по территории'!$I:$L,4,0),"-")</f>
        <v>9523.23</v>
      </c>
      <c r="H233" s="51">
        <f>IFERROR(AVERAGE(E233:G233),"-")</f>
        <v>36490.966666666667</v>
      </c>
      <c r="I233" s="42" t="str">
        <f>IFERROR(VLOOKUP($D233,'1. КУБ по территории'!$A:$L,3,0),"-")</f>
        <v>Канал Специалисты</v>
      </c>
      <c r="J233" s="42" t="str">
        <f>IFERROR(VLOOKUP($D233,'1. КУБ по территории'!$A:$L,4,0),"-")</f>
        <v>Парфюмерные и хозяйственные магазины</v>
      </c>
      <c r="K233" s="42" t="str">
        <f>IFERROR(VLOOKUP($D233,'1. КУБ по территории'!$A:$L,5,0),"-")</f>
        <v>Парфюмерно-Хозяйственный магазин (Малый)</v>
      </c>
      <c r="L233" s="42" t="str">
        <f>IFERROR(VLOOKUP($D233,'1. КУБ по территории'!$A:$L,6,0),"-")</f>
        <v>Мила mini</v>
      </c>
      <c r="M233" s="50">
        <f>IFERROR(IF(H233&gt;=1000000,1,IF(AND(H233&gt;=500000,H233&lt;=999999),2,IF(AND(H233&gt;=200000,H233&lt;=499999),3,IF(AND(H233&gt;=150000,H233&lt;=199999),4,IF(AND(H233&gt;=75000,H233&lt;=149000),5,IF(AND(H233&gt;=35000,H233&lt;=74999),6,6)))))),"-")</f>
        <v>6</v>
      </c>
      <c r="N233" s="43">
        <f>IFERROR(VLOOKUP($M233,справочник!$A$27:$D$33,3,0),0)</f>
        <v>30</v>
      </c>
      <c r="O233" s="43">
        <f>IFERROR(VLOOKUP($M233,справочник!$A$27:$D$33,4,0),0)</f>
        <v>2</v>
      </c>
      <c r="P233" s="43">
        <f>N233*O233</f>
        <v>60</v>
      </c>
      <c r="Q233" s="36"/>
      <c r="R233" s="36"/>
      <c r="S233" s="36"/>
      <c r="T233" s="36"/>
    </row>
    <row r="234" spans="1:20">
      <c r="A234" s="49" t="s">
        <v>7479</v>
      </c>
      <c r="B234" s="42" t="str">
        <f>IFERROR(VLOOKUP(D:D,'1. КУБ по территории'!$A:$L,7,0),"")</f>
        <v>Мила</v>
      </c>
      <c r="C234" s="42" t="str">
        <f>IFERROR(VLOOKUP(D:D,'1. КУБ по территории'!$A:$L,8,0),"")</f>
        <v>Гомельская обл., Мозырский р-н, г. Мозырь, ул Интернациональная, д 96А</v>
      </c>
      <c r="D234" s="44" t="s">
        <v>3344</v>
      </c>
      <c r="E234" s="51">
        <f>IFERROR(VLOOKUP(D:D,'1. КУБ по территории'!$I:$L,2,0),"-")</f>
        <v>58660.449999999983</v>
      </c>
      <c r="F234" s="51">
        <f>IFERROR(VLOOKUP(D:D,'1. КУБ по территории'!$I:$L,3,0),"-")</f>
        <v>41289.22</v>
      </c>
      <c r="G234" s="51">
        <f>IFERROR(VLOOKUP(D:D,'1. КУБ по территории'!$I:$L,4,0),"-")</f>
        <v>9523.23</v>
      </c>
      <c r="H234" s="51">
        <f>IFERROR(AVERAGE(E234:G234),"-")</f>
        <v>36490.96666666666</v>
      </c>
      <c r="I234" s="42" t="str">
        <f>IFERROR(VLOOKUP($D234,'1. КУБ по территории'!$A:$L,3,0),"-")</f>
        <v>Канал Специалисты</v>
      </c>
      <c r="J234" s="42" t="str">
        <f>IFERROR(VLOOKUP($D234,'1. КУБ по территории'!$A:$L,4,0),"-")</f>
        <v>Парфюмерные и хозяйственные магазины</v>
      </c>
      <c r="K234" s="42" t="str">
        <f>IFERROR(VLOOKUP($D234,'1. КУБ по территории'!$A:$L,5,0),"-")</f>
        <v>Парфюмерно-Хозяйственный магазин (Малый)</v>
      </c>
      <c r="L234" s="42" t="str">
        <f>IFERROR(VLOOKUP($D234,'1. КУБ по территории'!$A:$L,6,0),"-")</f>
        <v>Мила mini</v>
      </c>
      <c r="M234" s="50">
        <f>IFERROR(IF(H234&gt;=1000000,1,IF(AND(H234&gt;=500000,H234&lt;=999999),2,IF(AND(H234&gt;=200000,H234&lt;=499999),3,IF(AND(H234&gt;=150000,H234&lt;=199999),4,IF(AND(H234&gt;=75000,H234&lt;=149000),5,IF(AND(H234&gt;=35000,H234&lt;=74999),6,6)))))),"-")</f>
        <v>6</v>
      </c>
      <c r="N234" s="43">
        <f>IFERROR(VLOOKUP($M234,справочник!$A$27:$D$33,3,0),0)</f>
        <v>30</v>
      </c>
      <c r="O234" s="43">
        <f>IFERROR(VLOOKUP($M234,справочник!$A$27:$D$33,4,0),0)</f>
        <v>2</v>
      </c>
      <c r="P234" s="43">
        <f>N234*O234</f>
        <v>60</v>
      </c>
      <c r="Q234" s="36"/>
      <c r="R234" s="36"/>
      <c r="S234" s="36"/>
      <c r="T234" s="36"/>
    </row>
    <row r="235" spans="1:20">
      <c r="A235" s="49" t="s">
        <v>7479</v>
      </c>
      <c r="B235" s="42" t="str">
        <f>IFERROR(VLOOKUP(D:D,'1. КУБ по территории'!$A:$L,7,0),"")</f>
        <v>Мила</v>
      </c>
      <c r="C235" s="42" t="str">
        <f>IFERROR(VLOOKUP(D:D,'1. КУБ по территории'!$A:$L,8,0),"")</f>
        <v>Гомельская обл., Хойникский р-н, г. Хойники, ул Жукова, д 2Б</v>
      </c>
      <c r="D235" s="44" t="s">
        <v>3371</v>
      </c>
      <c r="E235" s="51">
        <f>IFERROR(VLOOKUP(D:D,'1. КУБ по территории'!$I:$L,2,0),"-")</f>
        <v>58660.449999999975</v>
      </c>
      <c r="F235" s="51">
        <f>IFERROR(VLOOKUP(D:D,'1. КУБ по территории'!$I:$L,3,0),"-")</f>
        <v>41289.220000000008</v>
      </c>
      <c r="G235" s="51">
        <f>IFERROR(VLOOKUP(D:D,'1. КУБ по территории'!$I:$L,4,0),"-")</f>
        <v>9523.2299999999977</v>
      </c>
      <c r="H235" s="51">
        <f>IFERROR(AVERAGE(E235:G235),"-")</f>
        <v>36490.96666666666</v>
      </c>
      <c r="I235" s="42" t="str">
        <f>IFERROR(VLOOKUP($D235,'1. КУБ по территории'!$A:$L,3,0),"-")</f>
        <v>Канал Специалисты</v>
      </c>
      <c r="J235" s="42" t="str">
        <f>IFERROR(VLOOKUP($D235,'1. КУБ по территории'!$A:$L,4,0),"-")</f>
        <v>Парфюмерные и хозяйственные магазины</v>
      </c>
      <c r="K235" s="42" t="str">
        <f>IFERROR(VLOOKUP($D235,'1. КУБ по территории'!$A:$L,5,0),"-")</f>
        <v>Парфюмерно-Хозяйственный магазин (Малый)</v>
      </c>
      <c r="L235" s="42" t="str">
        <f>IFERROR(VLOOKUP($D235,'1. КУБ по территории'!$A:$L,6,0),"-")</f>
        <v>Мила mini</v>
      </c>
      <c r="M235" s="50">
        <f>IFERROR(IF(H235&gt;=1000000,1,IF(AND(H235&gt;=500000,H235&lt;=999999),2,IF(AND(H235&gt;=200000,H235&lt;=499999),3,IF(AND(H235&gt;=150000,H235&lt;=199999),4,IF(AND(H235&gt;=75000,H235&lt;=149000),5,IF(AND(H235&gt;=35000,H235&lt;=74999),6,6)))))),"-")</f>
        <v>6</v>
      </c>
      <c r="N235" s="43">
        <f>IFERROR(VLOOKUP($M235,справочник!$A$27:$D$33,3,0),0)</f>
        <v>30</v>
      </c>
      <c r="O235" s="43">
        <f>IFERROR(VLOOKUP($M235,справочник!$A$27:$D$33,4,0),0)</f>
        <v>2</v>
      </c>
      <c r="P235" s="43">
        <f>N235*O235</f>
        <v>60</v>
      </c>
      <c r="Q235" s="36"/>
      <c r="R235" s="36"/>
      <c r="S235" s="36"/>
      <c r="T235" s="36"/>
    </row>
    <row r="236" spans="1:20">
      <c r="A236" s="49" t="s">
        <v>7479</v>
      </c>
      <c r="B236" s="42" t="str">
        <f>IFERROR(VLOOKUP(D:D,'1. КУБ по территории'!$A:$L,7,0),"")</f>
        <v>Мила</v>
      </c>
      <c r="C236" s="42" t="str">
        <f>IFERROR(VLOOKUP(D:D,'1. КУБ по территории'!$A:$L,8,0),"")</f>
        <v>Гомельская обл., Мозырский р-н, г. Мозырь, ул Советская, д 122</v>
      </c>
      <c r="D236" s="44" t="s">
        <v>3291</v>
      </c>
      <c r="E236" s="51">
        <f>IFERROR(VLOOKUP(D:D,'1. КУБ по территории'!$I:$L,2,0),"-")</f>
        <v>58660.44999999999</v>
      </c>
      <c r="F236" s="51">
        <f>IFERROR(VLOOKUP(D:D,'1. КУБ по территории'!$I:$L,3,0),"-")</f>
        <v>41289.22</v>
      </c>
      <c r="G236" s="51">
        <f>IFERROR(VLOOKUP(D:D,'1. КУБ по территории'!$I:$L,4,0),"-")</f>
        <v>9523.23</v>
      </c>
      <c r="H236" s="51">
        <f>IFERROR(AVERAGE(E236:G236),"-")</f>
        <v>36490.96666666666</v>
      </c>
      <c r="I236" s="42" t="str">
        <f>IFERROR(VLOOKUP($D236,'1. КУБ по территории'!$A:$L,3,0),"-")</f>
        <v>Канал Специалисты</v>
      </c>
      <c r="J236" s="42" t="str">
        <f>IFERROR(VLOOKUP($D236,'1. КУБ по территории'!$A:$L,4,0),"-")</f>
        <v>Парфюмерные и хозяйственные магазины</v>
      </c>
      <c r="K236" s="42" t="str">
        <f>IFERROR(VLOOKUP($D236,'1. КУБ по территории'!$A:$L,5,0),"-")</f>
        <v>Парфюмерно-Хозяйственный магазин (Малый)</v>
      </c>
      <c r="L236" s="42" t="str">
        <f>IFERROR(VLOOKUP($D236,'1. КУБ по территории'!$A:$L,6,0),"-")</f>
        <v>Мила mini</v>
      </c>
      <c r="M236" s="50">
        <f>IFERROR(IF(H236&gt;=1000000,1,IF(AND(H236&gt;=500000,H236&lt;=999999),2,IF(AND(H236&gt;=200000,H236&lt;=499999),3,IF(AND(H236&gt;=150000,H236&lt;=199999),4,IF(AND(H236&gt;=75000,H236&lt;=149000),5,IF(AND(H236&gt;=35000,H236&lt;=74999),6,6)))))),"-")</f>
        <v>6</v>
      </c>
      <c r="N236" s="43">
        <f>IFERROR(VLOOKUP($M236,справочник!$A$27:$D$33,3,0),0)</f>
        <v>30</v>
      </c>
      <c r="O236" s="43">
        <f>IFERROR(VLOOKUP($M236,справочник!$A$27:$D$33,4,0),0)</f>
        <v>2</v>
      </c>
      <c r="P236" s="43">
        <f>N236*O236</f>
        <v>60</v>
      </c>
      <c r="Q236" s="36"/>
      <c r="R236" s="36"/>
      <c r="S236" s="36"/>
      <c r="T236" s="36"/>
    </row>
    <row r="237" spans="1:20">
      <c r="A237" s="49" t="s">
        <v>7479</v>
      </c>
      <c r="B237" s="42" t="str">
        <f>IFERROR(VLOOKUP(D:D,'1. КУБ по территории'!$A:$L,7,0),"")</f>
        <v>Мила</v>
      </c>
      <c r="C237" s="42" t="str">
        <f>IFERROR(VLOOKUP(D:D,'1. КУБ по территории'!$A:$L,8,0),"")</f>
        <v>Гомельская обл., Октябрьский р-н, гп Октябрьский, ул Советская, д 48А</v>
      </c>
      <c r="D237" s="44" t="s">
        <v>3280</v>
      </c>
      <c r="E237" s="51">
        <f>IFERROR(VLOOKUP(D:D,'1. КУБ по территории'!$I:$L,2,0),"-")</f>
        <v>58660.44999999999</v>
      </c>
      <c r="F237" s="51">
        <f>IFERROR(VLOOKUP(D:D,'1. КУБ по территории'!$I:$L,3,0),"-")</f>
        <v>41289.220000000016</v>
      </c>
      <c r="G237" s="51">
        <f>IFERROR(VLOOKUP(D:D,'1. КУБ по территории'!$I:$L,4,0),"-")</f>
        <v>9523.23</v>
      </c>
      <c r="H237" s="51">
        <f>IFERROR(AVERAGE(E237:G237),"-")</f>
        <v>36490.966666666667</v>
      </c>
      <c r="I237" s="42" t="str">
        <f>IFERROR(VLOOKUP($D237,'1. КУБ по территории'!$A:$L,3,0),"-")</f>
        <v>Канал Специалисты</v>
      </c>
      <c r="J237" s="42" t="str">
        <f>IFERROR(VLOOKUP($D237,'1. КУБ по территории'!$A:$L,4,0),"-")</f>
        <v>Парфюмерные и хозяйственные магазины</v>
      </c>
      <c r="K237" s="42" t="str">
        <f>IFERROR(VLOOKUP($D237,'1. КУБ по территории'!$A:$L,5,0),"-")</f>
        <v>Парфюмерно-Хозяйственный магазин (Малый)</v>
      </c>
      <c r="L237" s="42" t="str">
        <f>IFERROR(VLOOKUP($D237,'1. КУБ по территории'!$A:$L,6,0),"-")</f>
        <v>Мила mini</v>
      </c>
      <c r="M237" s="50">
        <f>IFERROR(IF(H237&gt;=1000000,1,IF(AND(H237&gt;=500000,H237&lt;=999999),2,IF(AND(H237&gt;=200000,H237&lt;=499999),3,IF(AND(H237&gt;=150000,H237&lt;=199999),4,IF(AND(H237&gt;=75000,H237&lt;=149000),5,IF(AND(H237&gt;=35000,H237&lt;=74999),6,6)))))),"-")</f>
        <v>6</v>
      </c>
      <c r="N237" s="43">
        <f>IFERROR(VLOOKUP($M237,справочник!$A$27:$D$33,3,0),0)</f>
        <v>30</v>
      </c>
      <c r="O237" s="43">
        <f>IFERROR(VLOOKUP($M237,справочник!$A$27:$D$33,4,0),0)</f>
        <v>2</v>
      </c>
      <c r="P237" s="43">
        <f>N237*O237</f>
        <v>60</v>
      </c>
      <c r="Q237" s="36"/>
      <c r="R237" s="36"/>
      <c r="S237" s="36"/>
      <c r="T237" s="36"/>
    </row>
    <row r="238" spans="1:20">
      <c r="A238" s="49" t="s">
        <v>7479</v>
      </c>
      <c r="B238" s="42" t="str">
        <f>IFERROR(VLOOKUP(D:D,'1. КУБ по территории'!$A:$L,7,0),"")</f>
        <v>Мила</v>
      </c>
      <c r="C238" s="42" t="str">
        <f>IFERROR(VLOOKUP(D:D,'1. КУБ по территории'!$A:$L,8,0),"")</f>
        <v>Гомельская обл., Ельский р-н, г. Ельск, ул 50 лет СССР, д 24А</v>
      </c>
      <c r="D238" s="44" t="s">
        <v>3342</v>
      </c>
      <c r="E238" s="51">
        <f>IFERROR(VLOOKUP(D:D,'1. КУБ по территории'!$I:$L,2,0),"-")</f>
        <v>58660.449999999983</v>
      </c>
      <c r="F238" s="51">
        <f>IFERROR(VLOOKUP(D:D,'1. КУБ по территории'!$I:$L,3,0),"-")</f>
        <v>41289.22</v>
      </c>
      <c r="G238" s="51">
        <f>IFERROR(VLOOKUP(D:D,'1. КУБ по территории'!$I:$L,4,0),"-")</f>
        <v>9523.2299999999959</v>
      </c>
      <c r="H238" s="51">
        <f>IFERROR(AVERAGE(E238:G238),"-")</f>
        <v>36490.96666666666</v>
      </c>
      <c r="I238" s="42" t="str">
        <f>IFERROR(VLOOKUP($D238,'1. КУБ по территории'!$A:$L,3,0),"-")</f>
        <v>Канал Специалисты</v>
      </c>
      <c r="J238" s="42" t="str">
        <f>IFERROR(VLOOKUP($D238,'1. КУБ по территории'!$A:$L,4,0),"-")</f>
        <v>Парфюмерные и хозяйственные магазины</v>
      </c>
      <c r="K238" s="42" t="str">
        <f>IFERROR(VLOOKUP($D238,'1. КУБ по территории'!$A:$L,5,0),"-")</f>
        <v>Парфюмерно-Хозяйственный магазин (Малый)</v>
      </c>
      <c r="L238" s="42" t="str">
        <f>IFERROR(VLOOKUP($D238,'1. КУБ по территории'!$A:$L,6,0),"-")</f>
        <v>Мила mini</v>
      </c>
      <c r="M238" s="50">
        <f>IFERROR(IF(H238&gt;=1000000,1,IF(AND(H238&gt;=500000,H238&lt;=999999),2,IF(AND(H238&gt;=200000,H238&lt;=499999),3,IF(AND(H238&gt;=150000,H238&lt;=199999),4,IF(AND(H238&gt;=75000,H238&lt;=149000),5,IF(AND(H238&gt;=35000,H238&lt;=74999),6,6)))))),"-")</f>
        <v>6</v>
      </c>
      <c r="N238" s="43">
        <f>IFERROR(VLOOKUP($M238,справочник!$A$27:$D$33,3,0),0)</f>
        <v>30</v>
      </c>
      <c r="O238" s="43">
        <f>IFERROR(VLOOKUP($M238,справочник!$A$27:$D$33,4,0),0)</f>
        <v>2</v>
      </c>
      <c r="P238" s="43">
        <f>N238*O238</f>
        <v>60</v>
      </c>
      <c r="Q238" s="36"/>
      <c r="R238" s="36"/>
      <c r="S238" s="36"/>
      <c r="T238" s="36"/>
    </row>
    <row r="239" spans="1:20">
      <c r="A239" s="49" t="s">
        <v>7479</v>
      </c>
      <c r="B239" s="42" t="str">
        <f>IFERROR(VLOOKUP(D:D,'1. КУБ по территории'!$A:$L,7,0),"")</f>
        <v>Мила</v>
      </c>
      <c r="C239" s="42" t="str">
        <f>IFERROR(VLOOKUP(D:D,'1. КУБ по территории'!$A:$L,8,0),"")</f>
        <v>Гомельская обл., Наровлянский р-н, г. Наровля, ул Октябрьская, д 1А</v>
      </c>
      <c r="D239" s="44" t="s">
        <v>3358</v>
      </c>
      <c r="E239" s="51">
        <f>IFERROR(VLOOKUP(D:D,'1. КУБ по территории'!$I:$L,2,0),"-")</f>
        <v>58660.44999999999</v>
      </c>
      <c r="F239" s="51">
        <f>IFERROR(VLOOKUP(D:D,'1. КУБ по территории'!$I:$L,3,0),"-")</f>
        <v>41289.22</v>
      </c>
      <c r="G239" s="51">
        <f>IFERROR(VLOOKUP(D:D,'1. КУБ по территории'!$I:$L,4,0),"-")</f>
        <v>9523.2299999999959</v>
      </c>
      <c r="H239" s="51">
        <f>IFERROR(AVERAGE(E239:G239),"-")</f>
        <v>36490.96666666666</v>
      </c>
      <c r="I239" s="42" t="str">
        <f>IFERROR(VLOOKUP($D239,'1. КУБ по территории'!$A:$L,3,0),"-")</f>
        <v>Канал Специалисты</v>
      </c>
      <c r="J239" s="42" t="str">
        <f>IFERROR(VLOOKUP($D239,'1. КУБ по территории'!$A:$L,4,0),"-")</f>
        <v>Парфюмерные и хозяйственные магазины</v>
      </c>
      <c r="K239" s="42" t="str">
        <f>IFERROR(VLOOKUP($D239,'1. КУБ по территории'!$A:$L,5,0),"-")</f>
        <v>Парфюмерно-Хозяйственный магазин (Малый)</v>
      </c>
      <c r="L239" s="42" t="str">
        <f>IFERROR(VLOOKUP($D239,'1. КУБ по территории'!$A:$L,6,0),"-")</f>
        <v>Мила mini</v>
      </c>
      <c r="M239" s="50">
        <f>IFERROR(IF(H239&gt;=1000000,1,IF(AND(H239&gt;=500000,H239&lt;=999999),2,IF(AND(H239&gt;=200000,H239&lt;=499999),3,IF(AND(H239&gt;=150000,H239&lt;=199999),4,IF(AND(H239&gt;=75000,H239&lt;=149000),5,IF(AND(H239&gt;=35000,H239&lt;=74999),6,6)))))),"-")</f>
        <v>6</v>
      </c>
      <c r="N239" s="43">
        <f>IFERROR(VLOOKUP($M239,справочник!$A$27:$D$33,3,0),0)</f>
        <v>30</v>
      </c>
      <c r="O239" s="43">
        <f>IFERROR(VLOOKUP($M239,справочник!$A$27:$D$33,4,0),0)</f>
        <v>2</v>
      </c>
      <c r="P239" s="43">
        <f>N239*O239</f>
        <v>60</v>
      </c>
      <c r="Q239" s="36"/>
      <c r="R239" s="36"/>
      <c r="S239" s="36"/>
      <c r="T239" s="36"/>
    </row>
    <row r="240" spans="1:20">
      <c r="A240" s="49" t="s">
        <v>7479</v>
      </c>
      <c r="B240" s="42" t="str">
        <f>IFERROR(VLOOKUP(D:D,'1. КУБ по территории'!$A:$L,7,0),"")</f>
        <v>Мила</v>
      </c>
      <c r="C240" s="42" t="str">
        <f>IFERROR(VLOOKUP(D:D,'1. КУБ по территории'!$A:$L,8,0),"")</f>
        <v>Гомельская обл., Мозырский р-н, г. Мозырь, б-р Юности, д 110А</v>
      </c>
      <c r="D240" s="44" t="s">
        <v>3311</v>
      </c>
      <c r="E240" s="51">
        <f>IFERROR(VLOOKUP(D:D,'1. КУБ по территории'!$I:$L,2,0),"-")</f>
        <v>58660.44999999999</v>
      </c>
      <c r="F240" s="51">
        <f>IFERROR(VLOOKUP(D:D,'1. КУБ по территории'!$I:$L,3,0),"-")</f>
        <v>41289.22</v>
      </c>
      <c r="G240" s="51">
        <f>IFERROR(VLOOKUP(D:D,'1. КУБ по территории'!$I:$L,4,0),"-")</f>
        <v>9523.2299999999977</v>
      </c>
      <c r="H240" s="51">
        <f>IFERROR(AVERAGE(E240:G240),"-")</f>
        <v>36490.96666666666</v>
      </c>
      <c r="I240" s="42" t="str">
        <f>IFERROR(VLOOKUP($D240,'1. КУБ по территории'!$A:$L,3,0),"-")</f>
        <v>Канал Специалисты</v>
      </c>
      <c r="J240" s="42" t="str">
        <f>IFERROR(VLOOKUP($D240,'1. КУБ по территории'!$A:$L,4,0),"-")</f>
        <v>Парфюмерные и хозяйственные магазины</v>
      </c>
      <c r="K240" s="42" t="str">
        <f>IFERROR(VLOOKUP($D240,'1. КУБ по территории'!$A:$L,5,0),"-")</f>
        <v>Парфюмерно-Хозяйственный магазин (Малый)</v>
      </c>
      <c r="L240" s="42" t="str">
        <f>IFERROR(VLOOKUP($D240,'1. КУБ по территории'!$A:$L,6,0),"-")</f>
        <v>Мила mini</v>
      </c>
      <c r="M240" s="50">
        <f>IFERROR(IF(H240&gt;=1000000,1,IF(AND(H240&gt;=500000,H240&lt;=999999),2,IF(AND(H240&gt;=200000,H240&lt;=499999),3,IF(AND(H240&gt;=150000,H240&lt;=199999),4,IF(AND(H240&gt;=75000,H240&lt;=149000),5,IF(AND(H240&gt;=35000,H240&lt;=74999),6,6)))))),"-")</f>
        <v>6</v>
      </c>
      <c r="N240" s="43">
        <f>IFERROR(VLOOKUP($M240,справочник!$A$27:$D$33,3,0),0)</f>
        <v>30</v>
      </c>
      <c r="O240" s="43">
        <f>IFERROR(VLOOKUP($M240,справочник!$A$27:$D$33,4,0),0)</f>
        <v>2</v>
      </c>
      <c r="P240" s="43">
        <f>N240*O240</f>
        <v>60</v>
      </c>
      <c r="Q240" s="36"/>
      <c r="R240" s="36"/>
      <c r="S240" s="36"/>
      <c r="T240" s="36"/>
    </row>
    <row r="241" spans="1:20">
      <c r="A241" s="49" t="s">
        <v>7479</v>
      </c>
      <c r="B241" s="42" t="str">
        <f>IFERROR(VLOOKUP(D:D,'1. КУБ по территории'!$A:$L,7,0),"")</f>
        <v>Мила</v>
      </c>
      <c r="C241" s="42" t="str">
        <f>IFERROR(VLOOKUP(D:D,'1. КУБ по территории'!$A:$L,8,0),"")</f>
        <v>Гомельская обл., Мозырский р-н, г. Мозырь, б-р Дружбы, д 11А</v>
      </c>
      <c r="D241" s="44" t="s">
        <v>3287</v>
      </c>
      <c r="E241" s="51">
        <f>IFERROR(VLOOKUP(D:D,'1. КУБ по территории'!$I:$L,2,0),"-")</f>
        <v>58660.449999999975</v>
      </c>
      <c r="F241" s="51">
        <f>IFERROR(VLOOKUP(D:D,'1. КУБ по территории'!$I:$L,3,0),"-")</f>
        <v>41289.220000000016</v>
      </c>
      <c r="G241" s="51">
        <f>IFERROR(VLOOKUP(D:D,'1. КУБ по территории'!$I:$L,4,0),"-")</f>
        <v>9523.23</v>
      </c>
      <c r="H241" s="51">
        <f>IFERROR(AVERAGE(E241:G241),"-")</f>
        <v>36490.96666666666</v>
      </c>
      <c r="I241" s="42" t="str">
        <f>IFERROR(VLOOKUP($D241,'1. КУБ по территории'!$A:$L,3,0),"-")</f>
        <v>Канал Специалисты</v>
      </c>
      <c r="J241" s="42" t="str">
        <f>IFERROR(VLOOKUP($D241,'1. КУБ по территории'!$A:$L,4,0),"-")</f>
        <v>Парфюмерные и хозяйственные магазины</v>
      </c>
      <c r="K241" s="42" t="str">
        <f>IFERROR(VLOOKUP($D241,'1. КУБ по территории'!$A:$L,5,0),"-")</f>
        <v>Парфюмерно-Хозяйственный магазин (Малый)</v>
      </c>
      <c r="L241" s="42" t="str">
        <f>IFERROR(VLOOKUP($D241,'1. КУБ по территории'!$A:$L,6,0),"-")</f>
        <v>Мила mini</v>
      </c>
      <c r="M241" s="50">
        <f>IFERROR(IF(H241&gt;=1000000,1,IF(AND(H241&gt;=500000,H241&lt;=999999),2,IF(AND(H241&gt;=200000,H241&lt;=499999),3,IF(AND(H241&gt;=150000,H241&lt;=199999),4,IF(AND(H241&gt;=75000,H241&lt;=149000),5,IF(AND(H241&gt;=35000,H241&lt;=74999),6,6)))))),"-")</f>
        <v>6</v>
      </c>
      <c r="N241" s="43">
        <f>IFERROR(VLOOKUP($M241,справочник!$A$27:$D$33,3,0),0)</f>
        <v>30</v>
      </c>
      <c r="O241" s="43">
        <f>IFERROR(VLOOKUP($M241,справочник!$A$27:$D$33,4,0),0)</f>
        <v>2</v>
      </c>
      <c r="P241" s="43">
        <f>N241*O241</f>
        <v>60</v>
      </c>
      <c r="Q241" s="36"/>
      <c r="R241" s="36"/>
      <c r="S241" s="36"/>
      <c r="T241" s="36"/>
    </row>
    <row r="242" spans="1:20">
      <c r="A242" s="49" t="s">
        <v>7479</v>
      </c>
      <c r="B242" s="42" t="str">
        <f>IFERROR(VLOOKUP(D:D,'1. КУБ по территории'!$A:$L,7,0),"")</f>
        <v>Мила</v>
      </c>
      <c r="C242" s="42" t="str">
        <f>IFERROR(VLOOKUP(D:D,'1. КУБ по территории'!$A:$L,8,0),"")</f>
        <v>Гомельская обл., Мозырский р-н, г. Мозырь, ул Притыцкого С.О., д 23А</v>
      </c>
      <c r="D242" s="44" t="s">
        <v>3315</v>
      </c>
      <c r="E242" s="51">
        <f>IFERROR(VLOOKUP(D:D,'1. КУБ по территории'!$I:$L,2,0),"-")</f>
        <v>58660.44999999999</v>
      </c>
      <c r="F242" s="51">
        <f>IFERROR(VLOOKUP(D:D,'1. КУБ по территории'!$I:$L,3,0),"-")</f>
        <v>41289.220000000008</v>
      </c>
      <c r="G242" s="51">
        <f>IFERROR(VLOOKUP(D:D,'1. КУБ по территории'!$I:$L,4,0),"-")</f>
        <v>9523.2299999999977</v>
      </c>
      <c r="H242" s="51">
        <f>IFERROR(AVERAGE(E242:G242),"-")</f>
        <v>36490.966666666667</v>
      </c>
      <c r="I242" s="42" t="str">
        <f>IFERROR(VLOOKUP($D242,'1. КУБ по территории'!$A:$L,3,0),"-")</f>
        <v>Канал Специалисты</v>
      </c>
      <c r="J242" s="42" t="str">
        <f>IFERROR(VLOOKUP($D242,'1. КУБ по территории'!$A:$L,4,0),"-")</f>
        <v>Парфюмерные и хозяйственные магазины</v>
      </c>
      <c r="K242" s="42" t="str">
        <f>IFERROR(VLOOKUP($D242,'1. КУБ по территории'!$A:$L,5,0),"-")</f>
        <v>Парфюмерно-Хозяйственный магазин (Малый)</v>
      </c>
      <c r="L242" s="42" t="str">
        <f>IFERROR(VLOOKUP($D242,'1. КУБ по территории'!$A:$L,6,0),"-")</f>
        <v>Мила mini</v>
      </c>
      <c r="M242" s="50">
        <f>IFERROR(IF(H242&gt;=1000000,1,IF(AND(H242&gt;=500000,H242&lt;=999999),2,IF(AND(H242&gt;=200000,H242&lt;=499999),3,IF(AND(H242&gt;=150000,H242&lt;=199999),4,IF(AND(H242&gt;=75000,H242&lt;=149000),5,IF(AND(H242&gt;=35000,H242&lt;=74999),6,6)))))),"-")</f>
        <v>6</v>
      </c>
      <c r="N242" s="43">
        <f>IFERROR(VLOOKUP($M242,справочник!$A$27:$D$33,3,0),0)</f>
        <v>30</v>
      </c>
      <c r="O242" s="43">
        <f>IFERROR(VLOOKUP($M242,справочник!$A$27:$D$33,4,0),0)</f>
        <v>2</v>
      </c>
      <c r="P242" s="43">
        <f>N242*O242</f>
        <v>60</v>
      </c>
      <c r="Q242" s="36"/>
      <c r="R242" s="36"/>
      <c r="S242" s="36"/>
      <c r="T242" s="36"/>
    </row>
    <row r="243" spans="1:20">
      <c r="A243" s="49" t="s">
        <v>7479</v>
      </c>
      <c r="B243" s="42" t="str">
        <f>IFERROR(VLOOKUP(D:D,'1. КУБ по территории'!$A:$L,7,0),"")</f>
        <v>Мила</v>
      </c>
      <c r="C243" s="42" t="str">
        <f>IFERROR(VLOOKUP(D:D,'1. КУБ по территории'!$A:$L,8,0),"")</f>
        <v>Гомельская обл., Калинковичский р-н, г. Калинковичи, ул Советская, д 104</v>
      </c>
      <c r="D243" s="44" t="s">
        <v>3303</v>
      </c>
      <c r="E243" s="51">
        <f>IFERROR(VLOOKUP(D:D,'1. КУБ по территории'!$I:$L,2,0),"-")</f>
        <v>58660.44999999999</v>
      </c>
      <c r="F243" s="51">
        <f>IFERROR(VLOOKUP(D:D,'1. КУБ по территории'!$I:$L,3,0),"-")</f>
        <v>41289.22</v>
      </c>
      <c r="G243" s="51">
        <f>IFERROR(VLOOKUP(D:D,'1. КУБ по территории'!$I:$L,4,0),"-")</f>
        <v>9523.23</v>
      </c>
      <c r="H243" s="51">
        <f>IFERROR(AVERAGE(E243:G243),"-")</f>
        <v>36490.96666666666</v>
      </c>
      <c r="I243" s="42" t="str">
        <f>IFERROR(VLOOKUP($D243,'1. КУБ по территории'!$A:$L,3,0),"-")</f>
        <v>Канал Специалисты</v>
      </c>
      <c r="J243" s="42" t="str">
        <f>IFERROR(VLOOKUP($D243,'1. КУБ по территории'!$A:$L,4,0),"-")</f>
        <v>Парфюмерные и хозяйственные магазины</v>
      </c>
      <c r="K243" s="42" t="str">
        <f>IFERROR(VLOOKUP($D243,'1. КУБ по территории'!$A:$L,5,0),"-")</f>
        <v>Парфюмерно-Хозяйственный магазин (Малый)</v>
      </c>
      <c r="L243" s="42" t="str">
        <f>IFERROR(VLOOKUP($D243,'1. КУБ по территории'!$A:$L,6,0),"-")</f>
        <v>Мила mini</v>
      </c>
      <c r="M243" s="50">
        <f>IFERROR(IF(H243&gt;=1000000,1,IF(AND(H243&gt;=500000,H243&lt;=999999),2,IF(AND(H243&gt;=200000,H243&lt;=499999),3,IF(AND(H243&gt;=150000,H243&lt;=199999),4,IF(AND(H243&gt;=75000,H243&lt;=149000),5,IF(AND(H243&gt;=35000,H243&lt;=74999),6,6)))))),"-")</f>
        <v>6</v>
      </c>
      <c r="N243" s="43">
        <f>IFERROR(VLOOKUP($M243,справочник!$A$27:$D$33,3,0),0)</f>
        <v>30</v>
      </c>
      <c r="O243" s="43">
        <f>IFERROR(VLOOKUP($M243,справочник!$A$27:$D$33,4,0),0)</f>
        <v>2</v>
      </c>
      <c r="P243" s="43">
        <f>N243*O243</f>
        <v>60</v>
      </c>
      <c r="Q243" s="36"/>
      <c r="R243" s="36"/>
      <c r="S243" s="36"/>
      <c r="T243" s="36"/>
    </row>
    <row r="244" spans="1:20">
      <c r="A244" s="49" t="s">
        <v>7479</v>
      </c>
      <c r="B244" s="42" t="str">
        <f>IFERROR(VLOOKUP(D:D,'1. КУБ по территории'!$A:$L,7,0),"")</f>
        <v>Мила</v>
      </c>
      <c r="C244" s="42" t="str">
        <f>IFERROR(VLOOKUP(D:D,'1. КУБ по территории'!$A:$L,8,0),"")</f>
        <v>Гомельская обл., Лельчицкий р-н, гп Лельчицы, ул Красноармейская, д 28</v>
      </c>
      <c r="D244" s="44" t="s">
        <v>3307</v>
      </c>
      <c r="E244" s="51">
        <f>IFERROR(VLOOKUP(D:D,'1. КУБ по территории'!$I:$L,2,0),"-")</f>
        <v>58660.44999999999</v>
      </c>
      <c r="F244" s="51">
        <f>IFERROR(VLOOKUP(D:D,'1. КУБ по территории'!$I:$L,3,0),"-")</f>
        <v>41289.22</v>
      </c>
      <c r="G244" s="51">
        <f>IFERROR(VLOOKUP(D:D,'1. КУБ по территории'!$I:$L,4,0),"-")</f>
        <v>9523.23</v>
      </c>
      <c r="H244" s="51">
        <f>IFERROR(AVERAGE(E244:G244),"-")</f>
        <v>36490.96666666666</v>
      </c>
      <c r="I244" s="42" t="str">
        <f>IFERROR(VLOOKUP($D244,'1. КУБ по территории'!$A:$L,3,0),"-")</f>
        <v>Канал Специалисты</v>
      </c>
      <c r="J244" s="42" t="str">
        <f>IFERROR(VLOOKUP($D244,'1. КУБ по территории'!$A:$L,4,0),"-")</f>
        <v>Парфюмерные и хозяйственные магазины</v>
      </c>
      <c r="K244" s="42" t="str">
        <f>IFERROR(VLOOKUP($D244,'1. КУБ по территории'!$A:$L,5,0),"-")</f>
        <v>Парфюмерно-Хозяйственный магазин (Малый)</v>
      </c>
      <c r="L244" s="42" t="str">
        <f>IFERROR(VLOOKUP($D244,'1. КУБ по территории'!$A:$L,6,0),"-")</f>
        <v>Мила mini</v>
      </c>
      <c r="M244" s="50">
        <f>IFERROR(IF(H244&gt;=1000000,1,IF(AND(H244&gt;=500000,H244&lt;=999999),2,IF(AND(H244&gt;=200000,H244&lt;=499999),3,IF(AND(H244&gt;=150000,H244&lt;=199999),4,IF(AND(H244&gt;=75000,H244&lt;=149000),5,IF(AND(H244&gt;=35000,H244&lt;=74999),6,6)))))),"-")</f>
        <v>6</v>
      </c>
      <c r="N244" s="43">
        <f>IFERROR(VLOOKUP($M244,справочник!$A$27:$D$33,3,0),0)</f>
        <v>30</v>
      </c>
      <c r="O244" s="43">
        <f>IFERROR(VLOOKUP($M244,справочник!$A$27:$D$33,4,0),0)</f>
        <v>2</v>
      </c>
      <c r="P244" s="43">
        <f>N244*O244</f>
        <v>60</v>
      </c>
      <c r="Q244" s="36"/>
      <c r="R244" s="36"/>
      <c r="S244" s="36"/>
      <c r="T244" s="36"/>
    </row>
    <row r="245" spans="1:20">
      <c r="A245" s="49" t="s">
        <v>7479</v>
      </c>
      <c r="B245" s="42" t="str">
        <f>IFERROR(VLOOKUP(D:D,'1. КУБ по территории'!$A:$L,7,0),"")</f>
        <v>Мила</v>
      </c>
      <c r="C245" s="42" t="str">
        <f>IFERROR(VLOOKUP(D:D,'1. КУБ по территории'!$A:$L,8,0),"")</f>
        <v>Гомельская обл., Мозырский р-н, г. Мозырь, ул Нефтестроителей, д 26</v>
      </c>
      <c r="D245" s="44" t="s">
        <v>3386</v>
      </c>
      <c r="E245" s="51">
        <f>IFERROR(VLOOKUP(D:D,'1. КУБ по территории'!$I:$L,2,0),"-")</f>
        <v>58660.449999999983</v>
      </c>
      <c r="F245" s="51">
        <f>IFERROR(VLOOKUP(D:D,'1. КУБ по территории'!$I:$L,3,0),"-")</f>
        <v>41289.219999999994</v>
      </c>
      <c r="G245" s="51">
        <f>IFERROR(VLOOKUP(D:D,'1. КУБ по территории'!$I:$L,4,0),"-")</f>
        <v>9523.2299999999977</v>
      </c>
      <c r="H245" s="51">
        <f>IFERROR(AVERAGE(E245:G245),"-")</f>
        <v>36490.96666666666</v>
      </c>
      <c r="I245" s="42" t="str">
        <f>IFERROR(VLOOKUP($D245,'1. КУБ по территории'!$A:$L,3,0),"-")</f>
        <v>Канал Специалисты</v>
      </c>
      <c r="J245" s="42" t="str">
        <f>IFERROR(VLOOKUP($D245,'1. КУБ по территории'!$A:$L,4,0),"-")</f>
        <v>Парфюмерные и хозяйственные магазины</v>
      </c>
      <c r="K245" s="42" t="str">
        <f>IFERROR(VLOOKUP($D245,'1. КУБ по территории'!$A:$L,5,0),"-")</f>
        <v>Парфюмерно-Хозяйственный магазин (Малый)</v>
      </c>
      <c r="L245" s="42" t="str">
        <f>IFERROR(VLOOKUP($D245,'1. КУБ по территории'!$A:$L,6,0),"-")</f>
        <v>Мила mini</v>
      </c>
      <c r="M245" s="50">
        <f>IFERROR(IF(H245&gt;=1000000,1,IF(AND(H245&gt;=500000,H245&lt;=999999),2,IF(AND(H245&gt;=200000,H245&lt;=499999),3,IF(AND(H245&gt;=150000,H245&lt;=199999),4,IF(AND(H245&gt;=75000,H245&lt;=149000),5,IF(AND(H245&gt;=35000,H245&lt;=74999),6,6)))))),"-")</f>
        <v>6</v>
      </c>
      <c r="N245" s="43">
        <f>IFERROR(VLOOKUP($M245,справочник!$A$27:$D$33,3,0),0)</f>
        <v>30</v>
      </c>
      <c r="O245" s="43">
        <f>IFERROR(VLOOKUP($M245,справочник!$A$27:$D$33,4,0),0)</f>
        <v>2</v>
      </c>
      <c r="P245" s="43">
        <f>N245*O245</f>
        <v>60</v>
      </c>
      <c r="Q245" s="36"/>
      <c r="R245" s="36"/>
      <c r="S245" s="36"/>
      <c r="T245" s="36"/>
    </row>
    <row r="246" spans="1:20">
      <c r="A246" s="49" t="s">
        <v>7479</v>
      </c>
      <c r="B246" s="42" t="str">
        <f>IFERROR(VLOOKUP(D:D,'1. КУБ по территории'!$A:$L,7,0),"")</f>
        <v>Мила</v>
      </c>
      <c r="C246" s="42" t="str">
        <f>IFERROR(VLOOKUP(D:D,'1. КУБ по территории'!$A:$L,8,0),"")</f>
        <v>Гомельская обл., Мозырский р-н, г. Мозырь, б-р Юности, д 59А</v>
      </c>
      <c r="D246" s="44" t="s">
        <v>3274</v>
      </c>
      <c r="E246" s="51">
        <f>IFERROR(VLOOKUP(D:D,'1. КУБ по территории'!$I:$L,2,0),"-")</f>
        <v>58660.44999999999</v>
      </c>
      <c r="F246" s="51">
        <f>IFERROR(VLOOKUP(D:D,'1. КУБ по территории'!$I:$L,3,0),"-")</f>
        <v>41289.220000000008</v>
      </c>
      <c r="G246" s="51">
        <f>IFERROR(VLOOKUP(D:D,'1. КУБ по территории'!$I:$L,4,0),"-")</f>
        <v>9523.23</v>
      </c>
      <c r="H246" s="51">
        <f>IFERROR(AVERAGE(E246:G246),"-")</f>
        <v>36490.966666666667</v>
      </c>
      <c r="I246" s="42" t="str">
        <f>IFERROR(VLOOKUP($D246,'1. КУБ по территории'!$A:$L,3,0),"-")</f>
        <v>Канал Специалисты</v>
      </c>
      <c r="J246" s="42" t="str">
        <f>IFERROR(VLOOKUP($D246,'1. КУБ по территории'!$A:$L,4,0),"-")</f>
        <v>Парфюмерные и хозяйственные магазины</v>
      </c>
      <c r="K246" s="42" t="str">
        <f>IFERROR(VLOOKUP($D246,'1. КУБ по территории'!$A:$L,5,0),"-")</f>
        <v>Парфюмерно-Хозяйственный магазин (Малый)</v>
      </c>
      <c r="L246" s="42" t="str">
        <f>IFERROR(VLOOKUP($D246,'1. КУБ по территории'!$A:$L,6,0),"-")</f>
        <v>Мила mini</v>
      </c>
      <c r="M246" s="50">
        <f>IFERROR(IF(H246&gt;=1000000,1,IF(AND(H246&gt;=500000,H246&lt;=999999),2,IF(AND(H246&gt;=200000,H246&lt;=499999),3,IF(AND(H246&gt;=150000,H246&lt;=199999),4,IF(AND(H246&gt;=75000,H246&lt;=149000),5,IF(AND(H246&gt;=35000,H246&lt;=74999),6,6)))))),"-")</f>
        <v>6</v>
      </c>
      <c r="N246" s="43">
        <f>IFERROR(VLOOKUP($M246,справочник!$A$27:$D$33,3,0),0)</f>
        <v>30</v>
      </c>
      <c r="O246" s="43">
        <f>IFERROR(VLOOKUP($M246,справочник!$A$27:$D$33,4,0),0)</f>
        <v>2</v>
      </c>
      <c r="P246" s="43">
        <f>N246*O246</f>
        <v>60</v>
      </c>
      <c r="Q246" s="36"/>
      <c r="R246" s="36"/>
      <c r="S246" s="36"/>
      <c r="T246" s="36"/>
    </row>
    <row r="247" spans="1:20">
      <c r="A247" s="49" t="s">
        <v>7479</v>
      </c>
      <c r="B247" s="42" t="str">
        <f>IFERROR(VLOOKUP(D:D,'1. КУБ по территории'!$A:$L,7,0),"")</f>
        <v>Мила</v>
      </c>
      <c r="C247" s="42" t="str">
        <f>IFERROR(VLOOKUP(D:D,'1. КУБ по территории'!$A:$L,8,0),"")</f>
        <v>Гомельская обл., Житковичский р-н, г. Житковичи, ул Социалистическая, д 23</v>
      </c>
      <c r="D247" s="44" t="s">
        <v>3250</v>
      </c>
      <c r="E247" s="51">
        <f>IFERROR(VLOOKUP(D:D,'1. КУБ по территории'!$I:$L,2,0),"-")</f>
        <v>58660.450000000012</v>
      </c>
      <c r="F247" s="51">
        <f>IFERROR(VLOOKUP(D:D,'1. КУБ по территории'!$I:$L,3,0),"-")</f>
        <v>41289.219999999994</v>
      </c>
      <c r="G247" s="51">
        <f>IFERROR(VLOOKUP(D:D,'1. КУБ по территории'!$I:$L,4,0),"-")</f>
        <v>9523.2299999999977</v>
      </c>
      <c r="H247" s="51">
        <f>IFERROR(AVERAGE(E247:G247),"-")</f>
        <v>36490.966666666667</v>
      </c>
      <c r="I247" s="42" t="str">
        <f>IFERROR(VLOOKUP($D247,'1. КУБ по территории'!$A:$L,3,0),"-")</f>
        <v>Канал Специалисты</v>
      </c>
      <c r="J247" s="42" t="str">
        <f>IFERROR(VLOOKUP($D247,'1. КУБ по территории'!$A:$L,4,0),"-")</f>
        <v>Парфюмерные и хозяйственные магазины</v>
      </c>
      <c r="K247" s="42" t="str">
        <f>IFERROR(VLOOKUP($D247,'1. КУБ по территории'!$A:$L,5,0),"-")</f>
        <v>Парфюмерно-Хозяйственный магазин (Большой)</v>
      </c>
      <c r="L247" s="42" t="str">
        <f>IFERROR(VLOOKUP($D247,'1. КУБ по территории'!$A:$L,6,0),"-")</f>
        <v>Мила maxi</v>
      </c>
      <c r="M247" s="50">
        <f>IFERROR(IF(H247&gt;=1000000,1,IF(AND(H247&gt;=500000,H247&lt;=999999),2,IF(AND(H247&gt;=200000,H247&lt;=499999),3,IF(AND(H247&gt;=150000,H247&lt;=199999),4,IF(AND(H247&gt;=75000,H247&lt;=149000),5,IF(AND(H247&gt;=35000,H247&lt;=74999),6,6)))))),"-")</f>
        <v>6</v>
      </c>
      <c r="N247" s="43">
        <f>IFERROR(VLOOKUP($M247,справочник!$A$27:$D$33,3,0),0)</f>
        <v>30</v>
      </c>
      <c r="O247" s="43">
        <f>IFERROR(VLOOKUP($M247,справочник!$A$27:$D$33,4,0),0)</f>
        <v>2</v>
      </c>
      <c r="P247" s="43">
        <f>N247*O247</f>
        <v>60</v>
      </c>
      <c r="Q247" s="36"/>
      <c r="R247" s="36"/>
      <c r="S247" s="36"/>
      <c r="T247" s="36"/>
    </row>
    <row r="248" spans="1:20">
      <c r="A248" s="49" t="s">
        <v>7479</v>
      </c>
      <c r="B248" s="42" t="str">
        <f>IFERROR(VLOOKUP(D:D,'1. КУБ по территории'!$A:$L,7,0),"")</f>
        <v>Мила</v>
      </c>
      <c r="C248" s="42" t="str">
        <f>IFERROR(VLOOKUP(D:D,'1. КУБ по территории'!$A:$L,8,0),"")</f>
        <v>Гомельская обл., Калинковичский р-н, г. Калинковичи, ул 50 лет Октября, д 83/2</v>
      </c>
      <c r="D248" s="44" t="s">
        <v>3256</v>
      </c>
      <c r="E248" s="51">
        <f>IFERROR(VLOOKUP(D:D,'1. КУБ по территории'!$I:$L,2,0),"-")</f>
        <v>58660.450000000012</v>
      </c>
      <c r="F248" s="51">
        <f>IFERROR(VLOOKUP(D:D,'1. КУБ по территории'!$I:$L,3,0),"-")</f>
        <v>41289.220000000008</v>
      </c>
      <c r="G248" s="51">
        <f>IFERROR(VLOOKUP(D:D,'1. КУБ по территории'!$I:$L,4,0),"-")</f>
        <v>9523.2299999999977</v>
      </c>
      <c r="H248" s="51">
        <f>IFERROR(AVERAGE(E248:G248),"-")</f>
        <v>36490.966666666667</v>
      </c>
      <c r="I248" s="42" t="str">
        <f>IFERROR(VLOOKUP($D248,'1. КУБ по территории'!$A:$L,3,0),"-")</f>
        <v>Канал Специалисты</v>
      </c>
      <c r="J248" s="42" t="str">
        <f>IFERROR(VLOOKUP($D248,'1. КУБ по территории'!$A:$L,4,0),"-")</f>
        <v>Парфюмерные и хозяйственные магазины</v>
      </c>
      <c r="K248" s="42" t="str">
        <f>IFERROR(VLOOKUP($D248,'1. КУБ по территории'!$A:$L,5,0),"-")</f>
        <v>Парфюмерно-Хозяйственный магазин (Малый)</v>
      </c>
      <c r="L248" s="42" t="str">
        <f>IFERROR(VLOOKUP($D248,'1. КУБ по территории'!$A:$L,6,0),"-")</f>
        <v>Мила mini</v>
      </c>
      <c r="M248" s="50">
        <f>IFERROR(IF(H248&gt;=1000000,1,IF(AND(H248&gt;=500000,H248&lt;=999999),2,IF(AND(H248&gt;=200000,H248&lt;=499999),3,IF(AND(H248&gt;=150000,H248&lt;=199999),4,IF(AND(H248&gt;=75000,H248&lt;=149000),5,IF(AND(H248&gt;=35000,H248&lt;=74999),6,6)))))),"-")</f>
        <v>6</v>
      </c>
      <c r="N248" s="43">
        <f>IFERROR(VLOOKUP($M248,справочник!$A$27:$D$33,3,0),0)</f>
        <v>30</v>
      </c>
      <c r="O248" s="43">
        <f>IFERROR(VLOOKUP($M248,справочник!$A$27:$D$33,4,0),0)</f>
        <v>2</v>
      </c>
      <c r="P248" s="43">
        <f>N248*O248</f>
        <v>60</v>
      </c>
      <c r="Q248" s="36"/>
      <c r="R248" s="36"/>
      <c r="S248" s="36"/>
      <c r="T248" s="36"/>
    </row>
    <row r="249" spans="1:20">
      <c r="A249" s="49" t="s">
        <v>7479</v>
      </c>
      <c r="B249" s="42" t="str">
        <f>IFERROR(VLOOKUP(D:D,'1. КУБ по территории'!$A:$L,7,0),"")</f>
        <v>Мила</v>
      </c>
      <c r="C249" s="42" t="str">
        <f>IFERROR(VLOOKUP(D:D,'1. КУБ по территории'!$A:$L,8,0),"")</f>
        <v>Гомельская обл., Петриковский р-н, г. Петриков, ул Бумажкова, д 3В</v>
      </c>
      <c r="D249" s="44" t="s">
        <v>3645</v>
      </c>
      <c r="E249" s="51">
        <f>IFERROR(VLOOKUP(D:D,'1. КУБ по территории'!$I:$L,2,0),"-")</f>
        <v>58660.44999999999</v>
      </c>
      <c r="F249" s="51">
        <f>IFERROR(VLOOKUP(D:D,'1. КУБ по территории'!$I:$L,3,0),"-")</f>
        <v>41289.219999999994</v>
      </c>
      <c r="G249" s="51">
        <f>IFERROR(VLOOKUP(D:D,'1. КУБ по территории'!$I:$L,4,0),"-")</f>
        <v>9523.23</v>
      </c>
      <c r="H249" s="51">
        <f>IFERROR(AVERAGE(E249:G249),"-")</f>
        <v>36490.96666666666</v>
      </c>
      <c r="I249" s="42" t="str">
        <f>IFERROR(VLOOKUP($D249,'1. КУБ по территории'!$A:$L,3,0),"-")</f>
        <v>Канал Специалисты</v>
      </c>
      <c r="J249" s="42" t="str">
        <f>IFERROR(VLOOKUP($D249,'1. КУБ по территории'!$A:$L,4,0),"-")</f>
        <v>Парфюмерные и хозяйственные магазины</v>
      </c>
      <c r="K249" s="42" t="str">
        <f>IFERROR(VLOOKUP($D249,'1. КУБ по территории'!$A:$L,5,0),"-")</f>
        <v>Парфюмерно-Хозяйственный магазин (Средний)</v>
      </c>
      <c r="L249" s="42" t="str">
        <f>IFERROR(VLOOKUP($D249,'1. КУБ по территории'!$A:$L,6,0),"-")</f>
        <v>Мила midi</v>
      </c>
      <c r="M249" s="50">
        <f>IFERROR(IF(H249&gt;=1000000,1,IF(AND(H249&gt;=500000,H249&lt;=999999),2,IF(AND(H249&gt;=200000,H249&lt;=499999),3,IF(AND(H249&gt;=150000,H249&lt;=199999),4,IF(AND(H249&gt;=75000,H249&lt;=149000),5,IF(AND(H249&gt;=35000,H249&lt;=74999),6,6)))))),"-")</f>
        <v>6</v>
      </c>
      <c r="N249" s="43">
        <f>IFERROR(VLOOKUP($M249,справочник!$A$27:$D$33,3,0),0)</f>
        <v>30</v>
      </c>
      <c r="O249" s="43">
        <f>IFERROR(VLOOKUP($M249,справочник!$A$27:$D$33,4,0),0)</f>
        <v>2</v>
      </c>
      <c r="P249" s="43">
        <f>N249*O249</f>
        <v>60</v>
      </c>
      <c r="Q249" s="36"/>
      <c r="R249" s="36"/>
      <c r="S249" s="36"/>
      <c r="T249" s="36"/>
    </row>
    <row r="250" spans="1:20">
      <c r="A250" s="49" t="s">
        <v>7479</v>
      </c>
      <c r="B250" s="63" t="s">
        <v>827</v>
      </c>
      <c r="C250" s="63" t="s">
        <v>7480</v>
      </c>
      <c r="D250" s="44" t="s">
        <v>7481</v>
      </c>
      <c r="E250" s="51" t="str">
        <f>IFERROR(VLOOKUP(D:D,'1. КУБ по территории'!$I:$L,2,0),"-")</f>
        <v>-</v>
      </c>
      <c r="F250" s="51" t="str">
        <f>IFERROR(VLOOKUP(D:D,'1. КУБ по территории'!$I:$L,3,0),"-")</f>
        <v>-</v>
      </c>
      <c r="G250" s="51" t="str">
        <f>IFERROR(VLOOKUP(D:D,'1. КУБ по территории'!$I:$L,4,0),"-")</f>
        <v>-</v>
      </c>
      <c r="H250" s="51" t="str">
        <f>IFERROR(AVERAGE(E250:G250),"-")</f>
        <v>-</v>
      </c>
      <c r="I250" s="42" t="str">
        <f>IFERROR(VLOOKUP($D250,'1. КУБ по территории'!$A:$L,3,0),"-")</f>
        <v>-</v>
      </c>
      <c r="J250" s="42" t="str">
        <f>IFERROR(VLOOKUP($D250,'1. КУБ по территории'!$A:$L,4,0),"-")</f>
        <v>-</v>
      </c>
      <c r="K250" s="42" t="str">
        <f>IFERROR(VLOOKUP($D250,'1. КУБ по территории'!$A:$L,5,0),"-")</f>
        <v>-</v>
      </c>
      <c r="L250" s="42" t="str">
        <f>IFERROR(VLOOKUP($D250,'1. КУБ по территории'!$A:$L,6,0),"-")</f>
        <v>-</v>
      </c>
      <c r="M250" s="50">
        <f>IFERROR(IF(H250&gt;=1000000,1,IF(AND(H250&gt;=500000,H250&lt;=999999),2,IF(AND(H250&gt;=200000,H250&lt;=499999),3,IF(AND(H250&gt;=150000,H250&lt;=199999),4,IF(AND(H250&gt;=75000,H250&lt;=149000),5,IF(AND(H250&gt;=35000,H250&lt;=74999),6,6)))))),"-")</f>
        <v>1</v>
      </c>
      <c r="N250" s="43">
        <f>IFERROR(VLOOKUP($M250,справочник!$A$27:$D$33,3,0),0)</f>
        <v>60</v>
      </c>
      <c r="O250" s="43">
        <f>IFERROR(VLOOKUP($M250,справочник!$A$27:$D$33,4,0),0)</f>
        <v>4</v>
      </c>
      <c r="P250" s="43">
        <f>N250*O250</f>
        <v>240</v>
      </c>
      <c r="Q250" s="36"/>
      <c r="R250" s="36"/>
      <c r="S250" s="36"/>
      <c r="T250" s="36"/>
    </row>
    <row r="251" spans="1:20">
      <c r="A251" s="49" t="s">
        <v>7479</v>
      </c>
      <c r="B251" s="42" t="str">
        <f>IFERROR(VLOOKUP(D:D,'1. КУБ по территории'!$A:$L,7,0),"")</f>
        <v>Грошык</v>
      </c>
      <c r="C251" s="42" t="str">
        <f>IFERROR(VLOOKUP(D:D,'1. КУБ по территории'!$A:$L,8,0),"")</f>
        <v>Гомельская обл., Мозырский р-н, г. Мозырь, пл Максима Горького, д 5</v>
      </c>
      <c r="D251" s="44" t="s">
        <v>3908</v>
      </c>
      <c r="E251" s="51">
        <f>IFERROR(VLOOKUP(D:D,'1. КУБ по территории'!$I:$L,2,0),"-")</f>
        <v>85135.62000000001</v>
      </c>
      <c r="F251" s="51">
        <f>IFERROR(VLOOKUP(D:D,'1. КУБ по территории'!$I:$L,3,0),"-")</f>
        <v>69880.040000000023</v>
      </c>
      <c r="G251" s="51">
        <f>IFERROR(VLOOKUP(D:D,'1. КУБ по территории'!$I:$L,4,0),"-")</f>
        <v>74147.51999999999</v>
      </c>
      <c r="H251" s="51">
        <f>IFERROR(AVERAGE(E251:G251),"-")</f>
        <v>76387.726666666669</v>
      </c>
      <c r="I251" s="42" t="str">
        <f>IFERROR(VLOOKUP($D251,'1. КУБ по территории'!$A:$L,3,0),"-")</f>
        <v>Смешанный канал</v>
      </c>
      <c r="J251" s="42" t="str">
        <f>IFERROR(VLOOKUP($D251,'1. КУБ по территории'!$A:$L,4,0),"-")</f>
        <v>Хард дискаунтер</v>
      </c>
      <c r="K251" s="42" t="str">
        <f>IFERROR(VLOOKUP($D251,'1. КУБ по территории'!$A:$L,5,0),"-")</f>
        <v>Хард дискаунтер</v>
      </c>
      <c r="L251" s="42" t="str">
        <f>IFERROR(VLOOKUP($D251,'1. КУБ по территории'!$A:$L,6,0),"-")</f>
        <v>Unknown</v>
      </c>
      <c r="M251" s="50">
        <f>IFERROR(IF(H251&gt;=1000000,1,IF(AND(H251&gt;=500000,H251&lt;=999999),2,IF(AND(H251&gt;=200000,H251&lt;=499999),3,IF(AND(H251&gt;=150000,H251&lt;=199999),4,IF(AND(H251&gt;=75000,H251&lt;=149000),5,IF(AND(H251&gt;=35000,H251&lt;=74999),6,6)))))),"-")</f>
        <v>5</v>
      </c>
      <c r="N251" s="43">
        <f>IFERROR(VLOOKUP($M251,справочник!$A$27:$D$33,3,0),0)</f>
        <v>30</v>
      </c>
      <c r="O251" s="43">
        <f>IFERROR(VLOOKUP($M251,справочник!$A$27:$D$33,4,0),0)</f>
        <v>2</v>
      </c>
      <c r="P251" s="43">
        <f>N251*O251</f>
        <v>60</v>
      </c>
      <c r="Q251" s="36"/>
      <c r="R251" s="36"/>
      <c r="S251" s="36"/>
      <c r="T251" s="36"/>
    </row>
    <row r="252" spans="1:20" ht="12.75" hidden="1">
      <c r="A252" s="69" t="s">
        <v>7482</v>
      </c>
      <c r="B252" s="42" t="str">
        <f>IFERROR(VLOOKUP(D:D,'1. КУБ по территории'!$A:$L,7,0),"")</f>
        <v>АЛМИ (Беларусь)</v>
      </c>
      <c r="C252" s="42" t="str">
        <f>IFERROR(VLOOKUP(D:D,'1. КУБ по территории'!$A:$L,8,0),"")</f>
        <v>Минская обл., Молодечненский р-н, г. Молодечно, ул Великий Гостинец, д 136</v>
      </c>
      <c r="D252" s="71" t="s">
        <v>5090</v>
      </c>
      <c r="E252" s="51">
        <f>IFERROR(VLOOKUP(D:D,'1. КУБ по территории'!$I:$L,2,0),"-")</f>
        <v>0</v>
      </c>
      <c r="F252" s="51">
        <f>IFERROR(VLOOKUP(D:D,'1. КУБ по территории'!$I:$L,3,0),"-")</f>
        <v>2417.04</v>
      </c>
      <c r="G252" s="51">
        <f>IFERROR(VLOOKUP(D:D,'1. КУБ по территории'!$I:$L,4,0),"-")</f>
        <v>0</v>
      </c>
      <c r="H252" s="51">
        <f>IFERROR(AVERAGE(E252:G252),"-")</f>
        <v>805.68</v>
      </c>
      <c r="I252" s="42" t="str">
        <f>IFERROR(VLOOKUP($D252,'1. КУБ по территории'!$A:$L,3,0),"-")</f>
        <v>Смешанный канал</v>
      </c>
      <c r="J252" s="42" t="str">
        <f>IFERROR(VLOOKUP($D252,'1. КУБ по территории'!$A:$L,4,0),"-")</f>
        <v>Супермаркет</v>
      </c>
      <c r="K252" s="42" t="str">
        <f>IFERROR(VLOOKUP($D252,'1. КУБ по территории'!$A:$L,5,0),"-")</f>
        <v>Супермаркет (малый)</v>
      </c>
      <c r="L252" s="42" t="str">
        <f>IFERROR(VLOOKUP($D252,'1. КУБ по территории'!$A:$L,6,0),"-")</f>
        <v>Unknown</v>
      </c>
      <c r="M252" s="50">
        <f>IFERROR(IF(H252&gt;=1000000,1,IF(AND(H252&gt;=500000,H252&lt;=999999),2,IF(AND(H252&gt;=200000,H252&lt;=499999),3,IF(AND(H252&gt;=150000,H252&lt;=199999),4,IF(AND(H252&gt;=75000,H252&lt;=149000),5,IF(AND(H252&gt;=35000,H252&lt;=74999),6,6)))))),"-")</f>
        <v>6</v>
      </c>
      <c r="N252" s="82">
        <v>30</v>
      </c>
      <c r="O252" s="82">
        <v>2</v>
      </c>
      <c r="P252" s="43">
        <f>N252*O252</f>
        <v>60</v>
      </c>
      <c r="Q252" s="65"/>
      <c r="R252" s="65">
        <v>2</v>
      </c>
      <c r="S252" s="65"/>
      <c r="T252" s="65">
        <v>2</v>
      </c>
    </row>
    <row r="253" spans="1:20" ht="12.6" hidden="1" customHeight="1">
      <c r="A253" s="72" t="s">
        <v>7482</v>
      </c>
      <c r="B253" s="42" t="str">
        <f>IFERROR(VLOOKUP(D:D,'1. КУБ по территории'!$A:$L,7,0),"")</f>
        <v>Белмаркет</v>
      </c>
      <c r="C253" s="42" t="str">
        <f>IFERROR(VLOOKUP(D:D,'1. КУБ по территории'!$A:$L,8,0),"")</f>
        <v>Минская обл., Минский р-н, г. Заславль, пер Студенецкий, д 7</v>
      </c>
      <c r="D253" s="71" t="s">
        <v>5406</v>
      </c>
      <c r="E253" s="51">
        <f>IFERROR(VLOOKUP(D:D,'1. КУБ по территории'!$I:$L,2,0),"-")</f>
        <v>29136.59</v>
      </c>
      <c r="F253" s="51">
        <f>IFERROR(VLOOKUP(D:D,'1. КУБ по территории'!$I:$L,3,0),"-")</f>
        <v>1755.1200000000001</v>
      </c>
      <c r="G253" s="51">
        <f>IFERROR(VLOOKUP(D:D,'1. КУБ по территории'!$I:$L,4,0),"-")</f>
        <v>20222.590000000004</v>
      </c>
      <c r="H253" s="51">
        <f>IFERROR(AVERAGE(E253:G253),"-")</f>
        <v>17038.100000000002</v>
      </c>
      <c r="I253" s="42" t="str">
        <f>IFERROR(VLOOKUP($D253,'1. КУБ по территории'!$A:$L,3,0),"-")</f>
        <v>Смешанный канал</v>
      </c>
      <c r="J253" s="42" t="str">
        <f>IFERROR(VLOOKUP($D253,'1. КУБ по территории'!$A:$L,4,0),"-")</f>
        <v>Супермаркет</v>
      </c>
      <c r="K253" s="42" t="str">
        <f>IFERROR(VLOOKUP($D253,'1. КУБ по территории'!$A:$L,5,0),"-")</f>
        <v>Супермаркет (малый)</v>
      </c>
      <c r="L253" s="42" t="str">
        <f>IFERROR(VLOOKUP($D253,'1. КУБ по территории'!$A:$L,6,0),"-")</f>
        <v>Ф1 (Белмаркет)</v>
      </c>
      <c r="M253" s="50">
        <f>IFERROR(IF(H253&gt;=1000000,1,IF(AND(H253&gt;=500000,H253&lt;=999999),2,IF(AND(H253&gt;=200000,H253&lt;=499999),3,IF(AND(H253&gt;=150000,H253&lt;=199999),4,IF(AND(H253&gt;=75000,H253&lt;=149000),5,IF(AND(H253&gt;=35000,H253&lt;=74999),6,6)))))),"-")</f>
        <v>6</v>
      </c>
      <c r="N253" s="83">
        <v>60</v>
      </c>
      <c r="O253" s="83">
        <v>1</v>
      </c>
      <c r="P253" s="43">
        <f>N253*O253</f>
        <v>60</v>
      </c>
      <c r="Q253" s="67"/>
      <c r="R253" s="67">
        <v>3</v>
      </c>
      <c r="S253" s="67"/>
      <c r="T253" s="67"/>
    </row>
    <row r="254" spans="1:20" ht="12.75" hidden="1">
      <c r="A254" s="72" t="s">
        <v>7482</v>
      </c>
      <c r="B254" s="42" t="str">
        <f>IFERROR(VLOOKUP(D:D,'1. КУБ по территории'!$A:$L,7,0),"")</f>
        <v>Белмаркет</v>
      </c>
      <c r="C254" s="42" t="str">
        <f>IFERROR(VLOOKUP(D:D,'1. КУБ по территории'!$A:$L,8,0),"")</f>
        <v>Минская обл., Молодечненский р-н, г. Молодечно, ул Великий Гостинец, д 75</v>
      </c>
      <c r="D254" s="71" t="s">
        <v>5410</v>
      </c>
      <c r="E254" s="51">
        <f>IFERROR(VLOOKUP(D:D,'1. КУБ по территории'!$I:$L,2,0),"-")</f>
        <v>1785.24</v>
      </c>
      <c r="F254" s="51">
        <f>IFERROR(VLOOKUP(D:D,'1. КУБ по территории'!$I:$L,3,0),"-")</f>
        <v>0</v>
      </c>
      <c r="G254" s="51">
        <f>IFERROR(VLOOKUP(D:D,'1. КУБ по территории'!$I:$L,4,0),"-")</f>
        <v>8104.48</v>
      </c>
      <c r="H254" s="51">
        <f>IFERROR(AVERAGE(E254:G254),"-")</f>
        <v>3296.5733333333333</v>
      </c>
      <c r="I254" s="42" t="str">
        <f>IFERROR(VLOOKUP($D254,'1. КУБ по территории'!$A:$L,3,0),"-")</f>
        <v>Смешанный канал</v>
      </c>
      <c r="J254" s="42" t="str">
        <f>IFERROR(VLOOKUP($D254,'1. КУБ по территории'!$A:$L,4,0),"-")</f>
        <v>Супермаркет</v>
      </c>
      <c r="K254" s="42" t="str">
        <f>IFERROR(VLOOKUP($D254,'1. КУБ по территории'!$A:$L,5,0),"-")</f>
        <v>Супермаркет (малый)</v>
      </c>
      <c r="L254" s="42" t="str">
        <f>IFERROR(VLOOKUP($D254,'1. КУБ по территории'!$A:$L,6,0),"-")</f>
        <v>Ф1 (Белмаркет)</v>
      </c>
      <c r="M254" s="50">
        <f>IFERROR(IF(H254&gt;=1000000,1,IF(AND(H254&gt;=500000,H254&lt;=999999),2,IF(AND(H254&gt;=200000,H254&lt;=499999),3,IF(AND(H254&gt;=150000,H254&lt;=199999),4,IF(AND(H254&gt;=75000,H254&lt;=149000),5,IF(AND(H254&gt;=35000,H254&lt;=74999),6,6)))))),"-")</f>
        <v>6</v>
      </c>
      <c r="N254" s="83">
        <v>60</v>
      </c>
      <c r="O254" s="83">
        <v>2</v>
      </c>
      <c r="P254" s="43">
        <f>N254*O254</f>
        <v>120</v>
      </c>
      <c r="Q254" s="67"/>
      <c r="R254" s="67">
        <v>2</v>
      </c>
      <c r="S254" s="67"/>
      <c r="T254" s="67">
        <v>2</v>
      </c>
    </row>
    <row r="255" spans="1:20" ht="12.75" hidden="1">
      <c r="A255" s="72" t="s">
        <v>7482</v>
      </c>
      <c r="B255" s="42" t="str">
        <f>IFERROR(VLOOKUP(D:D,'1. КУБ по территории'!$A:$L,7,0),"")</f>
        <v>Белмаркет</v>
      </c>
      <c r="C255" s="42" t="str">
        <f>IFERROR(VLOOKUP(D:D,'1. КУБ по территории'!$A:$L,8,0),"")</f>
        <v>Минская обл., Молодечненский р-н, г. Молодечно</v>
      </c>
      <c r="D255" s="71" t="s">
        <v>5412</v>
      </c>
      <c r="E255" s="51">
        <f>IFERROR(VLOOKUP(D:D,'1. КУБ по территории'!$I:$L,2,0),"-")</f>
        <v>3779.2299999999996</v>
      </c>
      <c r="F255" s="51">
        <f>IFERROR(VLOOKUP(D:D,'1. КУБ по территории'!$I:$L,3,0),"-")</f>
        <v>0</v>
      </c>
      <c r="G255" s="51">
        <f>IFERROR(VLOOKUP(D:D,'1. КУБ по территории'!$I:$L,4,0),"-")</f>
        <v>3968.62</v>
      </c>
      <c r="H255" s="51">
        <f>IFERROR(AVERAGE(E255:G255),"-")</f>
        <v>2582.6166666666663</v>
      </c>
      <c r="I255" s="42" t="str">
        <f>IFERROR(VLOOKUP($D255,'1. КУБ по территории'!$A:$L,3,0),"-")</f>
        <v>Смешанный канал</v>
      </c>
      <c r="J255" s="42" t="str">
        <f>IFERROR(VLOOKUP($D255,'1. КУБ по территории'!$A:$L,4,0),"-")</f>
        <v>Супермаркет</v>
      </c>
      <c r="K255" s="42" t="str">
        <f>IFERROR(VLOOKUP($D255,'1. КУБ по территории'!$A:$L,5,0),"-")</f>
        <v>Супермаркет (малый)</v>
      </c>
      <c r="L255" s="42" t="str">
        <f>IFERROR(VLOOKUP($D255,'1. КУБ по территории'!$A:$L,6,0),"-")</f>
        <v>Ф1 (Белмаркет)</v>
      </c>
      <c r="M255" s="50">
        <f>IFERROR(IF(H255&gt;=1000000,1,IF(AND(H255&gt;=500000,H255&lt;=999999),2,IF(AND(H255&gt;=200000,H255&lt;=499999),3,IF(AND(H255&gt;=150000,H255&lt;=199999),4,IF(AND(H255&gt;=75000,H255&lt;=149000),5,IF(AND(H255&gt;=35000,H255&lt;=74999),6,6)))))),"-")</f>
        <v>6</v>
      </c>
      <c r="N255" s="83">
        <v>60</v>
      </c>
      <c r="O255" s="83">
        <v>2</v>
      </c>
      <c r="P255" s="43">
        <f>N255*O255</f>
        <v>120</v>
      </c>
      <c r="Q255" s="67">
        <v>2</v>
      </c>
      <c r="R255" s="67"/>
      <c r="S255" s="67">
        <v>2</v>
      </c>
      <c r="T255" s="67"/>
    </row>
    <row r="256" spans="1:20" ht="12.75" hidden="1">
      <c r="A256" s="72" t="s">
        <v>7482</v>
      </c>
      <c r="B256" s="42" t="str">
        <f>IFERROR(VLOOKUP(D:D,'1. КУБ по территории'!$A:$L,7,0),"")</f>
        <v>Белмаркет</v>
      </c>
      <c r="C256" s="42" t="str">
        <f>IFERROR(VLOOKUP(D:D,'1. КУБ по территории'!$A:$L,8,0),"")</f>
        <v>Гродненская обл., Островецкий р-н, г. Островец, ул Володарского, д 45</v>
      </c>
      <c r="D256" s="71" t="s">
        <v>4299</v>
      </c>
      <c r="E256" s="51">
        <f>IFERROR(VLOOKUP(D:D,'1. КУБ по территории'!$I:$L,2,0),"-")</f>
        <v>13265.11</v>
      </c>
      <c r="F256" s="51">
        <f>IFERROR(VLOOKUP(D:D,'1. КУБ по территории'!$I:$L,3,0),"-")</f>
        <v>2483.5200000000004</v>
      </c>
      <c r="G256" s="51">
        <f>IFERROR(VLOOKUP(D:D,'1. КУБ по территории'!$I:$L,4,0),"-")</f>
        <v>12488.66</v>
      </c>
      <c r="H256" s="51">
        <f>IFERROR(AVERAGE(E256:G256),"-")</f>
        <v>9412.43</v>
      </c>
      <c r="I256" s="42" t="str">
        <f>IFERROR(VLOOKUP($D256,'1. КУБ по территории'!$A:$L,3,0),"-")</f>
        <v>Смешанный канал</v>
      </c>
      <c r="J256" s="42" t="str">
        <f>IFERROR(VLOOKUP($D256,'1. КУБ по территории'!$A:$L,4,0),"-")</f>
        <v>Супермаркет</v>
      </c>
      <c r="K256" s="42" t="str">
        <f>IFERROR(VLOOKUP($D256,'1. КУБ по территории'!$A:$L,5,0),"-")</f>
        <v>Супермаркет (малый)</v>
      </c>
      <c r="L256" s="42" t="str">
        <f>IFERROR(VLOOKUP($D256,'1. КУБ по территории'!$A:$L,6,0),"-")</f>
        <v>Unknown</v>
      </c>
      <c r="M256" s="50">
        <f>IFERROR(IF(H256&gt;=1000000,1,IF(AND(H256&gt;=500000,H256&lt;=999999),2,IF(AND(H256&gt;=200000,H256&lt;=499999),3,IF(AND(H256&gt;=150000,H256&lt;=199999),4,IF(AND(H256&gt;=75000,H256&lt;=149000),5,IF(AND(H256&gt;=35000,H256&lt;=74999),6,6)))))),"-")</f>
        <v>6</v>
      </c>
      <c r="N256" s="83">
        <v>60</v>
      </c>
      <c r="O256" s="83">
        <v>2</v>
      </c>
      <c r="P256" s="43">
        <f>N256*O256</f>
        <v>120</v>
      </c>
      <c r="Q256" s="67">
        <v>1</v>
      </c>
      <c r="R256" s="67"/>
      <c r="S256" s="67">
        <v>1</v>
      </c>
      <c r="T256" s="67"/>
    </row>
    <row r="257" spans="1:20" ht="12.75" hidden="1">
      <c r="A257" s="72" t="s">
        <v>7482</v>
      </c>
      <c r="B257" s="42" t="str">
        <f>IFERROR(VLOOKUP(D:D,'1. КУБ по территории'!$A:$L,7,0),"")</f>
        <v>Буслик</v>
      </c>
      <c r="C257" s="42" t="str">
        <f>IFERROR(VLOOKUP(D:D,'1. КУБ по территории'!$A:$L,8,0),"")</f>
        <v>Минская обл., Молодечненский р-н, г. Молодечно, ул Будавников, д 17А</v>
      </c>
      <c r="D257" s="71" t="s">
        <v>4629</v>
      </c>
      <c r="E257" s="51">
        <f>IFERROR(VLOOKUP(D:D,'1. КУБ по территории'!$I:$L,2,0),"-")</f>
        <v>55325.300200755984</v>
      </c>
      <c r="F257" s="51">
        <f>IFERROR(VLOOKUP(D:D,'1. КУБ по территории'!$I:$L,3,0),"-")</f>
        <v>0</v>
      </c>
      <c r="G257" s="51">
        <f>IFERROR(VLOOKUP(D:D,'1. КУБ по территории'!$I:$L,4,0),"-")</f>
        <v>49340.576248415207</v>
      </c>
      <c r="H257" s="51">
        <f>IFERROR(AVERAGE(E257:G257),"-")</f>
        <v>34888.625483057062</v>
      </c>
      <c r="I257" s="42" t="str">
        <f>IFERROR(VLOOKUP($D257,'1. КУБ по территории'!$A:$L,3,0),"-")</f>
        <v>Канал Специалисты</v>
      </c>
      <c r="J257" s="42" t="str">
        <f>IFERROR(VLOOKUP($D257,'1. КУБ по территории'!$A:$L,4,0),"-")</f>
        <v>Детский магазин</v>
      </c>
      <c r="K257" s="42" t="str">
        <f>IFERROR(VLOOKUP($D257,'1. КУБ по территории'!$A:$L,5,0),"-")</f>
        <v>Детский магазин (малый)</v>
      </c>
      <c r="L257" s="42" t="str">
        <f>IFERROR(VLOOKUP($D257,'1. КУБ по территории'!$A:$L,6,0),"-")</f>
        <v>10 (Буслик)</v>
      </c>
      <c r="M257" s="50">
        <f>IFERROR(IF(H257&gt;=1000000,1,IF(AND(H257&gt;=500000,H257&lt;=999999),2,IF(AND(H257&gt;=200000,H257&lt;=499999),3,IF(AND(H257&gt;=150000,H257&lt;=199999),4,IF(AND(H257&gt;=75000,H257&lt;=149000),5,IF(AND(H257&gt;=35000,H257&lt;=74999),6,6)))))),"-")</f>
        <v>6</v>
      </c>
      <c r="N257" s="83">
        <v>60</v>
      </c>
      <c r="O257" s="83">
        <v>8</v>
      </c>
      <c r="P257" s="43">
        <f>N257*O257</f>
        <v>480</v>
      </c>
      <c r="Q257" s="67">
        <v>2.5</v>
      </c>
      <c r="R257" s="67">
        <v>2.5</v>
      </c>
      <c r="S257" s="67">
        <v>2.5</v>
      </c>
      <c r="T257" s="67">
        <v>2.5</v>
      </c>
    </row>
    <row r="258" spans="1:20" ht="12.75" hidden="1">
      <c r="A258" s="72" t="s">
        <v>7482</v>
      </c>
      <c r="B258" s="42" t="str">
        <f>IFERROR(VLOOKUP(D:D,'1. КУБ по территории'!$A:$L,7,0),"")</f>
        <v>Гиппо</v>
      </c>
      <c r="C258" s="42" t="str">
        <f>IFERROR(VLOOKUP(D:D,'1. КУБ по территории'!$A:$L,8,0),"")</f>
        <v>Минская обл., Минский р-н, г. Заславль</v>
      </c>
      <c r="D258" s="71" t="s">
        <v>5403</v>
      </c>
      <c r="E258" s="51">
        <f>IFERROR(VLOOKUP(D:D,'1. КУБ по территории'!$I:$L,2,0),"-")</f>
        <v>71964.50999999998</v>
      </c>
      <c r="F258" s="51">
        <f>IFERROR(VLOOKUP(D:D,'1. КУБ по территории'!$I:$L,3,0),"-")</f>
        <v>1039483.4392126554</v>
      </c>
      <c r="G258" s="51">
        <f>IFERROR(VLOOKUP(D:D,'1. КУБ по территории'!$I:$L,4,0),"-")</f>
        <v>1566675.1397177712</v>
      </c>
      <c r="H258" s="51">
        <f>IFERROR(AVERAGE(E258:G258),"-")</f>
        <v>892707.69631014217</v>
      </c>
      <c r="I258" s="42" t="str">
        <f>IFERROR(VLOOKUP($D258,'1. КУБ по территории'!$A:$L,3,0),"-")</f>
        <v>Смешанный канал</v>
      </c>
      <c r="J258" s="42" t="str">
        <f>IFERROR(VLOOKUP($D258,'1. КУБ по территории'!$A:$L,4,0),"-")</f>
        <v>Супермаркет</v>
      </c>
      <c r="K258" s="42" t="str">
        <f>IFERROR(VLOOKUP($D258,'1. КУБ по территории'!$A:$L,5,0),"-")</f>
        <v>Супермаркет (малый)</v>
      </c>
      <c r="L258" s="42" t="str">
        <f>IFERROR(VLOOKUP($D258,'1. КУБ по территории'!$A:$L,6,0),"-")</f>
        <v>СМ малый (Гиппо)</v>
      </c>
      <c r="M258" s="50">
        <f>IFERROR(IF(H258&gt;=1000000,1,IF(AND(H258&gt;=500000,H258&lt;=999999),2,IF(AND(H258&gt;=200000,H258&lt;=499999),3,IF(AND(H258&gt;=150000,H258&lt;=199999),4,IF(AND(H258&gt;=75000,H258&lt;=149000),5,IF(AND(H258&gt;=35000,H258&lt;=74999),6,6)))))),"-")</f>
        <v>2</v>
      </c>
      <c r="N258" s="83">
        <v>60</v>
      </c>
      <c r="O258" s="83">
        <v>1</v>
      </c>
      <c r="P258" s="43">
        <f>N258*O258</f>
        <v>60</v>
      </c>
      <c r="Q258" s="67"/>
      <c r="R258" s="67">
        <v>3</v>
      </c>
      <c r="S258" s="67"/>
      <c r="T258" s="67"/>
    </row>
    <row r="259" spans="1:20" ht="12.75" hidden="1">
      <c r="A259" s="72" t="s">
        <v>7482</v>
      </c>
      <c r="B259" s="42" t="str">
        <f>IFERROR(VLOOKUP(D:D,'1. КУБ по территории'!$A:$L,7,0),"")</f>
        <v>Гиппо</v>
      </c>
      <c r="C259" s="42" t="str">
        <f>IFERROR(VLOOKUP(D:D,'1. КУБ по территории'!$A:$L,8,0),"")</f>
        <v>Гродненская обл., Островецкий р-н, г. Островец, ул Володарского, д 59 к А</v>
      </c>
      <c r="D259" s="71" t="s">
        <v>4484</v>
      </c>
      <c r="E259" s="51">
        <f>IFERROR(VLOOKUP(D:D,'1. КУБ по территории'!$I:$L,2,0),"-")</f>
        <v>110134.23999999999</v>
      </c>
      <c r="F259" s="51">
        <f>IFERROR(VLOOKUP(D:D,'1. КУБ по территории'!$I:$L,3,0),"-")</f>
        <v>72107.429999999993</v>
      </c>
      <c r="G259" s="51">
        <f>IFERROR(VLOOKUP(D:D,'1. КУБ по территории'!$I:$L,4,0),"-")</f>
        <v>142515.09999999998</v>
      </c>
      <c r="H259" s="51">
        <f>IFERROR(AVERAGE(E259:G259),"-")</f>
        <v>108252.25666666665</v>
      </c>
      <c r="I259" s="42" t="str">
        <f>IFERROR(VLOOKUP($D259,'1. КУБ по территории'!$A:$L,3,0),"-")</f>
        <v>Смешанный канал</v>
      </c>
      <c r="J259" s="42" t="str">
        <f>IFERROR(VLOOKUP($D259,'1. КУБ по территории'!$A:$L,4,0),"-")</f>
        <v>Супермаркет</v>
      </c>
      <c r="K259" s="42" t="str">
        <f>IFERROR(VLOOKUP($D259,'1. КУБ по территории'!$A:$L,5,0),"-")</f>
        <v>Супермаркет (малый)</v>
      </c>
      <c r="L259" s="42" t="str">
        <f>IFERROR(VLOOKUP($D259,'1. КУБ по территории'!$A:$L,6,0),"-")</f>
        <v>СМ малый (Гиппо)</v>
      </c>
      <c r="M259" s="50">
        <f>IFERROR(IF(H259&gt;=1000000,1,IF(AND(H259&gt;=500000,H259&lt;=999999),2,IF(AND(H259&gt;=200000,H259&lt;=499999),3,IF(AND(H259&gt;=150000,H259&lt;=199999),4,IF(AND(H259&gt;=75000,H259&lt;=149000),5,IF(AND(H259&gt;=35000,H259&lt;=74999),6,6)))))),"-")</f>
        <v>5</v>
      </c>
      <c r="N259" s="83">
        <v>60</v>
      </c>
      <c r="O259" s="83">
        <v>2</v>
      </c>
      <c r="P259" s="43">
        <f>N259*O259</f>
        <v>120</v>
      </c>
      <c r="Q259" s="67">
        <v>1</v>
      </c>
      <c r="R259" s="67"/>
      <c r="S259" s="67">
        <v>1</v>
      </c>
      <c r="T259" s="67"/>
    </row>
    <row r="260" spans="1:20" ht="12.75" hidden="1">
      <c r="A260" s="72" t="s">
        <v>7482</v>
      </c>
      <c r="B260" s="42" t="str">
        <f>IFERROR(VLOOKUP(D:D,'1. КУБ по территории'!$A:$L,7,0),"")</f>
        <v>Детмир Бел</v>
      </c>
      <c r="C260" s="42" t="str">
        <f>IFERROR(VLOOKUP(D:D,'1. КУБ по территории'!$A:$L,8,0),"")</f>
        <v>Минская обл., Молодечненский р-н, г. Молодечно, ул Великий Гостинец, д 67</v>
      </c>
      <c r="D260" s="71" t="s">
        <v>4640</v>
      </c>
      <c r="E260" s="51">
        <f>IFERROR(VLOOKUP(D:D,'1. КУБ по территории'!$I:$L,2,0),"-")</f>
        <v>582849.68999999994</v>
      </c>
      <c r="F260" s="51">
        <f>IFERROR(VLOOKUP(D:D,'1. КУБ по территории'!$I:$L,3,0),"-")</f>
        <v>464038.11999999988</v>
      </c>
      <c r="G260" s="51">
        <f>IFERROR(VLOOKUP(D:D,'1. КУБ по территории'!$I:$L,4,0),"-")</f>
        <v>924552.12</v>
      </c>
      <c r="H260" s="51">
        <f>IFERROR(AVERAGE(E260:G260),"-")</f>
        <v>657146.6433333332</v>
      </c>
      <c r="I260" s="42" t="str">
        <f>IFERROR(VLOOKUP($D260,'1. КУБ по территории'!$A:$L,3,0),"-")</f>
        <v>Канал Специалисты</v>
      </c>
      <c r="J260" s="42" t="str">
        <f>IFERROR(VLOOKUP($D260,'1. КУБ по территории'!$A:$L,4,0),"-")</f>
        <v>Детский магазин</v>
      </c>
      <c r="K260" s="42" t="str">
        <f>IFERROR(VLOOKUP($D260,'1. КУБ по территории'!$A:$L,5,0),"-")</f>
        <v>Детский магазин (малый)</v>
      </c>
      <c r="L260" s="42" t="str">
        <f>IFERROR(VLOOKUP($D260,'1. КУБ по территории'!$A:$L,6,0),"-")</f>
        <v>Детский (Детмир Бел)</v>
      </c>
      <c r="M260" s="50">
        <f>IFERROR(IF(H260&gt;=1000000,1,IF(AND(H260&gt;=500000,H260&lt;=999999),2,IF(AND(H260&gt;=200000,H260&lt;=499999),3,IF(AND(H260&gt;=150000,H260&lt;=199999),4,IF(AND(H260&gt;=75000,H260&lt;=149000),5,IF(AND(H260&gt;=35000,H260&lt;=74999),6,6)))))),"-")</f>
        <v>2</v>
      </c>
      <c r="N260" s="83">
        <v>60</v>
      </c>
      <c r="O260" s="83">
        <v>8</v>
      </c>
      <c r="P260" s="43">
        <f>N260*O260</f>
        <v>480</v>
      </c>
      <c r="Q260" s="67">
        <v>2.5</v>
      </c>
      <c r="R260" s="67">
        <v>2.5</v>
      </c>
      <c r="S260" s="67">
        <v>2.5</v>
      </c>
      <c r="T260" s="67">
        <v>2.5</v>
      </c>
    </row>
    <row r="261" spans="1:20" ht="12.75" hidden="1">
      <c r="A261" s="72" t="s">
        <v>7482</v>
      </c>
      <c r="B261" s="42" t="str">
        <f>IFERROR(VLOOKUP(D:D,'1. КУБ по территории'!$A:$L,7,0),"")</f>
        <v>Детмир Бел</v>
      </c>
      <c r="C261" s="42" t="str">
        <f>IFERROR(VLOOKUP(D:D,'1. КУБ по территории'!$A:$L,8,0),"")</f>
        <v>Гродненская обл., Островецкий р-н, г. Островец, ул Казимира Сваяка, д 2</v>
      </c>
      <c r="D261" s="71" t="s">
        <v>3996</v>
      </c>
      <c r="E261" s="51">
        <f>IFERROR(VLOOKUP(D:D,'1. КУБ по территории'!$I:$L,2,0),"-")</f>
        <v>0</v>
      </c>
      <c r="F261" s="51">
        <f>IFERROR(VLOOKUP(D:D,'1. КУБ по территории'!$I:$L,3,0),"-")</f>
        <v>0</v>
      </c>
      <c r="G261" s="51">
        <f>IFERROR(VLOOKUP(D:D,'1. КУБ по территории'!$I:$L,4,0),"-")</f>
        <v>534241.68000000017</v>
      </c>
      <c r="H261" s="51">
        <f>IFERROR(AVERAGE(E261:G261),"-")</f>
        <v>178080.56000000006</v>
      </c>
      <c r="I261" s="42" t="str">
        <f>IFERROR(VLOOKUP($D261,'1. КУБ по территории'!$A:$L,3,0),"-")</f>
        <v>Канал Специалисты</v>
      </c>
      <c r="J261" s="42" t="str">
        <f>IFERROR(VLOOKUP($D261,'1. КУБ по территории'!$A:$L,4,0),"-")</f>
        <v>Детский магазин</v>
      </c>
      <c r="K261" s="42" t="str">
        <f>IFERROR(VLOOKUP($D261,'1. КУБ по территории'!$A:$L,5,0),"-")</f>
        <v>Детский магазин (малый)</v>
      </c>
      <c r="L261" s="42" t="str">
        <f>IFERROR(VLOOKUP($D261,'1. КУБ по территории'!$A:$L,6,0),"-")</f>
        <v>Unknown</v>
      </c>
      <c r="M261" s="50">
        <f>IFERROR(IF(H261&gt;=1000000,1,IF(AND(H261&gt;=500000,H261&lt;=999999),2,IF(AND(H261&gt;=200000,H261&lt;=499999),3,IF(AND(H261&gt;=150000,H261&lt;=199999),4,IF(AND(H261&gt;=75000,H261&lt;=149000),5,IF(AND(H261&gt;=35000,H261&lt;=74999),6,6)))))),"-")</f>
        <v>4</v>
      </c>
      <c r="N261" s="83">
        <v>60</v>
      </c>
      <c r="O261" s="83">
        <v>2</v>
      </c>
      <c r="P261" s="43">
        <f>N261*O261</f>
        <v>120</v>
      </c>
      <c r="Q261" s="67">
        <v>1</v>
      </c>
      <c r="R261" s="67"/>
      <c r="S261" s="67">
        <v>1</v>
      </c>
      <c r="T261" s="67"/>
    </row>
    <row r="262" spans="1:20" ht="12.75" hidden="1">
      <c r="A262" s="72" t="s">
        <v>7482</v>
      </c>
      <c r="B262" s="42" t="str">
        <f>IFERROR(VLOOKUP(D:D,'1. КУБ по территории'!$A:$L,7,0),"")</f>
        <v>Евроопт</v>
      </c>
      <c r="C262" s="42" t="str">
        <f>IFERROR(VLOOKUP(D:D,'1. КУБ по территории'!$A:$L,8,0),"")</f>
        <v>Минская обл., Молодечненский р-н, г. Молодечно, ул Будавников, д 17А</v>
      </c>
      <c r="D262" s="71" t="s">
        <v>5058</v>
      </c>
      <c r="E262" s="51">
        <f>IFERROR(VLOOKUP(D:D,'1. КУБ по территории'!$I:$L,2,0),"-")</f>
        <v>85135.619999999981</v>
      </c>
      <c r="F262" s="51">
        <f>IFERROR(VLOOKUP(D:D,'1. КУБ по территории'!$I:$L,3,0),"-")</f>
        <v>69880.040000000037</v>
      </c>
      <c r="G262" s="51">
        <f>IFERROR(VLOOKUP(D:D,'1. КУБ по территории'!$I:$L,4,0),"-")</f>
        <v>74147.51999999999</v>
      </c>
      <c r="H262" s="51">
        <f>IFERROR(AVERAGE(E262:G262),"-")</f>
        <v>76387.726666666669</v>
      </c>
      <c r="I262" s="42" t="str">
        <f>IFERROR(VLOOKUP($D262,'1. КУБ по территории'!$A:$L,3,0),"-")</f>
        <v>Смешанный канал</v>
      </c>
      <c r="J262" s="42" t="str">
        <f>IFERROR(VLOOKUP($D262,'1. КУБ по территории'!$A:$L,4,0),"-")</f>
        <v>Гипермаркет</v>
      </c>
      <c r="K262" s="42" t="str">
        <f>IFERROR(VLOOKUP($D262,'1. КУБ по территории'!$A:$L,5,0),"-")</f>
        <v>Гипермаркет</v>
      </c>
      <c r="L262" s="42" t="str">
        <f>IFERROR(VLOOKUP($D262,'1. КУБ по территории'!$A:$L,6,0),"-")</f>
        <v>Unknown</v>
      </c>
      <c r="M262" s="50">
        <f>IFERROR(IF(H262&gt;=1000000,1,IF(AND(H262&gt;=500000,H262&lt;=999999),2,IF(AND(H262&gt;=200000,H262&lt;=499999),3,IF(AND(H262&gt;=150000,H262&lt;=199999),4,IF(AND(H262&gt;=75000,H262&lt;=149000),5,IF(AND(H262&gt;=35000,H262&lt;=74999),6,6)))))),"-")</f>
        <v>5</v>
      </c>
      <c r="N262" s="83">
        <v>60</v>
      </c>
      <c r="O262" s="83">
        <v>4</v>
      </c>
      <c r="P262" s="43">
        <f>N262*O262</f>
        <v>240</v>
      </c>
      <c r="Q262" s="67">
        <v>5</v>
      </c>
      <c r="R262" s="67">
        <v>5</v>
      </c>
      <c r="S262" s="67">
        <v>5</v>
      </c>
      <c r="T262" s="67">
        <v>5</v>
      </c>
    </row>
    <row r="263" spans="1:20" ht="12.75" hidden="1">
      <c r="A263" s="72" t="s">
        <v>7482</v>
      </c>
      <c r="B263" s="42" t="str">
        <f>IFERROR(VLOOKUP(D:D,'1. КУБ по территории'!$A:$L,7,0),"")</f>
        <v>Евроопт</v>
      </c>
      <c r="C263" s="42" t="str">
        <f>IFERROR(VLOOKUP(D:D,'1. КУБ по территории'!$A:$L,8,0),"")</f>
        <v>Минская обл., Молодечненский р-н, г. Молодечно, ул Громадовская, д 8</v>
      </c>
      <c r="D263" s="71" t="s">
        <v>5055</v>
      </c>
      <c r="E263" s="51">
        <f>IFERROR(VLOOKUP(D:D,'1. КУБ по территории'!$I:$L,2,0),"-")</f>
        <v>85135.62</v>
      </c>
      <c r="F263" s="51">
        <f>IFERROR(VLOOKUP(D:D,'1. КУБ по территории'!$I:$L,3,0),"-")</f>
        <v>69880.040000000023</v>
      </c>
      <c r="G263" s="51">
        <f>IFERROR(VLOOKUP(D:D,'1. КУБ по территории'!$I:$L,4,0),"-")</f>
        <v>74147.520000000019</v>
      </c>
      <c r="H263" s="51">
        <f>IFERROR(AVERAGE(E263:G263),"-")</f>
        <v>76387.726666666684</v>
      </c>
      <c r="I263" s="42" t="str">
        <f>IFERROR(VLOOKUP($D263,'1. КУБ по территории'!$A:$L,3,0),"-")</f>
        <v>Смешанный канал</v>
      </c>
      <c r="J263" s="42" t="str">
        <f>IFERROR(VLOOKUP($D263,'1. КУБ по территории'!$A:$L,4,0),"-")</f>
        <v>Гипермаркет</v>
      </c>
      <c r="K263" s="42" t="str">
        <f>IFERROR(VLOOKUP($D263,'1. КУБ по территории'!$A:$L,5,0),"-")</f>
        <v>Гипермаркет</v>
      </c>
      <c r="L263" s="42" t="str">
        <f>IFERROR(VLOOKUP($D263,'1. КУБ по территории'!$A:$L,6,0),"-")</f>
        <v>Unknown</v>
      </c>
      <c r="M263" s="50">
        <f>IFERROR(IF(H263&gt;=1000000,1,IF(AND(H263&gt;=500000,H263&lt;=999999),2,IF(AND(H263&gt;=200000,H263&lt;=499999),3,IF(AND(H263&gt;=150000,H263&lt;=199999),4,IF(AND(H263&gt;=75000,H263&lt;=149000),5,IF(AND(H263&gt;=35000,H263&lt;=74999),6,6)))))),"-")</f>
        <v>5</v>
      </c>
      <c r="N263" s="83">
        <v>60</v>
      </c>
      <c r="O263" s="83">
        <v>4</v>
      </c>
      <c r="P263" s="43">
        <f>N263*O263</f>
        <v>240</v>
      </c>
      <c r="Q263" s="67">
        <v>2</v>
      </c>
      <c r="R263" s="67">
        <v>2</v>
      </c>
      <c r="S263" s="67">
        <v>2</v>
      </c>
      <c r="T263" s="67">
        <v>2</v>
      </c>
    </row>
    <row r="264" spans="1:20" ht="12.75" hidden="1">
      <c r="A264" s="72" t="s">
        <v>7482</v>
      </c>
      <c r="B264" s="42" t="str">
        <f>IFERROR(VLOOKUP(D:D,'1. КУБ по территории'!$A:$L,7,0),"")</f>
        <v>Евроопт</v>
      </c>
      <c r="C264" s="42" t="str">
        <f>IFERROR(VLOOKUP(D:D,'1. КУБ по территории'!$A:$L,8,0),"")</f>
        <v>Гродненская обл., Сморгонский р-н, г. Сморгонь, ул Якуба Коласа, д 120А</v>
      </c>
      <c r="D264" s="71" t="s">
        <v>4280</v>
      </c>
      <c r="E264" s="51">
        <f>IFERROR(VLOOKUP(D:D,'1. КУБ по территории'!$I:$L,2,0),"-")</f>
        <v>85135.620000000039</v>
      </c>
      <c r="F264" s="51">
        <f>IFERROR(VLOOKUP(D:D,'1. КУБ по территории'!$I:$L,3,0),"-")</f>
        <v>69880.039999999994</v>
      </c>
      <c r="G264" s="51">
        <f>IFERROR(VLOOKUP(D:D,'1. КУБ по территории'!$I:$L,4,0),"-")</f>
        <v>74147.520000000004</v>
      </c>
      <c r="H264" s="51">
        <f>IFERROR(AVERAGE(E264:G264),"-")</f>
        <v>76387.726666666684</v>
      </c>
      <c r="I264" s="42" t="str">
        <f>IFERROR(VLOOKUP($D264,'1. КУБ по территории'!$A:$L,3,0),"-")</f>
        <v>Смешанный канал</v>
      </c>
      <c r="J264" s="42" t="str">
        <f>IFERROR(VLOOKUP($D264,'1. КУБ по территории'!$A:$L,4,0),"-")</f>
        <v>Гипермаркет</v>
      </c>
      <c r="K264" s="42" t="str">
        <f>IFERROR(VLOOKUP($D264,'1. КУБ по территории'!$A:$L,5,0),"-")</f>
        <v>Гипермаркет</v>
      </c>
      <c r="L264" s="42" t="str">
        <f>IFERROR(VLOOKUP($D264,'1. КУБ по территории'!$A:$L,6,0),"-")</f>
        <v>Unknown</v>
      </c>
      <c r="M264" s="50">
        <f>IFERROR(IF(H264&gt;=1000000,1,IF(AND(H264&gt;=500000,H264&lt;=999999),2,IF(AND(H264&gt;=200000,H264&lt;=499999),3,IF(AND(H264&gt;=150000,H264&lt;=199999),4,IF(AND(H264&gt;=75000,H264&lt;=149000),5,IF(AND(H264&gt;=35000,H264&lt;=74999),6,6)))))),"-")</f>
        <v>5</v>
      </c>
      <c r="N264" s="83">
        <v>60</v>
      </c>
      <c r="O264" s="83">
        <v>4</v>
      </c>
      <c r="P264" s="43">
        <f>N264*O264</f>
        <v>240</v>
      </c>
      <c r="Q264" s="67">
        <v>4</v>
      </c>
      <c r="R264" s="67">
        <v>4</v>
      </c>
      <c r="S264" s="67">
        <v>4</v>
      </c>
      <c r="T264" s="67">
        <v>4</v>
      </c>
    </row>
    <row r="265" spans="1:20" ht="12.75" hidden="1">
      <c r="A265" s="72" t="s">
        <v>7482</v>
      </c>
      <c r="B265" s="42" t="str">
        <f>IFERROR(VLOOKUP(D:D,'1. КУБ по территории'!$A:$L,7,0),"")</f>
        <v>Евроопт</v>
      </c>
      <c r="C265" s="42" t="str">
        <f>IFERROR(VLOOKUP(D:D,'1. КУБ по территории'!$A:$L,8,0),"")</f>
        <v>Минская обл., Вилейский р-н, г. Вилейка, ул Чапаева, д 60</v>
      </c>
      <c r="D265" s="71" t="s">
        <v>5137</v>
      </c>
      <c r="E265" s="51">
        <f>IFERROR(VLOOKUP(D:D,'1. КУБ по территории'!$I:$L,2,0),"-")</f>
        <v>85135.62000000001</v>
      </c>
      <c r="F265" s="51">
        <f>IFERROR(VLOOKUP(D:D,'1. КУБ по территории'!$I:$L,3,0),"-")</f>
        <v>69880.040000000008</v>
      </c>
      <c r="G265" s="51">
        <f>IFERROR(VLOOKUP(D:D,'1. КУБ по территории'!$I:$L,4,0),"-")</f>
        <v>74147.520000000033</v>
      </c>
      <c r="H265" s="51">
        <f>IFERROR(AVERAGE(E265:G265),"-")</f>
        <v>76387.726666666684</v>
      </c>
      <c r="I265" s="42" t="str">
        <f>IFERROR(VLOOKUP($D265,'1. КУБ по территории'!$A:$L,3,0),"-")</f>
        <v>Смешанный канал</v>
      </c>
      <c r="J265" s="42" t="str">
        <f>IFERROR(VLOOKUP($D265,'1. КУБ по территории'!$A:$L,4,0),"-")</f>
        <v>Супермаркет</v>
      </c>
      <c r="K265" s="42" t="str">
        <f>IFERROR(VLOOKUP($D265,'1. КУБ по территории'!$A:$L,5,0),"-")</f>
        <v>Супермаркет (малый)</v>
      </c>
      <c r="L265" s="42" t="str">
        <f>IFERROR(VLOOKUP($D265,'1. КУБ по территории'!$A:$L,6,0),"-")</f>
        <v>Unknown</v>
      </c>
      <c r="M265" s="50">
        <f>IFERROR(IF(H265&gt;=1000000,1,IF(AND(H265&gt;=500000,H265&lt;=999999),2,IF(AND(H265&gt;=200000,H265&lt;=499999),3,IF(AND(H265&gt;=150000,H265&lt;=199999),4,IF(AND(H265&gt;=75000,H265&lt;=149000),5,IF(AND(H265&gt;=35000,H265&lt;=74999),6,6)))))),"-")</f>
        <v>5</v>
      </c>
      <c r="N265" s="83">
        <v>60</v>
      </c>
      <c r="O265" s="83">
        <v>1</v>
      </c>
      <c r="P265" s="43">
        <f>N265*O265</f>
        <v>60</v>
      </c>
      <c r="Q265" s="67"/>
      <c r="R265" s="67"/>
      <c r="S265" s="67">
        <v>3</v>
      </c>
      <c r="T265" s="67"/>
    </row>
    <row r="266" spans="1:20" ht="12.75" hidden="1">
      <c r="A266" s="72" t="s">
        <v>7482</v>
      </c>
      <c r="B266" s="42" t="str">
        <f>IFERROR(VLOOKUP(D:D,'1. КУБ по территории'!$A:$L,7,0),"")</f>
        <v>Евроопт</v>
      </c>
      <c r="C266" s="42" t="str">
        <f>IFERROR(VLOOKUP(D:D,'1. КУБ по территории'!$A:$L,8,0),"")</f>
        <v>Минская обл., Молодечненский р-н, г. Молодечно, ул Великий Гостинец, д 67-3</v>
      </c>
      <c r="D266" s="71" t="s">
        <v>5121</v>
      </c>
      <c r="E266" s="51">
        <f>IFERROR(VLOOKUP(D:D,'1. КУБ по территории'!$I:$L,2,0),"-")</f>
        <v>85135.62000000001</v>
      </c>
      <c r="F266" s="51">
        <f>IFERROR(VLOOKUP(D:D,'1. КУБ по территории'!$I:$L,3,0),"-")</f>
        <v>69880.040000000008</v>
      </c>
      <c r="G266" s="51">
        <f>IFERROR(VLOOKUP(D:D,'1. КУБ по территории'!$I:$L,4,0),"-")</f>
        <v>74147.520000000004</v>
      </c>
      <c r="H266" s="51">
        <f>IFERROR(AVERAGE(E266:G266),"-")</f>
        <v>76387.726666666684</v>
      </c>
      <c r="I266" s="42" t="str">
        <f>IFERROR(VLOOKUP($D266,'1. КУБ по территории'!$A:$L,3,0),"-")</f>
        <v>Смешанный канал</v>
      </c>
      <c r="J266" s="42" t="str">
        <f>IFERROR(VLOOKUP($D266,'1. КУБ по территории'!$A:$L,4,0),"-")</f>
        <v>Супермаркет</v>
      </c>
      <c r="K266" s="42" t="str">
        <f>IFERROR(VLOOKUP($D266,'1. КУБ по территории'!$A:$L,5,0),"-")</f>
        <v>Супермаркет (малый)</v>
      </c>
      <c r="L266" s="42" t="str">
        <f>IFERROR(VLOOKUP($D266,'1. КУБ по территории'!$A:$L,6,0),"-")</f>
        <v>Unknown</v>
      </c>
      <c r="M266" s="50">
        <f>IFERROR(IF(H266&gt;=1000000,1,IF(AND(H266&gt;=500000,H266&lt;=999999),2,IF(AND(H266&gt;=200000,H266&lt;=499999),3,IF(AND(H266&gt;=150000,H266&lt;=199999),4,IF(AND(H266&gt;=75000,H266&lt;=149000),5,IF(AND(H266&gt;=35000,H266&lt;=74999),6,6)))))),"-")</f>
        <v>5</v>
      </c>
      <c r="N266" s="83">
        <v>30</v>
      </c>
      <c r="O266" s="83">
        <v>2</v>
      </c>
      <c r="P266" s="43">
        <f>N266*O266</f>
        <v>60</v>
      </c>
      <c r="Q266" s="67">
        <v>2</v>
      </c>
      <c r="R266" s="67"/>
      <c r="S266" s="67">
        <v>2</v>
      </c>
      <c r="T266" s="67"/>
    </row>
    <row r="267" spans="1:20" ht="12.75" hidden="1">
      <c r="A267" s="72" t="s">
        <v>7482</v>
      </c>
      <c r="B267" s="42" t="str">
        <f>IFERROR(VLOOKUP(D:D,'1. КУБ по территории'!$A:$L,7,0),"")</f>
        <v>Евроопт</v>
      </c>
      <c r="C267" s="42" t="str">
        <f>IFERROR(VLOOKUP(D:D,'1. КУБ по территории'!$A:$L,8,0),"")</f>
        <v>Гродненская обл., Ошмянский р-н, г. Ошмяны, ул Красноармейская, д 99</v>
      </c>
      <c r="D267" s="71" t="s">
        <v>4371</v>
      </c>
      <c r="E267" s="51">
        <f>IFERROR(VLOOKUP(D:D,'1. КУБ по территории'!$I:$L,2,0),"-")</f>
        <v>85135.62</v>
      </c>
      <c r="F267" s="51">
        <f>IFERROR(VLOOKUP(D:D,'1. КУБ по территории'!$I:$L,3,0),"-")</f>
        <v>69880.039999999994</v>
      </c>
      <c r="G267" s="51">
        <f>IFERROR(VLOOKUP(D:D,'1. КУБ по территории'!$I:$L,4,0),"-")</f>
        <v>74147.520000000004</v>
      </c>
      <c r="H267" s="51">
        <f>IFERROR(AVERAGE(E267:G267),"-")</f>
        <v>76387.726666666669</v>
      </c>
      <c r="I267" s="42" t="str">
        <f>IFERROR(VLOOKUP($D267,'1. КУБ по территории'!$A:$L,3,0),"-")</f>
        <v>Смешанный канал</v>
      </c>
      <c r="J267" s="42" t="str">
        <f>IFERROR(VLOOKUP($D267,'1. КУБ по территории'!$A:$L,4,0),"-")</f>
        <v>Супермаркет</v>
      </c>
      <c r="K267" s="42" t="str">
        <f>IFERROR(VLOOKUP($D267,'1. КУБ по территории'!$A:$L,5,0),"-")</f>
        <v>Супермаркет (малый)</v>
      </c>
      <c r="L267" s="42" t="str">
        <f>IFERROR(VLOOKUP($D267,'1. КУБ по территории'!$A:$L,6,0),"-")</f>
        <v>Unknown</v>
      </c>
      <c r="M267" s="50">
        <f>IFERROR(IF(H267&gt;=1000000,1,IF(AND(H267&gt;=500000,H267&lt;=999999),2,IF(AND(H267&gt;=200000,H267&lt;=499999),3,IF(AND(H267&gt;=150000,H267&lt;=199999),4,IF(AND(H267&gt;=75000,H267&lt;=149000),5,IF(AND(H267&gt;=35000,H267&lt;=74999),6,6)))))),"-")</f>
        <v>5</v>
      </c>
      <c r="N267" s="83">
        <v>60</v>
      </c>
      <c r="O267" s="83">
        <v>1</v>
      </c>
      <c r="P267" s="43">
        <f>N267*O267</f>
        <v>60</v>
      </c>
      <c r="Q267" s="67"/>
      <c r="R267" s="67">
        <v>1</v>
      </c>
      <c r="S267" s="67"/>
      <c r="T267" s="67"/>
    </row>
    <row r="268" spans="1:20" ht="12.75" hidden="1">
      <c r="A268" s="72" t="s">
        <v>7482</v>
      </c>
      <c r="B268" s="42" t="str">
        <f>IFERROR(VLOOKUP(D:D,'1. КУБ по территории'!$A:$L,7,0),"")</f>
        <v>Мила</v>
      </c>
      <c r="C268" s="42" t="str">
        <f>IFERROR(VLOOKUP(D:D,'1. КУБ по территории'!$A:$L,8,0),"")</f>
        <v>Минская обл., Вилейский р-н, г. Вилейка, ул Водопьянова, д 19</v>
      </c>
      <c r="D268" s="71" t="s">
        <v>4652</v>
      </c>
      <c r="E268" s="51">
        <f>IFERROR(VLOOKUP(D:D,'1. КУБ по территории'!$I:$L,2,0),"-")</f>
        <v>58660.449999999983</v>
      </c>
      <c r="F268" s="51">
        <f>IFERROR(VLOOKUP(D:D,'1. КУБ по территории'!$I:$L,3,0),"-")</f>
        <v>41289.220000000008</v>
      </c>
      <c r="G268" s="51">
        <f>IFERROR(VLOOKUP(D:D,'1. КУБ по территории'!$I:$L,4,0),"-")</f>
        <v>9523.2299999999959</v>
      </c>
      <c r="H268" s="51">
        <f>IFERROR(AVERAGE(E268:G268),"-")</f>
        <v>36490.96666666666</v>
      </c>
      <c r="I268" s="42" t="str">
        <f>IFERROR(VLOOKUP($D268,'1. КУБ по территории'!$A:$L,3,0),"-")</f>
        <v>Канал Специалисты</v>
      </c>
      <c r="J268" s="42" t="str">
        <f>IFERROR(VLOOKUP($D268,'1. КУБ по территории'!$A:$L,4,0),"-")</f>
        <v>Парфюмерные и хозяйственные магазины</v>
      </c>
      <c r="K268" s="42" t="str">
        <f>IFERROR(VLOOKUP($D268,'1. КУБ по территории'!$A:$L,5,0),"-")</f>
        <v>Парфюмерно-Хозяйственный магазин (Большой)</v>
      </c>
      <c r="L268" s="42" t="str">
        <f>IFERROR(VLOOKUP($D268,'1. КУБ по территории'!$A:$L,6,0),"-")</f>
        <v>Мила maxi</v>
      </c>
      <c r="M268" s="50">
        <f>IFERROR(IF(H268&gt;=1000000,1,IF(AND(H268&gt;=500000,H268&lt;=999999),2,IF(AND(H268&gt;=200000,H268&lt;=499999),3,IF(AND(H268&gt;=150000,H268&lt;=199999),4,IF(AND(H268&gt;=75000,H268&lt;=149000),5,IF(AND(H268&gt;=35000,H268&lt;=74999),6,6)))))),"-")</f>
        <v>6</v>
      </c>
      <c r="N268" s="83">
        <v>30</v>
      </c>
      <c r="O268" s="83">
        <v>1</v>
      </c>
      <c r="P268" s="43">
        <f>N268*O268</f>
        <v>30</v>
      </c>
      <c r="Q268" s="67"/>
      <c r="R268" s="67"/>
      <c r="S268" s="67">
        <v>3</v>
      </c>
      <c r="T268" s="67"/>
    </row>
    <row r="269" spans="1:20" ht="12.75" hidden="1">
      <c r="A269" s="72" t="s">
        <v>7482</v>
      </c>
      <c r="B269" s="42" t="str">
        <f>IFERROR(VLOOKUP(D:D,'1. КУБ по территории'!$A:$L,7,0),"")</f>
        <v>Мила</v>
      </c>
      <c r="C269" s="42" t="str">
        <f>IFERROR(VLOOKUP(D:D,'1. КУБ по территории'!$A:$L,8,0),"")</f>
        <v>Минская обл., Молодечненский р-н, г. Молодечно, ул Волынца, д 12</v>
      </c>
      <c r="D269" s="71" t="s">
        <v>4674</v>
      </c>
      <c r="E269" s="51">
        <f>IFERROR(VLOOKUP(D:D,'1. КУБ по территории'!$I:$L,2,0),"-")</f>
        <v>58660.45</v>
      </c>
      <c r="F269" s="51">
        <f>IFERROR(VLOOKUP(D:D,'1. КУБ по территории'!$I:$L,3,0),"-")</f>
        <v>41289.22</v>
      </c>
      <c r="G269" s="51">
        <f>IFERROR(VLOOKUP(D:D,'1. КУБ по территории'!$I:$L,4,0),"-")</f>
        <v>9523.2300000000014</v>
      </c>
      <c r="H269" s="51">
        <f>IFERROR(AVERAGE(E269:G269),"-")</f>
        <v>36490.966666666667</v>
      </c>
      <c r="I269" s="42" t="str">
        <f>IFERROR(VLOOKUP($D269,'1. КУБ по территории'!$A:$L,3,0),"-")</f>
        <v>Канал Специалисты</v>
      </c>
      <c r="J269" s="42" t="str">
        <f>IFERROR(VLOOKUP($D269,'1. КУБ по территории'!$A:$L,4,0),"-")</f>
        <v>Парфюмерные и хозяйственные магазины</v>
      </c>
      <c r="K269" s="42" t="str">
        <f>IFERROR(VLOOKUP($D269,'1. КУБ по территории'!$A:$L,5,0),"-")</f>
        <v>Парфюмерно-Хозяйственный магазин (Малый)</v>
      </c>
      <c r="L269" s="42" t="str">
        <f>IFERROR(VLOOKUP($D269,'1. КУБ по территории'!$A:$L,6,0),"-")</f>
        <v>Мила mini</v>
      </c>
      <c r="M269" s="50">
        <f>IFERROR(IF(H269&gt;=1000000,1,IF(AND(H269&gt;=500000,H269&lt;=999999),2,IF(AND(H269&gt;=200000,H269&lt;=499999),3,IF(AND(H269&gt;=150000,H269&lt;=199999),4,IF(AND(H269&gt;=75000,H269&lt;=149000),5,IF(AND(H269&gt;=35000,H269&lt;=74999),6,6)))))),"-")</f>
        <v>6</v>
      </c>
      <c r="N269" s="83">
        <v>30</v>
      </c>
      <c r="O269" s="83">
        <v>2</v>
      </c>
      <c r="P269" s="43">
        <f>N269*O269</f>
        <v>60</v>
      </c>
      <c r="Q269" s="67">
        <v>5</v>
      </c>
      <c r="R269" s="67"/>
      <c r="S269" s="67">
        <v>5</v>
      </c>
      <c r="T269" s="67"/>
    </row>
    <row r="270" spans="1:20" ht="12.75" hidden="1">
      <c r="A270" s="72" t="s">
        <v>7482</v>
      </c>
      <c r="B270" s="42" t="str">
        <f>IFERROR(VLOOKUP(D:D,'1. КУБ по территории'!$A:$L,7,0),"")</f>
        <v>Мила</v>
      </c>
      <c r="C270" s="42" t="str">
        <f>IFERROR(VLOOKUP(D:D,'1. КУБ по территории'!$A:$L,8,0),"")</f>
        <v>Минская обл., Молодечненский р-н, г. Молодечно, ул Великий Гостинец, д 143Б</v>
      </c>
      <c r="D270" s="71" t="s">
        <v>4734</v>
      </c>
      <c r="E270" s="51">
        <f>IFERROR(VLOOKUP(D:D,'1. КУБ по территории'!$I:$L,2,0),"-")</f>
        <v>58660.449999999983</v>
      </c>
      <c r="F270" s="51">
        <f>IFERROR(VLOOKUP(D:D,'1. КУБ по территории'!$I:$L,3,0),"-")</f>
        <v>41289.22</v>
      </c>
      <c r="G270" s="51">
        <f>IFERROR(VLOOKUP(D:D,'1. КУБ по территории'!$I:$L,4,0),"-")</f>
        <v>9523.23</v>
      </c>
      <c r="H270" s="51">
        <f>IFERROR(AVERAGE(E270:G270),"-")</f>
        <v>36490.96666666666</v>
      </c>
      <c r="I270" s="42" t="str">
        <f>IFERROR(VLOOKUP($D270,'1. КУБ по территории'!$A:$L,3,0),"-")</f>
        <v>Канал Специалисты</v>
      </c>
      <c r="J270" s="42" t="str">
        <f>IFERROR(VLOOKUP($D270,'1. КУБ по территории'!$A:$L,4,0),"-")</f>
        <v>Парфюмерные и хозяйственные магазины</v>
      </c>
      <c r="K270" s="42" t="str">
        <f>IFERROR(VLOOKUP($D270,'1. КУБ по территории'!$A:$L,5,0),"-")</f>
        <v>Парфюмерно-Хозяйственный магазин (Малый)</v>
      </c>
      <c r="L270" s="42" t="str">
        <f>IFERROR(VLOOKUP($D270,'1. КУБ по территории'!$A:$L,6,0),"-")</f>
        <v>Мила mini</v>
      </c>
      <c r="M270" s="50">
        <f>IFERROR(IF(H270&gt;=1000000,1,IF(AND(H270&gt;=500000,H270&lt;=999999),2,IF(AND(H270&gt;=200000,H270&lt;=499999),3,IF(AND(H270&gt;=150000,H270&lt;=199999),4,IF(AND(H270&gt;=75000,H270&lt;=149000),5,IF(AND(H270&gt;=35000,H270&lt;=74999),6,6)))))),"-")</f>
        <v>6</v>
      </c>
      <c r="N270" s="83">
        <v>30</v>
      </c>
      <c r="O270" s="83">
        <v>4</v>
      </c>
      <c r="P270" s="43">
        <f>N270*O270</f>
        <v>120</v>
      </c>
      <c r="Q270" s="67">
        <v>5</v>
      </c>
      <c r="R270" s="67">
        <v>5</v>
      </c>
      <c r="S270" s="67">
        <v>5</v>
      </c>
      <c r="T270" s="67">
        <v>5</v>
      </c>
    </row>
    <row r="271" spans="1:20" ht="12.75" hidden="1">
      <c r="A271" s="72" t="s">
        <v>7482</v>
      </c>
      <c r="B271" s="42" t="str">
        <f>IFERROR(VLOOKUP(D:D,'1. КУБ по территории'!$A:$L,7,0),"")</f>
        <v>Мила</v>
      </c>
      <c r="C271" s="42" t="str">
        <f>IFERROR(VLOOKUP(D:D,'1. КУБ по территории'!$A:$L,8,0),"")</f>
        <v>Минская обл., Молодечненский р-н, г. Молодечно, ул Франтишка Скорины, д 25</v>
      </c>
      <c r="D271" s="71" t="s">
        <v>4702</v>
      </c>
      <c r="E271" s="51">
        <f>IFERROR(VLOOKUP(D:D,'1. КУБ по территории'!$I:$L,2,0),"-")</f>
        <v>58660.44999999999</v>
      </c>
      <c r="F271" s="51">
        <f>IFERROR(VLOOKUP(D:D,'1. КУБ по территории'!$I:$L,3,0),"-")</f>
        <v>41289.22</v>
      </c>
      <c r="G271" s="51">
        <f>IFERROR(VLOOKUP(D:D,'1. КУБ по территории'!$I:$L,4,0),"-")</f>
        <v>9523.23</v>
      </c>
      <c r="H271" s="51">
        <f>IFERROR(AVERAGE(E271:G271),"-")</f>
        <v>36490.96666666666</v>
      </c>
      <c r="I271" s="42" t="str">
        <f>IFERROR(VLOOKUP($D271,'1. КУБ по территории'!$A:$L,3,0),"-")</f>
        <v>Канал Специалисты</v>
      </c>
      <c r="J271" s="42" t="str">
        <f>IFERROR(VLOOKUP($D271,'1. КУБ по территории'!$A:$L,4,0),"-")</f>
        <v>Парфюмерные и хозяйственные магазины</v>
      </c>
      <c r="K271" s="42" t="str">
        <f>IFERROR(VLOOKUP($D271,'1. КУБ по территории'!$A:$L,5,0),"-")</f>
        <v>Парфюмерно-Хозяйственный магазин (Малый)</v>
      </c>
      <c r="L271" s="42" t="str">
        <f>IFERROR(VLOOKUP($D271,'1. КУБ по территории'!$A:$L,6,0),"-")</f>
        <v>Мила mini</v>
      </c>
      <c r="M271" s="50">
        <f>IFERROR(IF(H271&gt;=1000000,1,IF(AND(H271&gt;=500000,H271&lt;=999999),2,IF(AND(H271&gt;=200000,H271&lt;=499999),3,IF(AND(H271&gt;=150000,H271&lt;=199999),4,IF(AND(H271&gt;=75000,H271&lt;=149000),5,IF(AND(H271&gt;=35000,H271&lt;=74999),6,6)))))),"-")</f>
        <v>6</v>
      </c>
      <c r="N271" s="83">
        <v>30</v>
      </c>
      <c r="O271" s="83">
        <v>2</v>
      </c>
      <c r="P271" s="43">
        <f>N271*O271</f>
        <v>60</v>
      </c>
      <c r="Q271" s="67"/>
      <c r="R271" s="67">
        <v>5</v>
      </c>
      <c r="S271" s="67"/>
      <c r="T271" s="67">
        <v>5</v>
      </c>
    </row>
    <row r="272" spans="1:20" ht="12.75" hidden="1">
      <c r="A272" s="72" t="s">
        <v>7482</v>
      </c>
      <c r="B272" s="42" t="str">
        <f>IFERROR(VLOOKUP(D:D,'1. КУБ по территории'!$A:$L,7,0),"")</f>
        <v>Мила</v>
      </c>
      <c r="C272" s="42" t="str">
        <f>IFERROR(VLOOKUP(D:D,'1. КУБ по территории'!$A:$L,8,0),"")</f>
        <v>Минская обл., Молодечненский р-н, г. Молодечно, ул Великий Гостинец, д 54</v>
      </c>
      <c r="D272" s="71" t="s">
        <v>4666</v>
      </c>
      <c r="E272" s="51">
        <f>IFERROR(VLOOKUP(D:D,'1. КУБ по территории'!$I:$L,2,0),"-")</f>
        <v>58660.45</v>
      </c>
      <c r="F272" s="51">
        <f>IFERROR(VLOOKUP(D:D,'1. КУБ по территории'!$I:$L,3,0),"-")</f>
        <v>41289.220000000016</v>
      </c>
      <c r="G272" s="51">
        <f>IFERROR(VLOOKUP(D:D,'1. КУБ по территории'!$I:$L,4,0),"-")</f>
        <v>9523.2299999999977</v>
      </c>
      <c r="H272" s="51">
        <f>IFERROR(AVERAGE(E272:G272),"-")</f>
        <v>36490.966666666667</v>
      </c>
      <c r="I272" s="42" t="str">
        <f>IFERROR(VLOOKUP($D272,'1. КУБ по территории'!$A:$L,3,0),"-")</f>
        <v>Канал Специалисты</v>
      </c>
      <c r="J272" s="42" t="str">
        <f>IFERROR(VLOOKUP($D272,'1. КУБ по территории'!$A:$L,4,0),"-")</f>
        <v>Парфюмерные и хозяйственные магазины</v>
      </c>
      <c r="K272" s="42" t="str">
        <f>IFERROR(VLOOKUP($D272,'1. КУБ по территории'!$A:$L,5,0),"-")</f>
        <v>Парфюмерно-Хозяйственный магазин (Малый)</v>
      </c>
      <c r="L272" s="42" t="str">
        <f>IFERROR(VLOOKUP($D272,'1. КУБ по территории'!$A:$L,6,0),"-")</f>
        <v>Мила mini</v>
      </c>
      <c r="M272" s="50">
        <f>IFERROR(IF(H272&gt;=1000000,1,IF(AND(H272&gt;=500000,H272&lt;=999999),2,IF(AND(H272&gt;=200000,H272&lt;=499999),3,IF(AND(H272&gt;=150000,H272&lt;=199999),4,IF(AND(H272&gt;=75000,H272&lt;=149000),5,IF(AND(H272&gt;=35000,H272&lt;=74999),6,6)))))),"-")</f>
        <v>6</v>
      </c>
      <c r="N272" s="83">
        <v>30</v>
      </c>
      <c r="O272" s="83">
        <v>2</v>
      </c>
      <c r="P272" s="43">
        <f>N272*O272</f>
        <v>60</v>
      </c>
      <c r="Q272" s="67"/>
      <c r="R272" s="67">
        <v>2</v>
      </c>
      <c r="S272" s="67"/>
      <c r="T272" s="67">
        <v>2</v>
      </c>
    </row>
    <row r="273" spans="1:20" ht="12.75" hidden="1">
      <c r="A273" s="72" t="s">
        <v>7482</v>
      </c>
      <c r="B273" s="42" t="str">
        <f>IFERROR(VLOOKUP(D:D,'1. КУБ по территории'!$A:$L,7,0),"")</f>
        <v>Мила</v>
      </c>
      <c r="C273" s="42" t="str">
        <f>IFERROR(VLOOKUP(D:D,'1. КУБ по территории'!$A:$L,8,0),"")</f>
        <v>Гродненская обл., Островецкий р-н, г. Островец, ул Карла Маркса, д 13</v>
      </c>
      <c r="D273" s="71" t="s">
        <v>4085</v>
      </c>
      <c r="E273" s="51">
        <f>IFERROR(VLOOKUP(D:D,'1. КУБ по территории'!$I:$L,2,0),"-")</f>
        <v>58660.449999999968</v>
      </c>
      <c r="F273" s="51">
        <f>IFERROR(VLOOKUP(D:D,'1. КУБ по территории'!$I:$L,3,0),"-")</f>
        <v>41289.220000000008</v>
      </c>
      <c r="G273" s="51">
        <f>IFERROR(VLOOKUP(D:D,'1. КУБ по территории'!$I:$L,4,0),"-")</f>
        <v>9523.2299999999977</v>
      </c>
      <c r="H273" s="51">
        <f>IFERROR(AVERAGE(E273:G273),"-")</f>
        <v>36490.96666666666</v>
      </c>
      <c r="I273" s="42" t="str">
        <f>IFERROR(VLOOKUP($D273,'1. КУБ по территории'!$A:$L,3,0),"-")</f>
        <v>Канал Специалисты</v>
      </c>
      <c r="J273" s="42" t="str">
        <f>IFERROR(VLOOKUP($D273,'1. КУБ по территории'!$A:$L,4,0),"-")</f>
        <v>Парфюмерные и хозяйственные магазины</v>
      </c>
      <c r="K273" s="42" t="str">
        <f>IFERROR(VLOOKUP($D273,'1. КУБ по территории'!$A:$L,5,0),"-")</f>
        <v>Парфюмерно-Хозяйственный магазин (Малый)</v>
      </c>
      <c r="L273" s="42" t="str">
        <f>IFERROR(VLOOKUP($D273,'1. КУБ по территории'!$A:$L,6,0),"-")</f>
        <v>Мила mini</v>
      </c>
      <c r="M273" s="50">
        <f>IFERROR(IF(H273&gt;=1000000,1,IF(AND(H273&gt;=500000,H273&lt;=999999),2,IF(AND(H273&gt;=200000,H273&lt;=499999),3,IF(AND(H273&gt;=150000,H273&lt;=199999),4,IF(AND(H273&gt;=75000,H273&lt;=149000),5,IF(AND(H273&gt;=35000,H273&lt;=74999),6,6)))))),"-")</f>
        <v>6</v>
      </c>
      <c r="N273" s="83">
        <v>30</v>
      </c>
      <c r="O273" s="83">
        <v>2</v>
      </c>
      <c r="P273" s="43">
        <f>N273*O273</f>
        <v>60</v>
      </c>
      <c r="Q273" s="67">
        <v>1</v>
      </c>
      <c r="R273" s="67"/>
      <c r="S273" s="67">
        <v>1</v>
      </c>
      <c r="T273" s="67"/>
    </row>
    <row r="274" spans="1:20" ht="12.75" hidden="1">
      <c r="A274" s="72" t="s">
        <v>7482</v>
      </c>
      <c r="B274" s="42" t="str">
        <f>IFERROR(VLOOKUP(D:D,'1. КУБ по территории'!$A:$L,7,0),"")</f>
        <v>Мила</v>
      </c>
      <c r="C274" s="42" t="str">
        <f>IFERROR(VLOOKUP(D:D,'1. КУБ по территории'!$A:$L,8,0),"")</f>
        <v>Гродненская обл., Сморгонский р-н, г. Сморгонь, ул Советская, д 8А</v>
      </c>
      <c r="D274" s="71" t="s">
        <v>4051</v>
      </c>
      <c r="E274" s="51">
        <f>IFERROR(VLOOKUP(D:D,'1. КУБ по территории'!$I:$L,2,0),"-")</f>
        <v>58660.45</v>
      </c>
      <c r="F274" s="51">
        <f>IFERROR(VLOOKUP(D:D,'1. КУБ по территории'!$I:$L,3,0),"-")</f>
        <v>41289.22</v>
      </c>
      <c r="G274" s="51">
        <f>IFERROR(VLOOKUP(D:D,'1. КУБ по территории'!$I:$L,4,0),"-")</f>
        <v>9523.2299999999977</v>
      </c>
      <c r="H274" s="51">
        <f>IFERROR(AVERAGE(E274:G274),"-")</f>
        <v>36490.966666666667</v>
      </c>
      <c r="I274" s="42" t="str">
        <f>IFERROR(VLOOKUP($D274,'1. КУБ по территории'!$A:$L,3,0),"-")</f>
        <v>Канал Специалисты</v>
      </c>
      <c r="J274" s="42" t="str">
        <f>IFERROR(VLOOKUP($D274,'1. КУБ по территории'!$A:$L,4,0),"-")</f>
        <v>Парфюмерные и хозяйственные магазины</v>
      </c>
      <c r="K274" s="42" t="str">
        <f>IFERROR(VLOOKUP($D274,'1. КУБ по территории'!$A:$L,5,0),"-")</f>
        <v>Парфюмерно-Хозяйственный магазин (Малый)</v>
      </c>
      <c r="L274" s="42" t="str">
        <f>IFERROR(VLOOKUP($D274,'1. КУБ по территории'!$A:$L,6,0),"-")</f>
        <v>Мила mini</v>
      </c>
      <c r="M274" s="50">
        <f>IFERROR(IF(H274&gt;=1000000,1,IF(AND(H274&gt;=500000,H274&lt;=999999),2,IF(AND(H274&gt;=200000,H274&lt;=499999),3,IF(AND(H274&gt;=150000,H274&lt;=199999),4,IF(AND(H274&gt;=75000,H274&lt;=149000),5,IF(AND(H274&gt;=35000,H274&lt;=74999),6,6)))))),"-")</f>
        <v>6</v>
      </c>
      <c r="N274" s="83">
        <v>30</v>
      </c>
      <c r="O274" s="83">
        <v>4</v>
      </c>
      <c r="P274" s="43">
        <f>N274*O274</f>
        <v>120</v>
      </c>
      <c r="Q274" s="67">
        <v>4</v>
      </c>
      <c r="R274" s="67">
        <v>4</v>
      </c>
      <c r="S274" s="67">
        <v>4</v>
      </c>
      <c r="T274" s="67">
        <v>4</v>
      </c>
    </row>
    <row r="275" spans="1:20" ht="12.75" hidden="1">
      <c r="A275" s="72" t="s">
        <v>7482</v>
      </c>
      <c r="B275" s="42" t="str">
        <f>IFERROR(VLOOKUP(D:D,'1. КУБ по территории'!$A:$L,7,0),"")</f>
        <v>Мила</v>
      </c>
      <c r="C275" s="42" t="str">
        <f>IFERROR(VLOOKUP(D:D,'1. КУБ по территории'!$A:$L,8,0),"")</f>
        <v>Гродненская обл., Ошмянский р-н, г. Ошмяны, ул Советская, д 106</v>
      </c>
      <c r="D275" s="71" t="s">
        <v>4041</v>
      </c>
      <c r="E275" s="51">
        <f>IFERROR(VLOOKUP(D:D,'1. КУБ по территории'!$I:$L,2,0),"-")</f>
        <v>58660.45</v>
      </c>
      <c r="F275" s="51">
        <f>IFERROR(VLOOKUP(D:D,'1. КУБ по территории'!$I:$L,3,0),"-")</f>
        <v>41289.22</v>
      </c>
      <c r="G275" s="51">
        <f>IFERROR(VLOOKUP(D:D,'1. КУБ по территории'!$I:$L,4,0),"-")</f>
        <v>9523.23</v>
      </c>
      <c r="H275" s="51">
        <f>IFERROR(AVERAGE(E275:G275),"-")</f>
        <v>36490.966666666667</v>
      </c>
      <c r="I275" s="42" t="str">
        <f>IFERROR(VLOOKUP($D275,'1. КУБ по территории'!$A:$L,3,0),"-")</f>
        <v>Канал Специалисты</v>
      </c>
      <c r="J275" s="42" t="str">
        <f>IFERROR(VLOOKUP($D275,'1. КУБ по территории'!$A:$L,4,0),"-")</f>
        <v>Парфюмерные и хозяйственные магазины</v>
      </c>
      <c r="K275" s="42" t="str">
        <f>IFERROR(VLOOKUP($D275,'1. КУБ по территории'!$A:$L,5,0),"-")</f>
        <v>Парфюмерно-Хозяйственный магазин (Малый)</v>
      </c>
      <c r="L275" s="42" t="str">
        <f>IFERROR(VLOOKUP($D275,'1. КУБ по территории'!$A:$L,6,0),"-")</f>
        <v>Мила mini</v>
      </c>
      <c r="M275" s="50">
        <f>IFERROR(IF(H275&gt;=1000000,1,IF(AND(H275&gt;=500000,H275&lt;=999999),2,IF(AND(H275&gt;=200000,H275&lt;=499999),3,IF(AND(H275&gt;=150000,H275&lt;=199999),4,IF(AND(H275&gt;=75000,H275&lt;=149000),5,IF(AND(H275&gt;=35000,H275&lt;=74999),6,6)))))),"-")</f>
        <v>6</v>
      </c>
      <c r="N275" s="83">
        <v>30</v>
      </c>
      <c r="O275" s="83">
        <v>1</v>
      </c>
      <c r="P275" s="43">
        <f>N275*O275</f>
        <v>30</v>
      </c>
      <c r="Q275" s="67"/>
      <c r="R275" s="67">
        <v>1</v>
      </c>
      <c r="S275" s="67"/>
      <c r="T275" s="67"/>
    </row>
    <row r="276" spans="1:20" ht="12.75" hidden="1">
      <c r="A276" s="72" t="s">
        <v>7482</v>
      </c>
      <c r="B276" s="42" t="str">
        <f>IFERROR(VLOOKUP(D:D,'1. КУБ по территории'!$A:$L,7,0),"")</f>
        <v>Мила</v>
      </c>
      <c r="C276" s="42" t="str">
        <f>IFERROR(VLOOKUP(D:D,'1. КУБ по территории'!$A:$L,8,0),"")</f>
        <v>Гродненская обл., Ошмянский р-н, г. Ошмяны, ул Строителей</v>
      </c>
      <c r="D276" s="71" t="s">
        <v>4028</v>
      </c>
      <c r="E276" s="51">
        <f>IFERROR(VLOOKUP(D:D,'1. КУБ по территории'!$I:$L,2,0),"-")</f>
        <v>58660.450000000012</v>
      </c>
      <c r="F276" s="51">
        <f>IFERROR(VLOOKUP(D:D,'1. КУБ по территории'!$I:$L,3,0),"-")</f>
        <v>41289.22</v>
      </c>
      <c r="G276" s="51">
        <f>IFERROR(VLOOKUP(D:D,'1. КУБ по территории'!$I:$L,4,0),"-")</f>
        <v>9523.23</v>
      </c>
      <c r="H276" s="51">
        <f>IFERROR(AVERAGE(E276:G276),"-")</f>
        <v>36490.966666666667</v>
      </c>
      <c r="I276" s="42" t="str">
        <f>IFERROR(VLOOKUP($D276,'1. КУБ по территории'!$A:$L,3,0),"-")</f>
        <v>Канал Специалисты</v>
      </c>
      <c r="J276" s="42" t="str">
        <f>IFERROR(VLOOKUP($D276,'1. КУБ по территории'!$A:$L,4,0),"-")</f>
        <v>Парфюмерные и хозяйственные магазины</v>
      </c>
      <c r="K276" s="42" t="str">
        <f>IFERROR(VLOOKUP($D276,'1. КУБ по территории'!$A:$L,5,0),"-")</f>
        <v>Парфюмерно-Хозяйственный магазин (Малый)</v>
      </c>
      <c r="L276" s="42" t="str">
        <f>IFERROR(VLOOKUP($D276,'1. КУБ по территории'!$A:$L,6,0),"-")</f>
        <v>Мила mini</v>
      </c>
      <c r="M276" s="50">
        <f>IFERROR(IF(H276&gt;=1000000,1,IF(AND(H276&gt;=500000,H276&lt;=999999),2,IF(AND(H276&gt;=200000,H276&lt;=499999),3,IF(AND(H276&gt;=150000,H276&lt;=199999),4,IF(AND(H276&gt;=75000,H276&lt;=149000),5,IF(AND(H276&gt;=35000,H276&lt;=74999),6,6)))))),"-")</f>
        <v>6</v>
      </c>
      <c r="N276" s="83">
        <v>30</v>
      </c>
      <c r="O276" s="83">
        <v>1</v>
      </c>
      <c r="P276" s="43">
        <f>N276*O276</f>
        <v>30</v>
      </c>
      <c r="Q276" s="67"/>
      <c r="R276" s="67">
        <v>1</v>
      </c>
      <c r="S276" s="67"/>
      <c r="T276" s="67"/>
    </row>
    <row r="277" spans="1:20" ht="12.75" hidden="1">
      <c r="A277" s="72" t="s">
        <v>7482</v>
      </c>
      <c r="B277" s="42" t="str">
        <f>IFERROR(VLOOKUP(D:D,'1. КУБ по территории'!$A:$L,7,0),"")</f>
        <v>Мила</v>
      </c>
      <c r="C277" s="42" t="str">
        <f>IFERROR(VLOOKUP(D:D,'1. КУБ по территории'!$A:$L,8,0),"")</f>
        <v>Витебская обл., Поставский р-н, г. Поставы, ул Ленинская, д 16</v>
      </c>
      <c r="D277" s="71" t="s">
        <v>984</v>
      </c>
      <c r="E277" s="51">
        <f>IFERROR(VLOOKUP(D:D,'1. КУБ по территории'!$I:$L,2,0),"-")</f>
        <v>58660.45</v>
      </c>
      <c r="F277" s="51">
        <f>IFERROR(VLOOKUP(D:D,'1. КУБ по территории'!$I:$L,3,0),"-")</f>
        <v>41289.22</v>
      </c>
      <c r="G277" s="51">
        <f>IFERROR(VLOOKUP(D:D,'1. КУБ по территории'!$I:$L,4,0),"-")</f>
        <v>9523.2299999999977</v>
      </c>
      <c r="H277" s="51">
        <f>IFERROR(AVERAGE(E277:G277),"-")</f>
        <v>36490.966666666667</v>
      </c>
      <c r="I277" s="42" t="str">
        <f>IFERROR(VLOOKUP($D277,'1. КУБ по территории'!$A:$L,3,0),"-")</f>
        <v>Канал Специалисты</v>
      </c>
      <c r="J277" s="42" t="str">
        <f>IFERROR(VLOOKUP($D277,'1. КУБ по территории'!$A:$L,4,0),"-")</f>
        <v>Парфюмерные и хозяйственные магазины</v>
      </c>
      <c r="K277" s="42" t="str">
        <f>IFERROR(VLOOKUP($D277,'1. КУБ по территории'!$A:$L,5,0),"-")</f>
        <v>Парфюмерно-Хозяйственный магазин (Малый)</v>
      </c>
      <c r="L277" s="42" t="str">
        <f>IFERROR(VLOOKUP($D277,'1. КУБ по территории'!$A:$L,6,0),"-")</f>
        <v>Мила mini</v>
      </c>
      <c r="M277" s="50">
        <f>IFERROR(IF(H277&gt;=1000000,1,IF(AND(H277&gt;=500000,H277&lt;=999999),2,IF(AND(H277&gt;=200000,H277&lt;=499999),3,IF(AND(H277&gt;=150000,H277&lt;=199999),4,IF(AND(H277&gt;=75000,H277&lt;=149000),5,IF(AND(H277&gt;=35000,H277&lt;=74999),6,6)))))),"-")</f>
        <v>6</v>
      </c>
      <c r="N277" s="83">
        <v>30</v>
      </c>
      <c r="O277" s="83">
        <v>1</v>
      </c>
      <c r="P277" s="43">
        <f>N277*O277</f>
        <v>30</v>
      </c>
      <c r="Q277" s="67">
        <v>3</v>
      </c>
      <c r="R277" s="67"/>
      <c r="S277" s="67"/>
      <c r="T277" s="67"/>
    </row>
    <row r="278" spans="1:20" ht="12.75" hidden="1">
      <c r="A278" s="72" t="s">
        <v>7482</v>
      </c>
      <c r="B278" s="42" t="str">
        <f>IFERROR(VLOOKUP(D:D,'1. КУБ по территории'!$A:$L,7,0),"")</f>
        <v>Мила</v>
      </c>
      <c r="C278" s="42" t="str">
        <f>IFERROR(VLOOKUP(D:D,'1. КУБ по территории'!$A:$L,8,0),"")</f>
        <v>Минская обл., Мядельский р-н, г. Мядель, ул Школьная, д 9</v>
      </c>
      <c r="D278" s="71" t="s">
        <v>4772</v>
      </c>
      <c r="E278" s="51">
        <f>IFERROR(VLOOKUP(D:D,'1. КУБ по территории'!$I:$L,2,0),"-")</f>
        <v>58660.449999999968</v>
      </c>
      <c r="F278" s="51">
        <f>IFERROR(VLOOKUP(D:D,'1. КУБ по территории'!$I:$L,3,0),"-")</f>
        <v>41289.22</v>
      </c>
      <c r="G278" s="51">
        <f>IFERROR(VLOOKUP(D:D,'1. КУБ по территории'!$I:$L,4,0),"-")</f>
        <v>9523.2299999999977</v>
      </c>
      <c r="H278" s="51">
        <f>IFERROR(AVERAGE(E278:G278),"-")</f>
        <v>36490.966666666653</v>
      </c>
      <c r="I278" s="42" t="str">
        <f>IFERROR(VLOOKUP($D278,'1. КУБ по территории'!$A:$L,3,0),"-")</f>
        <v>Канал Специалисты</v>
      </c>
      <c r="J278" s="42" t="str">
        <f>IFERROR(VLOOKUP($D278,'1. КУБ по территории'!$A:$L,4,0),"-")</f>
        <v>Парфюмерные и хозяйственные магазины</v>
      </c>
      <c r="K278" s="42" t="str">
        <f>IFERROR(VLOOKUP($D278,'1. КУБ по территории'!$A:$L,5,0),"-")</f>
        <v>Парфюмерно-Хозяйственный магазин (Малый)</v>
      </c>
      <c r="L278" s="42" t="str">
        <f>IFERROR(VLOOKUP($D278,'1. КУБ по территории'!$A:$L,6,0),"-")</f>
        <v>Мила mini</v>
      </c>
      <c r="M278" s="50">
        <f>IFERROR(IF(H278&gt;=1000000,1,IF(AND(H278&gt;=500000,H278&lt;=999999),2,IF(AND(H278&gt;=200000,H278&lt;=499999),3,IF(AND(H278&gt;=150000,H278&lt;=199999),4,IF(AND(H278&gt;=75000,H278&lt;=149000),5,IF(AND(H278&gt;=35000,H278&lt;=74999),6,6)))))),"-")</f>
        <v>6</v>
      </c>
      <c r="N278" s="83">
        <v>30</v>
      </c>
      <c r="O278" s="83">
        <v>1</v>
      </c>
      <c r="P278" s="43">
        <f>N278*O278</f>
        <v>30</v>
      </c>
      <c r="Q278" s="67">
        <v>3</v>
      </c>
      <c r="R278" s="67"/>
      <c r="S278" s="67"/>
      <c r="T278" s="67"/>
    </row>
    <row r="279" spans="1:20" ht="12.75" hidden="1">
      <c r="A279" s="72" t="s">
        <v>7482</v>
      </c>
      <c r="B279" s="42" t="str">
        <f>IFERROR(VLOOKUP(D:D,'1. КУБ по территории'!$A:$L,7,0),"")</f>
        <v>Мила</v>
      </c>
      <c r="C279" s="42" t="str">
        <f>IFERROR(VLOOKUP(D:D,'1. КУБ по территории'!$A:$L,8,0),"")</f>
        <v>Гродненская обл., Сморгонский р-н, г. Сморгонь, ул Ленина, д 46В</v>
      </c>
      <c r="D279" s="71" t="s">
        <v>4068</v>
      </c>
      <c r="E279" s="51">
        <f>IFERROR(VLOOKUP(D:D,'1. КУБ по территории'!$I:$L,2,0),"-")</f>
        <v>58660.449999999983</v>
      </c>
      <c r="F279" s="51">
        <f>IFERROR(VLOOKUP(D:D,'1. КУБ по территории'!$I:$L,3,0),"-")</f>
        <v>41289.22</v>
      </c>
      <c r="G279" s="51">
        <f>IFERROR(VLOOKUP(D:D,'1. КУБ по территории'!$I:$L,4,0),"-")</f>
        <v>9523.23</v>
      </c>
      <c r="H279" s="51">
        <f>IFERROR(AVERAGE(E279:G279),"-")</f>
        <v>36490.96666666666</v>
      </c>
      <c r="I279" s="42" t="str">
        <f>IFERROR(VLOOKUP($D279,'1. КУБ по территории'!$A:$L,3,0),"-")</f>
        <v>Канал Специалисты</v>
      </c>
      <c r="J279" s="42" t="str">
        <f>IFERROR(VLOOKUP($D279,'1. КУБ по территории'!$A:$L,4,0),"-")</f>
        <v>Парфюмерные и хозяйственные магазины</v>
      </c>
      <c r="K279" s="42" t="str">
        <f>IFERROR(VLOOKUP($D279,'1. КУБ по территории'!$A:$L,5,0),"-")</f>
        <v>Парфюмерно-Хозяйственный магазин (Малый)</v>
      </c>
      <c r="L279" s="42" t="str">
        <f>IFERROR(VLOOKUP($D279,'1. КУБ по территории'!$A:$L,6,0),"-")</f>
        <v>Мила mini</v>
      </c>
      <c r="M279" s="50">
        <f>IFERROR(IF(H279&gt;=1000000,1,IF(AND(H279&gt;=500000,H279&lt;=999999),2,IF(AND(H279&gt;=200000,H279&lt;=499999),3,IF(AND(H279&gt;=150000,H279&lt;=199999),4,IF(AND(H279&gt;=75000,H279&lt;=149000),5,IF(AND(H279&gt;=35000,H279&lt;=74999),6,6)))))),"-")</f>
        <v>6</v>
      </c>
      <c r="N279" s="83">
        <v>30</v>
      </c>
      <c r="O279" s="83">
        <v>4</v>
      </c>
      <c r="P279" s="43">
        <f>N279*O279</f>
        <v>120</v>
      </c>
      <c r="Q279" s="67">
        <v>4</v>
      </c>
      <c r="R279" s="67">
        <v>4</v>
      </c>
      <c r="S279" s="67">
        <v>4</v>
      </c>
      <c r="T279" s="67">
        <v>4</v>
      </c>
    </row>
    <row r="280" spans="1:20" ht="12.75" hidden="1">
      <c r="A280" s="72" t="s">
        <v>7482</v>
      </c>
      <c r="B280" s="42" t="str">
        <f>IFERROR(VLOOKUP(D:D,'1. КУБ по территории'!$A:$L,7,0),"")</f>
        <v>Мила</v>
      </c>
      <c r="C280" s="42" t="str">
        <f>IFERROR(VLOOKUP(D:D,'1. КУБ по территории'!$A:$L,8,0),"")</f>
        <v>Минская обл., Вилейский р-н, г. Вилейка, ул Водопьянова, д 19</v>
      </c>
      <c r="D280" s="71" t="s">
        <v>4652</v>
      </c>
      <c r="E280" s="51">
        <f>IFERROR(VLOOKUP(D:D,'1. КУБ по территории'!$I:$L,2,0),"-")</f>
        <v>58660.449999999983</v>
      </c>
      <c r="F280" s="51">
        <f>IFERROR(VLOOKUP(D:D,'1. КУБ по территории'!$I:$L,3,0),"-")</f>
        <v>41289.220000000008</v>
      </c>
      <c r="G280" s="51">
        <f>IFERROR(VLOOKUP(D:D,'1. КУБ по территории'!$I:$L,4,0),"-")</f>
        <v>9523.2299999999959</v>
      </c>
      <c r="H280" s="51">
        <f>IFERROR(AVERAGE(E280:G280),"-")</f>
        <v>36490.96666666666</v>
      </c>
      <c r="I280" s="42" t="str">
        <f>IFERROR(VLOOKUP($D280,'1. КУБ по территории'!$A:$L,3,0),"-")</f>
        <v>Канал Специалисты</v>
      </c>
      <c r="J280" s="42" t="str">
        <f>IFERROR(VLOOKUP($D280,'1. КУБ по территории'!$A:$L,4,0),"-")</f>
        <v>Парфюмерные и хозяйственные магазины</v>
      </c>
      <c r="K280" s="42" t="str">
        <f>IFERROR(VLOOKUP($D280,'1. КУБ по территории'!$A:$L,5,0),"-")</f>
        <v>Парфюмерно-Хозяйственный магазин (Большой)</v>
      </c>
      <c r="L280" s="42" t="str">
        <f>IFERROR(VLOOKUP($D280,'1. КУБ по территории'!$A:$L,6,0),"-")</f>
        <v>Мила maxi</v>
      </c>
      <c r="M280" s="50">
        <f>IFERROR(IF(H280&gt;=1000000,1,IF(AND(H280&gt;=500000,H280&lt;=999999),2,IF(AND(H280&gt;=200000,H280&lt;=499999),3,IF(AND(H280&gt;=150000,H280&lt;=199999),4,IF(AND(H280&gt;=75000,H280&lt;=149000),5,IF(AND(H280&gt;=35000,H280&lt;=74999),6,6)))))),"-")</f>
        <v>6</v>
      </c>
      <c r="N280" s="83">
        <v>30</v>
      </c>
      <c r="O280" s="83">
        <v>1</v>
      </c>
      <c r="P280" s="43">
        <f>N280*O280</f>
        <v>30</v>
      </c>
      <c r="Q280" s="67"/>
      <c r="R280" s="67"/>
      <c r="S280" s="67">
        <v>3</v>
      </c>
      <c r="T280" s="67"/>
    </row>
    <row r="281" spans="1:20" ht="12.75" hidden="1">
      <c r="A281" s="72" t="s">
        <v>7482</v>
      </c>
      <c r="B281" s="42" t="str">
        <f>IFERROR(VLOOKUP(D:D,'1. КУБ по территории'!$A:$L,7,0),"")</f>
        <v>Мила</v>
      </c>
      <c r="C281" s="42" t="str">
        <f>IFERROR(VLOOKUP(D:D,'1. КУБ по территории'!$A:$L,8,0),"")</f>
        <v>Минская обл., Минский р-н, г. Заславль, пер Студенецкий, д 5</v>
      </c>
      <c r="D281" s="71" t="s">
        <v>4742</v>
      </c>
      <c r="E281" s="51">
        <f>IFERROR(VLOOKUP(D:D,'1. КУБ по территории'!$I:$L,2,0),"-")</f>
        <v>58660.449999999975</v>
      </c>
      <c r="F281" s="51">
        <f>IFERROR(VLOOKUP(D:D,'1. КУБ по территории'!$I:$L,3,0),"-")</f>
        <v>41289.22</v>
      </c>
      <c r="G281" s="51">
        <f>IFERROR(VLOOKUP(D:D,'1. КУБ по территории'!$I:$L,4,0),"-")</f>
        <v>9523.2299999999977</v>
      </c>
      <c r="H281" s="51">
        <f>IFERROR(AVERAGE(E281:G281),"-")</f>
        <v>36490.96666666666</v>
      </c>
      <c r="I281" s="42" t="str">
        <f>IFERROR(VLOOKUP($D281,'1. КУБ по территории'!$A:$L,3,0),"-")</f>
        <v>Канал Специалисты</v>
      </c>
      <c r="J281" s="42" t="str">
        <f>IFERROR(VLOOKUP($D281,'1. КУБ по территории'!$A:$L,4,0),"-")</f>
        <v>Парфюмерные и хозяйственные магазины</v>
      </c>
      <c r="K281" s="42" t="str">
        <f>IFERROR(VLOOKUP($D281,'1. КУБ по территории'!$A:$L,5,0),"-")</f>
        <v>Парфюмерно-Хозяйственный магазин (Малый)</v>
      </c>
      <c r="L281" s="42" t="str">
        <f>IFERROR(VLOOKUP($D281,'1. КУБ по территории'!$A:$L,6,0),"-")</f>
        <v>Мила mini</v>
      </c>
      <c r="M281" s="50">
        <f>IFERROR(IF(H281&gt;=1000000,1,IF(AND(H281&gt;=500000,H281&lt;=999999),2,IF(AND(H281&gt;=200000,H281&lt;=499999),3,IF(AND(H281&gt;=150000,H281&lt;=199999),4,IF(AND(H281&gt;=75000,H281&lt;=149000),5,IF(AND(H281&gt;=35000,H281&lt;=74999),6,6)))))),"-")</f>
        <v>6</v>
      </c>
      <c r="N281" s="83">
        <v>30</v>
      </c>
      <c r="O281" s="83">
        <v>1</v>
      </c>
      <c r="P281" s="43">
        <f>N281*O281</f>
        <v>30</v>
      </c>
      <c r="Q281" s="67"/>
      <c r="R281" s="67">
        <v>3</v>
      </c>
      <c r="S281" s="67"/>
      <c r="T281" s="67"/>
    </row>
    <row r="282" spans="1:20" ht="12.75" hidden="1">
      <c r="A282" s="72" t="s">
        <v>7482</v>
      </c>
      <c r="B282" s="42" t="str">
        <f>IFERROR(VLOOKUP(D:D,'1. КУБ по территории'!$A:$L,7,0),"")</f>
        <v>Мила</v>
      </c>
      <c r="C282" s="42" t="str">
        <f>IFERROR(VLOOKUP(D:D,'1. КУБ по территории'!$A:$L,8,0),"")</f>
        <v>Минская обл., Вилейский р-н, г. Вилейка, ул Георгиевская, д 1Б</v>
      </c>
      <c r="D282" s="71" t="s">
        <v>4698</v>
      </c>
      <c r="E282" s="51">
        <f>IFERROR(VLOOKUP(D:D,'1. КУБ по территории'!$I:$L,2,0),"-")</f>
        <v>58660.44999999999</v>
      </c>
      <c r="F282" s="51">
        <f>IFERROR(VLOOKUP(D:D,'1. КУБ по территории'!$I:$L,3,0),"-")</f>
        <v>41289.22</v>
      </c>
      <c r="G282" s="51">
        <f>IFERROR(VLOOKUP(D:D,'1. КУБ по территории'!$I:$L,4,0),"-")</f>
        <v>9523.23</v>
      </c>
      <c r="H282" s="51">
        <f>IFERROR(AVERAGE(E282:G282),"-")</f>
        <v>36490.96666666666</v>
      </c>
      <c r="I282" s="42" t="str">
        <f>IFERROR(VLOOKUP($D282,'1. КУБ по территории'!$A:$L,3,0),"-")</f>
        <v>Канал Специалисты</v>
      </c>
      <c r="J282" s="42" t="str">
        <f>IFERROR(VLOOKUP($D282,'1. КУБ по территории'!$A:$L,4,0),"-")</f>
        <v>Парфюмерные и хозяйственные магазины</v>
      </c>
      <c r="K282" s="42" t="str">
        <f>IFERROR(VLOOKUP($D282,'1. КУБ по территории'!$A:$L,5,0),"-")</f>
        <v>Парфюмерно-Хозяйственный магазин (Малый)</v>
      </c>
      <c r="L282" s="42" t="str">
        <f>IFERROR(VLOOKUP($D282,'1. КУБ по территории'!$A:$L,6,0),"-")</f>
        <v>Мила mini</v>
      </c>
      <c r="M282" s="50">
        <f>IFERROR(IF(H282&gt;=1000000,1,IF(AND(H282&gt;=500000,H282&lt;=999999),2,IF(AND(H282&gt;=200000,H282&lt;=499999),3,IF(AND(H282&gt;=150000,H282&lt;=199999),4,IF(AND(H282&gt;=75000,H282&lt;=149000),5,IF(AND(H282&gt;=35000,H282&lt;=74999),6,6)))))),"-")</f>
        <v>6</v>
      </c>
      <c r="N282" s="83">
        <v>30</v>
      </c>
      <c r="O282" s="83">
        <v>1</v>
      </c>
      <c r="P282" s="43">
        <f>N282*O282</f>
        <v>30</v>
      </c>
      <c r="Q282" s="67"/>
      <c r="R282" s="67"/>
      <c r="S282" s="67">
        <v>3</v>
      </c>
      <c r="T282" s="67"/>
    </row>
    <row r="283" spans="1:20" ht="12.75" hidden="1">
      <c r="A283" s="72" t="s">
        <v>7482</v>
      </c>
      <c r="B283" s="42" t="str">
        <f>IFERROR(VLOOKUP(D:D,'1. КУБ по территории'!$A:$L,7,0),"")</f>
        <v>Мила</v>
      </c>
      <c r="C283" s="42" t="str">
        <f>IFERROR(VLOOKUP(D:D,'1. КУБ по территории'!$A:$L,8,0),"")</f>
        <v>Витебская обл., Поставский р-н, г. Поставы, ул Зелёная, д 5В</v>
      </c>
      <c r="D283" s="71" t="s">
        <v>1026</v>
      </c>
      <c r="E283" s="51">
        <f>IFERROR(VLOOKUP(D:D,'1. КУБ по территории'!$I:$L,2,0),"-")</f>
        <v>58660.449999999983</v>
      </c>
      <c r="F283" s="51">
        <f>IFERROR(VLOOKUP(D:D,'1. КУБ по территории'!$I:$L,3,0),"-")</f>
        <v>41289.220000000008</v>
      </c>
      <c r="G283" s="51">
        <f>IFERROR(VLOOKUP(D:D,'1. КУБ по территории'!$I:$L,4,0),"-")</f>
        <v>9523.2299999999977</v>
      </c>
      <c r="H283" s="51">
        <f>IFERROR(AVERAGE(E283:G283),"-")</f>
        <v>36490.96666666666</v>
      </c>
      <c r="I283" s="42" t="str">
        <f>IFERROR(VLOOKUP($D283,'1. КУБ по территории'!$A:$L,3,0),"-")</f>
        <v>Канал Специалисты</v>
      </c>
      <c r="J283" s="42" t="str">
        <f>IFERROR(VLOOKUP($D283,'1. КУБ по территории'!$A:$L,4,0),"-")</f>
        <v>Парфюмерные и хозяйственные магазины</v>
      </c>
      <c r="K283" s="42" t="str">
        <f>IFERROR(VLOOKUP($D283,'1. КУБ по территории'!$A:$L,5,0),"-")</f>
        <v>Парфюмерно-Хозяйственный магазин (Малый)</v>
      </c>
      <c r="L283" s="42" t="str">
        <f>IFERROR(VLOOKUP($D283,'1. КУБ по территории'!$A:$L,6,0),"-")</f>
        <v>Мила mini</v>
      </c>
      <c r="M283" s="50">
        <f>IFERROR(IF(H283&gt;=1000000,1,IF(AND(H283&gt;=500000,H283&lt;=999999),2,IF(AND(H283&gt;=200000,H283&lt;=499999),3,IF(AND(H283&gt;=150000,H283&lt;=199999),4,IF(AND(H283&gt;=75000,H283&lt;=149000),5,IF(AND(H283&gt;=35000,H283&lt;=74999),6,6)))))),"-")</f>
        <v>6</v>
      </c>
      <c r="N283" s="83">
        <v>30</v>
      </c>
      <c r="O283" s="83">
        <v>1</v>
      </c>
      <c r="P283" s="43">
        <f>N283*O283</f>
        <v>30</v>
      </c>
      <c r="Q283" s="67">
        <v>3</v>
      </c>
      <c r="R283" s="67"/>
      <c r="S283" s="67"/>
      <c r="T283" s="67"/>
    </row>
    <row r="284" spans="1:20" ht="12.75" hidden="1">
      <c r="A284" s="72" t="s">
        <v>7482</v>
      </c>
      <c r="B284" s="42" t="str">
        <f>IFERROR(VLOOKUP(D:D,'1. КУБ по территории'!$A:$L,7,0),"")</f>
        <v>Мила</v>
      </c>
      <c r="C284" s="42" t="str">
        <f>IFERROR(VLOOKUP(D:D,'1. КУБ по территории'!$A:$L,8,0),"")</f>
        <v>Минская обл., Молодечненский р-н, гп Радошковичи, ул Минская, д 4</v>
      </c>
      <c r="D284" s="71" t="s">
        <v>4658</v>
      </c>
      <c r="E284" s="51">
        <f>IFERROR(VLOOKUP(D:D,'1. КУБ по территории'!$I:$L,2,0),"-")</f>
        <v>58660.450000000004</v>
      </c>
      <c r="F284" s="51">
        <f>IFERROR(VLOOKUP(D:D,'1. КУБ по территории'!$I:$L,3,0),"-")</f>
        <v>41289.220000000008</v>
      </c>
      <c r="G284" s="51">
        <f>IFERROR(VLOOKUP(D:D,'1. КУБ по территории'!$I:$L,4,0),"-")</f>
        <v>9523.23</v>
      </c>
      <c r="H284" s="51">
        <f>IFERROR(AVERAGE(E284:G284),"-")</f>
        <v>36490.966666666667</v>
      </c>
      <c r="I284" s="42" t="str">
        <f>IFERROR(VLOOKUP($D284,'1. КУБ по территории'!$A:$L,3,0),"-")</f>
        <v>Канал Специалисты</v>
      </c>
      <c r="J284" s="42" t="str">
        <f>IFERROR(VLOOKUP($D284,'1. КУБ по территории'!$A:$L,4,0),"-")</f>
        <v>Парфюмерные и хозяйственные магазины</v>
      </c>
      <c r="K284" s="42" t="str">
        <f>IFERROR(VLOOKUP($D284,'1. КУБ по территории'!$A:$L,5,0),"-")</f>
        <v>Парфюмерно-Хозяйственный магазин (Малый)</v>
      </c>
      <c r="L284" s="42" t="str">
        <f>IFERROR(VLOOKUP($D284,'1. КУБ по территории'!$A:$L,6,0),"-")</f>
        <v>Мила mini</v>
      </c>
      <c r="M284" s="50">
        <f>IFERROR(IF(H284&gt;=1000000,1,IF(AND(H284&gt;=500000,H284&lt;=999999),2,IF(AND(H284&gt;=200000,H284&lt;=499999),3,IF(AND(H284&gt;=150000,H284&lt;=199999),4,IF(AND(H284&gt;=75000,H284&lt;=149000),5,IF(AND(H284&gt;=35000,H284&lt;=74999),6,6)))))),"-")</f>
        <v>6</v>
      </c>
      <c r="N284" s="83">
        <v>30</v>
      </c>
      <c r="O284" s="83">
        <v>1</v>
      </c>
      <c r="P284" s="43">
        <f>N284*O284</f>
        <v>30</v>
      </c>
      <c r="Q284" s="67"/>
      <c r="R284" s="67">
        <v>3</v>
      </c>
      <c r="S284" s="67"/>
      <c r="T284" s="67"/>
    </row>
    <row r="285" spans="1:20" ht="12.75" hidden="1">
      <c r="A285" s="72" t="s">
        <v>7482</v>
      </c>
      <c r="B285" s="42" t="str">
        <f>IFERROR(VLOOKUP(D:D,'1. КУБ по территории'!$A:$L,7,0),"")</f>
        <v>Мила</v>
      </c>
      <c r="C285" s="42" t="str">
        <f>IFERROR(VLOOKUP(D:D,'1. КУБ по территории'!$A:$L,8,0),"")</f>
        <v>Гродненская обл., Островецкий р-н, г. Островец, ул Октябрьская, д 37</v>
      </c>
      <c r="D285" s="71" t="s">
        <v>4022</v>
      </c>
      <c r="E285" s="51">
        <f>IFERROR(VLOOKUP(D:D,'1. КУБ по территории'!$I:$L,2,0),"-")</f>
        <v>58660.45</v>
      </c>
      <c r="F285" s="51">
        <f>IFERROR(VLOOKUP(D:D,'1. КУБ по территории'!$I:$L,3,0),"-")</f>
        <v>41289.220000000016</v>
      </c>
      <c r="G285" s="51">
        <f>IFERROR(VLOOKUP(D:D,'1. КУБ по территории'!$I:$L,4,0),"-")</f>
        <v>9523.2299999999977</v>
      </c>
      <c r="H285" s="51">
        <f>IFERROR(AVERAGE(E285:G285),"-")</f>
        <v>36490.966666666667</v>
      </c>
      <c r="I285" s="42" t="str">
        <f>IFERROR(VLOOKUP($D285,'1. КУБ по территории'!$A:$L,3,0),"-")</f>
        <v>Канал Специалисты</v>
      </c>
      <c r="J285" s="42" t="str">
        <f>IFERROR(VLOOKUP($D285,'1. КУБ по территории'!$A:$L,4,0),"-")</f>
        <v>Парфюмерные и хозяйственные магазины</v>
      </c>
      <c r="K285" s="42" t="str">
        <f>IFERROR(VLOOKUP($D285,'1. КУБ по территории'!$A:$L,5,0),"-")</f>
        <v>Парфюмерно-Хозяйственный магазин (Малый)</v>
      </c>
      <c r="L285" s="42" t="str">
        <f>IFERROR(VLOOKUP($D285,'1. КУБ по территории'!$A:$L,6,0),"-")</f>
        <v>Мила mini</v>
      </c>
      <c r="M285" s="50">
        <f>IFERROR(IF(H285&gt;=1000000,1,IF(AND(H285&gt;=500000,H285&lt;=999999),2,IF(AND(H285&gt;=200000,H285&lt;=499999),3,IF(AND(H285&gt;=150000,H285&lt;=199999),4,IF(AND(H285&gt;=75000,H285&lt;=149000),5,IF(AND(H285&gt;=35000,H285&lt;=74999),6,6)))))),"-")</f>
        <v>6</v>
      </c>
      <c r="N285" s="83">
        <v>30</v>
      </c>
      <c r="O285" s="83">
        <v>2</v>
      </c>
      <c r="P285" s="43">
        <f>N285*O285</f>
        <v>60</v>
      </c>
      <c r="Q285" s="67">
        <v>1</v>
      </c>
      <c r="R285" s="67"/>
      <c r="S285" s="67">
        <v>1</v>
      </c>
      <c r="T285" s="67"/>
    </row>
    <row r="286" spans="1:20" ht="12.75" hidden="1">
      <c r="A286" s="72" t="s">
        <v>7482</v>
      </c>
      <c r="B286" s="42" t="str">
        <f>IFERROR(VLOOKUP(D:D,'1. КУБ по территории'!$A:$L,7,0),"")</f>
        <v>Мила</v>
      </c>
      <c r="C286" s="42" t="str">
        <f>IFERROR(VLOOKUP(D:D,'1. КУБ по территории'!$A:$L,8,0),"")</f>
        <v>Гродненская обл., Ошмянский р-н, г. Ошмяны, ул Борунская, д 49В</v>
      </c>
      <c r="D286" s="71" t="s">
        <v>4026</v>
      </c>
      <c r="E286" s="51">
        <f>IFERROR(VLOOKUP(D:D,'1. КУБ по территории'!$I:$L,2,0),"-")</f>
        <v>58660.450000000012</v>
      </c>
      <c r="F286" s="51">
        <f>IFERROR(VLOOKUP(D:D,'1. КУБ по территории'!$I:$L,3,0),"-")</f>
        <v>41289.220000000008</v>
      </c>
      <c r="G286" s="51">
        <f>IFERROR(VLOOKUP(D:D,'1. КУБ по территории'!$I:$L,4,0),"-")</f>
        <v>9523.23</v>
      </c>
      <c r="H286" s="51">
        <f>IFERROR(AVERAGE(E286:G286),"-")</f>
        <v>36490.966666666667</v>
      </c>
      <c r="I286" s="42" t="str">
        <f>IFERROR(VLOOKUP($D286,'1. КУБ по территории'!$A:$L,3,0),"-")</f>
        <v>Канал Специалисты</v>
      </c>
      <c r="J286" s="42" t="str">
        <f>IFERROR(VLOOKUP($D286,'1. КУБ по территории'!$A:$L,4,0),"-")</f>
        <v>Парфюмерные и хозяйственные магазины</v>
      </c>
      <c r="K286" s="42" t="str">
        <f>IFERROR(VLOOKUP($D286,'1. КУБ по территории'!$A:$L,5,0),"-")</f>
        <v>Парфюмерно-Хозяйственный магазин (Малый)</v>
      </c>
      <c r="L286" s="42" t="str">
        <f>IFERROR(VLOOKUP($D286,'1. КУБ по территории'!$A:$L,6,0),"-")</f>
        <v>Мила mini</v>
      </c>
      <c r="M286" s="50">
        <f>IFERROR(IF(H286&gt;=1000000,1,IF(AND(H286&gt;=500000,H286&lt;=999999),2,IF(AND(H286&gt;=200000,H286&lt;=499999),3,IF(AND(H286&gt;=150000,H286&lt;=199999),4,IF(AND(H286&gt;=75000,H286&lt;=149000),5,IF(AND(H286&gt;=35000,H286&lt;=74999),6,6)))))),"-")</f>
        <v>6</v>
      </c>
      <c r="N286" s="83">
        <v>30</v>
      </c>
      <c r="O286" s="83">
        <v>1</v>
      </c>
      <c r="P286" s="43">
        <f>N286*O286</f>
        <v>30</v>
      </c>
      <c r="Q286" s="67"/>
      <c r="R286" s="67">
        <v>1</v>
      </c>
      <c r="S286" s="67"/>
      <c r="T286" s="67"/>
    </row>
    <row r="287" spans="1:20" ht="12.75" hidden="1">
      <c r="A287" s="72" t="s">
        <v>7482</v>
      </c>
      <c r="B287" s="42" t="str">
        <f>IFERROR(VLOOKUP(D:D,'1. КУБ по территории'!$A:$L,7,0),"")</f>
        <v>Мила</v>
      </c>
      <c r="C287" s="42" t="str">
        <f>IFERROR(VLOOKUP(D:D,'1. КУБ по территории'!$A:$L,8,0),"")</f>
        <v>Минская обл., Воложинский р-н, г. Воложин, пл Свободы, д 5</v>
      </c>
      <c r="D287" s="71" t="s">
        <v>4744</v>
      </c>
      <c r="E287" s="51">
        <f>IFERROR(VLOOKUP(D:D,'1. КУБ по территории'!$I:$L,2,0),"-")</f>
        <v>58660.449999999983</v>
      </c>
      <c r="F287" s="51">
        <f>IFERROR(VLOOKUP(D:D,'1. КУБ по территории'!$I:$L,3,0),"-")</f>
        <v>41289.22</v>
      </c>
      <c r="G287" s="51">
        <f>IFERROR(VLOOKUP(D:D,'1. КУБ по территории'!$I:$L,4,0),"-")</f>
        <v>9523.23</v>
      </c>
      <c r="H287" s="51">
        <f>IFERROR(AVERAGE(E287:G287),"-")</f>
        <v>36490.96666666666</v>
      </c>
      <c r="I287" s="42" t="str">
        <f>IFERROR(VLOOKUP($D287,'1. КУБ по территории'!$A:$L,3,0),"-")</f>
        <v>Канал Специалисты</v>
      </c>
      <c r="J287" s="42" t="str">
        <f>IFERROR(VLOOKUP($D287,'1. КУБ по территории'!$A:$L,4,0),"-")</f>
        <v>Парфюмерные и хозяйственные магазины</v>
      </c>
      <c r="K287" s="42" t="str">
        <f>IFERROR(VLOOKUP($D287,'1. КУБ по территории'!$A:$L,5,0),"-")</f>
        <v>Парфюмерно-Хозяйственный магазин (Малый)</v>
      </c>
      <c r="L287" s="42" t="str">
        <f>IFERROR(VLOOKUP($D287,'1. КУБ по территории'!$A:$L,6,0),"-")</f>
        <v>Мила mini</v>
      </c>
      <c r="M287" s="50">
        <f>IFERROR(IF(H287&gt;=1000000,1,IF(AND(H287&gt;=500000,H287&lt;=999999),2,IF(AND(H287&gt;=200000,H287&lt;=499999),3,IF(AND(H287&gt;=150000,H287&lt;=199999),4,IF(AND(H287&gt;=75000,H287&lt;=149000),5,IF(AND(H287&gt;=35000,H287&lt;=74999),6,6)))))),"-")</f>
        <v>6</v>
      </c>
      <c r="N287" s="83">
        <v>30</v>
      </c>
      <c r="O287" s="83">
        <v>1</v>
      </c>
      <c r="P287" s="43">
        <f>N287*O287</f>
        <v>30</v>
      </c>
      <c r="Q287" s="67"/>
      <c r="R287" s="67"/>
      <c r="S287" s="67"/>
      <c r="T287" s="67">
        <v>3</v>
      </c>
    </row>
    <row r="288" spans="1:20" ht="12.75" hidden="1">
      <c r="A288" s="72" t="s">
        <v>7482</v>
      </c>
      <c r="B288" s="42" t="str">
        <f>IFERROR(VLOOKUP(D:D,'1. КУБ по территории'!$A:$L,7,0),"")</f>
        <v>Мила</v>
      </c>
      <c r="C288" s="42" t="str">
        <f>IFERROR(VLOOKUP(D:D,'1. КУБ по территории'!$A:$L,8,0),"")</f>
        <v>Минская обл., Воложинский р-н, г. Воложин, ул Советская, д 95</v>
      </c>
      <c r="D288" s="71" t="s">
        <v>4718</v>
      </c>
      <c r="E288" s="51">
        <f>IFERROR(VLOOKUP(D:D,'1. КУБ по территории'!$I:$L,2,0),"-")</f>
        <v>58660.44999999999</v>
      </c>
      <c r="F288" s="51">
        <f>IFERROR(VLOOKUP(D:D,'1. КУБ по территории'!$I:$L,3,0),"-")</f>
        <v>41289.22</v>
      </c>
      <c r="G288" s="51">
        <f>IFERROR(VLOOKUP(D:D,'1. КУБ по территории'!$I:$L,4,0),"-")</f>
        <v>9523.2299999999977</v>
      </c>
      <c r="H288" s="51">
        <f>IFERROR(AVERAGE(E288:G288),"-")</f>
        <v>36490.96666666666</v>
      </c>
      <c r="I288" s="42" t="str">
        <f>IFERROR(VLOOKUP($D288,'1. КУБ по территории'!$A:$L,3,0),"-")</f>
        <v>Канал Специалисты</v>
      </c>
      <c r="J288" s="42" t="str">
        <f>IFERROR(VLOOKUP($D288,'1. КУБ по территории'!$A:$L,4,0),"-")</f>
        <v>Парфюмерные и хозяйственные магазины</v>
      </c>
      <c r="K288" s="42" t="str">
        <f>IFERROR(VLOOKUP($D288,'1. КУБ по территории'!$A:$L,5,0),"-")</f>
        <v>Парфюмерно-Хозяйственный магазин (Малый)</v>
      </c>
      <c r="L288" s="42" t="str">
        <f>IFERROR(VLOOKUP($D288,'1. КУБ по территории'!$A:$L,6,0),"-")</f>
        <v>Мила mini</v>
      </c>
      <c r="M288" s="50">
        <f>IFERROR(IF(H288&gt;=1000000,1,IF(AND(H288&gt;=500000,H288&lt;=999999),2,IF(AND(H288&gt;=200000,H288&lt;=499999),3,IF(AND(H288&gt;=150000,H288&lt;=199999),4,IF(AND(H288&gt;=75000,H288&lt;=149000),5,IF(AND(H288&gt;=35000,H288&lt;=74999),6,6)))))),"-")</f>
        <v>6</v>
      </c>
      <c r="N288" s="83">
        <v>30</v>
      </c>
      <c r="O288" s="83">
        <v>1</v>
      </c>
      <c r="P288" s="43">
        <f>N288*O288</f>
        <v>30</v>
      </c>
      <c r="Q288" s="67"/>
      <c r="R288" s="67"/>
      <c r="S288" s="67"/>
      <c r="T288" s="67">
        <v>3</v>
      </c>
    </row>
    <row r="289" spans="1:20" ht="12.75" hidden="1">
      <c r="A289" s="72" t="s">
        <v>7482</v>
      </c>
      <c r="B289" s="42" t="str">
        <f>IFERROR(VLOOKUP(D:D,'1. КУБ по территории'!$A:$L,7,0),"")</f>
        <v>Мила</v>
      </c>
      <c r="C289" s="42" t="str">
        <f>IFERROR(VLOOKUP(D:D,'1. КУБ по территории'!$A:$L,8,0),"")</f>
        <v>Гродненская обл., Сморгонский р-н, г. Сморгонь, ул Якуба Коласа, д 120А</v>
      </c>
      <c r="D289" s="71" t="s">
        <v>4045</v>
      </c>
      <c r="E289" s="51">
        <f>IFERROR(VLOOKUP(D:D,'1. КУБ по территории'!$I:$L,2,0),"-")</f>
        <v>58660.44999999999</v>
      </c>
      <c r="F289" s="51">
        <f>IFERROR(VLOOKUP(D:D,'1. КУБ по территории'!$I:$L,3,0),"-")</f>
        <v>41289.220000000008</v>
      </c>
      <c r="G289" s="51">
        <f>IFERROR(VLOOKUP(D:D,'1. КУБ по территории'!$I:$L,4,0),"-")</f>
        <v>9523.23</v>
      </c>
      <c r="H289" s="51">
        <f>IFERROR(AVERAGE(E289:G289),"-")</f>
        <v>36490.966666666667</v>
      </c>
      <c r="I289" s="42" t="str">
        <f>IFERROR(VLOOKUP($D289,'1. КУБ по территории'!$A:$L,3,0),"-")</f>
        <v>Канал Специалисты</v>
      </c>
      <c r="J289" s="42" t="str">
        <f>IFERROR(VLOOKUP($D289,'1. КУБ по территории'!$A:$L,4,0),"-")</f>
        <v>Парфюмерные и хозяйственные магазины</v>
      </c>
      <c r="K289" s="42" t="str">
        <f>IFERROR(VLOOKUP($D289,'1. КУБ по территории'!$A:$L,5,0),"-")</f>
        <v>Парфюмерно-Хозяйственный магазин (Малый)</v>
      </c>
      <c r="L289" s="42" t="str">
        <f>IFERROR(VLOOKUP($D289,'1. КУБ по территории'!$A:$L,6,0),"-")</f>
        <v>Мила mini</v>
      </c>
      <c r="M289" s="50">
        <f>IFERROR(IF(H289&gt;=1000000,1,IF(AND(H289&gt;=500000,H289&lt;=999999),2,IF(AND(H289&gt;=200000,H289&lt;=499999),3,IF(AND(H289&gt;=150000,H289&lt;=199999),4,IF(AND(H289&gt;=75000,H289&lt;=149000),5,IF(AND(H289&gt;=35000,H289&lt;=74999),6,6)))))),"-")</f>
        <v>6</v>
      </c>
      <c r="N289" s="83">
        <v>30</v>
      </c>
      <c r="O289" s="83">
        <v>4</v>
      </c>
      <c r="P289" s="43">
        <f>N289*O289</f>
        <v>120</v>
      </c>
      <c r="Q289" s="67">
        <v>4</v>
      </c>
      <c r="R289" s="67">
        <v>4</v>
      </c>
      <c r="S289" s="67">
        <v>4</v>
      </c>
      <c r="T289" s="67">
        <v>4</v>
      </c>
    </row>
    <row r="290" spans="1:20" ht="12.75" hidden="1">
      <c r="A290" s="72" t="s">
        <v>7482</v>
      </c>
      <c r="B290" s="42" t="str">
        <f>IFERROR(VLOOKUP(D:D,'1. КУБ по территории'!$A:$L,7,0),"")</f>
        <v>Остров чистоты</v>
      </c>
      <c r="C290" s="42" t="str">
        <f>IFERROR(VLOOKUP(D:D,'1. КУБ по территории'!$A:$L,8,0),"")</f>
        <v>Минская обл., Молодечненский р-н, г. Молодечно, ул Великий Гостинец</v>
      </c>
      <c r="D290" s="71" t="s">
        <v>4783</v>
      </c>
      <c r="E290" s="51">
        <f>IFERROR(VLOOKUP(D:D,'1. КУБ по территории'!$I:$L,2,0),"-")</f>
        <v>13933.671869244481</v>
      </c>
      <c r="F290" s="51">
        <f>IFERROR(VLOOKUP(D:D,'1. КУБ по территории'!$I:$L,3,0),"-")</f>
        <v>43183.914730899305</v>
      </c>
      <c r="G290" s="51">
        <f>IFERROR(VLOOKUP(D:D,'1. КУБ по территории'!$I:$L,4,0),"-")</f>
        <v>36486.703859910071</v>
      </c>
      <c r="H290" s="51">
        <f>IFERROR(AVERAGE(E290:G290),"-")</f>
        <v>31201.430153351288</v>
      </c>
      <c r="I290" s="42" t="str">
        <f>IFERROR(VLOOKUP($D290,'1. КУБ по территории'!$A:$L,3,0),"-")</f>
        <v>Канал Специалисты</v>
      </c>
      <c r="J290" s="42" t="str">
        <f>IFERROR(VLOOKUP($D290,'1. КУБ по территории'!$A:$L,4,0),"-")</f>
        <v>Парфюмерные и хозяйственные магазины</v>
      </c>
      <c r="K290" s="42" t="str">
        <f>IFERROR(VLOOKUP($D290,'1. КУБ по территории'!$A:$L,5,0),"-")</f>
        <v>Парфюмерно-Хозяйственный магазин (Малый)</v>
      </c>
      <c r="L290" s="42" t="str">
        <f>IFERROR(VLOOKUP($D290,'1. КУБ по территории'!$A:$L,6,0),"-")</f>
        <v>Остров Чистоты mini</v>
      </c>
      <c r="M290" s="50">
        <f>IFERROR(IF(H290&gt;=1000000,1,IF(AND(H290&gt;=500000,H290&lt;=999999),2,IF(AND(H290&gt;=200000,H290&lt;=499999),3,IF(AND(H290&gt;=150000,H290&lt;=199999),4,IF(AND(H290&gt;=75000,H290&lt;=149000),5,IF(AND(H290&gt;=35000,H290&lt;=74999),6,6)))))),"-")</f>
        <v>6</v>
      </c>
      <c r="N290" s="83">
        <v>40</v>
      </c>
      <c r="O290" s="83">
        <v>4</v>
      </c>
      <c r="P290" s="43">
        <f>N290*O290</f>
        <v>160</v>
      </c>
      <c r="Q290" s="67">
        <v>5</v>
      </c>
      <c r="R290" s="67">
        <v>5</v>
      </c>
      <c r="S290" s="67">
        <v>5</v>
      </c>
      <c r="T290" s="67">
        <v>5</v>
      </c>
    </row>
    <row r="291" spans="1:20" ht="12.75" hidden="1">
      <c r="A291" s="72" t="s">
        <v>7482</v>
      </c>
      <c r="B291" s="42" t="str">
        <f>IFERROR(VLOOKUP(D:D,'1. КУБ по территории'!$A:$L,7,0),"")</f>
        <v>Остров чистоты</v>
      </c>
      <c r="C291" s="42" t="str">
        <f>IFERROR(VLOOKUP(D:D,'1. КУБ по территории'!$A:$L,8,0),"")</f>
        <v>Витебская обл., Поставский р-н, г. Поставы, ул Красноармейская, д 124</v>
      </c>
      <c r="D291" s="71" t="s">
        <v>1098</v>
      </c>
      <c r="E291" s="51">
        <f>IFERROR(VLOOKUP(D:D,'1. КУБ по территории'!$I:$L,2,0),"-")</f>
        <v>13933.67186924449</v>
      </c>
      <c r="F291" s="51">
        <f>IFERROR(VLOOKUP(D:D,'1. КУБ по территории'!$I:$L,3,0),"-")</f>
        <v>43183.914730899298</v>
      </c>
      <c r="G291" s="51">
        <f>IFERROR(VLOOKUP(D:D,'1. КУБ по территории'!$I:$L,4,0),"-")</f>
        <v>36486.703859910063</v>
      </c>
      <c r="H291" s="51">
        <f>IFERROR(AVERAGE(E291:G291),"-")</f>
        <v>31201.430153351288</v>
      </c>
      <c r="I291" s="42" t="str">
        <f>IFERROR(VLOOKUP($D291,'1. КУБ по территории'!$A:$L,3,0),"-")</f>
        <v>Канал Специалисты</v>
      </c>
      <c r="J291" s="42" t="str">
        <f>IFERROR(VLOOKUP($D291,'1. КУБ по территории'!$A:$L,4,0),"-")</f>
        <v>Парфюмерные и хозяйственные магазины</v>
      </c>
      <c r="K291" s="42" t="str">
        <f>IFERROR(VLOOKUP($D291,'1. КУБ по территории'!$A:$L,5,0),"-")</f>
        <v>Парфюмерно-Хозяйственный магазин (Малый)</v>
      </c>
      <c r="L291" s="42" t="str">
        <f>IFERROR(VLOOKUP($D291,'1. КУБ по территории'!$A:$L,6,0),"-")</f>
        <v>Остров Чистоты mini</v>
      </c>
      <c r="M291" s="50">
        <f>IFERROR(IF(H291&gt;=1000000,1,IF(AND(H291&gt;=500000,H291&lt;=999999),2,IF(AND(H291&gt;=200000,H291&lt;=499999),3,IF(AND(H291&gt;=150000,H291&lt;=199999),4,IF(AND(H291&gt;=75000,H291&lt;=149000),5,IF(AND(H291&gt;=35000,H291&lt;=74999),6,6)))))),"-")</f>
        <v>6</v>
      </c>
      <c r="N291" s="83">
        <v>40</v>
      </c>
      <c r="O291" s="83">
        <v>1</v>
      </c>
      <c r="P291" s="43">
        <f>N291*O291</f>
        <v>40</v>
      </c>
      <c r="Q291" s="67">
        <v>3</v>
      </c>
      <c r="R291" s="67"/>
      <c r="S291" s="67"/>
      <c r="T291" s="67"/>
    </row>
    <row r="292" spans="1:20" ht="12.75" hidden="1">
      <c r="A292" s="72" t="s">
        <v>7482</v>
      </c>
      <c r="B292" s="42" t="str">
        <f>IFERROR(VLOOKUP(D:D,'1. КУБ по территории'!$A:$L,7,0),"")</f>
        <v>Остров чистоты</v>
      </c>
      <c r="C292" s="42" t="str">
        <f>IFERROR(VLOOKUP(D:D,'1. КУБ по территории'!$A:$L,8,0),"")</f>
        <v>Минская обл., Вилейский р-н, г. Вилейка, ул Шубина, д 3</v>
      </c>
      <c r="D292" s="71" t="s">
        <v>4935</v>
      </c>
      <c r="E292" s="51">
        <f>IFERROR(VLOOKUP(D:D,'1. КУБ по территории'!$I:$L,2,0),"-")</f>
        <v>13933.671869244487</v>
      </c>
      <c r="F292" s="51">
        <f>IFERROR(VLOOKUP(D:D,'1. КУБ по территории'!$I:$L,3,0),"-")</f>
        <v>43183.914730899298</v>
      </c>
      <c r="G292" s="51">
        <f>IFERROR(VLOOKUP(D:D,'1. КУБ по территории'!$I:$L,4,0),"-")</f>
        <v>36486.703859910056</v>
      </c>
      <c r="H292" s="51">
        <f>IFERROR(AVERAGE(E292:G292),"-")</f>
        <v>31201.430153351277</v>
      </c>
      <c r="I292" s="42" t="str">
        <f>IFERROR(VLOOKUP($D292,'1. КУБ по территории'!$A:$L,3,0),"-")</f>
        <v>Канал Специалисты</v>
      </c>
      <c r="J292" s="42" t="str">
        <f>IFERROR(VLOOKUP($D292,'1. КУБ по территории'!$A:$L,4,0),"-")</f>
        <v>Парфюмерные и хозяйственные магазины</v>
      </c>
      <c r="K292" s="42" t="str">
        <f>IFERROR(VLOOKUP($D292,'1. КУБ по территории'!$A:$L,5,0),"-")</f>
        <v>Парфюмерно-Хозяйственный магазин (Малый)</v>
      </c>
      <c r="L292" s="42" t="str">
        <f>IFERROR(VLOOKUP($D292,'1. КУБ по территории'!$A:$L,6,0),"-")</f>
        <v>Остров Чистоты mini</v>
      </c>
      <c r="M292" s="50">
        <f>IFERROR(IF(H292&gt;=1000000,1,IF(AND(H292&gt;=500000,H292&lt;=999999),2,IF(AND(H292&gt;=200000,H292&lt;=499999),3,IF(AND(H292&gt;=150000,H292&lt;=199999),4,IF(AND(H292&gt;=75000,H292&lt;=149000),5,IF(AND(H292&gt;=35000,H292&lt;=74999),6,6)))))),"-")</f>
        <v>6</v>
      </c>
      <c r="N292" s="83">
        <v>40</v>
      </c>
      <c r="O292" s="83">
        <v>1</v>
      </c>
      <c r="P292" s="43">
        <f>N292*O292</f>
        <v>40</v>
      </c>
      <c r="Q292" s="67"/>
      <c r="R292" s="67"/>
      <c r="S292" s="67">
        <v>3</v>
      </c>
      <c r="T292" s="67"/>
    </row>
    <row r="293" spans="1:20" ht="12.75" hidden="1">
      <c r="A293" s="72" t="s">
        <v>7482</v>
      </c>
      <c r="B293" s="42" t="str">
        <f>IFERROR(VLOOKUP(D:D,'1. КУБ по территории'!$A:$L,7,0),"")</f>
        <v>Остров чистоты</v>
      </c>
      <c r="C293" s="42" t="str">
        <f>IFERROR(VLOOKUP(D:D,'1. КУБ по территории'!$A:$L,8,0),"")</f>
        <v>Минская обл., Молодечненский р-н, г. Молодечно, ул Великий Гостинец</v>
      </c>
      <c r="D293" s="71" t="s">
        <v>5047</v>
      </c>
      <c r="E293" s="51">
        <f>IFERROR(VLOOKUP(D:D,'1. КУБ по территории'!$I:$L,2,0),"-")</f>
        <v>13933.671869244483</v>
      </c>
      <c r="F293" s="51">
        <f>IFERROR(VLOOKUP(D:D,'1. КУБ по территории'!$I:$L,3,0),"-")</f>
        <v>43183.914730899298</v>
      </c>
      <c r="G293" s="51">
        <f>IFERROR(VLOOKUP(D:D,'1. КУБ по территории'!$I:$L,4,0),"-")</f>
        <v>36486.703859910056</v>
      </c>
      <c r="H293" s="51">
        <f>IFERROR(AVERAGE(E293:G293),"-")</f>
        <v>31201.430153351277</v>
      </c>
      <c r="I293" s="42" t="str">
        <f>IFERROR(VLOOKUP($D293,'1. КУБ по территории'!$A:$L,3,0),"-")</f>
        <v>Канал Специалисты</v>
      </c>
      <c r="J293" s="42" t="str">
        <f>IFERROR(VLOOKUP($D293,'1. КУБ по территории'!$A:$L,4,0),"-")</f>
        <v>Парфюмерные и хозяйственные магазины</v>
      </c>
      <c r="K293" s="42" t="str">
        <f>IFERROR(VLOOKUP($D293,'1. КУБ по территории'!$A:$L,5,0),"-")</f>
        <v>Парфюмерно-Хозяйственный магазин (Средний)</v>
      </c>
      <c r="L293" s="42" t="str">
        <f>IFERROR(VLOOKUP($D293,'1. КУБ по территории'!$A:$L,6,0),"-")</f>
        <v>Остров Чистоты midi</v>
      </c>
      <c r="M293" s="50">
        <f>IFERROR(IF(H293&gt;=1000000,1,IF(AND(H293&gt;=500000,H293&lt;=999999),2,IF(AND(H293&gt;=200000,H293&lt;=499999),3,IF(AND(H293&gt;=150000,H293&lt;=199999),4,IF(AND(H293&gt;=75000,H293&lt;=149000),5,IF(AND(H293&gt;=35000,H293&lt;=74999),6,6)))))),"-")</f>
        <v>6</v>
      </c>
      <c r="N293" s="83">
        <v>40</v>
      </c>
      <c r="O293" s="83">
        <v>4</v>
      </c>
      <c r="P293" s="43">
        <f>N293*O293</f>
        <v>160</v>
      </c>
      <c r="Q293" s="67">
        <v>5</v>
      </c>
      <c r="R293" s="67">
        <v>5</v>
      </c>
      <c r="S293" s="67">
        <v>5</v>
      </c>
      <c r="T293" s="67">
        <v>5</v>
      </c>
    </row>
    <row r="294" spans="1:20" ht="12.75" hidden="1">
      <c r="A294" s="72" t="s">
        <v>7482</v>
      </c>
      <c r="B294" s="42" t="str">
        <f>IFERROR(VLOOKUP(D:D,'1. КУБ по территории'!$A:$L,7,0),"")</f>
        <v>Остров чистоты</v>
      </c>
      <c r="C294" s="42" t="str">
        <f>IFERROR(VLOOKUP(D:D,'1. КУБ по территории'!$A:$L,8,0),"")</f>
        <v>Минская обл., Молодечненский р-н, г. Молодечно, ул Волынца, д 12</v>
      </c>
      <c r="D294" s="71" t="s">
        <v>4813</v>
      </c>
      <c r="E294" s="51">
        <f>IFERROR(VLOOKUP(D:D,'1. КУБ по территории'!$I:$L,2,0),"-")</f>
        <v>13933.671869244483</v>
      </c>
      <c r="F294" s="51">
        <f>IFERROR(VLOOKUP(D:D,'1. КУБ по территории'!$I:$L,3,0),"-")</f>
        <v>43183.914730899298</v>
      </c>
      <c r="G294" s="51">
        <f>IFERROR(VLOOKUP(D:D,'1. КУБ по территории'!$I:$L,4,0),"-")</f>
        <v>36486.703859910063</v>
      </c>
      <c r="H294" s="51">
        <f>IFERROR(AVERAGE(E294:G294),"-")</f>
        <v>31201.430153351281</v>
      </c>
      <c r="I294" s="42" t="str">
        <f>IFERROR(VLOOKUP($D294,'1. КУБ по территории'!$A:$L,3,0),"-")</f>
        <v>Канал Специалисты</v>
      </c>
      <c r="J294" s="42" t="str">
        <f>IFERROR(VLOOKUP($D294,'1. КУБ по территории'!$A:$L,4,0),"-")</f>
        <v>Парфюмерные и хозяйственные магазины</v>
      </c>
      <c r="K294" s="42" t="str">
        <f>IFERROR(VLOOKUP($D294,'1. КУБ по территории'!$A:$L,5,0),"-")</f>
        <v>Парфюмерно-Хозяйственный магазин (Малый)</v>
      </c>
      <c r="L294" s="42" t="str">
        <f>IFERROR(VLOOKUP($D294,'1. КУБ по территории'!$A:$L,6,0),"-")</f>
        <v>Остров Чистоты mini</v>
      </c>
      <c r="M294" s="50">
        <f>IFERROR(IF(H294&gt;=1000000,1,IF(AND(H294&gt;=500000,H294&lt;=999999),2,IF(AND(H294&gt;=200000,H294&lt;=499999),3,IF(AND(H294&gt;=150000,H294&lt;=199999),4,IF(AND(H294&gt;=75000,H294&lt;=149000),5,IF(AND(H294&gt;=35000,H294&lt;=74999),6,6)))))),"-")</f>
        <v>6</v>
      </c>
      <c r="N294" s="83">
        <v>40</v>
      </c>
      <c r="O294" s="83">
        <v>2</v>
      </c>
      <c r="P294" s="43">
        <f>N294*O294</f>
        <v>80</v>
      </c>
      <c r="Q294" s="67">
        <v>5</v>
      </c>
      <c r="R294" s="67"/>
      <c r="S294" s="67">
        <v>5</v>
      </c>
      <c r="T294" s="67"/>
    </row>
    <row r="295" spans="1:20" ht="12.75" hidden="1">
      <c r="A295" s="72" t="s">
        <v>7482</v>
      </c>
      <c r="B295" s="42" t="str">
        <f>IFERROR(VLOOKUP(D:D,'1. КУБ по территории'!$A:$L,7,0),"")</f>
        <v>Остров чистоты</v>
      </c>
      <c r="C295" s="42" t="str">
        <f>IFERROR(VLOOKUP(D:D,'1. КУБ по территории'!$A:$L,8,0),"")</f>
        <v>Минская обл., Молодечненский р-н, г. Молодечно, ул Космонавтов</v>
      </c>
      <c r="D295" s="71" t="s">
        <v>4939</v>
      </c>
      <c r="E295" s="51">
        <f>IFERROR(VLOOKUP(D:D,'1. КУБ по территории'!$I:$L,2,0),"-")</f>
        <v>13933.671869244487</v>
      </c>
      <c r="F295" s="51">
        <f>IFERROR(VLOOKUP(D:D,'1. КУБ по территории'!$I:$L,3,0),"-")</f>
        <v>43183.914730899305</v>
      </c>
      <c r="G295" s="51">
        <f>IFERROR(VLOOKUP(D:D,'1. КУБ по территории'!$I:$L,4,0),"-")</f>
        <v>36486.703859910049</v>
      </c>
      <c r="H295" s="51">
        <f>IFERROR(AVERAGE(E295:G295),"-")</f>
        <v>31201.430153351277</v>
      </c>
      <c r="I295" s="42" t="str">
        <f>IFERROR(VLOOKUP($D295,'1. КУБ по территории'!$A:$L,3,0),"-")</f>
        <v>Канал Специалисты</v>
      </c>
      <c r="J295" s="42" t="str">
        <f>IFERROR(VLOOKUP($D295,'1. КУБ по территории'!$A:$L,4,0),"-")</f>
        <v>Парфюмерные и хозяйственные магазины</v>
      </c>
      <c r="K295" s="42" t="str">
        <f>IFERROR(VLOOKUP($D295,'1. КУБ по территории'!$A:$L,5,0),"-")</f>
        <v>Парфюмерно-Хозяйственный магазин (Малый)</v>
      </c>
      <c r="L295" s="42" t="str">
        <f>IFERROR(VLOOKUP($D295,'1. КУБ по территории'!$A:$L,6,0),"-")</f>
        <v>Остров Чистоты mini</v>
      </c>
      <c r="M295" s="50">
        <f>IFERROR(IF(H295&gt;=1000000,1,IF(AND(H295&gt;=500000,H295&lt;=999999),2,IF(AND(H295&gt;=200000,H295&lt;=499999),3,IF(AND(H295&gt;=150000,H295&lt;=199999),4,IF(AND(H295&gt;=75000,H295&lt;=149000),5,IF(AND(H295&gt;=35000,H295&lt;=74999),6,6)))))),"-")</f>
        <v>6</v>
      </c>
      <c r="N295" s="83">
        <v>40</v>
      </c>
      <c r="O295" s="83">
        <v>2</v>
      </c>
      <c r="P295" s="43">
        <f>N295*O295</f>
        <v>80</v>
      </c>
      <c r="Q295" s="67"/>
      <c r="R295" s="67">
        <v>2</v>
      </c>
      <c r="S295" s="67"/>
      <c r="T295" s="67">
        <v>2</v>
      </c>
    </row>
    <row r="296" spans="1:20" ht="12.75" hidden="1">
      <c r="A296" s="72" t="s">
        <v>7482</v>
      </c>
      <c r="B296" s="42" t="str">
        <f>IFERROR(VLOOKUP(D:D,'1. КУБ по территории'!$A:$L,7,0),"")</f>
        <v>Остров чистоты</v>
      </c>
      <c r="C296" s="42" t="str">
        <f>IFERROR(VLOOKUP(D:D,'1. КУБ по территории'!$A:$L,8,0),"")</f>
        <v>Минская обл., Молодечненский р-н, г. Молодечно, ул Великий Гостинец</v>
      </c>
      <c r="D296" s="71" t="s">
        <v>4782</v>
      </c>
      <c r="E296" s="51">
        <f>IFERROR(VLOOKUP(D:D,'1. КУБ по территории'!$I:$L,2,0),"-")</f>
        <v>13933.671869244485</v>
      </c>
      <c r="F296" s="51">
        <f>IFERROR(VLOOKUP(D:D,'1. КУБ по территории'!$I:$L,3,0),"-")</f>
        <v>43183.914730899291</v>
      </c>
      <c r="G296" s="51">
        <f>IFERROR(VLOOKUP(D:D,'1. КУБ по территории'!$I:$L,4,0),"-")</f>
        <v>36486.703859910063</v>
      </c>
      <c r="H296" s="51">
        <f>IFERROR(AVERAGE(E296:G296),"-")</f>
        <v>31201.430153351277</v>
      </c>
      <c r="I296" s="42" t="str">
        <f>IFERROR(VLOOKUP($D296,'1. КУБ по территории'!$A:$L,3,0),"-")</f>
        <v>Канал Специалисты</v>
      </c>
      <c r="J296" s="42" t="str">
        <f>IFERROR(VLOOKUP($D296,'1. КУБ по территории'!$A:$L,4,0),"-")</f>
        <v>Парфюмерные и хозяйственные магазины</v>
      </c>
      <c r="K296" s="42" t="str">
        <f>IFERROR(VLOOKUP($D296,'1. КУБ по территории'!$A:$L,5,0),"-")</f>
        <v>Парфюмерно-Хозяйственный магазин (Малый)</v>
      </c>
      <c r="L296" s="42" t="str">
        <f>IFERROR(VLOOKUP($D296,'1. КУБ по территории'!$A:$L,6,0),"-")</f>
        <v>Остров Чистоты mini</v>
      </c>
      <c r="M296" s="50">
        <f>IFERROR(IF(H296&gt;=1000000,1,IF(AND(H296&gt;=500000,H296&lt;=999999),2,IF(AND(H296&gt;=200000,H296&lt;=499999),3,IF(AND(H296&gt;=150000,H296&lt;=199999),4,IF(AND(H296&gt;=75000,H296&lt;=149000),5,IF(AND(H296&gt;=35000,H296&lt;=74999),6,6)))))),"-")</f>
        <v>6</v>
      </c>
      <c r="N296" s="83">
        <v>40</v>
      </c>
      <c r="O296" s="83">
        <v>4</v>
      </c>
      <c r="P296" s="43">
        <f>N296*O296</f>
        <v>160</v>
      </c>
      <c r="Q296" s="67">
        <v>2</v>
      </c>
      <c r="R296" s="67">
        <v>2</v>
      </c>
      <c r="S296" s="67">
        <v>2</v>
      </c>
      <c r="T296" s="67">
        <v>2</v>
      </c>
    </row>
    <row r="297" spans="1:20" ht="12.75" hidden="1">
      <c r="A297" s="72" t="s">
        <v>7482</v>
      </c>
      <c r="B297" s="42" t="str">
        <f>IFERROR(VLOOKUP(D:D,'1. КУБ по территории'!$A:$L,7,0),"")</f>
        <v>Остров чистоты</v>
      </c>
      <c r="C297" s="42" t="str">
        <f>IFERROR(VLOOKUP(D:D,'1. КУБ по территории'!$A:$L,8,0),"")</f>
        <v>Минская обл., Молодечненский р-н, г. Молодечно, ул Машерова</v>
      </c>
      <c r="D297" s="71" t="s">
        <v>4850</v>
      </c>
      <c r="E297" s="51">
        <f>IFERROR(VLOOKUP(D:D,'1. КУБ по территории'!$I:$L,2,0),"-")</f>
        <v>13933.671869244485</v>
      </c>
      <c r="F297" s="51">
        <f>IFERROR(VLOOKUP(D:D,'1. КУБ по территории'!$I:$L,3,0),"-")</f>
        <v>43183.914730899298</v>
      </c>
      <c r="G297" s="51">
        <f>IFERROR(VLOOKUP(D:D,'1. КУБ по территории'!$I:$L,4,0),"-")</f>
        <v>36486.703859910049</v>
      </c>
      <c r="H297" s="51">
        <f>IFERROR(AVERAGE(E297:G297),"-")</f>
        <v>31201.430153351277</v>
      </c>
      <c r="I297" s="42" t="str">
        <f>IFERROR(VLOOKUP($D297,'1. КУБ по территории'!$A:$L,3,0),"-")</f>
        <v>Канал Специалисты</v>
      </c>
      <c r="J297" s="42" t="str">
        <f>IFERROR(VLOOKUP($D297,'1. КУБ по территории'!$A:$L,4,0),"-")</f>
        <v>Парфюмерные и хозяйственные магазины</v>
      </c>
      <c r="K297" s="42" t="str">
        <f>IFERROR(VLOOKUP($D297,'1. КУБ по территории'!$A:$L,5,0),"-")</f>
        <v>Парфюмерно-Хозяйственный магазин (Малый)</v>
      </c>
      <c r="L297" s="42" t="str">
        <f>IFERROR(VLOOKUP($D297,'1. КУБ по территории'!$A:$L,6,0),"-")</f>
        <v>Остров Чистоты mini</v>
      </c>
      <c r="M297" s="50">
        <f>IFERROR(IF(H297&gt;=1000000,1,IF(AND(H297&gt;=500000,H297&lt;=999999),2,IF(AND(H297&gt;=200000,H297&lt;=499999),3,IF(AND(H297&gt;=150000,H297&lt;=199999),4,IF(AND(H297&gt;=75000,H297&lt;=149000),5,IF(AND(H297&gt;=35000,H297&lt;=74999),6,6)))))),"-")</f>
        <v>6</v>
      </c>
      <c r="N297" s="83">
        <v>40</v>
      </c>
      <c r="O297" s="83">
        <v>2</v>
      </c>
      <c r="P297" s="43">
        <f>N297*O297</f>
        <v>80</v>
      </c>
      <c r="Q297" s="67"/>
      <c r="R297" s="67">
        <v>2</v>
      </c>
      <c r="S297" s="67"/>
      <c r="T297" s="67">
        <v>2</v>
      </c>
    </row>
    <row r="298" spans="1:20" ht="12.75" hidden="1">
      <c r="A298" s="72" t="s">
        <v>7482</v>
      </c>
      <c r="B298" s="42" t="str">
        <f>IFERROR(VLOOKUP(D:D,'1. КУБ по территории'!$A:$L,7,0),"")</f>
        <v>Остров чистоты</v>
      </c>
      <c r="C298" s="42" t="str">
        <f>IFERROR(VLOOKUP(D:D,'1. КУБ по территории'!$A:$L,8,0),"")</f>
        <v>Минская обл., Мядельский р-н, г. Мядель, ул Юбилейная, д 27</v>
      </c>
      <c r="D298" s="71" t="s">
        <v>4854</v>
      </c>
      <c r="E298" s="51">
        <f>IFERROR(VLOOKUP(D:D,'1. КУБ по территории'!$I:$L,2,0),"-")</f>
        <v>13933.671869244485</v>
      </c>
      <c r="F298" s="51">
        <f>IFERROR(VLOOKUP(D:D,'1. КУБ по территории'!$I:$L,3,0),"-")</f>
        <v>43183.914730899298</v>
      </c>
      <c r="G298" s="51">
        <f>IFERROR(VLOOKUP(D:D,'1. КУБ по территории'!$I:$L,4,0),"-")</f>
        <v>36486.703859910049</v>
      </c>
      <c r="H298" s="51">
        <f>IFERROR(AVERAGE(E298:G298),"-")</f>
        <v>31201.430153351277</v>
      </c>
      <c r="I298" s="42" t="str">
        <f>IFERROR(VLOOKUP($D298,'1. КУБ по территории'!$A:$L,3,0),"-")</f>
        <v>Канал Специалисты</v>
      </c>
      <c r="J298" s="42" t="str">
        <f>IFERROR(VLOOKUP($D298,'1. КУБ по территории'!$A:$L,4,0),"-")</f>
        <v>Парфюмерные и хозяйственные магазины</v>
      </c>
      <c r="K298" s="42" t="str">
        <f>IFERROR(VLOOKUP($D298,'1. КУБ по территории'!$A:$L,5,0),"-")</f>
        <v>Парфюмерно-Хозяйственный магазин (Малый)</v>
      </c>
      <c r="L298" s="42" t="str">
        <f>IFERROR(VLOOKUP($D298,'1. КУБ по территории'!$A:$L,6,0),"-")</f>
        <v>Остров Чистоты mini</v>
      </c>
      <c r="M298" s="50">
        <f>IFERROR(IF(H298&gt;=1000000,1,IF(AND(H298&gt;=500000,H298&lt;=999999),2,IF(AND(H298&gt;=200000,H298&lt;=499999),3,IF(AND(H298&gt;=150000,H298&lt;=199999),4,IF(AND(H298&gt;=75000,H298&lt;=149000),5,IF(AND(H298&gt;=35000,H298&lt;=74999),6,6)))))),"-")</f>
        <v>6</v>
      </c>
      <c r="N298" s="83">
        <v>40</v>
      </c>
      <c r="O298" s="83">
        <v>1</v>
      </c>
      <c r="P298" s="43">
        <f>N298*O298</f>
        <v>40</v>
      </c>
      <c r="Q298" s="67">
        <v>3</v>
      </c>
      <c r="R298" s="67"/>
      <c r="S298" s="67"/>
      <c r="T298" s="67"/>
    </row>
    <row r="299" spans="1:20" ht="12.75" hidden="1">
      <c r="A299" s="72" t="s">
        <v>7482</v>
      </c>
      <c r="B299" s="42" t="str">
        <f>IFERROR(VLOOKUP(D:D,'1. КУБ по территории'!$A:$L,7,0),"")</f>
        <v>Остров чистоты</v>
      </c>
      <c r="C299" s="42" t="str">
        <f>IFERROR(VLOOKUP(D:D,'1. КУБ по территории'!$A:$L,8,0),"")</f>
        <v>Гродненская обл., Островецкий р-н, г. Островец, ул Карла Маркса, д 14</v>
      </c>
      <c r="D299" s="71" t="s">
        <v>4105</v>
      </c>
      <c r="E299" s="51">
        <f>IFERROR(VLOOKUP(D:D,'1. КУБ по территории'!$I:$L,2,0),"-")</f>
        <v>13933.671869244483</v>
      </c>
      <c r="F299" s="51">
        <f>IFERROR(VLOOKUP(D:D,'1. КУБ по территории'!$I:$L,3,0),"-")</f>
        <v>43183.914730899298</v>
      </c>
      <c r="G299" s="51">
        <f>IFERROR(VLOOKUP(D:D,'1. КУБ по территории'!$I:$L,4,0),"-")</f>
        <v>36486.703859910063</v>
      </c>
      <c r="H299" s="51">
        <f>IFERROR(AVERAGE(E299:G299),"-")</f>
        <v>31201.430153351281</v>
      </c>
      <c r="I299" s="42" t="str">
        <f>IFERROR(VLOOKUP($D299,'1. КУБ по территории'!$A:$L,3,0),"-")</f>
        <v>Канал Специалисты</v>
      </c>
      <c r="J299" s="42" t="str">
        <f>IFERROR(VLOOKUP($D299,'1. КУБ по территории'!$A:$L,4,0),"-")</f>
        <v>Парфюмерные и хозяйственные магазины</v>
      </c>
      <c r="K299" s="42" t="str">
        <f>IFERROR(VLOOKUP($D299,'1. КУБ по территории'!$A:$L,5,0),"-")</f>
        <v>Парфюмерно-Хозяйственный магазин (Малый)</v>
      </c>
      <c r="L299" s="42" t="str">
        <f>IFERROR(VLOOKUP($D299,'1. КУБ по территории'!$A:$L,6,0),"-")</f>
        <v>Остров Чистоты mini</v>
      </c>
      <c r="M299" s="50">
        <f>IFERROR(IF(H299&gt;=1000000,1,IF(AND(H299&gt;=500000,H299&lt;=999999),2,IF(AND(H299&gt;=200000,H299&lt;=499999),3,IF(AND(H299&gt;=150000,H299&lt;=199999),4,IF(AND(H299&gt;=75000,H299&lt;=149000),5,IF(AND(H299&gt;=35000,H299&lt;=74999),6,6)))))),"-")</f>
        <v>6</v>
      </c>
      <c r="N299" s="83">
        <v>40</v>
      </c>
      <c r="O299" s="83">
        <v>2</v>
      </c>
      <c r="P299" s="43">
        <f>N299*O299</f>
        <v>80</v>
      </c>
      <c r="Q299" s="67">
        <v>1</v>
      </c>
      <c r="R299" s="67"/>
      <c r="S299" s="67">
        <v>1</v>
      </c>
      <c r="T299" s="67"/>
    </row>
    <row r="300" spans="1:20" ht="12.75" hidden="1">
      <c r="A300" s="72" t="s">
        <v>7482</v>
      </c>
      <c r="B300" s="42" t="str">
        <f>IFERROR(VLOOKUP(D:D,'1. КУБ по территории'!$A:$L,7,0),"")</f>
        <v>Остров чистоты</v>
      </c>
      <c r="C300" s="42" t="str">
        <f>IFERROR(VLOOKUP(D:D,'1. КУБ по территории'!$A:$L,8,0),"")</f>
        <v>Гродненская обл., Сморгонский р-н, г. Сморгонь, ул Юбилейная</v>
      </c>
      <c r="D300" s="71" t="s">
        <v>4199</v>
      </c>
      <c r="E300" s="51">
        <f>IFERROR(VLOOKUP(D:D,'1. КУБ по территории'!$I:$L,2,0),"-")</f>
        <v>13933.671869244485</v>
      </c>
      <c r="F300" s="51">
        <f>IFERROR(VLOOKUP(D:D,'1. КУБ по территории'!$I:$L,3,0),"-")</f>
        <v>43183.914730899298</v>
      </c>
      <c r="G300" s="51">
        <f>IFERROR(VLOOKUP(D:D,'1. КУБ по территории'!$I:$L,4,0),"-")</f>
        <v>36486.703859910049</v>
      </c>
      <c r="H300" s="51">
        <f>IFERROR(AVERAGE(E300:G300),"-")</f>
        <v>31201.430153351277</v>
      </c>
      <c r="I300" s="42" t="str">
        <f>IFERROR(VLOOKUP($D300,'1. КУБ по территории'!$A:$L,3,0),"-")</f>
        <v>Канал Специалисты</v>
      </c>
      <c r="J300" s="42" t="str">
        <f>IFERROR(VLOOKUP($D300,'1. КУБ по территории'!$A:$L,4,0),"-")</f>
        <v>Парфюмерные и хозяйственные магазины</v>
      </c>
      <c r="K300" s="42" t="str">
        <f>IFERROR(VLOOKUP($D300,'1. КУБ по территории'!$A:$L,5,0),"-")</f>
        <v>Парфюмерно-Хозяйственный магазин (Малый)</v>
      </c>
      <c r="L300" s="42" t="str">
        <f>IFERROR(VLOOKUP($D300,'1. КУБ по территории'!$A:$L,6,0),"-")</f>
        <v>Остров Чистоты mini</v>
      </c>
      <c r="M300" s="50">
        <f>IFERROR(IF(H300&gt;=1000000,1,IF(AND(H300&gt;=500000,H300&lt;=999999),2,IF(AND(H300&gt;=200000,H300&lt;=499999),3,IF(AND(H300&gt;=150000,H300&lt;=199999),4,IF(AND(H300&gt;=75000,H300&lt;=149000),5,IF(AND(H300&gt;=35000,H300&lt;=74999),6,6)))))),"-")</f>
        <v>6</v>
      </c>
      <c r="N300" s="83">
        <v>40</v>
      </c>
      <c r="O300" s="83">
        <v>4</v>
      </c>
      <c r="P300" s="43">
        <f>N300*O300</f>
        <v>160</v>
      </c>
      <c r="Q300" s="67">
        <v>4</v>
      </c>
      <c r="R300" s="67">
        <v>4</v>
      </c>
      <c r="S300" s="67">
        <v>4</v>
      </c>
      <c r="T300" s="67">
        <v>4</v>
      </c>
    </row>
    <row r="301" spans="1:20" ht="12.75" hidden="1">
      <c r="A301" s="72" t="s">
        <v>7482</v>
      </c>
      <c r="B301" s="42" t="str">
        <f>IFERROR(VLOOKUP(D:D,'1. КУБ по территории'!$A:$L,7,0),"")</f>
        <v>Остров чистоты</v>
      </c>
      <c r="C301" s="42" t="str">
        <f>IFERROR(VLOOKUP(D:D,'1. КУБ по территории'!$A:$L,8,0),"")</f>
        <v>Гродненская обл., Сморгонский р-н, г. Сморгонь, ул Ленина</v>
      </c>
      <c r="D301" s="71" t="s">
        <v>4116</v>
      </c>
      <c r="E301" s="51">
        <f>IFERROR(VLOOKUP(D:D,'1. КУБ по территории'!$I:$L,2,0),"-")</f>
        <v>13933.671869244487</v>
      </c>
      <c r="F301" s="51">
        <f>IFERROR(VLOOKUP(D:D,'1. КУБ по территории'!$I:$L,3,0),"-")</f>
        <v>43183.914730899312</v>
      </c>
      <c r="G301" s="51">
        <f>IFERROR(VLOOKUP(D:D,'1. КУБ по территории'!$I:$L,4,0),"-")</f>
        <v>36486.703859910049</v>
      </c>
      <c r="H301" s="51">
        <f>IFERROR(AVERAGE(E301:G301),"-")</f>
        <v>31201.430153351281</v>
      </c>
      <c r="I301" s="42" t="str">
        <f>IFERROR(VLOOKUP($D301,'1. КУБ по территории'!$A:$L,3,0),"-")</f>
        <v>Канал Специалисты</v>
      </c>
      <c r="J301" s="42" t="str">
        <f>IFERROR(VLOOKUP($D301,'1. КУБ по территории'!$A:$L,4,0),"-")</f>
        <v>Парфюмерные и хозяйственные магазины</v>
      </c>
      <c r="K301" s="42" t="str">
        <f>IFERROR(VLOOKUP($D301,'1. КУБ по территории'!$A:$L,5,0),"-")</f>
        <v>Парфюмерно-Хозяйственный магазин (Малый)</v>
      </c>
      <c r="L301" s="42" t="str">
        <f>IFERROR(VLOOKUP($D301,'1. КУБ по территории'!$A:$L,6,0),"-")</f>
        <v>Остров Чистоты mini</v>
      </c>
      <c r="M301" s="50">
        <f>IFERROR(IF(H301&gt;=1000000,1,IF(AND(H301&gt;=500000,H301&lt;=999999),2,IF(AND(H301&gt;=200000,H301&lt;=499999),3,IF(AND(H301&gt;=150000,H301&lt;=199999),4,IF(AND(H301&gt;=75000,H301&lt;=149000),5,IF(AND(H301&gt;=35000,H301&lt;=74999),6,6)))))),"-")</f>
        <v>6</v>
      </c>
      <c r="N301" s="83">
        <v>40</v>
      </c>
      <c r="O301" s="83">
        <v>3</v>
      </c>
      <c r="P301" s="43">
        <f>N301*O301</f>
        <v>120</v>
      </c>
      <c r="Q301" s="67">
        <v>4</v>
      </c>
      <c r="R301" s="67">
        <v>4</v>
      </c>
      <c r="S301" s="67">
        <v>4</v>
      </c>
      <c r="T301" s="67"/>
    </row>
    <row r="302" spans="1:20" ht="12.75" hidden="1">
      <c r="A302" s="72" t="s">
        <v>7482</v>
      </c>
      <c r="B302" s="42" t="str">
        <f>IFERROR(VLOOKUP(D:D,'1. КУБ по территории'!$A:$L,7,0),"")</f>
        <v>Остров чистоты</v>
      </c>
      <c r="C302" s="42" t="str">
        <f>IFERROR(VLOOKUP(D:D,'1. КУБ по территории'!$A:$L,8,0),"")</f>
        <v>Гродненская обл., Островецкий р-н, г. Островец, ул Аэродромная, д 21</v>
      </c>
      <c r="D302" s="71" t="s">
        <v>4178</v>
      </c>
      <c r="E302" s="51">
        <f>IFERROR(VLOOKUP(D:D,'1. КУБ по территории'!$I:$L,2,0),"-")</f>
        <v>13933.671869244483</v>
      </c>
      <c r="F302" s="51">
        <f>IFERROR(VLOOKUP(D:D,'1. КУБ по территории'!$I:$L,3,0),"-")</f>
        <v>43183.914730899298</v>
      </c>
      <c r="G302" s="51">
        <f>IFERROR(VLOOKUP(D:D,'1. КУБ по территории'!$I:$L,4,0),"-")</f>
        <v>36486.703859910049</v>
      </c>
      <c r="H302" s="51">
        <f>IFERROR(AVERAGE(E302:G302),"-")</f>
        <v>31201.430153351277</v>
      </c>
      <c r="I302" s="42" t="str">
        <f>IFERROR(VLOOKUP($D302,'1. КУБ по территории'!$A:$L,3,0),"-")</f>
        <v>Канал Специалисты</v>
      </c>
      <c r="J302" s="42" t="str">
        <f>IFERROR(VLOOKUP($D302,'1. КУБ по территории'!$A:$L,4,0),"-")</f>
        <v>Парфюмерные и хозяйственные магазины</v>
      </c>
      <c r="K302" s="42" t="str">
        <f>IFERROR(VLOOKUP($D302,'1. КУБ по территории'!$A:$L,5,0),"-")</f>
        <v>Парфюмерно-Хозяйственный магазин (Малый)</v>
      </c>
      <c r="L302" s="42" t="str">
        <f>IFERROR(VLOOKUP($D302,'1. КУБ по территории'!$A:$L,6,0),"-")</f>
        <v>Остров Чистоты mini</v>
      </c>
      <c r="M302" s="50">
        <f>IFERROR(IF(H302&gt;=1000000,1,IF(AND(H302&gt;=500000,H302&lt;=999999),2,IF(AND(H302&gt;=200000,H302&lt;=499999),3,IF(AND(H302&gt;=150000,H302&lt;=199999),4,IF(AND(H302&gt;=75000,H302&lt;=149000),5,IF(AND(H302&gt;=35000,H302&lt;=74999),6,6)))))),"-")</f>
        <v>6</v>
      </c>
      <c r="N302" s="83">
        <v>40</v>
      </c>
      <c r="O302" s="83">
        <v>2</v>
      </c>
      <c r="P302" s="43">
        <f>N302*O302</f>
        <v>80</v>
      </c>
      <c r="Q302" s="67">
        <v>1</v>
      </c>
      <c r="R302" s="67"/>
      <c r="S302" s="67">
        <v>1</v>
      </c>
      <c r="T302" s="67"/>
    </row>
    <row r="303" spans="1:20" ht="12.75" hidden="1">
      <c r="A303" s="72" t="s">
        <v>7482</v>
      </c>
      <c r="B303" s="42" t="str">
        <f>IFERROR(VLOOKUP(D:D,'1. КУБ по территории'!$A:$L,7,0),"")</f>
        <v>Остров чистоты</v>
      </c>
      <c r="C303" s="42" t="str">
        <f>IFERROR(VLOOKUP(D:D,'1. КУБ по территории'!$A:$L,8,0),"")</f>
        <v>Минская обл., Молодечненский р-н, г. Молодечно, ул Богдана Хмельницкого</v>
      </c>
      <c r="D303" s="71" t="s">
        <v>4927</v>
      </c>
      <c r="E303" s="51">
        <f>IFERROR(VLOOKUP(D:D,'1. КУБ по территории'!$I:$L,2,0),"-")</f>
        <v>13933.671869244487</v>
      </c>
      <c r="F303" s="51">
        <f>IFERROR(VLOOKUP(D:D,'1. КУБ по территории'!$I:$L,3,0),"-")</f>
        <v>43183.914730899298</v>
      </c>
      <c r="G303" s="51">
        <f>IFERROR(VLOOKUP(D:D,'1. КУБ по территории'!$I:$L,4,0),"-")</f>
        <v>36486.703859910049</v>
      </c>
      <c r="H303" s="51">
        <f>IFERROR(AVERAGE(E303:G303),"-")</f>
        <v>31201.430153351277</v>
      </c>
      <c r="I303" s="42" t="str">
        <f>IFERROR(VLOOKUP($D303,'1. КУБ по территории'!$A:$L,3,0),"-")</f>
        <v>Канал Специалисты</v>
      </c>
      <c r="J303" s="42" t="str">
        <f>IFERROR(VLOOKUP($D303,'1. КУБ по территории'!$A:$L,4,0),"-")</f>
        <v>Парфюмерные и хозяйственные магазины</v>
      </c>
      <c r="K303" s="42" t="str">
        <f>IFERROR(VLOOKUP($D303,'1. КУБ по территории'!$A:$L,5,0),"-")</f>
        <v>Парфюмерно-Хозяйственный магазин (Малый)</v>
      </c>
      <c r="L303" s="42" t="str">
        <f>IFERROR(VLOOKUP($D303,'1. КУБ по территории'!$A:$L,6,0),"-")</f>
        <v>Остров Чистоты mini</v>
      </c>
      <c r="M303" s="50">
        <f>IFERROR(IF(H303&gt;=1000000,1,IF(AND(H303&gt;=500000,H303&lt;=999999),2,IF(AND(H303&gt;=200000,H303&lt;=499999),3,IF(AND(H303&gt;=150000,H303&lt;=199999),4,IF(AND(H303&gt;=75000,H303&lt;=149000),5,IF(AND(H303&gt;=35000,H303&lt;=74999),6,6)))))),"-")</f>
        <v>6</v>
      </c>
      <c r="N303" s="83">
        <v>40</v>
      </c>
      <c r="O303" s="83">
        <v>5</v>
      </c>
      <c r="P303" s="43">
        <f>N303*O303</f>
        <v>200</v>
      </c>
      <c r="Q303" s="67">
        <v>5</v>
      </c>
      <c r="R303" s="67">
        <v>5</v>
      </c>
      <c r="S303" s="67">
        <v>5</v>
      </c>
      <c r="T303" s="67">
        <v>5</v>
      </c>
    </row>
    <row r="304" spans="1:20" ht="12.75" hidden="1">
      <c r="A304" s="72" t="s">
        <v>7482</v>
      </c>
      <c r="B304" s="42" t="str">
        <f>IFERROR(VLOOKUP(D:D,'1. КУБ по территории'!$A:$L,7,0),"")</f>
        <v>Остров чистоты</v>
      </c>
      <c r="C304" s="42" t="str">
        <f>IFERROR(VLOOKUP(D:D,'1. КУБ по территории'!$A:$L,8,0),"")</f>
        <v>Минская обл., Молодечненский р-н, г. Молодечно, ул Франтишка Скорины</v>
      </c>
      <c r="D304" s="71" t="s">
        <v>4882</v>
      </c>
      <c r="E304" s="51">
        <f>IFERROR(VLOOKUP(D:D,'1. КУБ по территории'!$I:$L,2,0),"-")</f>
        <v>13933.671869244485</v>
      </c>
      <c r="F304" s="51">
        <f>IFERROR(VLOOKUP(D:D,'1. КУБ по территории'!$I:$L,3,0),"-")</f>
        <v>43183.914730899298</v>
      </c>
      <c r="G304" s="51">
        <f>IFERROR(VLOOKUP(D:D,'1. КУБ по территории'!$I:$L,4,0),"-")</f>
        <v>36486.703859910049</v>
      </c>
      <c r="H304" s="51">
        <f>IFERROR(AVERAGE(E304:G304),"-")</f>
        <v>31201.430153351277</v>
      </c>
      <c r="I304" s="42" t="str">
        <f>IFERROR(VLOOKUP($D304,'1. КУБ по территории'!$A:$L,3,0),"-")</f>
        <v>Канал Специалисты</v>
      </c>
      <c r="J304" s="42" t="str">
        <f>IFERROR(VLOOKUP($D304,'1. КУБ по территории'!$A:$L,4,0),"-")</f>
        <v>Парфюмерные и хозяйственные магазины</v>
      </c>
      <c r="K304" s="42" t="str">
        <f>IFERROR(VLOOKUP($D304,'1. КУБ по территории'!$A:$L,5,0),"-")</f>
        <v>Парфюмерно-Хозяйственный магазин (Малый)</v>
      </c>
      <c r="L304" s="42" t="str">
        <f>IFERROR(VLOOKUP($D304,'1. КУБ по территории'!$A:$L,6,0),"-")</f>
        <v>Остров Чистоты mini</v>
      </c>
      <c r="M304" s="50">
        <f>IFERROR(IF(H304&gt;=1000000,1,IF(AND(H304&gt;=500000,H304&lt;=999999),2,IF(AND(H304&gt;=200000,H304&lt;=499999),3,IF(AND(H304&gt;=150000,H304&lt;=199999),4,IF(AND(H304&gt;=75000,H304&lt;=149000),5,IF(AND(H304&gt;=35000,H304&lt;=74999),6,6)))))),"-")</f>
        <v>6</v>
      </c>
      <c r="N304" s="83">
        <v>40</v>
      </c>
      <c r="O304" s="83">
        <v>2</v>
      </c>
      <c r="P304" s="43">
        <f>N304*O304</f>
        <v>80</v>
      </c>
      <c r="Q304" s="67">
        <v>2</v>
      </c>
      <c r="R304" s="67"/>
      <c r="S304" s="67">
        <v>2</v>
      </c>
      <c r="T304" s="67"/>
    </row>
    <row r="305" spans="1:20" ht="12.75" hidden="1">
      <c r="A305" s="72" t="s">
        <v>7482</v>
      </c>
      <c r="B305" s="42" t="str">
        <f>IFERROR(VLOOKUP(D:D,'1. КУБ по территории'!$A:$L,7,0),"")</f>
        <v>Остров чистоты</v>
      </c>
      <c r="C305" s="42" t="str">
        <f>IFERROR(VLOOKUP(D:D,'1. КУБ по территории'!$A:$L,8,0),"")</f>
        <v>Минская обл., Воложинский р-н, гп Ивенец, ул 1 Мая, д 8</v>
      </c>
      <c r="D305" s="71" t="s">
        <v>4858</v>
      </c>
      <c r="E305" s="51">
        <f>IFERROR(VLOOKUP(D:D,'1. КУБ по территории'!$I:$L,2,0),"-")</f>
        <v>13933.671869244487</v>
      </c>
      <c r="F305" s="51">
        <f>IFERROR(VLOOKUP(D:D,'1. КУБ по территории'!$I:$L,3,0),"-")</f>
        <v>43183.914730899291</v>
      </c>
      <c r="G305" s="51">
        <f>IFERROR(VLOOKUP(D:D,'1. КУБ по территории'!$I:$L,4,0),"-")</f>
        <v>36486.703859910056</v>
      </c>
      <c r="H305" s="51">
        <f>IFERROR(AVERAGE(E305:G305),"-")</f>
        <v>31201.430153351277</v>
      </c>
      <c r="I305" s="42" t="str">
        <f>IFERROR(VLOOKUP($D305,'1. КУБ по территории'!$A:$L,3,0),"-")</f>
        <v>Канал Специалисты</v>
      </c>
      <c r="J305" s="42" t="str">
        <f>IFERROR(VLOOKUP($D305,'1. КУБ по территории'!$A:$L,4,0),"-")</f>
        <v>Парфюмерные и хозяйственные магазины</v>
      </c>
      <c r="K305" s="42" t="str">
        <f>IFERROR(VLOOKUP($D305,'1. КУБ по территории'!$A:$L,5,0),"-")</f>
        <v>Парфюмерно-Хозяйственный магазин (Малый)</v>
      </c>
      <c r="L305" s="42" t="str">
        <f>IFERROR(VLOOKUP($D305,'1. КУБ по территории'!$A:$L,6,0),"-")</f>
        <v>Остров Чистоты mini</v>
      </c>
      <c r="M305" s="50">
        <f>IFERROR(IF(H305&gt;=1000000,1,IF(AND(H305&gt;=500000,H305&lt;=999999),2,IF(AND(H305&gt;=200000,H305&lt;=499999),3,IF(AND(H305&gt;=150000,H305&lt;=199999),4,IF(AND(H305&gt;=75000,H305&lt;=149000),5,IF(AND(H305&gt;=35000,H305&lt;=74999),6,6)))))),"-")</f>
        <v>6</v>
      </c>
      <c r="N305" s="83">
        <v>40</v>
      </c>
      <c r="O305" s="83">
        <v>1</v>
      </c>
      <c r="P305" s="43">
        <f>N305*O305</f>
        <v>40</v>
      </c>
      <c r="Q305" s="67"/>
      <c r="R305" s="67"/>
      <c r="S305" s="67"/>
      <c r="T305" s="67">
        <v>3</v>
      </c>
    </row>
    <row r="306" spans="1:20" ht="12.75" hidden="1">
      <c r="A306" s="72" t="s">
        <v>7482</v>
      </c>
      <c r="B306" s="42" t="str">
        <f>IFERROR(VLOOKUP(D:D,'1. КУБ по территории'!$A:$L,7,0),"")</f>
        <v>Остров чистоты</v>
      </c>
      <c r="C306" s="42" t="str">
        <f>IFERROR(VLOOKUP(D:D,'1. КУБ по территории'!$A:$L,8,0),"")</f>
        <v>Гродненская обл., Сморгонский р-н, г. Сморгонь, ул Победы</v>
      </c>
      <c r="D306" s="71" t="s">
        <v>4195</v>
      </c>
      <c r="E306" s="51">
        <f>IFERROR(VLOOKUP(D:D,'1. КУБ по территории'!$I:$L,2,0),"-")</f>
        <v>13933.671869244485</v>
      </c>
      <c r="F306" s="51">
        <f>IFERROR(VLOOKUP(D:D,'1. КУБ по территории'!$I:$L,3,0),"-")</f>
        <v>43183.914730899305</v>
      </c>
      <c r="G306" s="51">
        <f>IFERROR(VLOOKUP(D:D,'1. КУБ по территории'!$I:$L,4,0),"-")</f>
        <v>36486.703859910049</v>
      </c>
      <c r="H306" s="51">
        <f>IFERROR(AVERAGE(E306:G306),"-")</f>
        <v>31201.430153351277</v>
      </c>
      <c r="I306" s="42" t="str">
        <f>IFERROR(VLOOKUP($D306,'1. КУБ по территории'!$A:$L,3,0),"-")</f>
        <v>Канал Специалисты</v>
      </c>
      <c r="J306" s="42" t="str">
        <f>IFERROR(VLOOKUP($D306,'1. КУБ по территории'!$A:$L,4,0),"-")</f>
        <v>Парфюмерные и хозяйственные магазины</v>
      </c>
      <c r="K306" s="42" t="str">
        <f>IFERROR(VLOOKUP($D306,'1. КУБ по территории'!$A:$L,5,0),"-")</f>
        <v>Парфюмерно-Хозяйственный магазин (Малый)</v>
      </c>
      <c r="L306" s="42" t="str">
        <f>IFERROR(VLOOKUP($D306,'1. КУБ по территории'!$A:$L,6,0),"-")</f>
        <v>Остров Чистоты mini</v>
      </c>
      <c r="M306" s="50">
        <f>IFERROR(IF(H306&gt;=1000000,1,IF(AND(H306&gt;=500000,H306&lt;=999999),2,IF(AND(H306&gt;=200000,H306&lt;=499999),3,IF(AND(H306&gt;=150000,H306&lt;=199999),4,IF(AND(H306&gt;=75000,H306&lt;=149000),5,IF(AND(H306&gt;=35000,H306&lt;=74999),6,6)))))),"-")</f>
        <v>6</v>
      </c>
      <c r="N306" s="83">
        <v>40</v>
      </c>
      <c r="O306" s="83">
        <v>4</v>
      </c>
      <c r="P306" s="43">
        <f>N306*O306</f>
        <v>160</v>
      </c>
      <c r="Q306" s="67">
        <v>4</v>
      </c>
      <c r="R306" s="67">
        <v>4</v>
      </c>
      <c r="S306" s="67">
        <v>4</v>
      </c>
      <c r="T306" s="67">
        <v>4</v>
      </c>
    </row>
    <row r="307" spans="1:20" ht="12.75" hidden="1">
      <c r="A307" s="72" t="s">
        <v>7482</v>
      </c>
      <c r="B307" s="42" t="str">
        <f>IFERROR(VLOOKUP(D:D,'1. КУБ по территории'!$A:$L,7,0),"")</f>
        <v>Остров чистоты</v>
      </c>
      <c r="C307" s="42" t="str">
        <f>IFERROR(VLOOKUP(D:D,'1. КУБ по территории'!$A:$L,8,0),"")</f>
        <v>Минская обл., Минский р-н, г. Заславль, ул Путейко, д 2а</v>
      </c>
      <c r="D307" s="71" t="s">
        <v>4864</v>
      </c>
      <c r="E307" s="51">
        <f>IFERROR(VLOOKUP(D:D,'1. КУБ по территории'!$I:$L,2,0),"-")</f>
        <v>13933.671869244485</v>
      </c>
      <c r="F307" s="51">
        <f>IFERROR(VLOOKUP(D:D,'1. КУБ по территории'!$I:$L,3,0),"-")</f>
        <v>43183.914730899298</v>
      </c>
      <c r="G307" s="51">
        <f>IFERROR(VLOOKUP(D:D,'1. КУБ по территории'!$I:$L,4,0),"-")</f>
        <v>36486.703859910056</v>
      </c>
      <c r="H307" s="51">
        <f>IFERROR(AVERAGE(E307:G307),"-")</f>
        <v>31201.430153351277</v>
      </c>
      <c r="I307" s="42" t="str">
        <f>IFERROR(VLOOKUP($D307,'1. КУБ по территории'!$A:$L,3,0),"-")</f>
        <v>Канал Специалисты</v>
      </c>
      <c r="J307" s="42" t="str">
        <f>IFERROR(VLOOKUP($D307,'1. КУБ по территории'!$A:$L,4,0),"-")</f>
        <v>Парфюмерные и хозяйственные магазины</v>
      </c>
      <c r="K307" s="42" t="str">
        <f>IFERROR(VLOOKUP($D307,'1. КУБ по территории'!$A:$L,5,0),"-")</f>
        <v>Парфюмерно-Хозяйственный магазин (Малый)</v>
      </c>
      <c r="L307" s="42" t="str">
        <f>IFERROR(VLOOKUP($D307,'1. КУБ по территории'!$A:$L,6,0),"-")</f>
        <v>Остров Чистоты mini</v>
      </c>
      <c r="M307" s="50">
        <f>IFERROR(IF(H307&gt;=1000000,1,IF(AND(H307&gt;=500000,H307&lt;=999999),2,IF(AND(H307&gt;=200000,H307&lt;=499999),3,IF(AND(H307&gt;=150000,H307&lt;=199999),4,IF(AND(H307&gt;=75000,H307&lt;=149000),5,IF(AND(H307&gt;=35000,H307&lt;=74999),6,6)))))),"-")</f>
        <v>6</v>
      </c>
      <c r="N307" s="83">
        <v>40</v>
      </c>
      <c r="O307" s="83">
        <v>1</v>
      </c>
      <c r="P307" s="43">
        <f>N307*O307</f>
        <v>40</v>
      </c>
      <c r="Q307" s="67"/>
      <c r="R307" s="67">
        <v>3</v>
      </c>
      <c r="S307" s="67"/>
      <c r="T307" s="67"/>
    </row>
    <row r="308" spans="1:20" ht="12.75" hidden="1">
      <c r="A308" s="72" t="s">
        <v>7482</v>
      </c>
      <c r="B308" s="42" t="str">
        <f>IFERROR(VLOOKUP(D:D,'1. КУБ по территории'!$A:$L,7,0),"")</f>
        <v>Остров чистоты</v>
      </c>
      <c r="C308" s="42" t="str">
        <f>IFERROR(VLOOKUP(D:D,'1. КУБ по территории'!$A:$L,8,0),"")</f>
        <v>Минская обл., Минский р-н, г. Заславль, пер Студенецкий</v>
      </c>
      <c r="D308" s="71" t="s">
        <v>4860</v>
      </c>
      <c r="E308" s="51">
        <f>IFERROR(VLOOKUP(D:D,'1. КУБ по территории'!$I:$L,2,0),"-")</f>
        <v>13933.671869244483</v>
      </c>
      <c r="F308" s="51">
        <f>IFERROR(VLOOKUP(D:D,'1. КУБ по территории'!$I:$L,3,0),"-")</f>
        <v>43183.914730899298</v>
      </c>
      <c r="G308" s="51">
        <f>IFERROR(VLOOKUP(D:D,'1. КУБ по территории'!$I:$L,4,0),"-")</f>
        <v>36486.703859910056</v>
      </c>
      <c r="H308" s="51">
        <f>IFERROR(AVERAGE(E308:G308),"-")</f>
        <v>31201.430153351277</v>
      </c>
      <c r="I308" s="42" t="str">
        <f>IFERROR(VLOOKUP($D308,'1. КУБ по территории'!$A:$L,3,0),"-")</f>
        <v>Канал Специалисты</v>
      </c>
      <c r="J308" s="42" t="str">
        <f>IFERROR(VLOOKUP($D308,'1. КУБ по территории'!$A:$L,4,0),"-")</f>
        <v>Парфюмерные и хозяйственные магазины</v>
      </c>
      <c r="K308" s="42" t="str">
        <f>IFERROR(VLOOKUP($D308,'1. КУБ по территории'!$A:$L,5,0),"-")</f>
        <v>Парфюмерно-Хозяйственный магазин (Малый)</v>
      </c>
      <c r="L308" s="42" t="str">
        <f>IFERROR(VLOOKUP($D308,'1. КУБ по территории'!$A:$L,6,0),"-")</f>
        <v>Остров Чистоты mini</v>
      </c>
      <c r="M308" s="50">
        <f>IFERROR(IF(H308&gt;=1000000,1,IF(AND(H308&gt;=500000,H308&lt;=999999),2,IF(AND(H308&gt;=200000,H308&lt;=499999),3,IF(AND(H308&gt;=150000,H308&lt;=199999),4,IF(AND(H308&gt;=75000,H308&lt;=149000),5,IF(AND(H308&gt;=35000,H308&lt;=74999),6,6)))))),"-")</f>
        <v>6</v>
      </c>
      <c r="N308" s="83">
        <v>40</v>
      </c>
      <c r="O308" s="83">
        <v>1</v>
      </c>
      <c r="P308" s="43">
        <f>N308*O308</f>
        <v>40</v>
      </c>
      <c r="Q308" s="67"/>
      <c r="R308" s="67">
        <v>3</v>
      </c>
      <c r="S308" s="67"/>
      <c r="T308" s="67"/>
    </row>
    <row r="309" spans="1:20" ht="12.75" hidden="1">
      <c r="A309" s="72" t="s">
        <v>7482</v>
      </c>
      <c r="B309" s="42" t="str">
        <f>IFERROR(VLOOKUP(D:D,'1. КУБ по территории'!$A:$L,7,0),"")</f>
        <v>Остров чистоты</v>
      </c>
      <c r="C309" s="42" t="str">
        <f>IFERROR(VLOOKUP(D:D,'1. КУБ по территории'!$A:$L,8,0),"")</f>
        <v>Гродненская обл., Сморгонский р-н, г. Сморгонь, ул Советская, д 21</v>
      </c>
      <c r="D309" s="71" t="s">
        <v>4172</v>
      </c>
      <c r="E309" s="51">
        <f>IFERROR(VLOOKUP(D:D,'1. КУБ по территории'!$I:$L,2,0),"-")</f>
        <v>13933.671869244485</v>
      </c>
      <c r="F309" s="51">
        <f>IFERROR(VLOOKUP(D:D,'1. КУБ по территории'!$I:$L,3,0),"-")</f>
        <v>43183.914730899305</v>
      </c>
      <c r="G309" s="51">
        <f>IFERROR(VLOOKUP(D:D,'1. КУБ по территории'!$I:$L,4,0),"-")</f>
        <v>36486.703859910049</v>
      </c>
      <c r="H309" s="51">
        <f>IFERROR(AVERAGE(E309:G309),"-")</f>
        <v>31201.430153351277</v>
      </c>
      <c r="I309" s="42" t="str">
        <f>IFERROR(VLOOKUP($D309,'1. КУБ по территории'!$A:$L,3,0),"-")</f>
        <v>Канал Специалисты</v>
      </c>
      <c r="J309" s="42" t="str">
        <f>IFERROR(VLOOKUP($D309,'1. КУБ по территории'!$A:$L,4,0),"-")</f>
        <v>Парфюмерные и хозяйственные магазины</v>
      </c>
      <c r="K309" s="42" t="str">
        <f>IFERROR(VLOOKUP($D309,'1. КУБ по территории'!$A:$L,5,0),"-")</f>
        <v>Парфюмерно-Хозяйственный магазин (Малый)</v>
      </c>
      <c r="L309" s="42" t="str">
        <f>IFERROR(VLOOKUP($D309,'1. КУБ по территории'!$A:$L,6,0),"-")</f>
        <v>Остров Чистоты mini</v>
      </c>
      <c r="M309" s="50">
        <f>IFERROR(IF(H309&gt;=1000000,1,IF(AND(H309&gt;=500000,H309&lt;=999999),2,IF(AND(H309&gt;=200000,H309&lt;=499999),3,IF(AND(H309&gt;=150000,H309&lt;=199999),4,IF(AND(H309&gt;=75000,H309&lt;=149000),5,IF(AND(H309&gt;=35000,H309&lt;=74999),6,6)))))),"-")</f>
        <v>6</v>
      </c>
      <c r="N309" s="83">
        <v>40</v>
      </c>
      <c r="O309" s="83">
        <v>4</v>
      </c>
      <c r="P309" s="43">
        <f>N309*O309</f>
        <v>160</v>
      </c>
      <c r="Q309" s="67">
        <v>4</v>
      </c>
      <c r="R309" s="67">
        <v>4</v>
      </c>
      <c r="S309" s="67">
        <v>4</v>
      </c>
      <c r="T309" s="67">
        <v>4</v>
      </c>
    </row>
    <row r="310" spans="1:20" ht="12.75" hidden="1">
      <c r="A310" s="72" t="s">
        <v>7482</v>
      </c>
      <c r="B310" s="42" t="str">
        <f>IFERROR(VLOOKUP(D:D,'1. КУБ по территории'!$A:$L,7,0),"")</f>
        <v>Остров чистоты</v>
      </c>
      <c r="C310" s="42" t="str">
        <f>IFERROR(VLOOKUP(D:D,'1. КУБ по территории'!$A:$L,8,0),"")</f>
        <v>Минская обл., Молодечненский р-н, с/с Чистинский, п. Чисть, пер Парковый, д 1</v>
      </c>
      <c r="D310" s="71" t="s">
        <v>4945</v>
      </c>
      <c r="E310" s="51">
        <f>IFERROR(VLOOKUP(D:D,'1. КУБ по территории'!$I:$L,2,0),"-")</f>
        <v>13933.671869244485</v>
      </c>
      <c r="F310" s="51">
        <f>IFERROR(VLOOKUP(D:D,'1. КУБ по территории'!$I:$L,3,0),"-")</f>
        <v>43183.914730899276</v>
      </c>
      <c r="G310" s="51">
        <f>IFERROR(VLOOKUP(D:D,'1. КУБ по территории'!$I:$L,4,0),"-")</f>
        <v>36486.703859910056</v>
      </c>
      <c r="H310" s="51">
        <f>IFERROR(AVERAGE(E310:G310),"-")</f>
        <v>31201.430153351273</v>
      </c>
      <c r="I310" s="42" t="str">
        <f>IFERROR(VLOOKUP($D310,'1. КУБ по территории'!$A:$L,3,0),"-")</f>
        <v>Канал Специалисты</v>
      </c>
      <c r="J310" s="42" t="str">
        <f>IFERROR(VLOOKUP($D310,'1. КУБ по территории'!$A:$L,4,0),"-")</f>
        <v>Парфюмерные и хозяйственные магазины</v>
      </c>
      <c r="K310" s="42" t="str">
        <f>IFERROR(VLOOKUP($D310,'1. КУБ по территории'!$A:$L,5,0),"-")</f>
        <v>Парфюмерно-Хозяйственный магазин (Малый)</v>
      </c>
      <c r="L310" s="42" t="str">
        <f>IFERROR(VLOOKUP($D310,'1. КУБ по территории'!$A:$L,6,0),"-")</f>
        <v>Остров Чистоты mini</v>
      </c>
      <c r="M310" s="50">
        <f>IFERROR(IF(H310&gt;=1000000,1,IF(AND(H310&gt;=500000,H310&lt;=999999),2,IF(AND(H310&gt;=200000,H310&lt;=499999),3,IF(AND(H310&gt;=150000,H310&lt;=199999),4,IF(AND(H310&gt;=75000,H310&lt;=149000),5,IF(AND(H310&gt;=35000,H310&lt;=74999),6,6)))))),"-")</f>
        <v>6</v>
      </c>
      <c r="N310" s="83">
        <v>40</v>
      </c>
      <c r="O310" s="83">
        <v>1</v>
      </c>
      <c r="P310" s="43">
        <f>N310*O310</f>
        <v>40</v>
      </c>
      <c r="Q310" s="67"/>
      <c r="R310" s="67">
        <v>3</v>
      </c>
      <c r="S310" s="67"/>
      <c r="T310" s="67"/>
    </row>
    <row r="311" spans="1:20" ht="12.75" hidden="1">
      <c r="A311" s="72" t="s">
        <v>7482</v>
      </c>
      <c r="B311" s="42" t="str">
        <f>IFERROR(VLOOKUP(D:D,'1. КУБ по территории'!$A:$L,7,0),"")</f>
        <v>Остров чистоты</v>
      </c>
      <c r="C311" s="42" t="str">
        <f>IFERROR(VLOOKUP(D:D,'1. КУБ по территории'!$A:$L,8,0),"")</f>
        <v>Минская обл., Молодечненский р-н, гп Радошковичи, ул Советская</v>
      </c>
      <c r="D311" s="71" t="s">
        <v>4941</v>
      </c>
      <c r="E311" s="51">
        <f>IFERROR(VLOOKUP(D:D,'1. КУБ по территории'!$I:$L,2,0),"-")</f>
        <v>13933.671869244488</v>
      </c>
      <c r="F311" s="51">
        <f>IFERROR(VLOOKUP(D:D,'1. КУБ по территории'!$I:$L,3,0),"-")</f>
        <v>43183.914730899305</v>
      </c>
      <c r="G311" s="51">
        <f>IFERROR(VLOOKUP(D:D,'1. КУБ по территории'!$I:$L,4,0),"-")</f>
        <v>36486.703859910049</v>
      </c>
      <c r="H311" s="51">
        <f>IFERROR(AVERAGE(E311:G311),"-")</f>
        <v>31201.430153351281</v>
      </c>
      <c r="I311" s="42" t="str">
        <f>IFERROR(VLOOKUP($D311,'1. КУБ по территории'!$A:$L,3,0),"-")</f>
        <v>Канал Специалисты</v>
      </c>
      <c r="J311" s="42" t="str">
        <f>IFERROR(VLOOKUP($D311,'1. КУБ по территории'!$A:$L,4,0),"-")</f>
        <v>Парфюмерные и хозяйственные магазины</v>
      </c>
      <c r="K311" s="42" t="str">
        <f>IFERROR(VLOOKUP($D311,'1. КУБ по территории'!$A:$L,5,0),"-")</f>
        <v>Парфюмерно-Хозяйственный магазин (Малый)</v>
      </c>
      <c r="L311" s="42" t="str">
        <f>IFERROR(VLOOKUP($D311,'1. КУБ по территории'!$A:$L,6,0),"-")</f>
        <v>Остров Чистоты mini</v>
      </c>
      <c r="M311" s="50">
        <f>IFERROR(IF(H311&gt;=1000000,1,IF(AND(H311&gt;=500000,H311&lt;=999999),2,IF(AND(H311&gt;=200000,H311&lt;=499999),3,IF(AND(H311&gt;=150000,H311&lt;=199999),4,IF(AND(H311&gt;=75000,H311&lt;=149000),5,IF(AND(H311&gt;=35000,H311&lt;=74999),6,6)))))),"-")</f>
        <v>6</v>
      </c>
      <c r="N311" s="83">
        <v>40</v>
      </c>
      <c r="O311" s="83">
        <v>1</v>
      </c>
      <c r="P311" s="43">
        <f>N311*O311</f>
        <v>40</v>
      </c>
      <c r="Q311" s="67"/>
      <c r="R311" s="67">
        <v>3</v>
      </c>
      <c r="S311" s="67"/>
      <c r="T311" s="67"/>
    </row>
    <row r="312" spans="1:20" ht="12.75" hidden="1">
      <c r="A312" s="72" t="s">
        <v>7482</v>
      </c>
      <c r="B312" s="42" t="str">
        <f>IFERROR(VLOOKUP(D:D,'1. КУБ по территории'!$A:$L,7,0),"")</f>
        <v>Остров чистоты</v>
      </c>
      <c r="C312" s="42" t="str">
        <f>IFERROR(VLOOKUP(D:D,'1. КУБ по территории'!$A:$L,8,0),"")</f>
        <v>Минская обл., Вилейский р-н, г. Вилейка, ул Посёлок Чапаева</v>
      </c>
      <c r="D312" s="71" t="s">
        <v>4931</v>
      </c>
      <c r="E312" s="51">
        <f>IFERROR(VLOOKUP(D:D,'1. КУБ по территории'!$I:$L,2,0),"-")</f>
        <v>13933.67186924449</v>
      </c>
      <c r="F312" s="51">
        <f>IFERROR(VLOOKUP(D:D,'1. КУБ по территории'!$I:$L,3,0),"-")</f>
        <v>43183.914730899283</v>
      </c>
      <c r="G312" s="51">
        <f>IFERROR(VLOOKUP(D:D,'1. КУБ по территории'!$I:$L,4,0),"-")</f>
        <v>36486.703859910056</v>
      </c>
      <c r="H312" s="51">
        <f>IFERROR(AVERAGE(E312:G312),"-")</f>
        <v>31201.430153351277</v>
      </c>
      <c r="I312" s="42" t="str">
        <f>IFERROR(VLOOKUP($D312,'1. КУБ по территории'!$A:$L,3,0),"-")</f>
        <v>Канал Специалисты</v>
      </c>
      <c r="J312" s="42" t="str">
        <f>IFERROR(VLOOKUP($D312,'1. КУБ по территории'!$A:$L,4,0),"-")</f>
        <v>Парфюмерные и хозяйственные магазины</v>
      </c>
      <c r="K312" s="42" t="str">
        <f>IFERROR(VLOOKUP($D312,'1. КУБ по территории'!$A:$L,5,0),"-")</f>
        <v>Парфюмерно-Хозяйственный магазин (Малый)</v>
      </c>
      <c r="L312" s="42" t="str">
        <f>IFERROR(VLOOKUP($D312,'1. КУБ по территории'!$A:$L,6,0),"-")</f>
        <v>Остров Чистоты mini</v>
      </c>
      <c r="M312" s="50">
        <f>IFERROR(IF(H312&gt;=1000000,1,IF(AND(H312&gt;=500000,H312&lt;=999999),2,IF(AND(H312&gt;=200000,H312&lt;=499999),3,IF(AND(H312&gt;=150000,H312&lt;=199999),4,IF(AND(H312&gt;=75000,H312&lt;=149000),5,IF(AND(H312&gt;=35000,H312&lt;=74999),6,6)))))),"-")</f>
        <v>6</v>
      </c>
      <c r="N312" s="83">
        <v>40</v>
      </c>
      <c r="O312" s="83">
        <v>1</v>
      </c>
      <c r="P312" s="43">
        <f>N312*O312</f>
        <v>40</v>
      </c>
      <c r="Q312" s="67"/>
      <c r="R312" s="67"/>
      <c r="S312" s="67">
        <v>3</v>
      </c>
      <c r="T312" s="67"/>
    </row>
    <row r="313" spans="1:20" ht="12.75" hidden="1">
      <c r="A313" s="72" t="s">
        <v>7482</v>
      </c>
      <c r="B313" s="42" t="str">
        <f>IFERROR(VLOOKUP(D:D,'1. КУБ по территории'!$A:$L,7,0),"")</f>
        <v>Остров чистоты</v>
      </c>
      <c r="C313" s="42" t="str">
        <f>IFERROR(VLOOKUP(D:D,'1. КУБ по территории'!$A:$L,8,0),"")</f>
        <v>Минская обл., Молодечненский р-н, г. Молодечно, ул Янки Купалы</v>
      </c>
      <c r="D313" s="71" t="s">
        <v>4828</v>
      </c>
      <c r="E313" s="51">
        <f>IFERROR(VLOOKUP(D:D,'1. КУБ по территории'!$I:$L,2,0),"-")</f>
        <v>13933.671869244487</v>
      </c>
      <c r="F313" s="51">
        <f>IFERROR(VLOOKUP(D:D,'1. КУБ по территории'!$I:$L,3,0),"-")</f>
        <v>43183.914730899298</v>
      </c>
      <c r="G313" s="51">
        <f>IFERROR(VLOOKUP(D:D,'1. КУБ по территории'!$I:$L,4,0),"-")</f>
        <v>36486.703859910042</v>
      </c>
      <c r="H313" s="51">
        <f>IFERROR(AVERAGE(E313:G313),"-")</f>
        <v>31201.430153351277</v>
      </c>
      <c r="I313" s="42" t="str">
        <f>IFERROR(VLOOKUP($D313,'1. КУБ по территории'!$A:$L,3,0),"-")</f>
        <v>Канал Специалисты</v>
      </c>
      <c r="J313" s="42" t="str">
        <f>IFERROR(VLOOKUP($D313,'1. КУБ по территории'!$A:$L,4,0),"-")</f>
        <v>Парфюмерные и хозяйственные магазины</v>
      </c>
      <c r="K313" s="42" t="str">
        <f>IFERROR(VLOOKUP($D313,'1. КУБ по территории'!$A:$L,5,0),"-")</f>
        <v>Парфюмерно-Хозяйственный магазин (Малый)</v>
      </c>
      <c r="L313" s="42" t="str">
        <f>IFERROR(VLOOKUP($D313,'1. КУБ по территории'!$A:$L,6,0),"-")</f>
        <v>Остров Чистоты mini</v>
      </c>
      <c r="M313" s="50">
        <f>IFERROR(IF(H313&gt;=1000000,1,IF(AND(H313&gt;=500000,H313&lt;=999999),2,IF(AND(H313&gt;=200000,H313&lt;=499999),3,IF(AND(H313&gt;=150000,H313&lt;=199999),4,IF(AND(H313&gt;=75000,H313&lt;=149000),5,IF(AND(H313&gt;=35000,H313&lt;=74999),6,6)))))),"-")</f>
        <v>6</v>
      </c>
      <c r="N313" s="83">
        <v>40</v>
      </c>
      <c r="O313" s="83">
        <v>4</v>
      </c>
      <c r="P313" s="43">
        <f>N313*O313</f>
        <v>160</v>
      </c>
      <c r="Q313" s="67">
        <v>2</v>
      </c>
      <c r="R313" s="67">
        <v>2</v>
      </c>
      <c r="S313" s="67">
        <v>2</v>
      </c>
      <c r="T313" s="67">
        <v>2</v>
      </c>
    </row>
    <row r="314" spans="1:20" ht="12.75" hidden="1">
      <c r="A314" s="72" t="s">
        <v>7482</v>
      </c>
      <c r="B314" s="42" t="str">
        <f>IFERROR(VLOOKUP(D:D,'1. КУБ по территории'!$A:$L,7,0),"")</f>
        <v>Остров чистоты</v>
      </c>
      <c r="C314" s="42" t="str">
        <f>IFERROR(VLOOKUP(D:D,'1. КУБ по территории'!$A:$L,8,0),"")</f>
        <v>Гродненская обл., Ошмянский р-н, г. Ошмяны, ул Советская</v>
      </c>
      <c r="D314" s="71" t="s">
        <v>4103</v>
      </c>
      <c r="E314" s="51">
        <f>IFERROR(VLOOKUP(D:D,'1. КУБ по территории'!$I:$L,2,0),"-")</f>
        <v>13933.671869244485</v>
      </c>
      <c r="F314" s="51">
        <f>IFERROR(VLOOKUP(D:D,'1. КУБ по территории'!$I:$L,3,0),"-")</f>
        <v>43183.914730899312</v>
      </c>
      <c r="G314" s="51">
        <f>IFERROR(VLOOKUP(D:D,'1. КУБ по территории'!$I:$L,4,0),"-")</f>
        <v>36486.703859910056</v>
      </c>
      <c r="H314" s="51">
        <f>IFERROR(AVERAGE(E314:G314),"-")</f>
        <v>31201.430153351288</v>
      </c>
      <c r="I314" s="42" t="str">
        <f>IFERROR(VLOOKUP($D314,'1. КУБ по территории'!$A:$L,3,0),"-")</f>
        <v>Канал Специалисты</v>
      </c>
      <c r="J314" s="42" t="str">
        <f>IFERROR(VLOOKUP($D314,'1. КУБ по территории'!$A:$L,4,0),"-")</f>
        <v>Парфюмерные и хозяйственные магазины</v>
      </c>
      <c r="K314" s="42" t="str">
        <f>IFERROR(VLOOKUP($D314,'1. КУБ по территории'!$A:$L,5,0),"-")</f>
        <v>Парфюмерно-Хозяйственный магазин (Малый)</v>
      </c>
      <c r="L314" s="42" t="str">
        <f>IFERROR(VLOOKUP($D314,'1. КУБ по территории'!$A:$L,6,0),"-")</f>
        <v>Остров Чистоты mini</v>
      </c>
      <c r="M314" s="50">
        <f>IFERROR(IF(H314&gt;=1000000,1,IF(AND(H314&gt;=500000,H314&lt;=999999),2,IF(AND(H314&gt;=200000,H314&lt;=499999),3,IF(AND(H314&gt;=150000,H314&lt;=199999),4,IF(AND(H314&gt;=75000,H314&lt;=149000),5,IF(AND(H314&gt;=35000,H314&lt;=74999),6,6)))))),"-")</f>
        <v>6</v>
      </c>
      <c r="N314" s="83">
        <v>40</v>
      </c>
      <c r="O314" s="83">
        <v>1</v>
      </c>
      <c r="P314" s="43">
        <f>N314*O314</f>
        <v>40</v>
      </c>
      <c r="Q314" s="67"/>
      <c r="R314" s="67">
        <v>1</v>
      </c>
      <c r="S314" s="67"/>
      <c r="T314" s="67"/>
    </row>
    <row r="315" spans="1:20" ht="12.75" hidden="1">
      <c r="A315" s="72" t="s">
        <v>7482</v>
      </c>
      <c r="B315" s="42" t="str">
        <f>IFERROR(VLOOKUP(D:D,'1. КУБ по территории'!$A:$L,7,0),"")</f>
        <v>Остров чистоты</v>
      </c>
      <c r="C315" s="42" t="str">
        <f>IFERROR(VLOOKUP(D:D,'1. КУБ по территории'!$A:$L,8,0),"")</f>
        <v>Витебская обл., Поставский р-н, г. Поставы, ул Космонавтов, д 13 к б</v>
      </c>
      <c r="D315" s="71" t="s">
        <v>1128</v>
      </c>
      <c r="E315" s="51">
        <f>IFERROR(VLOOKUP(D:D,'1. КУБ по территории'!$I:$L,2,0),"-")</f>
        <v>13933.671869244485</v>
      </c>
      <c r="F315" s="51">
        <f>IFERROR(VLOOKUP(D:D,'1. КУБ по территории'!$I:$L,3,0),"-")</f>
        <v>43183.914730899291</v>
      </c>
      <c r="G315" s="51">
        <f>IFERROR(VLOOKUP(D:D,'1. КУБ по территории'!$I:$L,4,0),"-")</f>
        <v>36486.703859910056</v>
      </c>
      <c r="H315" s="51">
        <f>IFERROR(AVERAGE(E315:G315),"-")</f>
        <v>31201.430153351277</v>
      </c>
      <c r="I315" s="42" t="str">
        <f>IFERROR(VLOOKUP($D315,'1. КУБ по территории'!$A:$L,3,0),"-")</f>
        <v>Канал Специалисты</v>
      </c>
      <c r="J315" s="42" t="str">
        <f>IFERROR(VLOOKUP($D315,'1. КУБ по территории'!$A:$L,4,0),"-")</f>
        <v>Парфюмерные и хозяйственные магазины</v>
      </c>
      <c r="K315" s="42" t="str">
        <f>IFERROR(VLOOKUP($D315,'1. КУБ по территории'!$A:$L,5,0),"-")</f>
        <v>Парфюмерно-Хозяйственный магазин (Малый)</v>
      </c>
      <c r="L315" s="42" t="str">
        <f>IFERROR(VLOOKUP($D315,'1. КУБ по территории'!$A:$L,6,0),"-")</f>
        <v>Остров Чистоты mini</v>
      </c>
      <c r="M315" s="50">
        <f>IFERROR(IF(H315&gt;=1000000,1,IF(AND(H315&gt;=500000,H315&lt;=999999),2,IF(AND(H315&gt;=200000,H315&lt;=499999),3,IF(AND(H315&gt;=150000,H315&lt;=199999),4,IF(AND(H315&gt;=75000,H315&lt;=149000),5,IF(AND(H315&gt;=35000,H315&lt;=74999),6,6)))))),"-")</f>
        <v>6</v>
      </c>
      <c r="N315" s="83">
        <v>40</v>
      </c>
      <c r="O315" s="83">
        <v>1</v>
      </c>
      <c r="P315" s="43">
        <f>N315*O315</f>
        <v>40</v>
      </c>
      <c r="Q315" s="67">
        <v>3</v>
      </c>
      <c r="R315" s="67"/>
      <c r="S315" s="67"/>
      <c r="T315" s="67"/>
    </row>
    <row r="316" spans="1:20" ht="12.75" hidden="1">
      <c r="A316" s="72" t="s">
        <v>7482</v>
      </c>
      <c r="B316" s="42" t="str">
        <f>IFERROR(VLOOKUP(D:D,'1. КУБ по территории'!$A:$L,7,0),"")</f>
        <v>Санта</v>
      </c>
      <c r="C316" s="42" t="str">
        <f>IFERROR(VLOOKUP(D:D,'1. КУБ по территории'!$A:$L,8,0),"")</f>
        <v>Гродненская обл., Островецкий р-н, г. Островец, ул Октябрьская, д 37</v>
      </c>
      <c r="D316" s="71" t="s">
        <v>4401</v>
      </c>
      <c r="E316" s="51">
        <f>IFERROR(VLOOKUP(D:D,'1. КУБ по территории'!$I:$L,2,0),"-")</f>
        <v>0</v>
      </c>
      <c r="F316" s="51">
        <f>IFERROR(VLOOKUP(D:D,'1. КУБ по территории'!$I:$L,3,0),"-")</f>
        <v>0</v>
      </c>
      <c r="G316" s="51">
        <f>IFERROR(VLOOKUP(D:D,'1. КУБ по территории'!$I:$L,4,0),"-")</f>
        <v>4107.8</v>
      </c>
      <c r="H316" s="51">
        <f>IFERROR(AVERAGE(E316:G316),"-")</f>
        <v>1369.2666666666667</v>
      </c>
      <c r="I316" s="42" t="str">
        <f>IFERROR(VLOOKUP($D316,'1. КУБ по территории'!$A:$L,3,0),"-")</f>
        <v>Смешанный канал</v>
      </c>
      <c r="J316" s="42" t="str">
        <f>IFERROR(VLOOKUP($D316,'1. КУБ по территории'!$A:$L,4,0),"-")</f>
        <v>Супермаркет</v>
      </c>
      <c r="K316" s="42" t="str">
        <f>IFERROR(VLOOKUP($D316,'1. КУБ по территории'!$A:$L,5,0),"-")</f>
        <v>Супермаркет (малый)</v>
      </c>
      <c r="L316" s="42" t="str">
        <f>IFERROR(VLOOKUP($D316,'1. КУБ по территории'!$A:$L,6,0),"-")</f>
        <v>Unknown</v>
      </c>
      <c r="M316" s="50">
        <f>IFERROR(IF(H316&gt;=1000000,1,IF(AND(H316&gt;=500000,H316&lt;=999999),2,IF(AND(H316&gt;=200000,H316&lt;=499999),3,IF(AND(H316&gt;=150000,H316&lt;=199999),4,IF(AND(H316&gt;=75000,H316&lt;=149000),5,IF(AND(H316&gt;=35000,H316&lt;=74999),6,6)))))),"-")</f>
        <v>6</v>
      </c>
      <c r="N316" s="83">
        <v>30</v>
      </c>
      <c r="O316" s="83">
        <v>2</v>
      </c>
      <c r="P316" s="43">
        <f>N316*O316</f>
        <v>60</v>
      </c>
      <c r="Q316" s="67">
        <v>1</v>
      </c>
      <c r="R316" s="67"/>
      <c r="S316" s="67">
        <v>1</v>
      </c>
      <c r="T316" s="67"/>
    </row>
    <row r="317" spans="1:20" ht="12.75" hidden="1">
      <c r="A317" s="72" t="s">
        <v>7482</v>
      </c>
      <c r="B317" s="42" t="str">
        <f>IFERROR(VLOOKUP(D:D,'1. КУБ по территории'!$A:$L,7,0),"")</f>
        <v>Санта</v>
      </c>
      <c r="C317" s="42" t="str">
        <f>IFERROR(VLOOKUP(D:D,'1. КУБ по территории'!$A:$L,8,0),"")</f>
        <v>Гродненская обл., Ошмянский р-н, г. Ошмяны, ул Борунская, д 49</v>
      </c>
      <c r="D317" s="71" t="s">
        <v>4405</v>
      </c>
      <c r="E317" s="51">
        <f>IFERROR(VLOOKUP(D:D,'1. КУБ по территории'!$I:$L,2,0),"-")</f>
        <v>0</v>
      </c>
      <c r="F317" s="51">
        <f>IFERROR(VLOOKUP(D:D,'1. КУБ по территории'!$I:$L,3,0),"-")</f>
        <v>0</v>
      </c>
      <c r="G317" s="51">
        <f>IFERROR(VLOOKUP(D:D,'1. КУБ по территории'!$I:$L,4,0),"-")</f>
        <v>3768.8400000000006</v>
      </c>
      <c r="H317" s="51">
        <f>IFERROR(AVERAGE(E317:G317),"-")</f>
        <v>1256.2800000000002</v>
      </c>
      <c r="I317" s="42" t="str">
        <f>IFERROR(VLOOKUP($D317,'1. КУБ по территории'!$A:$L,3,0),"-")</f>
        <v>Смешанный канал</v>
      </c>
      <c r="J317" s="42" t="str">
        <f>IFERROR(VLOOKUP($D317,'1. КУБ по территории'!$A:$L,4,0),"-")</f>
        <v>Супермаркет</v>
      </c>
      <c r="K317" s="42" t="str">
        <f>IFERROR(VLOOKUP($D317,'1. КУБ по территории'!$A:$L,5,0),"-")</f>
        <v>Супермаркет (малый)</v>
      </c>
      <c r="L317" s="42" t="str">
        <f>IFERROR(VLOOKUP($D317,'1. КУБ по территории'!$A:$L,6,0),"-")</f>
        <v>Unknown</v>
      </c>
      <c r="M317" s="50">
        <f>IFERROR(IF(H317&gt;=1000000,1,IF(AND(H317&gt;=500000,H317&lt;=999999),2,IF(AND(H317&gt;=200000,H317&lt;=499999),3,IF(AND(H317&gt;=150000,H317&lt;=199999),4,IF(AND(H317&gt;=75000,H317&lt;=149000),5,IF(AND(H317&gt;=35000,H317&lt;=74999),6,6)))))),"-")</f>
        <v>6</v>
      </c>
      <c r="N317" s="83">
        <v>30</v>
      </c>
      <c r="O317" s="83">
        <v>1</v>
      </c>
      <c r="P317" s="43">
        <f>N317*O317</f>
        <v>30</v>
      </c>
      <c r="Q317" s="67"/>
      <c r="R317" s="67">
        <v>1</v>
      </c>
      <c r="S317" s="67"/>
      <c r="T317" s="67"/>
    </row>
    <row r="318" spans="1:20" ht="12.75" hidden="1">
      <c r="A318" s="72" t="s">
        <v>7482</v>
      </c>
      <c r="B318" s="42" t="str">
        <f>IFERROR(VLOOKUP(D:D,'1. КУБ по территории'!$A:$L,7,0),"")</f>
        <v>Санта</v>
      </c>
      <c r="C318" s="42" t="str">
        <f>IFERROR(VLOOKUP(D:D,'1. КУБ по территории'!$A:$L,8,0),"")</f>
        <v>Минская обл., Вилейский р-н, г. Вилейка, ул Маркова, д 32</v>
      </c>
      <c r="D318" s="71" t="s">
        <v>5270</v>
      </c>
      <c r="E318" s="51">
        <f>IFERROR(VLOOKUP(D:D,'1. КУБ по территории'!$I:$L,2,0),"-")</f>
        <v>0</v>
      </c>
      <c r="F318" s="51">
        <f>IFERROR(VLOOKUP(D:D,'1. КУБ по территории'!$I:$L,3,0),"-")</f>
        <v>1884.42</v>
      </c>
      <c r="G318" s="51">
        <f>IFERROR(VLOOKUP(D:D,'1. КУБ по территории'!$I:$L,4,0),"-")</f>
        <v>1884.42</v>
      </c>
      <c r="H318" s="51">
        <f>IFERROR(AVERAGE(E318:G318),"-")</f>
        <v>1256.28</v>
      </c>
      <c r="I318" s="42" t="str">
        <f>IFERROR(VLOOKUP($D318,'1. КУБ по территории'!$A:$L,3,0),"-")</f>
        <v>Смешанный канал</v>
      </c>
      <c r="J318" s="42" t="str">
        <f>IFERROR(VLOOKUP($D318,'1. КУБ по территории'!$A:$L,4,0),"-")</f>
        <v>Супермаркет</v>
      </c>
      <c r="K318" s="42" t="str">
        <f>IFERROR(VLOOKUP($D318,'1. КУБ по территории'!$A:$L,5,0),"-")</f>
        <v>Супермаркет (малый)</v>
      </c>
      <c r="L318" s="42" t="str">
        <f>IFERROR(VLOOKUP($D318,'1. КУБ по территории'!$A:$L,6,0),"-")</f>
        <v>Unknown</v>
      </c>
      <c r="M318" s="50">
        <f>IFERROR(IF(H318&gt;=1000000,1,IF(AND(H318&gt;=500000,H318&lt;=999999),2,IF(AND(H318&gt;=200000,H318&lt;=499999),3,IF(AND(H318&gt;=150000,H318&lt;=199999),4,IF(AND(H318&gt;=75000,H318&lt;=149000),5,IF(AND(H318&gt;=35000,H318&lt;=74999),6,6)))))),"-")</f>
        <v>6</v>
      </c>
      <c r="N318" s="83">
        <v>30</v>
      </c>
      <c r="O318" s="83">
        <v>1</v>
      </c>
      <c r="P318" s="43">
        <f>N318*O318</f>
        <v>30</v>
      </c>
      <c r="Q318" s="67"/>
      <c r="R318" s="67"/>
      <c r="S318" s="67">
        <v>3</v>
      </c>
      <c r="T318" s="67"/>
    </row>
    <row r="319" spans="1:20" ht="12.95" hidden="1" customHeight="1">
      <c r="A319" s="72" t="s">
        <v>7482</v>
      </c>
      <c r="B319" s="42" t="str">
        <f>IFERROR(VLOOKUP(D:D,'1. КУБ по территории'!$A:$L,7,0),"")</f>
        <v>Санта</v>
      </c>
      <c r="C319" s="42" t="str">
        <f>IFERROR(VLOOKUP(D:D,'1. КУБ по территории'!$A:$L,8,0),"")</f>
        <v>Гродненская обл., Сморгонский р-н, г. Сморгонь, ул Советская, д 107</v>
      </c>
      <c r="D319" s="71" t="s">
        <v>4393</v>
      </c>
      <c r="E319" s="51">
        <f>IFERROR(VLOOKUP(D:D,'1. КУБ по территории'!$I:$L,2,0),"-")</f>
        <v>0</v>
      </c>
      <c r="F319" s="51">
        <f>IFERROR(VLOOKUP(D:D,'1. КУБ по территории'!$I:$L,3,0),"-")</f>
        <v>0</v>
      </c>
      <c r="G319" s="51">
        <f>IFERROR(VLOOKUP(D:D,'1. КУБ по территории'!$I:$L,4,0),"-")</f>
        <v>7934.4000000000005</v>
      </c>
      <c r="H319" s="51">
        <f>IFERROR(AVERAGE(E319:G319),"-")</f>
        <v>2644.8</v>
      </c>
      <c r="I319" s="42" t="str">
        <f>IFERROR(VLOOKUP($D319,'1. КУБ по территории'!$A:$L,3,0),"-")</f>
        <v>Смешанный канал</v>
      </c>
      <c r="J319" s="42" t="str">
        <f>IFERROR(VLOOKUP($D319,'1. КУБ по территории'!$A:$L,4,0),"-")</f>
        <v>Супермаркет</v>
      </c>
      <c r="K319" s="42" t="str">
        <f>IFERROR(VLOOKUP($D319,'1. КУБ по территории'!$A:$L,5,0),"-")</f>
        <v>Супермаркет (малый)</v>
      </c>
      <c r="L319" s="42" t="str">
        <f>IFERROR(VLOOKUP($D319,'1. КУБ по территории'!$A:$L,6,0),"-")</f>
        <v>Unknown</v>
      </c>
      <c r="M319" s="50">
        <f>IFERROR(IF(H319&gt;=1000000,1,IF(AND(H319&gt;=500000,H319&lt;=999999),2,IF(AND(H319&gt;=200000,H319&lt;=499999),3,IF(AND(H319&gt;=150000,H319&lt;=199999),4,IF(AND(H319&gt;=75000,H319&lt;=149000),5,IF(AND(H319&gt;=35000,H319&lt;=74999),6,6)))))),"-")</f>
        <v>6</v>
      </c>
      <c r="N319" s="83">
        <v>30</v>
      </c>
      <c r="O319" s="83">
        <v>1</v>
      </c>
      <c r="P319" s="43">
        <f>N319*O319</f>
        <v>30</v>
      </c>
      <c r="Q319" s="67"/>
      <c r="R319" s="67">
        <v>1</v>
      </c>
      <c r="S319" s="67"/>
      <c r="T319" s="67"/>
    </row>
    <row r="320" spans="1:20" ht="12.75" hidden="1">
      <c r="A320" s="72" t="s">
        <v>7482</v>
      </c>
      <c r="B320" s="42" t="str">
        <f>IFERROR(VLOOKUP(D:D,'1. КУБ по территории'!$A:$L,7,0),"")</f>
        <v>Санта</v>
      </c>
      <c r="C320" s="42" t="str">
        <f>IFERROR(VLOOKUP(D:D,'1. КУБ по территории'!$A:$L,8,0),"")</f>
        <v>Витебская обл., Поставский р-н, г. Поставы, ул Зелёная, д 5В</v>
      </c>
      <c r="D320" s="71" t="s">
        <v>1410</v>
      </c>
      <c r="E320" s="51">
        <f>IFERROR(VLOOKUP(D:D,'1. КУБ по территории'!$I:$L,2,0),"-")</f>
        <v>0</v>
      </c>
      <c r="F320" s="51">
        <f>IFERROR(VLOOKUP(D:D,'1. КУБ по территории'!$I:$L,3,0),"-")</f>
        <v>0</v>
      </c>
      <c r="G320" s="51">
        <f>IFERROR(VLOOKUP(D:D,'1. КУБ по территории'!$I:$L,4,0),"-")</f>
        <v>3768.8400000000006</v>
      </c>
      <c r="H320" s="51">
        <f>IFERROR(AVERAGE(E320:G320),"-")</f>
        <v>1256.2800000000002</v>
      </c>
      <c r="I320" s="42" t="str">
        <f>IFERROR(VLOOKUP($D320,'1. КУБ по территории'!$A:$L,3,0),"-")</f>
        <v>Смешанный канал</v>
      </c>
      <c r="J320" s="42" t="str">
        <f>IFERROR(VLOOKUP($D320,'1. КУБ по территории'!$A:$L,4,0),"-")</f>
        <v>Супермаркет</v>
      </c>
      <c r="K320" s="42" t="str">
        <f>IFERROR(VLOOKUP($D320,'1. КУБ по территории'!$A:$L,5,0),"-")</f>
        <v>Супермаркет (малый)</v>
      </c>
      <c r="L320" s="42" t="str">
        <f>IFERROR(VLOOKUP($D320,'1. КУБ по территории'!$A:$L,6,0),"-")</f>
        <v>Unknown</v>
      </c>
      <c r="M320" s="50">
        <f>IFERROR(IF(H320&gt;=1000000,1,IF(AND(H320&gt;=500000,H320&lt;=999999),2,IF(AND(H320&gt;=200000,H320&lt;=499999),3,IF(AND(H320&gt;=150000,H320&lt;=199999),4,IF(AND(H320&gt;=75000,H320&lt;=149000),5,IF(AND(H320&gt;=35000,H320&lt;=74999),6,6)))))),"-")</f>
        <v>6</v>
      </c>
      <c r="N320" s="83">
        <v>30</v>
      </c>
      <c r="O320" s="83">
        <v>1</v>
      </c>
      <c r="P320" s="43">
        <f>N320*O320</f>
        <v>30</v>
      </c>
      <c r="Q320" s="67">
        <v>3</v>
      </c>
      <c r="R320" s="67"/>
      <c r="S320" s="67"/>
      <c r="T320" s="67"/>
    </row>
    <row r="321" spans="1:20" ht="12.75" hidden="1">
      <c r="A321" s="72" t="s">
        <v>7482</v>
      </c>
      <c r="B321" s="42" t="str">
        <f>IFERROR(VLOOKUP(D:D,'1. КУБ по территории'!$A:$L,7,0),"")</f>
        <v>Санта</v>
      </c>
      <c r="C321" s="42" t="str">
        <f>IFERROR(VLOOKUP(D:D,'1. КУБ по территории'!$A:$L,8,0),"")</f>
        <v>Минская обл., Молодечненский р-н, г. Молодечно, ул Великий Гостинец, д 111</v>
      </c>
      <c r="D321" s="71" t="s">
        <v>5274</v>
      </c>
      <c r="E321" s="51">
        <f>IFERROR(VLOOKUP(D:D,'1. КУБ по территории'!$I:$L,2,0),"-")</f>
        <v>0</v>
      </c>
      <c r="F321" s="51">
        <f>IFERROR(VLOOKUP(D:D,'1. КУБ по территории'!$I:$L,3,0),"-")</f>
        <v>0</v>
      </c>
      <c r="G321" s="51">
        <f>IFERROR(VLOOKUP(D:D,'1. КУБ по территории'!$I:$L,4,0),"-")</f>
        <v>2777.0400000000004</v>
      </c>
      <c r="H321" s="51">
        <f>IFERROR(AVERAGE(E321:G321),"-")</f>
        <v>925.68000000000018</v>
      </c>
      <c r="I321" s="42" t="str">
        <f>IFERROR(VLOOKUP($D321,'1. КУБ по территории'!$A:$L,3,0),"-")</f>
        <v>Смешанный канал</v>
      </c>
      <c r="J321" s="42" t="str">
        <f>IFERROR(VLOOKUP($D321,'1. КУБ по территории'!$A:$L,4,0),"-")</f>
        <v>Супермаркет</v>
      </c>
      <c r="K321" s="42" t="str">
        <f>IFERROR(VLOOKUP($D321,'1. КУБ по территории'!$A:$L,5,0),"-")</f>
        <v>Супермаркет (малый)</v>
      </c>
      <c r="L321" s="42" t="str">
        <f>IFERROR(VLOOKUP($D321,'1. КУБ по территории'!$A:$L,6,0),"-")</f>
        <v>Unknown</v>
      </c>
      <c r="M321" s="50">
        <f>IFERROR(IF(H321&gt;=1000000,1,IF(AND(H321&gt;=500000,H321&lt;=999999),2,IF(AND(H321&gt;=200000,H321&lt;=499999),3,IF(AND(H321&gt;=150000,H321&lt;=199999),4,IF(AND(H321&gt;=75000,H321&lt;=149000),5,IF(AND(H321&gt;=35000,H321&lt;=74999),6,6)))))),"-")</f>
        <v>6</v>
      </c>
      <c r="N321" s="83">
        <v>30</v>
      </c>
      <c r="O321" s="83">
        <v>1</v>
      </c>
      <c r="P321" s="43">
        <f>N321*O321</f>
        <v>30</v>
      </c>
      <c r="Q321" s="67"/>
      <c r="R321" s="67"/>
      <c r="S321" s="67">
        <v>2</v>
      </c>
      <c r="T321" s="67"/>
    </row>
    <row r="322" spans="1:20" ht="12.75" hidden="1">
      <c r="A322" s="72" t="s">
        <v>7482</v>
      </c>
      <c r="B322" s="42" t="str">
        <f>IFERROR(VLOOKUP(D:D,'1. КУБ по территории'!$A:$L,7,0),"")</f>
        <v>Санта</v>
      </c>
      <c r="C322" s="42" t="str">
        <f>IFERROR(VLOOKUP(D:D,'1. КУБ по территории'!$A:$L,8,0),"")</f>
        <v>Минская обл., Молодечненский р-н, гп Радошковичи, ул Минская, д 4</v>
      </c>
      <c r="D322" s="71" t="s">
        <v>5275</v>
      </c>
      <c r="E322" s="51">
        <f>IFERROR(VLOOKUP(D:D,'1. КУБ по территории'!$I:$L,2,0),"-")</f>
        <v>0</v>
      </c>
      <c r="F322" s="51">
        <f>IFERROR(VLOOKUP(D:D,'1. КУБ по территории'!$I:$L,3,0),"-")</f>
        <v>0</v>
      </c>
      <c r="G322" s="51">
        <f>IFERROR(VLOOKUP(D:D,'1. КУБ по территории'!$I:$L,4,0),"-")</f>
        <v>2616.9000000000005</v>
      </c>
      <c r="H322" s="51">
        <f>IFERROR(AVERAGE(E322:G322),"-")</f>
        <v>872.30000000000018</v>
      </c>
      <c r="I322" s="42" t="str">
        <f>IFERROR(VLOOKUP($D322,'1. КУБ по территории'!$A:$L,3,0),"-")</f>
        <v>Смешанный канал</v>
      </c>
      <c r="J322" s="42" t="str">
        <f>IFERROR(VLOOKUP($D322,'1. КУБ по территории'!$A:$L,4,0),"-")</f>
        <v>Супермаркет</v>
      </c>
      <c r="K322" s="42" t="str">
        <f>IFERROR(VLOOKUP($D322,'1. КУБ по территории'!$A:$L,5,0),"-")</f>
        <v>Супермаркет (малый)</v>
      </c>
      <c r="L322" s="42" t="str">
        <f>IFERROR(VLOOKUP($D322,'1. КУБ по территории'!$A:$L,6,0),"-")</f>
        <v>Unknown</v>
      </c>
      <c r="M322" s="50">
        <f>IFERROR(IF(H322&gt;=1000000,1,IF(AND(H322&gt;=500000,H322&lt;=999999),2,IF(AND(H322&gt;=200000,H322&lt;=499999),3,IF(AND(H322&gt;=150000,H322&lt;=199999),4,IF(AND(H322&gt;=75000,H322&lt;=149000),5,IF(AND(H322&gt;=35000,H322&lt;=74999),6,6)))))),"-")</f>
        <v>6</v>
      </c>
      <c r="N322" s="83">
        <v>30</v>
      </c>
      <c r="O322" s="83">
        <v>1</v>
      </c>
      <c r="P322" s="43">
        <f>N322*O322</f>
        <v>30</v>
      </c>
      <c r="Q322" s="67"/>
      <c r="R322" s="67">
        <v>3</v>
      </c>
      <c r="S322" s="67"/>
      <c r="T322" s="67"/>
    </row>
    <row r="323" spans="1:20" ht="12.75" hidden="1">
      <c r="A323" s="72" t="s">
        <v>7482</v>
      </c>
      <c r="B323" s="42" t="str">
        <f>IFERROR(VLOOKUP(D:D,'1. КУБ по территории'!$A:$L,7,0),"")</f>
        <v>Санта</v>
      </c>
      <c r="C323" s="42" t="str">
        <f>IFERROR(VLOOKUP(D:D,'1. КУБ по территории'!$A:$L,8,0),"")</f>
        <v>Минская обл., Молодечненский р-н, г. Молодечно, ул Космонавтов, д 8Б</v>
      </c>
      <c r="D323" s="71" t="s">
        <v>5246</v>
      </c>
      <c r="E323" s="51">
        <f>IFERROR(VLOOKUP(D:D,'1. КУБ по территории'!$I:$L,2,0),"-")</f>
        <v>0</v>
      </c>
      <c r="F323" s="51">
        <f>IFERROR(VLOOKUP(D:D,'1. КУБ по территории'!$I:$L,3,0),"-")</f>
        <v>0</v>
      </c>
      <c r="G323" s="51">
        <f>IFERROR(VLOOKUP(D:D,'1. КУБ по территории'!$I:$L,4,0),"-")</f>
        <v>10131.84</v>
      </c>
      <c r="H323" s="51">
        <f>IFERROR(AVERAGE(E323:G323),"-")</f>
        <v>3377.28</v>
      </c>
      <c r="I323" s="42" t="str">
        <f>IFERROR(VLOOKUP($D323,'1. КУБ по территории'!$A:$L,3,0),"-")</f>
        <v>Смешанный канал</v>
      </c>
      <c r="J323" s="42" t="str">
        <f>IFERROR(VLOOKUP($D323,'1. КУБ по территории'!$A:$L,4,0),"-")</f>
        <v>Супермаркет</v>
      </c>
      <c r="K323" s="42" t="str">
        <f>IFERROR(VLOOKUP($D323,'1. КУБ по территории'!$A:$L,5,0),"-")</f>
        <v>Супермаркет (малый)</v>
      </c>
      <c r="L323" s="42" t="str">
        <f>IFERROR(VLOOKUP($D323,'1. КУБ по территории'!$A:$L,6,0),"-")</f>
        <v>Unknown</v>
      </c>
      <c r="M323" s="50">
        <f>IFERROR(IF(H323&gt;=1000000,1,IF(AND(H323&gt;=500000,H323&lt;=999999),2,IF(AND(H323&gt;=200000,H323&lt;=499999),3,IF(AND(H323&gt;=150000,H323&lt;=199999),4,IF(AND(H323&gt;=75000,H323&lt;=149000),5,IF(AND(H323&gt;=35000,H323&lt;=74999),6,6)))))),"-")</f>
        <v>6</v>
      </c>
      <c r="N323" s="83">
        <v>30</v>
      </c>
      <c r="O323" s="83">
        <v>1</v>
      </c>
      <c r="P323" s="43">
        <f>N323*O323</f>
        <v>30</v>
      </c>
      <c r="Q323" s="67"/>
      <c r="R323" s="67"/>
      <c r="S323" s="67">
        <v>2</v>
      </c>
      <c r="T323" s="67"/>
    </row>
    <row r="324" spans="1:20" ht="12.75" hidden="1">
      <c r="A324" s="72" t="s">
        <v>7482</v>
      </c>
      <c r="B324" s="42" t="str">
        <f>IFERROR(VLOOKUP(D:D,'1. КУБ по территории'!$A:$L,7,0),"")</f>
        <v>Светофор (Беларусь)</v>
      </c>
      <c r="C324" s="42" t="str">
        <f>IFERROR(VLOOKUP(D:D,'1. КУБ по территории'!$A:$L,8,0),"")</f>
        <v>Минская обл., Вилейский р-н, г. Вилейка, ул Гагарина, д 2А</v>
      </c>
      <c r="D324" s="71" t="s">
        <v>5506</v>
      </c>
      <c r="E324" s="51">
        <f>IFERROR(VLOOKUP(D:D,'1. КУБ по территории'!$I:$L,2,0),"-")</f>
        <v>3075.1873751500798</v>
      </c>
      <c r="F324" s="51">
        <f>IFERROR(VLOOKUP(D:D,'1. КУБ по территории'!$I:$L,3,0),"-")</f>
        <v>2594.6180039088194</v>
      </c>
      <c r="G324" s="51">
        <f>IFERROR(VLOOKUP(D:D,'1. КУБ по территории'!$I:$L,4,0),"-")</f>
        <v>4260.7380560970241</v>
      </c>
      <c r="H324" s="51">
        <f>IFERROR(AVERAGE(E324:G324),"-")</f>
        <v>3310.1811450519745</v>
      </c>
      <c r="I324" s="42" t="str">
        <f>IFERROR(VLOOKUP($D324,'1. КУБ по территории'!$A:$L,3,0),"-")</f>
        <v>Смешанный канал</v>
      </c>
      <c r="J324" s="42" t="str">
        <f>IFERROR(VLOOKUP($D324,'1. КУБ по территории'!$A:$L,4,0),"-")</f>
        <v>Хард дискаунтер</v>
      </c>
      <c r="K324" s="42" t="str">
        <f>IFERROR(VLOOKUP($D324,'1. КУБ по территории'!$A:$L,5,0),"-")</f>
        <v>Хард дискаунтер</v>
      </c>
      <c r="L324" s="42" t="str">
        <f>IFERROR(VLOOKUP($D324,'1. КУБ по территории'!$A:$L,6,0),"-")</f>
        <v>Unknown</v>
      </c>
      <c r="M324" s="50">
        <f>IFERROR(IF(H324&gt;=1000000,1,IF(AND(H324&gt;=500000,H324&lt;=999999),2,IF(AND(H324&gt;=200000,H324&lt;=499999),3,IF(AND(H324&gt;=150000,H324&lt;=199999),4,IF(AND(H324&gt;=75000,H324&lt;=149000),5,IF(AND(H324&gt;=35000,H324&lt;=74999),6,6)))))),"-")</f>
        <v>6</v>
      </c>
      <c r="N324" s="83">
        <v>30</v>
      </c>
      <c r="O324" s="83">
        <v>1</v>
      </c>
      <c r="P324" s="43">
        <f>N324*O324</f>
        <v>30</v>
      </c>
      <c r="Q324" s="67"/>
      <c r="R324" s="67"/>
      <c r="S324" s="67">
        <v>3</v>
      </c>
      <c r="T324" s="67"/>
    </row>
    <row r="325" spans="1:20" ht="12.75" hidden="1">
      <c r="A325" s="72" t="s">
        <v>7482</v>
      </c>
      <c r="B325" s="42" t="str">
        <f>IFERROR(VLOOKUP(D:D,'1. КУБ по территории'!$A:$L,7,0),"")</f>
        <v>Светофор (Беларусь)</v>
      </c>
      <c r="C325" s="42" t="str">
        <f>IFERROR(VLOOKUP(D:D,'1. КУБ по территории'!$A:$L,8,0),"")</f>
        <v>Минская обл., Вилейский р-н, с/с Ильянский, д. Ходосы, ул Школьная, д 1В</v>
      </c>
      <c r="D325" s="71" t="s">
        <v>5566</v>
      </c>
      <c r="E325" s="51">
        <f>IFERROR(VLOOKUP(D:D,'1. КУБ по территории'!$I:$L,2,0),"-")</f>
        <v>3075.1873751500798</v>
      </c>
      <c r="F325" s="51">
        <f>IFERROR(VLOOKUP(D:D,'1. КУБ по территории'!$I:$L,3,0),"-")</f>
        <v>2594.6180039088194</v>
      </c>
      <c r="G325" s="51">
        <f>IFERROR(VLOOKUP(D:D,'1. КУБ по территории'!$I:$L,4,0),"-")</f>
        <v>4260.7380560970241</v>
      </c>
      <c r="H325" s="51">
        <f>IFERROR(AVERAGE(E325:G325),"-")</f>
        <v>3310.1811450519745</v>
      </c>
      <c r="I325" s="42" t="str">
        <f>IFERROR(VLOOKUP($D325,'1. КУБ по территории'!$A:$L,3,0),"-")</f>
        <v>Смешанный канал</v>
      </c>
      <c r="J325" s="42" t="str">
        <f>IFERROR(VLOOKUP($D325,'1. КУБ по территории'!$A:$L,4,0),"-")</f>
        <v>Хард дискаунтер</v>
      </c>
      <c r="K325" s="42" t="str">
        <f>IFERROR(VLOOKUP($D325,'1. КУБ по территории'!$A:$L,5,0),"-")</f>
        <v>Хард дискаунтер</v>
      </c>
      <c r="L325" s="42" t="str">
        <f>IFERROR(VLOOKUP($D325,'1. КУБ по территории'!$A:$L,6,0),"-")</f>
        <v>Unknown</v>
      </c>
      <c r="M325" s="50">
        <f>IFERROR(IF(H325&gt;=1000000,1,IF(AND(H325&gt;=500000,H325&lt;=999999),2,IF(AND(H325&gt;=200000,H325&lt;=499999),3,IF(AND(H325&gt;=150000,H325&lt;=199999),4,IF(AND(H325&gt;=75000,H325&lt;=149000),5,IF(AND(H325&gt;=35000,H325&lt;=74999),6,6)))))),"-")</f>
        <v>6</v>
      </c>
      <c r="N325" s="83">
        <v>30</v>
      </c>
      <c r="O325" s="83">
        <v>1</v>
      </c>
      <c r="P325" s="43">
        <f>N325*O325</f>
        <v>30</v>
      </c>
      <c r="Q325" s="67"/>
      <c r="R325" s="67"/>
      <c r="S325" s="67">
        <v>3</v>
      </c>
      <c r="T325" s="67"/>
    </row>
    <row r="326" spans="1:20" ht="12.75" hidden="1">
      <c r="A326" s="72" t="s">
        <v>7482</v>
      </c>
      <c r="B326" s="42" t="str">
        <f>IFERROR(VLOOKUP(D:D,'1. КУБ по территории'!$A:$L,7,0),"")</f>
        <v>Светофор (Беларусь)</v>
      </c>
      <c r="C326" s="42" t="str">
        <f>IFERROR(VLOOKUP(D:D,'1. КУБ по территории'!$A:$L,8,0),"")</f>
        <v>Гродненская обл., Сморгонский р-н, г. Сморгонь, ул Железнодорожная, д 14 к Б</v>
      </c>
      <c r="D326" s="71" t="s">
        <v>4549</v>
      </c>
      <c r="E326" s="51">
        <f>IFERROR(VLOOKUP(D:D,'1. КУБ по территории'!$I:$L,2,0),"-")</f>
        <v>3075.1873751500798</v>
      </c>
      <c r="F326" s="51">
        <f>IFERROR(VLOOKUP(D:D,'1. КУБ по территории'!$I:$L,3,0),"-")</f>
        <v>2594.6180039088194</v>
      </c>
      <c r="G326" s="51">
        <f>IFERROR(VLOOKUP(D:D,'1. КУБ по территории'!$I:$L,4,0),"-")</f>
        <v>4260.7380560970241</v>
      </c>
      <c r="H326" s="51">
        <f>IFERROR(AVERAGE(E326:G326),"-")</f>
        <v>3310.1811450519745</v>
      </c>
      <c r="I326" s="42" t="str">
        <f>IFERROR(VLOOKUP($D326,'1. КУБ по территории'!$A:$L,3,0),"-")</f>
        <v>Смешанный канал</v>
      </c>
      <c r="J326" s="42" t="str">
        <f>IFERROR(VLOOKUP($D326,'1. КУБ по территории'!$A:$L,4,0),"-")</f>
        <v>Хард дискаунтер</v>
      </c>
      <c r="K326" s="42" t="str">
        <f>IFERROR(VLOOKUP($D326,'1. КУБ по территории'!$A:$L,5,0),"-")</f>
        <v>Хард дискаунтер</v>
      </c>
      <c r="L326" s="42" t="str">
        <f>IFERROR(VLOOKUP($D326,'1. КУБ по территории'!$A:$L,6,0),"-")</f>
        <v>Unknown</v>
      </c>
      <c r="M326" s="50">
        <f>IFERROR(IF(H326&gt;=1000000,1,IF(AND(H326&gt;=500000,H326&lt;=999999),2,IF(AND(H326&gt;=200000,H326&lt;=499999),3,IF(AND(H326&gt;=150000,H326&lt;=199999),4,IF(AND(H326&gt;=75000,H326&lt;=149000),5,IF(AND(H326&gt;=35000,H326&lt;=74999),6,6)))))),"-")</f>
        <v>6</v>
      </c>
      <c r="N326" s="83">
        <v>30</v>
      </c>
      <c r="O326" s="83">
        <v>1</v>
      </c>
      <c r="P326" s="43">
        <f>N326*O326</f>
        <v>30</v>
      </c>
      <c r="Q326" s="67"/>
      <c r="R326" s="67">
        <v>1</v>
      </c>
      <c r="S326" s="67"/>
      <c r="T326" s="67"/>
    </row>
    <row r="327" spans="1:20" ht="12.75" hidden="1">
      <c r="A327" s="72" t="s">
        <v>7482</v>
      </c>
      <c r="B327" s="42" t="str">
        <f>IFERROR(VLOOKUP(D:D,'1. КУБ по территории'!$A:$L,7,0),"")</f>
        <v>Светофор (Беларусь)</v>
      </c>
      <c r="C327" s="42" t="str">
        <f>IFERROR(VLOOKUP(D:D,'1. КУБ по территории'!$A:$L,8,0),"")</f>
        <v>Гродненская обл., Ошмянский р-н, г. Ошмяны, ул Гольшанская, д 81</v>
      </c>
      <c r="D327" s="71" t="s">
        <v>4525</v>
      </c>
      <c r="E327" s="51">
        <f>IFERROR(VLOOKUP(D:D,'1. КУБ по территории'!$I:$L,2,0),"-")</f>
        <v>3075.1873751500798</v>
      </c>
      <c r="F327" s="51">
        <f>IFERROR(VLOOKUP(D:D,'1. КУБ по территории'!$I:$L,3,0),"-")</f>
        <v>2594.6180039088194</v>
      </c>
      <c r="G327" s="51">
        <f>IFERROR(VLOOKUP(D:D,'1. КУБ по территории'!$I:$L,4,0),"-")</f>
        <v>4260.7380560970241</v>
      </c>
      <c r="H327" s="51">
        <f>IFERROR(AVERAGE(E327:G327),"-")</f>
        <v>3310.1811450519745</v>
      </c>
      <c r="I327" s="42" t="str">
        <f>IFERROR(VLOOKUP($D327,'1. КУБ по территории'!$A:$L,3,0),"-")</f>
        <v>Смешанный канал</v>
      </c>
      <c r="J327" s="42" t="str">
        <f>IFERROR(VLOOKUP($D327,'1. КУБ по территории'!$A:$L,4,0),"-")</f>
        <v>Хард дискаунтер</v>
      </c>
      <c r="K327" s="42" t="str">
        <f>IFERROR(VLOOKUP($D327,'1. КУБ по территории'!$A:$L,5,0),"-")</f>
        <v>Хард дискаунтер</v>
      </c>
      <c r="L327" s="42" t="str">
        <f>IFERROR(VLOOKUP($D327,'1. КУБ по территории'!$A:$L,6,0),"-")</f>
        <v>Unknown</v>
      </c>
      <c r="M327" s="50">
        <f>IFERROR(IF(H327&gt;=1000000,1,IF(AND(H327&gt;=500000,H327&lt;=999999),2,IF(AND(H327&gt;=200000,H327&lt;=499999),3,IF(AND(H327&gt;=150000,H327&lt;=199999),4,IF(AND(H327&gt;=75000,H327&lt;=149000),5,IF(AND(H327&gt;=35000,H327&lt;=74999),6,6)))))),"-")</f>
        <v>6</v>
      </c>
      <c r="N327" s="83">
        <v>30</v>
      </c>
      <c r="O327" s="83">
        <v>1</v>
      </c>
      <c r="P327" s="43">
        <f>N327*O327</f>
        <v>30</v>
      </c>
      <c r="Q327" s="67"/>
      <c r="R327" s="67">
        <v>1</v>
      </c>
      <c r="S327" s="67"/>
      <c r="T327" s="67"/>
    </row>
    <row r="328" spans="1:20" ht="12.75" hidden="1">
      <c r="A328" s="72" t="s">
        <v>7482</v>
      </c>
      <c r="B328" s="42" t="str">
        <f>IFERROR(VLOOKUP(D:D,'1. КУБ по территории'!$A:$L,7,0),"")</f>
        <v>Светофор (Беларусь)</v>
      </c>
      <c r="C328" s="42" t="str">
        <f>IFERROR(VLOOKUP(D:D,'1. КУБ по территории'!$A:$L,8,0),"")</f>
        <v>Минская обл., Минский р-н, с/с Петришковский, д. Кирши, ул Полевая</v>
      </c>
      <c r="D328" s="71" t="s">
        <v>5560</v>
      </c>
      <c r="E328" s="51">
        <f>IFERROR(VLOOKUP(D:D,'1. КУБ по территории'!$I:$L,2,0),"-")</f>
        <v>3075.1873751500798</v>
      </c>
      <c r="F328" s="51">
        <f>IFERROR(VLOOKUP(D:D,'1. КУБ по территории'!$I:$L,3,0),"-")</f>
        <v>2594.6180039088194</v>
      </c>
      <c r="G328" s="51">
        <f>IFERROR(VLOOKUP(D:D,'1. КУБ по территории'!$I:$L,4,0),"-")</f>
        <v>4260.7380560970241</v>
      </c>
      <c r="H328" s="51">
        <f>IFERROR(AVERAGE(E328:G328),"-")</f>
        <v>3310.1811450519745</v>
      </c>
      <c r="I328" s="42" t="str">
        <f>IFERROR(VLOOKUP($D328,'1. КУБ по территории'!$A:$L,3,0),"-")</f>
        <v>Смешанный канал</v>
      </c>
      <c r="J328" s="42" t="str">
        <f>IFERROR(VLOOKUP($D328,'1. КУБ по территории'!$A:$L,4,0),"-")</f>
        <v>Хард дискаунтер</v>
      </c>
      <c r="K328" s="42" t="str">
        <f>IFERROR(VLOOKUP($D328,'1. КУБ по территории'!$A:$L,5,0),"-")</f>
        <v>Хард дискаунтер</v>
      </c>
      <c r="L328" s="42" t="str">
        <f>IFERROR(VLOOKUP($D328,'1. КУБ по территории'!$A:$L,6,0),"-")</f>
        <v>Unknown</v>
      </c>
      <c r="M328" s="50">
        <f>IFERROR(IF(H328&gt;=1000000,1,IF(AND(H328&gt;=500000,H328&lt;=999999),2,IF(AND(H328&gt;=200000,H328&lt;=499999),3,IF(AND(H328&gt;=150000,H328&lt;=199999),4,IF(AND(H328&gt;=75000,H328&lt;=149000),5,IF(AND(H328&gt;=35000,H328&lt;=74999),6,6)))))),"-")</f>
        <v>6</v>
      </c>
      <c r="N328" s="83">
        <v>30</v>
      </c>
      <c r="O328" s="83">
        <v>1</v>
      </c>
      <c r="P328" s="43">
        <f>N328*O328</f>
        <v>30</v>
      </c>
      <c r="Q328" s="67"/>
      <c r="R328" s="67">
        <v>3</v>
      </c>
      <c r="S328" s="67"/>
      <c r="T328" s="67"/>
    </row>
    <row r="329" spans="1:20" ht="12.75" hidden="1">
      <c r="A329" s="72" t="s">
        <v>7482</v>
      </c>
      <c r="B329" s="42" t="str">
        <f>IFERROR(VLOOKUP(D:D,'1. КУБ по территории'!$A:$L,7,0),"")</f>
        <v>Светофор (Беларусь)</v>
      </c>
      <c r="C329" s="42" t="str">
        <f>IFERROR(VLOOKUP(D:D,'1. КУБ по территории'!$A:$L,8,0),"")</f>
        <v>Витебская обл., Поставский р-н, г. Поставы, ул Вокзальная, д 5</v>
      </c>
      <c r="D329" s="71" t="s">
        <v>1566</v>
      </c>
      <c r="E329" s="51">
        <f>IFERROR(VLOOKUP(D:D,'1. КУБ по территории'!$I:$L,2,0),"-")</f>
        <v>3075.1873751500798</v>
      </c>
      <c r="F329" s="51">
        <f>IFERROR(VLOOKUP(D:D,'1. КУБ по территории'!$I:$L,3,0),"-")</f>
        <v>2594.6180039088194</v>
      </c>
      <c r="G329" s="51">
        <f>IFERROR(VLOOKUP(D:D,'1. КУБ по территории'!$I:$L,4,0),"-")</f>
        <v>4260.7380560970241</v>
      </c>
      <c r="H329" s="51">
        <f>IFERROR(AVERAGE(E329:G329),"-")</f>
        <v>3310.1811450519745</v>
      </c>
      <c r="I329" s="42" t="str">
        <f>IFERROR(VLOOKUP($D329,'1. КУБ по территории'!$A:$L,3,0),"-")</f>
        <v>Смешанный канал</v>
      </c>
      <c r="J329" s="42" t="str">
        <f>IFERROR(VLOOKUP($D329,'1. КУБ по территории'!$A:$L,4,0),"-")</f>
        <v>Хард дискаунтер</v>
      </c>
      <c r="K329" s="42" t="str">
        <f>IFERROR(VLOOKUP($D329,'1. КУБ по территории'!$A:$L,5,0),"-")</f>
        <v>Хард дискаунтер</v>
      </c>
      <c r="L329" s="42" t="str">
        <f>IFERROR(VLOOKUP($D329,'1. КУБ по территории'!$A:$L,6,0),"-")</f>
        <v>Unknown</v>
      </c>
      <c r="M329" s="50">
        <f>IFERROR(IF(H329&gt;=1000000,1,IF(AND(H329&gt;=500000,H329&lt;=999999),2,IF(AND(H329&gt;=200000,H329&lt;=499999),3,IF(AND(H329&gt;=150000,H329&lt;=199999),4,IF(AND(H329&gt;=75000,H329&lt;=149000),5,IF(AND(H329&gt;=35000,H329&lt;=74999),6,6)))))),"-")</f>
        <v>6</v>
      </c>
      <c r="N329" s="83">
        <v>30</v>
      </c>
      <c r="O329" s="83">
        <v>1</v>
      </c>
      <c r="P329" s="43">
        <f>N329*O329</f>
        <v>30</v>
      </c>
      <c r="Q329" s="67">
        <v>3</v>
      </c>
      <c r="R329" s="67"/>
      <c r="S329" s="67"/>
      <c r="T329" s="67"/>
    </row>
    <row r="330" spans="1:20" ht="12.75" hidden="1">
      <c r="A330" s="72" t="s">
        <v>7483</v>
      </c>
      <c r="B330" s="42" t="str">
        <f>IFERROR(VLOOKUP(D:D,'1. КУБ по территории'!$A:$L,7,0),"")</f>
        <v>Остров чистоты</v>
      </c>
      <c r="C330" s="42" t="str">
        <f>IFERROR(VLOOKUP(D:D,'1. КУБ по территории'!$A:$L,8,0),"")</f>
        <v>Минская обл., г. Жодино, пр-кт Ленина, д 22</v>
      </c>
      <c r="D330" s="74" t="s">
        <v>4784</v>
      </c>
      <c r="E330" s="51">
        <f>IFERROR(VLOOKUP(D:D,'1. КУБ по территории'!$I:$L,2,0),"-")</f>
        <v>13933.671869244483</v>
      </c>
      <c r="F330" s="51">
        <f>IFERROR(VLOOKUP(D:D,'1. КУБ по территории'!$I:$L,3,0),"-")</f>
        <v>43183.914730899334</v>
      </c>
      <c r="G330" s="51">
        <f>IFERROR(VLOOKUP(D:D,'1. КУБ по территории'!$I:$L,4,0),"-")</f>
        <v>36486.703859910056</v>
      </c>
      <c r="H330" s="51">
        <f>IFERROR(AVERAGE(E330:G330),"-")</f>
        <v>31201.430153351292</v>
      </c>
      <c r="I330" s="42" t="str">
        <f>IFERROR(VLOOKUP($D330,'1. КУБ по территории'!$A:$L,3,0),"-")</f>
        <v>Канал Специалисты</v>
      </c>
      <c r="J330" s="42" t="str">
        <f>IFERROR(VLOOKUP($D330,'1. КУБ по территории'!$A:$L,4,0),"-")</f>
        <v>Парфюмерные и хозяйственные магазины</v>
      </c>
      <c r="K330" s="42" t="str">
        <f>IFERROR(VLOOKUP($D330,'1. КУБ по территории'!$A:$L,5,0),"-")</f>
        <v>Парфюмерно-Хозяйственный магазин (Малый)</v>
      </c>
      <c r="L330" s="42" t="str">
        <f>IFERROR(VLOOKUP($D330,'1. КУБ по территории'!$A:$L,6,0),"-")</f>
        <v>Остров Чистоты mini</v>
      </c>
      <c r="M330" s="50">
        <f>IFERROR(IF(H330&gt;=1000000,1,IF(AND(H330&gt;=500000,H330&lt;=999999),2,IF(AND(H330&gt;=200000,H330&lt;=499999),3,IF(AND(H330&gt;=150000,H330&lt;=199999),4,IF(AND(H330&gt;=75000,H330&lt;=149000),5,IF(AND(H330&gt;=35000,H330&lt;=74999),6,6)))))),"-")</f>
        <v>6</v>
      </c>
      <c r="N330" s="83">
        <v>40</v>
      </c>
      <c r="O330" s="83">
        <v>8</v>
      </c>
      <c r="P330" s="43">
        <f>N330*O330</f>
        <v>320</v>
      </c>
      <c r="Q330" s="74">
        <v>2.5</v>
      </c>
      <c r="R330" s="74">
        <v>2.5</v>
      </c>
      <c r="S330" s="74">
        <v>2.5</v>
      </c>
      <c r="T330" s="74">
        <v>2.5</v>
      </c>
    </row>
    <row r="331" spans="1:20" ht="15" hidden="1">
      <c r="A331" s="72" t="s">
        <v>7483</v>
      </c>
      <c r="B331" s="42" t="str">
        <f>IFERROR(VLOOKUP(D:D,'1. КУБ по территории'!$A:$L,7,0),"")</f>
        <v>Остров чистоты</v>
      </c>
      <c r="C331" s="42" t="str">
        <f>IFERROR(VLOOKUP(D:D,'1. КУБ по территории'!$A:$L,8,0),"")</f>
        <v>Минская обл., Смолевичский р-н, г. Смолевичи, ул 50 лет Октября</v>
      </c>
      <c r="D331" s="75" t="s">
        <v>4870</v>
      </c>
      <c r="E331" s="51">
        <f>IFERROR(VLOOKUP(D:D,'1. КУБ по территории'!$I:$L,2,0),"-")</f>
        <v>13933.671869244485</v>
      </c>
      <c r="F331" s="51">
        <f>IFERROR(VLOOKUP(D:D,'1. КУБ по территории'!$I:$L,3,0),"-")</f>
        <v>43183.914730899298</v>
      </c>
      <c r="G331" s="51">
        <f>IFERROR(VLOOKUP(D:D,'1. КУБ по территории'!$I:$L,4,0),"-")</f>
        <v>36486.703859910056</v>
      </c>
      <c r="H331" s="51">
        <f>IFERROR(AVERAGE(E331:G331),"-")</f>
        <v>31201.430153351277</v>
      </c>
      <c r="I331" s="42" t="str">
        <f>IFERROR(VLOOKUP($D331,'1. КУБ по территории'!$A:$L,3,0),"-")</f>
        <v>Канал Специалисты</v>
      </c>
      <c r="J331" s="42" t="str">
        <f>IFERROR(VLOOKUP($D331,'1. КУБ по территории'!$A:$L,4,0),"-")</f>
        <v>Парфюмерные и хозяйственные магазины</v>
      </c>
      <c r="K331" s="42" t="str">
        <f>IFERROR(VLOOKUP($D331,'1. КУБ по территории'!$A:$L,5,0),"-")</f>
        <v>Парфюмерно-Хозяйственный магазин (Малый)</v>
      </c>
      <c r="L331" s="42" t="str">
        <f>IFERROR(VLOOKUP($D331,'1. КУБ по территории'!$A:$L,6,0),"-")</f>
        <v>Остров Чистоты mini</v>
      </c>
      <c r="M331" s="50">
        <f>IFERROR(IF(H331&gt;=1000000,1,IF(AND(H331&gt;=500000,H331&lt;=999999),2,IF(AND(H331&gt;=200000,H331&lt;=499999),3,IF(AND(H331&gt;=150000,H331&lt;=199999),4,IF(AND(H331&gt;=75000,H331&lt;=149000),5,IF(AND(H331&gt;=35000,H331&lt;=74999),6,6)))))),"-")</f>
        <v>6</v>
      </c>
      <c r="N331" s="83">
        <v>40</v>
      </c>
      <c r="O331" s="83">
        <v>1</v>
      </c>
      <c r="P331" s="43">
        <f>N331*O331</f>
        <v>40</v>
      </c>
      <c r="Q331" s="67"/>
      <c r="R331" s="67"/>
      <c r="S331" s="67"/>
      <c r="T331" s="67">
        <v>3</v>
      </c>
    </row>
    <row r="332" spans="1:20" ht="12.75" hidden="1">
      <c r="A332" s="72" t="s">
        <v>7483</v>
      </c>
      <c r="B332" s="42" t="str">
        <f>IFERROR(VLOOKUP(D:D,'1. КУБ по территории'!$A:$L,7,0),"")</f>
        <v>Остров чистоты</v>
      </c>
      <c r="C332" s="42" t="str">
        <f>IFERROR(VLOOKUP(D:D,'1. КУБ по территории'!$A:$L,8,0),"")</f>
        <v>Минская обл., Борисовский р-н, г. Борисов, ул Гагарина, д 48</v>
      </c>
      <c r="D332" s="65" t="s">
        <v>4656</v>
      </c>
      <c r="E332" s="51">
        <f>IFERROR(VLOOKUP(D:D,'1. КУБ по территории'!$I:$L,2,0),"-")</f>
        <v>13933.671869244485</v>
      </c>
      <c r="F332" s="51">
        <f>IFERROR(VLOOKUP(D:D,'1. КУБ по территории'!$I:$L,3,0),"-")</f>
        <v>43183.914730899298</v>
      </c>
      <c r="G332" s="51">
        <f>IFERROR(VLOOKUP(D:D,'1. КУБ по территории'!$I:$L,4,0),"-")</f>
        <v>36486.703859910049</v>
      </c>
      <c r="H332" s="51">
        <f>IFERROR(AVERAGE(E332:G332),"-")</f>
        <v>31201.430153351277</v>
      </c>
      <c r="I332" s="42" t="str">
        <f>IFERROR(VLOOKUP($D332,'1. КУБ по территории'!$A:$L,3,0),"-")</f>
        <v>Канал Специалисты</v>
      </c>
      <c r="J332" s="42" t="str">
        <f>IFERROR(VLOOKUP($D332,'1. КУБ по территории'!$A:$L,4,0),"-")</f>
        <v>Парфюмерные и хозяйственные магазины</v>
      </c>
      <c r="K332" s="42" t="str">
        <f>IFERROR(VLOOKUP($D332,'1. КУБ по территории'!$A:$L,5,0),"-")</f>
        <v>Парфюмерно-Хозяйственный магазин (Большой)</v>
      </c>
      <c r="L332" s="42" t="str">
        <f>IFERROR(VLOOKUP($D332,'1. КУБ по территории'!$A:$L,6,0),"-")</f>
        <v>Остров Чистоты maxi</v>
      </c>
      <c r="M332" s="50">
        <f>IFERROR(IF(H332&gt;=1000000,1,IF(AND(H332&gt;=500000,H332&lt;=999999),2,IF(AND(H332&gt;=200000,H332&lt;=499999),3,IF(AND(H332&gt;=150000,H332&lt;=199999),4,IF(AND(H332&gt;=75000,H332&lt;=149000),5,IF(AND(H332&gt;=35000,H332&lt;=74999),6,6)))))),"-")</f>
        <v>6</v>
      </c>
      <c r="N332" s="83">
        <v>40</v>
      </c>
      <c r="O332" s="83">
        <v>2</v>
      </c>
      <c r="P332" s="43">
        <f>N332*O332</f>
        <v>80</v>
      </c>
      <c r="Q332" s="67">
        <v>4</v>
      </c>
      <c r="R332" s="67"/>
      <c r="S332" s="67">
        <v>4</v>
      </c>
      <c r="T332" s="67"/>
    </row>
    <row r="333" spans="1:20" ht="12.75" hidden="1">
      <c r="A333" s="72" t="s">
        <v>7483</v>
      </c>
      <c r="B333" s="42" t="str">
        <f>IFERROR(VLOOKUP(D:D,'1. КУБ по территории'!$A:$L,7,0),"")</f>
        <v>Остров чистоты</v>
      </c>
      <c r="C333" s="42" t="str">
        <f>IFERROR(VLOOKUP(D:D,'1. КУБ по территории'!$A:$L,8,0),"")</f>
        <v>Минская обл., Борисовский р-н, г. Борисов, ул Дзержинского, д 78</v>
      </c>
      <c r="D333" s="67" t="s">
        <v>4925</v>
      </c>
      <c r="E333" s="51">
        <f>IFERROR(VLOOKUP(D:D,'1. КУБ по территории'!$I:$L,2,0),"-")</f>
        <v>13933.671869244483</v>
      </c>
      <c r="F333" s="51">
        <f>IFERROR(VLOOKUP(D:D,'1. КУБ по территории'!$I:$L,3,0),"-")</f>
        <v>43183.914730899291</v>
      </c>
      <c r="G333" s="51">
        <f>IFERROR(VLOOKUP(D:D,'1. КУБ по территории'!$I:$L,4,0),"-")</f>
        <v>36486.703859910049</v>
      </c>
      <c r="H333" s="51">
        <f>IFERROR(AVERAGE(E333:G333),"-")</f>
        <v>31201.430153351277</v>
      </c>
      <c r="I333" s="42" t="str">
        <f>IFERROR(VLOOKUP($D333,'1. КУБ по территории'!$A:$L,3,0),"-")</f>
        <v>Канал Специалисты</v>
      </c>
      <c r="J333" s="42" t="str">
        <f>IFERROR(VLOOKUP($D333,'1. КУБ по территории'!$A:$L,4,0),"-")</f>
        <v>Парфюмерные и хозяйственные магазины</v>
      </c>
      <c r="K333" s="42" t="str">
        <f>IFERROR(VLOOKUP($D333,'1. КУБ по территории'!$A:$L,5,0),"-")</f>
        <v>Парфюмерно-Хозяйственный магазин (Малый)</v>
      </c>
      <c r="L333" s="42" t="str">
        <f>IFERROR(VLOOKUP($D333,'1. КУБ по территории'!$A:$L,6,0),"-")</f>
        <v>Остров Чистоты mini</v>
      </c>
      <c r="M333" s="50">
        <f>IFERROR(IF(H333&gt;=1000000,1,IF(AND(H333&gt;=500000,H333&lt;=999999),2,IF(AND(H333&gt;=200000,H333&lt;=499999),3,IF(AND(H333&gt;=150000,H333&lt;=199999),4,IF(AND(H333&gt;=75000,H333&lt;=149000),5,IF(AND(H333&gt;=35000,H333&lt;=74999),6,6)))))),"-")</f>
        <v>6</v>
      </c>
      <c r="N333" s="83">
        <v>40</v>
      </c>
      <c r="O333" s="83">
        <v>4</v>
      </c>
      <c r="P333" s="43">
        <f>N333*O333</f>
        <v>160</v>
      </c>
      <c r="Q333" s="67">
        <v>1</v>
      </c>
      <c r="R333" s="67">
        <v>1</v>
      </c>
      <c r="S333" s="67">
        <v>1</v>
      </c>
      <c r="T333" s="67">
        <v>1</v>
      </c>
    </row>
    <row r="334" spans="1:20" ht="12.75" hidden="1">
      <c r="A334" s="72" t="s">
        <v>7483</v>
      </c>
      <c r="B334" s="42" t="str">
        <f>IFERROR(VLOOKUP(D:D,'1. КУБ по территории'!$A:$L,7,0),"")</f>
        <v>Остров чистоты</v>
      </c>
      <c r="C334" s="42" t="str">
        <f>IFERROR(VLOOKUP(D:D,'1. КУБ по территории'!$A:$L,8,0),"")</f>
        <v>Минская обл., Борисовский р-н, г. Борисов, ул Чапаева, д 3А</v>
      </c>
      <c r="D334" s="67" t="s">
        <v>5049</v>
      </c>
      <c r="E334" s="51">
        <f>IFERROR(VLOOKUP(D:D,'1. КУБ по территории'!$I:$L,2,0),"-")</f>
        <v>13933.671869244487</v>
      </c>
      <c r="F334" s="51">
        <f>IFERROR(VLOOKUP(D:D,'1. КУБ по территории'!$I:$L,3,0),"-")</f>
        <v>43183.914730899298</v>
      </c>
      <c r="G334" s="51">
        <f>IFERROR(VLOOKUP(D:D,'1. КУБ по территории'!$I:$L,4,0),"-")</f>
        <v>36486.703859910049</v>
      </c>
      <c r="H334" s="51">
        <f>IFERROR(AVERAGE(E334:G334),"-")</f>
        <v>31201.430153351277</v>
      </c>
      <c r="I334" s="42" t="str">
        <f>IFERROR(VLOOKUP($D334,'1. КУБ по территории'!$A:$L,3,0),"-")</f>
        <v>Канал Специалисты</v>
      </c>
      <c r="J334" s="42" t="str">
        <f>IFERROR(VLOOKUP($D334,'1. КУБ по территории'!$A:$L,4,0),"-")</f>
        <v>Парфюмерные и хозяйственные магазины</v>
      </c>
      <c r="K334" s="42" t="str">
        <f>IFERROR(VLOOKUP($D334,'1. КУБ по территории'!$A:$L,5,0),"-")</f>
        <v>Парфюмерно-Хозяйственный магазин (Средний)</v>
      </c>
      <c r="L334" s="42" t="str">
        <f>IFERROR(VLOOKUP($D334,'1. КУБ по территории'!$A:$L,6,0),"-")</f>
        <v>Остров Чистоты midi</v>
      </c>
      <c r="M334" s="50">
        <f>IFERROR(IF(H334&gt;=1000000,1,IF(AND(H334&gt;=500000,H334&lt;=999999),2,IF(AND(H334&gt;=200000,H334&lt;=499999),3,IF(AND(H334&gt;=150000,H334&lt;=199999),4,IF(AND(H334&gt;=75000,H334&lt;=149000),5,IF(AND(H334&gt;=35000,H334&lt;=74999),6,6)))))),"-")</f>
        <v>6</v>
      </c>
      <c r="N334" s="83">
        <v>40</v>
      </c>
      <c r="O334" s="83">
        <v>4</v>
      </c>
      <c r="P334" s="43">
        <f>N334*O334</f>
        <v>160</v>
      </c>
      <c r="Q334" s="67">
        <v>4</v>
      </c>
      <c r="R334" s="67">
        <v>4</v>
      </c>
      <c r="S334" s="67">
        <v>4</v>
      </c>
      <c r="T334" s="67">
        <v>4</v>
      </c>
    </row>
    <row r="335" spans="1:20" ht="12.75" hidden="1">
      <c r="A335" s="72" t="s">
        <v>7483</v>
      </c>
      <c r="B335" s="42" t="str">
        <f>IFERROR(VLOOKUP(D:D,'1. КУБ по территории'!$A:$L,7,0),"")</f>
        <v>Остров чистоты</v>
      </c>
      <c r="C335" s="42" t="str">
        <f>IFERROR(VLOOKUP(D:D,'1. КУБ по территории'!$A:$L,8,0),"")</f>
        <v>Минская обл., Борисовский р-н, г. Борисов, ул 50 лет БССР, д 17А</v>
      </c>
      <c r="D335" s="67" t="s">
        <v>4862</v>
      </c>
      <c r="E335" s="51">
        <f>IFERROR(VLOOKUP(D:D,'1. КУБ по территории'!$I:$L,2,0),"-")</f>
        <v>13933.671869244487</v>
      </c>
      <c r="F335" s="51">
        <f>IFERROR(VLOOKUP(D:D,'1. КУБ по территории'!$I:$L,3,0),"-")</f>
        <v>43183.914730899298</v>
      </c>
      <c r="G335" s="51">
        <f>IFERROR(VLOOKUP(D:D,'1. КУБ по территории'!$I:$L,4,0),"-")</f>
        <v>36486.703859910049</v>
      </c>
      <c r="H335" s="51">
        <f>IFERROR(AVERAGE(E335:G335),"-")</f>
        <v>31201.430153351277</v>
      </c>
      <c r="I335" s="42" t="str">
        <f>IFERROR(VLOOKUP($D335,'1. КУБ по территории'!$A:$L,3,0),"-")</f>
        <v>Канал Специалисты</v>
      </c>
      <c r="J335" s="42" t="str">
        <f>IFERROR(VLOOKUP($D335,'1. КУБ по территории'!$A:$L,4,0),"-")</f>
        <v>Парфюмерные и хозяйственные магазины</v>
      </c>
      <c r="K335" s="42" t="str">
        <f>IFERROR(VLOOKUP($D335,'1. КУБ по территории'!$A:$L,5,0),"-")</f>
        <v>Парфюмерно-Хозяйственный магазин (Малый)</v>
      </c>
      <c r="L335" s="42" t="str">
        <f>IFERROR(VLOOKUP($D335,'1. КУБ по территории'!$A:$L,6,0),"-")</f>
        <v>Остров Чистоты mini</v>
      </c>
      <c r="M335" s="50">
        <f>IFERROR(IF(H335&gt;=1000000,1,IF(AND(H335&gt;=500000,H335&lt;=999999),2,IF(AND(H335&gt;=200000,H335&lt;=499999),3,IF(AND(H335&gt;=150000,H335&lt;=199999),4,IF(AND(H335&gt;=75000,H335&lt;=149000),5,IF(AND(H335&gt;=35000,H335&lt;=74999),6,6)))))),"-")</f>
        <v>6</v>
      </c>
      <c r="N335" s="83">
        <v>40</v>
      </c>
      <c r="O335" s="83">
        <v>2</v>
      </c>
      <c r="P335" s="43">
        <f>N335*O335</f>
        <v>80</v>
      </c>
      <c r="Q335" s="67">
        <v>4</v>
      </c>
      <c r="R335" s="67"/>
      <c r="S335" s="67">
        <v>4</v>
      </c>
      <c r="T335" s="67"/>
    </row>
    <row r="336" spans="1:20" ht="12.75" hidden="1">
      <c r="A336" s="72" t="s">
        <v>7483</v>
      </c>
      <c r="B336" s="42" t="str">
        <f>IFERROR(VLOOKUP(D:D,'1. КУБ по территории'!$A:$L,7,0),"")</f>
        <v>Остров чистоты</v>
      </c>
      <c r="C336" s="42" t="str">
        <f>IFERROR(VLOOKUP(D:D,'1. КУБ по территории'!$A:$L,8,0),"")</f>
        <v>Минская обл., Борисовский р-н, г. Борисов, ул Серебренникова, д 20В</v>
      </c>
      <c r="D336" s="67" t="s">
        <v>5050</v>
      </c>
      <c r="E336" s="51">
        <f>IFERROR(VLOOKUP(D:D,'1. КУБ по территории'!$I:$L,2,0),"-")</f>
        <v>13933.671869244487</v>
      </c>
      <c r="F336" s="51">
        <f>IFERROR(VLOOKUP(D:D,'1. КУБ по территории'!$I:$L,3,0),"-")</f>
        <v>43183.914730899291</v>
      </c>
      <c r="G336" s="51">
        <f>IFERROR(VLOOKUP(D:D,'1. КУБ по территории'!$I:$L,4,0),"-")</f>
        <v>36486.703859910056</v>
      </c>
      <c r="H336" s="51">
        <f>IFERROR(AVERAGE(E336:G336),"-")</f>
        <v>31201.430153351277</v>
      </c>
      <c r="I336" s="42" t="str">
        <f>IFERROR(VLOOKUP($D336,'1. КУБ по территории'!$A:$L,3,0),"-")</f>
        <v>Канал Специалисты</v>
      </c>
      <c r="J336" s="42" t="str">
        <f>IFERROR(VLOOKUP($D336,'1. КУБ по территории'!$A:$L,4,0),"-")</f>
        <v>Парфюмерные и хозяйственные магазины</v>
      </c>
      <c r="K336" s="42" t="str">
        <f>IFERROR(VLOOKUP($D336,'1. КУБ по территории'!$A:$L,5,0),"-")</f>
        <v>Парфюмерно-Хозяйственный магазин (Средний)</v>
      </c>
      <c r="L336" s="42" t="str">
        <f>IFERROR(VLOOKUP($D336,'1. КУБ по территории'!$A:$L,6,0),"-")</f>
        <v>Остров Чистоты midi</v>
      </c>
      <c r="M336" s="50">
        <f>IFERROR(IF(H336&gt;=1000000,1,IF(AND(H336&gt;=500000,H336&lt;=999999),2,IF(AND(H336&gt;=200000,H336&lt;=499999),3,IF(AND(H336&gt;=150000,H336&lt;=199999),4,IF(AND(H336&gt;=75000,H336&lt;=149000),5,IF(AND(H336&gt;=35000,H336&lt;=74999),6,6)))))),"-")</f>
        <v>6</v>
      </c>
      <c r="N336" s="83">
        <v>40</v>
      </c>
      <c r="O336" s="83">
        <v>2</v>
      </c>
      <c r="P336" s="43">
        <f>N336*O336</f>
        <v>80</v>
      </c>
      <c r="Q336" s="67">
        <v>4</v>
      </c>
      <c r="R336" s="67"/>
      <c r="S336" s="67">
        <v>4</v>
      </c>
      <c r="T336" s="67"/>
    </row>
    <row r="337" spans="1:20" ht="12.75" hidden="1">
      <c r="A337" s="72" t="s">
        <v>7483</v>
      </c>
      <c r="B337" s="42" t="str">
        <f>IFERROR(VLOOKUP(D:D,'1. КУБ по территории'!$A:$L,7,0),"")</f>
        <v>Остров чистоты</v>
      </c>
      <c r="C337" s="42" t="str">
        <f>IFERROR(VLOOKUP(D:D,'1. КУБ по территории'!$A:$L,8,0),"")</f>
        <v>Минская обл., Борисовский р-н, г. Борисов, ул Трусова, д 32А</v>
      </c>
      <c r="D337" s="67" t="s">
        <v>4810</v>
      </c>
      <c r="E337" s="51">
        <f>IFERROR(VLOOKUP(D:D,'1. КУБ по территории'!$I:$L,2,0),"-")</f>
        <v>13933.671869244481</v>
      </c>
      <c r="F337" s="51">
        <f>IFERROR(VLOOKUP(D:D,'1. КУБ по территории'!$I:$L,3,0),"-")</f>
        <v>43183.914730899312</v>
      </c>
      <c r="G337" s="51">
        <f>IFERROR(VLOOKUP(D:D,'1. КУБ по территории'!$I:$L,4,0),"-")</f>
        <v>36486.703859910049</v>
      </c>
      <c r="H337" s="51">
        <f>IFERROR(AVERAGE(E337:G337),"-")</f>
        <v>31201.430153351281</v>
      </c>
      <c r="I337" s="42" t="str">
        <f>IFERROR(VLOOKUP($D337,'1. КУБ по территории'!$A:$L,3,0),"-")</f>
        <v>Канал Специалисты</v>
      </c>
      <c r="J337" s="42" t="str">
        <f>IFERROR(VLOOKUP($D337,'1. КУБ по территории'!$A:$L,4,0),"-")</f>
        <v>Парфюмерные и хозяйственные магазины</v>
      </c>
      <c r="K337" s="42" t="str">
        <f>IFERROR(VLOOKUP($D337,'1. КУБ по территории'!$A:$L,5,0),"-")</f>
        <v>Парфюмерно-Хозяйственный магазин (Малый)</v>
      </c>
      <c r="L337" s="42" t="str">
        <f>IFERROR(VLOOKUP($D337,'1. КУБ по территории'!$A:$L,6,0),"-")</f>
        <v>Остров Чистоты mini</v>
      </c>
      <c r="M337" s="50">
        <f>IFERROR(IF(H337&gt;=1000000,1,IF(AND(H337&gt;=500000,H337&lt;=999999),2,IF(AND(H337&gt;=200000,H337&lt;=499999),3,IF(AND(H337&gt;=150000,H337&lt;=199999),4,IF(AND(H337&gt;=75000,H337&lt;=149000),5,IF(AND(H337&gt;=35000,H337&lt;=74999),6,6)))))),"-")</f>
        <v>6</v>
      </c>
      <c r="N337" s="83">
        <v>40</v>
      </c>
      <c r="O337" s="83">
        <v>1</v>
      </c>
      <c r="P337" s="43">
        <f>N337*O337</f>
        <v>40</v>
      </c>
      <c r="Q337" s="67">
        <v>4</v>
      </c>
      <c r="R337" s="67"/>
      <c r="S337" s="67"/>
      <c r="T337" s="67"/>
    </row>
    <row r="338" spans="1:20" ht="12.75" hidden="1">
      <c r="A338" s="72" t="s">
        <v>7483</v>
      </c>
      <c r="B338" s="42" t="str">
        <f>IFERROR(VLOOKUP(D:D,'1. КУБ по территории'!$A:$L,7,0),"")</f>
        <v>Остров чистоты</v>
      </c>
      <c r="C338" s="42" t="str">
        <f>IFERROR(VLOOKUP(D:D,'1. КУБ по территории'!$A:$L,8,0),"")</f>
        <v>Минская обл., Борисовский р-н, г. Борисов, пр-кт Революции, д 12</v>
      </c>
      <c r="D338" s="67" t="s">
        <v>4832</v>
      </c>
      <c r="E338" s="51">
        <f>IFERROR(VLOOKUP(D:D,'1. КУБ по территории'!$I:$L,2,0),"-")</f>
        <v>13933.671869244485</v>
      </c>
      <c r="F338" s="51">
        <f>IFERROR(VLOOKUP(D:D,'1. КУБ по территории'!$I:$L,3,0),"-")</f>
        <v>43183.914730899298</v>
      </c>
      <c r="G338" s="51">
        <f>IFERROR(VLOOKUP(D:D,'1. КУБ по территории'!$I:$L,4,0),"-")</f>
        <v>36486.703859910049</v>
      </c>
      <c r="H338" s="51">
        <f>IFERROR(AVERAGE(E338:G338),"-")</f>
        <v>31201.430153351277</v>
      </c>
      <c r="I338" s="42" t="str">
        <f>IFERROR(VLOOKUP($D338,'1. КУБ по территории'!$A:$L,3,0),"-")</f>
        <v>Канал Специалисты</v>
      </c>
      <c r="J338" s="42" t="str">
        <f>IFERROR(VLOOKUP($D338,'1. КУБ по территории'!$A:$L,4,0),"-")</f>
        <v>Парфюмерные и хозяйственные магазины</v>
      </c>
      <c r="K338" s="42" t="str">
        <f>IFERROR(VLOOKUP($D338,'1. КУБ по территории'!$A:$L,5,0),"-")</f>
        <v>Парфюмерно-Хозяйственный магазин (Малый)</v>
      </c>
      <c r="L338" s="42" t="str">
        <f>IFERROR(VLOOKUP($D338,'1. КУБ по территории'!$A:$L,6,0),"-")</f>
        <v>Остров Чистоты mini</v>
      </c>
      <c r="M338" s="50">
        <f>IFERROR(IF(H338&gt;=1000000,1,IF(AND(H338&gt;=500000,H338&lt;=999999),2,IF(AND(H338&gt;=200000,H338&lt;=499999),3,IF(AND(H338&gt;=150000,H338&lt;=199999),4,IF(AND(H338&gt;=75000,H338&lt;=149000),5,IF(AND(H338&gt;=35000,H338&lt;=74999),6,6)))))),"-")</f>
        <v>6</v>
      </c>
      <c r="N338" s="83">
        <v>40</v>
      </c>
      <c r="O338" s="83">
        <v>1</v>
      </c>
      <c r="P338" s="43">
        <f>N338*O338</f>
        <v>40</v>
      </c>
      <c r="Q338" s="67"/>
      <c r="R338" s="67"/>
      <c r="S338" s="67">
        <v>4</v>
      </c>
      <c r="T338" s="67"/>
    </row>
    <row r="339" spans="1:20" ht="12.75" hidden="1">
      <c r="A339" s="72" t="s">
        <v>7483</v>
      </c>
      <c r="B339" s="42" t="str">
        <f>IFERROR(VLOOKUP(D:D,'1. КУБ по территории'!$A:$L,7,0),"")</f>
        <v>Остров чистоты</v>
      </c>
      <c r="C339" s="42" t="str">
        <f>IFERROR(VLOOKUP(D:D,'1. КУБ по территории'!$A:$L,8,0),"")</f>
        <v>Минская обл., Березинский р-н, г. Березино, ул Хонинова, д 14</v>
      </c>
      <c r="D339" s="67" t="s">
        <v>4852</v>
      </c>
      <c r="E339" s="51">
        <f>IFERROR(VLOOKUP(D:D,'1. КУБ по территории'!$I:$L,2,0),"-")</f>
        <v>13933.671869244483</v>
      </c>
      <c r="F339" s="51">
        <f>IFERROR(VLOOKUP(D:D,'1. КУБ по территории'!$I:$L,3,0),"-")</f>
        <v>43183.914730899298</v>
      </c>
      <c r="G339" s="51">
        <f>IFERROR(VLOOKUP(D:D,'1. КУБ по территории'!$I:$L,4,0),"-")</f>
        <v>36486.703859910056</v>
      </c>
      <c r="H339" s="51">
        <f>IFERROR(AVERAGE(E339:G339),"-")</f>
        <v>31201.430153351277</v>
      </c>
      <c r="I339" s="42" t="str">
        <f>IFERROR(VLOOKUP($D339,'1. КУБ по территории'!$A:$L,3,0),"-")</f>
        <v>Канал Специалисты</v>
      </c>
      <c r="J339" s="42" t="str">
        <f>IFERROR(VLOOKUP($D339,'1. КУБ по территории'!$A:$L,4,0),"-")</f>
        <v>Парфюмерные и хозяйственные магазины</v>
      </c>
      <c r="K339" s="42" t="str">
        <f>IFERROR(VLOOKUP($D339,'1. КУБ по территории'!$A:$L,5,0),"-")</f>
        <v>Парфюмерно-Хозяйственный магазин (Малый)</v>
      </c>
      <c r="L339" s="42" t="str">
        <f>IFERROR(VLOOKUP($D339,'1. КУБ по территории'!$A:$L,6,0),"-")</f>
        <v>Остров Чистоты mini</v>
      </c>
      <c r="M339" s="50">
        <f>IFERROR(IF(H339&gt;=1000000,1,IF(AND(H339&gt;=500000,H339&lt;=999999),2,IF(AND(H339&gt;=200000,H339&lt;=499999),3,IF(AND(H339&gt;=150000,H339&lt;=199999),4,IF(AND(H339&gt;=75000,H339&lt;=149000),5,IF(AND(H339&gt;=35000,H339&lt;=74999),6,6)))))),"-")</f>
        <v>6</v>
      </c>
      <c r="N339" s="83">
        <v>40</v>
      </c>
      <c r="O339" s="83">
        <v>1</v>
      </c>
      <c r="P339" s="43">
        <f>N339*O339</f>
        <v>40</v>
      </c>
      <c r="Q339" s="67"/>
      <c r="R339" s="67"/>
      <c r="S339" s="67">
        <v>3</v>
      </c>
      <c r="T339" s="67"/>
    </row>
    <row r="340" spans="1:20" ht="12.75" hidden="1">
      <c r="A340" s="72" t="s">
        <v>7483</v>
      </c>
      <c r="B340" s="42" t="str">
        <f>IFERROR(VLOOKUP(D:D,'1. КУБ по территории'!$A:$L,7,0),"")</f>
        <v>Остров чистоты</v>
      </c>
      <c r="C340" s="42" t="str">
        <f>IFERROR(VLOOKUP(D:D,'1. КУБ по территории'!$A:$L,8,0),"")</f>
        <v>Минская обл., г. Жодино, ул Рокоссовского, д 9 к 1</v>
      </c>
      <c r="D340" s="76" t="s">
        <v>5046</v>
      </c>
      <c r="E340" s="51">
        <f>IFERROR(VLOOKUP(D:D,'1. КУБ по территории'!$I:$L,2,0),"-")</f>
        <v>13933.671869244483</v>
      </c>
      <c r="F340" s="51">
        <f>IFERROR(VLOOKUP(D:D,'1. КУБ по территории'!$I:$L,3,0),"-")</f>
        <v>43183.914730899305</v>
      </c>
      <c r="G340" s="51">
        <f>IFERROR(VLOOKUP(D:D,'1. КУБ по территории'!$I:$L,4,0),"-")</f>
        <v>36486.703859910042</v>
      </c>
      <c r="H340" s="51">
        <f>IFERROR(AVERAGE(E340:G340),"-")</f>
        <v>31201.430153351277</v>
      </c>
      <c r="I340" s="42" t="str">
        <f>IFERROR(VLOOKUP($D340,'1. КУБ по территории'!$A:$L,3,0),"-")</f>
        <v>Канал Специалисты</v>
      </c>
      <c r="J340" s="42" t="str">
        <f>IFERROR(VLOOKUP($D340,'1. КУБ по территории'!$A:$L,4,0),"-")</f>
        <v>Парфюмерные и хозяйственные магазины</v>
      </c>
      <c r="K340" s="42" t="str">
        <f>IFERROR(VLOOKUP($D340,'1. КУБ по территории'!$A:$L,5,0),"-")</f>
        <v>Парфюмерно-Хозяйственный магазин (Средний)</v>
      </c>
      <c r="L340" s="42" t="str">
        <f>IFERROR(VLOOKUP($D340,'1. КУБ по территории'!$A:$L,6,0),"-")</f>
        <v>Остров Чистоты midi</v>
      </c>
      <c r="M340" s="50">
        <f>IFERROR(IF(H340&gt;=1000000,1,IF(AND(H340&gt;=500000,H340&lt;=999999),2,IF(AND(H340&gt;=200000,H340&lt;=499999),3,IF(AND(H340&gt;=150000,H340&lt;=199999),4,IF(AND(H340&gt;=75000,H340&lt;=149000),5,IF(AND(H340&gt;=35000,H340&lt;=74999),6,6)))))),"-")</f>
        <v>6</v>
      </c>
      <c r="N340" s="83">
        <v>40</v>
      </c>
      <c r="O340" s="83">
        <v>8</v>
      </c>
      <c r="P340" s="43">
        <f>N340*O340</f>
        <v>320</v>
      </c>
      <c r="Q340" s="76">
        <v>2.5</v>
      </c>
      <c r="R340" s="76">
        <v>2.5</v>
      </c>
      <c r="S340" s="76">
        <v>2.5</v>
      </c>
      <c r="T340" s="76" t="s">
        <v>7484</v>
      </c>
    </row>
    <row r="341" spans="1:20" ht="12.75" hidden="1">
      <c r="A341" s="72" t="s">
        <v>7483</v>
      </c>
      <c r="B341" s="42" t="str">
        <f>IFERROR(VLOOKUP(D:D,'1. КУБ по территории'!$A:$L,7,0),"")</f>
        <v>Остров чистоты</v>
      </c>
      <c r="C341" s="42" t="str">
        <f>IFERROR(VLOOKUP(D:D,'1. КУБ по территории'!$A:$L,8,0),"")</f>
        <v>Минская обл., г. Жодино, ул Калиновского, д 13</v>
      </c>
      <c r="D341" s="65" t="s">
        <v>4794</v>
      </c>
      <c r="E341" s="51">
        <f>IFERROR(VLOOKUP(D:D,'1. КУБ по территории'!$I:$L,2,0),"-")</f>
        <v>13933.671869244487</v>
      </c>
      <c r="F341" s="51">
        <f>IFERROR(VLOOKUP(D:D,'1. КУБ по территории'!$I:$L,3,0),"-")</f>
        <v>43183.91473089932</v>
      </c>
      <c r="G341" s="51">
        <f>IFERROR(VLOOKUP(D:D,'1. КУБ по территории'!$I:$L,4,0),"-")</f>
        <v>36486.703859910056</v>
      </c>
      <c r="H341" s="51">
        <f>IFERROR(AVERAGE(E341:G341),"-")</f>
        <v>31201.430153351288</v>
      </c>
      <c r="I341" s="42" t="str">
        <f>IFERROR(VLOOKUP($D341,'1. КУБ по территории'!$A:$L,3,0),"-")</f>
        <v>Канал Специалисты</v>
      </c>
      <c r="J341" s="42" t="str">
        <f>IFERROR(VLOOKUP($D341,'1. КУБ по территории'!$A:$L,4,0),"-")</f>
        <v>Парфюмерные и хозяйственные магазины</v>
      </c>
      <c r="K341" s="42" t="str">
        <f>IFERROR(VLOOKUP($D341,'1. КУБ по территории'!$A:$L,5,0),"-")</f>
        <v>Парфюмерно-Хозяйственный магазин (Малый)</v>
      </c>
      <c r="L341" s="42" t="str">
        <f>IFERROR(VLOOKUP($D341,'1. КУБ по территории'!$A:$L,6,0),"-")</f>
        <v>Остров Чистоты mini</v>
      </c>
      <c r="M341" s="50">
        <f>IFERROR(IF(H341&gt;=1000000,1,IF(AND(H341&gt;=500000,H341&lt;=999999),2,IF(AND(H341&gt;=200000,H341&lt;=499999),3,IF(AND(H341&gt;=150000,H341&lt;=199999),4,IF(AND(H341&gt;=75000,H341&lt;=149000),5,IF(AND(H341&gt;=35000,H341&lt;=74999),6,6)))))),"-")</f>
        <v>6</v>
      </c>
      <c r="N341" s="83">
        <v>40</v>
      </c>
      <c r="O341" s="83">
        <v>4</v>
      </c>
      <c r="P341" s="43">
        <f>N341*O341</f>
        <v>160</v>
      </c>
      <c r="Q341" s="65">
        <v>2</v>
      </c>
      <c r="R341" s="65">
        <v>2</v>
      </c>
      <c r="S341" s="65">
        <v>2</v>
      </c>
      <c r="T341" s="65">
        <v>2</v>
      </c>
    </row>
    <row r="342" spans="1:20" ht="12.75" hidden="1">
      <c r="A342" s="72" t="s">
        <v>7483</v>
      </c>
      <c r="B342" s="42" t="str">
        <f>IFERROR(VLOOKUP(D:D,'1. КУБ по территории'!$A:$L,7,0),"")</f>
        <v>Остров чистоты</v>
      </c>
      <c r="C342" s="42" t="str">
        <f>IFERROR(VLOOKUP(D:D,'1. КУБ по территории'!$A:$L,8,0),"")</f>
        <v>Минская обл., Крупский р-н, г. Крупки, ул Московская, д 61</v>
      </c>
      <c r="D342" s="67" t="s">
        <v>4841</v>
      </c>
      <c r="E342" s="51">
        <f>IFERROR(VLOOKUP(D:D,'1. КУБ по территории'!$I:$L,2,0),"-")</f>
        <v>13933.671869244487</v>
      </c>
      <c r="F342" s="51">
        <f>IFERROR(VLOOKUP(D:D,'1. КУБ по территории'!$I:$L,3,0),"-")</f>
        <v>43183.914730899305</v>
      </c>
      <c r="G342" s="51">
        <f>IFERROR(VLOOKUP(D:D,'1. КУБ по территории'!$I:$L,4,0),"-")</f>
        <v>36486.703859910049</v>
      </c>
      <c r="H342" s="51">
        <f>IFERROR(AVERAGE(E342:G342),"-")</f>
        <v>31201.430153351277</v>
      </c>
      <c r="I342" s="42" t="str">
        <f>IFERROR(VLOOKUP($D342,'1. КУБ по территории'!$A:$L,3,0),"-")</f>
        <v>Канал Специалисты</v>
      </c>
      <c r="J342" s="42" t="str">
        <f>IFERROR(VLOOKUP($D342,'1. КУБ по территории'!$A:$L,4,0),"-")</f>
        <v>Парфюмерные и хозяйственные магазины</v>
      </c>
      <c r="K342" s="42" t="str">
        <f>IFERROR(VLOOKUP($D342,'1. КУБ по территории'!$A:$L,5,0),"-")</f>
        <v>Парфюмерно-Хозяйственный магазин (Малый)</v>
      </c>
      <c r="L342" s="42" t="str">
        <f>IFERROR(VLOOKUP($D342,'1. КУБ по территории'!$A:$L,6,0),"-")</f>
        <v>Остров Чистоты mini</v>
      </c>
      <c r="M342" s="50">
        <f>IFERROR(IF(H342&gt;=1000000,1,IF(AND(H342&gt;=500000,H342&lt;=999999),2,IF(AND(H342&gt;=200000,H342&lt;=499999),3,IF(AND(H342&gt;=150000,H342&lt;=199999),4,IF(AND(H342&gt;=75000,H342&lt;=149000),5,IF(AND(H342&gt;=35000,H342&lt;=74999),6,6)))))),"-")</f>
        <v>6</v>
      </c>
      <c r="N342" s="83">
        <v>40</v>
      </c>
      <c r="O342" s="83">
        <v>1</v>
      </c>
      <c r="P342" s="43">
        <f>N342*O342</f>
        <v>40</v>
      </c>
      <c r="Q342" s="67"/>
      <c r="R342" s="67">
        <v>4</v>
      </c>
      <c r="S342" s="67"/>
      <c r="T342" s="67"/>
    </row>
    <row r="343" spans="1:20" ht="12.75" hidden="1">
      <c r="A343" s="72" t="s">
        <v>7483</v>
      </c>
      <c r="B343" s="42" t="str">
        <f>IFERROR(VLOOKUP(D:D,'1. КУБ по территории'!$A:$L,7,0),"")</f>
        <v>Остров чистоты</v>
      </c>
      <c r="C343" s="42" t="str">
        <f>IFERROR(VLOOKUP(D:D,'1. КУБ по территории'!$A:$L,8,0),"")</f>
        <v>Минская обл., Крупский р-н, г. Крупки, ул Кирова, д 7</v>
      </c>
      <c r="D343" s="67" t="s">
        <v>4838</v>
      </c>
      <c r="E343" s="51">
        <f>IFERROR(VLOOKUP(D:D,'1. КУБ по территории'!$I:$L,2,0),"-")</f>
        <v>13933.671869244485</v>
      </c>
      <c r="F343" s="51">
        <f>IFERROR(VLOOKUP(D:D,'1. КУБ по территории'!$I:$L,3,0),"-")</f>
        <v>43183.914730899291</v>
      </c>
      <c r="G343" s="51">
        <f>IFERROR(VLOOKUP(D:D,'1. КУБ по территории'!$I:$L,4,0),"-")</f>
        <v>36486.703859910056</v>
      </c>
      <c r="H343" s="51">
        <f>IFERROR(AVERAGE(E343:G343),"-")</f>
        <v>31201.430153351277</v>
      </c>
      <c r="I343" s="42" t="str">
        <f>IFERROR(VLOOKUP($D343,'1. КУБ по территории'!$A:$L,3,0),"-")</f>
        <v>Канал Специалисты</v>
      </c>
      <c r="J343" s="42" t="str">
        <f>IFERROR(VLOOKUP($D343,'1. КУБ по территории'!$A:$L,4,0),"-")</f>
        <v>Парфюмерные и хозяйственные магазины</v>
      </c>
      <c r="K343" s="42" t="str">
        <f>IFERROR(VLOOKUP($D343,'1. КУБ по территории'!$A:$L,5,0),"-")</f>
        <v>Парфюмерно-Хозяйственный магазин (Малый)</v>
      </c>
      <c r="L343" s="42" t="str">
        <f>IFERROR(VLOOKUP($D343,'1. КУБ по территории'!$A:$L,6,0),"-")</f>
        <v>Остров Чистоты mini</v>
      </c>
      <c r="M343" s="50">
        <f>IFERROR(IF(H343&gt;=1000000,1,IF(AND(H343&gt;=500000,H343&lt;=999999),2,IF(AND(H343&gt;=200000,H343&lt;=499999),3,IF(AND(H343&gt;=150000,H343&lt;=199999),4,IF(AND(H343&gt;=75000,H343&lt;=149000),5,IF(AND(H343&gt;=35000,H343&lt;=74999),6,6)))))),"-")</f>
        <v>6</v>
      </c>
      <c r="N343" s="83">
        <v>40</v>
      </c>
      <c r="O343" s="83">
        <v>1</v>
      </c>
      <c r="P343" s="43">
        <f>N343*O343</f>
        <v>40</v>
      </c>
      <c r="Q343" s="67"/>
      <c r="R343" s="67">
        <v>4</v>
      </c>
      <c r="S343" s="67"/>
      <c r="T343" s="67"/>
    </row>
    <row r="344" spans="1:20" ht="12.75" hidden="1">
      <c r="A344" s="72" t="s">
        <v>7483</v>
      </c>
      <c r="B344" s="42" t="str">
        <f>IFERROR(VLOOKUP(D:D,'1. КУБ по территории'!$A:$L,7,0),"")</f>
        <v>Остров чистоты</v>
      </c>
      <c r="C344" s="42" t="str">
        <f>IFERROR(VLOOKUP(D:D,'1. КУБ по территории'!$A:$L,8,0),"")</f>
        <v>Минская обл., Логойский р-н, г. Логойск, ул Минская, д 9А</v>
      </c>
      <c r="D344" s="67" t="s">
        <v>4844</v>
      </c>
      <c r="E344" s="51">
        <f>IFERROR(VLOOKUP(D:D,'1. КУБ по территории'!$I:$L,2,0),"-")</f>
        <v>13933.671869244483</v>
      </c>
      <c r="F344" s="51">
        <f>IFERROR(VLOOKUP(D:D,'1. КУБ по территории'!$I:$L,3,0),"-")</f>
        <v>43183.914730899305</v>
      </c>
      <c r="G344" s="51">
        <f>IFERROR(VLOOKUP(D:D,'1. КУБ по территории'!$I:$L,4,0),"-")</f>
        <v>36486.703859910049</v>
      </c>
      <c r="H344" s="51">
        <f>IFERROR(AVERAGE(E344:G344),"-")</f>
        <v>31201.430153351277</v>
      </c>
      <c r="I344" s="42" t="str">
        <f>IFERROR(VLOOKUP($D344,'1. КУБ по территории'!$A:$L,3,0),"-")</f>
        <v>Канал Специалисты</v>
      </c>
      <c r="J344" s="42" t="str">
        <f>IFERROR(VLOOKUP($D344,'1. КУБ по территории'!$A:$L,4,0),"-")</f>
        <v>Парфюмерные и хозяйственные магазины</v>
      </c>
      <c r="K344" s="42" t="str">
        <f>IFERROR(VLOOKUP($D344,'1. КУБ по территории'!$A:$L,5,0),"-")</f>
        <v>Парфюмерно-Хозяйственный магазин (Малый)</v>
      </c>
      <c r="L344" s="42" t="str">
        <f>IFERROR(VLOOKUP($D344,'1. КУБ по территории'!$A:$L,6,0),"-")</f>
        <v>Остров Чистоты mini</v>
      </c>
      <c r="M344" s="50">
        <f>IFERROR(IF(H344&gt;=1000000,1,IF(AND(H344&gt;=500000,H344&lt;=999999),2,IF(AND(H344&gt;=200000,H344&lt;=499999),3,IF(AND(H344&gt;=150000,H344&lt;=199999),4,IF(AND(H344&gt;=75000,H344&lt;=149000),5,IF(AND(H344&gt;=35000,H344&lt;=74999),6,6)))))),"-")</f>
        <v>6</v>
      </c>
      <c r="N344" s="83">
        <v>40</v>
      </c>
      <c r="O344" s="83">
        <v>1</v>
      </c>
      <c r="P344" s="43">
        <f>N344*O344</f>
        <v>40</v>
      </c>
      <c r="Q344" s="67"/>
      <c r="R344" s="67"/>
      <c r="S344" s="67"/>
      <c r="T344" s="67">
        <v>3</v>
      </c>
    </row>
    <row r="345" spans="1:20" ht="12.75" hidden="1">
      <c r="A345" s="72" t="s">
        <v>7483</v>
      </c>
      <c r="B345" s="42" t="str">
        <f>IFERROR(VLOOKUP(D:D,'1. КУБ по территории'!$A:$L,7,0),"")</f>
        <v>Остров чистоты</v>
      </c>
      <c r="C345" s="42" t="str">
        <f>IFERROR(VLOOKUP(D:D,'1. КУБ по территории'!$A:$L,8,0),"")</f>
        <v>Минская обл., Борисовский р-н, с/с Лошницкий, аг. Лошница, ул Мичурина, д 18а</v>
      </c>
      <c r="D345" s="67" t="s">
        <v>4880</v>
      </c>
      <c r="E345" s="51">
        <f>IFERROR(VLOOKUP(D:D,'1. КУБ по территории'!$I:$L,2,0),"-")</f>
        <v>13933.671869244487</v>
      </c>
      <c r="F345" s="51">
        <f>IFERROR(VLOOKUP(D:D,'1. КУБ по территории'!$I:$L,3,0),"-")</f>
        <v>43183.914730899291</v>
      </c>
      <c r="G345" s="51">
        <f>IFERROR(VLOOKUP(D:D,'1. КУБ по территории'!$I:$L,4,0),"-")</f>
        <v>36486.703859910056</v>
      </c>
      <c r="H345" s="51">
        <f>IFERROR(AVERAGE(E345:G345),"-")</f>
        <v>31201.430153351277</v>
      </c>
      <c r="I345" s="42" t="str">
        <f>IFERROR(VLOOKUP($D345,'1. КУБ по территории'!$A:$L,3,0),"-")</f>
        <v>Канал Специалисты</v>
      </c>
      <c r="J345" s="42" t="str">
        <f>IFERROR(VLOOKUP($D345,'1. КУБ по территории'!$A:$L,4,0),"-")</f>
        <v>Парфюмерные и хозяйственные магазины</v>
      </c>
      <c r="K345" s="42" t="str">
        <f>IFERROR(VLOOKUP($D345,'1. КУБ по территории'!$A:$L,5,0),"-")</f>
        <v>Парфюмерно-Хозяйственный магазин (Малый)</v>
      </c>
      <c r="L345" s="42" t="str">
        <f>IFERROR(VLOOKUP($D345,'1. КУБ по территории'!$A:$L,6,0),"-")</f>
        <v>Остров Чистоты mini</v>
      </c>
      <c r="M345" s="50">
        <f>IFERROR(IF(H345&gt;=1000000,1,IF(AND(H345&gt;=500000,H345&lt;=999999),2,IF(AND(H345&gt;=200000,H345&lt;=499999),3,IF(AND(H345&gt;=150000,H345&lt;=199999),4,IF(AND(H345&gt;=75000,H345&lt;=149000),5,IF(AND(H345&gt;=35000,H345&lt;=74999),6,6)))))),"-")</f>
        <v>6</v>
      </c>
      <c r="N345" s="83">
        <v>40</v>
      </c>
      <c r="O345" s="83">
        <v>1</v>
      </c>
      <c r="P345" s="43">
        <f>N345*O345</f>
        <v>40</v>
      </c>
      <c r="Q345" s="67"/>
      <c r="R345" s="67">
        <v>4</v>
      </c>
      <c r="S345" s="67"/>
      <c r="T345" s="67"/>
    </row>
    <row r="346" spans="1:20" ht="12.75" hidden="1">
      <c r="A346" s="72" t="s">
        <v>7483</v>
      </c>
      <c r="B346" s="42" t="str">
        <f>IFERROR(VLOOKUP(D:D,'1. КУБ по территории'!$A:$L,7,0),"")</f>
        <v>Остров чистоты</v>
      </c>
      <c r="C346" s="42" t="str">
        <f>IFERROR(VLOOKUP(D:D,'1. КУБ по территории'!$A:$L,8,0),"")</f>
        <v>Минская обл., Смолевичский р-н, г. Смолевичи, ул Ленинская, д 1А</v>
      </c>
      <c r="D346" s="67" t="s">
        <v>4922</v>
      </c>
      <c r="E346" s="51">
        <f>IFERROR(VLOOKUP(D:D,'1. КУБ по территории'!$I:$L,2,0),"-")</f>
        <v>13933.671869244487</v>
      </c>
      <c r="F346" s="51">
        <f>IFERROR(VLOOKUP(D:D,'1. КУБ по территории'!$I:$L,3,0),"-")</f>
        <v>43183.914730899291</v>
      </c>
      <c r="G346" s="51">
        <f>IFERROR(VLOOKUP(D:D,'1. КУБ по территории'!$I:$L,4,0),"-")</f>
        <v>36486.703859910049</v>
      </c>
      <c r="H346" s="51">
        <f>IFERROR(AVERAGE(E346:G346),"-")</f>
        <v>31201.430153351277</v>
      </c>
      <c r="I346" s="42" t="str">
        <f>IFERROR(VLOOKUP($D346,'1. КУБ по территории'!$A:$L,3,0),"-")</f>
        <v>Канал Специалисты</v>
      </c>
      <c r="J346" s="42" t="str">
        <f>IFERROR(VLOOKUP($D346,'1. КУБ по территории'!$A:$L,4,0),"-")</f>
        <v>Парфюмерные и хозяйственные магазины</v>
      </c>
      <c r="K346" s="42" t="str">
        <f>IFERROR(VLOOKUP($D346,'1. КУБ по территории'!$A:$L,5,0),"-")</f>
        <v>Парфюмерно-Хозяйственный магазин (Малый)</v>
      </c>
      <c r="L346" s="42" t="str">
        <f>IFERROR(VLOOKUP($D346,'1. КУБ по территории'!$A:$L,6,0),"-")</f>
        <v>Остров Чистоты mini</v>
      </c>
      <c r="M346" s="50">
        <f>IFERROR(IF(H346&gt;=1000000,1,IF(AND(H346&gt;=500000,H346&lt;=999999),2,IF(AND(H346&gt;=200000,H346&lt;=499999),3,IF(AND(H346&gt;=150000,H346&lt;=199999),4,IF(AND(H346&gt;=75000,H346&lt;=149000),5,IF(AND(H346&gt;=35000,H346&lt;=74999),6,6)))))),"-")</f>
        <v>6</v>
      </c>
      <c r="N346" s="83">
        <v>40</v>
      </c>
      <c r="O346" s="83">
        <v>2</v>
      </c>
      <c r="P346" s="43">
        <f>N346*O346</f>
        <v>80</v>
      </c>
      <c r="Q346" s="67"/>
      <c r="R346" s="67">
        <v>3</v>
      </c>
      <c r="S346" s="67"/>
      <c r="T346" s="67">
        <v>3</v>
      </c>
    </row>
    <row r="347" spans="1:20" ht="12.75" hidden="1">
      <c r="A347" s="72" t="s">
        <v>7483</v>
      </c>
      <c r="B347" s="42" t="str">
        <f>IFERROR(VLOOKUP(D:D,'1. КУБ по территории'!$A:$L,7,0),"")</f>
        <v>Остров чистоты</v>
      </c>
      <c r="C347" s="42" t="str">
        <f>IFERROR(VLOOKUP(D:D,'1. КУБ по территории'!$A:$L,8,0),"")</f>
        <v>Минская обл., Червенский р-н, с/с Смиловичский, гп Смиловичи, ул М.Горького, д 2</v>
      </c>
      <c r="D347" s="67" t="s">
        <v>4798</v>
      </c>
      <c r="E347" s="51">
        <f>IFERROR(VLOOKUP(D:D,'1. КУБ по территории'!$I:$L,2,0),"-")</f>
        <v>13933.671869244487</v>
      </c>
      <c r="F347" s="51">
        <f>IFERROR(VLOOKUP(D:D,'1. КУБ по территории'!$I:$L,3,0),"-")</f>
        <v>43183.914730899312</v>
      </c>
      <c r="G347" s="51">
        <f>IFERROR(VLOOKUP(D:D,'1. КУБ по территории'!$I:$L,4,0),"-")</f>
        <v>36486.703859910056</v>
      </c>
      <c r="H347" s="51">
        <f>IFERROR(AVERAGE(E347:G347),"-")</f>
        <v>31201.430153351288</v>
      </c>
      <c r="I347" s="42" t="str">
        <f>IFERROR(VLOOKUP($D347,'1. КУБ по территории'!$A:$L,3,0),"-")</f>
        <v>Канал Специалисты</v>
      </c>
      <c r="J347" s="42" t="str">
        <f>IFERROR(VLOOKUP($D347,'1. КУБ по территории'!$A:$L,4,0),"-")</f>
        <v>Парфюмерные и хозяйственные магазины</v>
      </c>
      <c r="K347" s="42" t="str">
        <f>IFERROR(VLOOKUP($D347,'1. КУБ по территории'!$A:$L,5,0),"-")</f>
        <v>Парфюмерно-Хозяйственный магазин (Малый)</v>
      </c>
      <c r="L347" s="42" t="str">
        <f>IFERROR(VLOOKUP($D347,'1. КУБ по территории'!$A:$L,6,0),"-")</f>
        <v>Остров Чистоты mini</v>
      </c>
      <c r="M347" s="50">
        <f>IFERROR(IF(H347&gt;=1000000,1,IF(AND(H347&gt;=500000,H347&lt;=999999),2,IF(AND(H347&gt;=200000,H347&lt;=499999),3,IF(AND(H347&gt;=150000,H347&lt;=199999),4,IF(AND(H347&gt;=75000,H347&lt;=149000),5,IF(AND(H347&gt;=35000,H347&lt;=74999),6,6)))))),"-")</f>
        <v>6</v>
      </c>
      <c r="N347" s="83">
        <v>40</v>
      </c>
      <c r="O347" s="83">
        <v>1</v>
      </c>
      <c r="P347" s="43">
        <f>N347*O347</f>
        <v>40</v>
      </c>
      <c r="Q347" s="67"/>
      <c r="R347" s="67">
        <v>3</v>
      </c>
      <c r="S347" s="67"/>
      <c r="T347" s="67"/>
    </row>
    <row r="348" spans="1:20" ht="12.75" hidden="1">
      <c r="A348" s="72" t="s">
        <v>7483</v>
      </c>
      <c r="B348" s="73" t="s">
        <v>7485</v>
      </c>
      <c r="C348" s="73" t="s">
        <v>7486</v>
      </c>
      <c r="D348" s="77" t="s">
        <v>7487</v>
      </c>
      <c r="E348" s="51" t="str">
        <f>IFERROR(VLOOKUP(D:D,'1. КУБ по территории'!$I:$L,2,0),"-")</f>
        <v>-</v>
      </c>
      <c r="F348" s="51" t="str">
        <f>IFERROR(VLOOKUP(D:D,'1. КУБ по территории'!$I:$L,3,0),"-")</f>
        <v>-</v>
      </c>
      <c r="G348" s="51" t="str">
        <f>IFERROR(VLOOKUP(D:D,'1. КУБ по территории'!$I:$L,4,0),"-")</f>
        <v>-</v>
      </c>
      <c r="H348" s="51" t="str">
        <f>IFERROR(AVERAGE(E348:G348),"-")</f>
        <v>-</v>
      </c>
      <c r="I348" s="42" t="str">
        <f>IFERROR(VLOOKUP($D348,'1. КУБ по территории'!$A:$L,3,0),"-")</f>
        <v>-</v>
      </c>
      <c r="J348" s="42" t="str">
        <f>IFERROR(VLOOKUP($D348,'1. КУБ по территории'!$A:$L,4,0),"-")</f>
        <v>-</v>
      </c>
      <c r="K348" s="42" t="str">
        <f>IFERROR(VLOOKUP($D348,'1. КУБ по территории'!$A:$L,5,0),"-")</f>
        <v>-</v>
      </c>
      <c r="L348" s="42" t="str">
        <f>IFERROR(VLOOKUP($D348,'1. КУБ по территории'!$A:$L,6,0),"-")</f>
        <v>-</v>
      </c>
      <c r="M348" s="50">
        <f>IFERROR(IF(H348&gt;=1000000,1,IF(AND(H348&gt;=500000,H348&lt;=999999),2,IF(AND(H348&gt;=200000,H348&lt;=499999),3,IF(AND(H348&gt;=150000,H348&lt;=199999),4,IF(AND(H348&gt;=75000,H348&lt;=149000),5,IF(AND(H348&gt;=35000,H348&lt;=74999),6,6)))))),"-")</f>
        <v>1</v>
      </c>
      <c r="N348" s="83">
        <v>40</v>
      </c>
      <c r="O348" s="83">
        <v>1</v>
      </c>
      <c r="P348" s="43">
        <f>N348*O348</f>
        <v>40</v>
      </c>
      <c r="Q348" s="67"/>
      <c r="R348" s="67"/>
      <c r="S348" s="67">
        <v>3</v>
      </c>
      <c r="T348" s="67"/>
    </row>
    <row r="349" spans="1:20" ht="12.75" hidden="1">
      <c r="A349" s="72" t="s">
        <v>7483</v>
      </c>
      <c r="B349" s="42" t="str">
        <f>IFERROR(VLOOKUP(D:D,'1. КУБ по территории'!$A:$L,7,0),"")</f>
        <v>Остров чистоты</v>
      </c>
      <c r="C349" s="42" t="str">
        <f>IFERROR(VLOOKUP(D:D,'1. КУБ по территории'!$A:$L,8,0),"")</f>
        <v>Минская обл., Пуховичский р-н, с/с Свислочский, п. Дружный, ул Чепика, д 4</v>
      </c>
      <c r="D349" s="67" t="s">
        <v>4906</v>
      </c>
      <c r="E349" s="51">
        <f>IFERROR(VLOOKUP(D:D,'1. КУБ по территории'!$I:$L,2,0),"-")</f>
        <v>13933.671869244485</v>
      </c>
      <c r="F349" s="51">
        <f>IFERROR(VLOOKUP(D:D,'1. КУБ по территории'!$I:$L,3,0),"-")</f>
        <v>43183.914730899291</v>
      </c>
      <c r="G349" s="51">
        <f>IFERROR(VLOOKUP(D:D,'1. КУБ по территории'!$I:$L,4,0),"-")</f>
        <v>36486.703859910049</v>
      </c>
      <c r="H349" s="51">
        <f>IFERROR(AVERAGE(E349:G349),"-")</f>
        <v>31201.430153351277</v>
      </c>
      <c r="I349" s="42" t="str">
        <f>IFERROR(VLOOKUP($D349,'1. КУБ по территории'!$A:$L,3,0),"-")</f>
        <v>Канал Специалисты</v>
      </c>
      <c r="J349" s="42" t="str">
        <f>IFERROR(VLOOKUP($D349,'1. КУБ по территории'!$A:$L,4,0),"-")</f>
        <v>Парфюмерные и хозяйственные магазины</v>
      </c>
      <c r="K349" s="42" t="str">
        <f>IFERROR(VLOOKUP($D349,'1. КУБ по территории'!$A:$L,5,0),"-")</f>
        <v>Парфюмерно-Хозяйственный магазин (Малый)</v>
      </c>
      <c r="L349" s="42" t="str">
        <f>IFERROR(VLOOKUP($D349,'1. КУБ по территории'!$A:$L,6,0),"-")</f>
        <v>Остров Чистоты mini</v>
      </c>
      <c r="M349" s="50">
        <f>IFERROR(IF(H349&gt;=1000000,1,IF(AND(H349&gt;=500000,H349&lt;=999999),2,IF(AND(H349&gt;=200000,H349&lt;=499999),3,IF(AND(H349&gt;=150000,H349&lt;=199999),4,IF(AND(H349&gt;=75000,H349&lt;=149000),5,IF(AND(H349&gt;=35000,H349&lt;=74999),6,6)))))),"-")</f>
        <v>6</v>
      </c>
      <c r="N349" s="83">
        <v>40</v>
      </c>
      <c r="O349" s="83">
        <v>1</v>
      </c>
      <c r="P349" s="43">
        <f>N349*O349</f>
        <v>40</v>
      </c>
      <c r="Q349" s="67">
        <v>3</v>
      </c>
      <c r="R349" s="67"/>
      <c r="S349" s="67"/>
      <c r="T349" s="67"/>
    </row>
    <row r="350" spans="1:20" ht="12.75" hidden="1">
      <c r="A350" s="72" t="s">
        <v>7483</v>
      </c>
      <c r="B350" s="42" t="str">
        <f>IFERROR(VLOOKUP(D:D,'1. КУБ по территории'!$A:$L,7,0),"")</f>
        <v>Остров чистоты</v>
      </c>
      <c r="C350" s="42" t="str">
        <f>IFERROR(VLOOKUP(D:D,'1. КУБ по территории'!$A:$L,8,0),"")</f>
        <v>Минская обл., Пуховичский р-н, гп Свислочь, ул Строителей, д 12</v>
      </c>
      <c r="D350" s="67" t="s">
        <v>4824</v>
      </c>
      <c r="E350" s="51">
        <f>IFERROR(VLOOKUP(D:D,'1. КУБ по территории'!$I:$L,2,0),"-")</f>
        <v>13933.671869244487</v>
      </c>
      <c r="F350" s="51">
        <f>IFERROR(VLOOKUP(D:D,'1. КУБ по территории'!$I:$L,3,0),"-")</f>
        <v>43183.914730899305</v>
      </c>
      <c r="G350" s="51">
        <f>IFERROR(VLOOKUP(D:D,'1. КУБ по территории'!$I:$L,4,0),"-")</f>
        <v>36486.703859910056</v>
      </c>
      <c r="H350" s="51">
        <f>IFERROR(AVERAGE(E350:G350),"-")</f>
        <v>31201.430153351281</v>
      </c>
      <c r="I350" s="42" t="str">
        <f>IFERROR(VLOOKUP($D350,'1. КУБ по территории'!$A:$L,3,0),"-")</f>
        <v>Канал Специалисты</v>
      </c>
      <c r="J350" s="42" t="str">
        <f>IFERROR(VLOOKUP($D350,'1. КУБ по территории'!$A:$L,4,0),"-")</f>
        <v>Парфюмерные и хозяйственные магазины</v>
      </c>
      <c r="K350" s="42" t="str">
        <f>IFERROR(VLOOKUP($D350,'1. КУБ по территории'!$A:$L,5,0),"-")</f>
        <v>Парфюмерно-Хозяйственный магазин (Малый)</v>
      </c>
      <c r="L350" s="42" t="str">
        <f>IFERROR(VLOOKUP($D350,'1. КУБ по территории'!$A:$L,6,0),"-")</f>
        <v>Остров Чистоты mini</v>
      </c>
      <c r="M350" s="50">
        <f>IFERROR(IF(H350&gt;=1000000,1,IF(AND(H350&gt;=500000,H350&lt;=999999),2,IF(AND(H350&gt;=200000,H350&lt;=499999),3,IF(AND(H350&gt;=150000,H350&lt;=199999),4,IF(AND(H350&gt;=75000,H350&lt;=149000),5,IF(AND(H350&gt;=35000,H350&lt;=74999),6,6)))))),"-")</f>
        <v>6</v>
      </c>
      <c r="N350" s="83">
        <v>40</v>
      </c>
      <c r="O350" s="83">
        <v>1</v>
      </c>
      <c r="P350" s="43">
        <f>N350*O350</f>
        <v>40</v>
      </c>
      <c r="Q350" s="67">
        <v>3</v>
      </c>
      <c r="R350" s="67"/>
      <c r="S350" s="67"/>
      <c r="T350" s="67"/>
    </row>
    <row r="351" spans="1:20" ht="12.75" hidden="1">
      <c r="A351" s="72" t="s">
        <v>7483</v>
      </c>
      <c r="B351" s="42" t="str">
        <f>IFERROR(VLOOKUP(D:D,'1. КУБ по территории'!$A:$L,7,0),"")</f>
        <v>Остров чистоты</v>
      </c>
      <c r="C351" s="42" t="str">
        <f>IFERROR(VLOOKUP(D:D,'1. КУБ по территории'!$A:$L,8,0),"")</f>
        <v>Минская обл., Пуховичский р-н, гп Руденск, ул Железнодорожная, д 19</v>
      </c>
      <c r="D351" s="67" t="s">
        <v>4898</v>
      </c>
      <c r="E351" s="51">
        <f>IFERROR(VLOOKUP(D:D,'1. КУБ по территории'!$I:$L,2,0),"-")</f>
        <v>13933.671869244487</v>
      </c>
      <c r="F351" s="51">
        <f>IFERROR(VLOOKUP(D:D,'1. КУБ по территории'!$I:$L,3,0),"-")</f>
        <v>43183.914730899305</v>
      </c>
      <c r="G351" s="51">
        <f>IFERROR(VLOOKUP(D:D,'1. КУБ по территории'!$I:$L,4,0),"-")</f>
        <v>36486.703859910049</v>
      </c>
      <c r="H351" s="51">
        <f>IFERROR(AVERAGE(E351:G351),"-")</f>
        <v>31201.430153351277</v>
      </c>
      <c r="I351" s="42" t="str">
        <f>IFERROR(VLOOKUP($D351,'1. КУБ по территории'!$A:$L,3,0),"-")</f>
        <v>Канал Специалисты</v>
      </c>
      <c r="J351" s="42" t="str">
        <f>IFERROR(VLOOKUP($D351,'1. КУБ по территории'!$A:$L,4,0),"-")</f>
        <v>Парфюмерные и хозяйственные магазины</v>
      </c>
      <c r="K351" s="42" t="str">
        <f>IFERROR(VLOOKUP($D351,'1. КУБ по территории'!$A:$L,5,0),"-")</f>
        <v>Парфюмерно-Хозяйственный магазин (Малый)</v>
      </c>
      <c r="L351" s="42" t="str">
        <f>IFERROR(VLOOKUP($D351,'1. КУБ по территории'!$A:$L,6,0),"-")</f>
        <v>Остров Чистоты mini</v>
      </c>
      <c r="M351" s="50">
        <f>IFERROR(IF(H351&gt;=1000000,1,IF(AND(H351&gt;=500000,H351&lt;=999999),2,IF(AND(H351&gt;=200000,H351&lt;=499999),3,IF(AND(H351&gt;=150000,H351&lt;=199999),4,IF(AND(H351&gt;=75000,H351&lt;=149000),5,IF(AND(H351&gt;=35000,H351&lt;=74999),6,6)))))),"-")</f>
        <v>6</v>
      </c>
      <c r="N351" s="83">
        <v>40</v>
      </c>
      <c r="O351" s="83">
        <v>1</v>
      </c>
      <c r="P351" s="43">
        <f>N351*O351</f>
        <v>40</v>
      </c>
      <c r="Q351" s="67">
        <v>3</v>
      </c>
      <c r="R351" s="67"/>
      <c r="S351" s="67"/>
      <c r="T351" s="67"/>
    </row>
    <row r="352" spans="1:20" ht="12.75" hidden="1">
      <c r="A352" s="72" t="s">
        <v>7483</v>
      </c>
      <c r="B352" s="42" t="str">
        <f>IFERROR(VLOOKUP(D:D,'1. КУБ по территории'!$A:$L,7,0),"")</f>
        <v>Остров чистоты</v>
      </c>
      <c r="C352" s="42" t="str">
        <f>IFERROR(VLOOKUP(D:D,'1. КУБ по территории'!$A:$L,8,0),"")</f>
        <v>Минская обл., Пуховичский р-н, г. Марьина Горка, ул Новая Заря, д 6</v>
      </c>
      <c r="D352" s="67" t="s">
        <v>4788</v>
      </c>
      <c r="E352" s="51">
        <f>IFERROR(VLOOKUP(D:D,'1. КУБ по территории'!$I:$L,2,0),"-")</f>
        <v>13933.671869244485</v>
      </c>
      <c r="F352" s="51">
        <f>IFERROR(VLOOKUP(D:D,'1. КУБ по территории'!$I:$L,3,0),"-")</f>
        <v>43183.914730899305</v>
      </c>
      <c r="G352" s="51">
        <f>IFERROR(VLOOKUP(D:D,'1. КУБ по территории'!$I:$L,4,0),"-")</f>
        <v>36486.703859910063</v>
      </c>
      <c r="H352" s="51">
        <f>IFERROR(AVERAGE(E352:G352),"-")</f>
        <v>31201.430153351288</v>
      </c>
      <c r="I352" s="42" t="str">
        <f>IFERROR(VLOOKUP($D352,'1. КУБ по территории'!$A:$L,3,0),"-")</f>
        <v>Канал Специалисты</v>
      </c>
      <c r="J352" s="42" t="str">
        <f>IFERROR(VLOOKUP($D352,'1. КУБ по территории'!$A:$L,4,0),"-")</f>
        <v>Парфюмерные и хозяйственные магазины</v>
      </c>
      <c r="K352" s="42" t="str">
        <f>IFERROR(VLOOKUP($D352,'1. КУБ по территории'!$A:$L,5,0),"-")</f>
        <v>Парфюмерно-Хозяйственный магазин (Малый)</v>
      </c>
      <c r="L352" s="42" t="str">
        <f>IFERROR(VLOOKUP($D352,'1. КУБ по территории'!$A:$L,6,0),"-")</f>
        <v>Остров Чистоты mini</v>
      </c>
      <c r="M352" s="50">
        <f>IFERROR(IF(H352&gt;=1000000,1,IF(AND(H352&gt;=500000,H352&lt;=999999),2,IF(AND(H352&gt;=200000,H352&lt;=499999),3,IF(AND(H352&gt;=150000,H352&lt;=199999),4,IF(AND(H352&gt;=75000,H352&lt;=149000),5,IF(AND(H352&gt;=35000,H352&lt;=74999),6,6)))))),"-")</f>
        <v>6</v>
      </c>
      <c r="N352" s="83">
        <v>40</v>
      </c>
      <c r="O352" s="83">
        <v>1</v>
      </c>
      <c r="P352" s="43">
        <f>N352*O352</f>
        <v>40</v>
      </c>
      <c r="Q352" s="67">
        <v>3</v>
      </c>
      <c r="R352" s="67"/>
      <c r="S352" s="67"/>
      <c r="T352" s="67"/>
    </row>
    <row r="353" spans="1:20" ht="12.75" hidden="1">
      <c r="A353" s="72" t="s">
        <v>7483</v>
      </c>
      <c r="B353" s="42" t="str">
        <f>IFERROR(VLOOKUP(D:D,'1. КУБ по территории'!$A:$L,7,0),"")</f>
        <v>Остров чистоты</v>
      </c>
      <c r="C353" s="42" t="str">
        <f>IFERROR(VLOOKUP(D:D,'1. КУБ по территории'!$A:$L,8,0),"")</f>
        <v>Минская обл., Пуховичский р-н, г. Марьина Горка, ул Советская, д 4</v>
      </c>
      <c r="D353" s="67" t="s">
        <v>5044</v>
      </c>
      <c r="E353" s="51">
        <f>IFERROR(VLOOKUP(D:D,'1. КУБ по территории'!$I:$L,2,0),"-")</f>
        <v>13933.671869244485</v>
      </c>
      <c r="F353" s="51">
        <f>IFERROR(VLOOKUP(D:D,'1. КУБ по территории'!$I:$L,3,0),"-")</f>
        <v>43183.914730899305</v>
      </c>
      <c r="G353" s="51">
        <f>IFERROR(VLOOKUP(D:D,'1. КУБ по территории'!$I:$L,4,0),"-")</f>
        <v>36486.703859910056</v>
      </c>
      <c r="H353" s="51">
        <f>IFERROR(AVERAGE(E353:G353),"-")</f>
        <v>31201.430153351281</v>
      </c>
      <c r="I353" s="42" t="str">
        <f>IFERROR(VLOOKUP($D353,'1. КУБ по территории'!$A:$L,3,0),"-")</f>
        <v>Канал Специалисты</v>
      </c>
      <c r="J353" s="42" t="str">
        <f>IFERROR(VLOOKUP($D353,'1. КУБ по территории'!$A:$L,4,0),"-")</f>
        <v>Парфюмерные и хозяйственные магазины</v>
      </c>
      <c r="K353" s="42" t="str">
        <f>IFERROR(VLOOKUP($D353,'1. КУБ по территории'!$A:$L,5,0),"-")</f>
        <v>Парфюмерно-Хозяйственный магазин (Средний)</v>
      </c>
      <c r="L353" s="42" t="str">
        <f>IFERROR(VLOOKUP($D353,'1. КУБ по территории'!$A:$L,6,0),"-")</f>
        <v>Остров Чистоты midi</v>
      </c>
      <c r="M353" s="50">
        <f>IFERROR(IF(H353&gt;=1000000,1,IF(AND(H353&gt;=500000,H353&lt;=999999),2,IF(AND(H353&gt;=200000,H353&lt;=499999),3,IF(AND(H353&gt;=150000,H353&lt;=199999),4,IF(AND(H353&gt;=75000,H353&lt;=149000),5,IF(AND(H353&gt;=35000,H353&lt;=74999),6,6)))))),"-")</f>
        <v>6</v>
      </c>
      <c r="N353" s="83">
        <v>40</v>
      </c>
      <c r="O353" s="83">
        <v>1</v>
      </c>
      <c r="P353" s="43">
        <f>N353*O353</f>
        <v>40</v>
      </c>
      <c r="Q353" s="67">
        <v>3</v>
      </c>
      <c r="R353" s="67"/>
      <c r="S353" s="67"/>
      <c r="T353" s="67"/>
    </row>
    <row r="354" spans="1:20" ht="12.75" hidden="1">
      <c r="A354" s="72" t="s">
        <v>7483</v>
      </c>
      <c r="B354" s="42" t="str">
        <f>IFERROR(VLOOKUP(D:D,'1. КУБ по территории'!$A:$L,7,0),"")</f>
        <v>Остров чистоты</v>
      </c>
      <c r="C354" s="42" t="str">
        <f>IFERROR(VLOOKUP(D:D,'1. КУБ по территории'!$A:$L,8,0),"")</f>
        <v>Минская обл., Логойский р-н, гп Плещеницы, ул В.И.Ленина, д 26</v>
      </c>
      <c r="D354" s="67" t="s">
        <v>4790</v>
      </c>
      <c r="E354" s="51">
        <f>IFERROR(VLOOKUP(D:D,'1. КУБ по территории'!$I:$L,2,0),"-")</f>
        <v>13933.671869244487</v>
      </c>
      <c r="F354" s="51">
        <f>IFERROR(VLOOKUP(D:D,'1. КУБ по территории'!$I:$L,3,0),"-")</f>
        <v>43183.914730899327</v>
      </c>
      <c r="G354" s="51">
        <f>IFERROR(VLOOKUP(D:D,'1. КУБ по территории'!$I:$L,4,0),"-")</f>
        <v>36486.703859910056</v>
      </c>
      <c r="H354" s="51">
        <f>IFERROR(AVERAGE(E354:G354),"-")</f>
        <v>31201.430153351288</v>
      </c>
      <c r="I354" s="42" t="str">
        <f>IFERROR(VLOOKUP($D354,'1. КУБ по территории'!$A:$L,3,0),"-")</f>
        <v>Канал Специалисты</v>
      </c>
      <c r="J354" s="42" t="str">
        <f>IFERROR(VLOOKUP($D354,'1. КУБ по территории'!$A:$L,4,0),"-")</f>
        <v>Парфюмерные и хозяйственные магазины</v>
      </c>
      <c r="K354" s="42" t="str">
        <f>IFERROR(VLOOKUP($D354,'1. КУБ по территории'!$A:$L,5,0),"-")</f>
        <v>Парфюмерно-Хозяйственный магазин (Малый)</v>
      </c>
      <c r="L354" s="42" t="str">
        <f>IFERROR(VLOOKUP($D354,'1. КУБ по территории'!$A:$L,6,0),"-")</f>
        <v>Остров Чистоты mini</v>
      </c>
      <c r="M354" s="50">
        <f>IFERROR(IF(H354&gt;=1000000,1,IF(AND(H354&gt;=500000,H354&lt;=999999),2,IF(AND(H354&gt;=200000,H354&lt;=499999),3,IF(AND(H354&gt;=150000,H354&lt;=199999),4,IF(AND(H354&gt;=75000,H354&lt;=149000),5,IF(AND(H354&gt;=35000,H354&lt;=74999),6,6)))))),"-")</f>
        <v>6</v>
      </c>
      <c r="N354" s="83">
        <v>40</v>
      </c>
      <c r="O354" s="83">
        <v>1</v>
      </c>
      <c r="P354" s="43">
        <f>N354*O354</f>
        <v>40</v>
      </c>
      <c r="Q354" s="67"/>
      <c r="R354" s="67"/>
      <c r="S354" s="67"/>
      <c r="T354" s="67">
        <v>3</v>
      </c>
    </row>
    <row r="355" spans="1:20" ht="12.75" hidden="1">
      <c r="A355" s="72" t="s">
        <v>7483</v>
      </c>
      <c r="B355" s="42" t="str">
        <f>IFERROR(VLOOKUP(D:D,'1. КУБ по территории'!$A:$L,7,0),"")</f>
        <v>Остров чистоты</v>
      </c>
      <c r="C355" s="42" t="str">
        <f>IFERROR(VLOOKUP(D:D,'1. КУБ по территории'!$A:$L,8,0),"")</f>
        <v>Минская обл., Логойский р-н, г. Логойск, ул Победы, д 27</v>
      </c>
      <c r="D355" s="67" t="s">
        <v>4848</v>
      </c>
      <c r="E355" s="51">
        <f>IFERROR(VLOOKUP(D:D,'1. КУБ по территории'!$I:$L,2,0),"-")</f>
        <v>13933.671869244487</v>
      </c>
      <c r="F355" s="51">
        <f>IFERROR(VLOOKUP(D:D,'1. КУБ по территории'!$I:$L,3,0),"-")</f>
        <v>43183.914730899291</v>
      </c>
      <c r="G355" s="51">
        <f>IFERROR(VLOOKUP(D:D,'1. КУБ по территории'!$I:$L,4,0),"-")</f>
        <v>36486.703859910063</v>
      </c>
      <c r="H355" s="51">
        <f>IFERROR(AVERAGE(E355:G355),"-")</f>
        <v>31201.430153351277</v>
      </c>
      <c r="I355" s="42" t="str">
        <f>IFERROR(VLOOKUP($D355,'1. КУБ по территории'!$A:$L,3,0),"-")</f>
        <v>Канал Специалисты</v>
      </c>
      <c r="J355" s="42" t="str">
        <f>IFERROR(VLOOKUP($D355,'1. КУБ по территории'!$A:$L,4,0),"-")</f>
        <v>Парфюмерные и хозяйственные магазины</v>
      </c>
      <c r="K355" s="42" t="str">
        <f>IFERROR(VLOOKUP($D355,'1. КУБ по территории'!$A:$L,5,0),"-")</f>
        <v>Парфюмерно-Хозяйственный магазин (Малый)</v>
      </c>
      <c r="L355" s="42" t="str">
        <f>IFERROR(VLOOKUP($D355,'1. КУБ по территории'!$A:$L,6,0),"-")</f>
        <v>Остров Чистоты mini</v>
      </c>
      <c r="M355" s="50">
        <f>IFERROR(IF(H355&gt;=1000000,1,IF(AND(H355&gt;=500000,H355&lt;=999999),2,IF(AND(H355&gt;=200000,H355&lt;=499999),3,IF(AND(H355&gt;=150000,H355&lt;=199999),4,IF(AND(H355&gt;=75000,H355&lt;=149000),5,IF(AND(H355&gt;=35000,H355&lt;=74999),6,6)))))),"-")</f>
        <v>6</v>
      </c>
      <c r="N355" s="83">
        <v>40</v>
      </c>
      <c r="O355" s="83">
        <v>1</v>
      </c>
      <c r="P355" s="43">
        <f>N355*O355</f>
        <v>40</v>
      </c>
      <c r="Q355" s="67"/>
      <c r="R355" s="67"/>
      <c r="S355" s="67"/>
      <c r="T355" s="67">
        <v>3</v>
      </c>
    </row>
    <row r="356" spans="1:20" ht="12.75" hidden="1">
      <c r="A356" s="72" t="s">
        <v>7483</v>
      </c>
      <c r="B356" s="42" t="str">
        <f>IFERROR(VLOOKUP(D:D,'1. КУБ по территории'!$A:$L,7,0),"")</f>
        <v>Остров чистоты</v>
      </c>
      <c r="C356" s="42" t="str">
        <f>IFERROR(VLOOKUP(D:D,'1. КУБ по территории'!$A:$L,8,0),"")</f>
        <v>Минская обл., Смолевичский р-н, г. Смолевичи, ул Александра Лявданского, д 1</v>
      </c>
      <c r="D356" s="67" t="s">
        <v>4819</v>
      </c>
      <c r="E356" s="51">
        <f>IFERROR(VLOOKUP(D:D,'1. КУБ по территории'!$I:$L,2,0),"-")</f>
        <v>13933.671869244485</v>
      </c>
      <c r="F356" s="51">
        <f>IFERROR(VLOOKUP(D:D,'1. КУБ по территории'!$I:$L,3,0),"-")</f>
        <v>43183.914730899305</v>
      </c>
      <c r="G356" s="51">
        <f>IFERROR(VLOOKUP(D:D,'1. КУБ по территории'!$I:$L,4,0),"-")</f>
        <v>36486.703859910056</v>
      </c>
      <c r="H356" s="51">
        <f>IFERROR(AVERAGE(E356:G356),"-")</f>
        <v>31201.430153351281</v>
      </c>
      <c r="I356" s="42" t="str">
        <f>IFERROR(VLOOKUP($D356,'1. КУБ по территории'!$A:$L,3,0),"-")</f>
        <v>Канал Специалисты</v>
      </c>
      <c r="J356" s="42" t="str">
        <f>IFERROR(VLOOKUP($D356,'1. КУБ по территории'!$A:$L,4,0),"-")</f>
        <v>Парфюмерные и хозяйственные магазины</v>
      </c>
      <c r="K356" s="42" t="str">
        <f>IFERROR(VLOOKUP($D356,'1. КУБ по территории'!$A:$L,5,0),"-")</f>
        <v>Парфюмерно-Хозяйственный магазин (Малый)</v>
      </c>
      <c r="L356" s="42" t="str">
        <f>IFERROR(VLOOKUP($D356,'1. КУБ по территории'!$A:$L,6,0),"-")</f>
        <v>Остров Чистоты mini</v>
      </c>
      <c r="M356" s="50">
        <f>IFERROR(IF(H356&gt;=1000000,1,IF(AND(H356&gt;=500000,H356&lt;=999999),2,IF(AND(H356&gt;=200000,H356&lt;=499999),3,IF(AND(H356&gt;=150000,H356&lt;=199999),4,IF(AND(H356&gt;=75000,H356&lt;=149000),5,IF(AND(H356&gt;=35000,H356&lt;=74999),6,6)))))),"-")</f>
        <v>6</v>
      </c>
      <c r="N356" s="83">
        <v>40</v>
      </c>
      <c r="O356" s="83">
        <v>2</v>
      </c>
      <c r="P356" s="43">
        <f>N356*O356</f>
        <v>80</v>
      </c>
      <c r="Q356" s="67"/>
      <c r="R356" s="67">
        <v>3</v>
      </c>
      <c r="S356" s="67"/>
      <c r="T356" s="67">
        <v>3</v>
      </c>
    </row>
    <row r="357" spans="1:20" ht="12.75" hidden="1">
      <c r="A357" s="72" t="s">
        <v>7483</v>
      </c>
      <c r="B357" s="42" t="str">
        <f>IFERROR(VLOOKUP(D:D,'1. КУБ по территории'!$A:$L,7,0),"")</f>
        <v>Остров чистоты</v>
      </c>
      <c r="C357" s="42" t="str">
        <f>IFERROR(VLOOKUP(D:D,'1. КУБ по территории'!$A:$L,8,0),"")</f>
        <v>Минская обл., Червенский р-н, г. Червень, ул К.Маркса, д 21</v>
      </c>
      <c r="D357" s="67" t="s">
        <v>4878</v>
      </c>
      <c r="E357" s="51">
        <f>IFERROR(VLOOKUP(D:D,'1. КУБ по территории'!$I:$L,2,0),"-")</f>
        <v>13933.671869244481</v>
      </c>
      <c r="F357" s="51">
        <f>IFERROR(VLOOKUP(D:D,'1. КУБ по территории'!$I:$L,3,0),"-")</f>
        <v>43183.914730899291</v>
      </c>
      <c r="G357" s="51">
        <f>IFERROR(VLOOKUP(D:D,'1. КУБ по территории'!$I:$L,4,0),"-")</f>
        <v>36486.703859910049</v>
      </c>
      <c r="H357" s="51">
        <f>IFERROR(AVERAGE(E357:G357),"-")</f>
        <v>31201.430153351273</v>
      </c>
      <c r="I357" s="42" t="str">
        <f>IFERROR(VLOOKUP($D357,'1. КУБ по территории'!$A:$L,3,0),"-")</f>
        <v>Канал Специалисты</v>
      </c>
      <c r="J357" s="42" t="str">
        <f>IFERROR(VLOOKUP($D357,'1. КУБ по территории'!$A:$L,4,0),"-")</f>
        <v>Парфюмерные и хозяйственные магазины</v>
      </c>
      <c r="K357" s="42" t="str">
        <f>IFERROR(VLOOKUP($D357,'1. КУБ по территории'!$A:$L,5,0),"-")</f>
        <v>Парфюмерно-Хозяйственный магазин (Малый)</v>
      </c>
      <c r="L357" s="42" t="str">
        <f>IFERROR(VLOOKUP($D357,'1. КУБ по территории'!$A:$L,6,0),"-")</f>
        <v>Остров Чистоты mini</v>
      </c>
      <c r="M357" s="50">
        <f>IFERROR(IF(H357&gt;=1000000,1,IF(AND(H357&gt;=500000,H357&lt;=999999),2,IF(AND(H357&gt;=200000,H357&lt;=499999),3,IF(AND(H357&gt;=150000,H357&lt;=199999),4,IF(AND(H357&gt;=75000,H357&lt;=149000),5,IF(AND(H357&gt;=35000,H357&lt;=74999),6,6)))))),"-")</f>
        <v>6</v>
      </c>
      <c r="N357" s="83">
        <v>40</v>
      </c>
      <c r="O357" s="83">
        <v>1</v>
      </c>
      <c r="P357" s="43">
        <f>N357*O357</f>
        <v>40</v>
      </c>
      <c r="Q357" s="67"/>
      <c r="R357" s="67"/>
      <c r="S357" s="67">
        <v>3</v>
      </c>
      <c r="T357" s="67"/>
    </row>
    <row r="358" spans="1:20" ht="12.75" hidden="1">
      <c r="A358" s="72" t="s">
        <v>7483</v>
      </c>
      <c r="B358" s="42" t="str">
        <f>IFERROR(VLOOKUP(D:D,'1. КУБ по территории'!$A:$L,7,0),"")</f>
        <v>Остров чистоты</v>
      </c>
      <c r="C358" s="42" t="str">
        <f>IFERROR(VLOOKUP(D:D,'1. КУБ по территории'!$A:$L,8,0),"")</f>
        <v>Минская обл., Пуховичский р-н, с/с Блонский, аг. Блонь, ул Центральная, д 112</v>
      </c>
      <c r="D358" s="67" t="s">
        <v>4800</v>
      </c>
      <c r="E358" s="51">
        <f>IFERROR(VLOOKUP(D:D,'1. КУБ по территории'!$I:$L,2,0),"-")</f>
        <v>13933.671869244487</v>
      </c>
      <c r="F358" s="51">
        <f>IFERROR(VLOOKUP(D:D,'1. КУБ по территории'!$I:$L,3,0),"-")</f>
        <v>43183.914730899312</v>
      </c>
      <c r="G358" s="51">
        <f>IFERROR(VLOOKUP(D:D,'1. КУБ по территории'!$I:$L,4,0),"-")</f>
        <v>36486.703859910049</v>
      </c>
      <c r="H358" s="51">
        <f>IFERROR(AVERAGE(E358:G358),"-")</f>
        <v>31201.430153351281</v>
      </c>
      <c r="I358" s="42" t="str">
        <f>IFERROR(VLOOKUP($D358,'1. КУБ по территории'!$A:$L,3,0),"-")</f>
        <v>Канал Специалисты</v>
      </c>
      <c r="J358" s="42" t="str">
        <f>IFERROR(VLOOKUP($D358,'1. КУБ по территории'!$A:$L,4,0),"-")</f>
        <v>Парфюмерные и хозяйственные магазины</v>
      </c>
      <c r="K358" s="42" t="str">
        <f>IFERROR(VLOOKUP($D358,'1. КУБ по территории'!$A:$L,5,0),"-")</f>
        <v>Парфюмерно-Хозяйственный магазин (Малый)</v>
      </c>
      <c r="L358" s="42" t="str">
        <f>IFERROR(VLOOKUP($D358,'1. КУБ по территории'!$A:$L,6,0),"-")</f>
        <v>Остров Чистоты mini</v>
      </c>
      <c r="M358" s="50">
        <f>IFERROR(IF(H358&gt;=1000000,1,IF(AND(H358&gt;=500000,H358&lt;=999999),2,IF(AND(H358&gt;=200000,H358&lt;=499999),3,IF(AND(H358&gt;=150000,H358&lt;=199999),4,IF(AND(H358&gt;=75000,H358&lt;=149000),5,IF(AND(H358&gt;=35000,H358&lt;=74999),6,6)))))),"-")</f>
        <v>6</v>
      </c>
      <c r="N358" s="83">
        <v>40</v>
      </c>
      <c r="O358" s="83">
        <v>1</v>
      </c>
      <c r="P358" s="43">
        <f>N358*O358</f>
        <v>40</v>
      </c>
      <c r="Q358" s="67">
        <v>3</v>
      </c>
      <c r="R358" s="67"/>
      <c r="S358" s="67"/>
      <c r="T358" s="67"/>
    </row>
    <row r="359" spans="1:20" ht="12.75" hidden="1">
      <c r="A359" s="72" t="s">
        <v>7483</v>
      </c>
      <c r="B359" s="42" t="str">
        <f>IFERROR(VLOOKUP(D:D,'1. КУБ по территории'!$A:$L,7,0),"")</f>
        <v>Остров чистоты</v>
      </c>
      <c r="C359" s="42" t="str">
        <f>IFERROR(VLOOKUP(D:D,'1. КУБ по территории'!$A:$L,8,0),"")</f>
        <v>Минская обл., Березинский р-н, г. Березино, ул Марии Романович, д 1Б</v>
      </c>
      <c r="D359" s="67" t="s">
        <v>4792</v>
      </c>
      <c r="E359" s="51">
        <f>IFERROR(VLOOKUP(D:D,'1. КУБ по территории'!$I:$L,2,0),"-")</f>
        <v>13933.671869244485</v>
      </c>
      <c r="F359" s="51">
        <f>IFERROR(VLOOKUP(D:D,'1. КУБ по территории'!$I:$L,3,0),"-")</f>
        <v>43183.91473089932</v>
      </c>
      <c r="G359" s="51">
        <f>IFERROR(VLOOKUP(D:D,'1. КУБ по территории'!$I:$L,4,0),"-")</f>
        <v>36486.703859910056</v>
      </c>
      <c r="H359" s="51">
        <f>IFERROR(AVERAGE(E359:G359),"-")</f>
        <v>31201.430153351288</v>
      </c>
      <c r="I359" s="42" t="str">
        <f>IFERROR(VLOOKUP($D359,'1. КУБ по территории'!$A:$L,3,0),"-")</f>
        <v>Канал Специалисты</v>
      </c>
      <c r="J359" s="42" t="str">
        <f>IFERROR(VLOOKUP($D359,'1. КУБ по территории'!$A:$L,4,0),"-")</f>
        <v>Парфюмерные и хозяйственные магазины</v>
      </c>
      <c r="K359" s="42" t="str">
        <f>IFERROR(VLOOKUP($D359,'1. КУБ по территории'!$A:$L,5,0),"-")</f>
        <v>Парфюмерно-Хозяйственный магазин (Малый)</v>
      </c>
      <c r="L359" s="42" t="str">
        <f>IFERROR(VLOOKUP($D359,'1. КУБ по территории'!$A:$L,6,0),"-")</f>
        <v>Остров Чистоты mini</v>
      </c>
      <c r="M359" s="50">
        <f>IFERROR(IF(H359&gt;=1000000,1,IF(AND(H359&gt;=500000,H359&lt;=999999),2,IF(AND(H359&gt;=200000,H359&lt;=499999),3,IF(AND(H359&gt;=150000,H359&lt;=199999),4,IF(AND(H359&gt;=75000,H359&lt;=149000),5,IF(AND(H359&gt;=35000,H359&lt;=74999),6,6)))))),"-")</f>
        <v>6</v>
      </c>
      <c r="N359" s="83">
        <v>40</v>
      </c>
      <c r="O359" s="83">
        <v>1</v>
      </c>
      <c r="P359" s="43">
        <f>N359*O359</f>
        <v>40</v>
      </c>
      <c r="Q359" s="67"/>
      <c r="R359" s="67"/>
      <c r="S359" s="67">
        <v>3</v>
      </c>
      <c r="T359" s="67"/>
    </row>
    <row r="360" spans="1:20" ht="12.75" hidden="1">
      <c r="A360" s="72" t="s">
        <v>7483</v>
      </c>
      <c r="B360" s="42" t="str">
        <f>IFERROR(VLOOKUP(D:D,'1. КУБ по территории'!$A:$L,7,0),"")</f>
        <v>Остров чистоты</v>
      </c>
      <c r="C360" s="42" t="str">
        <f>IFERROR(VLOOKUP(D:D,'1. КУБ по территории'!$A:$L,8,0),"")</f>
        <v>Минская обл., Пуховичский р-н, г. Марьина Горка, ул Буденого, д 18</v>
      </c>
      <c r="D360" s="67" t="s">
        <v>4894</v>
      </c>
      <c r="E360" s="51">
        <f>IFERROR(VLOOKUP(D:D,'1. КУБ по территории'!$I:$L,2,0),"-")</f>
        <v>13933.671869244485</v>
      </c>
      <c r="F360" s="51">
        <f>IFERROR(VLOOKUP(D:D,'1. КУБ по территории'!$I:$L,3,0),"-")</f>
        <v>43183.914730899298</v>
      </c>
      <c r="G360" s="51">
        <f>IFERROR(VLOOKUP(D:D,'1. КУБ по территории'!$I:$L,4,0),"-")</f>
        <v>36486.703859910049</v>
      </c>
      <c r="H360" s="51">
        <f>IFERROR(AVERAGE(E360:G360),"-")</f>
        <v>31201.430153351277</v>
      </c>
      <c r="I360" s="42" t="str">
        <f>IFERROR(VLOOKUP($D360,'1. КУБ по территории'!$A:$L,3,0),"-")</f>
        <v>Канал Специалисты</v>
      </c>
      <c r="J360" s="42" t="str">
        <f>IFERROR(VLOOKUP($D360,'1. КУБ по территории'!$A:$L,4,0),"-")</f>
        <v>Парфюмерные и хозяйственные магазины</v>
      </c>
      <c r="K360" s="42" t="str">
        <f>IFERROR(VLOOKUP($D360,'1. КУБ по территории'!$A:$L,5,0),"-")</f>
        <v>Парфюмерно-Хозяйственный магазин (Малый)</v>
      </c>
      <c r="L360" s="42" t="str">
        <f>IFERROR(VLOOKUP($D360,'1. КУБ по территории'!$A:$L,6,0),"-")</f>
        <v>Остров Чистоты mini</v>
      </c>
      <c r="M360" s="50">
        <f>IFERROR(IF(H360&gt;=1000000,1,IF(AND(H360&gt;=500000,H360&lt;=999999),2,IF(AND(H360&gt;=200000,H360&lt;=499999),3,IF(AND(H360&gt;=150000,H360&lt;=199999),4,IF(AND(H360&gt;=75000,H360&lt;=149000),5,IF(AND(H360&gt;=35000,H360&lt;=74999),6,6)))))),"-")</f>
        <v>6</v>
      </c>
      <c r="N360" s="83">
        <v>40</v>
      </c>
      <c r="O360" s="83">
        <v>1</v>
      </c>
      <c r="P360" s="43">
        <f>N360*O360</f>
        <v>40</v>
      </c>
      <c r="Q360" s="67">
        <v>3</v>
      </c>
      <c r="R360" s="67"/>
      <c r="S360" s="67"/>
      <c r="T360" s="67"/>
    </row>
    <row r="361" spans="1:20" ht="12.75" hidden="1">
      <c r="A361" s="72" t="s">
        <v>7483</v>
      </c>
      <c r="B361" s="42" t="str">
        <f>IFERROR(VLOOKUP(D:D,'1. КУБ по территории'!$A:$L,7,0),"")</f>
        <v>Остров чистоты</v>
      </c>
      <c r="C361" s="42" t="str">
        <f>IFERROR(VLOOKUP(D:D,'1. КУБ по территории'!$A:$L,8,0),"")</f>
        <v>Минская обл., г. Жодино, пр-кт Мира, д 26а</v>
      </c>
      <c r="D361" s="67" t="s">
        <v>4806</v>
      </c>
      <c r="E361" s="51">
        <f>IFERROR(VLOOKUP(D:D,'1. КУБ по территории'!$I:$L,2,0),"-")</f>
        <v>13933.671869244483</v>
      </c>
      <c r="F361" s="51">
        <f>IFERROR(VLOOKUP(D:D,'1. КУБ по территории'!$I:$L,3,0),"-")</f>
        <v>43183.914730899298</v>
      </c>
      <c r="G361" s="51">
        <f>IFERROR(VLOOKUP(D:D,'1. КУБ по территории'!$I:$L,4,0),"-")</f>
        <v>36486.703859910063</v>
      </c>
      <c r="H361" s="51">
        <f>IFERROR(AVERAGE(E361:G361),"-")</f>
        <v>31201.430153351281</v>
      </c>
      <c r="I361" s="42" t="str">
        <f>IFERROR(VLOOKUP($D361,'1. КУБ по территории'!$A:$L,3,0),"-")</f>
        <v>Канал Специалисты</v>
      </c>
      <c r="J361" s="42" t="str">
        <f>IFERROR(VLOOKUP($D361,'1. КУБ по территории'!$A:$L,4,0),"-")</f>
        <v>Парфюмерные и хозяйственные магазины</v>
      </c>
      <c r="K361" s="42" t="str">
        <f>IFERROR(VLOOKUP($D361,'1. КУБ по территории'!$A:$L,5,0),"-")</f>
        <v>Парфюмерно-Хозяйственный магазин (Малый)</v>
      </c>
      <c r="L361" s="42" t="str">
        <f>IFERROR(VLOOKUP($D361,'1. КУБ по территории'!$A:$L,6,0),"-")</f>
        <v>Остров Чистоты mini</v>
      </c>
      <c r="M361" s="50">
        <f>IFERROR(IF(H361&gt;=1000000,1,IF(AND(H361&gt;=500000,H361&lt;=999999),2,IF(AND(H361&gt;=200000,H361&lt;=499999),3,IF(AND(H361&gt;=150000,H361&lt;=199999),4,IF(AND(H361&gt;=75000,H361&lt;=149000),5,IF(AND(H361&gt;=35000,H361&lt;=74999),6,6)))))),"-")</f>
        <v>6</v>
      </c>
      <c r="N361" s="83">
        <v>40</v>
      </c>
      <c r="O361" s="83">
        <v>1</v>
      </c>
      <c r="P361" s="43">
        <f>N361*O361</f>
        <v>40</v>
      </c>
      <c r="Q361" s="67"/>
      <c r="R361" s="67"/>
      <c r="S361" s="67">
        <v>5</v>
      </c>
      <c r="T361" s="67"/>
    </row>
    <row r="362" spans="1:20" ht="12.75" hidden="1">
      <c r="A362" s="72" t="s">
        <v>7483</v>
      </c>
      <c r="B362" s="42" t="str">
        <f>IFERROR(VLOOKUP(D:D,'1. КУБ по территории'!$A:$L,7,0),"")</f>
        <v>Остров чистоты</v>
      </c>
      <c r="C362" s="42" t="str">
        <f>IFERROR(VLOOKUP(D:D,'1. КУБ по территории'!$A:$L,8,0),"")</f>
        <v>Минская обл., Борисовский р-н, г. Борисов, ул Брилёвская, д 40А</v>
      </c>
      <c r="D362" s="67" t="s">
        <v>4914</v>
      </c>
      <c r="E362" s="51">
        <f>IFERROR(VLOOKUP(D:D,'1. КУБ по территории'!$I:$L,2,0),"-")</f>
        <v>13933.671869244488</v>
      </c>
      <c r="F362" s="51">
        <f>IFERROR(VLOOKUP(D:D,'1. КУБ по территории'!$I:$L,3,0),"-")</f>
        <v>43183.914730899298</v>
      </c>
      <c r="G362" s="51">
        <f>IFERROR(VLOOKUP(D:D,'1. КУБ по территории'!$I:$L,4,0),"-")</f>
        <v>36486.703859910049</v>
      </c>
      <c r="H362" s="51">
        <f>IFERROR(AVERAGE(E362:G362),"-")</f>
        <v>31201.430153351277</v>
      </c>
      <c r="I362" s="42" t="str">
        <f>IFERROR(VLOOKUP($D362,'1. КУБ по территории'!$A:$L,3,0),"-")</f>
        <v>Канал Специалисты</v>
      </c>
      <c r="J362" s="42" t="str">
        <f>IFERROR(VLOOKUP($D362,'1. КУБ по территории'!$A:$L,4,0),"-")</f>
        <v>Парфюмерные и хозяйственные магазины</v>
      </c>
      <c r="K362" s="42" t="str">
        <f>IFERROR(VLOOKUP($D362,'1. КУБ по территории'!$A:$L,5,0),"-")</f>
        <v>Парфюмерно-Хозяйственный магазин (Малый)</v>
      </c>
      <c r="L362" s="42" t="str">
        <f>IFERROR(VLOOKUP($D362,'1. КУБ по территории'!$A:$L,6,0),"-")</f>
        <v>Остров Чистоты mini</v>
      </c>
      <c r="M362" s="50">
        <f>IFERROR(IF(H362&gt;=1000000,1,IF(AND(H362&gt;=500000,H362&lt;=999999),2,IF(AND(H362&gt;=200000,H362&lt;=499999),3,IF(AND(H362&gt;=150000,H362&lt;=199999),4,IF(AND(H362&gt;=75000,H362&lt;=149000),5,IF(AND(H362&gt;=35000,H362&lt;=74999),6,6)))))),"-")</f>
        <v>6</v>
      </c>
      <c r="N362" s="83">
        <v>40</v>
      </c>
      <c r="O362" s="83">
        <v>1</v>
      </c>
      <c r="P362" s="43">
        <f>N362*O362</f>
        <v>40</v>
      </c>
      <c r="Q362" s="67"/>
      <c r="R362" s="67"/>
      <c r="S362" s="67">
        <v>1</v>
      </c>
      <c r="T362" s="67"/>
    </row>
    <row r="363" spans="1:20" ht="12.75" hidden="1">
      <c r="A363" s="72" t="s">
        <v>7483</v>
      </c>
      <c r="B363" s="42" t="str">
        <f>IFERROR(VLOOKUP(D:D,'1. КУБ по территории'!$A:$L,7,0),"")</f>
        <v>Остров чистоты</v>
      </c>
      <c r="C363" s="42" t="str">
        <f>IFERROR(VLOOKUP(D:D,'1. КУБ по территории'!$A:$L,8,0),"")</f>
        <v>Минская обл., Борисовский р-н, с/с Пригородный, д. Углы</v>
      </c>
      <c r="D363" s="67" t="s">
        <v>4888</v>
      </c>
      <c r="E363" s="51">
        <f>IFERROR(VLOOKUP(D:D,'1. КУБ по территории'!$I:$L,2,0),"-")</f>
        <v>13933.671869244485</v>
      </c>
      <c r="F363" s="51">
        <f>IFERROR(VLOOKUP(D:D,'1. КУБ по территории'!$I:$L,3,0),"-")</f>
        <v>43183.914730899298</v>
      </c>
      <c r="G363" s="51">
        <f>IFERROR(VLOOKUP(D:D,'1. КУБ по территории'!$I:$L,4,0),"-")</f>
        <v>36486.703859910049</v>
      </c>
      <c r="H363" s="51">
        <f>IFERROR(AVERAGE(E363:G363),"-")</f>
        <v>31201.430153351277</v>
      </c>
      <c r="I363" s="42" t="str">
        <f>IFERROR(VLOOKUP($D363,'1. КУБ по территории'!$A:$L,3,0),"-")</f>
        <v>Канал Специалисты</v>
      </c>
      <c r="J363" s="42" t="str">
        <f>IFERROR(VLOOKUP($D363,'1. КУБ по территории'!$A:$L,4,0),"-")</f>
        <v>Парфюмерные и хозяйственные магазины</v>
      </c>
      <c r="K363" s="42" t="str">
        <f>IFERROR(VLOOKUP($D363,'1. КУБ по территории'!$A:$L,5,0),"-")</f>
        <v>Парфюмерно-Хозяйственный магазин (Малый)</v>
      </c>
      <c r="L363" s="42" t="str">
        <f>IFERROR(VLOOKUP($D363,'1. КУБ по территории'!$A:$L,6,0),"-")</f>
        <v>Остров Чистоты mini</v>
      </c>
      <c r="M363" s="50">
        <f>IFERROR(IF(H363&gt;=1000000,1,IF(AND(H363&gt;=500000,H363&lt;=999999),2,IF(AND(H363&gt;=200000,H363&lt;=499999),3,IF(AND(H363&gt;=150000,H363&lt;=199999),4,IF(AND(H363&gt;=75000,H363&lt;=149000),5,IF(AND(H363&gt;=35000,H363&lt;=74999),6,6)))))),"-")</f>
        <v>6</v>
      </c>
      <c r="N363" s="83">
        <v>40</v>
      </c>
      <c r="O363" s="83">
        <v>1</v>
      </c>
      <c r="P363" s="43">
        <f>N363*O363</f>
        <v>40</v>
      </c>
      <c r="Q363" s="67"/>
      <c r="R363" s="67">
        <v>4</v>
      </c>
      <c r="S363" s="67"/>
      <c r="T363" s="67"/>
    </row>
    <row r="364" spans="1:20" ht="12.75" hidden="1">
      <c r="A364" s="72" t="s">
        <v>7483</v>
      </c>
      <c r="B364" s="42" t="str">
        <f>IFERROR(VLOOKUP(D:D,'1. КУБ по территории'!$A:$L,7,0),"")</f>
        <v>Остров чистоты</v>
      </c>
      <c r="C364" s="42" t="str">
        <f>IFERROR(VLOOKUP(D:D,'1. КУБ по территории'!$A:$L,8,0),"")</f>
        <v>Минская обл., Борисовский р-н, г. Борисов, ул Днепровская, д 29А</v>
      </c>
      <c r="D364" s="67" t="s">
        <v>4937</v>
      </c>
      <c r="E364" s="51">
        <f>IFERROR(VLOOKUP(D:D,'1. КУБ по территории'!$I:$L,2,0),"-")</f>
        <v>13933.671869244483</v>
      </c>
      <c r="F364" s="51">
        <f>IFERROR(VLOOKUP(D:D,'1. КУБ по территории'!$I:$L,3,0),"-")</f>
        <v>43183.914730899298</v>
      </c>
      <c r="G364" s="51">
        <f>IFERROR(VLOOKUP(D:D,'1. КУБ по территории'!$I:$L,4,0),"-")</f>
        <v>36486.703859910049</v>
      </c>
      <c r="H364" s="51">
        <f>IFERROR(AVERAGE(E364:G364),"-")</f>
        <v>31201.430153351277</v>
      </c>
      <c r="I364" s="42" t="str">
        <f>IFERROR(VLOOKUP($D364,'1. КУБ по территории'!$A:$L,3,0),"-")</f>
        <v>Канал Специалисты</v>
      </c>
      <c r="J364" s="42" t="str">
        <f>IFERROR(VLOOKUP($D364,'1. КУБ по территории'!$A:$L,4,0),"-")</f>
        <v>Парфюмерные и хозяйственные магазины</v>
      </c>
      <c r="K364" s="42" t="str">
        <f>IFERROR(VLOOKUP($D364,'1. КУБ по территории'!$A:$L,5,0),"-")</f>
        <v>Парфюмерно-Хозяйственный магазин (Малый)</v>
      </c>
      <c r="L364" s="42" t="str">
        <f>IFERROR(VLOOKUP($D364,'1. КУБ по территории'!$A:$L,6,0),"-")</f>
        <v>Остров Чистоты mini</v>
      </c>
      <c r="M364" s="50">
        <f>IFERROR(IF(H364&gt;=1000000,1,IF(AND(H364&gt;=500000,H364&lt;=999999),2,IF(AND(H364&gt;=200000,H364&lt;=499999),3,IF(AND(H364&gt;=150000,H364&lt;=199999),4,IF(AND(H364&gt;=75000,H364&lt;=149000),5,IF(AND(H364&gt;=35000,H364&lt;=74999),6,6)))))),"-")</f>
        <v>6</v>
      </c>
      <c r="N364" s="83">
        <v>40</v>
      </c>
      <c r="O364" s="83">
        <v>1</v>
      </c>
      <c r="P364" s="43">
        <f>N364*O364</f>
        <v>40</v>
      </c>
      <c r="Q364" s="67"/>
      <c r="R364" s="67"/>
      <c r="S364" s="67">
        <v>1</v>
      </c>
      <c r="T364" s="67"/>
    </row>
    <row r="365" spans="1:20" ht="12.75" hidden="1">
      <c r="A365" s="72" t="s">
        <v>7483</v>
      </c>
      <c r="B365" s="42" t="str">
        <f>IFERROR(VLOOKUP(D:D,'1. КУБ по территории'!$A:$L,7,0),"")</f>
        <v>Остров чистоты</v>
      </c>
      <c r="C365" s="42" t="str">
        <f>IFERROR(VLOOKUP(D:D,'1. КУБ по территории'!$A:$L,8,0),"")</f>
        <v>Минская обл., г. Жодино, ул 8 Марта, д 11А</v>
      </c>
      <c r="D365" s="67" t="s">
        <v>4866</v>
      </c>
      <c r="E365" s="51">
        <f>IFERROR(VLOOKUP(D:D,'1. КУБ по территории'!$I:$L,2,0),"-")</f>
        <v>13933.671869244492</v>
      </c>
      <c r="F365" s="51">
        <f>IFERROR(VLOOKUP(D:D,'1. КУБ по территории'!$I:$L,3,0),"-")</f>
        <v>43183.914730899298</v>
      </c>
      <c r="G365" s="51">
        <f>IFERROR(VLOOKUP(D:D,'1. КУБ по территории'!$I:$L,4,0),"-")</f>
        <v>36486.703859910042</v>
      </c>
      <c r="H365" s="51">
        <f>IFERROR(AVERAGE(E365:G365),"-")</f>
        <v>31201.430153351277</v>
      </c>
      <c r="I365" s="42" t="str">
        <f>IFERROR(VLOOKUP($D365,'1. КУБ по территории'!$A:$L,3,0),"-")</f>
        <v>Канал Специалисты</v>
      </c>
      <c r="J365" s="42" t="str">
        <f>IFERROR(VLOOKUP($D365,'1. КУБ по территории'!$A:$L,4,0),"-")</f>
        <v>Парфюмерные и хозяйственные магазины</v>
      </c>
      <c r="K365" s="42" t="str">
        <f>IFERROR(VLOOKUP($D365,'1. КУБ по территории'!$A:$L,5,0),"-")</f>
        <v>Парфюмерно-Хозяйственный магазин (Малый)</v>
      </c>
      <c r="L365" s="42" t="str">
        <f>IFERROR(VLOOKUP($D365,'1. КУБ по территории'!$A:$L,6,0),"-")</f>
        <v>Остров Чистоты mini</v>
      </c>
      <c r="M365" s="50">
        <f>IFERROR(IF(H365&gt;=1000000,1,IF(AND(H365&gt;=500000,H365&lt;=999999),2,IF(AND(H365&gt;=200000,H365&lt;=499999),3,IF(AND(H365&gt;=150000,H365&lt;=199999),4,IF(AND(H365&gt;=75000,H365&lt;=149000),5,IF(AND(H365&gt;=35000,H365&lt;=74999),6,6)))))),"-")</f>
        <v>6</v>
      </c>
      <c r="N365" s="83">
        <v>40</v>
      </c>
      <c r="O365" s="83">
        <v>2</v>
      </c>
      <c r="P365" s="43">
        <f>N365*O365</f>
        <v>80</v>
      </c>
      <c r="Q365" s="67">
        <v>5</v>
      </c>
      <c r="R365" s="67"/>
      <c r="S365" s="67">
        <v>5</v>
      </c>
      <c r="T365" s="67"/>
    </row>
    <row r="366" spans="1:20" ht="12.75" hidden="1">
      <c r="A366" s="72" t="s">
        <v>7483</v>
      </c>
      <c r="B366" s="42" t="str">
        <f>IFERROR(VLOOKUP(D:D,'1. КУБ по территории'!$A:$L,7,0),"")</f>
        <v>Санта</v>
      </c>
      <c r="C366" s="42" t="str">
        <f>IFERROR(VLOOKUP(D:D,'1. КУБ по территории'!$A:$L,8,0),"")</f>
        <v>Минская обл., г. Жодино, ул Рокоссовского, д 9</v>
      </c>
      <c r="D366" s="67" t="s">
        <v>5250</v>
      </c>
      <c r="E366" s="51">
        <f>IFERROR(VLOOKUP(D:D,'1. КУБ по территории'!$I:$L,2,0),"-")</f>
        <v>2777.04</v>
      </c>
      <c r="F366" s="51">
        <f>IFERROR(VLOOKUP(D:D,'1. КУБ по территории'!$I:$L,3,0),"-")</f>
        <v>2777.04</v>
      </c>
      <c r="G366" s="51">
        <f>IFERROR(VLOOKUP(D:D,'1. КУБ по территории'!$I:$L,4,0),"-")</f>
        <v>3026.8</v>
      </c>
      <c r="H366" s="51">
        <f>IFERROR(AVERAGE(E366:G366),"-")</f>
        <v>2860.2933333333335</v>
      </c>
      <c r="I366" s="42" t="str">
        <f>IFERROR(VLOOKUP($D366,'1. КУБ по территории'!$A:$L,3,0),"-")</f>
        <v>Смешанный канал</v>
      </c>
      <c r="J366" s="42" t="str">
        <f>IFERROR(VLOOKUP($D366,'1. КУБ по территории'!$A:$L,4,0),"-")</f>
        <v>Супермаркет</v>
      </c>
      <c r="K366" s="42" t="str">
        <f>IFERROR(VLOOKUP($D366,'1. КУБ по территории'!$A:$L,5,0),"-")</f>
        <v>Супермаркет (малый)</v>
      </c>
      <c r="L366" s="42" t="str">
        <f>IFERROR(VLOOKUP($D366,'1. КУБ по территории'!$A:$L,6,0),"-")</f>
        <v>Unknown</v>
      </c>
      <c r="M366" s="50">
        <f>IFERROR(IF(H366&gt;=1000000,1,IF(AND(H366&gt;=500000,H366&lt;=999999),2,IF(AND(H366&gt;=200000,H366&lt;=499999),3,IF(AND(H366&gt;=150000,H366&lt;=199999),4,IF(AND(H366&gt;=75000,H366&lt;=149000),5,IF(AND(H366&gt;=35000,H366&lt;=74999),6,6)))))),"-")</f>
        <v>6</v>
      </c>
      <c r="N366" s="83">
        <v>30</v>
      </c>
      <c r="O366" s="83">
        <v>2</v>
      </c>
      <c r="P366" s="43">
        <f>N366*O366</f>
        <v>60</v>
      </c>
      <c r="Q366" s="67">
        <v>2</v>
      </c>
      <c r="R366" s="67"/>
      <c r="S366" s="67">
        <v>2</v>
      </c>
      <c r="T366" s="67"/>
    </row>
    <row r="367" spans="1:20" ht="12.75" hidden="1">
      <c r="A367" s="72" t="s">
        <v>7483</v>
      </c>
      <c r="B367" s="42" t="str">
        <f>IFERROR(VLOOKUP(D:D,'1. КУБ по территории'!$A:$L,7,0),"")</f>
        <v>Санта</v>
      </c>
      <c r="C367" s="42" t="str">
        <f>IFERROR(VLOOKUP(D:D,'1. КУБ по территории'!$A:$L,8,0),"")</f>
        <v>Минская обл., Березинский р-н, г. Березино, ул Победы, д 50</v>
      </c>
      <c r="D367" s="67" t="s">
        <v>5269</v>
      </c>
      <c r="E367" s="51">
        <f>IFERROR(VLOOKUP(D:D,'1. КУБ по территории'!$I:$L,2,0),"-")</f>
        <v>0</v>
      </c>
      <c r="F367" s="51">
        <f>IFERROR(VLOOKUP(D:D,'1. КУБ по территории'!$I:$L,3,0),"-")</f>
        <v>0</v>
      </c>
      <c r="G367" s="51">
        <f>IFERROR(VLOOKUP(D:D,'1. КУБ по территории'!$I:$L,4,0),"-")</f>
        <v>3768.8400000000006</v>
      </c>
      <c r="H367" s="51">
        <f>IFERROR(AVERAGE(E367:G367),"-")</f>
        <v>1256.2800000000002</v>
      </c>
      <c r="I367" s="42" t="str">
        <f>IFERROR(VLOOKUP($D367,'1. КУБ по территории'!$A:$L,3,0),"-")</f>
        <v>Смешанный канал</v>
      </c>
      <c r="J367" s="42" t="str">
        <f>IFERROR(VLOOKUP($D367,'1. КУБ по территории'!$A:$L,4,0),"-")</f>
        <v>Супермаркет</v>
      </c>
      <c r="K367" s="42" t="str">
        <f>IFERROR(VLOOKUP($D367,'1. КУБ по территории'!$A:$L,5,0),"-")</f>
        <v>Супермаркет (малый)</v>
      </c>
      <c r="L367" s="42" t="str">
        <f>IFERROR(VLOOKUP($D367,'1. КУБ по территории'!$A:$L,6,0),"-")</f>
        <v>Unknown</v>
      </c>
      <c r="M367" s="50">
        <f>IFERROR(IF(H367&gt;=1000000,1,IF(AND(H367&gt;=500000,H367&lt;=999999),2,IF(AND(H367&gt;=200000,H367&lt;=499999),3,IF(AND(H367&gt;=150000,H367&lt;=199999),4,IF(AND(H367&gt;=75000,H367&lt;=149000),5,IF(AND(H367&gt;=35000,H367&lt;=74999),6,6)))))),"-")</f>
        <v>6</v>
      </c>
      <c r="N367" s="83">
        <v>30</v>
      </c>
      <c r="O367" s="83">
        <v>1</v>
      </c>
      <c r="P367" s="43">
        <f>N367*O367</f>
        <v>30</v>
      </c>
      <c r="Q367" s="67"/>
      <c r="R367" s="67"/>
      <c r="S367" s="67">
        <v>3</v>
      </c>
      <c r="T367" s="67"/>
    </row>
    <row r="368" spans="1:20" ht="12.75" hidden="1">
      <c r="A368" s="72" t="s">
        <v>7483</v>
      </c>
      <c r="B368" s="42" t="str">
        <f>IFERROR(VLOOKUP(D:D,'1. КУБ по территории'!$A:$L,7,0),"")</f>
        <v>Белмаркет</v>
      </c>
      <c r="C368" s="42" t="str">
        <f>IFERROR(VLOOKUP(D:D,'1. КУБ по территории'!$A:$L,8,0),"")</f>
        <v>Минская обл., Борисовский р-н, г. Борисов, ул 50 лет БССР, д 39</v>
      </c>
      <c r="D368" s="67" t="s">
        <v>5414</v>
      </c>
      <c r="E368" s="51">
        <f>IFERROR(VLOOKUP(D:D,'1. КУБ по территории'!$I:$L,2,0),"-")</f>
        <v>22383.919999999998</v>
      </c>
      <c r="F368" s="51">
        <f>IFERROR(VLOOKUP(D:D,'1. КУБ по территории'!$I:$L,3,0),"-")</f>
        <v>9214.3900000000012</v>
      </c>
      <c r="G368" s="51">
        <f>IFERROR(VLOOKUP(D:D,'1. КУБ по территории'!$I:$L,4,0),"-")</f>
        <v>20245.259999999998</v>
      </c>
      <c r="H368" s="51">
        <f>IFERROR(AVERAGE(E368:G368),"-")</f>
        <v>17281.189999999999</v>
      </c>
      <c r="I368" s="42" t="str">
        <f>IFERROR(VLOOKUP($D368,'1. КУБ по территории'!$A:$L,3,0),"-")</f>
        <v>Смешанный канал</v>
      </c>
      <c r="J368" s="42" t="str">
        <f>IFERROR(VLOOKUP($D368,'1. КУБ по территории'!$A:$L,4,0),"-")</f>
        <v>Супермаркет</v>
      </c>
      <c r="K368" s="42" t="str">
        <f>IFERROR(VLOOKUP($D368,'1. КУБ по территории'!$A:$L,5,0),"-")</f>
        <v>Супермаркет (малый)</v>
      </c>
      <c r="L368" s="42" t="str">
        <f>IFERROR(VLOOKUP($D368,'1. КУБ по территории'!$A:$L,6,0),"-")</f>
        <v>Ф2 (Белмаркет)</v>
      </c>
      <c r="M368" s="50">
        <f>IFERROR(IF(H368&gt;=1000000,1,IF(AND(H368&gt;=500000,H368&lt;=999999),2,IF(AND(H368&gt;=200000,H368&lt;=499999),3,IF(AND(H368&gt;=150000,H368&lt;=199999),4,IF(AND(H368&gt;=75000,H368&lt;=149000),5,IF(AND(H368&gt;=35000,H368&lt;=74999),6,6)))))),"-")</f>
        <v>6</v>
      </c>
      <c r="N368" s="83">
        <v>40</v>
      </c>
      <c r="O368" s="83">
        <v>2</v>
      </c>
      <c r="P368" s="43">
        <f>N368*O368</f>
        <v>80</v>
      </c>
      <c r="Q368" s="67">
        <v>4</v>
      </c>
      <c r="R368" s="67"/>
      <c r="S368" s="67">
        <v>4</v>
      </c>
      <c r="T368" s="67"/>
    </row>
    <row r="369" spans="1:20" ht="12.75" hidden="1">
      <c r="A369" s="72" t="s">
        <v>7483</v>
      </c>
      <c r="B369" s="42" t="str">
        <f>IFERROR(VLOOKUP(D:D,'1. КУБ по территории'!$A:$L,7,0),"")</f>
        <v>Белмаркет</v>
      </c>
      <c r="C369" s="42" t="str">
        <f>IFERROR(VLOOKUP(D:D,'1. КУБ по территории'!$A:$L,8,0),"")</f>
        <v>Минская обл., г. Жодино, пр-кт Ленина, д 8А</v>
      </c>
      <c r="D369" s="67" t="s">
        <v>5098</v>
      </c>
      <c r="E369" s="51">
        <f>IFERROR(VLOOKUP(D:D,'1. КУБ по территории'!$I:$L,2,0),"-")</f>
        <v>12832.76</v>
      </c>
      <c r="F369" s="51">
        <f>IFERROR(VLOOKUP(D:D,'1. КУБ по территории'!$I:$L,3,0),"-")</f>
        <v>-1866.1999999999998</v>
      </c>
      <c r="G369" s="51">
        <f>IFERROR(VLOOKUP(D:D,'1. КУБ по территории'!$I:$L,4,0),"-")</f>
        <v>6406.36</v>
      </c>
      <c r="H369" s="51">
        <f>IFERROR(AVERAGE(E369:G369),"-")</f>
        <v>5790.9733333333343</v>
      </c>
      <c r="I369" s="42" t="str">
        <f>IFERROR(VLOOKUP($D369,'1. КУБ по территории'!$A:$L,3,0),"-")</f>
        <v>Смешанный канал</v>
      </c>
      <c r="J369" s="42" t="str">
        <f>IFERROR(VLOOKUP($D369,'1. КУБ по территории'!$A:$L,4,0),"-")</f>
        <v>Супермаркет</v>
      </c>
      <c r="K369" s="42" t="str">
        <f>IFERROR(VLOOKUP($D369,'1. КУБ по территории'!$A:$L,5,0),"-")</f>
        <v>Супермаркет (малый)</v>
      </c>
      <c r="L369" s="42" t="str">
        <f>IFERROR(VLOOKUP($D369,'1. КУБ по территории'!$A:$L,6,0),"-")</f>
        <v>Unknown</v>
      </c>
      <c r="M369" s="50">
        <f>IFERROR(IF(H369&gt;=1000000,1,IF(AND(H369&gt;=500000,H369&lt;=999999),2,IF(AND(H369&gt;=200000,H369&lt;=499999),3,IF(AND(H369&gt;=150000,H369&lt;=199999),4,IF(AND(H369&gt;=75000,H369&lt;=149000),5,IF(AND(H369&gt;=35000,H369&lt;=74999),6,6)))))),"-")</f>
        <v>6</v>
      </c>
      <c r="N369" s="83">
        <v>40</v>
      </c>
      <c r="O369" s="83">
        <v>1</v>
      </c>
      <c r="P369" s="43">
        <f>N369*O369</f>
        <v>40</v>
      </c>
      <c r="Q369" s="67"/>
      <c r="R369" s="67"/>
      <c r="S369" s="67">
        <v>2</v>
      </c>
      <c r="T369" s="67"/>
    </row>
    <row r="370" spans="1:20" ht="12.75" hidden="1">
      <c r="A370" s="72" t="s">
        <v>7483</v>
      </c>
      <c r="B370" s="42" t="str">
        <f>IFERROR(VLOOKUP(D:D,'1. КУБ по территории'!$A:$L,7,0),"")</f>
        <v>Белмаркет</v>
      </c>
      <c r="C370" s="42" t="str">
        <f>IFERROR(VLOOKUP(D:D,'1. КУБ по территории'!$A:$L,8,0),"")</f>
        <v>Минская обл., г. Жодино, ул 50 лет Октября, д 15</v>
      </c>
      <c r="D370" s="67" t="s">
        <v>5100</v>
      </c>
      <c r="E370" s="51">
        <f>IFERROR(VLOOKUP(D:D,'1. КУБ по территории'!$I:$L,2,0),"-")</f>
        <v>2902.2200000000003</v>
      </c>
      <c r="F370" s="51">
        <f>IFERROR(VLOOKUP(D:D,'1. КУБ по территории'!$I:$L,3,0),"-")</f>
        <v>3042.96</v>
      </c>
      <c r="G370" s="51">
        <f>IFERROR(VLOOKUP(D:D,'1. КУБ по территории'!$I:$L,4,0),"-")</f>
        <v>8685.24</v>
      </c>
      <c r="H370" s="51">
        <f>IFERROR(AVERAGE(E370:G370),"-")</f>
        <v>4876.8066666666664</v>
      </c>
      <c r="I370" s="42" t="str">
        <f>IFERROR(VLOOKUP($D370,'1. КУБ по территории'!$A:$L,3,0),"-")</f>
        <v>Смешанный канал</v>
      </c>
      <c r="J370" s="42" t="str">
        <f>IFERROR(VLOOKUP($D370,'1. КУБ по территории'!$A:$L,4,0),"-")</f>
        <v>Супермаркет</v>
      </c>
      <c r="K370" s="42" t="str">
        <f>IFERROR(VLOOKUP($D370,'1. КУБ по территории'!$A:$L,5,0),"-")</f>
        <v>Супермаркет (малый)</v>
      </c>
      <c r="L370" s="42" t="str">
        <f>IFERROR(VLOOKUP($D370,'1. КУБ по территории'!$A:$L,6,0),"-")</f>
        <v>Unknown</v>
      </c>
      <c r="M370" s="50">
        <f>IFERROR(IF(H370&gt;=1000000,1,IF(AND(H370&gt;=500000,H370&lt;=999999),2,IF(AND(H370&gt;=200000,H370&lt;=499999),3,IF(AND(H370&gt;=150000,H370&lt;=199999),4,IF(AND(H370&gt;=75000,H370&lt;=149000),5,IF(AND(H370&gt;=35000,H370&lt;=74999),6,6)))))),"-")</f>
        <v>6</v>
      </c>
      <c r="N370" s="83">
        <v>40</v>
      </c>
      <c r="O370" s="83">
        <v>2</v>
      </c>
      <c r="P370" s="43">
        <f>N370*O370</f>
        <v>80</v>
      </c>
      <c r="Q370" s="67">
        <v>2</v>
      </c>
      <c r="R370" s="67"/>
      <c r="S370" s="67">
        <v>2</v>
      </c>
      <c r="T370" s="67"/>
    </row>
    <row r="371" spans="1:20" ht="12.75" hidden="1">
      <c r="A371" s="72" t="s">
        <v>7483</v>
      </c>
      <c r="B371" s="42" t="str">
        <f>IFERROR(VLOOKUP(D:D,'1. КУБ по территории'!$A:$L,7,0),"")</f>
        <v>Белмаркет</v>
      </c>
      <c r="C371" s="42" t="str">
        <f>IFERROR(VLOOKUP(D:D,'1. КУБ по территории'!$A:$L,8,0),"")</f>
        <v>Минская обл., г. Жодино, ул 8 Марта, д 13</v>
      </c>
      <c r="D371" s="67" t="s">
        <v>5103</v>
      </c>
      <c r="E371" s="51">
        <f>IFERROR(VLOOKUP(D:D,'1. КУБ по территории'!$I:$L,2,0),"-")</f>
        <v>4194.6499999999996</v>
      </c>
      <c r="F371" s="51">
        <f>IFERROR(VLOOKUP(D:D,'1. КУБ по территории'!$I:$L,3,0),"-")</f>
        <v>0</v>
      </c>
      <c r="G371" s="51">
        <f>IFERROR(VLOOKUP(D:D,'1. КУБ по территории'!$I:$L,4,0),"-")</f>
        <v>8874.56</v>
      </c>
      <c r="H371" s="51">
        <f>IFERROR(AVERAGE(E371:G371),"-")</f>
        <v>4356.4033333333327</v>
      </c>
      <c r="I371" s="42" t="str">
        <f>IFERROR(VLOOKUP($D371,'1. КУБ по территории'!$A:$L,3,0),"-")</f>
        <v>Смешанный канал</v>
      </c>
      <c r="J371" s="42" t="str">
        <f>IFERROR(VLOOKUP($D371,'1. КУБ по территории'!$A:$L,4,0),"-")</f>
        <v>Супермаркет</v>
      </c>
      <c r="K371" s="42" t="str">
        <f>IFERROR(VLOOKUP($D371,'1. КУБ по территории'!$A:$L,5,0),"-")</f>
        <v>Супермаркет (малый)</v>
      </c>
      <c r="L371" s="42" t="str">
        <f>IFERROR(VLOOKUP($D371,'1. КУБ по территории'!$A:$L,6,0),"-")</f>
        <v>Unknown</v>
      </c>
      <c r="M371" s="50">
        <f>IFERROR(IF(H371&gt;=1000000,1,IF(AND(H371&gt;=500000,H371&lt;=999999),2,IF(AND(H371&gt;=200000,H371&lt;=499999),3,IF(AND(H371&gt;=150000,H371&lt;=199999),4,IF(AND(H371&gt;=75000,H371&lt;=149000),5,IF(AND(H371&gt;=35000,H371&lt;=74999),6,6)))))),"-")</f>
        <v>6</v>
      </c>
      <c r="N371" s="83">
        <v>40</v>
      </c>
      <c r="O371" s="83">
        <v>2</v>
      </c>
      <c r="P371" s="43">
        <f>N371*O371</f>
        <v>80</v>
      </c>
      <c r="Q371" s="67">
        <v>5</v>
      </c>
      <c r="R371" s="67"/>
      <c r="S371" s="67">
        <v>5</v>
      </c>
      <c r="T371" s="67"/>
    </row>
    <row r="372" spans="1:20" ht="12.75" hidden="1">
      <c r="A372" s="72" t="s">
        <v>7483</v>
      </c>
      <c r="B372" s="42" t="str">
        <f>IFERROR(VLOOKUP(D:D,'1. КУБ по территории'!$A:$L,7,0),"")</f>
        <v>Белмаркет</v>
      </c>
      <c r="C372" s="42" t="str">
        <f>IFERROR(VLOOKUP(D:D,'1. КУБ по территории'!$A:$L,8,0),"")</f>
        <v>Минская обл., Борисовский р-н, г. Борисов, ул Романовская, д 2</v>
      </c>
      <c r="D372" s="67" t="s">
        <v>5094</v>
      </c>
      <c r="E372" s="51">
        <f>IFERROR(VLOOKUP(D:D,'1. КУБ по территории'!$I:$L,2,0),"-")</f>
        <v>21041.100000000002</v>
      </c>
      <c r="F372" s="51">
        <f>IFERROR(VLOOKUP(D:D,'1. КУБ по территории'!$I:$L,3,0),"-")</f>
        <v>7401.2099999999982</v>
      </c>
      <c r="G372" s="51">
        <f>IFERROR(VLOOKUP(D:D,'1. КУБ по территории'!$I:$L,4,0),"-")</f>
        <v>47396.969999999994</v>
      </c>
      <c r="H372" s="51">
        <f>IFERROR(AVERAGE(E372:G372),"-")</f>
        <v>25279.759999999998</v>
      </c>
      <c r="I372" s="42" t="str">
        <f>IFERROR(VLOOKUP($D372,'1. КУБ по территории'!$A:$L,3,0),"-")</f>
        <v>Смешанный канал</v>
      </c>
      <c r="J372" s="42" t="str">
        <f>IFERROR(VLOOKUP($D372,'1. КУБ по территории'!$A:$L,4,0),"-")</f>
        <v>Супермаркет</v>
      </c>
      <c r="K372" s="42" t="str">
        <f>IFERROR(VLOOKUP($D372,'1. КУБ по территории'!$A:$L,5,0),"-")</f>
        <v>Супермаркет (малый)</v>
      </c>
      <c r="L372" s="42" t="str">
        <f>IFERROR(VLOOKUP($D372,'1. КУБ по территории'!$A:$L,6,0),"-")</f>
        <v>Unknown</v>
      </c>
      <c r="M372" s="50">
        <f>IFERROR(IF(H372&gt;=1000000,1,IF(AND(H372&gt;=500000,H372&lt;=999999),2,IF(AND(H372&gt;=200000,H372&lt;=499999),3,IF(AND(H372&gt;=150000,H372&lt;=199999),4,IF(AND(H372&gt;=75000,H372&lt;=149000),5,IF(AND(H372&gt;=35000,H372&lt;=74999),6,6)))))),"-")</f>
        <v>6</v>
      </c>
      <c r="N372" s="83">
        <v>40</v>
      </c>
      <c r="O372" s="83">
        <v>2</v>
      </c>
      <c r="P372" s="43">
        <f>N372*O372</f>
        <v>80</v>
      </c>
      <c r="Q372" s="67">
        <v>4</v>
      </c>
      <c r="R372" s="67"/>
      <c r="S372" s="67">
        <v>4</v>
      </c>
      <c r="T372" s="67"/>
    </row>
    <row r="373" spans="1:20" ht="12.75" hidden="1">
      <c r="A373" s="72" t="s">
        <v>7483</v>
      </c>
      <c r="B373" s="42" t="str">
        <f>IFERROR(VLOOKUP(D:D,'1. КУБ по территории'!$A:$L,7,0),"")</f>
        <v>Белмаркет</v>
      </c>
      <c r="C373" s="42" t="str">
        <f>IFERROR(VLOOKUP(D:D,'1. КУБ по территории'!$A:$L,8,0),"")</f>
        <v>Минская обл., Смолевичский р-н, г. Смолевичи, ул Первомайская, д 6</v>
      </c>
      <c r="D373" s="67" t="s">
        <v>5416</v>
      </c>
      <c r="E373" s="51">
        <f>IFERROR(VLOOKUP(D:D,'1. КУБ по территории'!$I:$L,2,0),"-")</f>
        <v>16881.34</v>
      </c>
      <c r="F373" s="51">
        <f>IFERROR(VLOOKUP(D:D,'1. КУБ по территории'!$I:$L,3,0),"-")</f>
        <v>6800.0599999999995</v>
      </c>
      <c r="G373" s="51">
        <f>IFERROR(VLOOKUP(D:D,'1. КУБ по территории'!$I:$L,4,0),"-")</f>
        <v>20121.080000000005</v>
      </c>
      <c r="H373" s="51">
        <f>IFERROR(AVERAGE(E373:G373),"-")</f>
        <v>14600.82666666667</v>
      </c>
      <c r="I373" s="42" t="str">
        <f>IFERROR(VLOOKUP($D373,'1. КУБ по территории'!$A:$L,3,0),"-")</f>
        <v>Смешанный канал</v>
      </c>
      <c r="J373" s="42" t="str">
        <f>IFERROR(VLOOKUP($D373,'1. КУБ по территории'!$A:$L,4,0),"-")</f>
        <v>Супермаркет</v>
      </c>
      <c r="K373" s="42" t="str">
        <f>IFERROR(VLOOKUP($D373,'1. КУБ по территории'!$A:$L,5,0),"-")</f>
        <v>Супермаркет (малый)</v>
      </c>
      <c r="L373" s="42" t="str">
        <f>IFERROR(VLOOKUP($D373,'1. КУБ по территории'!$A:$L,6,0),"-")</f>
        <v>Ф2 (Белмаркет)</v>
      </c>
      <c r="M373" s="50">
        <f>IFERROR(IF(H373&gt;=1000000,1,IF(AND(H373&gt;=500000,H373&lt;=999999),2,IF(AND(H373&gt;=200000,H373&lt;=499999),3,IF(AND(H373&gt;=150000,H373&lt;=199999),4,IF(AND(H373&gt;=75000,H373&lt;=149000),5,IF(AND(H373&gt;=35000,H373&lt;=74999),6,6)))))),"-")</f>
        <v>6</v>
      </c>
      <c r="N373" s="83">
        <v>40</v>
      </c>
      <c r="O373" s="83">
        <v>1</v>
      </c>
      <c r="P373" s="43">
        <f>N373*O373</f>
        <v>40</v>
      </c>
      <c r="Q373" s="67"/>
      <c r="R373" s="67">
        <v>3</v>
      </c>
      <c r="S373" s="67"/>
      <c r="T373" s="67"/>
    </row>
    <row r="374" spans="1:20" ht="12.75" hidden="1">
      <c r="A374" s="72" t="s">
        <v>7483</v>
      </c>
      <c r="B374" s="42" t="str">
        <f>IFERROR(VLOOKUP(D:D,'1. КУБ по территории'!$A:$L,7,0),"")</f>
        <v>Белмаркет</v>
      </c>
      <c r="C374" s="42" t="str">
        <f>IFERROR(VLOOKUP(D:D,'1. КУБ по территории'!$A:$L,8,0),"")</f>
        <v>Минская обл., Логойский р-н, г. Логойск, ул Победы, д 44</v>
      </c>
      <c r="D374" s="67" t="s">
        <v>5419</v>
      </c>
      <c r="E374" s="51">
        <f>IFERROR(VLOOKUP(D:D,'1. КУБ по территории'!$I:$L,2,0),"-")</f>
        <v>123254.54999999999</v>
      </c>
      <c r="F374" s="51">
        <f>IFERROR(VLOOKUP(D:D,'1. КУБ по территории'!$I:$L,3,0),"-")</f>
        <v>19738.089999999997</v>
      </c>
      <c r="G374" s="51">
        <f>IFERROR(VLOOKUP(D:D,'1. КУБ по территории'!$I:$L,4,0),"-")</f>
        <v>20577.22</v>
      </c>
      <c r="H374" s="51">
        <f>IFERROR(AVERAGE(E374:G374),"-")</f>
        <v>54523.28666666666</v>
      </c>
      <c r="I374" s="42" t="str">
        <f>IFERROR(VLOOKUP($D374,'1. КУБ по территории'!$A:$L,3,0),"-")</f>
        <v>Смешанный канал</v>
      </c>
      <c r="J374" s="42" t="str">
        <f>IFERROR(VLOOKUP($D374,'1. КУБ по территории'!$A:$L,4,0),"-")</f>
        <v>Супермаркет</v>
      </c>
      <c r="K374" s="42" t="str">
        <f>IFERROR(VLOOKUP($D374,'1. КУБ по территории'!$A:$L,5,0),"-")</f>
        <v>Супермаркет (малый)</v>
      </c>
      <c r="L374" s="42" t="str">
        <f>IFERROR(VLOOKUP($D374,'1. КУБ по территории'!$A:$L,6,0),"-")</f>
        <v>Ф3 (Белмаркет)</v>
      </c>
      <c r="M374" s="50">
        <f>IFERROR(IF(H374&gt;=1000000,1,IF(AND(H374&gt;=500000,H374&lt;=999999),2,IF(AND(H374&gt;=200000,H374&lt;=499999),3,IF(AND(H374&gt;=150000,H374&lt;=199999),4,IF(AND(H374&gt;=75000,H374&lt;=149000),5,IF(AND(H374&gt;=35000,H374&lt;=74999),6,6)))))),"-")</f>
        <v>6</v>
      </c>
      <c r="N374" s="83">
        <v>40</v>
      </c>
      <c r="O374" s="83">
        <v>1</v>
      </c>
      <c r="P374" s="43">
        <f>N374*O374</f>
        <v>40</v>
      </c>
      <c r="Q374" s="67"/>
      <c r="R374" s="67"/>
      <c r="S374" s="67"/>
      <c r="T374" s="67">
        <v>3</v>
      </c>
    </row>
    <row r="375" spans="1:20" ht="12.75" hidden="1">
      <c r="A375" s="72" t="s">
        <v>7483</v>
      </c>
      <c r="B375" s="42" t="str">
        <f>IFERROR(VLOOKUP(D:D,'1. КУБ по территории'!$A:$L,7,0),"")</f>
        <v>Буслик</v>
      </c>
      <c r="C375" s="42" t="str">
        <f>IFERROR(VLOOKUP(D:D,'1. КУБ по территории'!$A:$L,8,0),"")</f>
        <v>Минская обл., Борисовский р-н, г. Борисов, ул Гагарина, д 107</v>
      </c>
      <c r="D375" s="67" t="s">
        <v>4631</v>
      </c>
      <c r="E375" s="51">
        <f>IFERROR(VLOOKUP(D:D,'1. КУБ по территории'!$I:$L,2,0),"-")</f>
        <v>21325.450200755989</v>
      </c>
      <c r="F375" s="51">
        <f>IFERROR(VLOOKUP(D:D,'1. КУБ по территории'!$I:$L,3,0),"-")</f>
        <v>0</v>
      </c>
      <c r="G375" s="51">
        <f>IFERROR(VLOOKUP(D:D,'1. КУБ по территории'!$I:$L,4,0),"-")</f>
        <v>67960.096248415197</v>
      </c>
      <c r="H375" s="51">
        <f>IFERROR(AVERAGE(E375:G375),"-")</f>
        <v>29761.848816390397</v>
      </c>
      <c r="I375" s="42" t="str">
        <f>IFERROR(VLOOKUP($D375,'1. КУБ по территории'!$A:$L,3,0),"-")</f>
        <v>Канал Специалисты</v>
      </c>
      <c r="J375" s="42" t="str">
        <f>IFERROR(VLOOKUP($D375,'1. КУБ по территории'!$A:$L,4,0),"-")</f>
        <v>Детский магазин</v>
      </c>
      <c r="K375" s="42" t="str">
        <f>IFERROR(VLOOKUP($D375,'1. КУБ по территории'!$A:$L,5,0),"-")</f>
        <v>Детский магазин (малый)</v>
      </c>
      <c r="L375" s="42" t="str">
        <f>IFERROR(VLOOKUP($D375,'1. КУБ по территории'!$A:$L,6,0),"-")</f>
        <v>10 (Буслик)</v>
      </c>
      <c r="M375" s="50">
        <f>IFERROR(IF(H375&gt;=1000000,1,IF(AND(H375&gt;=500000,H375&lt;=999999),2,IF(AND(H375&gt;=200000,H375&lt;=499999),3,IF(AND(H375&gt;=150000,H375&lt;=199999),4,IF(AND(H375&gt;=75000,H375&lt;=149000),5,IF(AND(H375&gt;=35000,H375&lt;=74999),6,6)))))),"-")</f>
        <v>6</v>
      </c>
      <c r="N375" s="83">
        <v>60</v>
      </c>
      <c r="O375" s="83">
        <v>8</v>
      </c>
      <c r="P375" s="43">
        <f>N375*O375</f>
        <v>480</v>
      </c>
      <c r="Q375" s="67">
        <v>2.5</v>
      </c>
      <c r="R375" s="67">
        <v>1.5</v>
      </c>
      <c r="S375" s="67">
        <v>2.5</v>
      </c>
      <c r="T375" s="67">
        <v>1.5</v>
      </c>
    </row>
    <row r="376" spans="1:20" ht="12.75" hidden="1">
      <c r="A376" s="72" t="s">
        <v>7483</v>
      </c>
      <c r="B376" s="42" t="str">
        <f>IFERROR(VLOOKUP(D:D,'1. КУБ по территории'!$A:$L,7,0),"")</f>
        <v>Санта</v>
      </c>
      <c r="C376" s="42" t="str">
        <f>IFERROR(VLOOKUP(D:D,'1. КУБ по территории'!$A:$L,8,0),"")</f>
        <v>Минская обл., Борисовский р-н, г. Борисов, ул Гагарина, д 4</v>
      </c>
      <c r="D376" s="67" t="s">
        <v>5256</v>
      </c>
      <c r="E376" s="51">
        <f>IFERROR(VLOOKUP(D:D,'1. КУБ по территории'!$I:$L,2,0),"-")</f>
        <v>0</v>
      </c>
      <c r="F376" s="51">
        <f>IFERROR(VLOOKUP(D:D,'1. КУБ по территории'!$I:$L,3,0),"-")</f>
        <v>1129.2</v>
      </c>
      <c r="G376" s="51">
        <f>IFERROR(VLOOKUP(D:D,'1. КУБ по территории'!$I:$L,4,0),"-")</f>
        <v>4501.3200000000006</v>
      </c>
      <c r="H376" s="51">
        <f>IFERROR(AVERAGE(E376:G376),"-")</f>
        <v>1876.8400000000001</v>
      </c>
      <c r="I376" s="42" t="str">
        <f>IFERROR(VLOOKUP($D376,'1. КУБ по территории'!$A:$L,3,0),"-")</f>
        <v>Смешанный канал</v>
      </c>
      <c r="J376" s="42" t="str">
        <f>IFERROR(VLOOKUP($D376,'1. КУБ по территории'!$A:$L,4,0),"-")</f>
        <v>Супермаркет</v>
      </c>
      <c r="K376" s="42" t="str">
        <f>IFERROR(VLOOKUP($D376,'1. КУБ по территории'!$A:$L,5,0),"-")</f>
        <v>Супермаркет (малый)</v>
      </c>
      <c r="L376" s="42" t="str">
        <f>IFERROR(VLOOKUP($D376,'1. КУБ по территории'!$A:$L,6,0),"-")</f>
        <v>Unknown</v>
      </c>
      <c r="M376" s="50">
        <f>IFERROR(IF(H376&gt;=1000000,1,IF(AND(H376&gt;=500000,H376&lt;=999999),2,IF(AND(H376&gt;=200000,H376&lt;=499999),3,IF(AND(H376&gt;=150000,H376&lt;=199999),4,IF(AND(H376&gt;=75000,H376&lt;=149000),5,IF(AND(H376&gt;=35000,H376&lt;=74999),6,6)))))),"-")</f>
        <v>6</v>
      </c>
      <c r="N376" s="83">
        <v>30</v>
      </c>
      <c r="O376" s="83">
        <v>4</v>
      </c>
      <c r="P376" s="43">
        <f>N376*O376</f>
        <v>120</v>
      </c>
      <c r="Q376" s="67">
        <v>1</v>
      </c>
      <c r="R376" s="67">
        <v>1</v>
      </c>
      <c r="S376" s="67">
        <v>1</v>
      </c>
      <c r="T376" s="67">
        <v>1</v>
      </c>
    </row>
    <row r="377" spans="1:20" ht="12.75" hidden="1">
      <c r="A377" s="72" t="s">
        <v>7483</v>
      </c>
      <c r="B377" s="42" t="str">
        <f>IFERROR(VLOOKUP(D:D,'1. КУБ по территории'!$A:$L,7,0),"")</f>
        <v>Санта</v>
      </c>
      <c r="C377" s="42" t="str">
        <f>IFERROR(VLOOKUP(D:D,'1. КУБ по территории'!$A:$L,8,0),"")</f>
        <v>Минская обл., Борисовский р-н, г. Борисов, ул Трусова, д 30</v>
      </c>
      <c r="D377" s="74" t="s">
        <v>5258</v>
      </c>
      <c r="E377" s="51">
        <f>IFERROR(VLOOKUP(D:D,'1. КУБ по территории'!$I:$L,2,0),"-")</f>
        <v>0</v>
      </c>
      <c r="F377" s="51">
        <f>IFERROR(VLOOKUP(D:D,'1. КУБ по территории'!$I:$L,3,0),"-")</f>
        <v>0</v>
      </c>
      <c r="G377" s="51">
        <f>IFERROR(VLOOKUP(D:D,'1. КУБ по территории'!$I:$L,4,0),"-")</f>
        <v>5233.8</v>
      </c>
      <c r="H377" s="51">
        <f>IFERROR(AVERAGE(E377:G377),"-")</f>
        <v>1744.6000000000001</v>
      </c>
      <c r="I377" s="42" t="str">
        <f>IFERROR(VLOOKUP($D377,'1. КУБ по территории'!$A:$L,3,0),"-")</f>
        <v>Смешанный канал</v>
      </c>
      <c r="J377" s="42" t="str">
        <f>IFERROR(VLOOKUP($D377,'1. КУБ по территории'!$A:$L,4,0),"-")</f>
        <v>Супермаркет</v>
      </c>
      <c r="K377" s="42" t="str">
        <f>IFERROR(VLOOKUP($D377,'1. КУБ по территории'!$A:$L,5,0),"-")</f>
        <v>Супермаркет (малый)</v>
      </c>
      <c r="L377" s="42" t="str">
        <f>IFERROR(VLOOKUP($D377,'1. КУБ по территории'!$A:$L,6,0),"-")</f>
        <v>Unknown</v>
      </c>
      <c r="M377" s="50">
        <f>IFERROR(IF(H377&gt;=1000000,1,IF(AND(H377&gt;=500000,H377&lt;=999999),2,IF(AND(H377&gt;=200000,H377&lt;=499999),3,IF(AND(H377&gt;=150000,H377&lt;=199999),4,IF(AND(H377&gt;=75000,H377&lt;=149000),5,IF(AND(H377&gt;=35000,H377&lt;=74999),6,6)))))),"-")</f>
        <v>6</v>
      </c>
      <c r="N377" s="83">
        <v>30</v>
      </c>
      <c r="O377" s="83">
        <v>2</v>
      </c>
      <c r="P377" s="43">
        <f>N377*O377</f>
        <v>60</v>
      </c>
      <c r="Q377" s="74"/>
      <c r="R377" s="74">
        <v>4</v>
      </c>
      <c r="S377" s="74"/>
      <c r="T377" s="74">
        <v>4</v>
      </c>
    </row>
    <row r="378" spans="1:20" ht="12.75" hidden="1">
      <c r="A378" s="72" t="s">
        <v>7483</v>
      </c>
      <c r="B378" s="42" t="str">
        <f>IFERROR(VLOOKUP(D:D,'1. КУБ по территории'!$A:$L,7,0),"")</f>
        <v>Санта</v>
      </c>
      <c r="C378" s="42" t="str">
        <f>IFERROR(VLOOKUP(D:D,'1. КУБ по территории'!$A:$L,8,0),"")</f>
        <v>Минская обл., г. Жодино, ул Советская, д 1В</v>
      </c>
      <c r="D378" s="74" t="s">
        <v>5277</v>
      </c>
      <c r="E378" s="51">
        <f>IFERROR(VLOOKUP(D:D,'1. КУБ по территории'!$I:$L,2,0),"-")</f>
        <v>0</v>
      </c>
      <c r="F378" s="51">
        <f>IFERROR(VLOOKUP(D:D,'1. КУБ по территории'!$I:$L,3,0),"-")</f>
        <v>1785.2400000000002</v>
      </c>
      <c r="G378" s="51">
        <f>IFERROR(VLOOKUP(D:D,'1. КУБ по территории'!$I:$L,4,0),"-")</f>
        <v>0</v>
      </c>
      <c r="H378" s="51">
        <f>IFERROR(AVERAGE(E378:G378),"-")</f>
        <v>595.08000000000004</v>
      </c>
      <c r="I378" s="42" t="str">
        <f>IFERROR(VLOOKUP($D378,'1. КУБ по территории'!$A:$L,3,0),"-")</f>
        <v>Смешанный канал</v>
      </c>
      <c r="J378" s="42" t="str">
        <f>IFERROR(VLOOKUP($D378,'1. КУБ по территории'!$A:$L,4,0),"-")</f>
        <v>Супермаркет</v>
      </c>
      <c r="K378" s="42" t="str">
        <f>IFERROR(VLOOKUP($D378,'1. КУБ по территории'!$A:$L,5,0),"-")</f>
        <v>Супермаркет (малый)</v>
      </c>
      <c r="L378" s="42" t="str">
        <f>IFERROR(VLOOKUP($D378,'1. КУБ по территории'!$A:$L,6,0),"-")</f>
        <v>Unknown</v>
      </c>
      <c r="M378" s="50">
        <f>IFERROR(IF(H378&gt;=1000000,1,IF(AND(H378&gt;=500000,H378&lt;=999999),2,IF(AND(H378&gt;=200000,H378&lt;=499999),3,IF(AND(H378&gt;=150000,H378&lt;=199999),4,IF(AND(H378&gt;=75000,H378&lt;=149000),5,IF(AND(H378&gt;=35000,H378&lt;=74999),6,6)))))),"-")</f>
        <v>6</v>
      </c>
      <c r="N378" s="83">
        <v>30</v>
      </c>
      <c r="O378" s="83">
        <v>1</v>
      </c>
      <c r="P378" s="43">
        <f>N378*O378</f>
        <v>30</v>
      </c>
      <c r="Q378" s="74"/>
      <c r="R378" s="74"/>
      <c r="S378" s="74">
        <v>5</v>
      </c>
      <c r="T378" s="74"/>
    </row>
    <row r="379" spans="1:20" ht="12.75" hidden="1">
      <c r="A379" s="72" t="s">
        <v>7483</v>
      </c>
      <c r="B379" s="42" t="str">
        <f>IFERROR(VLOOKUP(D:D,'1. КУБ по территории'!$A:$L,7,0),"")</f>
        <v>Санта</v>
      </c>
      <c r="C379" s="42" t="str">
        <f>IFERROR(VLOOKUP(D:D,'1. КУБ по территории'!$A:$L,8,0),"")</f>
        <v>Минская обл., г. Жодино, ул Гагарина, д 21</v>
      </c>
      <c r="D379" s="74" t="s">
        <v>5259</v>
      </c>
      <c r="E379" s="51">
        <f>IFERROR(VLOOKUP(D:D,'1. КУБ по территории'!$I:$L,2,0),"-")</f>
        <v>0</v>
      </c>
      <c r="F379" s="51">
        <f>IFERROR(VLOOKUP(D:D,'1. КУБ по территории'!$I:$L,3,0),"-")</f>
        <v>0</v>
      </c>
      <c r="G379" s="51">
        <f>IFERROR(VLOOKUP(D:D,'1. КУБ по территории'!$I:$L,4,0),"-")</f>
        <v>4501.3200000000006</v>
      </c>
      <c r="H379" s="51">
        <f>IFERROR(AVERAGE(E379:G379),"-")</f>
        <v>1500.4400000000003</v>
      </c>
      <c r="I379" s="42" t="str">
        <f>IFERROR(VLOOKUP($D379,'1. КУБ по территории'!$A:$L,3,0),"-")</f>
        <v>Смешанный канал</v>
      </c>
      <c r="J379" s="42" t="str">
        <f>IFERROR(VLOOKUP($D379,'1. КУБ по территории'!$A:$L,4,0),"-")</f>
        <v>Супермаркет</v>
      </c>
      <c r="K379" s="42" t="str">
        <f>IFERROR(VLOOKUP($D379,'1. КУБ по территории'!$A:$L,5,0),"-")</f>
        <v>Супермаркет (малый)</v>
      </c>
      <c r="L379" s="42" t="str">
        <f>IFERROR(VLOOKUP($D379,'1. КУБ по территории'!$A:$L,6,0),"-")</f>
        <v>Unknown</v>
      </c>
      <c r="M379" s="50">
        <f>IFERROR(IF(H379&gt;=1000000,1,IF(AND(H379&gt;=500000,H379&lt;=999999),2,IF(AND(H379&gt;=200000,H379&lt;=499999),3,IF(AND(H379&gt;=150000,H379&lt;=199999),4,IF(AND(H379&gt;=75000,H379&lt;=149000),5,IF(AND(H379&gt;=35000,H379&lt;=74999),6,6)))))),"-")</f>
        <v>6</v>
      </c>
      <c r="N379" s="83">
        <v>30</v>
      </c>
      <c r="O379" s="83">
        <v>1</v>
      </c>
      <c r="P379" s="43">
        <f>N379*O379</f>
        <v>30</v>
      </c>
      <c r="Q379" s="74"/>
      <c r="R379" s="74">
        <v>5</v>
      </c>
      <c r="S379" s="74"/>
      <c r="T379" s="74"/>
    </row>
    <row r="380" spans="1:20" ht="12.75" hidden="1">
      <c r="A380" s="72" t="s">
        <v>7483</v>
      </c>
      <c r="B380" s="42" t="str">
        <f>IFERROR(VLOOKUP(D:D,'1. КУБ по территории'!$A:$L,7,0),"")</f>
        <v>Евроопт</v>
      </c>
      <c r="C380" s="42" t="str">
        <f>IFERROR(VLOOKUP(D:D,'1. КУБ по территории'!$A:$L,8,0),"")</f>
        <v>Минская обл., г. Жодино, ул 50 лет Октября, д 18</v>
      </c>
      <c r="D380" s="74" t="s">
        <v>5057</v>
      </c>
      <c r="E380" s="51">
        <f>IFERROR(VLOOKUP(D:D,'1. КУБ по территории'!$I:$L,2,0),"-")</f>
        <v>85135.619999999981</v>
      </c>
      <c r="F380" s="51">
        <f>IFERROR(VLOOKUP(D:D,'1. КУБ по территории'!$I:$L,3,0),"-")</f>
        <v>69880.040000000023</v>
      </c>
      <c r="G380" s="51">
        <f>IFERROR(VLOOKUP(D:D,'1. КУБ по территории'!$I:$L,4,0),"-")</f>
        <v>74147.520000000019</v>
      </c>
      <c r="H380" s="51">
        <f>IFERROR(AVERAGE(E380:G380),"-")</f>
        <v>76387.726666666669</v>
      </c>
      <c r="I380" s="42" t="str">
        <f>IFERROR(VLOOKUP($D380,'1. КУБ по территории'!$A:$L,3,0),"-")</f>
        <v>Смешанный канал</v>
      </c>
      <c r="J380" s="42" t="str">
        <f>IFERROR(VLOOKUP($D380,'1. КУБ по территории'!$A:$L,4,0),"-")</f>
        <v>Гипермаркет</v>
      </c>
      <c r="K380" s="42" t="str">
        <f>IFERROR(VLOOKUP($D380,'1. КУБ по территории'!$A:$L,5,0),"-")</f>
        <v>Гипермаркет</v>
      </c>
      <c r="L380" s="42" t="str">
        <f>IFERROR(VLOOKUP($D380,'1. КУБ по территории'!$A:$L,6,0),"-")</f>
        <v>Unknown</v>
      </c>
      <c r="M380" s="50">
        <f>IFERROR(IF(H380&gt;=1000000,1,IF(AND(H380&gt;=500000,H380&lt;=999999),2,IF(AND(H380&gt;=200000,H380&lt;=499999),3,IF(AND(H380&gt;=150000,H380&lt;=199999),4,IF(AND(H380&gt;=75000,H380&lt;=149000),5,IF(AND(H380&gt;=35000,H380&lt;=74999),6,6)))))),"-")</f>
        <v>5</v>
      </c>
      <c r="N380" s="83">
        <v>60</v>
      </c>
      <c r="O380" s="83">
        <v>4</v>
      </c>
      <c r="P380" s="43">
        <f>N380*O380</f>
        <v>240</v>
      </c>
      <c r="Q380" s="74">
        <v>2</v>
      </c>
      <c r="R380" s="74">
        <v>5</v>
      </c>
      <c r="S380" s="74">
        <v>2</v>
      </c>
      <c r="T380" s="74">
        <v>5</v>
      </c>
    </row>
    <row r="381" spans="1:20" ht="12.75" hidden="1">
      <c r="A381" s="72" t="s">
        <v>7483</v>
      </c>
      <c r="B381" s="42" t="str">
        <f>IFERROR(VLOOKUP(D:D,'1. КУБ по территории'!$A:$L,7,0),"")</f>
        <v>Евроопт</v>
      </c>
      <c r="C381" s="42" t="str">
        <f>IFERROR(VLOOKUP(D:D,'1. КУБ по территории'!$A:$L,8,0),"")</f>
        <v>Минская обл., Борисовский р-н, г. Борисов, ул Гагарина, д 107</v>
      </c>
      <c r="D381" s="78" t="s">
        <v>5053</v>
      </c>
      <c r="E381" s="51">
        <f>IFERROR(VLOOKUP(D:D,'1. КУБ по территории'!$I:$L,2,0),"-")</f>
        <v>85135.62</v>
      </c>
      <c r="F381" s="51">
        <f>IFERROR(VLOOKUP(D:D,'1. КУБ по территории'!$I:$L,3,0),"-")</f>
        <v>69880.040000000037</v>
      </c>
      <c r="G381" s="51">
        <f>IFERROR(VLOOKUP(D:D,'1. КУБ по территории'!$I:$L,4,0),"-")</f>
        <v>74147.520000000004</v>
      </c>
      <c r="H381" s="51">
        <f>IFERROR(AVERAGE(E381:G381),"-")</f>
        <v>76387.726666666684</v>
      </c>
      <c r="I381" s="42" t="str">
        <f>IFERROR(VLOOKUP($D381,'1. КУБ по территории'!$A:$L,3,0),"-")</f>
        <v>Смешанный канал</v>
      </c>
      <c r="J381" s="42" t="str">
        <f>IFERROR(VLOOKUP($D381,'1. КУБ по территории'!$A:$L,4,0),"-")</f>
        <v>Гипермаркет</v>
      </c>
      <c r="K381" s="42" t="str">
        <f>IFERROR(VLOOKUP($D381,'1. КУБ по территории'!$A:$L,5,0),"-")</f>
        <v>Гипермаркет</v>
      </c>
      <c r="L381" s="42" t="str">
        <f>IFERROR(VLOOKUP($D381,'1. КУБ по территории'!$A:$L,6,0),"-")</f>
        <v>Unknown</v>
      </c>
      <c r="M381" s="50">
        <f>IFERROR(IF(H381&gt;=1000000,1,IF(AND(H381&gt;=500000,H381&lt;=999999),2,IF(AND(H381&gt;=200000,H381&lt;=499999),3,IF(AND(H381&gt;=150000,H381&lt;=199999),4,IF(AND(H381&gt;=75000,H381&lt;=149000),5,IF(AND(H381&gt;=35000,H381&lt;=74999),6,6)))))),"-")</f>
        <v>5</v>
      </c>
      <c r="N381" s="83">
        <v>30</v>
      </c>
      <c r="O381" s="83">
        <v>4</v>
      </c>
      <c r="P381" s="43">
        <f>N381*O381</f>
        <v>120</v>
      </c>
      <c r="Q381" s="78">
        <v>1</v>
      </c>
      <c r="R381" s="78">
        <v>1</v>
      </c>
      <c r="S381" s="78">
        <v>1</v>
      </c>
      <c r="T381" s="78">
        <v>1</v>
      </c>
    </row>
    <row r="382" spans="1:20" ht="12.75" hidden="1">
      <c r="A382" s="72" t="s">
        <v>7483</v>
      </c>
      <c r="B382" s="42" t="str">
        <f>IFERROR(VLOOKUP(D:D,'1. КУБ по территории'!$A:$L,7,0),"")</f>
        <v>Евроопт</v>
      </c>
      <c r="C382" s="42" t="str">
        <f>IFERROR(VLOOKUP(D:D,'1. КУБ по территории'!$A:$L,8,0),"")</f>
        <v>Минская обл., Борисовский р-н, г. Борисов, ул Максима Горького, д 140</v>
      </c>
      <c r="D382" s="65" t="s">
        <v>5202</v>
      </c>
      <c r="E382" s="51">
        <f>IFERROR(VLOOKUP(D:D,'1. КУБ по территории'!$I:$L,2,0),"-")</f>
        <v>85135.62000000001</v>
      </c>
      <c r="F382" s="51">
        <f>IFERROR(VLOOKUP(D:D,'1. КУБ по территории'!$I:$L,3,0),"-")</f>
        <v>69880.040000000008</v>
      </c>
      <c r="G382" s="51">
        <f>IFERROR(VLOOKUP(D:D,'1. КУБ по территории'!$I:$L,4,0),"-")</f>
        <v>74147.520000000004</v>
      </c>
      <c r="H382" s="51">
        <f>IFERROR(AVERAGE(E382:G382),"-")</f>
        <v>76387.726666666684</v>
      </c>
      <c r="I382" s="42" t="str">
        <f>IFERROR(VLOOKUP($D382,'1. КУБ по территории'!$A:$L,3,0),"-")</f>
        <v>Смешанный канал</v>
      </c>
      <c r="J382" s="42" t="str">
        <f>IFERROR(VLOOKUP($D382,'1. КУБ по территории'!$A:$L,4,0),"-")</f>
        <v>Супермаркет</v>
      </c>
      <c r="K382" s="42" t="str">
        <f>IFERROR(VLOOKUP($D382,'1. КУБ по территории'!$A:$L,5,0),"-")</f>
        <v>Супермаркет (малый)</v>
      </c>
      <c r="L382" s="42" t="str">
        <f>IFERROR(VLOOKUP($D382,'1. КУБ по территории'!$A:$L,6,0),"-")</f>
        <v>Unknown</v>
      </c>
      <c r="M382" s="50">
        <f>IFERROR(IF(H382&gt;=1000000,1,IF(AND(H382&gt;=500000,H382&lt;=999999),2,IF(AND(H382&gt;=200000,H382&lt;=499999),3,IF(AND(H382&gt;=150000,H382&lt;=199999),4,IF(AND(H382&gt;=75000,H382&lt;=149000),5,IF(AND(H382&gt;=35000,H382&lt;=74999),6,6)))))),"-")</f>
        <v>5</v>
      </c>
      <c r="N382" s="83">
        <v>30</v>
      </c>
      <c r="O382" s="83">
        <v>1</v>
      </c>
      <c r="P382" s="43">
        <f>N382*O382</f>
        <v>30</v>
      </c>
      <c r="Q382" s="65">
        <v>4</v>
      </c>
      <c r="R382" s="65"/>
      <c r="S382" s="65"/>
      <c r="T382" s="65"/>
    </row>
    <row r="383" spans="1:20" ht="12.75" hidden="1">
      <c r="A383" s="72" t="s">
        <v>7483</v>
      </c>
      <c r="B383" s="42" t="str">
        <f>IFERROR(VLOOKUP(D:D,'1. КУБ по территории'!$A:$L,7,0),"")</f>
        <v>Грошык</v>
      </c>
      <c r="C383" s="42" t="str">
        <f>IFERROR(VLOOKUP(D:D,'1. КУБ по территории'!$A:$L,8,0),"")</f>
        <v>Минская обл., г. Жодино, пр-кт Мира, д 16А</v>
      </c>
      <c r="D383" s="74" t="s">
        <v>5481</v>
      </c>
      <c r="E383" s="51">
        <f>IFERROR(VLOOKUP(D:D,'1. КУБ по территории'!$I:$L,2,0),"-")</f>
        <v>85135.620000000024</v>
      </c>
      <c r="F383" s="51">
        <f>IFERROR(VLOOKUP(D:D,'1. КУБ по территории'!$I:$L,3,0),"-")</f>
        <v>69880.040000000008</v>
      </c>
      <c r="G383" s="51">
        <f>IFERROR(VLOOKUP(D:D,'1. КУБ по территории'!$I:$L,4,0),"-")</f>
        <v>74147.520000000004</v>
      </c>
      <c r="H383" s="51">
        <f>IFERROR(AVERAGE(E383:G383),"-")</f>
        <v>76387.726666666684</v>
      </c>
      <c r="I383" s="42" t="str">
        <f>IFERROR(VLOOKUP($D383,'1. КУБ по территории'!$A:$L,3,0),"-")</f>
        <v>Смешанный канал</v>
      </c>
      <c r="J383" s="42" t="str">
        <f>IFERROR(VLOOKUP($D383,'1. КУБ по территории'!$A:$L,4,0),"-")</f>
        <v>Хард дискаунтер</v>
      </c>
      <c r="K383" s="42" t="str">
        <f>IFERROR(VLOOKUP($D383,'1. КУБ по территории'!$A:$L,5,0),"-")</f>
        <v>Хард дискаунтер</v>
      </c>
      <c r="L383" s="42" t="str">
        <f>IFERROR(VLOOKUP($D383,'1. КУБ по территории'!$A:$L,6,0),"-")</f>
        <v>Unknown</v>
      </c>
      <c r="M383" s="50">
        <f>IFERROR(IF(H383&gt;=1000000,1,IF(AND(H383&gt;=500000,H383&lt;=999999),2,IF(AND(H383&gt;=200000,H383&lt;=499999),3,IF(AND(H383&gt;=150000,H383&lt;=199999),4,IF(AND(H383&gt;=75000,H383&lt;=149000),5,IF(AND(H383&gt;=35000,H383&lt;=74999),6,6)))))),"-")</f>
        <v>5</v>
      </c>
      <c r="N383" s="83">
        <v>30</v>
      </c>
      <c r="O383" s="83">
        <v>1</v>
      </c>
      <c r="P383" s="43">
        <f>N383*O383</f>
        <v>30</v>
      </c>
      <c r="Q383" s="74">
        <v>5</v>
      </c>
      <c r="R383" s="74"/>
      <c r="S383" s="74"/>
      <c r="T383" s="74"/>
    </row>
    <row r="384" spans="1:20" ht="12.75" hidden="1">
      <c r="A384" s="72" t="s">
        <v>7483</v>
      </c>
      <c r="B384" s="42" t="str">
        <f>IFERROR(VLOOKUP(D:D,'1. КУБ по территории'!$A:$L,7,0),"")</f>
        <v>Хит!</v>
      </c>
      <c r="C384" s="42" t="str">
        <f>IFERROR(VLOOKUP(D:D,'1. КУБ по территории'!$A:$L,8,0),"")</f>
        <v>Минская обл., Крупский р-н, г. Крупки, ул Ленина</v>
      </c>
      <c r="D384" s="79" t="s">
        <v>5348</v>
      </c>
      <c r="E384" s="51">
        <f>IFERROR(VLOOKUP(D:D,'1. КУБ по территории'!$I:$L,2,0),"-")</f>
        <v>0</v>
      </c>
      <c r="F384" s="51">
        <f>IFERROR(VLOOKUP(D:D,'1. КУБ по территории'!$I:$L,3,0),"-")</f>
        <v>0</v>
      </c>
      <c r="G384" s="51">
        <f>IFERROR(VLOOKUP(D:D,'1. КУБ по территории'!$I:$L,4,0),"-")</f>
        <v>0</v>
      </c>
      <c r="H384" s="51">
        <f>IFERROR(AVERAGE(E384:G384),"-")</f>
        <v>0</v>
      </c>
      <c r="I384" s="42" t="str">
        <f>IFERROR(VLOOKUP($D384,'1. КУБ по территории'!$A:$L,3,0),"-")</f>
        <v>Смешанный канал</v>
      </c>
      <c r="J384" s="42" t="str">
        <f>IFERROR(VLOOKUP($D384,'1. КУБ по территории'!$A:$L,4,0),"-")</f>
        <v>Супермаркет</v>
      </c>
      <c r="K384" s="42" t="str">
        <f>IFERROR(VLOOKUP($D384,'1. КУБ по территории'!$A:$L,5,0),"-")</f>
        <v>Супермаркет (малый)</v>
      </c>
      <c r="L384" s="42" t="str">
        <f>IFERROR(VLOOKUP($D384,'1. КУБ по территории'!$A:$L,6,0),"-")</f>
        <v>Unknown</v>
      </c>
      <c r="M384" s="50">
        <f>IFERROR(IF(H384&gt;=1000000,1,IF(AND(H384&gt;=500000,H384&lt;=999999),2,IF(AND(H384&gt;=200000,H384&lt;=499999),3,IF(AND(H384&gt;=150000,H384&lt;=199999),4,IF(AND(H384&gt;=75000,H384&lt;=149000),5,IF(AND(H384&gt;=35000,H384&lt;=74999),6,6)))))),"-")</f>
        <v>6</v>
      </c>
      <c r="N384" s="83">
        <v>30</v>
      </c>
      <c r="O384" s="83">
        <v>1</v>
      </c>
      <c r="P384" s="43">
        <f>N384*O384</f>
        <v>30</v>
      </c>
      <c r="Q384" s="74"/>
      <c r="R384" s="74">
        <v>4</v>
      </c>
      <c r="S384" s="74"/>
      <c r="T384" s="74"/>
    </row>
    <row r="385" spans="1:20" ht="12.75" hidden="1">
      <c r="A385" s="72" t="s">
        <v>7483</v>
      </c>
      <c r="B385" s="42" t="str">
        <f>IFERROR(VLOOKUP(D:D,'1. КУБ по территории'!$A:$L,7,0),"")</f>
        <v>Хит!</v>
      </c>
      <c r="C385" s="42" t="str">
        <f>IFERROR(VLOOKUP(D:D,'1. КУБ по территории'!$A:$L,8,0),"")</f>
        <v>Минская обл., г. Жодино, ул Советская</v>
      </c>
      <c r="D385" s="80" t="s">
        <v>5308</v>
      </c>
      <c r="E385" s="51">
        <f>IFERROR(VLOOKUP(D:D,'1. КУБ по территории'!$I:$L,2,0),"-")</f>
        <v>0</v>
      </c>
      <c r="F385" s="51">
        <f>IFERROR(VLOOKUP(D:D,'1. КУБ по территории'!$I:$L,3,0),"-")</f>
        <v>0</v>
      </c>
      <c r="G385" s="51">
        <f>IFERROR(VLOOKUP(D:D,'1. КУБ по территории'!$I:$L,4,0),"-")</f>
        <v>0</v>
      </c>
      <c r="H385" s="51">
        <f>IFERROR(AVERAGE(E385:G385),"-")</f>
        <v>0</v>
      </c>
      <c r="I385" s="42" t="str">
        <f>IFERROR(VLOOKUP($D385,'1. КУБ по территории'!$A:$L,3,0),"-")</f>
        <v>Смешанный канал</v>
      </c>
      <c r="J385" s="42" t="str">
        <f>IFERROR(VLOOKUP($D385,'1. КУБ по территории'!$A:$L,4,0),"-")</f>
        <v>Супермаркет</v>
      </c>
      <c r="K385" s="42" t="str">
        <f>IFERROR(VLOOKUP($D385,'1. КУБ по территории'!$A:$L,5,0),"-")</f>
        <v>Супермаркет (малый)</v>
      </c>
      <c r="L385" s="42" t="str">
        <f>IFERROR(VLOOKUP($D385,'1. КУБ по территории'!$A:$L,6,0),"-")</f>
        <v>Unknown</v>
      </c>
      <c r="M385" s="50">
        <f>IFERROR(IF(H385&gt;=1000000,1,IF(AND(H385&gt;=500000,H385&lt;=999999),2,IF(AND(H385&gt;=200000,H385&lt;=499999),3,IF(AND(H385&gt;=150000,H385&lt;=199999),4,IF(AND(H385&gt;=75000,H385&lt;=149000),5,IF(AND(H385&gt;=35000,H385&lt;=74999),6,6)))))),"-")</f>
        <v>6</v>
      </c>
      <c r="N385" s="83">
        <v>30</v>
      </c>
      <c r="O385" s="83">
        <v>1</v>
      </c>
      <c r="P385" s="43">
        <f>N385*O385</f>
        <v>30</v>
      </c>
      <c r="Q385" s="74"/>
      <c r="R385" s="74"/>
      <c r="S385" s="74">
        <v>5</v>
      </c>
      <c r="T385" s="74"/>
    </row>
    <row r="386" spans="1:20" ht="12.75" hidden="1">
      <c r="A386" s="72" t="s">
        <v>7483</v>
      </c>
      <c r="B386" s="42" t="str">
        <f>IFERROR(VLOOKUP(D:D,'1. КУБ по территории'!$A:$L,7,0),"")</f>
        <v>Корона</v>
      </c>
      <c r="C386" s="42" t="str">
        <f>IFERROR(VLOOKUP(D:D,'1. КУБ по территории'!$A:$L,8,0),"")</f>
        <v>Минская обл., Борисовский р-н, г. Борисов, ул III интернационала, д 5</v>
      </c>
      <c r="D386" s="74" t="s">
        <v>5086</v>
      </c>
      <c r="E386" s="51">
        <f>IFERROR(VLOOKUP(D:D,'1. КУБ по территории'!$I:$L,2,0),"-")</f>
        <v>21589.360000000004</v>
      </c>
      <c r="F386" s="51">
        <f>IFERROR(VLOOKUP(D:D,'1. КУБ по территории'!$I:$L,3,0),"-")</f>
        <v>18979.62</v>
      </c>
      <c r="G386" s="51">
        <f>IFERROR(VLOOKUP(D:D,'1. КУБ по территории'!$I:$L,4,0),"-")</f>
        <v>30267.53999999999</v>
      </c>
      <c r="H386" s="51">
        <f>IFERROR(AVERAGE(E386:G386),"-")</f>
        <v>23612.173333333329</v>
      </c>
      <c r="I386" s="42" t="str">
        <f>IFERROR(VLOOKUP($D386,'1. КУБ по территории'!$A:$L,3,0),"-")</f>
        <v>Смешанный канал</v>
      </c>
      <c r="J386" s="42" t="str">
        <f>IFERROR(VLOOKUP($D386,'1. КУБ по территории'!$A:$L,4,0),"-")</f>
        <v>Супермаркет</v>
      </c>
      <c r="K386" s="42" t="str">
        <f>IFERROR(VLOOKUP($D386,'1. КУБ по территории'!$A:$L,5,0),"-")</f>
        <v>Супермаркет (большой)</v>
      </c>
      <c r="L386" s="42" t="str">
        <f>IFERROR(VLOOKUP($D386,'1. КУБ по территории'!$A:$L,6,0),"-")</f>
        <v>Ф4 (Корона)</v>
      </c>
      <c r="M386" s="50">
        <f>IFERROR(IF(H386&gt;=1000000,1,IF(AND(H386&gt;=500000,H386&lt;=999999),2,IF(AND(H386&gt;=200000,H386&lt;=499999),3,IF(AND(H386&gt;=150000,H386&lt;=199999),4,IF(AND(H386&gt;=75000,H386&lt;=149000),5,IF(AND(H386&gt;=35000,H386&lt;=74999),6,6)))))),"-")</f>
        <v>6</v>
      </c>
      <c r="N386" s="83">
        <v>60</v>
      </c>
      <c r="O386" s="83">
        <v>4</v>
      </c>
      <c r="P386" s="43">
        <f>N386*O386</f>
        <v>240</v>
      </c>
      <c r="Q386" s="74">
        <v>4</v>
      </c>
      <c r="R386" s="74">
        <v>1</v>
      </c>
      <c r="S386" s="74">
        <v>4</v>
      </c>
      <c r="T386" s="74">
        <v>1</v>
      </c>
    </row>
    <row r="387" spans="1:20" ht="12.75" hidden="1">
      <c r="A387" s="72" t="s">
        <v>7483</v>
      </c>
      <c r="B387" s="42" t="str">
        <f>IFERROR(VLOOKUP(D:D,'1. КУБ по территории'!$A:$L,7,0),"")</f>
        <v>Гринрозница</v>
      </c>
      <c r="C387" s="42" t="str">
        <f>IFERROR(VLOOKUP(D:D,'1. КУБ по территории'!$A:$L,8,0),"")</f>
        <v>Минская обл., Борисовский р-н, г. Борисов, ул Гагарина, д 62</v>
      </c>
      <c r="D387" s="74" t="s">
        <v>5080</v>
      </c>
      <c r="E387" s="51">
        <f>IFERROR(VLOOKUP(D:D,'1. КУБ по территории'!$I:$L,2,0),"-")</f>
        <v>9506.16</v>
      </c>
      <c r="F387" s="51">
        <f>IFERROR(VLOOKUP(D:D,'1. КУБ по территории'!$I:$L,3,0),"-")</f>
        <v>1855.2900000000002</v>
      </c>
      <c r="G387" s="51">
        <f>IFERROR(VLOOKUP(D:D,'1. КУБ по территории'!$I:$L,4,0),"-")</f>
        <v>0</v>
      </c>
      <c r="H387" s="51">
        <f>IFERROR(AVERAGE(E387:G387),"-")</f>
        <v>3787.15</v>
      </c>
      <c r="I387" s="42" t="str">
        <f>IFERROR(VLOOKUP($D387,'1. КУБ по территории'!$A:$L,3,0),"-")</f>
        <v>Смешанный канал</v>
      </c>
      <c r="J387" s="42" t="str">
        <f>IFERROR(VLOOKUP($D387,'1. КУБ по территории'!$A:$L,4,0),"-")</f>
        <v>Супермаркет</v>
      </c>
      <c r="K387" s="42" t="str">
        <f>IFERROR(VLOOKUP($D387,'1. КУБ по территории'!$A:$L,5,0),"-")</f>
        <v>Супермаркет (большой)</v>
      </c>
      <c r="L387" s="42" t="str">
        <f>IFERROR(VLOOKUP($D387,'1. КУБ по территории'!$A:$L,6,0),"-")</f>
        <v>СМ (Гринрозница)</v>
      </c>
      <c r="M387" s="50">
        <f>IFERROR(IF(H387&gt;=1000000,1,IF(AND(H387&gt;=500000,H387&lt;=999999),2,IF(AND(H387&gt;=200000,H387&lt;=499999),3,IF(AND(H387&gt;=150000,H387&lt;=199999),4,IF(AND(H387&gt;=75000,H387&lt;=149000),5,IF(AND(H387&gt;=35000,H387&lt;=74999),6,6)))))),"-")</f>
        <v>6</v>
      </c>
      <c r="N387" s="83">
        <v>60</v>
      </c>
      <c r="O387" s="83">
        <v>4</v>
      </c>
      <c r="P387" s="43">
        <f>N387*O387</f>
        <v>240</v>
      </c>
      <c r="Q387" s="74">
        <v>5</v>
      </c>
      <c r="R387" s="74">
        <v>5</v>
      </c>
      <c r="S387" s="74">
        <v>5</v>
      </c>
      <c r="T387" s="74">
        <v>5</v>
      </c>
    </row>
    <row r="388" spans="1:20" ht="12.75" hidden="1">
      <c r="A388" s="72" t="s">
        <v>7483</v>
      </c>
      <c r="B388" s="42" t="str">
        <f>IFERROR(VLOOKUP(D:D,'1. КУБ по территории'!$A:$L,7,0),"")</f>
        <v>Гринрозница</v>
      </c>
      <c r="C388" s="42" t="str">
        <f>IFERROR(VLOOKUP(D:D,'1. КУБ по территории'!$A:$L,8,0),"")</f>
        <v>Минская обл., Смолевичский р-н, г. Смолевичи, ул Александра Лявданского, д 1</v>
      </c>
      <c r="D388" s="74" t="s">
        <v>5079</v>
      </c>
      <c r="E388" s="51">
        <f>IFERROR(VLOOKUP(D:D,'1. КУБ по территории'!$I:$L,2,0),"-")</f>
        <v>19273.830000000002</v>
      </c>
      <c r="F388" s="51">
        <f>IFERROR(VLOOKUP(D:D,'1. КУБ по территории'!$I:$L,3,0),"-")</f>
        <v>0</v>
      </c>
      <c r="G388" s="51">
        <f>IFERROR(VLOOKUP(D:D,'1. КУБ по территории'!$I:$L,4,0),"-")</f>
        <v>15464.749999999998</v>
      </c>
      <c r="H388" s="51">
        <f>IFERROR(AVERAGE(E388:G388),"-")</f>
        <v>11579.526666666667</v>
      </c>
      <c r="I388" s="42" t="str">
        <f>IFERROR(VLOOKUP($D388,'1. КУБ по территории'!$A:$L,3,0),"-")</f>
        <v>Смешанный канал</v>
      </c>
      <c r="J388" s="42" t="str">
        <f>IFERROR(VLOOKUP($D388,'1. КУБ по территории'!$A:$L,4,0),"-")</f>
        <v>Супермаркет</v>
      </c>
      <c r="K388" s="42" t="str">
        <f>IFERROR(VLOOKUP($D388,'1. КУБ по территории'!$A:$L,5,0),"-")</f>
        <v>Супермаркет (большой)</v>
      </c>
      <c r="L388" s="42" t="str">
        <f>IFERROR(VLOOKUP($D388,'1. КУБ по территории'!$A:$L,6,0),"-")</f>
        <v>СМ (Гринрозница)</v>
      </c>
      <c r="M388" s="50">
        <f>IFERROR(IF(H388&gt;=1000000,1,IF(AND(H388&gt;=500000,H388&lt;=999999),2,IF(AND(H388&gt;=200000,H388&lt;=499999),3,IF(AND(H388&gt;=150000,H388&lt;=199999),4,IF(AND(H388&gt;=75000,H388&lt;=149000),5,IF(AND(H388&gt;=35000,H388&lt;=74999),6,6)))))),"-")</f>
        <v>6</v>
      </c>
      <c r="N388" s="83">
        <v>60</v>
      </c>
      <c r="O388" s="83">
        <v>2</v>
      </c>
      <c r="P388" s="43">
        <f>N388*O388</f>
        <v>120</v>
      </c>
      <c r="Q388" s="74"/>
      <c r="R388" s="74">
        <v>3</v>
      </c>
      <c r="S388" s="74"/>
      <c r="T388" s="74">
        <v>3</v>
      </c>
    </row>
    <row r="389" spans="1:20" ht="12.75" hidden="1">
      <c r="A389" s="72" t="s">
        <v>7483</v>
      </c>
      <c r="B389" s="42" t="str">
        <f>IFERROR(VLOOKUP(D:D,'1. КУБ по территории'!$A:$L,7,0),"")</f>
        <v>Гринрозница</v>
      </c>
      <c r="C389" s="42" t="str">
        <f>IFERROR(VLOOKUP(D:D,'1. КУБ по территории'!$A:$L,8,0),"")</f>
        <v>Минская обл., г. Жодино, ул 50 лет Октября, д 20</v>
      </c>
      <c r="D389" s="74" t="s">
        <v>5395</v>
      </c>
      <c r="E389" s="51">
        <f>IFERROR(VLOOKUP(D:D,'1. КУБ по территории'!$I:$L,2,0),"-")</f>
        <v>12875.399999999998</v>
      </c>
      <c r="F389" s="51">
        <f>IFERROR(VLOOKUP(D:D,'1. КУБ по территории'!$I:$L,3,0),"-")</f>
        <v>4753.01</v>
      </c>
      <c r="G389" s="51">
        <f>IFERROR(VLOOKUP(D:D,'1. КУБ по территории'!$I:$L,4,0),"-")</f>
        <v>16548.789999999997</v>
      </c>
      <c r="H389" s="51">
        <f>IFERROR(AVERAGE(E389:G389),"-")</f>
        <v>11392.4</v>
      </c>
      <c r="I389" s="42" t="str">
        <f>IFERROR(VLOOKUP($D389,'1. КУБ по территории'!$A:$L,3,0),"-")</f>
        <v>Смешанный канал</v>
      </c>
      <c r="J389" s="42" t="str">
        <f>IFERROR(VLOOKUP($D389,'1. КУБ по территории'!$A:$L,4,0),"-")</f>
        <v>Супермаркет</v>
      </c>
      <c r="K389" s="42" t="str">
        <f>IFERROR(VLOOKUP($D389,'1. КУБ по территории'!$A:$L,5,0),"-")</f>
        <v>Супермаркет (малый)</v>
      </c>
      <c r="L389" s="42" t="str">
        <f>IFERROR(VLOOKUP($D389,'1. КУБ по территории'!$A:$L,6,0),"-")</f>
        <v>СМ (Гринрозница)</v>
      </c>
      <c r="M389" s="50">
        <f>IFERROR(IF(H389&gt;=1000000,1,IF(AND(H389&gt;=500000,H389&lt;=999999),2,IF(AND(H389&gt;=200000,H389&lt;=499999),3,IF(AND(H389&gt;=150000,H389&lt;=199999),4,IF(AND(H389&gt;=75000,H389&lt;=149000),5,IF(AND(H389&gt;=35000,H389&lt;=74999),6,6)))))),"-")</f>
        <v>6</v>
      </c>
      <c r="N389" s="83">
        <v>60</v>
      </c>
      <c r="O389" s="83">
        <v>8</v>
      </c>
      <c r="P389" s="43">
        <f>N389*O389</f>
        <v>480</v>
      </c>
      <c r="Q389" s="74">
        <v>2.5</v>
      </c>
      <c r="R389" s="74">
        <v>2.5</v>
      </c>
      <c r="S389" s="74">
        <v>2.5</v>
      </c>
      <c r="T389" s="74">
        <v>2.5</v>
      </c>
    </row>
    <row r="390" spans="1:20" ht="12.75" hidden="1">
      <c r="A390" s="72" t="s">
        <v>7483</v>
      </c>
      <c r="B390" s="42" t="str">
        <f>IFERROR(VLOOKUP(D:D,'1. КУБ по территории'!$A:$L,7,0),"")</f>
        <v>Мила</v>
      </c>
      <c r="C390" s="42" t="str">
        <f>IFERROR(VLOOKUP(D:D,'1. КУБ по территории'!$A:$L,8,0),"")</f>
        <v>Минская обл., Борисовский р-н, г. Борисов, ул Нормандия-Неман, д 159А</v>
      </c>
      <c r="D390" s="74" t="s">
        <v>4668</v>
      </c>
      <c r="E390" s="51">
        <f>IFERROR(VLOOKUP(D:D,'1. КУБ по территории'!$I:$L,2,0),"-")</f>
        <v>58660.450000000012</v>
      </c>
      <c r="F390" s="51">
        <f>IFERROR(VLOOKUP(D:D,'1. КУБ по территории'!$I:$L,3,0),"-")</f>
        <v>41289.22</v>
      </c>
      <c r="G390" s="51">
        <f>IFERROR(VLOOKUP(D:D,'1. КУБ по территории'!$I:$L,4,0),"-")</f>
        <v>9523.2299999999959</v>
      </c>
      <c r="H390" s="51">
        <f>IFERROR(AVERAGE(E390:G390),"-")</f>
        <v>36490.966666666667</v>
      </c>
      <c r="I390" s="42" t="str">
        <f>IFERROR(VLOOKUP($D390,'1. КУБ по территории'!$A:$L,3,0),"-")</f>
        <v>Канал Специалисты</v>
      </c>
      <c r="J390" s="42" t="str">
        <f>IFERROR(VLOOKUP($D390,'1. КУБ по территории'!$A:$L,4,0),"-")</f>
        <v>Парфюмерные и хозяйственные магазины</v>
      </c>
      <c r="K390" s="42" t="str">
        <f>IFERROR(VLOOKUP($D390,'1. КУБ по территории'!$A:$L,5,0),"-")</f>
        <v>Парфюмерно-Хозяйственный магазин (Малый)</v>
      </c>
      <c r="L390" s="42" t="str">
        <f>IFERROR(VLOOKUP($D390,'1. КУБ по территории'!$A:$L,6,0),"-")</f>
        <v>Мила mini</v>
      </c>
      <c r="M390" s="50">
        <f>IFERROR(IF(H390&gt;=1000000,1,IF(AND(H390&gt;=500000,H390&lt;=999999),2,IF(AND(H390&gt;=200000,H390&lt;=499999),3,IF(AND(H390&gt;=150000,H390&lt;=199999),4,IF(AND(H390&gt;=75000,H390&lt;=149000),5,IF(AND(H390&gt;=35000,H390&lt;=74999),6,6)))))),"-")</f>
        <v>6</v>
      </c>
      <c r="N390" s="83">
        <v>30</v>
      </c>
      <c r="O390" s="83">
        <v>1</v>
      </c>
      <c r="P390" s="43">
        <f>N390*O390</f>
        <v>30</v>
      </c>
      <c r="Q390" s="74"/>
      <c r="R390" s="74"/>
      <c r="S390" s="74"/>
      <c r="T390" s="74">
        <v>1</v>
      </c>
    </row>
    <row r="391" spans="1:20" ht="12.75" hidden="1">
      <c r="A391" s="72" t="s">
        <v>7483</v>
      </c>
      <c r="B391" s="42" t="str">
        <f>IFERROR(VLOOKUP(D:D,'1. КУБ по территории'!$A:$L,7,0),"")</f>
        <v>Мила</v>
      </c>
      <c r="C391" s="42" t="str">
        <f>IFERROR(VLOOKUP(D:D,'1. КУБ по территории'!$A:$L,8,0),"")</f>
        <v>Минская обл., Борисовский р-н, г. Борисов, ул Чапаева, д 20А</v>
      </c>
      <c r="D391" s="74" t="s">
        <v>4768</v>
      </c>
      <c r="E391" s="51">
        <f>IFERROR(VLOOKUP(D:D,'1. КУБ по территории'!$I:$L,2,0),"-")</f>
        <v>58660.449999999961</v>
      </c>
      <c r="F391" s="51">
        <f>IFERROR(VLOOKUP(D:D,'1. КУБ по территории'!$I:$L,3,0),"-")</f>
        <v>41289.219999999994</v>
      </c>
      <c r="G391" s="51">
        <f>IFERROR(VLOOKUP(D:D,'1. КУБ по территории'!$I:$L,4,0),"-")</f>
        <v>9523.2300000000014</v>
      </c>
      <c r="H391" s="51">
        <f>IFERROR(AVERAGE(E391:G391),"-")</f>
        <v>36490.966666666653</v>
      </c>
      <c r="I391" s="42" t="str">
        <f>IFERROR(VLOOKUP($D391,'1. КУБ по территории'!$A:$L,3,0),"-")</f>
        <v>Канал Специалисты</v>
      </c>
      <c r="J391" s="42" t="str">
        <f>IFERROR(VLOOKUP($D391,'1. КУБ по территории'!$A:$L,4,0),"-")</f>
        <v>Парфюмерные и хозяйственные магазины</v>
      </c>
      <c r="K391" s="42" t="str">
        <f>IFERROR(VLOOKUP($D391,'1. КУБ по территории'!$A:$L,5,0),"-")</f>
        <v>Парфюмерно-Хозяйственный магазин (Малый)</v>
      </c>
      <c r="L391" s="42" t="str">
        <f>IFERROR(VLOOKUP($D391,'1. КУБ по территории'!$A:$L,6,0),"-")</f>
        <v>Мила mini</v>
      </c>
      <c r="M391" s="50">
        <f>IFERROR(IF(H391&gt;=1000000,1,IF(AND(H391&gt;=500000,H391&lt;=999999),2,IF(AND(H391&gt;=200000,H391&lt;=499999),3,IF(AND(H391&gt;=150000,H391&lt;=199999),4,IF(AND(H391&gt;=75000,H391&lt;=149000),5,IF(AND(H391&gt;=35000,H391&lt;=74999),6,6)))))),"-")</f>
        <v>6</v>
      </c>
      <c r="N391" s="83">
        <v>30</v>
      </c>
      <c r="O391" s="83">
        <v>1</v>
      </c>
      <c r="P391" s="43">
        <f>N391*O391</f>
        <v>30</v>
      </c>
      <c r="Q391" s="74"/>
      <c r="R391" s="74">
        <v>1</v>
      </c>
      <c r="S391" s="74"/>
      <c r="T391" s="74"/>
    </row>
    <row r="392" spans="1:20" ht="12.75" hidden="1">
      <c r="A392" s="72" t="s">
        <v>7483</v>
      </c>
      <c r="B392" s="42" t="str">
        <f>IFERROR(VLOOKUP(D:D,'1. КУБ по территории'!$A:$L,7,0),"")</f>
        <v>Мила</v>
      </c>
      <c r="C392" s="42" t="str">
        <f>IFERROR(VLOOKUP(D:D,'1. КУБ по территории'!$A:$L,8,0),"")</f>
        <v>Минская обл., Борисовский р-н, г. Борисов, ул Чапаева, д 54</v>
      </c>
      <c r="D392" s="71" t="s">
        <v>4746</v>
      </c>
      <c r="E392" s="51">
        <f>IFERROR(VLOOKUP(D:D,'1. КУБ по территории'!$I:$L,2,0),"-")</f>
        <v>58660.449999999983</v>
      </c>
      <c r="F392" s="51">
        <f>IFERROR(VLOOKUP(D:D,'1. КУБ по территории'!$I:$L,3,0),"-")</f>
        <v>41289.22</v>
      </c>
      <c r="G392" s="51">
        <f>IFERROR(VLOOKUP(D:D,'1. КУБ по территории'!$I:$L,4,0),"-")</f>
        <v>9523.2299999999977</v>
      </c>
      <c r="H392" s="51">
        <f>IFERROR(AVERAGE(E392:G392),"-")</f>
        <v>36490.96666666666</v>
      </c>
      <c r="I392" s="42" t="str">
        <f>IFERROR(VLOOKUP($D392,'1. КУБ по территории'!$A:$L,3,0),"-")</f>
        <v>Канал Специалисты</v>
      </c>
      <c r="J392" s="42" t="str">
        <f>IFERROR(VLOOKUP($D392,'1. КУБ по территории'!$A:$L,4,0),"-")</f>
        <v>Парфюмерные и хозяйственные магазины</v>
      </c>
      <c r="K392" s="42" t="str">
        <f>IFERROR(VLOOKUP($D392,'1. КУБ по территории'!$A:$L,5,0),"-")</f>
        <v>Парфюмерно-Хозяйственный магазин (Малый)</v>
      </c>
      <c r="L392" s="42" t="str">
        <f>IFERROR(VLOOKUP($D392,'1. КУБ по территории'!$A:$L,6,0),"-")</f>
        <v>Мила mini</v>
      </c>
      <c r="M392" s="50">
        <f>IFERROR(IF(H392&gt;=1000000,1,IF(AND(H392&gt;=500000,H392&lt;=999999),2,IF(AND(H392&gt;=200000,H392&lt;=499999),3,IF(AND(H392&gt;=150000,H392&lt;=199999),4,IF(AND(H392&gt;=75000,H392&lt;=149000),5,IF(AND(H392&gt;=35000,H392&lt;=74999),6,6)))))),"-")</f>
        <v>6</v>
      </c>
      <c r="N392" s="83">
        <v>30</v>
      </c>
      <c r="O392" s="83">
        <v>2</v>
      </c>
      <c r="P392" s="43">
        <f>N392*O392</f>
        <v>60</v>
      </c>
      <c r="Q392" s="67">
        <v>1</v>
      </c>
      <c r="R392" s="67"/>
      <c r="S392" s="67">
        <v>1</v>
      </c>
      <c r="T392" s="67"/>
    </row>
    <row r="393" spans="1:20" ht="12.75" hidden="1">
      <c r="A393" s="72" t="s">
        <v>7483</v>
      </c>
      <c r="B393" s="42" t="str">
        <f>IFERROR(VLOOKUP(D:D,'1. КУБ по территории'!$A:$L,7,0),"")</f>
        <v>Мила</v>
      </c>
      <c r="C393" s="42" t="str">
        <f>IFERROR(VLOOKUP(D:D,'1. КУБ по территории'!$A:$L,8,0),"")</f>
        <v>Минская обл., Борисовский р-н, г. Борисов, ул Труда, д 14</v>
      </c>
      <c r="D393" s="71" t="s">
        <v>4712</v>
      </c>
      <c r="E393" s="51">
        <f>IFERROR(VLOOKUP(D:D,'1. КУБ по территории'!$I:$L,2,0),"-")</f>
        <v>58660.45</v>
      </c>
      <c r="F393" s="51">
        <f>IFERROR(VLOOKUP(D:D,'1. КУБ по территории'!$I:$L,3,0),"-")</f>
        <v>41289.219999999994</v>
      </c>
      <c r="G393" s="51">
        <f>IFERROR(VLOOKUP(D:D,'1. КУБ по территории'!$I:$L,4,0),"-")</f>
        <v>9523.2299999999977</v>
      </c>
      <c r="H393" s="51">
        <f>IFERROR(AVERAGE(E393:G393),"-")</f>
        <v>36490.96666666666</v>
      </c>
      <c r="I393" s="42" t="str">
        <f>IFERROR(VLOOKUP($D393,'1. КУБ по территории'!$A:$L,3,0),"-")</f>
        <v>Канал Специалисты</v>
      </c>
      <c r="J393" s="42" t="str">
        <f>IFERROR(VLOOKUP($D393,'1. КУБ по территории'!$A:$L,4,0),"-")</f>
        <v>Парфюмерные и хозяйственные магазины</v>
      </c>
      <c r="K393" s="42" t="str">
        <f>IFERROR(VLOOKUP($D393,'1. КУБ по территории'!$A:$L,5,0),"-")</f>
        <v>Парфюмерно-Хозяйственный магазин (Малый)</v>
      </c>
      <c r="L393" s="42" t="str">
        <f>IFERROR(VLOOKUP($D393,'1. КУБ по территории'!$A:$L,6,0),"-")</f>
        <v>Мила mini</v>
      </c>
      <c r="M393" s="50">
        <f>IFERROR(IF(H393&gt;=1000000,1,IF(AND(H393&gt;=500000,H393&lt;=999999),2,IF(AND(H393&gt;=200000,H393&lt;=499999),3,IF(AND(H393&gt;=150000,H393&lt;=199999),4,IF(AND(H393&gt;=75000,H393&lt;=149000),5,IF(AND(H393&gt;=35000,H393&lt;=74999),6,6)))))),"-")</f>
        <v>6</v>
      </c>
      <c r="N393" s="83">
        <v>30</v>
      </c>
      <c r="O393" s="83">
        <v>1</v>
      </c>
      <c r="P393" s="43">
        <f>N393*O393</f>
        <v>30</v>
      </c>
      <c r="Q393" s="67">
        <v>1</v>
      </c>
      <c r="R393" s="67"/>
      <c r="S393" s="67"/>
      <c r="T393" s="67"/>
    </row>
    <row r="394" spans="1:20" ht="12.75" hidden="1">
      <c r="A394" s="72" t="s">
        <v>7483</v>
      </c>
      <c r="B394" s="42" t="str">
        <f>IFERROR(VLOOKUP(D:D,'1. КУБ по территории'!$A:$L,7,0),"")</f>
        <v>Мила</v>
      </c>
      <c r="C394" s="42" t="str">
        <f>IFERROR(VLOOKUP(D:D,'1. КУБ по территории'!$A:$L,8,0),"")</f>
        <v>Минская обл., Борисовский р-н, г. Борисов, ул III интернационала, д 64</v>
      </c>
      <c r="D394" s="71" t="s">
        <v>4664</v>
      </c>
      <c r="E394" s="51">
        <f>IFERROR(VLOOKUP(D:D,'1. КУБ по территории'!$I:$L,2,0),"-")</f>
        <v>58660.450000000004</v>
      </c>
      <c r="F394" s="51">
        <f>IFERROR(VLOOKUP(D:D,'1. КУБ по территории'!$I:$L,3,0),"-")</f>
        <v>41289.220000000008</v>
      </c>
      <c r="G394" s="51">
        <f>IFERROR(VLOOKUP(D:D,'1. КУБ по территории'!$I:$L,4,0),"-")</f>
        <v>9523.2299999999977</v>
      </c>
      <c r="H394" s="51">
        <f>IFERROR(AVERAGE(E394:G394),"-")</f>
        <v>36490.966666666667</v>
      </c>
      <c r="I394" s="42" t="str">
        <f>IFERROR(VLOOKUP($D394,'1. КУБ по территории'!$A:$L,3,0),"-")</f>
        <v>Канал Специалисты</v>
      </c>
      <c r="J394" s="42" t="str">
        <f>IFERROR(VLOOKUP($D394,'1. КУБ по территории'!$A:$L,4,0),"-")</f>
        <v>Парфюмерные и хозяйственные магазины</v>
      </c>
      <c r="K394" s="42" t="str">
        <f>IFERROR(VLOOKUP($D394,'1. КУБ по территории'!$A:$L,5,0),"-")</f>
        <v>Парфюмерно-Хозяйственный магазин (Малый)</v>
      </c>
      <c r="L394" s="42" t="str">
        <f>IFERROR(VLOOKUP($D394,'1. КУБ по территории'!$A:$L,6,0),"-")</f>
        <v>Мила mini</v>
      </c>
      <c r="M394" s="50">
        <f>IFERROR(IF(H394&gt;=1000000,1,IF(AND(H394&gt;=500000,H394&lt;=999999),2,IF(AND(H394&gt;=200000,H394&lt;=499999),3,IF(AND(H394&gt;=150000,H394&lt;=199999),4,IF(AND(H394&gt;=75000,H394&lt;=149000),5,IF(AND(H394&gt;=35000,H394&lt;=74999),6,6)))))),"-")</f>
        <v>6</v>
      </c>
      <c r="N394" s="83">
        <v>30</v>
      </c>
      <c r="O394" s="83">
        <v>2</v>
      </c>
      <c r="P394" s="43">
        <f>N394*O394</f>
        <v>60</v>
      </c>
      <c r="Q394" s="67"/>
      <c r="R394" s="67">
        <v>1</v>
      </c>
      <c r="S394" s="67"/>
      <c r="T394" s="67">
        <v>1</v>
      </c>
    </row>
    <row r="395" spans="1:20" ht="12.75" hidden="1">
      <c r="A395" s="72" t="s">
        <v>7483</v>
      </c>
      <c r="B395" s="42" t="str">
        <f>IFERROR(VLOOKUP(D:D,'1. КУБ по территории'!$A:$L,7,0),"")</f>
        <v>Мила</v>
      </c>
      <c r="C395" s="42" t="str">
        <f>IFERROR(VLOOKUP(D:D,'1. КУБ по территории'!$A:$L,8,0),"")</f>
        <v>Минская обл., г. Жодино, пр-кт Ленина, д 17/2</v>
      </c>
      <c r="D395" s="71" t="s">
        <v>4680</v>
      </c>
      <c r="E395" s="51">
        <f>IFERROR(VLOOKUP(D:D,'1. КУБ по территории'!$I:$L,2,0),"-")</f>
        <v>58660.449999999983</v>
      </c>
      <c r="F395" s="51">
        <f>IFERROR(VLOOKUP(D:D,'1. КУБ по территории'!$I:$L,3,0),"-")</f>
        <v>41289.220000000008</v>
      </c>
      <c r="G395" s="51">
        <f>IFERROR(VLOOKUP(D:D,'1. КУБ по территории'!$I:$L,4,0),"-")</f>
        <v>9523.2299999999977</v>
      </c>
      <c r="H395" s="51">
        <f>IFERROR(AVERAGE(E395:G395),"-")</f>
        <v>36490.96666666666</v>
      </c>
      <c r="I395" s="42" t="str">
        <f>IFERROR(VLOOKUP($D395,'1. КУБ по территории'!$A:$L,3,0),"-")</f>
        <v>Канал Специалисты</v>
      </c>
      <c r="J395" s="42" t="str">
        <f>IFERROR(VLOOKUP($D395,'1. КУБ по территории'!$A:$L,4,0),"-")</f>
        <v>Парфюмерные и хозяйственные магазины</v>
      </c>
      <c r="K395" s="42" t="str">
        <f>IFERROR(VLOOKUP($D395,'1. КУБ по территории'!$A:$L,5,0),"-")</f>
        <v>Парфюмерно-Хозяйственный магазин (Малый)</v>
      </c>
      <c r="L395" s="42" t="str">
        <f>IFERROR(VLOOKUP($D395,'1. КУБ по территории'!$A:$L,6,0),"-")</f>
        <v>Мила mini</v>
      </c>
      <c r="M395" s="50">
        <f>IFERROR(IF(H395&gt;=1000000,1,IF(AND(H395&gt;=500000,H395&lt;=999999),2,IF(AND(H395&gt;=200000,H395&lt;=499999),3,IF(AND(H395&gt;=150000,H395&lt;=199999),4,IF(AND(H395&gt;=75000,H395&lt;=149000),5,IF(AND(H395&gt;=35000,H395&lt;=74999),6,6)))))),"-")</f>
        <v>6</v>
      </c>
      <c r="N395" s="83">
        <v>30</v>
      </c>
      <c r="O395" s="83">
        <v>1</v>
      </c>
      <c r="P395" s="43">
        <f>N395*O395</f>
        <v>30</v>
      </c>
      <c r="Q395" s="67"/>
      <c r="R395" s="67">
        <v>2</v>
      </c>
      <c r="S395" s="67"/>
      <c r="T395" s="67"/>
    </row>
    <row r="396" spans="1:20" ht="12.75" hidden="1">
      <c r="A396" s="72" t="s">
        <v>7483</v>
      </c>
      <c r="B396" s="42" t="str">
        <f>IFERROR(VLOOKUP(D:D,'1. КУБ по территории'!$A:$L,7,0),"")</f>
        <v>Мила</v>
      </c>
      <c r="C396" s="42" t="str">
        <f>IFERROR(VLOOKUP(D:D,'1. КУБ по территории'!$A:$L,8,0),"")</f>
        <v>Минская обл., г. Жодино, пр-кт Мира, д 2</v>
      </c>
      <c r="D396" s="71" t="s">
        <v>4732</v>
      </c>
      <c r="E396" s="51">
        <f>IFERROR(VLOOKUP(D:D,'1. КУБ по территории'!$I:$L,2,0),"-")</f>
        <v>58660.449999999968</v>
      </c>
      <c r="F396" s="51">
        <f>IFERROR(VLOOKUP(D:D,'1. КУБ по территории'!$I:$L,3,0),"-")</f>
        <v>41289.220000000016</v>
      </c>
      <c r="G396" s="51">
        <f>IFERROR(VLOOKUP(D:D,'1. КУБ по территории'!$I:$L,4,0),"-")</f>
        <v>9523.23</v>
      </c>
      <c r="H396" s="51">
        <f>IFERROR(AVERAGE(E396:G396),"-")</f>
        <v>36490.96666666666</v>
      </c>
      <c r="I396" s="42" t="str">
        <f>IFERROR(VLOOKUP($D396,'1. КУБ по территории'!$A:$L,3,0),"-")</f>
        <v>Канал Специалисты</v>
      </c>
      <c r="J396" s="42" t="str">
        <f>IFERROR(VLOOKUP($D396,'1. КУБ по территории'!$A:$L,4,0),"-")</f>
        <v>Парфюмерные и хозяйственные магазины</v>
      </c>
      <c r="K396" s="42" t="str">
        <f>IFERROR(VLOOKUP($D396,'1. КУБ по территории'!$A:$L,5,0),"-")</f>
        <v>Парфюмерно-Хозяйственный магазин (Малый)</v>
      </c>
      <c r="L396" s="42" t="str">
        <f>IFERROR(VLOOKUP($D396,'1. КУБ по территории'!$A:$L,6,0),"-")</f>
        <v>Мила mini</v>
      </c>
      <c r="M396" s="50">
        <f>IFERROR(IF(H396&gt;=1000000,1,IF(AND(H396&gt;=500000,H396&lt;=999999),2,IF(AND(H396&gt;=200000,H396&lt;=499999),3,IF(AND(H396&gt;=150000,H396&lt;=199999),4,IF(AND(H396&gt;=75000,H396&lt;=149000),5,IF(AND(H396&gt;=35000,H396&lt;=74999),6,6)))))),"-")</f>
        <v>6</v>
      </c>
      <c r="N396" s="83">
        <v>30</v>
      </c>
      <c r="O396" s="83">
        <v>1</v>
      </c>
      <c r="P396" s="43">
        <f>N396*O396</f>
        <v>30</v>
      </c>
      <c r="Q396" s="67">
        <v>5</v>
      </c>
      <c r="R396" s="67"/>
      <c r="S396" s="67"/>
      <c r="T396" s="67"/>
    </row>
    <row r="397" spans="1:20" ht="12.75" hidden="1">
      <c r="A397" s="72" t="s">
        <v>7483</v>
      </c>
      <c r="B397" s="42" t="str">
        <f>IFERROR(VLOOKUP(D:D,'1. КУБ по территории'!$A:$L,7,0),"")</f>
        <v>Мила</v>
      </c>
      <c r="C397" s="42" t="str">
        <f>IFERROR(VLOOKUP(D:D,'1. КУБ по территории'!$A:$L,8,0),"")</f>
        <v>Минская обл., г. Жодино, ул 50 лет Октября, д 20</v>
      </c>
      <c r="D397" s="71" t="s">
        <v>4646</v>
      </c>
      <c r="E397" s="51">
        <f>IFERROR(VLOOKUP(D:D,'1. КУБ по территории'!$I:$L,2,0),"-")</f>
        <v>58660.45</v>
      </c>
      <c r="F397" s="51">
        <f>IFERROR(VLOOKUP(D:D,'1. КУБ по территории'!$I:$L,3,0),"-")</f>
        <v>41289.220000000008</v>
      </c>
      <c r="G397" s="51">
        <f>IFERROR(VLOOKUP(D:D,'1. КУБ по территории'!$I:$L,4,0),"-")</f>
        <v>9523.2299999999977</v>
      </c>
      <c r="H397" s="51">
        <f>IFERROR(AVERAGE(E397:G397),"-")</f>
        <v>36490.966666666667</v>
      </c>
      <c r="I397" s="42" t="str">
        <f>IFERROR(VLOOKUP($D397,'1. КУБ по территории'!$A:$L,3,0),"-")</f>
        <v>Канал Специалисты</v>
      </c>
      <c r="J397" s="42" t="str">
        <f>IFERROR(VLOOKUP($D397,'1. КУБ по территории'!$A:$L,4,0),"-")</f>
        <v>Парфюмерные и хозяйственные магазины</v>
      </c>
      <c r="K397" s="42" t="str">
        <f>IFERROR(VLOOKUP($D397,'1. КУБ по территории'!$A:$L,5,0),"-")</f>
        <v>Парфюмерно-Хозяйственный магазин (Большой)</v>
      </c>
      <c r="L397" s="42" t="str">
        <f>IFERROR(VLOOKUP($D397,'1. КУБ по территории'!$A:$L,6,0),"-")</f>
        <v>Мила maxi</v>
      </c>
      <c r="M397" s="50">
        <f>IFERROR(IF(H397&gt;=1000000,1,IF(AND(H397&gt;=500000,H397&lt;=999999),2,IF(AND(H397&gt;=200000,H397&lt;=499999),3,IF(AND(H397&gt;=150000,H397&lt;=199999),4,IF(AND(H397&gt;=75000,H397&lt;=149000),5,IF(AND(H397&gt;=35000,H397&lt;=74999),6,6)))))),"-")</f>
        <v>6</v>
      </c>
      <c r="N397" s="83">
        <v>30</v>
      </c>
      <c r="O397" s="83">
        <v>2</v>
      </c>
      <c r="P397" s="43">
        <f>N397*O397</f>
        <v>60</v>
      </c>
      <c r="Q397" s="67"/>
      <c r="R397" s="67">
        <v>2</v>
      </c>
      <c r="S397" s="67"/>
      <c r="T397" s="67">
        <v>2</v>
      </c>
    </row>
    <row r="398" spans="1:20" ht="12.75" hidden="1">
      <c r="A398" s="72" t="s">
        <v>7483</v>
      </c>
      <c r="B398" s="42" t="str">
        <f>IFERROR(VLOOKUP(D:D,'1. КУБ по территории'!$A:$L,7,0),"")</f>
        <v>Мила</v>
      </c>
      <c r="C398" s="42" t="str">
        <f>IFERROR(VLOOKUP(D:D,'1. КУБ по территории'!$A:$L,8,0),"")</f>
        <v>Минская обл., г. Жодино, ул Советская, д 5</v>
      </c>
      <c r="D398" s="71" t="s">
        <v>4688</v>
      </c>
      <c r="E398" s="51">
        <f>IFERROR(VLOOKUP(D:D,'1. КУБ по территории'!$I:$L,2,0),"-")</f>
        <v>58660.45</v>
      </c>
      <c r="F398" s="51">
        <f>IFERROR(VLOOKUP(D:D,'1. КУБ по территории'!$I:$L,3,0),"-")</f>
        <v>41289.22</v>
      </c>
      <c r="G398" s="51">
        <f>IFERROR(VLOOKUP(D:D,'1. КУБ по территории'!$I:$L,4,0),"-")</f>
        <v>9523.2299999999977</v>
      </c>
      <c r="H398" s="51">
        <f>IFERROR(AVERAGE(E398:G398),"-")</f>
        <v>36490.966666666667</v>
      </c>
      <c r="I398" s="42" t="str">
        <f>IFERROR(VLOOKUP($D398,'1. КУБ по территории'!$A:$L,3,0),"-")</f>
        <v>Канал Специалисты</v>
      </c>
      <c r="J398" s="42" t="str">
        <f>IFERROR(VLOOKUP($D398,'1. КУБ по территории'!$A:$L,4,0),"-")</f>
        <v>Парфюмерные и хозяйственные магазины</v>
      </c>
      <c r="K398" s="42" t="str">
        <f>IFERROR(VLOOKUP($D398,'1. КУБ по территории'!$A:$L,5,0),"-")</f>
        <v>Парфюмерно-Хозяйственный магазин (Малый)</v>
      </c>
      <c r="L398" s="42" t="str">
        <f>IFERROR(VLOOKUP($D398,'1. КУБ по территории'!$A:$L,6,0),"-")</f>
        <v>Мила mini</v>
      </c>
      <c r="M398" s="50">
        <f>IFERROR(IF(H398&gt;=1000000,1,IF(AND(H398&gt;=500000,H398&lt;=999999),2,IF(AND(H398&gt;=200000,H398&lt;=499999),3,IF(AND(H398&gt;=150000,H398&lt;=199999),4,IF(AND(H398&gt;=75000,H398&lt;=149000),5,IF(AND(H398&gt;=35000,H398&lt;=74999),6,6)))))),"-")</f>
        <v>6</v>
      </c>
      <c r="N398" s="83">
        <v>30</v>
      </c>
      <c r="O398" s="83">
        <v>2</v>
      </c>
      <c r="P398" s="43">
        <f>N398*O398</f>
        <v>60</v>
      </c>
      <c r="Q398" s="67">
        <v>5</v>
      </c>
      <c r="R398" s="67"/>
      <c r="S398" s="67">
        <v>5</v>
      </c>
      <c r="T398" s="67"/>
    </row>
    <row r="399" spans="1:20" ht="12.75" hidden="1">
      <c r="A399" s="72" t="s">
        <v>7483</v>
      </c>
      <c r="B399" s="42" t="str">
        <f>IFERROR(VLOOKUP(D:D,'1. КУБ по территории'!$A:$L,7,0),"")</f>
        <v>Мила</v>
      </c>
      <c r="C399" s="42" t="str">
        <f>IFERROR(VLOOKUP(D:D,'1. КУБ по территории'!$A:$L,8,0),"")</f>
        <v>Минская обл., Березинский р-н, г. Березино, ул Октябрьская</v>
      </c>
      <c r="D399" s="71" t="s">
        <v>4730</v>
      </c>
      <c r="E399" s="51">
        <f>IFERROR(VLOOKUP(D:D,'1. КУБ по территории'!$I:$L,2,0),"-")</f>
        <v>58660.449999999983</v>
      </c>
      <c r="F399" s="51">
        <f>IFERROR(VLOOKUP(D:D,'1. КУБ по территории'!$I:$L,3,0),"-")</f>
        <v>41289.22</v>
      </c>
      <c r="G399" s="51">
        <f>IFERROR(VLOOKUP(D:D,'1. КУБ по территории'!$I:$L,4,0),"-")</f>
        <v>9523.23</v>
      </c>
      <c r="H399" s="51">
        <f>IFERROR(AVERAGE(E399:G399),"-")</f>
        <v>36490.96666666666</v>
      </c>
      <c r="I399" s="42" t="str">
        <f>IFERROR(VLOOKUP($D399,'1. КУБ по территории'!$A:$L,3,0),"-")</f>
        <v>Канал Специалисты</v>
      </c>
      <c r="J399" s="42" t="str">
        <f>IFERROR(VLOOKUP($D399,'1. КУБ по территории'!$A:$L,4,0),"-")</f>
        <v>Парфюмерные и хозяйственные магазины</v>
      </c>
      <c r="K399" s="42" t="str">
        <f>IFERROR(VLOOKUP($D399,'1. КУБ по территории'!$A:$L,5,0),"-")</f>
        <v>Парфюмерно-Хозяйственный магазин (Малый)</v>
      </c>
      <c r="L399" s="42" t="str">
        <f>IFERROR(VLOOKUP($D399,'1. КУБ по территории'!$A:$L,6,0),"-")</f>
        <v>Мила mini</v>
      </c>
      <c r="M399" s="50">
        <f>IFERROR(IF(H399&gt;=1000000,1,IF(AND(H399&gt;=500000,H399&lt;=999999),2,IF(AND(H399&gt;=200000,H399&lt;=499999),3,IF(AND(H399&gt;=150000,H399&lt;=199999),4,IF(AND(H399&gt;=75000,H399&lt;=149000),5,IF(AND(H399&gt;=35000,H399&lt;=74999),6,6)))))),"-")</f>
        <v>6</v>
      </c>
      <c r="N399" s="83">
        <v>30</v>
      </c>
      <c r="O399" s="83">
        <v>1</v>
      </c>
      <c r="P399" s="43">
        <f>N399*O399</f>
        <v>30</v>
      </c>
      <c r="Q399" s="67"/>
      <c r="R399" s="67"/>
      <c r="S399" s="67">
        <v>3</v>
      </c>
      <c r="T399" s="67"/>
    </row>
    <row r="400" spans="1:20" ht="12.75" hidden="1">
      <c r="A400" s="72" t="s">
        <v>7483</v>
      </c>
      <c r="B400" s="42" t="str">
        <f>IFERROR(VLOOKUP(D:D,'1. КУБ по территории'!$A:$L,7,0),"")</f>
        <v>Мила</v>
      </c>
      <c r="C400" s="42" t="str">
        <f>IFERROR(VLOOKUP(D:D,'1. КУБ по территории'!$A:$L,8,0),"")</f>
        <v>Минская обл., Крупский р-н, г. Крупки, ул Московская, д 61</v>
      </c>
      <c r="D400" s="71" t="s">
        <v>4650</v>
      </c>
      <c r="E400" s="51">
        <f>IFERROR(VLOOKUP(D:D,'1. КУБ по территории'!$I:$L,2,0),"-")</f>
        <v>58660.449999999983</v>
      </c>
      <c r="F400" s="51">
        <f>IFERROR(VLOOKUP(D:D,'1. КУБ по территории'!$I:$L,3,0),"-")</f>
        <v>41289.220000000008</v>
      </c>
      <c r="G400" s="51">
        <f>IFERROR(VLOOKUP(D:D,'1. КУБ по территории'!$I:$L,4,0),"-")</f>
        <v>9523.23</v>
      </c>
      <c r="H400" s="51">
        <f>IFERROR(AVERAGE(E400:G400),"-")</f>
        <v>36490.96666666666</v>
      </c>
      <c r="I400" s="42" t="str">
        <f>IFERROR(VLOOKUP($D400,'1. КУБ по территории'!$A:$L,3,0),"-")</f>
        <v>Канал Специалисты</v>
      </c>
      <c r="J400" s="42" t="str">
        <f>IFERROR(VLOOKUP($D400,'1. КУБ по территории'!$A:$L,4,0),"-")</f>
        <v>Парфюмерные и хозяйственные магазины</v>
      </c>
      <c r="K400" s="42" t="str">
        <f>IFERROR(VLOOKUP($D400,'1. КУБ по территории'!$A:$L,5,0),"-")</f>
        <v>Парфюмерно-Хозяйственный магазин (Большой)</v>
      </c>
      <c r="L400" s="42" t="str">
        <f>IFERROR(VLOOKUP($D400,'1. КУБ по территории'!$A:$L,6,0),"-")</f>
        <v>Мила maxi</v>
      </c>
      <c r="M400" s="50">
        <f>IFERROR(IF(H400&gt;=1000000,1,IF(AND(H400&gt;=500000,H400&lt;=999999),2,IF(AND(H400&gt;=200000,H400&lt;=499999),3,IF(AND(H400&gt;=150000,H400&lt;=199999),4,IF(AND(H400&gt;=75000,H400&lt;=149000),5,IF(AND(H400&gt;=35000,H400&lt;=74999),6,6)))))),"-")</f>
        <v>6</v>
      </c>
      <c r="N400" s="83">
        <v>30</v>
      </c>
      <c r="O400" s="83">
        <v>1</v>
      </c>
      <c r="P400" s="43">
        <f>N400*O400</f>
        <v>30</v>
      </c>
      <c r="Q400" s="67"/>
      <c r="R400" s="67"/>
      <c r="S400" s="67"/>
      <c r="T400" s="67">
        <v>4</v>
      </c>
    </row>
    <row r="401" spans="1:20" ht="12.75" hidden="1">
      <c r="A401" s="72" t="s">
        <v>7483</v>
      </c>
      <c r="B401" s="42" t="str">
        <f>IFERROR(VLOOKUP(D:D,'1. КУБ по территории'!$A:$L,7,0),"")</f>
        <v>Мила</v>
      </c>
      <c r="C401" s="42" t="str">
        <f>IFERROR(VLOOKUP(D:D,'1. КУБ по территории'!$A:$L,8,0),"")</f>
        <v>Минская обл., Логойский р-н, г. Логойск, ш Гайненское, д 13</v>
      </c>
      <c r="D401" s="71" t="s">
        <v>4738</v>
      </c>
      <c r="E401" s="51">
        <f>IFERROR(VLOOKUP(D:D,'1. КУБ по территории'!$I:$L,2,0),"-")</f>
        <v>58660.449999999983</v>
      </c>
      <c r="F401" s="51">
        <f>IFERROR(VLOOKUP(D:D,'1. КУБ по территории'!$I:$L,3,0),"-")</f>
        <v>41289.22</v>
      </c>
      <c r="G401" s="51">
        <f>IFERROR(VLOOKUP(D:D,'1. КУБ по территории'!$I:$L,4,0),"-")</f>
        <v>9523.23</v>
      </c>
      <c r="H401" s="51">
        <f>IFERROR(AVERAGE(E401:G401),"-")</f>
        <v>36490.96666666666</v>
      </c>
      <c r="I401" s="42" t="str">
        <f>IFERROR(VLOOKUP($D401,'1. КУБ по территории'!$A:$L,3,0),"-")</f>
        <v>Канал Специалисты</v>
      </c>
      <c r="J401" s="42" t="str">
        <f>IFERROR(VLOOKUP($D401,'1. КУБ по территории'!$A:$L,4,0),"-")</f>
        <v>Парфюмерные и хозяйственные магазины</v>
      </c>
      <c r="K401" s="42" t="str">
        <f>IFERROR(VLOOKUP($D401,'1. КУБ по территории'!$A:$L,5,0),"-")</f>
        <v>Парфюмерно-Хозяйственный магазин (Малый)</v>
      </c>
      <c r="L401" s="42" t="str">
        <f>IFERROR(VLOOKUP($D401,'1. КУБ по территории'!$A:$L,6,0),"-")</f>
        <v>Мила mini</v>
      </c>
      <c r="M401" s="50">
        <f>IFERROR(IF(H401&gt;=1000000,1,IF(AND(H401&gt;=500000,H401&lt;=999999),2,IF(AND(H401&gt;=200000,H401&lt;=499999),3,IF(AND(H401&gt;=150000,H401&lt;=199999),4,IF(AND(H401&gt;=75000,H401&lt;=149000),5,IF(AND(H401&gt;=35000,H401&lt;=74999),6,6)))))),"-")</f>
        <v>6</v>
      </c>
      <c r="N401" s="83">
        <v>30</v>
      </c>
      <c r="O401" s="83">
        <v>1</v>
      </c>
      <c r="P401" s="43">
        <f>N401*O401</f>
        <v>30</v>
      </c>
      <c r="Q401" s="67"/>
      <c r="R401" s="67"/>
      <c r="S401" s="67"/>
      <c r="T401" s="67">
        <v>3</v>
      </c>
    </row>
    <row r="402" spans="1:20" ht="13.5" hidden="1">
      <c r="A402" s="72" t="s">
        <v>7483</v>
      </c>
      <c r="B402" s="42" t="str">
        <f>IFERROR(VLOOKUP(D:D,'1. КУБ по территории'!$A:$L,7,0),"")</f>
        <v>Мила</v>
      </c>
      <c r="C402" s="42" t="str">
        <f>IFERROR(VLOOKUP(D:D,'1. КУБ по территории'!$A:$L,8,0),"")</f>
        <v>Минская обл., Смолевичский р-н, г. Смолевичи, ул Советская, д 133/2</v>
      </c>
      <c r="D402" s="81" t="s">
        <v>4690</v>
      </c>
      <c r="E402" s="51">
        <f>IFERROR(VLOOKUP(D:D,'1. КУБ по территории'!$I:$L,2,0),"-")</f>
        <v>58660.45</v>
      </c>
      <c r="F402" s="51">
        <f>IFERROR(VLOOKUP(D:D,'1. КУБ по территории'!$I:$L,3,0),"-")</f>
        <v>41289.22</v>
      </c>
      <c r="G402" s="51">
        <f>IFERROR(VLOOKUP(D:D,'1. КУБ по территории'!$I:$L,4,0),"-")</f>
        <v>9523.2299999999977</v>
      </c>
      <c r="H402" s="51">
        <f>IFERROR(AVERAGE(E402:G402),"-")</f>
        <v>36490.966666666667</v>
      </c>
      <c r="I402" s="42" t="str">
        <f>IFERROR(VLOOKUP($D402,'1. КУБ по территории'!$A:$L,3,0),"-")</f>
        <v>Канал Специалисты</v>
      </c>
      <c r="J402" s="42" t="str">
        <f>IFERROR(VLOOKUP($D402,'1. КУБ по территории'!$A:$L,4,0),"-")</f>
        <v>Парфюмерные и хозяйственные магазины</v>
      </c>
      <c r="K402" s="42" t="str">
        <f>IFERROR(VLOOKUP($D402,'1. КУБ по территории'!$A:$L,5,0),"-")</f>
        <v>Парфюмерно-Хозяйственный магазин (Малый)</v>
      </c>
      <c r="L402" s="42" t="str">
        <f>IFERROR(VLOOKUP($D402,'1. КУБ по территории'!$A:$L,6,0),"-")</f>
        <v>Мила mini</v>
      </c>
      <c r="M402" s="50">
        <f>IFERROR(IF(H402&gt;=1000000,1,IF(AND(H402&gt;=500000,H402&lt;=999999),2,IF(AND(H402&gt;=200000,H402&lt;=499999),3,IF(AND(H402&gt;=150000,H402&lt;=199999),4,IF(AND(H402&gt;=75000,H402&lt;=149000),5,IF(AND(H402&gt;=35000,H402&lt;=74999),6,6)))))),"-")</f>
        <v>6</v>
      </c>
      <c r="N402" s="83">
        <v>30</v>
      </c>
      <c r="O402" s="83">
        <v>1</v>
      </c>
      <c r="P402" s="43">
        <f>N402*O402</f>
        <v>30</v>
      </c>
      <c r="Q402" s="67"/>
      <c r="R402" s="67"/>
      <c r="S402" s="67"/>
      <c r="T402" s="67">
        <v>3</v>
      </c>
    </row>
    <row r="403" spans="1:20" ht="12.75" hidden="1">
      <c r="A403" s="72" t="s">
        <v>7483</v>
      </c>
      <c r="B403" s="42" t="str">
        <f>IFERROR(VLOOKUP(D:D,'1. КУБ по территории'!$A:$L,7,0),"")</f>
        <v>Мила</v>
      </c>
      <c r="C403" s="42" t="str">
        <f>IFERROR(VLOOKUP(D:D,'1. КУБ по территории'!$A:$L,8,0),"")</f>
        <v>Минская обл., Смолевичский р-н, г. Смолевичи, ул Александра Лявданского, д 1</v>
      </c>
      <c r="D403" s="71" t="s">
        <v>5039</v>
      </c>
      <c r="E403" s="51">
        <f>IFERROR(VLOOKUP(D:D,'1. КУБ по территории'!$I:$L,2,0),"-")</f>
        <v>58660.44999999999</v>
      </c>
      <c r="F403" s="51">
        <f>IFERROR(VLOOKUP(D:D,'1. КУБ по территории'!$I:$L,3,0),"-")</f>
        <v>41289.22</v>
      </c>
      <c r="G403" s="51">
        <f>IFERROR(VLOOKUP(D:D,'1. КУБ по территории'!$I:$L,4,0),"-")</f>
        <v>9523.2299999999977</v>
      </c>
      <c r="H403" s="51">
        <f>IFERROR(AVERAGE(E403:G403),"-")</f>
        <v>36490.96666666666</v>
      </c>
      <c r="I403" s="42" t="str">
        <f>IFERROR(VLOOKUP($D403,'1. КУБ по территории'!$A:$L,3,0),"-")</f>
        <v>Канал Специалисты</v>
      </c>
      <c r="J403" s="42" t="str">
        <f>IFERROR(VLOOKUP($D403,'1. КУБ по территории'!$A:$L,4,0),"-")</f>
        <v>Парфюмерные и хозяйственные магазины</v>
      </c>
      <c r="K403" s="42" t="str">
        <f>IFERROR(VLOOKUP($D403,'1. КУБ по территории'!$A:$L,5,0),"-")</f>
        <v>Парфюмерно-Хозяйственный магазин (Средний)</v>
      </c>
      <c r="L403" s="42" t="str">
        <f>IFERROR(VLOOKUP($D403,'1. КУБ по территории'!$A:$L,6,0),"-")</f>
        <v>Мила midi</v>
      </c>
      <c r="M403" s="50">
        <f>IFERROR(IF(H403&gt;=1000000,1,IF(AND(H403&gt;=500000,H403&lt;=999999),2,IF(AND(H403&gt;=200000,H403&lt;=499999),3,IF(AND(H403&gt;=150000,H403&lt;=199999),4,IF(AND(H403&gt;=75000,H403&lt;=149000),5,IF(AND(H403&gt;=35000,H403&lt;=74999),6,6)))))),"-")</f>
        <v>6</v>
      </c>
      <c r="N403" s="83">
        <v>30</v>
      </c>
      <c r="O403" s="83">
        <v>1</v>
      </c>
      <c r="P403" s="43">
        <f>N403*O403</f>
        <v>30</v>
      </c>
      <c r="Q403" s="67"/>
      <c r="R403" s="67">
        <v>3</v>
      </c>
      <c r="S403" s="67"/>
      <c r="T403" s="67">
        <v>3</v>
      </c>
    </row>
    <row r="404" spans="1:20" ht="12.75" hidden="1">
      <c r="A404" s="72" t="s">
        <v>7483</v>
      </c>
      <c r="B404" s="42" t="str">
        <f>IFERROR(VLOOKUP(D:D,'1. КУБ по территории'!$A:$L,7,0),"")</f>
        <v>Мила</v>
      </c>
      <c r="C404" s="42" t="str">
        <f>IFERROR(VLOOKUP(D:D,'1. КУБ по территории'!$A:$L,8,0),"")</f>
        <v>Минская обл., Червенский р-н, с/с Смиловичский, гп Смиловичи, ул Дзержинского, д 7В</v>
      </c>
      <c r="D404" s="71" t="s">
        <v>4722</v>
      </c>
      <c r="E404" s="51">
        <f>IFERROR(VLOOKUP(D:D,'1. КУБ по территории'!$I:$L,2,0),"-")</f>
        <v>58660.45</v>
      </c>
      <c r="F404" s="51">
        <f>IFERROR(VLOOKUP(D:D,'1. КУБ по территории'!$I:$L,3,0),"-")</f>
        <v>41289.22</v>
      </c>
      <c r="G404" s="51">
        <f>IFERROR(VLOOKUP(D:D,'1. КУБ по территории'!$I:$L,4,0),"-")</f>
        <v>9523.23</v>
      </c>
      <c r="H404" s="51">
        <f>IFERROR(AVERAGE(E404:G404),"-")</f>
        <v>36490.966666666667</v>
      </c>
      <c r="I404" s="42" t="str">
        <f>IFERROR(VLOOKUP($D404,'1. КУБ по территории'!$A:$L,3,0),"-")</f>
        <v>Канал Специалисты</v>
      </c>
      <c r="J404" s="42" t="str">
        <f>IFERROR(VLOOKUP($D404,'1. КУБ по территории'!$A:$L,4,0),"-")</f>
        <v>Парфюмерные и хозяйственные магазины</v>
      </c>
      <c r="K404" s="42" t="str">
        <f>IFERROR(VLOOKUP($D404,'1. КУБ по территории'!$A:$L,5,0),"-")</f>
        <v>Парфюмерно-Хозяйственный магазин (Малый)</v>
      </c>
      <c r="L404" s="42" t="str">
        <f>IFERROR(VLOOKUP($D404,'1. КУБ по территории'!$A:$L,6,0),"-")</f>
        <v>Мила mini</v>
      </c>
      <c r="M404" s="50">
        <f>IFERROR(IF(H404&gt;=1000000,1,IF(AND(H404&gt;=500000,H404&lt;=999999),2,IF(AND(H404&gt;=200000,H404&lt;=499999),3,IF(AND(H404&gt;=150000,H404&lt;=199999),4,IF(AND(H404&gt;=75000,H404&lt;=149000),5,IF(AND(H404&gt;=35000,H404&lt;=74999),6,6)))))),"-")</f>
        <v>6</v>
      </c>
      <c r="N404" s="83">
        <v>30</v>
      </c>
      <c r="O404" s="83">
        <v>1</v>
      </c>
      <c r="P404" s="43">
        <f>N404*O404</f>
        <v>30</v>
      </c>
      <c r="Q404" s="67"/>
      <c r="R404" s="67">
        <v>3</v>
      </c>
      <c r="S404" s="67"/>
      <c r="T404" s="67"/>
    </row>
    <row r="405" spans="1:20" ht="12.75" hidden="1">
      <c r="A405" s="72" t="s">
        <v>7483</v>
      </c>
      <c r="B405" s="42" t="str">
        <f>IFERROR(VLOOKUP(D:D,'1. КУБ по территории'!$A:$L,7,0),"")</f>
        <v>Мила</v>
      </c>
      <c r="C405" s="42" t="str">
        <f>IFERROR(VLOOKUP(D:D,'1. КУБ по территории'!$A:$L,8,0),"")</f>
        <v>Минская обл., Пуховичский р-н, г. Марьина Горка, ул Ленинская, д 39</v>
      </c>
      <c r="D405" s="71" t="s">
        <v>4750</v>
      </c>
      <c r="E405" s="51">
        <f>IFERROR(VLOOKUP(D:D,'1. КУБ по территории'!$I:$L,2,0),"-")</f>
        <v>58660.44999999999</v>
      </c>
      <c r="F405" s="51">
        <f>IFERROR(VLOOKUP(D:D,'1. КУБ по территории'!$I:$L,3,0),"-")</f>
        <v>41289.22</v>
      </c>
      <c r="G405" s="51">
        <f>IFERROR(VLOOKUP(D:D,'1. КУБ по территории'!$I:$L,4,0),"-")</f>
        <v>9523.23</v>
      </c>
      <c r="H405" s="51">
        <f>IFERROR(AVERAGE(E405:G405),"-")</f>
        <v>36490.96666666666</v>
      </c>
      <c r="I405" s="42" t="str">
        <f>IFERROR(VLOOKUP($D405,'1. КУБ по территории'!$A:$L,3,0),"-")</f>
        <v>Канал Специалисты</v>
      </c>
      <c r="J405" s="42" t="str">
        <f>IFERROR(VLOOKUP($D405,'1. КУБ по территории'!$A:$L,4,0),"-")</f>
        <v>Парфюмерные и хозяйственные магазины</v>
      </c>
      <c r="K405" s="42" t="str">
        <f>IFERROR(VLOOKUP($D405,'1. КУБ по территории'!$A:$L,5,0),"-")</f>
        <v>Парфюмерно-Хозяйственный магазин (Малый)</v>
      </c>
      <c r="L405" s="42" t="str">
        <f>IFERROR(VLOOKUP($D405,'1. КУБ по территории'!$A:$L,6,0),"-")</f>
        <v>Мила mini</v>
      </c>
      <c r="M405" s="50">
        <f>IFERROR(IF(H405&gt;=1000000,1,IF(AND(H405&gt;=500000,H405&lt;=999999),2,IF(AND(H405&gt;=200000,H405&lt;=499999),3,IF(AND(H405&gt;=150000,H405&lt;=199999),4,IF(AND(H405&gt;=75000,H405&lt;=149000),5,IF(AND(H405&gt;=35000,H405&lt;=74999),6,6)))))),"-")</f>
        <v>6</v>
      </c>
      <c r="N405" s="83">
        <v>30</v>
      </c>
      <c r="O405" s="83">
        <v>1</v>
      </c>
      <c r="P405" s="43">
        <f>N405*O405</f>
        <v>30</v>
      </c>
      <c r="Q405" s="67">
        <v>3</v>
      </c>
      <c r="R405" s="67"/>
      <c r="S405" s="67"/>
      <c r="T405" s="67"/>
    </row>
    <row r="406" spans="1:20" ht="12.75" hidden="1">
      <c r="A406" s="72" t="s">
        <v>7483</v>
      </c>
      <c r="B406" s="42" t="str">
        <f>IFERROR(VLOOKUP(D:D,'1. КУБ по территории'!$A:$L,7,0),"")</f>
        <v>Мила</v>
      </c>
      <c r="C406" s="42" t="str">
        <f>IFERROR(VLOOKUP(D:D,'1. КУБ по территории'!$A:$L,8,0),"")</f>
        <v>Минская обл., Пуховичский р-н, г. Марьина Горка, ул Новая Заря, д 34</v>
      </c>
      <c r="D406" s="71" t="s">
        <v>4754</v>
      </c>
      <c r="E406" s="51">
        <f>IFERROR(VLOOKUP(D:D,'1. КУБ по территории'!$I:$L,2,0),"-")</f>
        <v>58660.449999999983</v>
      </c>
      <c r="F406" s="51">
        <f>IFERROR(VLOOKUP(D:D,'1. КУБ по территории'!$I:$L,3,0),"-")</f>
        <v>41289.22</v>
      </c>
      <c r="G406" s="51">
        <f>IFERROR(VLOOKUP(D:D,'1. КУБ по территории'!$I:$L,4,0),"-")</f>
        <v>9523.23</v>
      </c>
      <c r="H406" s="51">
        <f>IFERROR(AVERAGE(E406:G406),"-")</f>
        <v>36490.96666666666</v>
      </c>
      <c r="I406" s="42" t="str">
        <f>IFERROR(VLOOKUP($D406,'1. КУБ по территории'!$A:$L,3,0),"-")</f>
        <v>Канал Специалисты</v>
      </c>
      <c r="J406" s="42" t="str">
        <f>IFERROR(VLOOKUP($D406,'1. КУБ по территории'!$A:$L,4,0),"-")</f>
        <v>Парфюмерные и хозяйственные магазины</v>
      </c>
      <c r="K406" s="42" t="str">
        <f>IFERROR(VLOOKUP($D406,'1. КУБ по территории'!$A:$L,5,0),"-")</f>
        <v>Парфюмерно-Хозяйственный магазин (Малый)</v>
      </c>
      <c r="L406" s="42" t="str">
        <f>IFERROR(VLOOKUP($D406,'1. КУБ по территории'!$A:$L,6,0),"-")</f>
        <v>Мила mini</v>
      </c>
      <c r="M406" s="50">
        <f>IFERROR(IF(H406&gt;=1000000,1,IF(AND(H406&gt;=500000,H406&lt;=999999),2,IF(AND(H406&gt;=200000,H406&lt;=499999),3,IF(AND(H406&gt;=150000,H406&lt;=199999),4,IF(AND(H406&gt;=75000,H406&lt;=149000),5,IF(AND(H406&gt;=35000,H406&lt;=74999),6,6)))))),"-")</f>
        <v>6</v>
      </c>
      <c r="N406" s="83">
        <v>30</v>
      </c>
      <c r="O406" s="83">
        <v>1</v>
      </c>
      <c r="P406" s="43">
        <f>N406*O406</f>
        <v>30</v>
      </c>
      <c r="Q406" s="67">
        <v>3</v>
      </c>
      <c r="R406" s="67"/>
      <c r="S406" s="67"/>
      <c r="T406" s="67"/>
    </row>
    <row r="407" spans="1:20" ht="12.75" hidden="1">
      <c r="A407" s="72" t="s">
        <v>7483</v>
      </c>
      <c r="B407" s="42" t="str">
        <f>IFERROR(VLOOKUP(D:D,'1. КУБ по территории'!$A:$L,7,0),"")</f>
        <v>Мила</v>
      </c>
      <c r="C407" s="42" t="str">
        <f>IFERROR(VLOOKUP(D:D,'1. КУБ по территории'!$A:$L,8,0),"")</f>
        <v>Минская обл., Борисовский р-н, г. Борисов, ул Гагарина, д 62</v>
      </c>
      <c r="D407" s="71" t="s">
        <v>4696</v>
      </c>
      <c r="E407" s="51">
        <f>IFERROR(VLOOKUP(D:D,'1. КУБ по территории'!$I:$L,2,0),"-")</f>
        <v>58660.44999999999</v>
      </c>
      <c r="F407" s="51">
        <f>IFERROR(VLOOKUP(D:D,'1. КУБ по территории'!$I:$L,3,0),"-")</f>
        <v>41289.220000000016</v>
      </c>
      <c r="G407" s="51">
        <f>IFERROR(VLOOKUP(D:D,'1. КУБ по территории'!$I:$L,4,0),"-")</f>
        <v>9523.2299999999977</v>
      </c>
      <c r="H407" s="51">
        <f>IFERROR(AVERAGE(E407:G407),"-")</f>
        <v>36490.966666666667</v>
      </c>
      <c r="I407" s="42" t="str">
        <f>IFERROR(VLOOKUP($D407,'1. КУБ по территории'!$A:$L,3,0),"-")</f>
        <v>Канал Специалисты</v>
      </c>
      <c r="J407" s="42" t="str">
        <f>IFERROR(VLOOKUP($D407,'1. КУБ по территории'!$A:$L,4,0),"-")</f>
        <v>Парфюмерные и хозяйственные магазины</v>
      </c>
      <c r="K407" s="42" t="str">
        <f>IFERROR(VLOOKUP($D407,'1. КУБ по территории'!$A:$L,5,0),"-")</f>
        <v>Парфюмерно-Хозяйственный магазин (Малый)</v>
      </c>
      <c r="L407" s="42" t="str">
        <f>IFERROR(VLOOKUP($D407,'1. КУБ по территории'!$A:$L,6,0),"-")</f>
        <v>Мила mini</v>
      </c>
      <c r="M407" s="50">
        <f>IFERROR(IF(H407&gt;=1000000,1,IF(AND(H407&gt;=500000,H407&lt;=999999),2,IF(AND(H407&gt;=200000,H407&lt;=499999),3,IF(AND(H407&gt;=150000,H407&lt;=199999),4,IF(AND(H407&gt;=75000,H407&lt;=149000),5,IF(AND(H407&gt;=35000,H407&lt;=74999),6,6)))))),"-")</f>
        <v>6</v>
      </c>
      <c r="N407" s="83">
        <v>30</v>
      </c>
      <c r="O407" s="83">
        <v>1</v>
      </c>
      <c r="P407" s="43">
        <f>N407*O407</f>
        <v>30</v>
      </c>
      <c r="Q407" s="67"/>
      <c r="R407" s="67">
        <v>5</v>
      </c>
      <c r="S407" s="67"/>
      <c r="T407" s="67"/>
    </row>
    <row r="408" spans="1:20" ht="12.75" hidden="1">
      <c r="A408" s="72" t="s">
        <v>7483</v>
      </c>
      <c r="B408" s="42" t="str">
        <f>IFERROR(VLOOKUP(D:D,'1. КУБ по территории'!$A:$L,7,0),"")</f>
        <v>Мила</v>
      </c>
      <c r="C408" s="42" t="str">
        <f>IFERROR(VLOOKUP(D:D,'1. КУБ по территории'!$A:$L,8,0),"")</f>
        <v>Минская обл., Червенский р-н, г. Червень, ул К.Маркса, д 9</v>
      </c>
      <c r="D408" s="71" t="s">
        <v>5038</v>
      </c>
      <c r="E408" s="51">
        <f>IFERROR(VLOOKUP(D:D,'1. КУБ по территории'!$I:$L,2,0),"-")</f>
        <v>58660.45</v>
      </c>
      <c r="F408" s="51">
        <f>IFERROR(VLOOKUP(D:D,'1. КУБ по территории'!$I:$L,3,0),"-")</f>
        <v>41289.220000000008</v>
      </c>
      <c r="G408" s="51">
        <f>IFERROR(VLOOKUP(D:D,'1. КУБ по территории'!$I:$L,4,0),"-")</f>
        <v>9523.2299999999959</v>
      </c>
      <c r="H408" s="51">
        <f>IFERROR(AVERAGE(E408:G408),"-")</f>
        <v>36490.966666666667</v>
      </c>
      <c r="I408" s="42" t="str">
        <f>IFERROR(VLOOKUP($D408,'1. КУБ по территории'!$A:$L,3,0),"-")</f>
        <v>Канал Специалисты</v>
      </c>
      <c r="J408" s="42" t="str">
        <f>IFERROR(VLOOKUP($D408,'1. КУБ по территории'!$A:$L,4,0),"-")</f>
        <v>Парфюмерные и хозяйственные магазины</v>
      </c>
      <c r="K408" s="42" t="str">
        <f>IFERROR(VLOOKUP($D408,'1. КУБ по территории'!$A:$L,5,0),"-")</f>
        <v>Парфюмерно-Хозяйственный магазин (Средний)</v>
      </c>
      <c r="L408" s="42" t="str">
        <f>IFERROR(VLOOKUP($D408,'1. КУБ по территории'!$A:$L,6,0),"-")</f>
        <v>Мила midi</v>
      </c>
      <c r="M408" s="50">
        <f>IFERROR(IF(H408&gt;=1000000,1,IF(AND(H408&gt;=500000,H408&lt;=999999),2,IF(AND(H408&gt;=200000,H408&lt;=499999),3,IF(AND(H408&gt;=150000,H408&lt;=199999),4,IF(AND(H408&gt;=75000,H408&lt;=149000),5,IF(AND(H408&gt;=35000,H408&lt;=74999),6,6)))))),"-")</f>
        <v>6</v>
      </c>
      <c r="N408" s="83">
        <v>30</v>
      </c>
      <c r="O408" s="83">
        <v>1</v>
      </c>
      <c r="P408" s="43">
        <f>N408*O408</f>
        <v>30</v>
      </c>
      <c r="Q408" s="67"/>
      <c r="R408" s="67"/>
      <c r="S408" s="67">
        <v>3</v>
      </c>
      <c r="T408" s="67"/>
    </row>
    <row r="409" spans="1:20" ht="12.75" hidden="1">
      <c r="A409" s="72" t="s">
        <v>7483</v>
      </c>
      <c r="B409" s="42" t="str">
        <f>IFERROR(VLOOKUP(D:D,'1. КУБ по территории'!$A:$L,7,0),"")</f>
        <v>Мила</v>
      </c>
      <c r="C409" s="42" t="str">
        <f>IFERROR(VLOOKUP(D:D,'1. КУБ по территории'!$A:$L,8,0),"")</f>
        <v>Минская обл., Пуховичский р-н, г. Марьина Горка, ул Новая Заря, д 34</v>
      </c>
      <c r="D409" s="71" t="s">
        <v>4754</v>
      </c>
      <c r="E409" s="51">
        <f>IFERROR(VLOOKUP(D:D,'1. КУБ по территории'!$I:$L,2,0),"-")</f>
        <v>58660.449999999983</v>
      </c>
      <c r="F409" s="51">
        <f>IFERROR(VLOOKUP(D:D,'1. КУБ по территории'!$I:$L,3,0),"-")</f>
        <v>41289.22</v>
      </c>
      <c r="G409" s="51">
        <f>IFERROR(VLOOKUP(D:D,'1. КУБ по территории'!$I:$L,4,0),"-")</f>
        <v>9523.23</v>
      </c>
      <c r="H409" s="51">
        <f>IFERROR(AVERAGE(E409:G409),"-")</f>
        <v>36490.96666666666</v>
      </c>
      <c r="I409" s="42" t="str">
        <f>IFERROR(VLOOKUP($D409,'1. КУБ по территории'!$A:$L,3,0),"-")</f>
        <v>Канал Специалисты</v>
      </c>
      <c r="J409" s="42" t="str">
        <f>IFERROR(VLOOKUP($D409,'1. КУБ по территории'!$A:$L,4,0),"-")</f>
        <v>Парфюмерные и хозяйственные магазины</v>
      </c>
      <c r="K409" s="42" t="str">
        <f>IFERROR(VLOOKUP($D409,'1. КУБ по территории'!$A:$L,5,0),"-")</f>
        <v>Парфюмерно-Хозяйственный магазин (Малый)</v>
      </c>
      <c r="L409" s="42" t="str">
        <f>IFERROR(VLOOKUP($D409,'1. КУБ по территории'!$A:$L,6,0),"-")</f>
        <v>Мила mini</v>
      </c>
      <c r="M409" s="50">
        <f>IFERROR(IF(H409&gt;=1000000,1,IF(AND(H409&gt;=500000,H409&lt;=999999),2,IF(AND(H409&gt;=200000,H409&lt;=499999),3,IF(AND(H409&gt;=150000,H409&lt;=199999),4,IF(AND(H409&gt;=75000,H409&lt;=149000),5,IF(AND(H409&gt;=35000,H409&lt;=74999),6,6)))))),"-")</f>
        <v>6</v>
      </c>
      <c r="N409" s="83">
        <v>30</v>
      </c>
      <c r="O409" s="83">
        <v>1</v>
      </c>
      <c r="P409" s="43">
        <f>N409*O409</f>
        <v>30</v>
      </c>
      <c r="Q409" s="67">
        <v>3</v>
      </c>
      <c r="R409" s="67"/>
      <c r="S409" s="67"/>
      <c r="T409" s="67"/>
    </row>
    <row r="410" spans="1:20" ht="12.75" hidden="1">
      <c r="A410" s="72" t="s">
        <v>7483</v>
      </c>
      <c r="B410" s="42" t="str">
        <f>IFERROR(VLOOKUP(D:D,'1. КУБ по территории'!$A:$L,7,0),"")</f>
        <v>Мила</v>
      </c>
      <c r="C410" s="42" t="str">
        <f>IFERROR(VLOOKUP(D:D,'1. КУБ по территории'!$A:$L,8,0),"")</f>
        <v>Минская обл., Смолевичский р-н, г. Смолевичи, ул Центральная, д 13</v>
      </c>
      <c r="D410" s="71" t="s">
        <v>4714</v>
      </c>
      <c r="E410" s="51">
        <f>IFERROR(VLOOKUP(D:D,'1. КУБ по территории'!$I:$L,2,0),"-")</f>
        <v>58660.44999999999</v>
      </c>
      <c r="F410" s="51">
        <f>IFERROR(VLOOKUP(D:D,'1. КУБ по территории'!$I:$L,3,0),"-")</f>
        <v>41289.219999999994</v>
      </c>
      <c r="G410" s="51">
        <f>IFERROR(VLOOKUP(D:D,'1. КУБ по территории'!$I:$L,4,0),"-")</f>
        <v>9523.23</v>
      </c>
      <c r="H410" s="51">
        <f>IFERROR(AVERAGE(E410:G410),"-")</f>
        <v>36490.96666666666</v>
      </c>
      <c r="I410" s="42" t="str">
        <f>IFERROR(VLOOKUP($D410,'1. КУБ по территории'!$A:$L,3,0),"-")</f>
        <v>Канал Специалисты</v>
      </c>
      <c r="J410" s="42" t="str">
        <f>IFERROR(VLOOKUP($D410,'1. КУБ по территории'!$A:$L,4,0),"-")</f>
        <v>Парфюмерные и хозяйственные магазины</v>
      </c>
      <c r="K410" s="42" t="str">
        <f>IFERROR(VLOOKUP($D410,'1. КУБ по территории'!$A:$L,5,0),"-")</f>
        <v>Парфюмерно-Хозяйственный магазин (Малый)</v>
      </c>
      <c r="L410" s="42" t="str">
        <f>IFERROR(VLOOKUP($D410,'1. КУБ по территории'!$A:$L,6,0),"-")</f>
        <v>Мила mini</v>
      </c>
      <c r="M410" s="50">
        <f>IFERROR(IF(H410&gt;=1000000,1,IF(AND(H410&gt;=500000,H410&lt;=999999),2,IF(AND(H410&gt;=200000,H410&lt;=499999),3,IF(AND(H410&gt;=150000,H410&lt;=199999),4,IF(AND(H410&gt;=75000,H410&lt;=149000),5,IF(AND(H410&gt;=35000,H410&lt;=74999),6,6)))))),"-")</f>
        <v>6</v>
      </c>
      <c r="N410" s="83">
        <v>30</v>
      </c>
      <c r="O410" s="83">
        <v>1</v>
      </c>
      <c r="P410" s="43">
        <f>N410*O410</f>
        <v>30</v>
      </c>
      <c r="Q410" s="67"/>
      <c r="R410" s="67">
        <v>3</v>
      </c>
      <c r="S410" s="67"/>
      <c r="T410" s="67"/>
    </row>
    <row r="411" spans="1:20" ht="12.75" hidden="1">
      <c r="A411" s="72" t="s">
        <v>7483</v>
      </c>
      <c r="B411" s="42" t="s">
        <v>57</v>
      </c>
      <c r="C411" s="73" t="s">
        <v>7488</v>
      </c>
      <c r="D411" s="71" t="s">
        <v>7487</v>
      </c>
      <c r="E411" s="51" t="str">
        <f>IFERROR(VLOOKUP(D:D,'1. КУБ по территории'!$I:$L,2,0),"-")</f>
        <v>-</v>
      </c>
      <c r="F411" s="51" t="str">
        <f>IFERROR(VLOOKUP(D:D,'1. КУБ по территории'!$I:$L,3,0),"-")</f>
        <v>-</v>
      </c>
      <c r="G411" s="51" t="str">
        <f>IFERROR(VLOOKUP(D:D,'1. КУБ по территории'!$I:$L,4,0),"-")</f>
        <v>-</v>
      </c>
      <c r="H411" s="51" t="str">
        <f>IFERROR(AVERAGE(E411:G411),"-")</f>
        <v>-</v>
      </c>
      <c r="I411" s="42" t="str">
        <f>IFERROR(VLOOKUP($D411,'1. КУБ по территории'!$A:$L,3,0),"-")</f>
        <v>-</v>
      </c>
      <c r="J411" s="42" t="str">
        <f>IFERROR(VLOOKUP($D411,'1. КУБ по территории'!$A:$L,4,0),"-")</f>
        <v>-</v>
      </c>
      <c r="K411" s="42" t="str">
        <f>IFERROR(VLOOKUP($D411,'1. КУБ по территории'!$A:$L,5,0),"-")</f>
        <v>-</v>
      </c>
      <c r="L411" s="42" t="str">
        <f>IFERROR(VLOOKUP($D411,'1. КУБ по территории'!$A:$L,6,0),"-")</f>
        <v>-</v>
      </c>
      <c r="M411" s="50">
        <f>IFERROR(IF(H411&gt;=1000000,1,IF(AND(H411&gt;=500000,H411&lt;=999999),2,IF(AND(H411&gt;=200000,H411&lt;=499999),3,IF(AND(H411&gt;=150000,H411&lt;=199999),4,IF(AND(H411&gt;=75000,H411&lt;=149000),5,IF(AND(H411&gt;=35000,H411&lt;=74999),6,6)))))),"-")</f>
        <v>1</v>
      </c>
      <c r="N411" s="83">
        <v>60</v>
      </c>
      <c r="O411" s="83">
        <v>1</v>
      </c>
      <c r="P411" s="43">
        <f>N411*O411</f>
        <v>60</v>
      </c>
      <c r="Q411" s="67">
        <v>5</v>
      </c>
      <c r="R411" s="67"/>
      <c r="S411" s="67"/>
      <c r="T411" s="67"/>
    </row>
    <row r="412" spans="1:20" ht="12.75" hidden="1">
      <c r="A412" s="72" t="s">
        <v>7483</v>
      </c>
      <c r="B412" s="42" t="str">
        <f>IFERROR(VLOOKUP(D:D,'1. КУБ по территории'!$A:$L,7,0),"")</f>
        <v>Простор</v>
      </c>
      <c r="C412" s="42" t="str">
        <f>IFERROR(VLOOKUP(D:D,'1. КУБ по территории'!$A:$L,8,0),"")</f>
        <v>Минская обл., Логойский р-н, г. Логойск, ул Минская, д 6</v>
      </c>
      <c r="D412" s="71" t="s">
        <v>5234</v>
      </c>
      <c r="E412" s="51">
        <f>IFERROR(VLOOKUP(D:D,'1. КУБ по территории'!$I:$L,2,0),"-")</f>
        <v>-917.01999999999975</v>
      </c>
      <c r="F412" s="51">
        <f>IFERROR(VLOOKUP(D:D,'1. КУБ по территории'!$I:$L,3,0),"-")</f>
        <v>13287.52</v>
      </c>
      <c r="G412" s="51">
        <f>IFERROR(VLOOKUP(D:D,'1. КУБ по территории'!$I:$L,4,0),"-")</f>
        <v>0</v>
      </c>
      <c r="H412" s="51">
        <f>IFERROR(AVERAGE(E412:G412),"-")</f>
        <v>4123.5</v>
      </c>
      <c r="I412" s="42" t="str">
        <f>IFERROR(VLOOKUP($D412,'1. КУБ по территории'!$A:$L,3,0),"-")</f>
        <v>Смешанный канал</v>
      </c>
      <c r="J412" s="42" t="str">
        <f>IFERROR(VLOOKUP($D412,'1. КУБ по территории'!$A:$L,4,0),"-")</f>
        <v>Супермаркет</v>
      </c>
      <c r="K412" s="42" t="str">
        <f>IFERROR(VLOOKUP($D412,'1. КУБ по территории'!$A:$L,5,0),"-")</f>
        <v>Супермаркет (малый)</v>
      </c>
      <c r="L412" s="42" t="str">
        <f>IFERROR(VLOOKUP($D412,'1. КУБ по территории'!$A:$L,6,0),"-")</f>
        <v>Unknown</v>
      </c>
      <c r="M412" s="50">
        <f>IFERROR(IF(H412&gt;=1000000,1,IF(AND(H412&gt;=500000,H412&lt;=999999),2,IF(AND(H412&gt;=200000,H412&lt;=499999),3,IF(AND(H412&gt;=150000,H412&lt;=199999),4,IF(AND(H412&gt;=75000,H412&lt;=149000),5,IF(AND(H412&gt;=35000,H412&lt;=74999),6,6)))))),"-")</f>
        <v>6</v>
      </c>
      <c r="N412" s="83">
        <v>30</v>
      </c>
      <c r="O412" s="83">
        <v>1</v>
      </c>
      <c r="P412" s="43">
        <f>N412*O412</f>
        <v>30</v>
      </c>
      <c r="Q412" s="67"/>
      <c r="R412" s="67"/>
      <c r="S412" s="67"/>
      <c r="T412" s="67">
        <v>3</v>
      </c>
    </row>
    <row r="413" spans="1:20" ht="12.75" hidden="1">
      <c r="A413" s="72" t="s">
        <v>7483</v>
      </c>
      <c r="B413" s="42" t="str">
        <f>IFERROR(VLOOKUP(D:D,'1. КУБ по территории'!$A:$L,7,0),"")</f>
        <v>АЛМИ (Беларусь)</v>
      </c>
      <c r="C413" s="42" t="str">
        <f>IFERROR(VLOOKUP(D:D,'1. КУБ по территории'!$A:$L,8,0),"")</f>
        <v>Минская обл., Борисовский р-н, г. Борисов, ул Галицкого, д 1а</v>
      </c>
      <c r="D413" s="71" t="s">
        <v>5088</v>
      </c>
      <c r="E413" s="51">
        <f>IFERROR(VLOOKUP(D:D,'1. КУБ по территории'!$I:$L,2,0),"-")</f>
        <v>0</v>
      </c>
      <c r="F413" s="51">
        <f>IFERROR(VLOOKUP(D:D,'1. КУБ по территории'!$I:$L,3,0),"-")</f>
        <v>3149.52</v>
      </c>
      <c r="G413" s="51">
        <f>IFERROR(VLOOKUP(D:D,'1. КУБ по территории'!$I:$L,4,0),"-")</f>
        <v>0</v>
      </c>
      <c r="H413" s="51">
        <f>IFERROR(AVERAGE(E413:G413),"-")</f>
        <v>1049.8399999999999</v>
      </c>
      <c r="I413" s="42" t="str">
        <f>IFERROR(VLOOKUP($D413,'1. КУБ по территории'!$A:$L,3,0),"-")</f>
        <v>Смешанный канал</v>
      </c>
      <c r="J413" s="42" t="str">
        <f>IFERROR(VLOOKUP($D413,'1. КУБ по территории'!$A:$L,4,0),"-")</f>
        <v>Супермаркет</v>
      </c>
      <c r="K413" s="42" t="str">
        <f>IFERROR(VLOOKUP($D413,'1. КУБ по территории'!$A:$L,5,0),"-")</f>
        <v>Супермаркет (малый)</v>
      </c>
      <c r="L413" s="42" t="str">
        <f>IFERROR(VLOOKUP($D413,'1. КУБ по территории'!$A:$L,6,0),"-")</f>
        <v>Unknown</v>
      </c>
      <c r="M413" s="50">
        <f>IFERROR(IF(H413&gt;=1000000,1,IF(AND(H413&gt;=500000,H413&lt;=999999),2,IF(AND(H413&gt;=200000,H413&lt;=499999),3,IF(AND(H413&gt;=150000,H413&lt;=199999),4,IF(AND(H413&gt;=75000,H413&lt;=149000),5,IF(AND(H413&gt;=35000,H413&lt;=74999),6,6)))))),"-")</f>
        <v>6</v>
      </c>
      <c r="N413" s="83">
        <v>30</v>
      </c>
      <c r="O413" s="83">
        <v>1</v>
      </c>
      <c r="P413" s="43">
        <f>N413*O413</f>
        <v>30</v>
      </c>
      <c r="Q413" s="67"/>
      <c r="R413" s="67"/>
      <c r="S413" s="67">
        <v>5</v>
      </c>
      <c r="T413" s="67"/>
    </row>
    <row r="414" spans="1:20" ht="12.75" hidden="1">
      <c r="A414" s="72" t="s">
        <v>7483</v>
      </c>
      <c r="B414" s="73" t="s">
        <v>7489</v>
      </c>
      <c r="C414" s="73" t="s">
        <v>7490</v>
      </c>
      <c r="D414" s="71" t="s">
        <v>7491</v>
      </c>
      <c r="E414" s="51" t="str">
        <f>IFERROR(VLOOKUP(D:D,'1. КУБ по территории'!$I:$L,2,0),"-")</f>
        <v>-</v>
      </c>
      <c r="F414" s="51" t="str">
        <f>IFERROR(VLOOKUP(D:D,'1. КУБ по территории'!$I:$L,3,0),"-")</f>
        <v>-</v>
      </c>
      <c r="G414" s="51" t="str">
        <f>IFERROR(VLOOKUP(D:D,'1. КУБ по территории'!$I:$L,4,0),"-")</f>
        <v>-</v>
      </c>
      <c r="H414" s="51" t="str">
        <f>IFERROR(AVERAGE(E414:G414),"-")</f>
        <v>-</v>
      </c>
      <c r="I414" s="42" t="str">
        <f>IFERROR(VLOOKUP($D414,'1. КУБ по территории'!$A:$L,3,0),"-")</f>
        <v>-</v>
      </c>
      <c r="J414" s="42" t="str">
        <f>IFERROR(VLOOKUP($D414,'1. КУБ по территории'!$A:$L,4,0),"-")</f>
        <v>-</v>
      </c>
      <c r="K414" s="42" t="str">
        <f>IFERROR(VLOOKUP($D414,'1. КУБ по территории'!$A:$L,5,0),"-")</f>
        <v>-</v>
      </c>
      <c r="L414" s="42" t="str">
        <f>IFERROR(VLOOKUP($D414,'1. КУБ по территории'!$A:$L,6,0),"-")</f>
        <v>-</v>
      </c>
      <c r="M414" s="50">
        <f>IFERROR(IF(H414&gt;=1000000,1,IF(AND(H414&gt;=500000,H414&lt;=999999),2,IF(AND(H414&gt;=200000,H414&lt;=499999),3,IF(AND(H414&gt;=150000,H414&lt;=199999),4,IF(AND(H414&gt;=75000,H414&lt;=149000),5,IF(AND(H414&gt;=35000,H414&lt;=74999),6,6)))))),"-")</f>
        <v>1</v>
      </c>
      <c r="N414" s="83">
        <v>60</v>
      </c>
      <c r="O414" s="83">
        <v>1</v>
      </c>
      <c r="P414" s="43">
        <f>N414*O414</f>
        <v>60</v>
      </c>
      <c r="Q414" s="67"/>
      <c r="R414" s="67">
        <v>1</v>
      </c>
      <c r="S414" s="67"/>
      <c r="T414" s="67"/>
    </row>
    <row r="415" spans="1:20" ht="12.75" hidden="1">
      <c r="A415" s="72" t="s">
        <v>7483</v>
      </c>
      <c r="B415" s="73" t="s">
        <v>7492</v>
      </c>
      <c r="C415" s="73" t="s">
        <v>7493</v>
      </c>
      <c r="D415" s="71" t="s">
        <v>7494</v>
      </c>
      <c r="E415" s="51" t="str">
        <f>IFERROR(VLOOKUP(D:D,'1. КУБ по территории'!$I:$L,2,0),"-")</f>
        <v>-</v>
      </c>
      <c r="F415" s="51" t="str">
        <f>IFERROR(VLOOKUP(D:D,'1. КУБ по территории'!$I:$L,3,0),"-")</f>
        <v>-</v>
      </c>
      <c r="G415" s="51" t="str">
        <f>IFERROR(VLOOKUP(D:D,'1. КУБ по территории'!$I:$L,4,0),"-")</f>
        <v>-</v>
      </c>
      <c r="H415" s="51" t="str">
        <f>IFERROR(AVERAGE(E415:G415),"-")</f>
        <v>-</v>
      </c>
      <c r="I415" s="42" t="str">
        <f>IFERROR(VLOOKUP($D415,'1. КУБ по территории'!$A:$L,3,0),"-")</f>
        <v>-</v>
      </c>
      <c r="J415" s="42" t="str">
        <f>IFERROR(VLOOKUP($D415,'1. КУБ по территории'!$A:$L,4,0),"-")</f>
        <v>-</v>
      </c>
      <c r="K415" s="42" t="str">
        <f>IFERROR(VLOOKUP($D415,'1. КУБ по территории'!$A:$L,5,0),"-")</f>
        <v>-</v>
      </c>
      <c r="L415" s="42" t="str">
        <f>IFERROR(VLOOKUP($D415,'1. КУБ по территории'!$A:$L,6,0),"-")</f>
        <v>-</v>
      </c>
      <c r="M415" s="50">
        <f>IFERROR(IF(H415&gt;=1000000,1,IF(AND(H415&gt;=500000,H415&lt;=999999),2,IF(AND(H415&gt;=200000,H415&lt;=499999),3,IF(AND(H415&gt;=150000,H415&lt;=199999),4,IF(AND(H415&gt;=75000,H415&lt;=149000),5,IF(AND(H415&gt;=35000,H415&lt;=74999),6,6)))))),"-")</f>
        <v>1</v>
      </c>
      <c r="N415" s="83">
        <v>60</v>
      </c>
      <c r="O415" s="83">
        <v>1</v>
      </c>
      <c r="P415" s="43">
        <f>N415*O415</f>
        <v>60</v>
      </c>
      <c r="Q415" s="67">
        <v>5</v>
      </c>
      <c r="R415" s="67"/>
      <c r="S415" s="67"/>
      <c r="T415" s="67"/>
    </row>
    <row r="416" spans="1:20" ht="12.75" hidden="1">
      <c r="A416" s="72" t="s">
        <v>7483</v>
      </c>
      <c r="B416" s="73" t="s">
        <v>7495</v>
      </c>
      <c r="C416" s="73" t="s">
        <v>7496</v>
      </c>
      <c r="D416" s="71" t="s">
        <v>7497</v>
      </c>
      <c r="E416" s="51" t="str">
        <f>IFERROR(VLOOKUP(D:D,'1. КУБ по территории'!$I:$L,2,0),"-")</f>
        <v>-</v>
      </c>
      <c r="F416" s="51" t="str">
        <f>IFERROR(VLOOKUP(D:D,'1. КУБ по территории'!$I:$L,3,0),"-")</f>
        <v>-</v>
      </c>
      <c r="G416" s="51" t="str">
        <f>IFERROR(VLOOKUP(D:D,'1. КУБ по территории'!$I:$L,4,0),"-")</f>
        <v>-</v>
      </c>
      <c r="H416" s="51" t="str">
        <f>IFERROR(AVERAGE(E416:G416),"-")</f>
        <v>-</v>
      </c>
      <c r="I416" s="42" t="str">
        <f>IFERROR(VLOOKUP($D416,'1. КУБ по территории'!$A:$L,3,0),"-")</f>
        <v>-</v>
      </c>
      <c r="J416" s="42" t="str">
        <f>IFERROR(VLOOKUP($D416,'1. КУБ по территории'!$A:$L,4,0),"-")</f>
        <v>-</v>
      </c>
      <c r="K416" s="42" t="str">
        <f>IFERROR(VLOOKUP($D416,'1. КУБ по территории'!$A:$L,5,0),"-")</f>
        <v>-</v>
      </c>
      <c r="L416" s="42" t="str">
        <f>IFERROR(VLOOKUP($D416,'1. КУБ по территории'!$A:$L,6,0),"-")</f>
        <v>-</v>
      </c>
      <c r="M416" s="50">
        <f>IFERROR(IF(H416&gt;=1000000,1,IF(AND(H416&gt;=500000,H416&lt;=999999),2,IF(AND(H416&gt;=200000,H416&lt;=499999),3,IF(AND(H416&gt;=150000,H416&lt;=199999),4,IF(AND(H416&gt;=75000,H416&lt;=149000),5,IF(AND(H416&gt;=35000,H416&lt;=74999),6,6)))))),"-")</f>
        <v>1</v>
      </c>
      <c r="N416" s="83">
        <v>60</v>
      </c>
      <c r="O416" s="83">
        <v>1</v>
      </c>
      <c r="P416" s="43">
        <f>N416*O416</f>
        <v>60</v>
      </c>
      <c r="Q416" s="67"/>
      <c r="R416" s="67">
        <v>3</v>
      </c>
      <c r="S416" s="67"/>
      <c r="T416" s="67"/>
    </row>
    <row r="417" spans="1:20" ht="12.75" hidden="1">
      <c r="A417" s="72" t="s">
        <v>7483</v>
      </c>
      <c r="B417" s="73" t="s">
        <v>7498</v>
      </c>
      <c r="C417" s="73" t="s">
        <v>7499</v>
      </c>
      <c r="D417" s="71" t="s">
        <v>7500</v>
      </c>
      <c r="E417" s="51" t="str">
        <f>IFERROR(VLOOKUP(D:D,'1. КУБ по территории'!$I:$L,2,0),"-")</f>
        <v>-</v>
      </c>
      <c r="F417" s="51" t="str">
        <f>IFERROR(VLOOKUP(D:D,'1. КУБ по территории'!$I:$L,3,0),"-")</f>
        <v>-</v>
      </c>
      <c r="G417" s="51" t="str">
        <f>IFERROR(VLOOKUP(D:D,'1. КУБ по территории'!$I:$L,4,0),"-")</f>
        <v>-</v>
      </c>
      <c r="H417" s="51" t="str">
        <f>IFERROR(AVERAGE(E417:G417),"-")</f>
        <v>-</v>
      </c>
      <c r="I417" s="42" t="str">
        <f>IFERROR(VLOOKUP($D417,'1. КУБ по территории'!$A:$L,3,0),"-")</f>
        <v>-</v>
      </c>
      <c r="J417" s="42" t="str">
        <f>IFERROR(VLOOKUP($D417,'1. КУБ по территории'!$A:$L,4,0),"-")</f>
        <v>-</v>
      </c>
      <c r="K417" s="42" t="str">
        <f>IFERROR(VLOOKUP($D417,'1. КУБ по территории'!$A:$L,5,0),"-")</f>
        <v>-</v>
      </c>
      <c r="L417" s="42" t="str">
        <f>IFERROR(VLOOKUP($D417,'1. КУБ по территории'!$A:$L,6,0),"-")</f>
        <v>-</v>
      </c>
      <c r="M417" s="50">
        <f>IFERROR(IF(H417&gt;=1000000,1,IF(AND(H417&gt;=500000,H417&lt;=999999),2,IF(AND(H417&gt;=200000,H417&lt;=499999),3,IF(AND(H417&gt;=150000,H417&lt;=199999),4,IF(AND(H417&gt;=75000,H417&lt;=149000),5,IF(AND(H417&gt;=35000,H417&lt;=74999),6,6)))))),"-")</f>
        <v>1</v>
      </c>
      <c r="N417" s="83">
        <v>60</v>
      </c>
      <c r="O417" s="83">
        <v>1</v>
      </c>
      <c r="P417" s="43">
        <f>N417*O417</f>
        <v>60</v>
      </c>
      <c r="Q417" s="67"/>
      <c r="R417" s="67"/>
      <c r="S417" s="67">
        <v>3</v>
      </c>
      <c r="T417" s="67"/>
    </row>
    <row r="418" spans="1:20" ht="12.75" hidden="1">
      <c r="A418" s="72" t="s">
        <v>7483</v>
      </c>
      <c r="B418" s="73" t="s">
        <v>7501</v>
      </c>
      <c r="C418" s="73" t="s">
        <v>7502</v>
      </c>
      <c r="D418" s="71" t="s">
        <v>7503</v>
      </c>
      <c r="E418" s="51" t="str">
        <f>IFERROR(VLOOKUP(D:D,'1. КУБ по территории'!$I:$L,2,0),"-")</f>
        <v>-</v>
      </c>
      <c r="F418" s="51" t="str">
        <f>IFERROR(VLOOKUP(D:D,'1. КУБ по территории'!$I:$L,3,0),"-")</f>
        <v>-</v>
      </c>
      <c r="G418" s="51" t="str">
        <f>IFERROR(VLOOKUP(D:D,'1. КУБ по территории'!$I:$L,4,0),"-")</f>
        <v>-</v>
      </c>
      <c r="H418" s="51" t="str">
        <f>IFERROR(AVERAGE(E418:G418),"-")</f>
        <v>-</v>
      </c>
      <c r="I418" s="42" t="str">
        <f>IFERROR(VLOOKUP($D418,'1. КУБ по территории'!$A:$L,3,0),"-")</f>
        <v>-</v>
      </c>
      <c r="J418" s="42" t="str">
        <f>IFERROR(VLOOKUP($D418,'1. КУБ по территории'!$A:$L,4,0),"-")</f>
        <v>-</v>
      </c>
      <c r="K418" s="42" t="str">
        <f>IFERROR(VLOOKUP($D418,'1. КУБ по территории'!$A:$L,5,0),"-")</f>
        <v>-</v>
      </c>
      <c r="L418" s="42" t="str">
        <f>IFERROR(VLOOKUP($D418,'1. КУБ по территории'!$A:$L,6,0),"-")</f>
        <v>-</v>
      </c>
      <c r="M418" s="50">
        <f>IFERROR(IF(H418&gt;=1000000,1,IF(AND(H418&gt;=500000,H418&lt;=999999),2,IF(AND(H418&gt;=200000,H418&lt;=499999),3,IF(AND(H418&gt;=150000,H418&lt;=199999),4,IF(AND(H418&gt;=75000,H418&lt;=149000),5,IF(AND(H418&gt;=35000,H418&lt;=74999),6,6)))))),"-")</f>
        <v>1</v>
      </c>
      <c r="N418" s="83">
        <v>60</v>
      </c>
      <c r="O418" s="83">
        <v>1</v>
      </c>
      <c r="P418" s="43">
        <f>N418*O418</f>
        <v>60</v>
      </c>
      <c r="Q418" s="67"/>
      <c r="R418" s="67">
        <v>3</v>
      </c>
      <c r="S418" s="67"/>
      <c r="T418" s="67"/>
    </row>
    <row r="419" spans="1:20" ht="12.75" hidden="1">
      <c r="A419" s="72" t="s">
        <v>7483</v>
      </c>
      <c r="B419" s="42" t="str">
        <f>IFERROR(VLOOKUP(D:D,'1. КУБ по территории'!$A:$L,7,0),"")</f>
        <v>Веста-Борисов</v>
      </c>
      <c r="C419" s="42" t="str">
        <f>IFERROR(VLOOKUP(D:D,'1. КУБ по территории'!$A:$L,8,0),"")</f>
        <v>Минская обл., Борисовский р-н, г. Борисов, ул Гагарина, д 105 стр А</v>
      </c>
      <c r="D419" s="71" t="s">
        <v>5424</v>
      </c>
      <c r="E419" s="51">
        <f>IFERROR(VLOOKUP(D:D,'1. КУБ по территории'!$I:$L,2,0),"-")</f>
        <v>4518.2000000000007</v>
      </c>
      <c r="F419" s="51">
        <f>IFERROR(VLOOKUP(D:D,'1. КУБ по территории'!$I:$L,3,0),"-")</f>
        <v>0</v>
      </c>
      <c r="G419" s="51">
        <f>IFERROR(VLOOKUP(D:D,'1. КУБ по территории'!$I:$L,4,0),"-")</f>
        <v>4220.5599999999995</v>
      </c>
      <c r="H419" s="51">
        <f>IFERROR(AVERAGE(E419:G419),"-")</f>
        <v>2912.92</v>
      </c>
      <c r="I419" s="42" t="str">
        <f>IFERROR(VLOOKUP($D419,'1. КУБ по территории'!$A:$L,3,0),"-")</f>
        <v>Смешанный канал</v>
      </c>
      <c r="J419" s="42" t="str">
        <f>IFERROR(VLOOKUP($D419,'1. КУБ по территории'!$A:$L,4,0),"-")</f>
        <v>Традиционная розница</v>
      </c>
      <c r="K419" s="42" t="str">
        <f>IFERROR(VLOOKUP($D419,'1. КУБ по территории'!$A:$L,5,0),"-")</f>
        <v>Традиционная розница</v>
      </c>
      <c r="L419" s="42" t="str">
        <f>IFERROR(VLOOKUP($D419,'1. КУБ по территории'!$A:$L,6,0),"-")</f>
        <v>Unknown</v>
      </c>
      <c r="M419" s="50">
        <f>IFERROR(IF(H419&gt;=1000000,1,IF(AND(H419&gt;=500000,H419&lt;=999999),2,IF(AND(H419&gt;=200000,H419&lt;=499999),3,IF(AND(H419&gt;=150000,H419&lt;=199999),4,IF(AND(H419&gt;=75000,H419&lt;=149000),5,IF(AND(H419&gt;=35000,H419&lt;=74999),6,6)))))),"-")</f>
        <v>6</v>
      </c>
      <c r="N419" s="83">
        <v>60</v>
      </c>
      <c r="O419" s="83">
        <v>1</v>
      </c>
      <c r="P419" s="43">
        <f>N419*O419</f>
        <v>60</v>
      </c>
      <c r="Q419" s="67"/>
      <c r="R419" s="67">
        <v>4</v>
      </c>
      <c r="S419" s="67"/>
      <c r="T419" s="67"/>
    </row>
    <row r="420" spans="1:20" ht="12.75" hidden="1">
      <c r="A420" s="72" t="s">
        <v>7483</v>
      </c>
      <c r="B420" s="42" t="str">
        <f>IFERROR(VLOOKUP(D:D,'1. КУБ по территории'!$A:$L,7,0),"")</f>
        <v>Светофор (Беларусь)</v>
      </c>
      <c r="C420" s="42" t="str">
        <f>IFERROR(VLOOKUP(D:D,'1. КУБ по территории'!$A:$L,8,0),"")</f>
        <v>Минская обл., Борисовский р-н, г. Борисов, ул Чапаева, д 78а к 1</v>
      </c>
      <c r="D420" s="71" t="s">
        <v>5500</v>
      </c>
      <c r="E420" s="51">
        <f>IFERROR(VLOOKUP(D:D,'1. КУБ по территории'!$I:$L,2,0),"-")</f>
        <v>3075.1873751500798</v>
      </c>
      <c r="F420" s="51">
        <f>IFERROR(VLOOKUP(D:D,'1. КУБ по территории'!$I:$L,3,0),"-")</f>
        <v>2594.6180039088194</v>
      </c>
      <c r="G420" s="51">
        <f>IFERROR(VLOOKUP(D:D,'1. КУБ по территории'!$I:$L,4,0),"-")</f>
        <v>4260.7380560970241</v>
      </c>
      <c r="H420" s="51">
        <f>IFERROR(AVERAGE(E420:G420),"-")</f>
        <v>3310.1811450519745</v>
      </c>
      <c r="I420" s="42" t="str">
        <f>IFERROR(VLOOKUP($D420,'1. КУБ по территории'!$A:$L,3,0),"-")</f>
        <v>Смешанный канал</v>
      </c>
      <c r="J420" s="42" t="str">
        <f>IFERROR(VLOOKUP($D420,'1. КУБ по территории'!$A:$L,4,0),"-")</f>
        <v>Хард дискаунтер</v>
      </c>
      <c r="K420" s="42" t="str">
        <f>IFERROR(VLOOKUP($D420,'1. КУБ по территории'!$A:$L,5,0),"-")</f>
        <v>Хард дискаунтер</v>
      </c>
      <c r="L420" s="42" t="str">
        <f>IFERROR(VLOOKUP($D420,'1. КУБ по территории'!$A:$L,6,0),"-")</f>
        <v>Unknown</v>
      </c>
      <c r="M420" s="50">
        <f>IFERROR(IF(H420&gt;=1000000,1,IF(AND(H420&gt;=500000,H420&lt;=999999),2,IF(AND(H420&gt;=200000,H420&lt;=499999),3,IF(AND(H420&gt;=150000,H420&lt;=199999),4,IF(AND(H420&gt;=75000,H420&lt;=149000),5,IF(AND(H420&gt;=35000,H420&lt;=74999),6,6)))))),"-")</f>
        <v>6</v>
      </c>
      <c r="N420" s="83">
        <v>30</v>
      </c>
      <c r="O420" s="83">
        <v>2</v>
      </c>
      <c r="P420" s="43">
        <f>N420*O420</f>
        <v>60</v>
      </c>
      <c r="Q420" s="67">
        <v>5</v>
      </c>
      <c r="R420" s="67"/>
      <c r="S420" s="67">
        <v>5</v>
      </c>
      <c r="T420" s="67"/>
    </row>
    <row r="421" spans="1:20" ht="12.75" hidden="1">
      <c r="A421" s="72" t="s">
        <v>7483</v>
      </c>
      <c r="B421" s="42" t="str">
        <f>IFERROR(VLOOKUP(D:D,'1. КУБ по территории'!$A:$L,7,0),"")</f>
        <v>Светофор (Беларусь)</v>
      </c>
      <c r="C421" s="42" t="str">
        <f>IFERROR(VLOOKUP(D:D,'1. КУБ по территории'!$A:$L,8,0),"")</f>
        <v>г. Минск, ул Брилевская, д 30</v>
      </c>
      <c r="D421" s="71" t="s">
        <v>3199</v>
      </c>
      <c r="E421" s="51">
        <f>IFERROR(VLOOKUP(D:D,'1. КУБ по территории'!$I:$L,2,0),"-")</f>
        <v>3075.1873751500793</v>
      </c>
      <c r="F421" s="51">
        <f>IFERROR(VLOOKUP(D:D,'1. КУБ по территории'!$I:$L,3,0),"-")</f>
        <v>2594.6180039088194</v>
      </c>
      <c r="G421" s="51">
        <f>IFERROR(VLOOKUP(D:D,'1. КУБ по территории'!$I:$L,4,0),"-")</f>
        <v>4260.7380560970241</v>
      </c>
      <c r="H421" s="51">
        <f>IFERROR(AVERAGE(E421:G421),"-")</f>
        <v>3310.1811450519745</v>
      </c>
      <c r="I421" s="42" t="str">
        <f>IFERROR(VLOOKUP($D421,'1. КУБ по территории'!$A:$L,3,0),"-")</f>
        <v>Смешанный канал</v>
      </c>
      <c r="J421" s="42" t="str">
        <f>IFERROR(VLOOKUP($D421,'1. КУБ по территории'!$A:$L,4,0),"-")</f>
        <v>Хард дискаунтер</v>
      </c>
      <c r="K421" s="42" t="str">
        <f>IFERROR(VLOOKUP($D421,'1. КУБ по территории'!$A:$L,5,0),"-")</f>
        <v>Хард дискаунтер</v>
      </c>
      <c r="L421" s="42" t="str">
        <f>IFERROR(VLOOKUP($D421,'1. КУБ по территории'!$A:$L,6,0),"-")</f>
        <v>Unknown</v>
      </c>
      <c r="M421" s="50">
        <f>IFERROR(IF(H421&gt;=1000000,1,IF(AND(H421&gt;=500000,H421&lt;=999999),2,IF(AND(H421&gt;=200000,H421&lt;=499999),3,IF(AND(H421&gt;=150000,H421&lt;=199999),4,IF(AND(H421&gt;=75000,H421&lt;=149000),5,IF(AND(H421&gt;=35000,H421&lt;=74999),6,6)))))),"-")</f>
        <v>6</v>
      </c>
      <c r="N421" s="83">
        <v>30</v>
      </c>
      <c r="O421" s="83">
        <v>1</v>
      </c>
      <c r="P421" s="43">
        <f>N421*O421</f>
        <v>30</v>
      </c>
      <c r="Q421" s="67"/>
      <c r="R421" s="67">
        <v>4</v>
      </c>
      <c r="S421" s="67"/>
      <c r="T421" s="67"/>
    </row>
    <row r="422" spans="1:20" ht="12.75" hidden="1">
      <c r="A422" s="72" t="s">
        <v>7483</v>
      </c>
      <c r="B422" s="42" t="str">
        <f>IFERROR(VLOOKUP(D:D,'1. КУБ по территории'!$A:$L,7,0),"")</f>
        <v>Светофор (Беларусь)</v>
      </c>
      <c r="C422" s="42" t="str">
        <f>IFERROR(VLOOKUP(D:D,'1. КУБ по территории'!$A:$L,8,0),"")</f>
        <v>Минская обл., Борисовский р-н, г. Борисов, ул Демина, д 2Б</v>
      </c>
      <c r="D422" s="71" t="s">
        <v>5494</v>
      </c>
      <c r="E422" s="51">
        <f>IFERROR(VLOOKUP(D:D,'1. КУБ по территории'!$I:$L,2,0),"-")</f>
        <v>3075.1873751500798</v>
      </c>
      <c r="F422" s="51">
        <f>IFERROR(VLOOKUP(D:D,'1. КУБ по территории'!$I:$L,3,0),"-")</f>
        <v>2594.6180039088194</v>
      </c>
      <c r="G422" s="51">
        <f>IFERROR(VLOOKUP(D:D,'1. КУБ по территории'!$I:$L,4,0),"-")</f>
        <v>4260.7380560970241</v>
      </c>
      <c r="H422" s="51">
        <f>IFERROR(AVERAGE(E422:G422),"-")</f>
        <v>3310.1811450519745</v>
      </c>
      <c r="I422" s="42" t="str">
        <f>IFERROR(VLOOKUP($D422,'1. КУБ по территории'!$A:$L,3,0),"-")</f>
        <v>Смешанный канал</v>
      </c>
      <c r="J422" s="42" t="str">
        <f>IFERROR(VLOOKUP($D422,'1. КУБ по территории'!$A:$L,4,0),"-")</f>
        <v>Хард дискаунтер</v>
      </c>
      <c r="K422" s="42" t="str">
        <f>IFERROR(VLOOKUP($D422,'1. КУБ по территории'!$A:$L,5,0),"-")</f>
        <v>Хард дискаунтер</v>
      </c>
      <c r="L422" s="42" t="str">
        <f>IFERROR(VLOOKUP($D422,'1. КУБ по территории'!$A:$L,6,0),"-")</f>
        <v>Unknown</v>
      </c>
      <c r="M422" s="50">
        <f>IFERROR(IF(H422&gt;=1000000,1,IF(AND(H422&gt;=500000,H422&lt;=999999),2,IF(AND(H422&gt;=200000,H422&lt;=499999),3,IF(AND(H422&gt;=150000,H422&lt;=199999),4,IF(AND(H422&gt;=75000,H422&lt;=149000),5,IF(AND(H422&gt;=35000,H422&lt;=74999),6,6)))))),"-")</f>
        <v>6</v>
      </c>
      <c r="N422" s="83">
        <v>30</v>
      </c>
      <c r="O422" s="83">
        <v>1</v>
      </c>
      <c r="P422" s="43">
        <f>N422*O422</f>
        <v>30</v>
      </c>
      <c r="Q422" s="67"/>
      <c r="R422" s="67"/>
      <c r="S422" s="67">
        <v>1</v>
      </c>
      <c r="T422" s="67"/>
    </row>
    <row r="423" spans="1:20" ht="12.75" hidden="1">
      <c r="A423" s="72" t="s">
        <v>7483</v>
      </c>
      <c r="B423" s="42" t="str">
        <f>IFERROR(VLOOKUP(D:D,'1. КУБ по территории'!$A:$L,7,0),"")</f>
        <v>Светофор (Беларусь)</v>
      </c>
      <c r="C423" s="42" t="str">
        <f>IFERROR(VLOOKUP(D:D,'1. КУБ по территории'!$A:$L,8,0),"")</f>
        <v>Минская обл., Борисовский р-н, с/с Гливинский, д. Гора, ул Борисовская, д 2Г</v>
      </c>
      <c r="D423" s="71" t="s">
        <v>5509</v>
      </c>
      <c r="E423" s="51">
        <f>IFERROR(VLOOKUP(D:D,'1. КУБ по территории'!$I:$L,2,0),"-")</f>
        <v>3075.1873751500798</v>
      </c>
      <c r="F423" s="51">
        <f>IFERROR(VLOOKUP(D:D,'1. КУБ по территории'!$I:$L,3,0),"-")</f>
        <v>2594.6180039088194</v>
      </c>
      <c r="G423" s="51">
        <f>IFERROR(VLOOKUP(D:D,'1. КУБ по территории'!$I:$L,4,0),"-")</f>
        <v>4260.7380560970241</v>
      </c>
      <c r="H423" s="51">
        <f>IFERROR(AVERAGE(E423:G423),"-")</f>
        <v>3310.1811450519745</v>
      </c>
      <c r="I423" s="42" t="str">
        <f>IFERROR(VLOOKUP($D423,'1. КУБ по территории'!$A:$L,3,0),"-")</f>
        <v>Смешанный канал</v>
      </c>
      <c r="J423" s="42" t="str">
        <f>IFERROR(VLOOKUP($D423,'1. КУБ по территории'!$A:$L,4,0),"-")</f>
        <v>Хард дискаунтер</v>
      </c>
      <c r="K423" s="42" t="str">
        <f>IFERROR(VLOOKUP($D423,'1. КУБ по территории'!$A:$L,5,0),"-")</f>
        <v>Хард дискаунтер</v>
      </c>
      <c r="L423" s="42" t="str">
        <f>IFERROR(VLOOKUP($D423,'1. КУБ по территории'!$A:$L,6,0),"-")</f>
        <v>Unknown</v>
      </c>
      <c r="M423" s="50">
        <f>IFERROR(IF(H423&gt;=1000000,1,IF(AND(H423&gt;=500000,H423&lt;=999999),2,IF(AND(H423&gt;=200000,H423&lt;=499999),3,IF(AND(H423&gt;=150000,H423&lt;=199999),4,IF(AND(H423&gt;=75000,H423&lt;=149000),5,IF(AND(H423&gt;=35000,H423&lt;=74999),6,6)))))),"-")</f>
        <v>6</v>
      </c>
      <c r="N423" s="83">
        <v>30</v>
      </c>
      <c r="O423" s="83">
        <v>1</v>
      </c>
      <c r="P423" s="43">
        <f>N423*O423</f>
        <v>30</v>
      </c>
      <c r="Q423" s="67"/>
      <c r="R423" s="67"/>
      <c r="S423" s="67">
        <v>3</v>
      </c>
      <c r="T423" s="67"/>
    </row>
    <row r="424" spans="1:20" ht="12.75" hidden="1">
      <c r="A424" s="72" t="s">
        <v>7483</v>
      </c>
      <c r="B424" s="42" t="str">
        <f>IFERROR(VLOOKUP(D:D,'1. КУБ по территории'!$A:$L,7,0),"")</f>
        <v>Светофор (Беларусь)</v>
      </c>
      <c r="C424" s="42" t="str">
        <f>IFERROR(VLOOKUP(D:D,'1. КУБ по территории'!$A:$L,8,0),"")</f>
        <v>Минская обл., Борисовский р-н, г. Борисов</v>
      </c>
      <c r="D424" s="71" t="s">
        <v>5526</v>
      </c>
      <c r="E424" s="51">
        <f>IFERROR(VLOOKUP(D:D,'1. КУБ по территории'!$I:$L,2,0),"-")</f>
        <v>3075.1873751500793</v>
      </c>
      <c r="F424" s="51">
        <f>IFERROR(VLOOKUP(D:D,'1. КУБ по территории'!$I:$L,3,0),"-")</f>
        <v>2594.6180039088194</v>
      </c>
      <c r="G424" s="51">
        <f>IFERROR(VLOOKUP(D:D,'1. КУБ по территории'!$I:$L,4,0),"-")</f>
        <v>4260.7380560970241</v>
      </c>
      <c r="H424" s="51">
        <f>IFERROR(AVERAGE(E424:G424),"-")</f>
        <v>3310.1811450519745</v>
      </c>
      <c r="I424" s="42" t="str">
        <f>IFERROR(VLOOKUP($D424,'1. КУБ по территории'!$A:$L,3,0),"-")</f>
        <v>Смешанный канал</v>
      </c>
      <c r="J424" s="42" t="str">
        <f>IFERROR(VLOOKUP($D424,'1. КУБ по территории'!$A:$L,4,0),"-")</f>
        <v>Хард дискаунтер</v>
      </c>
      <c r="K424" s="42" t="str">
        <f>IFERROR(VLOOKUP($D424,'1. КУБ по территории'!$A:$L,5,0),"-")</f>
        <v>Хард дискаунтер</v>
      </c>
      <c r="L424" s="42" t="str">
        <f>IFERROR(VLOOKUP($D424,'1. КУБ по территории'!$A:$L,6,0),"-")</f>
        <v>Unknown</v>
      </c>
      <c r="M424" s="50">
        <f>IFERROR(IF(H424&gt;=1000000,1,IF(AND(H424&gt;=500000,H424&lt;=999999),2,IF(AND(H424&gt;=200000,H424&lt;=499999),3,IF(AND(H424&gt;=150000,H424&lt;=199999),4,IF(AND(H424&gt;=75000,H424&lt;=149000),5,IF(AND(H424&gt;=35000,H424&lt;=74999),6,6)))))),"-")</f>
        <v>6</v>
      </c>
      <c r="N424" s="83">
        <v>30</v>
      </c>
      <c r="O424" s="83">
        <v>1</v>
      </c>
      <c r="P424" s="43">
        <f>N424*O424</f>
        <v>30</v>
      </c>
      <c r="Q424" s="67"/>
      <c r="R424" s="67"/>
      <c r="S424" s="67"/>
      <c r="T424" s="67">
        <v>4</v>
      </c>
    </row>
    <row r="425" spans="1:20" ht="12.75" hidden="1">
      <c r="A425" s="72" t="s">
        <v>7483</v>
      </c>
      <c r="B425" s="42" t="str">
        <f>IFERROR(VLOOKUP(D:D,'1. КУБ по территории'!$A:$L,7,0),"")</f>
        <v>Светофор (Беларусь)</v>
      </c>
      <c r="C425" s="42" t="str">
        <f>IFERROR(VLOOKUP(D:D,'1. КУБ по территории'!$A:$L,8,0),"")</f>
        <v>Минская обл., Крупский р-н, г. Крупки, ул Майская, д 1</v>
      </c>
      <c r="D425" s="71" t="s">
        <v>5518</v>
      </c>
      <c r="E425" s="51">
        <f>IFERROR(VLOOKUP(D:D,'1. КУБ по территории'!$I:$L,2,0),"-")</f>
        <v>3075.1873751500793</v>
      </c>
      <c r="F425" s="51">
        <f>IFERROR(VLOOKUP(D:D,'1. КУБ по территории'!$I:$L,3,0),"-")</f>
        <v>2594.6180039088194</v>
      </c>
      <c r="G425" s="51">
        <f>IFERROR(VLOOKUP(D:D,'1. КУБ по территории'!$I:$L,4,0),"-")</f>
        <v>4260.7380560970241</v>
      </c>
      <c r="H425" s="51">
        <f>IFERROR(AVERAGE(E425:G425),"-")</f>
        <v>3310.1811450519745</v>
      </c>
      <c r="I425" s="42" t="str">
        <f>IFERROR(VLOOKUP($D425,'1. КУБ по территории'!$A:$L,3,0),"-")</f>
        <v>Смешанный канал</v>
      </c>
      <c r="J425" s="42" t="str">
        <f>IFERROR(VLOOKUP($D425,'1. КУБ по территории'!$A:$L,4,0),"-")</f>
        <v>Хард дискаунтер</v>
      </c>
      <c r="K425" s="42" t="str">
        <f>IFERROR(VLOOKUP($D425,'1. КУБ по территории'!$A:$L,5,0),"-")</f>
        <v>Хард дискаунтер</v>
      </c>
      <c r="L425" s="42" t="str">
        <f>IFERROR(VLOOKUP($D425,'1. КУБ по территории'!$A:$L,6,0),"-")</f>
        <v>Unknown</v>
      </c>
      <c r="M425" s="50">
        <f>IFERROR(IF(H425&gt;=1000000,1,IF(AND(H425&gt;=500000,H425&lt;=999999),2,IF(AND(H425&gt;=200000,H425&lt;=499999),3,IF(AND(H425&gt;=150000,H425&lt;=199999),4,IF(AND(H425&gt;=75000,H425&lt;=149000),5,IF(AND(H425&gt;=35000,H425&lt;=74999),6,6)))))),"-")</f>
        <v>6</v>
      </c>
      <c r="N425" s="83">
        <v>30</v>
      </c>
      <c r="O425" s="83">
        <v>1</v>
      </c>
      <c r="P425" s="43">
        <f>N425*O425</f>
        <v>30</v>
      </c>
      <c r="Q425" s="67"/>
      <c r="R425" s="67"/>
      <c r="S425" s="67">
        <v>4</v>
      </c>
      <c r="T425" s="67"/>
    </row>
    <row r="426" spans="1:20" ht="12.75" hidden="1">
      <c r="A426" s="72" t="s">
        <v>7483</v>
      </c>
      <c r="B426" s="73" t="s">
        <v>7504</v>
      </c>
      <c r="C426" s="73" t="s">
        <v>7505</v>
      </c>
      <c r="D426" s="71" t="s">
        <v>7506</v>
      </c>
      <c r="E426" s="51" t="str">
        <f>IFERROR(VLOOKUP(D:D,'1. КУБ по территории'!$I:$L,2,0),"-")</f>
        <v>-</v>
      </c>
      <c r="F426" s="51" t="str">
        <f>IFERROR(VLOOKUP(D:D,'1. КУБ по территории'!$I:$L,3,0),"-")</f>
        <v>-</v>
      </c>
      <c r="G426" s="51" t="str">
        <f>IFERROR(VLOOKUP(D:D,'1. КУБ по территории'!$I:$L,4,0),"-")</f>
        <v>-</v>
      </c>
      <c r="H426" s="51" t="str">
        <f>IFERROR(AVERAGE(E426:G426),"-")</f>
        <v>-</v>
      </c>
      <c r="I426" s="42" t="str">
        <f>IFERROR(VLOOKUP($D426,'1. КУБ по территории'!$A:$L,3,0),"-")</f>
        <v>-</v>
      </c>
      <c r="J426" s="42" t="str">
        <f>IFERROR(VLOOKUP($D426,'1. КУБ по территории'!$A:$L,4,0),"-")</f>
        <v>-</v>
      </c>
      <c r="K426" s="42" t="str">
        <f>IFERROR(VLOOKUP($D426,'1. КУБ по территории'!$A:$L,5,0),"-")</f>
        <v>-</v>
      </c>
      <c r="L426" s="42" t="str">
        <f>IFERROR(VLOOKUP($D426,'1. КУБ по территории'!$A:$L,6,0),"-")</f>
        <v>-</v>
      </c>
      <c r="M426" s="50">
        <f>IFERROR(IF(H426&gt;=1000000,1,IF(AND(H426&gt;=500000,H426&lt;=999999),2,IF(AND(H426&gt;=200000,H426&lt;=499999),3,IF(AND(H426&gt;=150000,H426&lt;=199999),4,IF(AND(H426&gt;=75000,H426&lt;=149000),5,IF(AND(H426&gt;=35000,H426&lt;=74999),6,6)))))),"-")</f>
        <v>1</v>
      </c>
      <c r="N426" s="83">
        <v>60</v>
      </c>
      <c r="O426" s="83">
        <v>1</v>
      </c>
      <c r="P426" s="43">
        <f>N426*O426</f>
        <v>60</v>
      </c>
      <c r="Q426" s="67"/>
      <c r="R426" s="67"/>
      <c r="S426" s="67">
        <v>3</v>
      </c>
      <c r="T426" s="67"/>
    </row>
    <row r="427" spans="1:20" ht="12.75" hidden="1">
      <c r="A427" s="72" t="s">
        <v>7483</v>
      </c>
      <c r="B427" s="42" t="str">
        <f>IFERROR(VLOOKUP(D:D,'1. КУБ по территории'!$A:$L,7,0),"")</f>
        <v>Светофор (Беларусь)</v>
      </c>
      <c r="C427" s="42" t="str">
        <f>IFERROR(VLOOKUP(D:D,'1. КУБ по территории'!$A:$L,8,0),"")</f>
        <v>Минская обл., Пуховичский р-н, г. Марьина Горка, ул Спасателей, д 7</v>
      </c>
      <c r="D427" s="71" t="s">
        <v>5512</v>
      </c>
      <c r="E427" s="51">
        <f>IFERROR(VLOOKUP(D:D,'1. КУБ по территории'!$I:$L,2,0),"-")</f>
        <v>3075.1873751500798</v>
      </c>
      <c r="F427" s="51">
        <f>IFERROR(VLOOKUP(D:D,'1. КУБ по территории'!$I:$L,3,0),"-")</f>
        <v>2594.6180039088194</v>
      </c>
      <c r="G427" s="51">
        <f>IFERROR(VLOOKUP(D:D,'1. КУБ по территории'!$I:$L,4,0),"-")</f>
        <v>4260.7380560970241</v>
      </c>
      <c r="H427" s="51">
        <f>IFERROR(AVERAGE(E427:G427),"-")</f>
        <v>3310.1811450519745</v>
      </c>
      <c r="I427" s="42" t="str">
        <f>IFERROR(VLOOKUP($D427,'1. КУБ по территории'!$A:$L,3,0),"-")</f>
        <v>Смешанный канал</v>
      </c>
      <c r="J427" s="42" t="str">
        <f>IFERROR(VLOOKUP($D427,'1. КУБ по территории'!$A:$L,4,0),"-")</f>
        <v>Хард дискаунтер</v>
      </c>
      <c r="K427" s="42" t="str">
        <f>IFERROR(VLOOKUP($D427,'1. КУБ по территории'!$A:$L,5,0),"-")</f>
        <v>Хард дискаунтер</v>
      </c>
      <c r="L427" s="42" t="str">
        <f>IFERROR(VLOOKUP($D427,'1. КУБ по территории'!$A:$L,6,0),"-")</f>
        <v>Unknown</v>
      </c>
      <c r="M427" s="50">
        <f>IFERROR(IF(H427&gt;=1000000,1,IF(AND(H427&gt;=500000,H427&lt;=999999),2,IF(AND(H427&gt;=200000,H427&lt;=499999),3,IF(AND(H427&gt;=150000,H427&lt;=199999),4,IF(AND(H427&gt;=75000,H427&lt;=149000),5,IF(AND(H427&gt;=35000,H427&lt;=74999),6,6)))))),"-")</f>
        <v>6</v>
      </c>
      <c r="N427" s="83">
        <v>30</v>
      </c>
      <c r="O427" s="83">
        <v>1</v>
      </c>
      <c r="P427" s="43">
        <f>N427*O427</f>
        <v>30</v>
      </c>
      <c r="Q427" s="67">
        <v>3</v>
      </c>
      <c r="R427" s="67"/>
      <c r="S427" s="67"/>
      <c r="T427" s="67"/>
    </row>
    <row r="428" spans="1:20" ht="12.75" hidden="1">
      <c r="A428" s="72" t="s">
        <v>7483</v>
      </c>
      <c r="B428" s="73" t="s">
        <v>7504</v>
      </c>
      <c r="C428" s="73" t="s">
        <v>7507</v>
      </c>
      <c r="D428" s="71" t="s">
        <v>7508</v>
      </c>
      <c r="E428" s="51" t="str">
        <f>IFERROR(VLOOKUP(D:D,'1. КУБ по территории'!$I:$L,2,0),"-")</f>
        <v>-</v>
      </c>
      <c r="F428" s="51" t="str">
        <f>IFERROR(VLOOKUP(D:D,'1. КУБ по территории'!$I:$L,3,0),"-")</f>
        <v>-</v>
      </c>
      <c r="G428" s="51" t="str">
        <f>IFERROR(VLOOKUP(D:D,'1. КУБ по территории'!$I:$L,4,0),"-")</f>
        <v>-</v>
      </c>
      <c r="H428" s="51" t="str">
        <f>IFERROR(AVERAGE(E428:G428),"-")</f>
        <v>-</v>
      </c>
      <c r="I428" s="42" t="str">
        <f>IFERROR(VLOOKUP($D428,'1. КУБ по территории'!$A:$L,3,0),"-")</f>
        <v>-</v>
      </c>
      <c r="J428" s="42" t="str">
        <f>IFERROR(VLOOKUP($D428,'1. КУБ по территории'!$A:$L,4,0),"-")</f>
        <v>-</v>
      </c>
      <c r="K428" s="42" t="str">
        <f>IFERROR(VLOOKUP($D428,'1. КУБ по территории'!$A:$L,5,0),"-")</f>
        <v>-</v>
      </c>
      <c r="L428" s="42" t="str">
        <f>IFERROR(VLOOKUP($D428,'1. КУБ по территории'!$A:$L,6,0),"-")</f>
        <v>-</v>
      </c>
      <c r="M428" s="50">
        <f>IFERROR(IF(H428&gt;=1000000,1,IF(AND(H428&gt;=500000,H428&lt;=999999),2,IF(AND(H428&gt;=200000,H428&lt;=499999),3,IF(AND(H428&gt;=150000,H428&lt;=199999),4,IF(AND(H428&gt;=75000,H428&lt;=149000),5,IF(AND(H428&gt;=35000,H428&lt;=74999),6,6)))))),"-")</f>
        <v>1</v>
      </c>
      <c r="N428" s="83">
        <v>60</v>
      </c>
      <c r="O428" s="83">
        <v>1</v>
      </c>
      <c r="P428" s="43">
        <f>N428*O428</f>
        <v>60</v>
      </c>
      <c r="Q428" s="67"/>
      <c r="R428" s="67"/>
      <c r="S428" s="67">
        <v>3</v>
      </c>
      <c r="T428" s="67"/>
    </row>
    <row r="429" spans="1:20" ht="12.75" hidden="1">
      <c r="A429" s="72" t="s">
        <v>7483</v>
      </c>
      <c r="B429" s="73" t="s">
        <v>7504</v>
      </c>
      <c r="C429" s="73" t="s">
        <v>7509</v>
      </c>
      <c r="D429" s="71" t="s">
        <v>7510</v>
      </c>
      <c r="E429" s="51" t="str">
        <f>IFERROR(VLOOKUP(D:D,'1. КУБ по территории'!$I:$L,2,0),"-")</f>
        <v>-</v>
      </c>
      <c r="F429" s="51" t="str">
        <f>IFERROR(VLOOKUP(D:D,'1. КУБ по территории'!$I:$L,3,0),"-")</f>
        <v>-</v>
      </c>
      <c r="G429" s="51" t="str">
        <f>IFERROR(VLOOKUP(D:D,'1. КУБ по территории'!$I:$L,4,0),"-")</f>
        <v>-</v>
      </c>
      <c r="H429" s="51" t="str">
        <f>IFERROR(AVERAGE(E429:G429),"-")</f>
        <v>-</v>
      </c>
      <c r="I429" s="42" t="str">
        <f>IFERROR(VLOOKUP($D429,'1. КУБ по территории'!$A:$L,3,0),"-")</f>
        <v>-</v>
      </c>
      <c r="J429" s="42" t="str">
        <f>IFERROR(VLOOKUP($D429,'1. КУБ по территории'!$A:$L,4,0),"-")</f>
        <v>-</v>
      </c>
      <c r="K429" s="42" t="str">
        <f>IFERROR(VLOOKUP($D429,'1. КУБ по территории'!$A:$L,5,0),"-")</f>
        <v>-</v>
      </c>
      <c r="L429" s="42" t="str">
        <f>IFERROR(VLOOKUP($D429,'1. КУБ по территории'!$A:$L,6,0),"-")</f>
        <v>-</v>
      </c>
      <c r="M429" s="50">
        <f>IFERROR(IF(H429&gt;=1000000,1,IF(AND(H429&gt;=500000,H429&lt;=999999),2,IF(AND(H429&gt;=200000,H429&lt;=499999),3,IF(AND(H429&gt;=150000,H429&lt;=199999),4,IF(AND(H429&gt;=75000,H429&lt;=149000),5,IF(AND(H429&gt;=35000,H429&lt;=74999),6,6)))))),"-")</f>
        <v>1</v>
      </c>
      <c r="N429" s="83">
        <v>60</v>
      </c>
      <c r="O429" s="83">
        <v>1</v>
      </c>
      <c r="P429" s="43">
        <f>N429*O429</f>
        <v>60</v>
      </c>
      <c r="Q429" s="67"/>
      <c r="R429" s="67"/>
      <c r="S429" s="67">
        <v>3</v>
      </c>
      <c r="T429" s="67"/>
    </row>
    <row r="430" spans="1:20" ht="12.75" hidden="1">
      <c r="A430" s="72" t="s">
        <v>7483</v>
      </c>
      <c r="B430" s="73" t="s">
        <v>7504</v>
      </c>
      <c r="C430" s="73" t="s">
        <v>7511</v>
      </c>
      <c r="D430" s="71" t="s">
        <v>7487</v>
      </c>
      <c r="E430" s="51" t="str">
        <f>IFERROR(VLOOKUP(D:D,'1. КУБ по территории'!$I:$L,2,0),"-")</f>
        <v>-</v>
      </c>
      <c r="F430" s="51" t="str">
        <f>IFERROR(VLOOKUP(D:D,'1. КУБ по территории'!$I:$L,3,0),"-")</f>
        <v>-</v>
      </c>
      <c r="G430" s="51" t="str">
        <f>IFERROR(VLOOKUP(D:D,'1. КУБ по территории'!$I:$L,4,0),"-")</f>
        <v>-</v>
      </c>
      <c r="H430" s="51" t="str">
        <f>IFERROR(AVERAGE(E430:G430),"-")</f>
        <v>-</v>
      </c>
      <c r="I430" s="42" t="str">
        <f>IFERROR(VLOOKUP($D430,'1. КУБ по территории'!$A:$L,3,0),"-")</f>
        <v>-</v>
      </c>
      <c r="J430" s="42" t="str">
        <f>IFERROR(VLOOKUP($D430,'1. КУБ по территории'!$A:$L,4,0),"-")</f>
        <v>-</v>
      </c>
      <c r="K430" s="42" t="str">
        <f>IFERROR(VLOOKUP($D430,'1. КУБ по территории'!$A:$L,5,0),"-")</f>
        <v>-</v>
      </c>
      <c r="L430" s="42" t="str">
        <f>IFERROR(VLOOKUP($D430,'1. КУБ по территории'!$A:$L,6,0),"-")</f>
        <v>-</v>
      </c>
      <c r="M430" s="50">
        <f>IFERROR(IF(H430&gt;=1000000,1,IF(AND(H430&gt;=500000,H430&lt;=999999),2,IF(AND(H430&gt;=200000,H430&lt;=499999),3,IF(AND(H430&gt;=150000,H430&lt;=199999),4,IF(AND(H430&gt;=75000,H430&lt;=149000),5,IF(AND(H430&gt;=35000,H430&lt;=74999),6,6)))))),"-")</f>
        <v>1</v>
      </c>
      <c r="N430" s="83">
        <v>60</v>
      </c>
      <c r="O430" s="83">
        <v>1</v>
      </c>
      <c r="P430" s="43">
        <f>N430*O430</f>
        <v>60</v>
      </c>
      <c r="Q430" s="67"/>
      <c r="R430" s="67"/>
      <c r="S430" s="67">
        <v>1</v>
      </c>
      <c r="T430" s="67"/>
    </row>
    <row r="431" spans="1:20" ht="12.75" hidden="1">
      <c r="A431" s="72" t="s">
        <v>7483</v>
      </c>
      <c r="B431" s="42" t="str">
        <f>IFERROR(VLOOKUP(D:D,'1. КУБ по территории'!$A:$L,7,0),"")</f>
        <v>Квартал вкуса</v>
      </c>
      <c r="C431" s="42" t="str">
        <f>IFERROR(VLOOKUP(D:D,'1. КУБ по территории'!$A:$L,8,0),"")</f>
        <v>Минская обл., Борисовский р-н, г. Борисов, ул Серебренникова, д 6</v>
      </c>
      <c r="D431" s="71" t="s">
        <v>5070</v>
      </c>
      <c r="E431" s="51">
        <f>IFERROR(VLOOKUP(D:D,'1. КУБ по территории'!$I:$L,2,0),"-")</f>
        <v>0</v>
      </c>
      <c r="F431" s="51">
        <f>IFERROR(VLOOKUP(D:D,'1. КУБ по территории'!$I:$L,3,0),"-")</f>
        <v>0</v>
      </c>
      <c r="G431" s="51">
        <f>IFERROR(VLOOKUP(D:D,'1. КУБ по территории'!$I:$L,4,0),"-")</f>
        <v>2578.6800000000003</v>
      </c>
      <c r="H431" s="51">
        <f>IFERROR(AVERAGE(E431:G431),"-")</f>
        <v>859.56000000000006</v>
      </c>
      <c r="I431" s="42" t="str">
        <f>IFERROR(VLOOKUP($D431,'1. КУБ по территории'!$A:$L,3,0),"-")</f>
        <v>Смешанный канал</v>
      </c>
      <c r="J431" s="42" t="str">
        <f>IFERROR(VLOOKUP($D431,'1. КУБ по территории'!$A:$L,4,0),"-")</f>
        <v>Минимаркет</v>
      </c>
      <c r="K431" s="42" t="str">
        <f>IFERROR(VLOOKUP($D431,'1. КУБ по территории'!$A:$L,5,0),"-")</f>
        <v>Минимаркет</v>
      </c>
      <c r="L431" s="42" t="str">
        <f>IFERROR(VLOOKUP($D431,'1. КУБ по территории'!$A:$L,6,0),"-")</f>
        <v>Unknown</v>
      </c>
      <c r="M431" s="50">
        <f>IFERROR(IF(H431&gt;=1000000,1,IF(AND(H431&gt;=500000,H431&lt;=999999),2,IF(AND(H431&gt;=200000,H431&lt;=499999),3,IF(AND(H431&gt;=150000,H431&lt;=199999),4,IF(AND(H431&gt;=75000,H431&lt;=149000),5,IF(AND(H431&gt;=35000,H431&lt;=74999),6,6)))))),"-")</f>
        <v>6</v>
      </c>
      <c r="N431" s="83">
        <v>60</v>
      </c>
      <c r="O431" s="83">
        <v>1</v>
      </c>
      <c r="P431" s="43">
        <f>N431*O431</f>
        <v>60</v>
      </c>
      <c r="Q431" s="67"/>
      <c r="R431" s="67"/>
      <c r="S431" s="67">
        <v>4</v>
      </c>
      <c r="T431" s="67"/>
    </row>
    <row r="432" spans="1:20" ht="12.75" hidden="1">
      <c r="A432" s="72" t="s">
        <v>7483</v>
      </c>
      <c r="B432" s="42" t="str">
        <f>IFERROR(VLOOKUP(D:D,'1. КУБ по территории'!$A:$L,7,0),"")</f>
        <v>Квартал вкуса</v>
      </c>
      <c r="C432" s="42" t="str">
        <f>IFERROR(VLOOKUP(D:D,'1. КУБ по территории'!$A:$L,8,0),"")</f>
        <v>Минская обл., Смолевичский р-н, г. Смолевичи, ул Первомайская, д 39</v>
      </c>
      <c r="D432" s="71" t="s">
        <v>5068</v>
      </c>
      <c r="E432" s="51">
        <f>IFERROR(VLOOKUP(D:D,'1. КУБ по территории'!$I:$L,2,0),"-")</f>
        <v>0</v>
      </c>
      <c r="F432" s="51">
        <f>IFERROR(VLOOKUP(D:D,'1. КУБ по территории'!$I:$L,3,0),"-")</f>
        <v>0</v>
      </c>
      <c r="G432" s="51">
        <f>IFERROR(VLOOKUP(D:D,'1. КУБ по территории'!$I:$L,4,0),"-")</f>
        <v>3570.4800000000005</v>
      </c>
      <c r="H432" s="51">
        <f>IFERROR(AVERAGE(E432:G432),"-")</f>
        <v>1190.1600000000001</v>
      </c>
      <c r="I432" s="42" t="str">
        <f>IFERROR(VLOOKUP($D432,'1. КУБ по территории'!$A:$L,3,0),"-")</f>
        <v>Смешанный канал</v>
      </c>
      <c r="J432" s="42" t="str">
        <f>IFERROR(VLOOKUP($D432,'1. КУБ по территории'!$A:$L,4,0),"-")</f>
        <v>Минимаркет</v>
      </c>
      <c r="K432" s="42" t="str">
        <f>IFERROR(VLOOKUP($D432,'1. КУБ по территории'!$A:$L,5,0),"-")</f>
        <v>Минимаркет</v>
      </c>
      <c r="L432" s="42" t="str">
        <f>IFERROR(VLOOKUP($D432,'1. КУБ по территории'!$A:$L,6,0),"-")</f>
        <v>Unknown</v>
      </c>
      <c r="M432" s="50">
        <f>IFERROR(IF(H432&gt;=1000000,1,IF(AND(H432&gt;=500000,H432&lt;=999999),2,IF(AND(H432&gt;=200000,H432&lt;=499999),3,IF(AND(H432&gt;=150000,H432&lt;=199999),4,IF(AND(H432&gt;=75000,H432&lt;=149000),5,IF(AND(H432&gt;=35000,H432&lt;=74999),6,6)))))),"-")</f>
        <v>6</v>
      </c>
      <c r="N432" s="83">
        <v>60</v>
      </c>
      <c r="O432" s="83">
        <v>1</v>
      </c>
      <c r="P432" s="43">
        <f>N432*O432</f>
        <v>60</v>
      </c>
      <c r="Q432" s="67"/>
      <c r="R432" s="67">
        <v>3</v>
      </c>
      <c r="S432" s="67"/>
      <c r="T432" s="67"/>
    </row>
    <row r="433" spans="1:20" ht="12.75" hidden="1">
      <c r="A433" s="72" t="s">
        <v>7483</v>
      </c>
      <c r="B433" s="42" t="str">
        <f>IFERROR(VLOOKUP(D:D,'1. КУБ по территории'!$A:$L,7,0),"")</f>
        <v>Квартал вкуса</v>
      </c>
      <c r="C433" s="42" t="str">
        <f>IFERROR(VLOOKUP(D:D,'1. КУБ по территории'!$A:$L,8,0),"")</f>
        <v>Минская обл., Смолевичский р-н, с/с Плисский, п. Октябрьский, ул Центральная, д 12</v>
      </c>
      <c r="D433" s="71" t="s">
        <v>5065</v>
      </c>
      <c r="E433" s="51">
        <f>IFERROR(VLOOKUP(D:D,'1. КУБ по территории'!$I:$L,2,0),"-")</f>
        <v>0</v>
      </c>
      <c r="F433" s="51">
        <f>IFERROR(VLOOKUP(D:D,'1. КУБ по территории'!$I:$L,3,0),"-")</f>
        <v>0</v>
      </c>
      <c r="G433" s="51">
        <f>IFERROR(VLOOKUP(D:D,'1. КУБ по территории'!$I:$L,4,0),"-")</f>
        <v>7736.0400000000009</v>
      </c>
      <c r="H433" s="51">
        <f>IFERROR(AVERAGE(E433:G433),"-")</f>
        <v>2578.6800000000003</v>
      </c>
      <c r="I433" s="42" t="str">
        <f>IFERROR(VLOOKUP($D433,'1. КУБ по территории'!$A:$L,3,0),"-")</f>
        <v>Смешанный канал</v>
      </c>
      <c r="J433" s="42" t="str">
        <f>IFERROR(VLOOKUP($D433,'1. КУБ по территории'!$A:$L,4,0),"-")</f>
        <v>Минимаркет</v>
      </c>
      <c r="K433" s="42" t="str">
        <f>IFERROR(VLOOKUP($D433,'1. КУБ по территории'!$A:$L,5,0),"-")</f>
        <v>Минимаркет</v>
      </c>
      <c r="L433" s="42" t="str">
        <f>IFERROR(VLOOKUP($D433,'1. КУБ по территории'!$A:$L,6,0),"-")</f>
        <v>Unknown</v>
      </c>
      <c r="M433" s="50">
        <f>IFERROR(IF(H433&gt;=1000000,1,IF(AND(H433&gt;=500000,H433&lt;=999999),2,IF(AND(H433&gt;=200000,H433&lt;=499999),3,IF(AND(H433&gt;=150000,H433&lt;=199999),4,IF(AND(H433&gt;=75000,H433&lt;=149000),5,IF(AND(H433&gt;=35000,H433&lt;=74999),6,6)))))),"-")</f>
        <v>6</v>
      </c>
      <c r="N433" s="83">
        <v>60</v>
      </c>
      <c r="O433" s="83">
        <v>1</v>
      </c>
      <c r="P433" s="43">
        <f>N433*O433</f>
        <v>60</v>
      </c>
      <c r="Q433" s="67"/>
      <c r="R433" s="67">
        <v>3</v>
      </c>
      <c r="S433" s="67"/>
      <c r="T433" s="67"/>
    </row>
    <row r="434" spans="1:20" ht="12.75" hidden="1">
      <c r="A434" s="72" t="s">
        <v>7483</v>
      </c>
      <c r="B434" s="42" t="str">
        <f>IFERROR(VLOOKUP(D:D,'1. КУБ по территории'!$A:$L,7,0),"")</f>
        <v>Квартал вкуса</v>
      </c>
      <c r="C434" s="42" t="str">
        <f>IFERROR(VLOOKUP(D:D,'1. КУБ по территории'!$A:$L,8,0),"")</f>
        <v>Минская обл., г. Жодино, ул Советская, д 7</v>
      </c>
      <c r="D434" s="71" t="s">
        <v>5074</v>
      </c>
      <c r="E434" s="51">
        <f>IFERROR(VLOOKUP(D:D,'1. КУБ по территории'!$I:$L,2,0),"-")</f>
        <v>0</v>
      </c>
      <c r="F434" s="51">
        <f>IFERROR(VLOOKUP(D:D,'1. КУБ по территории'!$I:$L,3,0),"-")</f>
        <v>0</v>
      </c>
      <c r="G434" s="51">
        <f>IFERROR(VLOOKUP(D:D,'1. КУБ по территории'!$I:$L,4,0),"-")</f>
        <v>0</v>
      </c>
      <c r="H434" s="51">
        <f>IFERROR(AVERAGE(E434:G434),"-")</f>
        <v>0</v>
      </c>
      <c r="I434" s="42" t="str">
        <f>IFERROR(VLOOKUP($D434,'1. КУБ по территории'!$A:$L,3,0),"-")</f>
        <v>Смешанный канал</v>
      </c>
      <c r="J434" s="42" t="str">
        <f>IFERROR(VLOOKUP($D434,'1. КУБ по территории'!$A:$L,4,0),"-")</f>
        <v>Минимаркет</v>
      </c>
      <c r="K434" s="42" t="str">
        <f>IFERROR(VLOOKUP($D434,'1. КУБ по территории'!$A:$L,5,0),"-")</f>
        <v>Минимаркет</v>
      </c>
      <c r="L434" s="42" t="str">
        <f>IFERROR(VLOOKUP($D434,'1. КУБ по территории'!$A:$L,6,0),"-")</f>
        <v>Unknown</v>
      </c>
      <c r="M434" s="50">
        <f>IFERROR(IF(H434&gt;=1000000,1,IF(AND(H434&gt;=500000,H434&lt;=999999),2,IF(AND(H434&gt;=200000,H434&lt;=499999),3,IF(AND(H434&gt;=150000,H434&lt;=199999),4,IF(AND(H434&gt;=75000,H434&lt;=149000),5,IF(AND(H434&gt;=35000,H434&lt;=74999),6,6)))))),"-")</f>
        <v>6</v>
      </c>
      <c r="N434" s="83">
        <v>60</v>
      </c>
      <c r="O434" s="83">
        <v>1</v>
      </c>
      <c r="P434" s="43">
        <f>N434*O434</f>
        <v>60</v>
      </c>
      <c r="Q434" s="67"/>
      <c r="R434" s="67"/>
      <c r="S434" s="67">
        <v>5</v>
      </c>
      <c r="T434" s="67"/>
    </row>
    <row r="435" spans="1:20" ht="12.75" hidden="1">
      <c r="A435" s="72" t="s">
        <v>7483</v>
      </c>
      <c r="B435" s="42" t="str">
        <f>IFERROR(VLOOKUP(D:D,'1. КУБ по территории'!$A:$L,7,0),"")</f>
        <v>Квартал вкуса</v>
      </c>
      <c r="C435" s="42" t="str">
        <f>IFERROR(VLOOKUP(D:D,'1. КУБ по территории'!$A:$L,8,0),"")</f>
        <v>Минская обл., Смолевичский р-н, г. Смолевичи, ул Центральная, д 12Б</v>
      </c>
      <c r="D435" s="74" t="s">
        <v>5232</v>
      </c>
      <c r="E435" s="51">
        <f>IFERROR(VLOOKUP(D:D,'1. КУБ по территории'!$I:$L,2,0),"-")</f>
        <v>0</v>
      </c>
      <c r="F435" s="51">
        <f>IFERROR(VLOOKUP(D:D,'1. КУБ по территории'!$I:$L,3,0),"-")</f>
        <v>0</v>
      </c>
      <c r="G435" s="51">
        <f>IFERROR(VLOOKUP(D:D,'1. КУБ по территории'!$I:$L,4,0),"-")</f>
        <v>5157.3600000000006</v>
      </c>
      <c r="H435" s="51">
        <f>IFERROR(AVERAGE(E435:G435),"-")</f>
        <v>1719.1200000000001</v>
      </c>
      <c r="I435" s="42" t="str">
        <f>IFERROR(VLOOKUP($D435,'1. КУБ по территории'!$A:$L,3,0),"-")</f>
        <v>Смешанный канал</v>
      </c>
      <c r="J435" s="42" t="str">
        <f>IFERROR(VLOOKUP($D435,'1. КУБ по территории'!$A:$L,4,0),"-")</f>
        <v>Супермаркет</v>
      </c>
      <c r="K435" s="42" t="str">
        <f>IFERROR(VLOOKUP($D435,'1. КУБ по территории'!$A:$L,5,0),"-")</f>
        <v>Супермаркет (малый)</v>
      </c>
      <c r="L435" s="42" t="str">
        <f>IFERROR(VLOOKUP($D435,'1. КУБ по территории'!$A:$L,6,0),"-")</f>
        <v>Unknown</v>
      </c>
      <c r="M435" s="50">
        <f>IFERROR(IF(H435&gt;=1000000,1,IF(AND(H435&gt;=500000,H435&lt;=999999),2,IF(AND(H435&gt;=200000,H435&lt;=499999),3,IF(AND(H435&gt;=150000,H435&lt;=199999),4,IF(AND(H435&gt;=75000,H435&lt;=149000),5,IF(AND(H435&gt;=35000,H435&lt;=74999),6,6)))))),"-")</f>
        <v>6</v>
      </c>
      <c r="N435" s="83">
        <v>60</v>
      </c>
      <c r="O435" s="83">
        <v>1</v>
      </c>
      <c r="P435" s="43">
        <f>N435*O435</f>
        <v>60</v>
      </c>
      <c r="Q435" s="74"/>
      <c r="R435" s="74">
        <v>3</v>
      </c>
      <c r="S435" s="74"/>
      <c r="T435" s="74"/>
    </row>
    <row r="436" spans="1:20" ht="12.75" hidden="1">
      <c r="A436" s="72" t="s">
        <v>7483</v>
      </c>
      <c r="B436" s="42" t="str">
        <f>IFERROR(VLOOKUP(D:D,'1. КУБ по территории'!$A:$L,7,0),"")</f>
        <v>Квартал вкуса</v>
      </c>
      <c r="C436" s="42" t="str">
        <f>IFERROR(VLOOKUP(D:D,'1. КУБ по территории'!$A:$L,8,0),"")</f>
        <v>Минская обл., Крупский р-н, г. Крупки, ул Кирова, д 2</v>
      </c>
      <c r="D436" s="71" t="s">
        <v>5072</v>
      </c>
      <c r="E436" s="51">
        <f>IFERROR(VLOOKUP(D:D,'1. КУБ по территории'!$I:$L,2,0),"-")</f>
        <v>0</v>
      </c>
      <c r="F436" s="51">
        <f>IFERROR(VLOOKUP(D:D,'1. КУБ по территории'!$I:$L,3,0),"-")</f>
        <v>0</v>
      </c>
      <c r="G436" s="51">
        <f>IFERROR(VLOOKUP(D:D,'1. КУБ по территории'!$I:$L,4,0),"-")</f>
        <v>2578.6800000000003</v>
      </c>
      <c r="H436" s="51">
        <f>IFERROR(AVERAGE(E436:G436),"-")</f>
        <v>859.56000000000006</v>
      </c>
      <c r="I436" s="42" t="str">
        <f>IFERROR(VLOOKUP($D436,'1. КУБ по территории'!$A:$L,3,0),"-")</f>
        <v>Смешанный канал</v>
      </c>
      <c r="J436" s="42" t="str">
        <f>IFERROR(VLOOKUP($D436,'1. КУБ по территории'!$A:$L,4,0),"-")</f>
        <v>Минимаркет</v>
      </c>
      <c r="K436" s="42" t="str">
        <f>IFERROR(VLOOKUP($D436,'1. КУБ по территории'!$A:$L,5,0),"-")</f>
        <v>Минимаркет</v>
      </c>
      <c r="L436" s="42" t="str">
        <f>IFERROR(VLOOKUP($D436,'1. КУБ по территории'!$A:$L,6,0),"-")</f>
        <v>Unknown</v>
      </c>
      <c r="M436" s="50">
        <f>IFERROR(IF(H436&gt;=1000000,1,IF(AND(H436&gt;=500000,H436&lt;=999999),2,IF(AND(H436&gt;=200000,H436&lt;=499999),3,IF(AND(H436&gt;=150000,H436&lt;=199999),4,IF(AND(H436&gt;=75000,H436&lt;=149000),5,IF(AND(H436&gt;=35000,H436&lt;=74999),6,6)))))),"-")</f>
        <v>6</v>
      </c>
      <c r="N436" s="83">
        <v>60</v>
      </c>
      <c r="O436" s="83">
        <v>1</v>
      </c>
      <c r="P436" s="43">
        <f>N436*O436</f>
        <v>60</v>
      </c>
      <c r="Q436" s="67"/>
      <c r="R436" s="67"/>
      <c r="S436" s="67"/>
      <c r="T436" s="67">
        <v>4</v>
      </c>
    </row>
    <row r="437" spans="1:20">
      <c r="A437" s="49" t="s">
        <v>7512</v>
      </c>
      <c r="B437" s="42" t="str">
        <f>IFERROR(VLOOKUP(D:D,'1. КУБ по территории'!$A:$L,7,0),"")</f>
        <v>Гринрозница</v>
      </c>
      <c r="C437" s="42" t="str">
        <f>IFERROR(VLOOKUP(D:D,'1. КУБ по территории'!$A:$L,8,0),"")</f>
        <v>Гомельская обл., Речицкий р-н, г. Речица, ул Григория Ширмы, д 30</v>
      </c>
      <c r="D437" s="60" t="s">
        <v>3667</v>
      </c>
      <c r="E437" s="51">
        <f>IFERROR(VLOOKUP(D:D,'1. КУБ по территории'!$I:$L,2,0),"-")</f>
        <v>22039.339999999997</v>
      </c>
      <c r="F437" s="51">
        <f>IFERROR(VLOOKUP(D:D,'1. КУБ по территории'!$I:$L,3,0),"-")</f>
        <v>-1120.92</v>
      </c>
      <c r="G437" s="51">
        <f>IFERROR(VLOOKUP(D:D,'1. КУБ по территории'!$I:$L,4,0),"-")</f>
        <v>12934.970000000001</v>
      </c>
      <c r="H437" s="51">
        <f>IFERROR(AVERAGE(E437:G437),"-")</f>
        <v>11284.463333333333</v>
      </c>
      <c r="I437" s="42" t="str">
        <f>IFERROR(VLOOKUP($D437,'1. КУБ по территории'!$A:$L,3,0),"-")</f>
        <v>Смешанный канал</v>
      </c>
      <c r="J437" s="42" t="str">
        <f>IFERROR(VLOOKUP($D437,'1. КУБ по территории'!$A:$L,4,0),"-")</f>
        <v>Супермаркет</v>
      </c>
      <c r="K437" s="42" t="str">
        <f>IFERROR(VLOOKUP($D437,'1. КУБ по территории'!$A:$L,5,0),"-")</f>
        <v>Супермаркет (большой)</v>
      </c>
      <c r="L437" s="42" t="str">
        <f>IFERROR(VLOOKUP($D437,'1. КУБ по территории'!$A:$L,6,0),"-")</f>
        <v>СМ (Гринрозница)</v>
      </c>
      <c r="M437" s="50">
        <f>IFERROR(IF(H437&gt;=1000000,1,IF(AND(H437&gt;=500000,H437&lt;=999999),2,IF(AND(H437&gt;=200000,H437&lt;=499999),3,IF(AND(H437&gt;=150000,H437&lt;=199999),4,IF(AND(H437&gt;=75000,H437&lt;=149000),5,IF(AND(H437&gt;=35000,H437&lt;=74999),6,6)))))),"-")</f>
        <v>6</v>
      </c>
      <c r="N437" s="43">
        <f>IFERROR(VLOOKUP($M437,справочник!$A$27:$D$33,3,0),0)</f>
        <v>30</v>
      </c>
      <c r="O437" s="43">
        <f>IFERROR(VLOOKUP($M437,справочник!$A$27:$D$33,4,0),0)</f>
        <v>2</v>
      </c>
      <c r="P437" s="43">
        <f>N437*O437</f>
        <v>60</v>
      </c>
      <c r="Q437" s="62"/>
      <c r="R437" s="62"/>
      <c r="S437" s="62"/>
      <c r="T437" s="62"/>
    </row>
    <row r="438" spans="1:20">
      <c r="A438" s="49" t="s">
        <v>7512</v>
      </c>
      <c r="B438" s="42" t="str">
        <f>IFERROR(VLOOKUP(D:D,'1. КУБ по территории'!$A:$L,7,0),"")</f>
        <v>Санта</v>
      </c>
      <c r="C438" s="42" t="str">
        <f>IFERROR(VLOOKUP(D:D,'1. КУБ по территории'!$A:$L,8,0),"")</f>
        <v>Гомельская обл., Кормянский р-н, гп Корма, ул Ленина</v>
      </c>
      <c r="D438" s="60" t="s">
        <v>3774</v>
      </c>
      <c r="E438" s="51">
        <f>IFERROR(VLOOKUP(D:D,'1. КУБ по территории'!$I:$L,2,0),"-")</f>
        <v>0</v>
      </c>
      <c r="F438" s="51">
        <f>IFERROR(VLOOKUP(D:D,'1. КУБ по территории'!$I:$L,3,0),"-")</f>
        <v>0</v>
      </c>
      <c r="G438" s="51">
        <f>IFERROR(VLOOKUP(D:D,'1. КУБ по территории'!$I:$L,4,0),"-")</f>
        <v>7736.0400000000009</v>
      </c>
      <c r="H438" s="51">
        <f>IFERROR(AVERAGE(E438:G438),"-")</f>
        <v>2578.6800000000003</v>
      </c>
      <c r="I438" s="42" t="str">
        <f>IFERROR(VLOOKUP($D438,'1. КУБ по территории'!$A:$L,3,0),"-")</f>
        <v>Смешанный канал</v>
      </c>
      <c r="J438" s="42" t="str">
        <f>IFERROR(VLOOKUP($D438,'1. КУБ по территории'!$A:$L,4,0),"-")</f>
        <v>Супермаркет</v>
      </c>
      <c r="K438" s="42" t="str">
        <f>IFERROR(VLOOKUP($D438,'1. КУБ по территории'!$A:$L,5,0),"-")</f>
        <v>Супермаркет (малый)</v>
      </c>
      <c r="L438" s="42" t="str">
        <f>IFERROR(VLOOKUP($D438,'1. КУБ по территории'!$A:$L,6,0),"-")</f>
        <v>Unknown</v>
      </c>
      <c r="M438" s="50">
        <f>IFERROR(IF(H438&gt;=1000000,1,IF(AND(H438&gt;=500000,H438&lt;=999999),2,IF(AND(H438&gt;=200000,H438&lt;=499999),3,IF(AND(H438&gt;=150000,H438&lt;=199999),4,IF(AND(H438&gt;=75000,H438&lt;=149000),5,IF(AND(H438&gt;=35000,H438&lt;=74999),6,6)))))),"-")</f>
        <v>6</v>
      </c>
      <c r="N438" s="43">
        <f>IFERROR(VLOOKUP($M438,справочник!$A$27:$D$33,3,0),0)</f>
        <v>30</v>
      </c>
      <c r="O438" s="43">
        <f>IFERROR(VLOOKUP($M438,справочник!$A$27:$D$33,4,0),0)</f>
        <v>2</v>
      </c>
      <c r="P438" s="43">
        <f>N438*O438</f>
        <v>60</v>
      </c>
      <c r="Q438" s="62"/>
      <c r="R438" s="62"/>
      <c r="S438" s="62"/>
      <c r="T438" s="62"/>
    </row>
    <row r="439" spans="1:20">
      <c r="A439" s="49" t="s">
        <v>7512</v>
      </c>
      <c r="B439" s="42" t="str">
        <f>IFERROR(VLOOKUP(D:D,'1. КУБ по территории'!$A:$L,7,0),"")</f>
        <v>Квартал вкуса</v>
      </c>
      <c r="C439" s="42" t="str">
        <f>IFERROR(VLOOKUP(D:D,'1. КУБ по территории'!$A:$L,8,0),"")</f>
        <v>Гомельская обл., Добрушский р-н, г. Добруш, ул Эрнста Тельмана, д 4</v>
      </c>
      <c r="D439" s="60" t="s">
        <v>3772</v>
      </c>
      <c r="E439" s="51">
        <f>IFERROR(VLOOKUP(D:D,'1. КУБ по территории'!$I:$L,2,0),"-")</f>
        <v>0</v>
      </c>
      <c r="F439" s="51">
        <f>IFERROR(VLOOKUP(D:D,'1. КУБ по территории'!$I:$L,3,0),"-")</f>
        <v>0</v>
      </c>
      <c r="G439" s="51">
        <f>IFERROR(VLOOKUP(D:D,'1. КУБ по территории'!$I:$L,4,0),"-")</f>
        <v>2578.6800000000003</v>
      </c>
      <c r="H439" s="51">
        <f>IFERROR(AVERAGE(E439:G439),"-")</f>
        <v>859.56000000000006</v>
      </c>
      <c r="I439" s="42" t="str">
        <f>IFERROR(VLOOKUP($D439,'1. КУБ по территории'!$A:$L,3,0),"-")</f>
        <v>Смешанный канал</v>
      </c>
      <c r="J439" s="42" t="str">
        <f>IFERROR(VLOOKUP($D439,'1. КУБ по территории'!$A:$L,4,0),"-")</f>
        <v>Супермаркет</v>
      </c>
      <c r="K439" s="42" t="str">
        <f>IFERROR(VLOOKUP($D439,'1. КУБ по территории'!$A:$L,5,0),"-")</f>
        <v>Супермаркет (малый)</v>
      </c>
      <c r="L439" s="42" t="str">
        <f>IFERROR(VLOOKUP($D439,'1. КУБ по территории'!$A:$L,6,0),"-")</f>
        <v>Unknown</v>
      </c>
      <c r="M439" s="50">
        <f>IFERROR(IF(H439&gt;=1000000,1,IF(AND(H439&gt;=500000,H439&lt;=999999),2,IF(AND(H439&gt;=200000,H439&lt;=499999),3,IF(AND(H439&gt;=150000,H439&lt;=199999),4,IF(AND(H439&gt;=75000,H439&lt;=149000),5,IF(AND(H439&gt;=35000,H439&lt;=74999),6,6)))))),"-")</f>
        <v>6</v>
      </c>
      <c r="N439" s="43">
        <f>IFERROR(VLOOKUP($M439,справочник!$A$27:$D$33,3,0),0)</f>
        <v>30</v>
      </c>
      <c r="O439" s="43">
        <f>IFERROR(VLOOKUP($M439,справочник!$A$27:$D$33,4,0),0)</f>
        <v>2</v>
      </c>
      <c r="P439" s="43">
        <f>N439*O439</f>
        <v>60</v>
      </c>
      <c r="Q439" s="62"/>
      <c r="R439" s="62"/>
      <c r="S439" s="62"/>
      <c r="T439" s="62"/>
    </row>
    <row r="440" spans="1:20">
      <c r="A440" s="49" t="s">
        <v>7512</v>
      </c>
      <c r="B440" s="42" t="str">
        <f>IFERROR(VLOOKUP(D:D,'1. КУБ по территории'!$A:$L,7,0),"")</f>
        <v>Гринрозница</v>
      </c>
      <c r="C440" s="42" t="str">
        <f>IFERROR(VLOOKUP(D:D,'1. КУБ по территории'!$A:$L,8,0),"")</f>
        <v>Гомельская обл., г. Гомель, ул Ильича, д 331</v>
      </c>
      <c r="D440" s="60" t="s">
        <v>3660</v>
      </c>
      <c r="E440" s="51">
        <f>IFERROR(VLOOKUP(D:D,'1. КУБ по территории'!$I:$L,2,0),"-")</f>
        <v>18998.88</v>
      </c>
      <c r="F440" s="51">
        <f>IFERROR(VLOOKUP(D:D,'1. КУБ по территории'!$I:$L,3,0),"-")</f>
        <v>8186.4400000000005</v>
      </c>
      <c r="G440" s="51">
        <f>IFERROR(VLOOKUP(D:D,'1. КУБ по территории'!$I:$L,4,0),"-")</f>
        <v>20129.979999999996</v>
      </c>
      <c r="H440" s="51">
        <f>IFERROR(AVERAGE(E440:G440),"-")</f>
        <v>15771.766666666665</v>
      </c>
      <c r="I440" s="42" t="str">
        <f>IFERROR(VLOOKUP($D440,'1. КУБ по территории'!$A:$L,3,0),"-")</f>
        <v>Смешанный канал</v>
      </c>
      <c r="J440" s="42" t="str">
        <f>IFERROR(VLOOKUP($D440,'1. КУБ по территории'!$A:$L,4,0),"-")</f>
        <v>Гипермаркет</v>
      </c>
      <c r="K440" s="42" t="str">
        <f>IFERROR(VLOOKUP($D440,'1. КУБ по территории'!$A:$L,5,0),"-")</f>
        <v>Гипермаркет</v>
      </c>
      <c r="L440" s="42" t="str">
        <f>IFERROR(VLOOKUP($D440,'1. КУБ по территории'!$A:$L,6,0),"-")</f>
        <v>ГМ (Гринрозница)</v>
      </c>
      <c r="M440" s="50">
        <f>IFERROR(IF(H440&gt;=1000000,1,IF(AND(H440&gt;=500000,H440&lt;=999999),2,IF(AND(H440&gt;=200000,H440&lt;=499999),3,IF(AND(H440&gt;=150000,H440&lt;=199999),4,IF(AND(H440&gt;=75000,H440&lt;=149000),5,IF(AND(H440&gt;=35000,H440&lt;=74999),6,6)))))),"-")</f>
        <v>6</v>
      </c>
      <c r="N440" s="43">
        <f>IFERROR(VLOOKUP($M440,справочник!$A$27:$D$33,3,0),0)</f>
        <v>30</v>
      </c>
      <c r="O440" s="43">
        <f>IFERROR(VLOOKUP($M440,справочник!$A$27:$D$33,4,0),0)</f>
        <v>2</v>
      </c>
      <c r="P440" s="43">
        <f>N440*O440</f>
        <v>60</v>
      </c>
      <c r="Q440" s="62"/>
      <c r="R440" s="62"/>
      <c r="S440" s="62"/>
      <c r="T440" s="62"/>
    </row>
    <row r="441" spans="1:20">
      <c r="A441" s="49" t="s">
        <v>7512</v>
      </c>
      <c r="B441" s="42" t="str">
        <f>IFERROR(VLOOKUP(D:D,'1. КУБ по территории'!$A:$L,7,0),"")</f>
        <v>Гринрозница</v>
      </c>
      <c r="C441" s="42" t="str">
        <f>IFERROR(VLOOKUP(D:D,'1. КУБ по территории'!$A:$L,8,0),"")</f>
        <v>Гомельская обл., г. Гомель, ул Быховская, д 112</v>
      </c>
      <c r="D441" s="60" t="s">
        <v>3666</v>
      </c>
      <c r="E441" s="51">
        <f>IFERROR(VLOOKUP(D:D,'1. КУБ по территории'!$I:$L,2,0),"-")</f>
        <v>11085.99</v>
      </c>
      <c r="F441" s="51">
        <f>IFERROR(VLOOKUP(D:D,'1. КУБ по территории'!$I:$L,3,0),"-")</f>
        <v>1789.8999999999999</v>
      </c>
      <c r="G441" s="51">
        <f>IFERROR(VLOOKUP(D:D,'1. КУБ по территории'!$I:$L,4,0),"-")</f>
        <v>23914.84</v>
      </c>
      <c r="H441" s="51">
        <f>IFERROR(AVERAGE(E441:G441),"-")</f>
        <v>12263.576666666666</v>
      </c>
      <c r="I441" s="42" t="str">
        <f>IFERROR(VLOOKUP($D441,'1. КУБ по территории'!$A:$L,3,0),"-")</f>
        <v>Смешанный канал</v>
      </c>
      <c r="J441" s="42" t="str">
        <f>IFERROR(VLOOKUP($D441,'1. КУБ по территории'!$A:$L,4,0),"-")</f>
        <v>Супермаркет</v>
      </c>
      <c r="K441" s="42" t="str">
        <f>IFERROR(VLOOKUP($D441,'1. КУБ по территории'!$A:$L,5,0),"-")</f>
        <v>Супермаркет (большой)</v>
      </c>
      <c r="L441" s="42" t="str">
        <f>IFERROR(VLOOKUP($D441,'1. КУБ по территории'!$A:$L,6,0),"-")</f>
        <v>СМ (Гринрозница)</v>
      </c>
      <c r="M441" s="50">
        <f>IFERROR(IF(H441&gt;=1000000,1,IF(AND(H441&gt;=500000,H441&lt;=999999),2,IF(AND(H441&gt;=200000,H441&lt;=499999),3,IF(AND(H441&gt;=150000,H441&lt;=199999),4,IF(AND(H441&gt;=75000,H441&lt;=149000),5,IF(AND(H441&gt;=35000,H441&lt;=74999),6,6)))))),"-")</f>
        <v>6</v>
      </c>
      <c r="N441" s="43">
        <f>IFERROR(VLOOKUP($M441,справочник!$A$27:$D$33,3,0),0)</f>
        <v>30</v>
      </c>
      <c r="O441" s="43">
        <f>IFERROR(VLOOKUP($M441,справочник!$A$27:$D$33,4,0),0)</f>
        <v>2</v>
      </c>
      <c r="P441" s="43">
        <f>N441*O441</f>
        <v>60</v>
      </c>
      <c r="Q441" s="62"/>
      <c r="R441" s="62"/>
      <c r="S441" s="62"/>
      <c r="T441" s="62"/>
    </row>
    <row r="442" spans="1:20">
      <c r="A442" s="49" t="s">
        <v>7512</v>
      </c>
      <c r="B442" s="42" t="str">
        <f>IFERROR(VLOOKUP(D:D,'1. КУБ по территории'!$A:$L,7,0),"")</f>
        <v>Евроопт</v>
      </c>
      <c r="C442" s="42" t="str">
        <f>IFERROR(VLOOKUP(D:D,'1. КУБ по территории'!$A:$L,8,0),"")</f>
        <v>Гомельская обл., г. Гомель, ул Хатаевича, д 9</v>
      </c>
      <c r="D442" s="60" t="s">
        <v>3657</v>
      </c>
      <c r="E442" s="51">
        <f>IFERROR(VLOOKUP(D:D,'1. КУБ по территории'!$I:$L,2,0),"-")</f>
        <v>85135.62000000001</v>
      </c>
      <c r="F442" s="51">
        <f>IFERROR(VLOOKUP(D:D,'1. КУБ по территории'!$I:$L,3,0),"-")</f>
        <v>69880.039999999994</v>
      </c>
      <c r="G442" s="51">
        <f>IFERROR(VLOOKUP(D:D,'1. КУБ по территории'!$I:$L,4,0),"-")</f>
        <v>74147.51999999999</v>
      </c>
      <c r="H442" s="51">
        <f>IFERROR(AVERAGE(E442:G442),"-")</f>
        <v>76387.726666666669</v>
      </c>
      <c r="I442" s="42" t="str">
        <f>IFERROR(VLOOKUP($D442,'1. КУБ по территории'!$A:$L,3,0),"-")</f>
        <v>Смешанный канал</v>
      </c>
      <c r="J442" s="42" t="str">
        <f>IFERROR(VLOOKUP($D442,'1. КУБ по территории'!$A:$L,4,0),"-")</f>
        <v>Гипермаркет</v>
      </c>
      <c r="K442" s="42" t="str">
        <f>IFERROR(VLOOKUP($D442,'1. КУБ по территории'!$A:$L,5,0),"-")</f>
        <v>Гипермаркет</v>
      </c>
      <c r="L442" s="42" t="str">
        <f>IFERROR(VLOOKUP($D442,'1. КУБ по территории'!$A:$L,6,0),"-")</f>
        <v>Unknown</v>
      </c>
      <c r="M442" s="50">
        <f>IFERROR(IF(H442&gt;=1000000,1,IF(AND(H442&gt;=500000,H442&lt;=999999),2,IF(AND(H442&gt;=200000,H442&lt;=499999),3,IF(AND(H442&gt;=150000,H442&lt;=199999),4,IF(AND(H442&gt;=75000,H442&lt;=149000),5,IF(AND(H442&gt;=35000,H442&lt;=74999),6,6)))))),"-")</f>
        <v>5</v>
      </c>
      <c r="N442" s="43">
        <f>IFERROR(VLOOKUP($M442,справочник!$A$27:$D$33,3,0),0)</f>
        <v>30</v>
      </c>
      <c r="O442" s="43">
        <f>IFERROR(VLOOKUP($M442,справочник!$A$27:$D$33,4,0),0)</f>
        <v>2</v>
      </c>
      <c r="P442" s="43">
        <f>N442*O442</f>
        <v>60</v>
      </c>
      <c r="Q442" s="62"/>
      <c r="R442" s="62"/>
      <c r="S442" s="62"/>
      <c r="T442" s="62"/>
    </row>
    <row r="443" spans="1:20">
      <c r="A443" s="49" t="s">
        <v>7512</v>
      </c>
      <c r="B443" s="42" t="str">
        <f>IFERROR(VLOOKUP(D:D,'1. КУБ по территории'!$A:$L,7,0),"")</f>
        <v>Евроопт</v>
      </c>
      <c r="C443" s="42" t="str">
        <f>IFERROR(VLOOKUP(D:D,'1. КУБ по территории'!$A:$L,8,0),"")</f>
        <v>Гомельская обл., г. Гомель, пр-кт Речицкий, д 5В</v>
      </c>
      <c r="D443" s="60" t="s">
        <v>3654</v>
      </c>
      <c r="E443" s="51">
        <f>IFERROR(VLOOKUP(D:D,'1. КУБ по территории'!$I:$L,2,0),"-")</f>
        <v>85135.62</v>
      </c>
      <c r="F443" s="51">
        <f>IFERROR(VLOOKUP(D:D,'1. КУБ по территории'!$I:$L,3,0),"-")</f>
        <v>69880.039999999994</v>
      </c>
      <c r="G443" s="51">
        <f>IFERROR(VLOOKUP(D:D,'1. КУБ по территории'!$I:$L,4,0),"-")</f>
        <v>74147.520000000004</v>
      </c>
      <c r="H443" s="51">
        <f>IFERROR(AVERAGE(E443:G443),"-")</f>
        <v>76387.726666666669</v>
      </c>
      <c r="I443" s="42" t="str">
        <f>IFERROR(VLOOKUP($D443,'1. КУБ по территории'!$A:$L,3,0),"-")</f>
        <v>Смешанный канал</v>
      </c>
      <c r="J443" s="42" t="str">
        <f>IFERROR(VLOOKUP($D443,'1. КУБ по территории'!$A:$L,4,0),"-")</f>
        <v>Гипермаркет</v>
      </c>
      <c r="K443" s="42" t="str">
        <f>IFERROR(VLOOKUP($D443,'1. КУБ по территории'!$A:$L,5,0),"-")</f>
        <v>Гипермаркет</v>
      </c>
      <c r="L443" s="42" t="str">
        <f>IFERROR(VLOOKUP($D443,'1. КУБ по территории'!$A:$L,6,0),"-")</f>
        <v>Unknown</v>
      </c>
      <c r="M443" s="50">
        <f>IFERROR(IF(H443&gt;=1000000,1,IF(AND(H443&gt;=500000,H443&lt;=999999),2,IF(AND(H443&gt;=200000,H443&lt;=499999),3,IF(AND(H443&gt;=150000,H443&lt;=199999),4,IF(AND(H443&gt;=75000,H443&lt;=149000),5,IF(AND(H443&gt;=35000,H443&lt;=74999),6,6)))))),"-")</f>
        <v>5</v>
      </c>
      <c r="N443" s="43">
        <f>IFERROR(VLOOKUP($M443,справочник!$A$27:$D$33,3,0),0)</f>
        <v>30</v>
      </c>
      <c r="O443" s="43">
        <f>IFERROR(VLOOKUP($M443,справочник!$A$27:$D$33,4,0),0)</f>
        <v>2</v>
      </c>
      <c r="P443" s="43">
        <f>N443*O443</f>
        <v>60</v>
      </c>
      <c r="Q443" s="62"/>
      <c r="R443" s="62"/>
      <c r="S443" s="62"/>
      <c r="T443" s="62"/>
    </row>
    <row r="444" spans="1:20">
      <c r="A444" s="49" t="s">
        <v>7512</v>
      </c>
      <c r="B444" s="42" t="str">
        <f>IFERROR(VLOOKUP(D:D,'1. КУБ по территории'!$A:$L,7,0),"")</f>
        <v>Евроопт</v>
      </c>
      <c r="C444" s="42" t="str">
        <f>IFERROR(VLOOKUP(D:D,'1. КУБ по территории'!$A:$L,8,0),"")</f>
        <v>Гомельская обл., Речицкий р-н, г. Речица, ул Пролетарская, д 118</v>
      </c>
      <c r="D444" s="60" t="s">
        <v>3653</v>
      </c>
      <c r="E444" s="51">
        <f>IFERROR(VLOOKUP(D:D,'1. КУБ по территории'!$I:$L,2,0),"-")</f>
        <v>85135.620000000024</v>
      </c>
      <c r="F444" s="51">
        <f>IFERROR(VLOOKUP(D:D,'1. КУБ по территории'!$I:$L,3,0),"-")</f>
        <v>69880.039999999994</v>
      </c>
      <c r="G444" s="51">
        <f>IFERROR(VLOOKUP(D:D,'1. КУБ по территории'!$I:$L,4,0),"-")</f>
        <v>74147.520000000019</v>
      </c>
      <c r="H444" s="51">
        <f>IFERROR(AVERAGE(E444:G444),"-")</f>
        <v>76387.726666666684</v>
      </c>
      <c r="I444" s="42" t="str">
        <f>IFERROR(VLOOKUP($D444,'1. КУБ по территории'!$A:$L,3,0),"-")</f>
        <v>Смешанный канал</v>
      </c>
      <c r="J444" s="42" t="str">
        <f>IFERROR(VLOOKUP($D444,'1. КУБ по территории'!$A:$L,4,0),"-")</f>
        <v>Гипермаркет</v>
      </c>
      <c r="K444" s="42" t="str">
        <f>IFERROR(VLOOKUP($D444,'1. КУБ по территории'!$A:$L,5,0),"-")</f>
        <v>Гипермаркет</v>
      </c>
      <c r="L444" s="42" t="str">
        <f>IFERROR(VLOOKUP($D444,'1. КУБ по территории'!$A:$L,6,0),"-")</f>
        <v>Unknown</v>
      </c>
      <c r="M444" s="50">
        <f>IFERROR(IF(H444&gt;=1000000,1,IF(AND(H444&gt;=500000,H444&lt;=999999),2,IF(AND(H444&gt;=200000,H444&lt;=499999),3,IF(AND(H444&gt;=150000,H444&lt;=199999),4,IF(AND(H444&gt;=75000,H444&lt;=149000),5,IF(AND(H444&gt;=35000,H444&lt;=74999),6,6)))))),"-")</f>
        <v>5</v>
      </c>
      <c r="N444" s="43">
        <f>IFERROR(VLOOKUP($M444,справочник!$A$27:$D$33,3,0),0)</f>
        <v>30</v>
      </c>
      <c r="O444" s="43">
        <f>IFERROR(VLOOKUP($M444,справочник!$A$27:$D$33,4,0),0)</f>
        <v>2</v>
      </c>
      <c r="P444" s="43">
        <f>N444*O444</f>
        <v>60</v>
      </c>
      <c r="Q444" s="62"/>
      <c r="R444" s="62"/>
      <c r="S444" s="62"/>
      <c r="T444" s="62"/>
    </row>
    <row r="445" spans="1:20">
      <c r="A445" s="49" t="s">
        <v>7512</v>
      </c>
      <c r="B445" s="42" t="str">
        <f>IFERROR(VLOOKUP(D:D,'1. КУБ по территории'!$A:$L,7,0),"")</f>
        <v>Евроопт</v>
      </c>
      <c r="C445" s="42" t="str">
        <f>IFERROR(VLOOKUP(D:D,'1. КУБ по территории'!$A:$L,8,0),"")</f>
        <v>Гомельская обл., г. Гомель, пр-кт Речицкий, д 62а</v>
      </c>
      <c r="D445" s="60" t="s">
        <v>3751</v>
      </c>
      <c r="E445" s="51">
        <f>IFERROR(VLOOKUP(D:D,'1. КУБ по территории'!$I:$L,2,0),"-")</f>
        <v>85135.62</v>
      </c>
      <c r="F445" s="51">
        <f>IFERROR(VLOOKUP(D:D,'1. КУБ по территории'!$I:$L,3,0),"-")</f>
        <v>69880.040000000023</v>
      </c>
      <c r="G445" s="51">
        <f>IFERROR(VLOOKUP(D:D,'1. КУБ по территории'!$I:$L,4,0),"-")</f>
        <v>74147.51999999999</v>
      </c>
      <c r="H445" s="51">
        <f>IFERROR(AVERAGE(E445:G445),"-")</f>
        <v>76387.726666666669</v>
      </c>
      <c r="I445" s="42" t="str">
        <f>IFERROR(VLOOKUP($D445,'1. КУБ по территории'!$A:$L,3,0),"-")</f>
        <v>Смешанный канал</v>
      </c>
      <c r="J445" s="42" t="str">
        <f>IFERROR(VLOOKUP($D445,'1. КУБ по территории'!$A:$L,4,0),"-")</f>
        <v>Супермаркет</v>
      </c>
      <c r="K445" s="42" t="str">
        <f>IFERROR(VLOOKUP($D445,'1. КУБ по территории'!$A:$L,5,0),"-")</f>
        <v>Супермаркет (малый)</v>
      </c>
      <c r="L445" s="42" t="str">
        <f>IFERROR(VLOOKUP($D445,'1. КУБ по территории'!$A:$L,6,0),"-")</f>
        <v>Unknown</v>
      </c>
      <c r="M445" s="50">
        <f>IFERROR(IF(H445&gt;=1000000,1,IF(AND(H445&gt;=500000,H445&lt;=999999),2,IF(AND(H445&gt;=200000,H445&lt;=499999),3,IF(AND(H445&gt;=150000,H445&lt;=199999),4,IF(AND(H445&gt;=75000,H445&lt;=149000),5,IF(AND(H445&gt;=35000,H445&lt;=74999),6,6)))))),"-")</f>
        <v>5</v>
      </c>
      <c r="N445" s="43">
        <f>IFERROR(VLOOKUP($M445,справочник!$A$27:$D$33,3,0),0)</f>
        <v>30</v>
      </c>
      <c r="O445" s="43">
        <f>IFERROR(VLOOKUP($M445,справочник!$A$27:$D$33,4,0),0)</f>
        <v>2</v>
      </c>
      <c r="P445" s="43">
        <f>N445*O445</f>
        <v>60</v>
      </c>
      <c r="Q445" s="62"/>
      <c r="R445" s="62"/>
      <c r="S445" s="62"/>
      <c r="T445" s="62"/>
    </row>
    <row r="446" spans="1:20">
      <c r="A446" s="49" t="s">
        <v>7512</v>
      </c>
      <c r="B446" s="63" t="s">
        <v>67</v>
      </c>
      <c r="C446" s="63" t="s">
        <v>7513</v>
      </c>
      <c r="D446" s="60" t="s">
        <v>6931</v>
      </c>
      <c r="E446" s="51" t="str">
        <f>IFERROR(VLOOKUP(D:D,'1. КУБ по территории'!$I:$L,2,0),"-")</f>
        <v>-</v>
      </c>
      <c r="F446" s="51" t="str">
        <f>IFERROR(VLOOKUP(D:D,'1. КУБ по территории'!$I:$L,3,0),"-")</f>
        <v>-</v>
      </c>
      <c r="G446" s="51" t="str">
        <f>IFERROR(VLOOKUP(D:D,'1. КУБ по территории'!$I:$L,4,0),"-")</f>
        <v>-</v>
      </c>
      <c r="H446" s="51" t="str">
        <f>IFERROR(AVERAGE(E446:G446),"-")</f>
        <v>-</v>
      </c>
      <c r="I446" s="42" t="str">
        <f>IFERROR(VLOOKUP($D446,'1. КУБ по территории'!$A:$L,3,0),"-")</f>
        <v>-</v>
      </c>
      <c r="J446" s="42" t="str">
        <f>IFERROR(VLOOKUP($D446,'1. КУБ по территории'!$A:$L,4,0),"-")</f>
        <v>-</v>
      </c>
      <c r="K446" s="42" t="str">
        <f>IFERROR(VLOOKUP($D446,'1. КУБ по территории'!$A:$L,5,0),"-")</f>
        <v>-</v>
      </c>
      <c r="L446" s="42" t="str">
        <f>IFERROR(VLOOKUP($D446,'1. КУБ по территории'!$A:$L,6,0),"-")</f>
        <v>-</v>
      </c>
      <c r="M446" s="50">
        <f>IFERROR(IF(H446&gt;=1000000,1,IF(AND(H446&gt;=500000,H446&lt;=999999),2,IF(AND(H446&gt;=200000,H446&lt;=499999),3,IF(AND(H446&gt;=150000,H446&lt;=199999),4,IF(AND(H446&gt;=75000,H446&lt;=149000),5,IF(AND(H446&gt;=35000,H446&lt;=74999),6,6)))))),"-")</f>
        <v>1</v>
      </c>
      <c r="N446" s="43">
        <f>IFERROR(VLOOKUP($M446,справочник!$A$27:$D$33,3,0),0)</f>
        <v>60</v>
      </c>
      <c r="O446" s="43">
        <f>IFERROR(VLOOKUP($M446,справочник!$A$27:$D$33,4,0),0)</f>
        <v>4</v>
      </c>
      <c r="P446" s="43">
        <f>N446*O446</f>
        <v>240</v>
      </c>
      <c r="Q446" s="62"/>
      <c r="R446" s="62"/>
      <c r="S446" s="62"/>
      <c r="T446" s="62"/>
    </row>
    <row r="447" spans="1:20">
      <c r="A447" s="49" t="s">
        <v>7512</v>
      </c>
      <c r="B447" s="42" t="str">
        <f>IFERROR(VLOOKUP(D:D,'1. КУБ по территории'!$A:$L,7,0),"")</f>
        <v>Остров чистоты</v>
      </c>
      <c r="C447" s="42" t="str">
        <f>IFERROR(VLOOKUP(D:D,'1. КУБ по территории'!$A:$L,8,0),"")</f>
        <v>Гомельская обл., Речицкий р-н, г. Речица, ул Советская, д 97 к Б</v>
      </c>
      <c r="D447" s="60" t="s">
        <v>3464</v>
      </c>
      <c r="E447" s="51">
        <f>IFERROR(VLOOKUP(D:D,'1. КУБ по территории'!$I:$L,2,0),"-")</f>
        <v>13933.671869244487</v>
      </c>
      <c r="F447" s="51">
        <f>IFERROR(VLOOKUP(D:D,'1. КУБ по территории'!$I:$L,3,0),"-")</f>
        <v>43183.914730899291</v>
      </c>
      <c r="G447" s="51">
        <f>IFERROR(VLOOKUP(D:D,'1. КУБ по территории'!$I:$L,4,0),"-")</f>
        <v>36486.703859910056</v>
      </c>
      <c r="H447" s="51">
        <f>IFERROR(AVERAGE(E447:G447),"-")</f>
        <v>31201.430153351277</v>
      </c>
      <c r="I447" s="42" t="str">
        <f>IFERROR(VLOOKUP($D447,'1. КУБ по территории'!$A:$L,3,0),"-")</f>
        <v>Канал Специалисты</v>
      </c>
      <c r="J447" s="42" t="str">
        <f>IFERROR(VLOOKUP($D447,'1. КУБ по территории'!$A:$L,4,0),"-")</f>
        <v>Парфюмерные и хозяйственные магазины</v>
      </c>
      <c r="K447" s="42" t="str">
        <f>IFERROR(VLOOKUP($D447,'1. КУБ по территории'!$A:$L,5,0),"-")</f>
        <v>Парфюмерно-Хозяйственный магазин (Малый)</v>
      </c>
      <c r="L447" s="42" t="str">
        <f>IFERROR(VLOOKUP($D447,'1. КУБ по территории'!$A:$L,6,0),"-")</f>
        <v>Остров Чистоты mini</v>
      </c>
      <c r="M447" s="50">
        <f>IFERROR(IF(H447&gt;=1000000,1,IF(AND(H447&gt;=500000,H447&lt;=999999),2,IF(AND(H447&gt;=200000,H447&lt;=499999),3,IF(AND(H447&gt;=150000,H447&lt;=199999),4,IF(AND(H447&gt;=75000,H447&lt;=149000),5,IF(AND(H447&gt;=35000,H447&lt;=74999),6,6)))))),"-")</f>
        <v>6</v>
      </c>
      <c r="N447" s="43">
        <f>IFERROR(VLOOKUP($M447,справочник!$A$27:$D$33,3,0),0)</f>
        <v>30</v>
      </c>
      <c r="O447" s="43">
        <f>IFERROR(VLOOKUP($M447,справочник!$A$27:$D$33,4,0),0)</f>
        <v>2</v>
      </c>
      <c r="P447" s="43">
        <f>N447*O447</f>
        <v>60</v>
      </c>
      <c r="Q447" s="62"/>
      <c r="R447" s="62"/>
      <c r="S447" s="62"/>
      <c r="T447" s="62"/>
    </row>
    <row r="448" spans="1:20">
      <c r="A448" s="49" t="s">
        <v>7512</v>
      </c>
      <c r="B448" s="42" t="str">
        <f>IFERROR(VLOOKUP(D:D,'1. КУБ по территории'!$A:$L,7,0),"")</f>
        <v>Остров чистоты</v>
      </c>
      <c r="C448" s="42" t="str">
        <f>IFERROR(VLOOKUP(D:D,'1. КУБ по территории'!$A:$L,8,0),"")</f>
        <v>Гомельская обл., Речицкий р-н, г. Речица, ул Молодёжная, д 34 к А</v>
      </c>
      <c r="D448" s="60" t="s">
        <v>3460</v>
      </c>
      <c r="E448" s="51">
        <f>IFERROR(VLOOKUP(D:D,'1. КУБ по территории'!$I:$L,2,0),"-")</f>
        <v>13933.671869244485</v>
      </c>
      <c r="F448" s="51">
        <f>IFERROR(VLOOKUP(D:D,'1. КУБ по территории'!$I:$L,3,0),"-")</f>
        <v>43183.914730899298</v>
      </c>
      <c r="G448" s="51">
        <f>IFERROR(VLOOKUP(D:D,'1. КУБ по территории'!$I:$L,4,0),"-")</f>
        <v>36486.703859910049</v>
      </c>
      <c r="H448" s="51">
        <f>IFERROR(AVERAGE(E448:G448),"-")</f>
        <v>31201.430153351277</v>
      </c>
      <c r="I448" s="42" t="str">
        <f>IFERROR(VLOOKUP($D448,'1. КУБ по территории'!$A:$L,3,0),"-")</f>
        <v>Канал Специалисты</v>
      </c>
      <c r="J448" s="42" t="str">
        <f>IFERROR(VLOOKUP($D448,'1. КУБ по территории'!$A:$L,4,0),"-")</f>
        <v>Парфюмерные и хозяйственные магазины</v>
      </c>
      <c r="K448" s="42" t="str">
        <f>IFERROR(VLOOKUP($D448,'1. КУБ по территории'!$A:$L,5,0),"-")</f>
        <v>Парфюмерно-Хозяйственный магазин (Малый)</v>
      </c>
      <c r="L448" s="42" t="str">
        <f>IFERROR(VLOOKUP($D448,'1. КУБ по территории'!$A:$L,6,0),"-")</f>
        <v>Остров Чистоты mini</v>
      </c>
      <c r="M448" s="50">
        <f>IFERROR(IF(H448&gt;=1000000,1,IF(AND(H448&gt;=500000,H448&lt;=999999),2,IF(AND(H448&gt;=200000,H448&lt;=499999),3,IF(AND(H448&gt;=150000,H448&lt;=199999),4,IF(AND(H448&gt;=75000,H448&lt;=149000),5,IF(AND(H448&gt;=35000,H448&lt;=74999),6,6)))))),"-")</f>
        <v>6</v>
      </c>
      <c r="N448" s="43">
        <f>IFERROR(VLOOKUP($M448,справочник!$A$27:$D$33,3,0),0)</f>
        <v>30</v>
      </c>
      <c r="O448" s="43">
        <f>IFERROR(VLOOKUP($M448,справочник!$A$27:$D$33,4,0),0)</f>
        <v>2</v>
      </c>
      <c r="P448" s="43">
        <f>N448*O448</f>
        <v>60</v>
      </c>
      <c r="Q448" s="62"/>
      <c r="R448" s="62"/>
      <c r="S448" s="62"/>
      <c r="T448" s="62"/>
    </row>
    <row r="449" spans="1:20">
      <c r="A449" s="49" t="s">
        <v>7512</v>
      </c>
      <c r="B449" s="42" t="str">
        <f>IFERROR(VLOOKUP(D:D,'1. КУБ по территории'!$A:$L,7,0),"")</f>
        <v>Остров чистоты</v>
      </c>
      <c r="C449" s="42" t="str">
        <f>IFERROR(VLOOKUP(D:D,'1. КУБ по территории'!$A:$L,8,0),"")</f>
        <v>Гомельская обл., г. Гомель, пр-кт Октября, д 28В к 1</v>
      </c>
      <c r="D449" s="60" t="s">
        <v>3505</v>
      </c>
      <c r="E449" s="51">
        <f>IFERROR(VLOOKUP(D:D,'1. КУБ по территории'!$I:$L,2,0),"-")</f>
        <v>13933.671869244485</v>
      </c>
      <c r="F449" s="51">
        <f>IFERROR(VLOOKUP(D:D,'1. КУБ по территории'!$I:$L,3,0),"-")</f>
        <v>43183.914730899291</v>
      </c>
      <c r="G449" s="51">
        <f>IFERROR(VLOOKUP(D:D,'1. КУБ по территории'!$I:$L,4,0),"-")</f>
        <v>36486.703859910049</v>
      </c>
      <c r="H449" s="51">
        <f>IFERROR(AVERAGE(E449:G449),"-")</f>
        <v>31201.430153351277</v>
      </c>
      <c r="I449" s="42" t="str">
        <f>IFERROR(VLOOKUP($D449,'1. КУБ по территории'!$A:$L,3,0),"-")</f>
        <v>Канал Специалисты</v>
      </c>
      <c r="J449" s="42" t="str">
        <f>IFERROR(VLOOKUP($D449,'1. КУБ по территории'!$A:$L,4,0),"-")</f>
        <v>Парфюмерные и хозяйственные магазины</v>
      </c>
      <c r="K449" s="42" t="str">
        <f>IFERROR(VLOOKUP($D449,'1. КУБ по территории'!$A:$L,5,0),"-")</f>
        <v>Парфюмерно-Хозяйственный магазин (Малый)</v>
      </c>
      <c r="L449" s="42" t="str">
        <f>IFERROR(VLOOKUP($D449,'1. КУБ по территории'!$A:$L,6,0),"-")</f>
        <v>Остров Чистоты mini</v>
      </c>
      <c r="M449" s="50">
        <f>IFERROR(IF(H449&gt;=1000000,1,IF(AND(H449&gt;=500000,H449&lt;=999999),2,IF(AND(H449&gt;=200000,H449&lt;=499999),3,IF(AND(H449&gt;=150000,H449&lt;=199999),4,IF(AND(H449&gt;=75000,H449&lt;=149000),5,IF(AND(H449&gt;=35000,H449&lt;=74999),6,6)))))),"-")</f>
        <v>6</v>
      </c>
      <c r="N449" s="43">
        <f>IFERROR(VLOOKUP($M449,справочник!$A$27:$D$33,3,0),0)</f>
        <v>30</v>
      </c>
      <c r="O449" s="43">
        <f>IFERROR(VLOOKUP($M449,справочник!$A$27:$D$33,4,0),0)</f>
        <v>2</v>
      </c>
      <c r="P449" s="43">
        <f>N449*O449</f>
        <v>60</v>
      </c>
      <c r="Q449" s="62"/>
      <c r="R449" s="62"/>
      <c r="S449" s="62"/>
      <c r="T449" s="62"/>
    </row>
    <row r="450" spans="1:20">
      <c r="A450" s="49" t="s">
        <v>7512</v>
      </c>
      <c r="B450" s="42" t="str">
        <f>IFERROR(VLOOKUP(D:D,'1. КУБ по территории'!$A:$L,7,0),"")</f>
        <v>Остров чистоты</v>
      </c>
      <c r="C450" s="42" t="str">
        <f>IFERROR(VLOOKUP(D:D,'1. КУБ по территории'!$A:$L,8,0),"")</f>
        <v>Гомельская обл., г. Гомель, пр-кт Ленина, д 63</v>
      </c>
      <c r="D450" s="60" t="s">
        <v>3411</v>
      </c>
      <c r="E450" s="51">
        <f>IFERROR(VLOOKUP(D:D,'1. КУБ по территории'!$I:$L,2,0),"-")</f>
        <v>13933.671869244487</v>
      </c>
      <c r="F450" s="51">
        <f>IFERROR(VLOOKUP(D:D,'1. КУБ по территории'!$I:$L,3,0),"-")</f>
        <v>43183.914730899305</v>
      </c>
      <c r="G450" s="51">
        <f>IFERROR(VLOOKUP(D:D,'1. КУБ по территории'!$I:$L,4,0),"-")</f>
        <v>36486.703859910056</v>
      </c>
      <c r="H450" s="51">
        <f>IFERROR(AVERAGE(E450:G450),"-")</f>
        <v>31201.430153351281</v>
      </c>
      <c r="I450" s="42" t="str">
        <f>IFERROR(VLOOKUP($D450,'1. КУБ по территории'!$A:$L,3,0),"-")</f>
        <v>Канал Специалисты</v>
      </c>
      <c r="J450" s="42" t="str">
        <f>IFERROR(VLOOKUP($D450,'1. КУБ по территории'!$A:$L,4,0),"-")</f>
        <v>Парфюмерные и хозяйственные магазины</v>
      </c>
      <c r="K450" s="42" t="str">
        <f>IFERROR(VLOOKUP($D450,'1. КУБ по территории'!$A:$L,5,0),"-")</f>
        <v>Парфюмерно-Хозяйственный магазин (Малый)</v>
      </c>
      <c r="L450" s="42" t="str">
        <f>IFERROR(VLOOKUP($D450,'1. КУБ по территории'!$A:$L,6,0),"-")</f>
        <v>Остров Чистоты mini</v>
      </c>
      <c r="M450" s="50">
        <f>IFERROR(IF(H450&gt;=1000000,1,IF(AND(H450&gt;=500000,H450&lt;=999999),2,IF(AND(H450&gt;=200000,H450&lt;=499999),3,IF(AND(H450&gt;=150000,H450&lt;=199999),4,IF(AND(H450&gt;=75000,H450&lt;=149000),5,IF(AND(H450&gt;=35000,H450&lt;=74999),6,6)))))),"-")</f>
        <v>6</v>
      </c>
      <c r="N450" s="43">
        <f>IFERROR(VLOOKUP($M450,справочник!$A$27:$D$33,3,0),0)</f>
        <v>30</v>
      </c>
      <c r="O450" s="43">
        <f>IFERROR(VLOOKUP($M450,справочник!$A$27:$D$33,4,0),0)</f>
        <v>2</v>
      </c>
      <c r="P450" s="43">
        <f>N450*O450</f>
        <v>60</v>
      </c>
      <c r="Q450" s="62"/>
      <c r="R450" s="62"/>
      <c r="S450" s="62"/>
      <c r="T450" s="62"/>
    </row>
    <row r="451" spans="1:20">
      <c r="A451" s="49" t="s">
        <v>7512</v>
      </c>
      <c r="B451" s="42" t="str">
        <f>IFERROR(VLOOKUP(D:D,'1. КУБ по территории'!$A:$L,7,0),"")</f>
        <v>Остров чистоты</v>
      </c>
      <c r="C451" s="42" t="str">
        <f>IFERROR(VLOOKUP(D:D,'1. КУБ по территории'!$A:$L,8,0),"")</f>
        <v>Гомельская обл., г. Гомель, ул 60 лет СССР, д 14</v>
      </c>
      <c r="D451" s="60" t="s">
        <v>3493</v>
      </c>
      <c r="E451" s="51">
        <f>IFERROR(VLOOKUP(D:D,'1. КУБ по территории'!$I:$L,2,0),"-")</f>
        <v>13933.671869244485</v>
      </c>
      <c r="F451" s="51">
        <f>IFERROR(VLOOKUP(D:D,'1. КУБ по территории'!$I:$L,3,0),"-")</f>
        <v>43183.914730899291</v>
      </c>
      <c r="G451" s="51">
        <f>IFERROR(VLOOKUP(D:D,'1. КУБ по территории'!$I:$L,4,0),"-")</f>
        <v>36486.703859910049</v>
      </c>
      <c r="H451" s="51">
        <f>IFERROR(AVERAGE(E451:G451),"-")</f>
        <v>31201.430153351277</v>
      </c>
      <c r="I451" s="42" t="str">
        <f>IFERROR(VLOOKUP($D451,'1. КУБ по территории'!$A:$L,3,0),"-")</f>
        <v>Канал Специалисты</v>
      </c>
      <c r="J451" s="42" t="str">
        <f>IFERROR(VLOOKUP($D451,'1. КУБ по территории'!$A:$L,4,0),"-")</f>
        <v>Парфюмерные и хозяйственные магазины</v>
      </c>
      <c r="K451" s="42" t="str">
        <f>IFERROR(VLOOKUP($D451,'1. КУБ по территории'!$A:$L,5,0),"-")</f>
        <v>Парфюмерно-Хозяйственный магазин (Малый)</v>
      </c>
      <c r="L451" s="42" t="str">
        <f>IFERROR(VLOOKUP($D451,'1. КУБ по территории'!$A:$L,6,0),"-")</f>
        <v>Остров Чистоты mini</v>
      </c>
      <c r="M451" s="50">
        <f>IFERROR(IF(H451&gt;=1000000,1,IF(AND(H451&gt;=500000,H451&lt;=999999),2,IF(AND(H451&gt;=200000,H451&lt;=499999),3,IF(AND(H451&gt;=150000,H451&lt;=199999),4,IF(AND(H451&gt;=75000,H451&lt;=149000),5,IF(AND(H451&gt;=35000,H451&lt;=74999),6,6)))))),"-")</f>
        <v>6</v>
      </c>
      <c r="N451" s="43">
        <f>IFERROR(VLOOKUP($M451,справочник!$A$27:$D$33,3,0),0)</f>
        <v>30</v>
      </c>
      <c r="O451" s="43">
        <f>IFERROR(VLOOKUP($M451,справочник!$A$27:$D$33,4,0),0)</f>
        <v>2</v>
      </c>
      <c r="P451" s="43">
        <f>N451*O451</f>
        <v>60</v>
      </c>
      <c r="Q451" s="62"/>
      <c r="R451" s="62"/>
      <c r="S451" s="62"/>
      <c r="T451" s="62"/>
    </row>
    <row r="452" spans="1:20">
      <c r="A452" s="49" t="s">
        <v>7512</v>
      </c>
      <c r="B452" s="42" t="str">
        <f>IFERROR(VLOOKUP(D:D,'1. КУБ по территории'!$A:$L,7,0),"")</f>
        <v>Остров чистоты</v>
      </c>
      <c r="C452" s="42" t="str">
        <f>IFERROR(VLOOKUP(D:D,'1. КУБ по территории'!$A:$L,8,0),"")</f>
        <v>Гомельская обл., г. Гомель, ул Карповича, д 18</v>
      </c>
      <c r="D452" s="60" t="s">
        <v>3650</v>
      </c>
      <c r="E452" s="51">
        <f>IFERROR(VLOOKUP(D:D,'1. КУБ по территории'!$I:$L,2,0),"-")</f>
        <v>13933.671869244492</v>
      </c>
      <c r="F452" s="51">
        <f>IFERROR(VLOOKUP(D:D,'1. КУБ по территории'!$I:$L,3,0),"-")</f>
        <v>43183.914730899305</v>
      </c>
      <c r="G452" s="51">
        <f>IFERROR(VLOOKUP(D:D,'1. КУБ по территории'!$I:$L,4,0),"-")</f>
        <v>36486.703859910063</v>
      </c>
      <c r="H452" s="51">
        <f>IFERROR(AVERAGE(E452:G452),"-")</f>
        <v>31201.430153351288</v>
      </c>
      <c r="I452" s="42" t="str">
        <f>IFERROR(VLOOKUP($D452,'1. КУБ по территории'!$A:$L,3,0),"-")</f>
        <v>Канал Специалисты</v>
      </c>
      <c r="J452" s="42" t="str">
        <f>IFERROR(VLOOKUP($D452,'1. КУБ по территории'!$A:$L,4,0),"-")</f>
        <v>Парфюмерные и хозяйственные магазины</v>
      </c>
      <c r="K452" s="42" t="str">
        <f>IFERROR(VLOOKUP($D452,'1. КУБ по территории'!$A:$L,5,0),"-")</f>
        <v>Парфюмерно-Хозяйственный магазин (Средний)</v>
      </c>
      <c r="L452" s="42" t="str">
        <f>IFERROR(VLOOKUP($D452,'1. КУБ по территории'!$A:$L,6,0),"-")</f>
        <v>Остров Чистоты midi</v>
      </c>
      <c r="M452" s="50">
        <f>IFERROR(IF(H452&gt;=1000000,1,IF(AND(H452&gt;=500000,H452&lt;=999999),2,IF(AND(H452&gt;=200000,H452&lt;=499999),3,IF(AND(H452&gt;=150000,H452&lt;=199999),4,IF(AND(H452&gt;=75000,H452&lt;=149000),5,IF(AND(H452&gt;=35000,H452&lt;=74999),6,6)))))),"-")</f>
        <v>6</v>
      </c>
      <c r="N452" s="43">
        <f>IFERROR(VLOOKUP($M452,справочник!$A$27:$D$33,3,0),0)</f>
        <v>30</v>
      </c>
      <c r="O452" s="43">
        <f>IFERROR(VLOOKUP($M452,справочник!$A$27:$D$33,4,0),0)</f>
        <v>2</v>
      </c>
      <c r="P452" s="43">
        <f>N452*O452</f>
        <v>60</v>
      </c>
      <c r="Q452" s="62"/>
      <c r="R452" s="62"/>
      <c r="S452" s="62"/>
      <c r="T452" s="62"/>
    </row>
    <row r="453" spans="1:20">
      <c r="A453" s="49" t="s">
        <v>7512</v>
      </c>
      <c r="B453" s="42" t="str">
        <f>IFERROR(VLOOKUP(D:D,'1. КУБ по территории'!$A:$L,7,0),"")</f>
        <v>Остров чистоты</v>
      </c>
      <c r="C453" s="42" t="str">
        <f>IFERROR(VLOOKUP(D:D,'1. КУБ по территории'!$A:$L,8,0),"")</f>
        <v>Гомельская обл., г. Гомель, ул Гагарина, д 65</v>
      </c>
      <c r="D453" s="60" t="s">
        <v>3458</v>
      </c>
      <c r="E453" s="51">
        <f>IFERROR(VLOOKUP(D:D,'1. КУБ по территории'!$I:$L,2,0),"-")</f>
        <v>13933.671869244481</v>
      </c>
      <c r="F453" s="51">
        <f>IFERROR(VLOOKUP(D:D,'1. КУБ по территории'!$I:$L,3,0),"-")</f>
        <v>43183.914730899298</v>
      </c>
      <c r="G453" s="51">
        <f>IFERROR(VLOOKUP(D:D,'1. КУБ по территории'!$I:$L,4,0),"-")</f>
        <v>36486.703859910056</v>
      </c>
      <c r="H453" s="51">
        <f>IFERROR(AVERAGE(E453:G453),"-")</f>
        <v>31201.430153351277</v>
      </c>
      <c r="I453" s="42" t="str">
        <f>IFERROR(VLOOKUP($D453,'1. КУБ по территории'!$A:$L,3,0),"-")</f>
        <v>Канал Специалисты</v>
      </c>
      <c r="J453" s="42" t="str">
        <f>IFERROR(VLOOKUP($D453,'1. КУБ по территории'!$A:$L,4,0),"-")</f>
        <v>Парфюмерные и хозяйственные магазины</v>
      </c>
      <c r="K453" s="42" t="str">
        <f>IFERROR(VLOOKUP($D453,'1. КУБ по территории'!$A:$L,5,0),"-")</f>
        <v>Парфюмерно-Хозяйственный магазин (Малый)</v>
      </c>
      <c r="L453" s="42" t="str">
        <f>IFERROR(VLOOKUP($D453,'1. КУБ по территории'!$A:$L,6,0),"-")</f>
        <v>Остров Чистоты mini</v>
      </c>
      <c r="M453" s="50">
        <f>IFERROR(IF(H453&gt;=1000000,1,IF(AND(H453&gt;=500000,H453&lt;=999999),2,IF(AND(H453&gt;=200000,H453&lt;=499999),3,IF(AND(H453&gt;=150000,H453&lt;=199999),4,IF(AND(H453&gt;=75000,H453&lt;=149000),5,IF(AND(H453&gt;=35000,H453&lt;=74999),6,6)))))),"-")</f>
        <v>6</v>
      </c>
      <c r="N453" s="43">
        <f>IFERROR(VLOOKUP($M453,справочник!$A$27:$D$33,3,0),0)</f>
        <v>30</v>
      </c>
      <c r="O453" s="43">
        <f>IFERROR(VLOOKUP($M453,справочник!$A$27:$D$33,4,0),0)</f>
        <v>2</v>
      </c>
      <c r="P453" s="43">
        <f>N453*O453</f>
        <v>60</v>
      </c>
      <c r="Q453" s="62"/>
      <c r="R453" s="62"/>
      <c r="S453" s="62"/>
      <c r="T453" s="62"/>
    </row>
    <row r="454" spans="1:20">
      <c r="A454" s="49" t="s">
        <v>7512</v>
      </c>
      <c r="B454" s="63" t="s">
        <v>67</v>
      </c>
      <c r="C454" s="63" t="s">
        <v>7514</v>
      </c>
      <c r="D454" s="60" t="s">
        <v>6926</v>
      </c>
      <c r="E454" s="51" t="str">
        <f>IFERROR(VLOOKUP(D:D,'1. КУБ по территории'!$I:$L,2,0),"-")</f>
        <v>-</v>
      </c>
      <c r="F454" s="51" t="str">
        <f>IFERROR(VLOOKUP(D:D,'1. КУБ по территории'!$I:$L,3,0),"-")</f>
        <v>-</v>
      </c>
      <c r="G454" s="51" t="str">
        <f>IFERROR(VLOOKUP(D:D,'1. КУБ по территории'!$I:$L,4,0),"-")</f>
        <v>-</v>
      </c>
      <c r="H454" s="51" t="str">
        <f>IFERROR(AVERAGE(E454:G454),"-")</f>
        <v>-</v>
      </c>
      <c r="I454" s="42" t="str">
        <f>IFERROR(VLOOKUP($D454,'1. КУБ по территории'!$A:$L,3,0),"-")</f>
        <v>-</v>
      </c>
      <c r="J454" s="42" t="str">
        <f>IFERROR(VLOOKUP($D454,'1. КУБ по территории'!$A:$L,4,0),"-")</f>
        <v>-</v>
      </c>
      <c r="K454" s="42" t="str">
        <f>IFERROR(VLOOKUP($D454,'1. КУБ по территории'!$A:$L,5,0),"-")</f>
        <v>-</v>
      </c>
      <c r="L454" s="42" t="str">
        <f>IFERROR(VLOOKUP($D454,'1. КУБ по территории'!$A:$L,6,0),"-")</f>
        <v>-</v>
      </c>
      <c r="M454" s="50">
        <f>IFERROR(IF(H454&gt;=1000000,1,IF(AND(H454&gt;=500000,H454&lt;=999999),2,IF(AND(H454&gt;=200000,H454&lt;=499999),3,IF(AND(H454&gt;=150000,H454&lt;=199999),4,IF(AND(H454&gt;=75000,H454&lt;=149000),5,IF(AND(H454&gt;=35000,H454&lt;=74999),6,6)))))),"-")</f>
        <v>1</v>
      </c>
      <c r="N454" s="43">
        <f>IFERROR(VLOOKUP($M454,справочник!$A$27:$D$33,3,0),0)</f>
        <v>60</v>
      </c>
      <c r="O454" s="43">
        <f>IFERROR(VLOOKUP($M454,справочник!$A$27:$D$33,4,0),0)</f>
        <v>4</v>
      </c>
      <c r="P454" s="43">
        <f>N454*O454</f>
        <v>240</v>
      </c>
      <c r="Q454" s="62"/>
      <c r="R454" s="62"/>
      <c r="S454" s="62"/>
      <c r="T454" s="62"/>
    </row>
    <row r="455" spans="1:20">
      <c r="A455" s="49" t="s">
        <v>7512</v>
      </c>
      <c r="B455" s="42" t="str">
        <f>IFERROR(VLOOKUP(D:D,'1. КУБ по территории'!$A:$L,7,0),"")</f>
        <v>Остров чистоты</v>
      </c>
      <c r="C455" s="42" t="str">
        <f>IFERROR(VLOOKUP(D:D,'1. КУБ по территории'!$A:$L,8,0),"")</f>
        <v>Гомельская обл., Речицкий р-н, г. Речица, ул Снежкова, д 33</v>
      </c>
      <c r="D455" s="60" t="s">
        <v>3402</v>
      </c>
      <c r="E455" s="51">
        <f>IFERROR(VLOOKUP(D:D,'1. КУБ по территории'!$I:$L,2,0),"-")</f>
        <v>13933.671869244485</v>
      </c>
      <c r="F455" s="51">
        <f>IFERROR(VLOOKUP(D:D,'1. КУБ по территории'!$I:$L,3,0),"-")</f>
        <v>43183.914730899312</v>
      </c>
      <c r="G455" s="51">
        <f>IFERROR(VLOOKUP(D:D,'1. КУБ по территории'!$I:$L,4,0),"-")</f>
        <v>36486.703859910056</v>
      </c>
      <c r="H455" s="51">
        <f>IFERROR(AVERAGE(E455:G455),"-")</f>
        <v>31201.430153351288</v>
      </c>
      <c r="I455" s="42" t="str">
        <f>IFERROR(VLOOKUP($D455,'1. КУБ по территории'!$A:$L,3,0),"-")</f>
        <v>Канал Специалисты</v>
      </c>
      <c r="J455" s="42" t="str">
        <f>IFERROR(VLOOKUP($D455,'1. КУБ по территории'!$A:$L,4,0),"-")</f>
        <v>Парфюмерные и хозяйственные магазины</v>
      </c>
      <c r="K455" s="42" t="str">
        <f>IFERROR(VLOOKUP($D455,'1. КУБ по территории'!$A:$L,5,0),"-")</f>
        <v>Парфюмерно-Хозяйственный магазин (Малый)</v>
      </c>
      <c r="L455" s="42" t="str">
        <f>IFERROR(VLOOKUP($D455,'1. КУБ по территории'!$A:$L,6,0),"-")</f>
        <v>Остров Чистоты mini</v>
      </c>
      <c r="M455" s="50">
        <f>IFERROR(IF(H455&gt;=1000000,1,IF(AND(H455&gt;=500000,H455&lt;=999999),2,IF(AND(H455&gt;=200000,H455&lt;=499999),3,IF(AND(H455&gt;=150000,H455&lt;=199999),4,IF(AND(H455&gt;=75000,H455&lt;=149000),5,IF(AND(H455&gt;=35000,H455&lt;=74999),6,6)))))),"-")</f>
        <v>6</v>
      </c>
      <c r="N455" s="43">
        <f>IFERROR(VLOOKUP($M455,справочник!$A$27:$D$33,3,0),0)</f>
        <v>30</v>
      </c>
      <c r="O455" s="43">
        <f>IFERROR(VLOOKUP($M455,справочник!$A$27:$D$33,4,0),0)</f>
        <v>2</v>
      </c>
      <c r="P455" s="43">
        <f>N455*O455</f>
        <v>60</v>
      </c>
      <c r="Q455" s="62"/>
      <c r="R455" s="62"/>
      <c r="S455" s="62"/>
      <c r="T455" s="62"/>
    </row>
    <row r="456" spans="1:20">
      <c r="A456" s="49" t="s">
        <v>7512</v>
      </c>
      <c r="B456" s="42" t="str">
        <f>IFERROR(VLOOKUP(D:D,'1. КУБ по территории'!$A:$L,7,0),"")</f>
        <v>Остров чистоты</v>
      </c>
      <c r="C456" s="42" t="str">
        <f>IFERROR(VLOOKUP(D:D,'1. КУБ по территории'!$A:$L,8,0),"")</f>
        <v>Гомельская обл., г. Гомель, ул Калинина, д 7</v>
      </c>
      <c r="D456" s="60" t="s">
        <v>3432</v>
      </c>
      <c r="E456" s="51">
        <f>IFERROR(VLOOKUP(D:D,'1. КУБ по территории'!$I:$L,2,0),"-")</f>
        <v>13933.671869244485</v>
      </c>
      <c r="F456" s="51">
        <f>IFERROR(VLOOKUP(D:D,'1. КУБ по территории'!$I:$L,3,0),"-")</f>
        <v>43183.914730899298</v>
      </c>
      <c r="G456" s="51">
        <f>IFERROR(VLOOKUP(D:D,'1. КУБ по территории'!$I:$L,4,0),"-")</f>
        <v>36486.703859910042</v>
      </c>
      <c r="H456" s="51">
        <f>IFERROR(AVERAGE(E456:G456),"-")</f>
        <v>31201.430153351277</v>
      </c>
      <c r="I456" s="42" t="str">
        <f>IFERROR(VLOOKUP($D456,'1. КУБ по территории'!$A:$L,3,0),"-")</f>
        <v>Канал Специалисты</v>
      </c>
      <c r="J456" s="42" t="str">
        <f>IFERROR(VLOOKUP($D456,'1. КУБ по территории'!$A:$L,4,0),"-")</f>
        <v>Парфюмерные и хозяйственные магазины</v>
      </c>
      <c r="K456" s="42" t="str">
        <f>IFERROR(VLOOKUP($D456,'1. КУБ по территории'!$A:$L,5,0),"-")</f>
        <v>Парфюмерно-Хозяйственный магазин (Малый)</v>
      </c>
      <c r="L456" s="42" t="str">
        <f>IFERROR(VLOOKUP($D456,'1. КУБ по территории'!$A:$L,6,0),"-")</f>
        <v>Остров Чистоты mini</v>
      </c>
      <c r="M456" s="50">
        <f>IFERROR(IF(H456&gt;=1000000,1,IF(AND(H456&gt;=500000,H456&lt;=999999),2,IF(AND(H456&gt;=200000,H456&lt;=499999),3,IF(AND(H456&gt;=150000,H456&lt;=199999),4,IF(AND(H456&gt;=75000,H456&lt;=149000),5,IF(AND(H456&gt;=35000,H456&lt;=74999),6,6)))))),"-")</f>
        <v>6</v>
      </c>
      <c r="N456" s="43">
        <f>IFERROR(VLOOKUP($M456,справочник!$A$27:$D$33,3,0),0)</f>
        <v>30</v>
      </c>
      <c r="O456" s="43">
        <f>IFERROR(VLOOKUP($M456,справочник!$A$27:$D$33,4,0),0)</f>
        <v>2</v>
      </c>
      <c r="P456" s="43">
        <f>N456*O456</f>
        <v>60</v>
      </c>
      <c r="Q456" s="62"/>
      <c r="R456" s="62"/>
      <c r="S456" s="62"/>
      <c r="T456" s="62"/>
    </row>
    <row r="457" spans="1:20">
      <c r="A457" s="49" t="s">
        <v>7512</v>
      </c>
      <c r="B457" s="42" t="str">
        <f>IFERROR(VLOOKUP(D:D,'1. КУБ по территории'!$A:$L,7,0),"")</f>
        <v>Остров чистоты</v>
      </c>
      <c r="C457" s="42" t="str">
        <f>IFERROR(VLOOKUP(D:D,'1. КУБ по территории'!$A:$L,8,0),"")</f>
        <v>Гомельская обл., г. Гомель, ул Сосновая, д 22</v>
      </c>
      <c r="D457" s="60" t="s">
        <v>3470</v>
      </c>
      <c r="E457" s="51">
        <f>IFERROR(VLOOKUP(D:D,'1. КУБ по территории'!$I:$L,2,0),"-")</f>
        <v>13933.671869244483</v>
      </c>
      <c r="F457" s="51">
        <f>IFERROR(VLOOKUP(D:D,'1. КУБ по территории'!$I:$L,3,0),"-")</f>
        <v>43183.914730899298</v>
      </c>
      <c r="G457" s="51">
        <f>IFERROR(VLOOKUP(D:D,'1. КУБ по территории'!$I:$L,4,0),"-")</f>
        <v>36486.703859910049</v>
      </c>
      <c r="H457" s="51">
        <f>IFERROR(AVERAGE(E457:G457),"-")</f>
        <v>31201.430153351277</v>
      </c>
      <c r="I457" s="42" t="str">
        <f>IFERROR(VLOOKUP($D457,'1. КУБ по территории'!$A:$L,3,0),"-")</f>
        <v>Канал Специалисты</v>
      </c>
      <c r="J457" s="42" t="str">
        <f>IFERROR(VLOOKUP($D457,'1. КУБ по территории'!$A:$L,4,0),"-")</f>
        <v>Парфюмерные и хозяйственные магазины</v>
      </c>
      <c r="K457" s="42" t="str">
        <f>IFERROR(VLOOKUP($D457,'1. КУБ по территории'!$A:$L,5,0),"-")</f>
        <v>Парфюмерно-Хозяйственный магазин (Малый)</v>
      </c>
      <c r="L457" s="42" t="str">
        <f>IFERROR(VLOOKUP($D457,'1. КУБ по территории'!$A:$L,6,0),"-")</f>
        <v>Остров Чистоты mini</v>
      </c>
      <c r="M457" s="50">
        <f>IFERROR(IF(H457&gt;=1000000,1,IF(AND(H457&gt;=500000,H457&lt;=999999),2,IF(AND(H457&gt;=200000,H457&lt;=499999),3,IF(AND(H457&gt;=150000,H457&lt;=199999),4,IF(AND(H457&gt;=75000,H457&lt;=149000),5,IF(AND(H457&gt;=35000,H457&lt;=74999),6,6)))))),"-")</f>
        <v>6</v>
      </c>
      <c r="N457" s="43">
        <f>IFERROR(VLOOKUP($M457,справочник!$A$27:$D$33,3,0),0)</f>
        <v>30</v>
      </c>
      <c r="O457" s="43">
        <f>IFERROR(VLOOKUP($M457,справочник!$A$27:$D$33,4,0),0)</f>
        <v>2</v>
      </c>
      <c r="P457" s="43">
        <f>N457*O457</f>
        <v>60</v>
      </c>
      <c r="Q457" s="62"/>
      <c r="R457" s="62"/>
      <c r="S457" s="62"/>
      <c r="T457" s="62"/>
    </row>
    <row r="458" spans="1:20">
      <c r="A458" s="49" t="s">
        <v>7512</v>
      </c>
      <c r="B458" s="42" t="str">
        <f>IFERROR(VLOOKUP(D:D,'1. КУБ по территории'!$A:$L,7,0),"")</f>
        <v>Остров чистоты</v>
      </c>
      <c r="C458" s="42" t="str">
        <f>IFERROR(VLOOKUP(D:D,'1. КУБ по территории'!$A:$L,8,0),"")</f>
        <v>Гомельская обл., г. Гомель, ул Ильича, д 331Т</v>
      </c>
      <c r="D458" s="60" t="s">
        <v>3495</v>
      </c>
      <c r="E458" s="51">
        <f>IFERROR(VLOOKUP(D:D,'1. КУБ по территории'!$I:$L,2,0),"-")</f>
        <v>13933.671869244488</v>
      </c>
      <c r="F458" s="51">
        <f>IFERROR(VLOOKUP(D:D,'1. КУБ по территории'!$I:$L,3,0),"-")</f>
        <v>43183.914730899298</v>
      </c>
      <c r="G458" s="51">
        <f>IFERROR(VLOOKUP(D:D,'1. КУБ по территории'!$I:$L,4,0),"-")</f>
        <v>36486.703859910056</v>
      </c>
      <c r="H458" s="51">
        <f>IFERROR(AVERAGE(E458:G458),"-")</f>
        <v>31201.430153351277</v>
      </c>
      <c r="I458" s="42" t="str">
        <f>IFERROR(VLOOKUP($D458,'1. КУБ по территории'!$A:$L,3,0),"-")</f>
        <v>Канал Специалисты</v>
      </c>
      <c r="J458" s="42" t="str">
        <f>IFERROR(VLOOKUP($D458,'1. КУБ по территории'!$A:$L,4,0),"-")</f>
        <v>Парфюмерные и хозяйственные магазины</v>
      </c>
      <c r="K458" s="42" t="str">
        <f>IFERROR(VLOOKUP($D458,'1. КУБ по территории'!$A:$L,5,0),"-")</f>
        <v>Парфюмерно-Хозяйственный магазин (Малый)</v>
      </c>
      <c r="L458" s="42" t="str">
        <f>IFERROR(VLOOKUP($D458,'1. КУБ по территории'!$A:$L,6,0),"-")</f>
        <v>Остров Чистоты mini</v>
      </c>
      <c r="M458" s="50">
        <f>IFERROR(IF(H458&gt;=1000000,1,IF(AND(H458&gt;=500000,H458&lt;=999999),2,IF(AND(H458&gt;=200000,H458&lt;=499999),3,IF(AND(H458&gt;=150000,H458&lt;=199999),4,IF(AND(H458&gt;=75000,H458&lt;=149000),5,IF(AND(H458&gt;=35000,H458&lt;=74999),6,6)))))),"-")</f>
        <v>6</v>
      </c>
      <c r="N458" s="43">
        <f>IFERROR(VLOOKUP($M458,справочник!$A$27:$D$33,3,0),0)</f>
        <v>30</v>
      </c>
      <c r="O458" s="43">
        <f>IFERROR(VLOOKUP($M458,справочник!$A$27:$D$33,4,0),0)</f>
        <v>2</v>
      </c>
      <c r="P458" s="43">
        <f>N458*O458</f>
        <v>60</v>
      </c>
      <c r="Q458" s="62"/>
      <c r="R458" s="62"/>
      <c r="S458" s="62"/>
      <c r="T458" s="62"/>
    </row>
    <row r="459" spans="1:20">
      <c r="A459" s="49" t="s">
        <v>7512</v>
      </c>
      <c r="B459" s="42" t="str">
        <f>IFERROR(VLOOKUP(D:D,'1. КУБ по территории'!$A:$L,7,0),"")</f>
        <v>Остров чистоты</v>
      </c>
      <c r="C459" s="42" t="str">
        <f>IFERROR(VLOOKUP(D:D,'1. КУБ по территории'!$A:$L,8,0),"")</f>
        <v>Гомельская обл., г. Гомель, пр-кт Речицкий, д 80</v>
      </c>
      <c r="D459" s="60" t="s">
        <v>3404</v>
      </c>
      <c r="E459" s="51">
        <f>IFERROR(VLOOKUP(D:D,'1. КУБ по территории'!$I:$L,2,0),"-")</f>
        <v>13933.671869244487</v>
      </c>
      <c r="F459" s="51">
        <f>IFERROR(VLOOKUP(D:D,'1. КУБ по территории'!$I:$L,3,0),"-")</f>
        <v>43183.914730899298</v>
      </c>
      <c r="G459" s="51">
        <f>IFERROR(VLOOKUP(D:D,'1. КУБ по территории'!$I:$L,4,0),"-")</f>
        <v>36486.703859910071</v>
      </c>
      <c r="H459" s="51">
        <f>IFERROR(AVERAGE(E459:G459),"-")</f>
        <v>31201.430153351288</v>
      </c>
      <c r="I459" s="42" t="str">
        <f>IFERROR(VLOOKUP($D459,'1. КУБ по территории'!$A:$L,3,0),"-")</f>
        <v>Канал Специалисты</v>
      </c>
      <c r="J459" s="42" t="str">
        <f>IFERROR(VLOOKUP($D459,'1. КУБ по территории'!$A:$L,4,0),"-")</f>
        <v>Парфюмерные и хозяйственные магазины</v>
      </c>
      <c r="K459" s="42" t="str">
        <f>IFERROR(VLOOKUP($D459,'1. КУБ по территории'!$A:$L,5,0),"-")</f>
        <v>Парфюмерно-Хозяйственный магазин (Малый)</v>
      </c>
      <c r="L459" s="42" t="str">
        <f>IFERROR(VLOOKUP($D459,'1. КУБ по территории'!$A:$L,6,0),"-")</f>
        <v>Остров Чистоты mini</v>
      </c>
      <c r="M459" s="50">
        <f>IFERROR(IF(H459&gt;=1000000,1,IF(AND(H459&gt;=500000,H459&lt;=999999),2,IF(AND(H459&gt;=200000,H459&lt;=499999),3,IF(AND(H459&gt;=150000,H459&lt;=199999),4,IF(AND(H459&gt;=75000,H459&lt;=149000),5,IF(AND(H459&gt;=35000,H459&lt;=74999),6,6)))))),"-")</f>
        <v>6</v>
      </c>
      <c r="N459" s="43">
        <f>IFERROR(VLOOKUP($M459,справочник!$A$27:$D$33,3,0),0)</f>
        <v>30</v>
      </c>
      <c r="O459" s="43">
        <f>IFERROR(VLOOKUP($M459,справочник!$A$27:$D$33,4,0),0)</f>
        <v>2</v>
      </c>
      <c r="P459" s="43">
        <f>N459*O459</f>
        <v>60</v>
      </c>
      <c r="Q459" s="62"/>
      <c r="R459" s="62"/>
      <c r="S459" s="62"/>
      <c r="T459" s="62"/>
    </row>
    <row r="460" spans="1:20">
      <c r="A460" s="49" t="s">
        <v>7512</v>
      </c>
      <c r="B460" s="42" t="str">
        <f>IFERROR(VLOOKUP(D:D,'1. КУБ по территории'!$A:$L,7,0),"")</f>
        <v>Остров чистоты</v>
      </c>
      <c r="C460" s="42" t="str">
        <f>IFERROR(VLOOKUP(D:D,'1. КУБ по территории'!$A:$L,8,0),"")</f>
        <v>Гомельская обл., г. Гомель, ул Тереховская, д 1</v>
      </c>
      <c r="D460" s="60" t="s">
        <v>3474</v>
      </c>
      <c r="E460" s="51">
        <f>IFERROR(VLOOKUP(D:D,'1. КУБ по территории'!$I:$L,2,0),"-")</f>
        <v>13933.671869244488</v>
      </c>
      <c r="F460" s="51">
        <f>IFERROR(VLOOKUP(D:D,'1. КУБ по территории'!$I:$L,3,0),"-")</f>
        <v>43183.914730899298</v>
      </c>
      <c r="G460" s="51">
        <f>IFERROR(VLOOKUP(D:D,'1. КУБ по территории'!$I:$L,4,0),"-")</f>
        <v>36486.703859910049</v>
      </c>
      <c r="H460" s="51">
        <f>IFERROR(AVERAGE(E460:G460),"-")</f>
        <v>31201.430153351277</v>
      </c>
      <c r="I460" s="42" t="str">
        <f>IFERROR(VLOOKUP($D460,'1. КУБ по территории'!$A:$L,3,0),"-")</f>
        <v>Канал Специалисты</v>
      </c>
      <c r="J460" s="42" t="str">
        <f>IFERROR(VLOOKUP($D460,'1. КУБ по территории'!$A:$L,4,0),"-")</f>
        <v>Парфюмерные и хозяйственные магазины</v>
      </c>
      <c r="K460" s="42" t="str">
        <f>IFERROR(VLOOKUP($D460,'1. КУБ по территории'!$A:$L,5,0),"-")</f>
        <v>Парфюмерно-Хозяйственный магазин (Малый)</v>
      </c>
      <c r="L460" s="42" t="str">
        <f>IFERROR(VLOOKUP($D460,'1. КУБ по территории'!$A:$L,6,0),"-")</f>
        <v>Остров Чистоты mini</v>
      </c>
      <c r="M460" s="50">
        <f>IFERROR(IF(H460&gt;=1000000,1,IF(AND(H460&gt;=500000,H460&lt;=999999),2,IF(AND(H460&gt;=200000,H460&lt;=499999),3,IF(AND(H460&gt;=150000,H460&lt;=199999),4,IF(AND(H460&gt;=75000,H460&lt;=149000),5,IF(AND(H460&gt;=35000,H460&lt;=74999),6,6)))))),"-")</f>
        <v>6</v>
      </c>
      <c r="N460" s="43">
        <f>IFERROR(VLOOKUP($M460,справочник!$A$27:$D$33,3,0),0)</f>
        <v>30</v>
      </c>
      <c r="O460" s="43">
        <f>IFERROR(VLOOKUP($M460,справочник!$A$27:$D$33,4,0),0)</f>
        <v>2</v>
      </c>
      <c r="P460" s="43">
        <f>N460*O460</f>
        <v>60</v>
      </c>
      <c r="Q460" s="62"/>
      <c r="R460" s="62"/>
      <c r="S460" s="62"/>
      <c r="T460" s="62"/>
    </row>
    <row r="461" spans="1:20">
      <c r="A461" s="49" t="s">
        <v>7512</v>
      </c>
      <c r="B461" s="42" t="str">
        <f>IFERROR(VLOOKUP(D:D,'1. КУБ по территории'!$A:$L,7,0),"")</f>
        <v>Остров чистоты</v>
      </c>
      <c r="C461" s="42" t="str">
        <f>IFERROR(VLOOKUP(D:D,'1. КУБ по территории'!$A:$L,8,0),"")</f>
        <v>Гомельская обл., Речицкий р-н, г. Речица, ул Строителей, д 4 к б</v>
      </c>
      <c r="D461" s="60" t="s">
        <v>3507</v>
      </c>
      <c r="E461" s="51">
        <f>IFERROR(VLOOKUP(D:D,'1. КУБ по территории'!$I:$L,2,0),"-")</f>
        <v>13933.671869244487</v>
      </c>
      <c r="F461" s="51">
        <f>IFERROR(VLOOKUP(D:D,'1. КУБ по территории'!$I:$L,3,0),"-")</f>
        <v>43183.914730899298</v>
      </c>
      <c r="G461" s="51">
        <f>IFERROR(VLOOKUP(D:D,'1. КУБ по территории'!$I:$L,4,0),"-")</f>
        <v>36486.703859910049</v>
      </c>
      <c r="H461" s="51">
        <f>IFERROR(AVERAGE(E461:G461),"-")</f>
        <v>31201.430153351277</v>
      </c>
      <c r="I461" s="42" t="str">
        <f>IFERROR(VLOOKUP($D461,'1. КУБ по территории'!$A:$L,3,0),"-")</f>
        <v>Канал Специалисты</v>
      </c>
      <c r="J461" s="42" t="str">
        <f>IFERROR(VLOOKUP($D461,'1. КУБ по территории'!$A:$L,4,0),"-")</f>
        <v>Парфюмерные и хозяйственные магазины</v>
      </c>
      <c r="K461" s="42" t="str">
        <f>IFERROR(VLOOKUP($D461,'1. КУБ по территории'!$A:$L,5,0),"-")</f>
        <v>Парфюмерно-Хозяйственный магазин (Малый)</v>
      </c>
      <c r="L461" s="42" t="str">
        <f>IFERROR(VLOOKUP($D461,'1. КУБ по территории'!$A:$L,6,0),"-")</f>
        <v>Остров Чистоты mini</v>
      </c>
      <c r="M461" s="50">
        <f>IFERROR(IF(H461&gt;=1000000,1,IF(AND(H461&gt;=500000,H461&lt;=999999),2,IF(AND(H461&gt;=200000,H461&lt;=499999),3,IF(AND(H461&gt;=150000,H461&lt;=199999),4,IF(AND(H461&gt;=75000,H461&lt;=149000),5,IF(AND(H461&gt;=35000,H461&lt;=74999),6,6)))))),"-")</f>
        <v>6</v>
      </c>
      <c r="N461" s="43">
        <f>IFERROR(VLOOKUP($M461,справочник!$A$27:$D$33,3,0),0)</f>
        <v>30</v>
      </c>
      <c r="O461" s="43">
        <f>IFERROR(VLOOKUP($M461,справочник!$A$27:$D$33,4,0),0)</f>
        <v>2</v>
      </c>
      <c r="P461" s="43">
        <f>N461*O461</f>
        <v>60</v>
      </c>
      <c r="Q461" s="62"/>
      <c r="R461" s="62"/>
      <c r="S461" s="62"/>
      <c r="T461" s="62"/>
    </row>
    <row r="462" spans="1:20">
      <c r="A462" s="49" t="s">
        <v>7512</v>
      </c>
      <c r="B462" s="42" t="str">
        <f>IFERROR(VLOOKUP(D:D,'1. КУБ по территории'!$A:$L,7,0),"")</f>
        <v>Остров чистоты</v>
      </c>
      <c r="C462" s="42" t="str">
        <f>IFERROR(VLOOKUP(D:D,'1. КУБ по территории'!$A:$L,8,0),"")</f>
        <v>Гомельская обл., Речицкий р-н, г. Речица, ул Светлогорское шоссе, д 27</v>
      </c>
      <c r="D462" s="60" t="s">
        <v>3499</v>
      </c>
      <c r="E462" s="51">
        <f>IFERROR(VLOOKUP(D:D,'1. КУБ по территории'!$I:$L,2,0),"-")</f>
        <v>13933.671869244485</v>
      </c>
      <c r="F462" s="51">
        <f>IFERROR(VLOOKUP(D:D,'1. КУБ по территории'!$I:$L,3,0),"-")</f>
        <v>43183.914730899298</v>
      </c>
      <c r="G462" s="51">
        <f>IFERROR(VLOOKUP(D:D,'1. КУБ по территории'!$I:$L,4,0),"-")</f>
        <v>36486.703859910049</v>
      </c>
      <c r="H462" s="51">
        <f>IFERROR(AVERAGE(E462:G462),"-")</f>
        <v>31201.430153351277</v>
      </c>
      <c r="I462" s="42" t="str">
        <f>IFERROR(VLOOKUP($D462,'1. КУБ по территории'!$A:$L,3,0),"-")</f>
        <v>Канал Специалисты</v>
      </c>
      <c r="J462" s="42" t="str">
        <f>IFERROR(VLOOKUP($D462,'1. КУБ по территории'!$A:$L,4,0),"-")</f>
        <v>Парфюмерные и хозяйственные магазины</v>
      </c>
      <c r="K462" s="42" t="str">
        <f>IFERROR(VLOOKUP($D462,'1. КУБ по территории'!$A:$L,5,0),"-")</f>
        <v>Парфюмерно-Хозяйственный магазин (Малый)</v>
      </c>
      <c r="L462" s="42" t="str">
        <f>IFERROR(VLOOKUP($D462,'1. КУБ по территории'!$A:$L,6,0),"-")</f>
        <v>Остров Чистоты mini</v>
      </c>
      <c r="M462" s="50">
        <f>IFERROR(IF(H462&gt;=1000000,1,IF(AND(H462&gt;=500000,H462&lt;=999999),2,IF(AND(H462&gt;=200000,H462&lt;=499999),3,IF(AND(H462&gt;=150000,H462&lt;=199999),4,IF(AND(H462&gt;=75000,H462&lt;=149000),5,IF(AND(H462&gt;=35000,H462&lt;=74999),6,6)))))),"-")</f>
        <v>6</v>
      </c>
      <c r="N462" s="43">
        <f>IFERROR(VLOOKUP($M462,справочник!$A$27:$D$33,3,0),0)</f>
        <v>30</v>
      </c>
      <c r="O462" s="43">
        <f>IFERROR(VLOOKUP($M462,справочник!$A$27:$D$33,4,0),0)</f>
        <v>2</v>
      </c>
      <c r="P462" s="43">
        <f>N462*O462</f>
        <v>60</v>
      </c>
      <c r="Q462" s="62"/>
      <c r="R462" s="62"/>
      <c r="S462" s="62"/>
      <c r="T462" s="62"/>
    </row>
    <row r="463" spans="1:20">
      <c r="A463" s="49" t="s">
        <v>7512</v>
      </c>
      <c r="B463" s="42" t="str">
        <f>IFERROR(VLOOKUP(D:D,'1. КУБ по территории'!$A:$L,7,0),"")</f>
        <v>Остров чистоты</v>
      </c>
      <c r="C463" s="42" t="str">
        <f>IFERROR(VLOOKUP(D:D,'1. КУБ по территории'!$A:$L,8,0),"")</f>
        <v>Гомельская обл., Речицкий р-н, с/с Озерщинский, д. Озерщина, ул Набережная, д 39А</v>
      </c>
      <c r="D463" s="60" t="s">
        <v>3446</v>
      </c>
      <c r="E463" s="51">
        <f>IFERROR(VLOOKUP(D:D,'1. КУБ по территории'!$I:$L,2,0),"-")</f>
        <v>13933.67186924449</v>
      </c>
      <c r="F463" s="51">
        <f>IFERROR(VLOOKUP(D:D,'1. КУБ по территории'!$I:$L,3,0),"-")</f>
        <v>43183.914730899283</v>
      </c>
      <c r="G463" s="51">
        <f>IFERROR(VLOOKUP(D:D,'1. КУБ по территории'!$I:$L,4,0),"-")</f>
        <v>36486.703859910063</v>
      </c>
      <c r="H463" s="51">
        <f>IFERROR(AVERAGE(E463:G463),"-")</f>
        <v>31201.430153351277</v>
      </c>
      <c r="I463" s="42" t="str">
        <f>IFERROR(VLOOKUP($D463,'1. КУБ по территории'!$A:$L,3,0),"-")</f>
        <v>Канал Специалисты</v>
      </c>
      <c r="J463" s="42" t="str">
        <f>IFERROR(VLOOKUP($D463,'1. КУБ по территории'!$A:$L,4,0),"-")</f>
        <v>Парфюмерные и хозяйственные магазины</v>
      </c>
      <c r="K463" s="42" t="str">
        <f>IFERROR(VLOOKUP($D463,'1. КУБ по территории'!$A:$L,5,0),"-")</f>
        <v>Парфюмерно-Хозяйственный магазин (Малый)</v>
      </c>
      <c r="L463" s="42" t="str">
        <f>IFERROR(VLOOKUP($D463,'1. КУБ по территории'!$A:$L,6,0),"-")</f>
        <v>Остров Чистоты mini</v>
      </c>
      <c r="M463" s="50">
        <f>IFERROR(IF(H463&gt;=1000000,1,IF(AND(H463&gt;=500000,H463&lt;=999999),2,IF(AND(H463&gt;=200000,H463&lt;=499999),3,IF(AND(H463&gt;=150000,H463&lt;=199999),4,IF(AND(H463&gt;=75000,H463&lt;=149000),5,IF(AND(H463&gt;=35000,H463&lt;=74999),6,6)))))),"-")</f>
        <v>6</v>
      </c>
      <c r="N463" s="43">
        <f>IFERROR(VLOOKUP($M463,справочник!$A$27:$D$33,3,0),0)</f>
        <v>30</v>
      </c>
      <c r="O463" s="43">
        <f>IFERROR(VLOOKUP($M463,справочник!$A$27:$D$33,4,0),0)</f>
        <v>2</v>
      </c>
      <c r="P463" s="43">
        <f>N463*O463</f>
        <v>60</v>
      </c>
      <c r="Q463" s="62"/>
      <c r="R463" s="62"/>
      <c r="S463" s="62"/>
      <c r="T463" s="62"/>
    </row>
    <row r="464" spans="1:20">
      <c r="A464" s="49" t="s">
        <v>7512</v>
      </c>
      <c r="B464" s="63" t="s">
        <v>67</v>
      </c>
      <c r="C464" s="63" t="s">
        <v>7515</v>
      </c>
      <c r="D464" s="60" t="s">
        <v>6945</v>
      </c>
      <c r="E464" s="51" t="str">
        <f>IFERROR(VLOOKUP(D:D,'1. КУБ по территории'!$I:$L,2,0),"-")</f>
        <v>-</v>
      </c>
      <c r="F464" s="51" t="str">
        <f>IFERROR(VLOOKUP(D:D,'1. КУБ по территории'!$I:$L,3,0),"-")</f>
        <v>-</v>
      </c>
      <c r="G464" s="51" t="str">
        <f>IFERROR(VLOOKUP(D:D,'1. КУБ по территории'!$I:$L,4,0),"-")</f>
        <v>-</v>
      </c>
      <c r="H464" s="51" t="str">
        <f>IFERROR(AVERAGE(E464:G464),"-")</f>
        <v>-</v>
      </c>
      <c r="I464" s="42" t="str">
        <f>IFERROR(VLOOKUP($D464,'1. КУБ по территории'!$A:$L,3,0),"-")</f>
        <v>-</v>
      </c>
      <c r="J464" s="42" t="str">
        <f>IFERROR(VLOOKUP($D464,'1. КУБ по территории'!$A:$L,4,0),"-")</f>
        <v>-</v>
      </c>
      <c r="K464" s="42" t="str">
        <f>IFERROR(VLOOKUP($D464,'1. КУБ по территории'!$A:$L,5,0),"-")</f>
        <v>-</v>
      </c>
      <c r="L464" s="42" t="str">
        <f>IFERROR(VLOOKUP($D464,'1. КУБ по территории'!$A:$L,6,0),"-")</f>
        <v>-</v>
      </c>
      <c r="M464" s="50">
        <f>IFERROR(IF(H464&gt;=1000000,1,IF(AND(H464&gt;=500000,H464&lt;=999999),2,IF(AND(H464&gt;=200000,H464&lt;=499999),3,IF(AND(H464&gt;=150000,H464&lt;=199999),4,IF(AND(H464&gt;=75000,H464&lt;=149000),5,IF(AND(H464&gt;=35000,H464&lt;=74999),6,6)))))),"-")</f>
        <v>1</v>
      </c>
      <c r="N464" s="43">
        <f>IFERROR(VLOOKUP($M464,справочник!$A$27:$D$33,3,0),0)</f>
        <v>60</v>
      </c>
      <c r="O464" s="43">
        <f>IFERROR(VLOOKUP($M464,справочник!$A$27:$D$33,4,0),0)</f>
        <v>4</v>
      </c>
      <c r="P464" s="43">
        <f>N464*O464</f>
        <v>240</v>
      </c>
      <c r="Q464" s="62"/>
      <c r="R464" s="62"/>
      <c r="S464" s="62"/>
      <c r="T464" s="62"/>
    </row>
    <row r="465" spans="1:20">
      <c r="A465" s="49" t="s">
        <v>7512</v>
      </c>
      <c r="B465" s="42" t="str">
        <f>IFERROR(VLOOKUP(D:D,'1. КУБ по территории'!$A:$L,7,0),"")</f>
        <v>Остров чистоты</v>
      </c>
      <c r="C465" s="42" t="str">
        <f>IFERROR(VLOOKUP(D:D,'1. КУБ по территории'!$A:$L,8,0),"")</f>
        <v>Гомельская обл., г. Гомель, пр-кт Речицкий, д 65</v>
      </c>
      <c r="D465" s="60" t="s">
        <v>3434</v>
      </c>
      <c r="E465" s="51">
        <f>IFERROR(VLOOKUP(D:D,'1. КУБ по территории'!$I:$L,2,0),"-")</f>
        <v>13933.671869244485</v>
      </c>
      <c r="F465" s="51">
        <f>IFERROR(VLOOKUP(D:D,'1. КУБ по территории'!$I:$L,3,0),"-")</f>
        <v>43183.914730899298</v>
      </c>
      <c r="G465" s="51">
        <f>IFERROR(VLOOKUP(D:D,'1. КУБ по территории'!$I:$L,4,0),"-")</f>
        <v>36486.703859910049</v>
      </c>
      <c r="H465" s="51">
        <f>IFERROR(AVERAGE(E465:G465),"-")</f>
        <v>31201.430153351277</v>
      </c>
      <c r="I465" s="42" t="str">
        <f>IFERROR(VLOOKUP($D465,'1. КУБ по территории'!$A:$L,3,0),"-")</f>
        <v>Канал Специалисты</v>
      </c>
      <c r="J465" s="42" t="str">
        <f>IFERROR(VLOOKUP($D465,'1. КУБ по территории'!$A:$L,4,0),"-")</f>
        <v>Парфюмерные и хозяйственные магазины</v>
      </c>
      <c r="K465" s="42" t="str">
        <f>IFERROR(VLOOKUP($D465,'1. КУБ по территории'!$A:$L,5,0),"-")</f>
        <v>Парфюмерно-Хозяйственный магазин (Малый)</v>
      </c>
      <c r="L465" s="42" t="str">
        <f>IFERROR(VLOOKUP($D465,'1. КУБ по территории'!$A:$L,6,0),"-")</f>
        <v>Остров Чистоты mini</v>
      </c>
      <c r="M465" s="50">
        <f>IFERROR(IF(H465&gt;=1000000,1,IF(AND(H465&gt;=500000,H465&lt;=999999),2,IF(AND(H465&gt;=200000,H465&lt;=499999),3,IF(AND(H465&gt;=150000,H465&lt;=199999),4,IF(AND(H465&gt;=75000,H465&lt;=149000),5,IF(AND(H465&gt;=35000,H465&lt;=74999),6,6)))))),"-")</f>
        <v>6</v>
      </c>
      <c r="N465" s="43">
        <f>IFERROR(VLOOKUP($M465,справочник!$A$27:$D$33,3,0),0)</f>
        <v>30</v>
      </c>
      <c r="O465" s="43">
        <f>IFERROR(VLOOKUP($M465,справочник!$A$27:$D$33,4,0),0)</f>
        <v>2</v>
      </c>
      <c r="P465" s="43">
        <f>N465*O465</f>
        <v>60</v>
      </c>
      <c r="Q465" s="62"/>
      <c r="R465" s="62"/>
      <c r="S465" s="62"/>
      <c r="T465" s="62"/>
    </row>
    <row r="466" spans="1:20">
      <c r="A466" s="49" t="s">
        <v>7512</v>
      </c>
      <c r="B466" s="63" t="s">
        <v>67</v>
      </c>
      <c r="C466" s="63" t="s">
        <v>7516</v>
      </c>
      <c r="D466" s="60" t="s">
        <v>7016</v>
      </c>
      <c r="E466" s="51" t="str">
        <f>IFERROR(VLOOKUP(D:D,'1. КУБ по территории'!$I:$L,2,0),"-")</f>
        <v>-</v>
      </c>
      <c r="F466" s="51" t="str">
        <f>IFERROR(VLOOKUP(D:D,'1. КУБ по территории'!$I:$L,3,0),"-")</f>
        <v>-</v>
      </c>
      <c r="G466" s="51" t="str">
        <f>IFERROR(VLOOKUP(D:D,'1. КУБ по территории'!$I:$L,4,0),"-")</f>
        <v>-</v>
      </c>
      <c r="H466" s="51" t="str">
        <f>IFERROR(AVERAGE(E466:G466),"-")</f>
        <v>-</v>
      </c>
      <c r="I466" s="42" t="str">
        <f>IFERROR(VLOOKUP($D466,'1. КУБ по территории'!$A:$L,3,0),"-")</f>
        <v>-</v>
      </c>
      <c r="J466" s="42" t="str">
        <f>IFERROR(VLOOKUP($D466,'1. КУБ по территории'!$A:$L,4,0),"-")</f>
        <v>-</v>
      </c>
      <c r="K466" s="42" t="str">
        <f>IFERROR(VLOOKUP($D466,'1. КУБ по территории'!$A:$L,5,0),"-")</f>
        <v>-</v>
      </c>
      <c r="L466" s="42" t="str">
        <f>IFERROR(VLOOKUP($D466,'1. КУБ по территории'!$A:$L,6,0),"-")</f>
        <v>-</v>
      </c>
      <c r="M466" s="50">
        <f>IFERROR(IF(H466&gt;=1000000,1,IF(AND(H466&gt;=500000,H466&lt;=999999),2,IF(AND(H466&gt;=200000,H466&lt;=499999),3,IF(AND(H466&gt;=150000,H466&lt;=199999),4,IF(AND(H466&gt;=75000,H466&lt;=149000),5,IF(AND(H466&gt;=35000,H466&lt;=74999),6,6)))))),"-")</f>
        <v>1</v>
      </c>
      <c r="N466" s="43">
        <f>IFERROR(VLOOKUP($M466,справочник!$A$27:$D$33,3,0),0)</f>
        <v>60</v>
      </c>
      <c r="O466" s="43">
        <f>IFERROR(VLOOKUP($M466,справочник!$A$27:$D$33,4,0),0)</f>
        <v>4</v>
      </c>
      <c r="P466" s="43">
        <f>N466*O466</f>
        <v>240</v>
      </c>
      <c r="Q466" s="62"/>
      <c r="R466" s="62"/>
      <c r="S466" s="62"/>
      <c r="T466" s="62"/>
    </row>
    <row r="467" spans="1:20">
      <c r="A467" s="49" t="s">
        <v>7512</v>
      </c>
      <c r="B467" s="42" t="str">
        <f>IFERROR(VLOOKUP(D:D,'1. КУБ по территории'!$A:$L,7,0),"")</f>
        <v>Остров чистоты</v>
      </c>
      <c r="C467" s="42" t="str">
        <f>IFERROR(VLOOKUP(D:D,'1. КУБ по территории'!$A:$L,8,0),"")</f>
        <v>Гомельская обл., Речицкий р-н, г. Речица, ул Советская, д 56</v>
      </c>
      <c r="D467" s="60" t="s">
        <v>3503</v>
      </c>
      <c r="E467" s="51">
        <f>IFERROR(VLOOKUP(D:D,'1. КУБ по территории'!$I:$L,2,0),"-")</f>
        <v>13933.671869244485</v>
      </c>
      <c r="F467" s="51">
        <f>IFERROR(VLOOKUP(D:D,'1. КУБ по территории'!$I:$L,3,0),"-")</f>
        <v>43183.914730899283</v>
      </c>
      <c r="G467" s="51">
        <f>IFERROR(VLOOKUP(D:D,'1. КУБ по территории'!$I:$L,4,0),"-")</f>
        <v>36486.703859910063</v>
      </c>
      <c r="H467" s="51">
        <f>IFERROR(AVERAGE(E467:G467),"-")</f>
        <v>31201.430153351277</v>
      </c>
      <c r="I467" s="42" t="str">
        <f>IFERROR(VLOOKUP($D467,'1. КУБ по территории'!$A:$L,3,0),"-")</f>
        <v>Канал Специалисты</v>
      </c>
      <c r="J467" s="42" t="str">
        <f>IFERROR(VLOOKUP($D467,'1. КУБ по территории'!$A:$L,4,0),"-")</f>
        <v>Парфюмерные и хозяйственные магазины</v>
      </c>
      <c r="K467" s="42" t="str">
        <f>IFERROR(VLOOKUP($D467,'1. КУБ по территории'!$A:$L,5,0),"-")</f>
        <v>Парфюмерно-Хозяйственный магазин (Малый)</v>
      </c>
      <c r="L467" s="42" t="str">
        <f>IFERROR(VLOOKUP($D467,'1. КУБ по территории'!$A:$L,6,0),"-")</f>
        <v>Остров Чистоты mini</v>
      </c>
      <c r="M467" s="50">
        <f>IFERROR(IF(H467&gt;=1000000,1,IF(AND(H467&gt;=500000,H467&lt;=999999),2,IF(AND(H467&gt;=200000,H467&lt;=499999),3,IF(AND(H467&gt;=150000,H467&lt;=199999),4,IF(AND(H467&gt;=75000,H467&lt;=149000),5,IF(AND(H467&gt;=35000,H467&lt;=74999),6,6)))))),"-")</f>
        <v>6</v>
      </c>
      <c r="N467" s="43">
        <f>IFERROR(VLOOKUP($M467,справочник!$A$27:$D$33,3,0),0)</f>
        <v>30</v>
      </c>
      <c r="O467" s="43">
        <f>IFERROR(VLOOKUP($M467,справочник!$A$27:$D$33,4,0),0)</f>
        <v>2</v>
      </c>
      <c r="P467" s="43">
        <f>N467*O467</f>
        <v>60</v>
      </c>
      <c r="Q467" s="62"/>
      <c r="R467" s="62"/>
      <c r="S467" s="62"/>
      <c r="T467" s="62"/>
    </row>
    <row r="468" spans="1:20">
      <c r="A468" s="49" t="s">
        <v>7512</v>
      </c>
      <c r="B468" s="42" t="str">
        <f>IFERROR(VLOOKUP(D:D,'1. КУБ по территории'!$A:$L,7,0),"")</f>
        <v>Остров чистоты</v>
      </c>
      <c r="C468" s="42" t="str">
        <f>IFERROR(VLOOKUP(D:D,'1. КУБ по территории'!$A:$L,8,0),"")</f>
        <v>Гомельская обл., Добрушский р-н, г. Добруш, ул князя Паскевича, д 13</v>
      </c>
      <c r="D468" s="60" t="s">
        <v>3481</v>
      </c>
      <c r="E468" s="51">
        <f>IFERROR(VLOOKUP(D:D,'1. КУБ по территории'!$I:$L,2,0),"-")</f>
        <v>13933.671869244485</v>
      </c>
      <c r="F468" s="51">
        <f>IFERROR(VLOOKUP(D:D,'1. КУБ по территории'!$I:$L,3,0),"-")</f>
        <v>43183.914730899291</v>
      </c>
      <c r="G468" s="51">
        <f>IFERROR(VLOOKUP(D:D,'1. КУБ по территории'!$I:$L,4,0),"-")</f>
        <v>36486.703859910056</v>
      </c>
      <c r="H468" s="51">
        <f>IFERROR(AVERAGE(E468:G468),"-")</f>
        <v>31201.430153351277</v>
      </c>
      <c r="I468" s="42" t="str">
        <f>IFERROR(VLOOKUP($D468,'1. КУБ по территории'!$A:$L,3,0),"-")</f>
        <v>Канал Специалисты</v>
      </c>
      <c r="J468" s="42" t="str">
        <f>IFERROR(VLOOKUP($D468,'1. КУБ по территории'!$A:$L,4,0),"-")</f>
        <v>Парфюмерные и хозяйственные магазины</v>
      </c>
      <c r="K468" s="42" t="str">
        <f>IFERROR(VLOOKUP($D468,'1. КУБ по территории'!$A:$L,5,0),"-")</f>
        <v>Парфюмерно-Хозяйственный магазин (Малый)</v>
      </c>
      <c r="L468" s="42" t="str">
        <f>IFERROR(VLOOKUP($D468,'1. КУБ по территории'!$A:$L,6,0),"-")</f>
        <v>Остров Чистоты mini</v>
      </c>
      <c r="M468" s="50">
        <f>IFERROR(IF(H468&gt;=1000000,1,IF(AND(H468&gt;=500000,H468&lt;=999999),2,IF(AND(H468&gt;=200000,H468&lt;=499999),3,IF(AND(H468&gt;=150000,H468&lt;=199999),4,IF(AND(H468&gt;=75000,H468&lt;=149000),5,IF(AND(H468&gt;=35000,H468&lt;=74999),6,6)))))),"-")</f>
        <v>6</v>
      </c>
      <c r="N468" s="43">
        <f>IFERROR(VLOOKUP($M468,справочник!$A$27:$D$33,3,0),0)</f>
        <v>30</v>
      </c>
      <c r="O468" s="43">
        <f>IFERROR(VLOOKUP($M468,справочник!$A$27:$D$33,4,0),0)</f>
        <v>2</v>
      </c>
      <c r="P468" s="43">
        <f>N468*O468</f>
        <v>60</v>
      </c>
      <c r="Q468" s="62"/>
      <c r="R468" s="62"/>
      <c r="S468" s="62"/>
      <c r="T468" s="62"/>
    </row>
    <row r="469" spans="1:20">
      <c r="A469" s="49" t="s">
        <v>7512</v>
      </c>
      <c r="B469" s="42" t="str">
        <f>IFERROR(VLOOKUP(D:D,'1. КУБ по территории'!$A:$L,7,0),"")</f>
        <v>Остров чистоты</v>
      </c>
      <c r="C469" s="42" t="str">
        <f>IFERROR(VLOOKUP(D:D,'1. КУБ по территории'!$A:$L,8,0),"")</f>
        <v>Гомельская обл., Речицкий р-н, г. Речица, ул Григория Ширмы, д 30</v>
      </c>
      <c r="D469" s="60" t="s">
        <v>3420</v>
      </c>
      <c r="E469" s="51">
        <f>IFERROR(VLOOKUP(D:D,'1. КУБ по территории'!$I:$L,2,0),"-")</f>
        <v>13933.671869244485</v>
      </c>
      <c r="F469" s="51">
        <f>IFERROR(VLOOKUP(D:D,'1. КУБ по территории'!$I:$L,3,0),"-")</f>
        <v>43183.914730899312</v>
      </c>
      <c r="G469" s="51">
        <f>IFERROR(VLOOKUP(D:D,'1. КУБ по территории'!$I:$L,4,0),"-")</f>
        <v>36486.703859910049</v>
      </c>
      <c r="H469" s="51">
        <f>IFERROR(AVERAGE(E469:G469),"-")</f>
        <v>31201.430153351281</v>
      </c>
      <c r="I469" s="42" t="str">
        <f>IFERROR(VLOOKUP($D469,'1. КУБ по территории'!$A:$L,3,0),"-")</f>
        <v>Канал Специалисты</v>
      </c>
      <c r="J469" s="42" t="str">
        <f>IFERROR(VLOOKUP($D469,'1. КУБ по территории'!$A:$L,4,0),"-")</f>
        <v>Парфюмерные и хозяйственные магазины</v>
      </c>
      <c r="K469" s="42" t="str">
        <f>IFERROR(VLOOKUP($D469,'1. КУБ по территории'!$A:$L,5,0),"-")</f>
        <v>Парфюмерно-Хозяйственный магазин (Малый)</v>
      </c>
      <c r="L469" s="42" t="str">
        <f>IFERROR(VLOOKUP($D469,'1. КУБ по территории'!$A:$L,6,0),"-")</f>
        <v>Остров Чистоты mini</v>
      </c>
      <c r="M469" s="50">
        <f>IFERROR(IF(H469&gt;=1000000,1,IF(AND(H469&gt;=500000,H469&lt;=999999),2,IF(AND(H469&gt;=200000,H469&lt;=499999),3,IF(AND(H469&gt;=150000,H469&lt;=199999),4,IF(AND(H469&gt;=75000,H469&lt;=149000),5,IF(AND(H469&gt;=35000,H469&lt;=74999),6,6)))))),"-")</f>
        <v>6</v>
      </c>
      <c r="N469" s="43">
        <f>IFERROR(VLOOKUP($M469,справочник!$A$27:$D$33,3,0),0)</f>
        <v>30</v>
      </c>
      <c r="O469" s="43">
        <f>IFERROR(VLOOKUP($M469,справочник!$A$27:$D$33,4,0),0)</f>
        <v>2</v>
      </c>
      <c r="P469" s="43">
        <f>N469*O469</f>
        <v>60</v>
      </c>
      <c r="Q469" s="62"/>
      <c r="R469" s="62"/>
      <c r="S469" s="62"/>
      <c r="T469" s="62"/>
    </row>
    <row r="470" spans="1:20">
      <c r="A470" s="49" t="s">
        <v>7512</v>
      </c>
      <c r="B470" s="42" t="str">
        <f>IFERROR(VLOOKUP(D:D,'1. КУБ по территории'!$A:$L,7,0),"")</f>
        <v>Белмаркет</v>
      </c>
      <c r="C470" s="42" t="str">
        <f>IFERROR(VLOOKUP(D:D,'1. КУБ по территории'!$A:$L,8,0),"")</f>
        <v>Гомельская обл., Речицкий р-н, г. Речица, ул Ленина, д 209А</v>
      </c>
      <c r="D470" s="60" t="s">
        <v>3846</v>
      </c>
      <c r="E470" s="51">
        <f>IFERROR(VLOOKUP(D:D,'1. КУБ по территории'!$I:$L,2,0),"-")</f>
        <v>19214.260000000002</v>
      </c>
      <c r="F470" s="51">
        <f>IFERROR(VLOOKUP(D:D,'1. КУБ по территории'!$I:$L,3,0),"-")</f>
        <v>38854.019999999997</v>
      </c>
      <c r="G470" s="51">
        <f>IFERROR(VLOOKUP(D:D,'1. КУБ по территории'!$I:$L,4,0),"-")</f>
        <v>21590.799999999999</v>
      </c>
      <c r="H470" s="51">
        <f>IFERROR(AVERAGE(E470:G470),"-")</f>
        <v>26553.026666666668</v>
      </c>
      <c r="I470" s="42" t="str">
        <f>IFERROR(VLOOKUP($D470,'1. КУБ по территории'!$A:$L,3,0),"-")</f>
        <v>Смешанный канал</v>
      </c>
      <c r="J470" s="42" t="str">
        <f>IFERROR(VLOOKUP($D470,'1. КУБ по территории'!$A:$L,4,0),"-")</f>
        <v>Супермаркет</v>
      </c>
      <c r="K470" s="42" t="str">
        <f>IFERROR(VLOOKUP($D470,'1. КУБ по территории'!$A:$L,5,0),"-")</f>
        <v>Супермаркет (малый)</v>
      </c>
      <c r="L470" s="42" t="str">
        <f>IFERROR(VLOOKUP($D470,'1. КУБ по территории'!$A:$L,6,0),"-")</f>
        <v>Ф3 (Белмаркет)</v>
      </c>
      <c r="M470" s="50">
        <f>IFERROR(IF(H470&gt;=1000000,1,IF(AND(H470&gt;=500000,H470&lt;=999999),2,IF(AND(H470&gt;=200000,H470&lt;=499999),3,IF(AND(H470&gt;=150000,H470&lt;=199999),4,IF(AND(H470&gt;=75000,H470&lt;=149000),5,IF(AND(H470&gt;=35000,H470&lt;=74999),6,6)))))),"-")</f>
        <v>6</v>
      </c>
      <c r="N470" s="43">
        <f>IFERROR(VLOOKUP($M470,справочник!$A$27:$D$33,3,0),0)</f>
        <v>30</v>
      </c>
      <c r="O470" s="43">
        <f>IFERROR(VLOOKUP($M470,справочник!$A$27:$D$33,4,0),0)</f>
        <v>2</v>
      </c>
      <c r="P470" s="43">
        <f>N470*O470</f>
        <v>60</v>
      </c>
      <c r="Q470" s="62"/>
      <c r="R470" s="62"/>
      <c r="S470" s="62"/>
      <c r="T470" s="62"/>
    </row>
    <row r="471" spans="1:20">
      <c r="A471" s="49" t="s">
        <v>7512</v>
      </c>
      <c r="B471" s="42" t="str">
        <f>IFERROR(VLOOKUP(D:D,'1. КУБ по территории'!$A:$L,7,0),"")</f>
        <v>Детмир Бел</v>
      </c>
      <c r="C471" s="42" t="str">
        <f>IFERROR(VLOOKUP(D:D,'1. КУБ по территории'!$A:$L,8,0),"")</f>
        <v>Гомельская обл., Речицкий р-н, г. Речица, ул Григория Ширмы, д 30</v>
      </c>
      <c r="D471" s="60" t="s">
        <v>3241</v>
      </c>
      <c r="E471" s="51">
        <f>IFERROR(VLOOKUP(D:D,'1. КУБ по территории'!$I:$L,2,0),"-")</f>
        <v>455066.25</v>
      </c>
      <c r="F471" s="51">
        <f>IFERROR(VLOOKUP(D:D,'1. КУБ по территории'!$I:$L,3,0),"-")</f>
        <v>153607.01999999999</v>
      </c>
      <c r="G471" s="51">
        <f>IFERROR(VLOOKUP(D:D,'1. КУБ по территории'!$I:$L,4,0),"-")</f>
        <v>105340.09</v>
      </c>
      <c r="H471" s="51">
        <f>IFERROR(AVERAGE(E471:G471),"-")</f>
        <v>238004.45333333334</v>
      </c>
      <c r="I471" s="42" t="str">
        <f>IFERROR(VLOOKUP($D471,'1. КУБ по территории'!$A:$L,3,0),"-")</f>
        <v>Канал Специалисты</v>
      </c>
      <c r="J471" s="42" t="str">
        <f>IFERROR(VLOOKUP($D471,'1. КУБ по территории'!$A:$L,4,0),"-")</f>
        <v>Детский магазин</v>
      </c>
      <c r="K471" s="42" t="str">
        <f>IFERROR(VLOOKUP($D471,'1. КУБ по территории'!$A:$L,5,0),"-")</f>
        <v>Детский магазин (малый)</v>
      </c>
      <c r="L471" s="42" t="str">
        <f>IFERROR(VLOOKUP($D471,'1. КУБ по территории'!$A:$L,6,0),"-")</f>
        <v>Unknown</v>
      </c>
      <c r="M471" s="50">
        <f>IFERROR(IF(H471&gt;=1000000,1,IF(AND(H471&gt;=500000,H471&lt;=999999),2,IF(AND(H471&gt;=200000,H471&lt;=499999),3,IF(AND(H471&gt;=150000,H471&lt;=199999),4,IF(AND(H471&gt;=75000,H471&lt;=149000),5,IF(AND(H471&gt;=35000,H471&lt;=74999),6,6)))))),"-")</f>
        <v>3</v>
      </c>
      <c r="N471" s="43">
        <f>IFERROR(VLOOKUP($M471,справочник!$A$27:$D$33,3,0),0)</f>
        <v>60</v>
      </c>
      <c r="O471" s="43">
        <f>IFERROR(VLOOKUP($M471,справочник!$A$27:$D$33,4,0),0)</f>
        <v>4</v>
      </c>
      <c r="P471" s="43">
        <f>N471*O471</f>
        <v>240</v>
      </c>
      <c r="Q471" s="62"/>
      <c r="R471" s="62"/>
      <c r="S471" s="62"/>
      <c r="T471" s="62"/>
    </row>
    <row r="472" spans="1:20">
      <c r="A472" s="49" t="s">
        <v>7512</v>
      </c>
      <c r="B472" s="63" t="s">
        <v>827</v>
      </c>
      <c r="C472" s="63" t="s">
        <v>7517</v>
      </c>
      <c r="D472" s="60" t="s">
        <v>7518</v>
      </c>
      <c r="E472" s="51" t="str">
        <f>IFERROR(VLOOKUP(D:D,'1. КУБ по территории'!$I:$L,2,0),"-")</f>
        <v>-</v>
      </c>
      <c r="F472" s="51" t="str">
        <f>IFERROR(VLOOKUP(D:D,'1. КУБ по территории'!$I:$L,3,0),"-")</f>
        <v>-</v>
      </c>
      <c r="G472" s="51" t="str">
        <f>IFERROR(VLOOKUP(D:D,'1. КУБ по территории'!$I:$L,4,0),"-")</f>
        <v>-</v>
      </c>
      <c r="H472" s="51" t="str">
        <f>IFERROR(AVERAGE(E472:G472),"-")</f>
        <v>-</v>
      </c>
      <c r="I472" s="42" t="str">
        <f>IFERROR(VLOOKUP($D472,'1. КУБ по территории'!$A:$L,3,0),"-")</f>
        <v>-</v>
      </c>
      <c r="J472" s="42" t="str">
        <f>IFERROR(VLOOKUP($D472,'1. КУБ по территории'!$A:$L,4,0),"-")</f>
        <v>-</v>
      </c>
      <c r="K472" s="42" t="str">
        <f>IFERROR(VLOOKUP($D472,'1. КУБ по территории'!$A:$L,5,0),"-")</f>
        <v>-</v>
      </c>
      <c r="L472" s="42" t="str">
        <f>IFERROR(VLOOKUP($D472,'1. КУБ по территории'!$A:$L,6,0),"-")</f>
        <v>-</v>
      </c>
      <c r="M472" s="50">
        <f>IFERROR(IF(H472&gt;=1000000,1,IF(AND(H472&gt;=500000,H472&lt;=999999),2,IF(AND(H472&gt;=200000,H472&lt;=499999),3,IF(AND(H472&gt;=150000,H472&lt;=199999),4,IF(AND(H472&gt;=75000,H472&lt;=149000),5,IF(AND(H472&gt;=35000,H472&lt;=74999),6,6)))))),"-")</f>
        <v>1</v>
      </c>
      <c r="N472" s="43">
        <f>IFERROR(VLOOKUP($M472,справочник!$A$27:$D$33,3,0),0)</f>
        <v>60</v>
      </c>
      <c r="O472" s="43">
        <f>IFERROR(VLOOKUP($M472,справочник!$A$27:$D$33,4,0),0)</f>
        <v>4</v>
      </c>
      <c r="P472" s="43">
        <f>N472*O472</f>
        <v>240</v>
      </c>
      <c r="Q472" s="62"/>
      <c r="R472" s="62"/>
      <c r="S472" s="62"/>
      <c r="T472" s="62"/>
    </row>
    <row r="473" spans="1:20">
      <c r="A473" s="49" t="s">
        <v>7512</v>
      </c>
      <c r="B473" s="42" t="str">
        <f>IFERROR(VLOOKUP(D:D,'1. КУБ по территории'!$A:$L,7,0),"")</f>
        <v>Мила</v>
      </c>
      <c r="C473" s="42" t="str">
        <f>IFERROR(VLOOKUP(D:D,'1. КУБ по территории'!$A:$L,8,0),"")</f>
        <v>Гомельская обл., г. Гомель, ул Гагарина, д 65</v>
      </c>
      <c r="D473" s="60" t="s">
        <v>3372</v>
      </c>
      <c r="E473" s="51">
        <f>IFERROR(VLOOKUP(D:D,'1. КУБ по территории'!$I:$L,2,0),"-")</f>
        <v>58660.449999999975</v>
      </c>
      <c r="F473" s="51">
        <f>IFERROR(VLOOKUP(D:D,'1. КУБ по территории'!$I:$L,3,0),"-")</f>
        <v>41289.22</v>
      </c>
      <c r="G473" s="51">
        <f>IFERROR(VLOOKUP(D:D,'1. КУБ по территории'!$I:$L,4,0),"-")</f>
        <v>9523.23</v>
      </c>
      <c r="H473" s="51">
        <f>IFERROR(AVERAGE(E473:G473),"-")</f>
        <v>36490.96666666666</v>
      </c>
      <c r="I473" s="42" t="str">
        <f>IFERROR(VLOOKUP($D473,'1. КУБ по территории'!$A:$L,3,0),"-")</f>
        <v>Канал Специалисты</v>
      </c>
      <c r="J473" s="42" t="str">
        <f>IFERROR(VLOOKUP($D473,'1. КУБ по территории'!$A:$L,4,0),"-")</f>
        <v>Парфюмерные и хозяйственные магазины</v>
      </c>
      <c r="K473" s="42" t="str">
        <f>IFERROR(VLOOKUP($D473,'1. КУБ по территории'!$A:$L,5,0),"-")</f>
        <v>Парфюмерно-Хозяйственный магазин (Малый)</v>
      </c>
      <c r="L473" s="42" t="str">
        <f>IFERROR(VLOOKUP($D473,'1. КУБ по территории'!$A:$L,6,0),"-")</f>
        <v>Мила mini</v>
      </c>
      <c r="M473" s="50">
        <f>IFERROR(IF(H473&gt;=1000000,1,IF(AND(H473&gt;=500000,H473&lt;=999999),2,IF(AND(H473&gt;=200000,H473&lt;=499999),3,IF(AND(H473&gt;=150000,H473&lt;=199999),4,IF(AND(H473&gt;=75000,H473&lt;=149000),5,IF(AND(H473&gt;=35000,H473&lt;=74999),6,6)))))),"-")</f>
        <v>6</v>
      </c>
      <c r="N473" s="43">
        <f>IFERROR(VLOOKUP($M473,справочник!$A$27:$D$33,3,0),0)</f>
        <v>30</v>
      </c>
      <c r="O473" s="43">
        <f>IFERROR(VLOOKUP($M473,справочник!$A$27:$D$33,4,0),0)</f>
        <v>2</v>
      </c>
      <c r="P473" s="43">
        <f>N473*O473</f>
        <v>60</v>
      </c>
      <c r="Q473" s="62"/>
      <c r="R473" s="62"/>
      <c r="S473" s="62"/>
      <c r="T473" s="62"/>
    </row>
    <row r="474" spans="1:20">
      <c r="A474" s="49" t="s">
        <v>7512</v>
      </c>
      <c r="B474" s="42" t="str">
        <f>IFERROR(VLOOKUP(D:D,'1. КУБ по территории'!$A:$L,7,0),"")</f>
        <v>Мила</v>
      </c>
      <c r="C474" s="42" t="str">
        <f>IFERROR(VLOOKUP(D:D,'1. КУБ по территории'!$A:$L,8,0),"")</f>
        <v>Гомельская обл., г. Гомель, ул Ильича, д 333</v>
      </c>
      <c r="D474" s="60" t="s">
        <v>3379</v>
      </c>
      <c r="E474" s="51">
        <f>IFERROR(VLOOKUP(D:D,'1. КУБ по территории'!$I:$L,2,0),"-")</f>
        <v>58660.449999999968</v>
      </c>
      <c r="F474" s="51">
        <f>IFERROR(VLOOKUP(D:D,'1. КУБ по территории'!$I:$L,3,0),"-")</f>
        <v>41289.22</v>
      </c>
      <c r="G474" s="51">
        <f>IFERROR(VLOOKUP(D:D,'1. КУБ по территории'!$I:$L,4,0),"-")</f>
        <v>9523.23</v>
      </c>
      <c r="H474" s="51">
        <f>IFERROR(AVERAGE(E474:G474),"-")</f>
        <v>36490.966666666653</v>
      </c>
      <c r="I474" s="42" t="str">
        <f>IFERROR(VLOOKUP($D474,'1. КУБ по территории'!$A:$L,3,0),"-")</f>
        <v>Канал Специалисты</v>
      </c>
      <c r="J474" s="42" t="str">
        <f>IFERROR(VLOOKUP($D474,'1. КУБ по территории'!$A:$L,4,0),"-")</f>
        <v>Парфюмерные и хозяйственные магазины</v>
      </c>
      <c r="K474" s="42" t="str">
        <f>IFERROR(VLOOKUP($D474,'1. КУБ по территории'!$A:$L,5,0),"-")</f>
        <v>Парфюмерно-Хозяйственный магазин (Малый)</v>
      </c>
      <c r="L474" s="42" t="str">
        <f>IFERROR(VLOOKUP($D474,'1. КУБ по территории'!$A:$L,6,0),"-")</f>
        <v>Мила mini</v>
      </c>
      <c r="M474" s="50">
        <f>IFERROR(IF(H474&gt;=1000000,1,IF(AND(H474&gt;=500000,H474&lt;=999999),2,IF(AND(H474&gt;=200000,H474&lt;=499999),3,IF(AND(H474&gt;=150000,H474&lt;=199999),4,IF(AND(H474&gt;=75000,H474&lt;=149000),5,IF(AND(H474&gt;=35000,H474&lt;=74999),6,6)))))),"-")</f>
        <v>6</v>
      </c>
      <c r="N474" s="43">
        <f>IFERROR(VLOOKUP($M474,справочник!$A$27:$D$33,3,0),0)</f>
        <v>30</v>
      </c>
      <c r="O474" s="43">
        <f>IFERROR(VLOOKUP($M474,справочник!$A$27:$D$33,4,0),0)</f>
        <v>2</v>
      </c>
      <c r="P474" s="43">
        <f>N474*O474</f>
        <v>60</v>
      </c>
      <c r="Q474" s="62"/>
      <c r="R474" s="62"/>
      <c r="S474" s="62"/>
      <c r="T474" s="62"/>
    </row>
    <row r="475" spans="1:20">
      <c r="A475" s="49" t="s">
        <v>7512</v>
      </c>
      <c r="B475" s="42" t="str">
        <f>IFERROR(VLOOKUP(D:D,'1. КУБ по территории'!$A:$L,7,0),"")</f>
        <v>Мила</v>
      </c>
      <c r="C475" s="42" t="str">
        <f>IFERROR(VLOOKUP(D:D,'1. КУБ по территории'!$A:$L,8,0),"")</f>
        <v>Гомельская обл., г. Гомель, пр-кт Речицкий, д 5В</v>
      </c>
      <c r="D475" s="60" t="s">
        <v>3361</v>
      </c>
      <c r="E475" s="51">
        <f>IFERROR(VLOOKUP(D:D,'1. КУБ по территории'!$I:$L,2,0),"-")</f>
        <v>58660.449999999975</v>
      </c>
      <c r="F475" s="51">
        <f>IFERROR(VLOOKUP(D:D,'1. КУБ по территории'!$I:$L,3,0),"-")</f>
        <v>41289.220000000008</v>
      </c>
      <c r="G475" s="51">
        <f>IFERROR(VLOOKUP(D:D,'1. КУБ по территории'!$I:$L,4,0),"-")</f>
        <v>9523.2299999999959</v>
      </c>
      <c r="H475" s="51">
        <f>IFERROR(AVERAGE(E475:G475),"-")</f>
        <v>36490.96666666666</v>
      </c>
      <c r="I475" s="42" t="str">
        <f>IFERROR(VLOOKUP($D475,'1. КУБ по территории'!$A:$L,3,0),"-")</f>
        <v>Канал Специалисты</v>
      </c>
      <c r="J475" s="42" t="str">
        <f>IFERROR(VLOOKUP($D475,'1. КУБ по территории'!$A:$L,4,0),"-")</f>
        <v>Парфюмерные и хозяйственные магазины</v>
      </c>
      <c r="K475" s="42" t="str">
        <f>IFERROR(VLOOKUP($D475,'1. КУБ по территории'!$A:$L,5,0),"-")</f>
        <v>Парфюмерно-Хозяйственный магазин (Малый)</v>
      </c>
      <c r="L475" s="42" t="str">
        <f>IFERROR(VLOOKUP($D475,'1. КУБ по территории'!$A:$L,6,0),"-")</f>
        <v>Мила mini</v>
      </c>
      <c r="M475" s="50">
        <f>IFERROR(IF(H475&gt;=1000000,1,IF(AND(H475&gt;=500000,H475&lt;=999999),2,IF(AND(H475&gt;=200000,H475&lt;=499999),3,IF(AND(H475&gt;=150000,H475&lt;=199999),4,IF(AND(H475&gt;=75000,H475&lt;=149000),5,IF(AND(H475&gt;=35000,H475&lt;=74999),6,6)))))),"-")</f>
        <v>6</v>
      </c>
      <c r="N475" s="43">
        <f>IFERROR(VLOOKUP($M475,справочник!$A$27:$D$33,3,0),0)</f>
        <v>30</v>
      </c>
      <c r="O475" s="43">
        <f>IFERROR(VLOOKUP($M475,справочник!$A$27:$D$33,4,0),0)</f>
        <v>2</v>
      </c>
      <c r="P475" s="43">
        <f>N475*O475</f>
        <v>60</v>
      </c>
      <c r="Q475" s="62"/>
      <c r="R475" s="62"/>
      <c r="S475" s="62"/>
      <c r="T475" s="62"/>
    </row>
    <row r="476" spans="1:20">
      <c r="A476" s="49" t="s">
        <v>7512</v>
      </c>
      <c r="B476" s="42" t="str">
        <f>IFERROR(VLOOKUP(D:D,'1. КУБ по территории'!$A:$L,7,0),"")</f>
        <v>Мила</v>
      </c>
      <c r="C476" s="42" t="str">
        <f>IFERROR(VLOOKUP(D:D,'1. КУБ по территории'!$A:$L,8,0),"")</f>
        <v>Гомельская обл., г. Гомель, пр-кт Речицкий, д 91</v>
      </c>
      <c r="D476" s="60" t="s">
        <v>3643</v>
      </c>
      <c r="E476" s="51">
        <f>IFERROR(VLOOKUP(D:D,'1. КУБ по территории'!$I:$L,2,0),"-")</f>
        <v>58660.45</v>
      </c>
      <c r="F476" s="51">
        <f>IFERROR(VLOOKUP(D:D,'1. КУБ по территории'!$I:$L,3,0),"-")</f>
        <v>41289.220000000008</v>
      </c>
      <c r="G476" s="51">
        <f>IFERROR(VLOOKUP(D:D,'1. КУБ по территории'!$I:$L,4,0),"-")</f>
        <v>9523.23</v>
      </c>
      <c r="H476" s="51">
        <f>IFERROR(AVERAGE(E476:G476),"-")</f>
        <v>36490.966666666667</v>
      </c>
      <c r="I476" s="42" t="str">
        <f>IFERROR(VLOOKUP($D476,'1. КУБ по территории'!$A:$L,3,0),"-")</f>
        <v>Канал Специалисты</v>
      </c>
      <c r="J476" s="42" t="str">
        <f>IFERROR(VLOOKUP($D476,'1. КУБ по территории'!$A:$L,4,0),"-")</f>
        <v>Парфюмерные и хозяйственные магазины</v>
      </c>
      <c r="K476" s="42" t="str">
        <f>IFERROR(VLOOKUP($D476,'1. КУБ по территории'!$A:$L,5,0),"-")</f>
        <v>Парфюмерно-Хозяйственный магазин (Средний)</v>
      </c>
      <c r="L476" s="42" t="str">
        <f>IFERROR(VLOOKUP($D476,'1. КУБ по территории'!$A:$L,6,0),"-")</f>
        <v>Мила midi</v>
      </c>
      <c r="M476" s="50">
        <f>IFERROR(IF(H476&gt;=1000000,1,IF(AND(H476&gt;=500000,H476&lt;=999999),2,IF(AND(H476&gt;=200000,H476&lt;=499999),3,IF(AND(H476&gt;=150000,H476&lt;=199999),4,IF(AND(H476&gt;=75000,H476&lt;=149000),5,IF(AND(H476&gt;=35000,H476&lt;=74999),6,6)))))),"-")</f>
        <v>6</v>
      </c>
      <c r="N476" s="43">
        <f>IFERROR(VLOOKUP($M476,справочник!$A$27:$D$33,3,0),0)</f>
        <v>30</v>
      </c>
      <c r="O476" s="43">
        <f>IFERROR(VLOOKUP($M476,справочник!$A$27:$D$33,4,0),0)</f>
        <v>2</v>
      </c>
      <c r="P476" s="43">
        <f>N476*O476</f>
        <v>60</v>
      </c>
      <c r="Q476" s="62"/>
      <c r="R476" s="62"/>
      <c r="S476" s="62"/>
      <c r="T476" s="62"/>
    </row>
    <row r="477" spans="1:20">
      <c r="A477" s="49" t="s">
        <v>7512</v>
      </c>
      <c r="B477" s="42" t="str">
        <f>IFERROR(VLOOKUP(D:D,'1. КУБ по территории'!$A:$L,7,0),"")</f>
        <v>Мила</v>
      </c>
      <c r="C477" s="42" t="str">
        <f>IFERROR(VLOOKUP(D:D,'1. КУБ по территории'!$A:$L,8,0),"")</f>
        <v>Гомельская обл., г. Гомель, пр-кт Речицкий, д 61</v>
      </c>
      <c r="D477" s="60" t="s">
        <v>3268</v>
      </c>
      <c r="E477" s="51">
        <f>IFERROR(VLOOKUP(D:D,'1. КУБ по территории'!$I:$L,2,0),"-")</f>
        <v>58660.45</v>
      </c>
      <c r="F477" s="51">
        <f>IFERROR(VLOOKUP(D:D,'1. КУБ по территории'!$I:$L,3,0),"-")</f>
        <v>41289.220000000016</v>
      </c>
      <c r="G477" s="51">
        <f>IFERROR(VLOOKUP(D:D,'1. КУБ по территории'!$I:$L,4,0),"-")</f>
        <v>9523.23</v>
      </c>
      <c r="H477" s="51">
        <f>IFERROR(AVERAGE(E477:G477),"-")</f>
        <v>36490.966666666667</v>
      </c>
      <c r="I477" s="42" t="str">
        <f>IFERROR(VLOOKUP($D477,'1. КУБ по территории'!$A:$L,3,0),"-")</f>
        <v>Канал Специалисты</v>
      </c>
      <c r="J477" s="42" t="str">
        <f>IFERROR(VLOOKUP($D477,'1. КУБ по территории'!$A:$L,4,0),"-")</f>
        <v>Парфюмерные и хозяйственные магазины</v>
      </c>
      <c r="K477" s="42" t="str">
        <f>IFERROR(VLOOKUP($D477,'1. КУБ по территории'!$A:$L,5,0),"-")</f>
        <v>Парфюмерно-Хозяйственный магазин (Малый)</v>
      </c>
      <c r="L477" s="42" t="str">
        <f>IFERROR(VLOOKUP($D477,'1. КУБ по территории'!$A:$L,6,0),"-")</f>
        <v>Мила mini</v>
      </c>
      <c r="M477" s="50">
        <f>IFERROR(IF(H477&gt;=1000000,1,IF(AND(H477&gt;=500000,H477&lt;=999999),2,IF(AND(H477&gt;=200000,H477&lt;=499999),3,IF(AND(H477&gt;=150000,H477&lt;=199999),4,IF(AND(H477&gt;=75000,H477&lt;=149000),5,IF(AND(H477&gt;=35000,H477&lt;=74999),6,6)))))),"-")</f>
        <v>6</v>
      </c>
      <c r="N477" s="43">
        <f>IFERROR(VLOOKUP($M477,справочник!$A$27:$D$33,3,0),0)</f>
        <v>30</v>
      </c>
      <c r="O477" s="43">
        <f>IFERROR(VLOOKUP($M477,справочник!$A$27:$D$33,4,0),0)</f>
        <v>2</v>
      </c>
      <c r="P477" s="43">
        <f>N477*O477</f>
        <v>60</v>
      </c>
      <c r="Q477" s="62"/>
      <c r="R477" s="62"/>
      <c r="S477" s="62"/>
      <c r="T477" s="62"/>
    </row>
    <row r="478" spans="1:20">
      <c r="A478" s="49" t="s">
        <v>7512</v>
      </c>
      <c r="B478" s="42" t="str">
        <f>IFERROR(VLOOKUP(D:D,'1. КУБ по территории'!$A:$L,7,0),"")</f>
        <v>Мила</v>
      </c>
      <c r="C478" s="42" t="str">
        <f>IFERROR(VLOOKUP(D:D,'1. КУБ по территории'!$A:$L,8,0),"")</f>
        <v>Гомельская обл., г. Гомель, ул Дубравная, д 11</v>
      </c>
      <c r="D478" s="60" t="s">
        <v>3388</v>
      </c>
      <c r="E478" s="51">
        <f>IFERROR(VLOOKUP(D:D,'1. КУБ по территории'!$I:$L,2,0),"-")</f>
        <v>58660.449999999975</v>
      </c>
      <c r="F478" s="51">
        <f>IFERROR(VLOOKUP(D:D,'1. КУБ по территории'!$I:$L,3,0),"-")</f>
        <v>41289.22</v>
      </c>
      <c r="G478" s="51">
        <f>IFERROR(VLOOKUP(D:D,'1. КУБ по территории'!$I:$L,4,0),"-")</f>
        <v>9523.23</v>
      </c>
      <c r="H478" s="51">
        <f>IFERROR(AVERAGE(E478:G478),"-")</f>
        <v>36490.96666666666</v>
      </c>
      <c r="I478" s="42" t="str">
        <f>IFERROR(VLOOKUP($D478,'1. КУБ по территории'!$A:$L,3,0),"-")</f>
        <v>Канал Специалисты</v>
      </c>
      <c r="J478" s="42" t="str">
        <f>IFERROR(VLOOKUP($D478,'1. КУБ по территории'!$A:$L,4,0),"-")</f>
        <v>Парфюмерные и хозяйственные магазины</v>
      </c>
      <c r="K478" s="42" t="str">
        <f>IFERROR(VLOOKUP($D478,'1. КУБ по территории'!$A:$L,5,0),"-")</f>
        <v>Парфюмерно-Хозяйственный магазин (Малый)</v>
      </c>
      <c r="L478" s="42" t="str">
        <f>IFERROR(VLOOKUP($D478,'1. КУБ по территории'!$A:$L,6,0),"-")</f>
        <v>Мила mini</v>
      </c>
      <c r="M478" s="50">
        <f>IFERROR(IF(H478&gt;=1000000,1,IF(AND(H478&gt;=500000,H478&lt;=999999),2,IF(AND(H478&gt;=200000,H478&lt;=499999),3,IF(AND(H478&gt;=150000,H478&lt;=199999),4,IF(AND(H478&gt;=75000,H478&lt;=149000),5,IF(AND(H478&gt;=35000,H478&lt;=74999),6,6)))))),"-")</f>
        <v>6</v>
      </c>
      <c r="N478" s="43">
        <f>IFERROR(VLOOKUP($M478,справочник!$A$27:$D$33,3,0),0)</f>
        <v>30</v>
      </c>
      <c r="O478" s="43">
        <f>IFERROR(VLOOKUP($M478,справочник!$A$27:$D$33,4,0),0)</f>
        <v>2</v>
      </c>
      <c r="P478" s="43">
        <f>N478*O478</f>
        <v>60</v>
      </c>
      <c r="Q478" s="62"/>
      <c r="R478" s="62"/>
      <c r="S478" s="62"/>
      <c r="T478" s="62"/>
    </row>
    <row r="479" spans="1:20">
      <c r="A479" s="49" t="s">
        <v>7512</v>
      </c>
      <c r="B479" s="42" t="str">
        <f>IFERROR(VLOOKUP(D:D,'1. КУБ по территории'!$A:$L,7,0),"")</f>
        <v>Мила</v>
      </c>
      <c r="C479" s="42" t="str">
        <f>IFERROR(VLOOKUP(D:D,'1. КУБ по территории'!$A:$L,8,0),"")</f>
        <v>Гомельская обл., г. Гомель, пр-кт Речицкий, д 108А</v>
      </c>
      <c r="D479" s="60" t="s">
        <v>3284</v>
      </c>
      <c r="E479" s="51">
        <f>IFERROR(VLOOKUP(D:D,'1. КУБ по территории'!$I:$L,2,0),"-")</f>
        <v>58660.44999999999</v>
      </c>
      <c r="F479" s="51">
        <f>IFERROR(VLOOKUP(D:D,'1. КУБ по территории'!$I:$L,3,0),"-")</f>
        <v>41289.22</v>
      </c>
      <c r="G479" s="51">
        <f>IFERROR(VLOOKUP(D:D,'1. КУБ по территории'!$I:$L,4,0),"-")</f>
        <v>9523.2299999999977</v>
      </c>
      <c r="H479" s="51">
        <f>IFERROR(AVERAGE(E479:G479),"-")</f>
        <v>36490.96666666666</v>
      </c>
      <c r="I479" s="42" t="str">
        <f>IFERROR(VLOOKUP($D479,'1. КУБ по территории'!$A:$L,3,0),"-")</f>
        <v>Канал Специалисты</v>
      </c>
      <c r="J479" s="42" t="str">
        <f>IFERROR(VLOOKUP($D479,'1. КУБ по территории'!$A:$L,4,0),"-")</f>
        <v>Парфюмерные и хозяйственные магазины</v>
      </c>
      <c r="K479" s="42" t="str">
        <f>IFERROR(VLOOKUP($D479,'1. КУБ по территории'!$A:$L,5,0),"-")</f>
        <v>Парфюмерно-Хозяйственный магазин (Малый)</v>
      </c>
      <c r="L479" s="42" t="str">
        <f>IFERROR(VLOOKUP($D479,'1. КУБ по территории'!$A:$L,6,0),"-")</f>
        <v>Мила mini</v>
      </c>
      <c r="M479" s="50">
        <f>IFERROR(IF(H479&gt;=1000000,1,IF(AND(H479&gt;=500000,H479&lt;=999999),2,IF(AND(H479&gt;=200000,H479&lt;=499999),3,IF(AND(H479&gt;=150000,H479&lt;=199999),4,IF(AND(H479&gt;=75000,H479&lt;=149000),5,IF(AND(H479&gt;=35000,H479&lt;=74999),6,6)))))),"-")</f>
        <v>6</v>
      </c>
      <c r="N479" s="43">
        <f>IFERROR(VLOOKUP($M479,справочник!$A$27:$D$33,3,0),0)</f>
        <v>30</v>
      </c>
      <c r="O479" s="43">
        <f>IFERROR(VLOOKUP($M479,справочник!$A$27:$D$33,4,0),0)</f>
        <v>2</v>
      </c>
      <c r="P479" s="43">
        <f>N479*O479</f>
        <v>60</v>
      </c>
      <c r="Q479" s="62"/>
      <c r="R479" s="62"/>
      <c r="S479" s="62"/>
      <c r="T479" s="62"/>
    </row>
    <row r="480" spans="1:20">
      <c r="A480" s="49" t="s">
        <v>7512</v>
      </c>
      <c r="B480" s="42" t="str">
        <f>IFERROR(VLOOKUP(D:D,'1. КУБ по территории'!$A:$L,7,0),"")</f>
        <v>Мила</v>
      </c>
      <c r="C480" s="42" t="str">
        <f>IFERROR(VLOOKUP(D:D,'1. КУБ по территории'!$A:$L,8,0),"")</f>
        <v>Гомельская обл., г. Гомель, ул Быховская, д 115</v>
      </c>
      <c r="D480" s="60" t="s">
        <v>3258</v>
      </c>
      <c r="E480" s="51">
        <f>IFERROR(VLOOKUP(D:D,'1. КУБ по территории'!$I:$L,2,0),"-")</f>
        <v>58660.450000000004</v>
      </c>
      <c r="F480" s="51">
        <f>IFERROR(VLOOKUP(D:D,'1. КУБ по территории'!$I:$L,3,0),"-")</f>
        <v>41289.220000000008</v>
      </c>
      <c r="G480" s="51">
        <f>IFERROR(VLOOKUP(D:D,'1. КУБ по территории'!$I:$L,4,0),"-")</f>
        <v>9523.23</v>
      </c>
      <c r="H480" s="51">
        <f>IFERROR(AVERAGE(E480:G480),"-")</f>
        <v>36490.966666666667</v>
      </c>
      <c r="I480" s="42" t="str">
        <f>IFERROR(VLOOKUP($D480,'1. КУБ по территории'!$A:$L,3,0),"-")</f>
        <v>Канал Специалисты</v>
      </c>
      <c r="J480" s="42" t="str">
        <f>IFERROR(VLOOKUP($D480,'1. КУБ по территории'!$A:$L,4,0),"-")</f>
        <v>Парфюмерные и хозяйственные магазины</v>
      </c>
      <c r="K480" s="42" t="str">
        <f>IFERROR(VLOOKUP($D480,'1. КУБ по территории'!$A:$L,5,0),"-")</f>
        <v>Парфюмерно-Хозяйственный магазин (Малый)</v>
      </c>
      <c r="L480" s="42" t="str">
        <f>IFERROR(VLOOKUP($D480,'1. КУБ по территории'!$A:$L,6,0),"-")</f>
        <v>Мила mini</v>
      </c>
      <c r="M480" s="50">
        <f>IFERROR(IF(H480&gt;=1000000,1,IF(AND(H480&gt;=500000,H480&lt;=999999),2,IF(AND(H480&gt;=200000,H480&lt;=499999),3,IF(AND(H480&gt;=150000,H480&lt;=199999),4,IF(AND(H480&gt;=75000,H480&lt;=149000),5,IF(AND(H480&gt;=35000,H480&lt;=74999),6,6)))))),"-")</f>
        <v>6</v>
      </c>
      <c r="N480" s="43">
        <f>IFERROR(VLOOKUP($M480,справочник!$A$27:$D$33,3,0),0)</f>
        <v>30</v>
      </c>
      <c r="O480" s="43">
        <f>IFERROR(VLOOKUP($M480,справочник!$A$27:$D$33,4,0),0)</f>
        <v>2</v>
      </c>
      <c r="P480" s="43">
        <f>N480*O480</f>
        <v>60</v>
      </c>
      <c r="Q480" s="62"/>
      <c r="R480" s="62"/>
      <c r="S480" s="62"/>
      <c r="T480" s="62"/>
    </row>
    <row r="481" spans="1:20">
      <c r="A481" s="49" t="s">
        <v>7512</v>
      </c>
      <c r="B481" s="42" t="str">
        <f>IFERROR(VLOOKUP(D:D,'1. КУБ по территории'!$A:$L,7,0),"")</f>
        <v>Мила</v>
      </c>
      <c r="C481" s="42" t="str">
        <f>IFERROR(VLOOKUP(D:D,'1. КУБ по территории'!$A:$L,8,0),"")</f>
        <v>Гомельская обл., г. Гомель, пл Привокзальная, д 1</v>
      </c>
      <c r="D481" s="60" t="s">
        <v>3278</v>
      </c>
      <c r="E481" s="51">
        <f>IFERROR(VLOOKUP(D:D,'1. КУБ по территории'!$I:$L,2,0),"-")</f>
        <v>58660.44999999999</v>
      </c>
      <c r="F481" s="51">
        <f>IFERROR(VLOOKUP(D:D,'1. КУБ по территории'!$I:$L,3,0),"-")</f>
        <v>41289.220000000008</v>
      </c>
      <c r="G481" s="51">
        <f>IFERROR(VLOOKUP(D:D,'1. КУБ по территории'!$I:$L,4,0),"-")</f>
        <v>9523.2299999999977</v>
      </c>
      <c r="H481" s="51">
        <f>IFERROR(AVERAGE(E481:G481),"-")</f>
        <v>36490.966666666667</v>
      </c>
      <c r="I481" s="42" t="str">
        <f>IFERROR(VLOOKUP($D481,'1. КУБ по территории'!$A:$L,3,0),"-")</f>
        <v>Канал Специалисты</v>
      </c>
      <c r="J481" s="42" t="str">
        <f>IFERROR(VLOOKUP($D481,'1. КУБ по территории'!$A:$L,4,0),"-")</f>
        <v>Парфюмерные и хозяйственные магазины</v>
      </c>
      <c r="K481" s="42" t="str">
        <f>IFERROR(VLOOKUP($D481,'1. КУБ по территории'!$A:$L,5,0),"-")</f>
        <v>Парфюмерно-Хозяйственный магазин (Малый)</v>
      </c>
      <c r="L481" s="42" t="str">
        <f>IFERROR(VLOOKUP($D481,'1. КУБ по территории'!$A:$L,6,0),"-")</f>
        <v>Мила mini</v>
      </c>
      <c r="M481" s="50">
        <f>IFERROR(IF(H481&gt;=1000000,1,IF(AND(H481&gt;=500000,H481&lt;=999999),2,IF(AND(H481&gt;=200000,H481&lt;=499999),3,IF(AND(H481&gt;=150000,H481&lt;=199999),4,IF(AND(H481&gt;=75000,H481&lt;=149000),5,IF(AND(H481&gt;=35000,H481&lt;=74999),6,6)))))),"-")</f>
        <v>6</v>
      </c>
      <c r="N481" s="43">
        <f>IFERROR(VLOOKUP($M481,справочник!$A$27:$D$33,3,0),0)</f>
        <v>30</v>
      </c>
      <c r="O481" s="43">
        <f>IFERROR(VLOOKUP($M481,справочник!$A$27:$D$33,4,0),0)</f>
        <v>2</v>
      </c>
      <c r="P481" s="43">
        <f>N481*O481</f>
        <v>60</v>
      </c>
      <c r="Q481" s="62"/>
      <c r="R481" s="62"/>
      <c r="S481" s="62"/>
      <c r="T481" s="62"/>
    </row>
    <row r="482" spans="1:20">
      <c r="A482" s="49" t="s">
        <v>7512</v>
      </c>
      <c r="B482" s="42" t="str">
        <f>IFERROR(VLOOKUP(D:D,'1. КУБ по территории'!$A:$L,7,0),"")</f>
        <v>Мила</v>
      </c>
      <c r="C482" s="42" t="str">
        <f>IFERROR(VLOOKUP(D:D,'1. КУБ по территории'!$A:$L,8,0),"")</f>
        <v>Гомельская обл., Речицкий р-н, г. Речица, ул Советская, д 47</v>
      </c>
      <c r="D482" s="60" t="s">
        <v>3578</v>
      </c>
      <c r="E482" s="51">
        <f>IFERROR(VLOOKUP(D:D,'1. КУБ по территории'!$I:$L,2,0),"-")</f>
        <v>0</v>
      </c>
      <c r="F482" s="51">
        <f>IFERROR(VLOOKUP(D:D,'1. КУБ по территории'!$I:$L,3,0),"-")</f>
        <v>0</v>
      </c>
      <c r="G482" s="51">
        <f>IFERROR(VLOOKUP(D:D,'1. КУБ по территории'!$I:$L,4,0),"-")</f>
        <v>0</v>
      </c>
      <c r="H482" s="51">
        <f>IFERROR(AVERAGE(E482:G482),"-")</f>
        <v>0</v>
      </c>
      <c r="I482" s="42" t="str">
        <f>IFERROR(VLOOKUP($D482,'1. КУБ по территории'!$A:$L,3,0),"-")</f>
        <v>Канал Специалисты</v>
      </c>
      <c r="J482" s="42" t="str">
        <f>IFERROR(VLOOKUP($D482,'1. КУБ по территории'!$A:$L,4,0),"-")</f>
        <v>Парфюмерные и хозяйственные магазины</v>
      </c>
      <c r="K482" s="42" t="str">
        <f>IFERROR(VLOOKUP($D482,'1. КУБ по территории'!$A:$L,5,0),"-")</f>
        <v>Парфюмерно-Хозяйственный магазин (Малый)</v>
      </c>
      <c r="L482" s="42" t="str">
        <f>IFERROR(VLOOKUP($D482,'1. КУБ по территории'!$A:$L,6,0),"-")</f>
        <v>Формат 1 (Мила)</v>
      </c>
      <c r="M482" s="50">
        <f>IFERROR(IF(H482&gt;=1000000,1,IF(AND(H482&gt;=500000,H482&lt;=999999),2,IF(AND(H482&gt;=200000,H482&lt;=499999),3,IF(AND(H482&gt;=150000,H482&lt;=199999),4,IF(AND(H482&gt;=75000,H482&lt;=149000),5,IF(AND(H482&gt;=35000,H482&lt;=74999),6,6)))))),"-")</f>
        <v>6</v>
      </c>
      <c r="N482" s="43">
        <f>IFERROR(VLOOKUP($M482,справочник!$A$27:$D$33,3,0),0)</f>
        <v>30</v>
      </c>
      <c r="O482" s="43">
        <f>IFERROR(VLOOKUP($M482,справочник!$A$27:$D$33,4,0),0)</f>
        <v>2</v>
      </c>
      <c r="P482" s="43">
        <f>N482*O482</f>
        <v>60</v>
      </c>
      <c r="Q482" s="62"/>
      <c r="R482" s="62"/>
      <c r="S482" s="62"/>
      <c r="T482" s="62"/>
    </row>
    <row r="483" spans="1:20">
      <c r="A483" s="49" t="s">
        <v>7512</v>
      </c>
      <c r="B483" s="42" t="str">
        <f>IFERROR(VLOOKUP(D:D,'1. КУБ по территории'!$A:$L,7,0),"")</f>
        <v>Мила</v>
      </c>
      <c r="C483" s="42" t="str">
        <f>IFERROR(VLOOKUP(D:D,'1. КУБ по территории'!$A:$L,8,0),"")</f>
        <v>Гомельская обл., Речицкий р-н, г. Речица, ул Комсомольская, д 32</v>
      </c>
      <c r="D483" s="60" t="s">
        <v>3365</v>
      </c>
      <c r="E483" s="51">
        <f>IFERROR(VLOOKUP(D:D,'1. КУБ по территории'!$I:$L,2,0),"-")</f>
        <v>58660.449999999983</v>
      </c>
      <c r="F483" s="51">
        <f>IFERROR(VLOOKUP(D:D,'1. КУБ по территории'!$I:$L,3,0),"-")</f>
        <v>41289.22</v>
      </c>
      <c r="G483" s="51">
        <f>IFERROR(VLOOKUP(D:D,'1. КУБ по территории'!$I:$L,4,0),"-")</f>
        <v>9523.2300000000014</v>
      </c>
      <c r="H483" s="51">
        <f>IFERROR(AVERAGE(E483:G483),"-")</f>
        <v>36490.96666666666</v>
      </c>
      <c r="I483" s="42" t="str">
        <f>IFERROR(VLOOKUP($D483,'1. КУБ по территории'!$A:$L,3,0),"-")</f>
        <v>Канал Специалисты</v>
      </c>
      <c r="J483" s="42" t="str">
        <f>IFERROR(VLOOKUP($D483,'1. КУБ по территории'!$A:$L,4,0),"-")</f>
        <v>Парфюмерные и хозяйственные магазины</v>
      </c>
      <c r="K483" s="42" t="str">
        <f>IFERROR(VLOOKUP($D483,'1. КУБ по территории'!$A:$L,5,0),"-")</f>
        <v>Парфюмерно-Хозяйственный магазин (Малый)</v>
      </c>
      <c r="L483" s="42" t="str">
        <f>IFERROR(VLOOKUP($D483,'1. КУБ по территории'!$A:$L,6,0),"-")</f>
        <v>Мила mini</v>
      </c>
      <c r="M483" s="50">
        <f>IFERROR(IF(H483&gt;=1000000,1,IF(AND(H483&gt;=500000,H483&lt;=999999),2,IF(AND(H483&gt;=200000,H483&lt;=499999),3,IF(AND(H483&gt;=150000,H483&lt;=199999),4,IF(AND(H483&gt;=75000,H483&lt;=149000),5,IF(AND(H483&gt;=35000,H483&lt;=74999),6,6)))))),"-")</f>
        <v>6</v>
      </c>
      <c r="N483" s="43">
        <f>IFERROR(VLOOKUP($M483,справочник!$A$27:$D$33,3,0),0)</f>
        <v>30</v>
      </c>
      <c r="O483" s="43">
        <f>IFERROR(VLOOKUP($M483,справочник!$A$27:$D$33,4,0),0)</f>
        <v>2</v>
      </c>
      <c r="P483" s="43">
        <f>N483*O483</f>
        <v>60</v>
      </c>
      <c r="Q483" s="62"/>
      <c r="R483" s="62"/>
      <c r="S483" s="62"/>
      <c r="T483" s="62"/>
    </row>
    <row r="484" spans="1:20">
      <c r="A484" s="49" t="s">
        <v>7512</v>
      </c>
      <c r="B484" s="42" t="str">
        <f>IFERROR(VLOOKUP(D:D,'1. КУБ по территории'!$A:$L,7,0),"")</f>
        <v>Мила</v>
      </c>
      <c r="C484" s="42" t="str">
        <f>IFERROR(VLOOKUP(D:D,'1. КУБ по территории'!$A:$L,8,0),"")</f>
        <v>Гомельская обл., г. Гомель, ул Ильича, д 301</v>
      </c>
      <c r="D484" s="60" t="s">
        <v>3331</v>
      </c>
      <c r="E484" s="51">
        <f>IFERROR(VLOOKUP(D:D,'1. КУБ по территории'!$I:$L,2,0),"-")</f>
        <v>58660.44999999999</v>
      </c>
      <c r="F484" s="51">
        <f>IFERROR(VLOOKUP(D:D,'1. КУБ по территории'!$I:$L,3,0),"-")</f>
        <v>41289.22</v>
      </c>
      <c r="G484" s="51">
        <f>IFERROR(VLOOKUP(D:D,'1. КУБ по территории'!$I:$L,4,0),"-")</f>
        <v>9523.23</v>
      </c>
      <c r="H484" s="51">
        <f>IFERROR(AVERAGE(E484:G484),"-")</f>
        <v>36490.96666666666</v>
      </c>
      <c r="I484" s="42" t="str">
        <f>IFERROR(VLOOKUP($D484,'1. КУБ по территории'!$A:$L,3,0),"-")</f>
        <v>Канал Специалисты</v>
      </c>
      <c r="J484" s="42" t="str">
        <f>IFERROR(VLOOKUP($D484,'1. КУБ по территории'!$A:$L,4,0),"-")</f>
        <v>Парфюмерные и хозяйственные магазины</v>
      </c>
      <c r="K484" s="42" t="str">
        <f>IFERROR(VLOOKUP($D484,'1. КУБ по территории'!$A:$L,5,0),"-")</f>
        <v>Парфюмерно-Хозяйственный магазин (Малый)</v>
      </c>
      <c r="L484" s="42" t="str">
        <f>IFERROR(VLOOKUP($D484,'1. КУБ по территории'!$A:$L,6,0),"-")</f>
        <v>Мила mini</v>
      </c>
      <c r="M484" s="50">
        <f>IFERROR(IF(H484&gt;=1000000,1,IF(AND(H484&gt;=500000,H484&lt;=999999),2,IF(AND(H484&gt;=200000,H484&lt;=499999),3,IF(AND(H484&gt;=150000,H484&lt;=199999),4,IF(AND(H484&gt;=75000,H484&lt;=149000),5,IF(AND(H484&gt;=35000,H484&lt;=74999),6,6)))))),"-")</f>
        <v>6</v>
      </c>
      <c r="N484" s="43">
        <f>IFERROR(VLOOKUP($M484,справочник!$A$27:$D$33,3,0),0)</f>
        <v>30</v>
      </c>
      <c r="O484" s="43">
        <f>IFERROR(VLOOKUP($M484,справочник!$A$27:$D$33,4,0),0)</f>
        <v>2</v>
      </c>
      <c r="P484" s="43">
        <f>N484*O484</f>
        <v>60</v>
      </c>
      <c r="Q484" s="62"/>
      <c r="R484" s="62"/>
      <c r="S484" s="62"/>
      <c r="T484" s="62"/>
    </row>
    <row r="485" spans="1:20">
      <c r="A485" s="49" t="s">
        <v>7512</v>
      </c>
      <c r="B485" s="42" t="str">
        <f>IFERROR(VLOOKUP(D:D,'1. КУБ по территории'!$A:$L,7,0),"")</f>
        <v>Мила</v>
      </c>
      <c r="C485" s="42" t="str">
        <f>IFERROR(VLOOKUP(D:D,'1. КУБ по территории'!$A:$L,8,0),"")</f>
        <v>Гомельская обл., г. Гомель, ул Белого В.А., д 52А</v>
      </c>
      <c r="D485" s="60" t="s">
        <v>3299</v>
      </c>
      <c r="E485" s="51">
        <f>IFERROR(VLOOKUP(D:D,'1. КУБ по территории'!$I:$L,2,0),"-")</f>
        <v>58660.45</v>
      </c>
      <c r="F485" s="51">
        <f>IFERROR(VLOOKUP(D:D,'1. КУБ по территории'!$I:$L,3,0),"-")</f>
        <v>41289.22</v>
      </c>
      <c r="G485" s="51">
        <f>IFERROR(VLOOKUP(D:D,'1. КУБ по территории'!$I:$L,4,0),"-")</f>
        <v>9523.23</v>
      </c>
      <c r="H485" s="51">
        <f>IFERROR(AVERAGE(E485:G485),"-")</f>
        <v>36490.966666666667</v>
      </c>
      <c r="I485" s="42" t="str">
        <f>IFERROR(VLOOKUP($D485,'1. КУБ по территории'!$A:$L,3,0),"-")</f>
        <v>Канал Специалисты</v>
      </c>
      <c r="J485" s="42" t="str">
        <f>IFERROR(VLOOKUP($D485,'1. КУБ по территории'!$A:$L,4,0),"-")</f>
        <v>Парфюмерные и хозяйственные магазины</v>
      </c>
      <c r="K485" s="42" t="str">
        <f>IFERROR(VLOOKUP($D485,'1. КУБ по территории'!$A:$L,5,0),"-")</f>
        <v>Парфюмерно-Хозяйственный магазин (Малый)</v>
      </c>
      <c r="L485" s="42" t="str">
        <f>IFERROR(VLOOKUP($D485,'1. КУБ по территории'!$A:$L,6,0),"-")</f>
        <v>Мила mini</v>
      </c>
      <c r="M485" s="50">
        <f>IFERROR(IF(H485&gt;=1000000,1,IF(AND(H485&gt;=500000,H485&lt;=999999),2,IF(AND(H485&gt;=200000,H485&lt;=499999),3,IF(AND(H485&gt;=150000,H485&lt;=199999),4,IF(AND(H485&gt;=75000,H485&lt;=149000),5,IF(AND(H485&gt;=35000,H485&lt;=74999),6,6)))))),"-")</f>
        <v>6</v>
      </c>
      <c r="N485" s="43">
        <f>IFERROR(VLOOKUP($M485,справочник!$A$27:$D$33,3,0),0)</f>
        <v>30</v>
      </c>
      <c r="O485" s="43">
        <f>IFERROR(VLOOKUP($M485,справочник!$A$27:$D$33,4,0),0)</f>
        <v>2</v>
      </c>
      <c r="P485" s="43">
        <f>N485*O485</f>
        <v>60</v>
      </c>
      <c r="Q485" s="62"/>
      <c r="R485" s="62"/>
      <c r="S485" s="62"/>
      <c r="T485" s="62"/>
    </row>
    <row r="486" spans="1:20">
      <c r="A486" s="49" t="s">
        <v>7512</v>
      </c>
      <c r="B486" s="42" t="str">
        <f>IFERROR(VLOOKUP(D:D,'1. КУБ по территории'!$A:$L,7,0),"")</f>
        <v>Мила</v>
      </c>
      <c r="C486" s="42" t="str">
        <f>IFERROR(VLOOKUP(D:D,'1. КУБ по территории'!$A:$L,8,0),"")</f>
        <v>Гомельская обл., Речицкий р-н, г. Речица, ул Пролетарская, д 118</v>
      </c>
      <c r="D486" s="60" t="s">
        <v>3323</v>
      </c>
      <c r="E486" s="51">
        <f>IFERROR(VLOOKUP(D:D,'1. КУБ по территории'!$I:$L,2,0),"-")</f>
        <v>58660.45</v>
      </c>
      <c r="F486" s="51">
        <f>IFERROR(VLOOKUP(D:D,'1. КУБ по территории'!$I:$L,3,0),"-")</f>
        <v>41289.219999999994</v>
      </c>
      <c r="G486" s="51">
        <f>IFERROR(VLOOKUP(D:D,'1. КУБ по территории'!$I:$L,4,0),"-")</f>
        <v>9523.23</v>
      </c>
      <c r="H486" s="51">
        <f>IFERROR(AVERAGE(E486:G486),"-")</f>
        <v>36490.96666666666</v>
      </c>
      <c r="I486" s="42" t="str">
        <f>IFERROR(VLOOKUP($D486,'1. КУБ по территории'!$A:$L,3,0),"-")</f>
        <v>Канал Специалисты</v>
      </c>
      <c r="J486" s="42" t="str">
        <f>IFERROR(VLOOKUP($D486,'1. КУБ по территории'!$A:$L,4,0),"-")</f>
        <v>Парфюмерные и хозяйственные магазины</v>
      </c>
      <c r="K486" s="42" t="str">
        <f>IFERROR(VLOOKUP($D486,'1. КУБ по территории'!$A:$L,5,0),"-")</f>
        <v>Парфюмерно-Хозяйственный магазин (Малый)</v>
      </c>
      <c r="L486" s="42" t="str">
        <f>IFERROR(VLOOKUP($D486,'1. КУБ по территории'!$A:$L,6,0),"-")</f>
        <v>Мила mini</v>
      </c>
      <c r="M486" s="50">
        <f>IFERROR(IF(H486&gt;=1000000,1,IF(AND(H486&gt;=500000,H486&lt;=999999),2,IF(AND(H486&gt;=200000,H486&lt;=499999),3,IF(AND(H486&gt;=150000,H486&lt;=199999),4,IF(AND(H486&gt;=75000,H486&lt;=149000),5,IF(AND(H486&gt;=35000,H486&lt;=74999),6,6)))))),"-")</f>
        <v>6</v>
      </c>
      <c r="N486" s="43">
        <f>IFERROR(VLOOKUP($M486,справочник!$A$27:$D$33,3,0),0)</f>
        <v>30</v>
      </c>
      <c r="O486" s="43">
        <f>IFERROR(VLOOKUP($M486,справочник!$A$27:$D$33,4,0),0)</f>
        <v>2</v>
      </c>
      <c r="P486" s="43">
        <f>N486*O486</f>
        <v>60</v>
      </c>
      <c r="Q486" s="62"/>
      <c r="R486" s="62"/>
      <c r="S486" s="62"/>
      <c r="T486" s="62"/>
    </row>
    <row r="487" spans="1:20">
      <c r="A487" s="49" t="s">
        <v>7512</v>
      </c>
      <c r="B487" s="42" t="str">
        <f>IFERROR(VLOOKUP(D:D,'1. КУБ по территории'!$A:$L,7,0),"")</f>
        <v>Мила</v>
      </c>
      <c r="C487" s="42" t="str">
        <f>IFERROR(VLOOKUP(D:D,'1. КУБ по территории'!$A:$L,8,0),"")</f>
        <v>Гомельская обл., Речицкий р-н, г. Речица, ул Достоевского, д 27</v>
      </c>
      <c r="D487" s="60" t="s">
        <v>3621</v>
      </c>
      <c r="E487" s="51">
        <f>IFERROR(VLOOKUP(D:D,'1. КУБ по территории'!$I:$L,2,0),"-")</f>
        <v>0</v>
      </c>
      <c r="F487" s="51">
        <f>IFERROR(VLOOKUP(D:D,'1. КУБ по территории'!$I:$L,3,0),"-")</f>
        <v>0</v>
      </c>
      <c r="G487" s="51">
        <f>IFERROR(VLOOKUP(D:D,'1. КУБ по территории'!$I:$L,4,0),"-")</f>
        <v>0</v>
      </c>
      <c r="H487" s="51">
        <f>IFERROR(AVERAGE(E487:G487),"-")</f>
        <v>0</v>
      </c>
      <c r="I487" s="42" t="str">
        <f>IFERROR(VLOOKUP($D487,'1. КУБ по территории'!$A:$L,3,0),"-")</f>
        <v>Канал Специалисты</v>
      </c>
      <c r="J487" s="42" t="str">
        <f>IFERROR(VLOOKUP($D487,'1. КУБ по территории'!$A:$L,4,0),"-")</f>
        <v>Парфюмерные и хозяйственные магазины</v>
      </c>
      <c r="K487" s="42" t="str">
        <f>IFERROR(VLOOKUP($D487,'1. КУБ по территории'!$A:$L,5,0),"-")</f>
        <v>Парфюмерно-Хозяйственный магазин (Малый)</v>
      </c>
      <c r="L487" s="42" t="str">
        <f>IFERROR(VLOOKUP($D487,'1. КУБ по территории'!$A:$L,6,0),"-")</f>
        <v>Формат 1 (Мила)</v>
      </c>
      <c r="M487" s="50">
        <f>IFERROR(IF(H487&gt;=1000000,1,IF(AND(H487&gt;=500000,H487&lt;=999999),2,IF(AND(H487&gt;=200000,H487&lt;=499999),3,IF(AND(H487&gt;=150000,H487&lt;=199999),4,IF(AND(H487&gt;=75000,H487&lt;=149000),5,IF(AND(H487&gt;=35000,H487&lt;=74999),6,6)))))),"-")</f>
        <v>6</v>
      </c>
      <c r="N487" s="43">
        <f>IFERROR(VLOOKUP($M487,справочник!$A$27:$D$33,3,0),0)</f>
        <v>30</v>
      </c>
      <c r="O487" s="43">
        <f>IFERROR(VLOOKUP($M487,справочник!$A$27:$D$33,4,0),0)</f>
        <v>2</v>
      </c>
      <c r="P487" s="43">
        <f>N487*O487</f>
        <v>60</v>
      </c>
      <c r="Q487" s="62"/>
      <c r="R487" s="62"/>
      <c r="S487" s="62"/>
      <c r="T487" s="62"/>
    </row>
    <row r="488" spans="1:20">
      <c r="A488" s="49" t="s">
        <v>7512</v>
      </c>
      <c r="B488" s="42" t="str">
        <f>IFERROR(VLOOKUP(D:D,'1. КУБ по территории'!$A:$L,7,0),"")</f>
        <v>Мила</v>
      </c>
      <c r="C488" s="42" t="str">
        <f>IFERROR(VLOOKUP(D:D,'1. КУБ по территории'!$A:$L,8,0),"")</f>
        <v>Гомельская обл., Добрушский р-н, г. Добруш, пр-кт Мира, д 7</v>
      </c>
      <c r="D488" s="60" t="s">
        <v>3325</v>
      </c>
      <c r="E488" s="51">
        <f>IFERROR(VLOOKUP(D:D,'1. КУБ по территории'!$I:$L,2,0),"-")</f>
        <v>58660.45</v>
      </c>
      <c r="F488" s="51">
        <f>IFERROR(VLOOKUP(D:D,'1. КУБ по территории'!$I:$L,3,0),"-")</f>
        <v>41289.22</v>
      </c>
      <c r="G488" s="51">
        <f>IFERROR(VLOOKUP(D:D,'1. КУБ по территории'!$I:$L,4,0),"-")</f>
        <v>9523.2300000000014</v>
      </c>
      <c r="H488" s="51">
        <f>IFERROR(AVERAGE(E488:G488),"-")</f>
        <v>36490.966666666667</v>
      </c>
      <c r="I488" s="42" t="str">
        <f>IFERROR(VLOOKUP($D488,'1. КУБ по территории'!$A:$L,3,0),"-")</f>
        <v>Канал Специалисты</v>
      </c>
      <c r="J488" s="42" t="str">
        <f>IFERROR(VLOOKUP($D488,'1. КУБ по территории'!$A:$L,4,0),"-")</f>
        <v>Парфюмерные и хозяйственные магазины</v>
      </c>
      <c r="K488" s="42" t="str">
        <f>IFERROR(VLOOKUP($D488,'1. КУБ по территории'!$A:$L,5,0),"-")</f>
        <v>Парфюмерно-Хозяйственный магазин (Малый)</v>
      </c>
      <c r="L488" s="42" t="str">
        <f>IFERROR(VLOOKUP($D488,'1. КУБ по территории'!$A:$L,6,0),"-")</f>
        <v>Мила mini</v>
      </c>
      <c r="M488" s="50">
        <f>IFERROR(IF(H488&gt;=1000000,1,IF(AND(H488&gt;=500000,H488&lt;=999999),2,IF(AND(H488&gt;=200000,H488&lt;=499999),3,IF(AND(H488&gt;=150000,H488&lt;=199999),4,IF(AND(H488&gt;=75000,H488&lt;=149000),5,IF(AND(H488&gt;=35000,H488&lt;=74999),6,6)))))),"-")</f>
        <v>6</v>
      </c>
      <c r="N488" s="43">
        <f>IFERROR(VLOOKUP($M488,справочник!$A$27:$D$33,3,0),0)</f>
        <v>30</v>
      </c>
      <c r="O488" s="43">
        <f>IFERROR(VLOOKUP($M488,справочник!$A$27:$D$33,4,0),0)</f>
        <v>2</v>
      </c>
      <c r="P488" s="43">
        <f>N488*O488</f>
        <v>60</v>
      </c>
      <c r="Q488" s="62"/>
      <c r="R488" s="62"/>
      <c r="S488" s="62"/>
      <c r="T488" s="62"/>
    </row>
    <row r="489" spans="1:20">
      <c r="A489" s="49" t="s">
        <v>7512</v>
      </c>
      <c r="B489" s="42" t="str">
        <f>IFERROR(VLOOKUP(D:D,'1. КУБ по территории'!$A:$L,7,0),"")</f>
        <v>Мила</v>
      </c>
      <c r="C489" s="42" t="str">
        <f>IFERROR(VLOOKUP(D:D,'1. КУБ по территории'!$A:$L,8,0),"")</f>
        <v>Гомельская обл., Речицкий р-н, г. Речица, ул Советская, д 51</v>
      </c>
      <c r="D489" s="60" t="s">
        <v>3374</v>
      </c>
      <c r="E489" s="51">
        <f>IFERROR(VLOOKUP(D:D,'1. КУБ по территории'!$I:$L,2,0),"-")</f>
        <v>58660.449999999975</v>
      </c>
      <c r="F489" s="51">
        <f>IFERROR(VLOOKUP(D:D,'1. КУБ по территории'!$I:$L,3,0),"-")</f>
        <v>41289.220000000008</v>
      </c>
      <c r="G489" s="51">
        <f>IFERROR(VLOOKUP(D:D,'1. КУБ по территории'!$I:$L,4,0),"-")</f>
        <v>9523.23</v>
      </c>
      <c r="H489" s="51">
        <f>IFERROR(AVERAGE(E489:G489),"-")</f>
        <v>36490.96666666666</v>
      </c>
      <c r="I489" s="42" t="str">
        <f>IFERROR(VLOOKUP($D489,'1. КУБ по территории'!$A:$L,3,0),"-")</f>
        <v>Канал Специалисты</v>
      </c>
      <c r="J489" s="42" t="str">
        <f>IFERROR(VLOOKUP($D489,'1. КУБ по территории'!$A:$L,4,0),"-")</f>
        <v>Парфюмерные и хозяйственные магазины</v>
      </c>
      <c r="K489" s="42" t="str">
        <f>IFERROR(VLOOKUP($D489,'1. КУБ по территории'!$A:$L,5,0),"-")</f>
        <v>Парфюмерно-Хозяйственный магазин (Малый)</v>
      </c>
      <c r="L489" s="42" t="str">
        <f>IFERROR(VLOOKUP($D489,'1. КУБ по территории'!$A:$L,6,0),"-")</f>
        <v>Мила mini</v>
      </c>
      <c r="M489" s="50">
        <f>IFERROR(IF(H489&gt;=1000000,1,IF(AND(H489&gt;=500000,H489&lt;=999999),2,IF(AND(H489&gt;=200000,H489&lt;=499999),3,IF(AND(H489&gt;=150000,H489&lt;=199999),4,IF(AND(H489&gt;=75000,H489&lt;=149000),5,IF(AND(H489&gt;=35000,H489&lt;=74999),6,6)))))),"-")</f>
        <v>6</v>
      </c>
      <c r="N489" s="43">
        <f>IFERROR(VLOOKUP($M489,справочник!$A$27:$D$33,3,0),0)</f>
        <v>30</v>
      </c>
      <c r="O489" s="43">
        <f>IFERROR(VLOOKUP($M489,справочник!$A$27:$D$33,4,0),0)</f>
        <v>2</v>
      </c>
      <c r="P489" s="43">
        <f>N489*O489</f>
        <v>60</v>
      </c>
      <c r="Q489" s="62"/>
      <c r="R489" s="62"/>
      <c r="S489" s="62"/>
      <c r="T489" s="62"/>
    </row>
    <row r="490" spans="1:20">
      <c r="A490" s="49" t="s">
        <v>7512</v>
      </c>
      <c r="B490" s="42" t="str">
        <f>IFERROR(VLOOKUP(D:D,'1. КУБ по территории'!$A:$L,7,0),"")</f>
        <v>Мила</v>
      </c>
      <c r="C490" s="42" t="str">
        <f>IFERROR(VLOOKUP(D:D,'1. КУБ по территории'!$A:$L,8,0),"")</f>
        <v>Гомельская обл., Речицкий р-н, г. Речица, ул Молодёжная, д 5Д</v>
      </c>
      <c r="D490" s="60" t="s">
        <v>3369</v>
      </c>
      <c r="E490" s="51">
        <f>IFERROR(VLOOKUP(D:D,'1. КУБ по территории'!$I:$L,2,0),"-")</f>
        <v>58660.449999999983</v>
      </c>
      <c r="F490" s="51">
        <f>IFERROR(VLOOKUP(D:D,'1. КУБ по территории'!$I:$L,3,0),"-")</f>
        <v>41289.22</v>
      </c>
      <c r="G490" s="51">
        <f>IFERROR(VLOOKUP(D:D,'1. КУБ по территории'!$I:$L,4,0),"-")</f>
        <v>9523.2299999999977</v>
      </c>
      <c r="H490" s="51">
        <f>IFERROR(AVERAGE(E490:G490),"-")</f>
        <v>36490.96666666666</v>
      </c>
      <c r="I490" s="42" t="str">
        <f>IFERROR(VLOOKUP($D490,'1. КУБ по территории'!$A:$L,3,0),"-")</f>
        <v>Канал Специалисты</v>
      </c>
      <c r="J490" s="42" t="str">
        <f>IFERROR(VLOOKUP($D490,'1. КУБ по территории'!$A:$L,4,0),"-")</f>
        <v>Парфюмерные и хозяйственные магазины</v>
      </c>
      <c r="K490" s="42" t="str">
        <f>IFERROR(VLOOKUP($D490,'1. КУБ по территории'!$A:$L,5,0),"-")</f>
        <v>Парфюмерно-Хозяйственный магазин (Малый)</v>
      </c>
      <c r="L490" s="42" t="str">
        <f>IFERROR(VLOOKUP($D490,'1. КУБ по территории'!$A:$L,6,0),"-")</f>
        <v>Мила mini</v>
      </c>
      <c r="M490" s="50">
        <f>IFERROR(IF(H490&gt;=1000000,1,IF(AND(H490&gt;=500000,H490&lt;=999999),2,IF(AND(H490&gt;=200000,H490&lt;=499999),3,IF(AND(H490&gt;=150000,H490&lt;=199999),4,IF(AND(H490&gt;=75000,H490&lt;=149000),5,IF(AND(H490&gt;=35000,H490&lt;=74999),6,6)))))),"-")</f>
        <v>6</v>
      </c>
      <c r="N490" s="43">
        <f>IFERROR(VLOOKUP($M490,справочник!$A$27:$D$33,3,0),0)</f>
        <v>30</v>
      </c>
      <c r="O490" s="43">
        <f>IFERROR(VLOOKUP($M490,справочник!$A$27:$D$33,4,0),0)</f>
        <v>2</v>
      </c>
      <c r="P490" s="43">
        <f>N490*O490</f>
        <v>60</v>
      </c>
      <c r="Q490" s="62"/>
      <c r="R490" s="62"/>
      <c r="S490" s="62"/>
      <c r="T490" s="62"/>
    </row>
    <row r="491" spans="1:20">
      <c r="A491" s="49" t="s">
        <v>7512</v>
      </c>
      <c r="B491" s="42" t="str">
        <f>IFERROR(VLOOKUP(D:D,'1. КУБ по территории'!$A:$L,7,0),"")</f>
        <v>АЛМИ (Беларусь)</v>
      </c>
      <c r="C491" s="42" t="str">
        <f>IFERROR(VLOOKUP(D:D,'1. КУБ по территории'!$A:$L,8,0),"")</f>
        <v>Гомельская обл., г. Гомель, ул Мазурова, д 79</v>
      </c>
      <c r="D491" s="60" t="s">
        <v>3669</v>
      </c>
      <c r="E491" s="51">
        <f>IFERROR(VLOOKUP(D:D,'1. КУБ по территории'!$I:$L,2,0),"-")</f>
        <v>29051.159999999996</v>
      </c>
      <c r="F491" s="51">
        <f>IFERROR(VLOOKUP(D:D,'1. КУБ по территории'!$I:$L,3,0),"-")</f>
        <v>3854.6200000000003</v>
      </c>
      <c r="G491" s="51">
        <f>IFERROR(VLOOKUP(D:D,'1. КУБ по территории'!$I:$L,4,0),"-")</f>
        <v>0</v>
      </c>
      <c r="H491" s="51">
        <f>IFERROR(AVERAGE(E491:G491),"-")</f>
        <v>10968.593333333332</v>
      </c>
      <c r="I491" s="42" t="str">
        <f>IFERROR(VLOOKUP($D491,'1. КУБ по территории'!$A:$L,3,0),"-")</f>
        <v>Смешанный канал</v>
      </c>
      <c r="J491" s="42" t="str">
        <f>IFERROR(VLOOKUP($D491,'1. КУБ по территории'!$A:$L,4,0),"-")</f>
        <v>Супермаркет</v>
      </c>
      <c r="K491" s="42" t="str">
        <f>IFERROR(VLOOKUP($D491,'1. КУБ по территории'!$A:$L,5,0),"-")</f>
        <v>Супермаркет (большой)</v>
      </c>
      <c r="L491" s="42" t="str">
        <f>IFERROR(VLOOKUP($D491,'1. КУБ по территории'!$A:$L,6,0),"-")</f>
        <v>Супермаркет (Алми Беларусь)</v>
      </c>
      <c r="M491" s="50">
        <f>IFERROR(IF(H491&gt;=1000000,1,IF(AND(H491&gt;=500000,H491&lt;=999999),2,IF(AND(H491&gt;=200000,H491&lt;=499999),3,IF(AND(H491&gt;=150000,H491&lt;=199999),4,IF(AND(H491&gt;=75000,H491&lt;=149000),5,IF(AND(H491&gt;=35000,H491&lt;=74999),6,6)))))),"-")</f>
        <v>6</v>
      </c>
      <c r="N491" s="43">
        <f>IFERROR(VLOOKUP($M491,справочник!$A$27:$D$33,3,0),0)</f>
        <v>30</v>
      </c>
      <c r="O491" s="43">
        <f>IFERROR(VLOOKUP($M491,справочник!$A$27:$D$33,4,0),0)</f>
        <v>2</v>
      </c>
      <c r="P491" s="43">
        <f>N491*O491</f>
        <v>60</v>
      </c>
      <c r="Q491" s="62"/>
      <c r="R491" s="62"/>
      <c r="S491" s="62"/>
      <c r="T491" s="62"/>
    </row>
    <row r="492" spans="1:20">
      <c r="A492" s="49" t="s">
        <v>7512</v>
      </c>
      <c r="B492" s="42" t="str">
        <f>IFERROR(VLOOKUP(D:D,'1. КУБ по территории'!$A:$L,7,0),"")</f>
        <v>АЛМИ (Беларусь)</v>
      </c>
      <c r="C492" s="42" t="str">
        <f>IFERROR(VLOOKUP(D:D,'1. КУБ по территории'!$A:$L,8,0),"")</f>
        <v>Гомельская обл., г. Гомель, ул Сухого, д 2</v>
      </c>
      <c r="D492" s="60" t="s">
        <v>3670</v>
      </c>
      <c r="E492" s="51">
        <f>IFERROR(VLOOKUP(D:D,'1. КУБ по территории'!$I:$L,2,0),"-")</f>
        <v>2417.04</v>
      </c>
      <c r="F492" s="51">
        <f>IFERROR(VLOOKUP(D:D,'1. КУБ по территории'!$I:$L,3,0),"-")</f>
        <v>4834.08</v>
      </c>
      <c r="G492" s="51">
        <f>IFERROR(VLOOKUP(D:D,'1. КУБ по территории'!$I:$L,4,0),"-")</f>
        <v>0</v>
      </c>
      <c r="H492" s="51">
        <f>IFERROR(AVERAGE(E492:G492),"-")</f>
        <v>2417.04</v>
      </c>
      <c r="I492" s="42" t="str">
        <f>IFERROR(VLOOKUP($D492,'1. КУБ по территории'!$A:$L,3,0),"-")</f>
        <v>Смешанный канал</v>
      </c>
      <c r="J492" s="42" t="str">
        <f>IFERROR(VLOOKUP($D492,'1. КУБ по территории'!$A:$L,4,0),"-")</f>
        <v>Супермаркет</v>
      </c>
      <c r="K492" s="42" t="str">
        <f>IFERROR(VLOOKUP($D492,'1. КУБ по территории'!$A:$L,5,0),"-")</f>
        <v>Супермаркет (большой)</v>
      </c>
      <c r="L492" s="42" t="str">
        <f>IFERROR(VLOOKUP($D492,'1. КУБ по территории'!$A:$L,6,0),"-")</f>
        <v>Супермаркет (Алми Беларусь)</v>
      </c>
      <c r="M492" s="50">
        <f>IFERROR(IF(H492&gt;=1000000,1,IF(AND(H492&gt;=500000,H492&lt;=999999),2,IF(AND(H492&gt;=200000,H492&lt;=499999),3,IF(AND(H492&gt;=150000,H492&lt;=199999),4,IF(AND(H492&gt;=75000,H492&lt;=149000),5,IF(AND(H492&gt;=35000,H492&lt;=74999),6,6)))))),"-")</f>
        <v>6</v>
      </c>
      <c r="N492" s="43">
        <f>IFERROR(VLOOKUP($M492,справочник!$A$27:$D$33,3,0),0)</f>
        <v>30</v>
      </c>
      <c r="O492" s="43">
        <f>IFERROR(VLOOKUP($M492,справочник!$A$27:$D$33,4,0),0)</f>
        <v>2</v>
      </c>
      <c r="P492" s="43">
        <f>N492*O492</f>
        <v>60</v>
      </c>
      <c r="Q492" s="62"/>
      <c r="R492" s="62"/>
      <c r="S492" s="62"/>
      <c r="T492" s="62"/>
    </row>
    <row r="493" spans="1:20">
      <c r="A493" s="49" t="s">
        <v>7512</v>
      </c>
      <c r="B493" s="42" t="str">
        <f>IFERROR(VLOOKUP(D:D,'1. КУБ по территории'!$A:$L,7,0),"")</f>
        <v>Светофор (Беларусь)</v>
      </c>
      <c r="C493" s="42" t="str">
        <f>IFERROR(VLOOKUP(D:D,'1. КУБ по территории'!$A:$L,8,0),"")</f>
        <v>Гомельская обл., г. Гомель, пер Черниговский</v>
      </c>
      <c r="D493" s="60" t="s">
        <v>3914</v>
      </c>
      <c r="E493" s="51">
        <f>IFERROR(VLOOKUP(D:D,'1. КУБ по территории'!$I:$L,2,0),"-")</f>
        <v>3075.1873751500798</v>
      </c>
      <c r="F493" s="51">
        <f>IFERROR(VLOOKUP(D:D,'1. КУБ по территории'!$I:$L,3,0),"-")</f>
        <v>2594.6180039088194</v>
      </c>
      <c r="G493" s="51">
        <f>IFERROR(VLOOKUP(D:D,'1. КУБ по территории'!$I:$L,4,0),"-")</f>
        <v>4260.7380560970241</v>
      </c>
      <c r="H493" s="51">
        <f>IFERROR(AVERAGE(E493:G493),"-")</f>
        <v>3310.1811450519745</v>
      </c>
      <c r="I493" s="42" t="str">
        <f>IFERROR(VLOOKUP($D493,'1. КУБ по территории'!$A:$L,3,0),"-")</f>
        <v>Смешанный канал</v>
      </c>
      <c r="J493" s="42" t="str">
        <f>IFERROR(VLOOKUP($D493,'1. КУБ по территории'!$A:$L,4,0),"-")</f>
        <v>Хард дискаунтер</v>
      </c>
      <c r="K493" s="42" t="str">
        <f>IFERROR(VLOOKUP($D493,'1. КУБ по территории'!$A:$L,5,0),"-")</f>
        <v>Хард дискаунтер</v>
      </c>
      <c r="L493" s="42" t="str">
        <f>IFERROR(VLOOKUP($D493,'1. КУБ по территории'!$A:$L,6,0),"-")</f>
        <v>Unknown</v>
      </c>
      <c r="M493" s="50">
        <f>IFERROR(IF(H493&gt;=1000000,1,IF(AND(H493&gt;=500000,H493&lt;=999999),2,IF(AND(H493&gt;=200000,H493&lt;=499999),3,IF(AND(H493&gt;=150000,H493&lt;=199999),4,IF(AND(H493&gt;=75000,H493&lt;=149000),5,IF(AND(H493&gt;=35000,H493&lt;=74999),6,6)))))),"-")</f>
        <v>6</v>
      </c>
      <c r="N493" s="43">
        <f>IFERROR(VLOOKUP($M493,справочник!$A$27:$D$33,3,0),0)</f>
        <v>30</v>
      </c>
      <c r="O493" s="43">
        <f>IFERROR(VLOOKUP($M493,справочник!$A$27:$D$33,4,0),0)</f>
        <v>2</v>
      </c>
      <c r="P493" s="43">
        <f>N493*O493</f>
        <v>60</v>
      </c>
      <c r="Q493" s="62"/>
      <c r="R493" s="62"/>
      <c r="S493" s="62"/>
      <c r="T493" s="62"/>
    </row>
    <row r="494" spans="1:20">
      <c r="A494" s="49" t="s">
        <v>7512</v>
      </c>
      <c r="B494" s="42" t="str">
        <f>IFERROR(VLOOKUP(D:D,'1. КУБ по территории'!$A:$L,7,0),"")</f>
        <v>Светофор (Беларусь)</v>
      </c>
      <c r="C494" s="42" t="str">
        <f>IFERROR(VLOOKUP(D:D,'1. КУБ по территории'!$A:$L,8,0),"")</f>
        <v>Гомельская обл., г. Гомель, ул Барыкина, д 303А</v>
      </c>
      <c r="D494" s="60" t="s">
        <v>3923</v>
      </c>
      <c r="E494" s="51">
        <f>IFERROR(VLOOKUP(D:D,'1. КУБ по территории'!$I:$L,2,0),"-")</f>
        <v>3075.1873751500798</v>
      </c>
      <c r="F494" s="51">
        <f>IFERROR(VLOOKUP(D:D,'1. КУБ по территории'!$I:$L,3,0),"-")</f>
        <v>2594.6180039088194</v>
      </c>
      <c r="G494" s="51">
        <f>IFERROR(VLOOKUP(D:D,'1. КУБ по территории'!$I:$L,4,0),"-")</f>
        <v>4260.7380560970241</v>
      </c>
      <c r="H494" s="51">
        <f>IFERROR(AVERAGE(E494:G494),"-")</f>
        <v>3310.1811450519745</v>
      </c>
      <c r="I494" s="42" t="str">
        <f>IFERROR(VLOOKUP($D494,'1. КУБ по территории'!$A:$L,3,0),"-")</f>
        <v>Смешанный канал</v>
      </c>
      <c r="J494" s="42" t="str">
        <f>IFERROR(VLOOKUP($D494,'1. КУБ по территории'!$A:$L,4,0),"-")</f>
        <v>Хард дискаунтер</v>
      </c>
      <c r="K494" s="42" t="str">
        <f>IFERROR(VLOOKUP($D494,'1. КУБ по территории'!$A:$L,5,0),"-")</f>
        <v>Хард дискаунтер</v>
      </c>
      <c r="L494" s="42" t="str">
        <f>IFERROR(VLOOKUP($D494,'1. КУБ по территории'!$A:$L,6,0),"-")</f>
        <v>Unknown</v>
      </c>
      <c r="M494" s="50">
        <f>IFERROR(IF(H494&gt;=1000000,1,IF(AND(H494&gt;=500000,H494&lt;=999999),2,IF(AND(H494&gt;=200000,H494&lt;=499999),3,IF(AND(H494&gt;=150000,H494&lt;=199999),4,IF(AND(H494&gt;=75000,H494&lt;=149000),5,IF(AND(H494&gt;=35000,H494&lt;=74999),6,6)))))),"-")</f>
        <v>6</v>
      </c>
      <c r="N494" s="43">
        <f>IFERROR(VLOOKUP($M494,справочник!$A$27:$D$33,3,0),0)</f>
        <v>30</v>
      </c>
      <c r="O494" s="43">
        <f>IFERROR(VLOOKUP($M494,справочник!$A$27:$D$33,4,0),0)</f>
        <v>2</v>
      </c>
      <c r="P494" s="43">
        <f>N494*O494</f>
        <v>60</v>
      </c>
      <c r="Q494" s="62"/>
      <c r="R494" s="62"/>
      <c r="S494" s="62"/>
      <c r="T494" s="62"/>
    </row>
    <row r="495" spans="1:20">
      <c r="A495" s="49" t="s">
        <v>7512</v>
      </c>
      <c r="B495" s="42" t="str">
        <f>IFERROR(VLOOKUP(D:D,'1. КУБ по территории'!$A:$L,7,0),"")</f>
        <v>Светофор (Беларусь)</v>
      </c>
      <c r="C495" s="42" t="str">
        <f>IFERROR(VLOOKUP(D:D,'1. КУБ по территории'!$A:$L,8,0),"")</f>
        <v>Гомельская обл., г. Гомель, ул Богданова, д 10А</v>
      </c>
      <c r="D495" s="60" t="s">
        <v>3949</v>
      </c>
      <c r="E495" s="51">
        <f>IFERROR(VLOOKUP(D:D,'1. КУБ по территории'!$I:$L,2,0),"-")</f>
        <v>3075.1873751500793</v>
      </c>
      <c r="F495" s="51">
        <f>IFERROR(VLOOKUP(D:D,'1. КУБ по территории'!$I:$L,3,0),"-")</f>
        <v>2594.6180039088194</v>
      </c>
      <c r="G495" s="51">
        <f>IFERROR(VLOOKUP(D:D,'1. КУБ по территории'!$I:$L,4,0),"-")</f>
        <v>4260.7380560970241</v>
      </c>
      <c r="H495" s="51">
        <f>IFERROR(AVERAGE(E495:G495),"-")</f>
        <v>3310.1811450519745</v>
      </c>
      <c r="I495" s="42" t="str">
        <f>IFERROR(VLOOKUP($D495,'1. КУБ по территории'!$A:$L,3,0),"-")</f>
        <v>Смешанный канал</v>
      </c>
      <c r="J495" s="42" t="str">
        <f>IFERROR(VLOOKUP($D495,'1. КУБ по территории'!$A:$L,4,0),"-")</f>
        <v>Хард дискаунтер</v>
      </c>
      <c r="K495" s="42" t="str">
        <f>IFERROR(VLOOKUP($D495,'1. КУБ по территории'!$A:$L,5,0),"-")</f>
        <v>Хард дискаунтер</v>
      </c>
      <c r="L495" s="42" t="str">
        <f>IFERROR(VLOOKUP($D495,'1. КУБ по территории'!$A:$L,6,0),"-")</f>
        <v>Unknown</v>
      </c>
      <c r="M495" s="50">
        <f>IFERROR(IF(H495&gt;=1000000,1,IF(AND(H495&gt;=500000,H495&lt;=999999),2,IF(AND(H495&gt;=200000,H495&lt;=499999),3,IF(AND(H495&gt;=150000,H495&lt;=199999),4,IF(AND(H495&gt;=75000,H495&lt;=149000),5,IF(AND(H495&gt;=35000,H495&lt;=74999),6,6)))))),"-")</f>
        <v>6</v>
      </c>
      <c r="N495" s="43">
        <f>IFERROR(VLOOKUP($M495,справочник!$A$27:$D$33,3,0),0)</f>
        <v>30</v>
      </c>
      <c r="O495" s="43">
        <f>IFERROR(VLOOKUP($M495,справочник!$A$27:$D$33,4,0),0)</f>
        <v>2</v>
      </c>
      <c r="P495" s="43">
        <f>N495*O495</f>
        <v>60</v>
      </c>
      <c r="Q495" s="62"/>
      <c r="R495" s="62"/>
      <c r="S495" s="62"/>
      <c r="T495" s="62"/>
    </row>
    <row r="496" spans="1:20">
      <c r="A496" s="49" t="s">
        <v>7512</v>
      </c>
      <c r="B496" s="42" t="str">
        <f>IFERROR(VLOOKUP(D:D,'1. КУБ по территории'!$A:$L,7,0),"")</f>
        <v>Светофор (Беларусь)</v>
      </c>
      <c r="C496" s="42" t="str">
        <f>IFERROR(VLOOKUP(D:D,'1. КУБ по территории'!$A:$L,8,0),"")</f>
        <v>Гомельская обл., г. Гомель, ул Борисенко, д 8 к 2</v>
      </c>
      <c r="D496" s="60" t="s">
        <v>3946</v>
      </c>
      <c r="E496" s="51">
        <f>IFERROR(VLOOKUP(D:D,'1. КУБ по территории'!$I:$L,2,0),"-")</f>
        <v>3075.1873751500793</v>
      </c>
      <c r="F496" s="51">
        <f>IFERROR(VLOOKUP(D:D,'1. КУБ по территории'!$I:$L,3,0),"-")</f>
        <v>2594.6180039088194</v>
      </c>
      <c r="G496" s="51">
        <f>IFERROR(VLOOKUP(D:D,'1. КУБ по территории'!$I:$L,4,0),"-")</f>
        <v>4260.7380560970241</v>
      </c>
      <c r="H496" s="51">
        <f>IFERROR(AVERAGE(E496:G496),"-")</f>
        <v>3310.1811450519745</v>
      </c>
      <c r="I496" s="42" t="str">
        <f>IFERROR(VLOOKUP($D496,'1. КУБ по территории'!$A:$L,3,0),"-")</f>
        <v>Смешанный канал</v>
      </c>
      <c r="J496" s="42" t="str">
        <f>IFERROR(VLOOKUP($D496,'1. КУБ по территории'!$A:$L,4,0),"-")</f>
        <v>Хард дискаунтер</v>
      </c>
      <c r="K496" s="42" t="str">
        <f>IFERROR(VLOOKUP($D496,'1. КУБ по территории'!$A:$L,5,0),"-")</f>
        <v>Хард дискаунтер</v>
      </c>
      <c r="L496" s="42" t="str">
        <f>IFERROR(VLOOKUP($D496,'1. КУБ по территории'!$A:$L,6,0),"-")</f>
        <v>Unknown</v>
      </c>
      <c r="M496" s="50">
        <f>IFERROR(IF(H496&gt;=1000000,1,IF(AND(H496&gt;=500000,H496&lt;=999999),2,IF(AND(H496&gt;=200000,H496&lt;=499999),3,IF(AND(H496&gt;=150000,H496&lt;=199999),4,IF(AND(H496&gt;=75000,H496&lt;=149000),5,IF(AND(H496&gt;=35000,H496&lt;=74999),6,6)))))),"-")</f>
        <v>6</v>
      </c>
      <c r="N496" s="43">
        <f>IFERROR(VLOOKUP($M496,справочник!$A$27:$D$33,3,0),0)</f>
        <v>30</v>
      </c>
      <c r="O496" s="43">
        <f>IFERROR(VLOOKUP($M496,справочник!$A$27:$D$33,4,0),0)</f>
        <v>2</v>
      </c>
      <c r="P496" s="43">
        <f>N496*O496</f>
        <v>60</v>
      </c>
      <c r="Q496" s="62"/>
      <c r="R496" s="62"/>
      <c r="S496" s="62"/>
      <c r="T496" s="62"/>
    </row>
    <row r="497" spans="1:20">
      <c r="A497" s="49" t="s">
        <v>7512</v>
      </c>
      <c r="B497" s="42" t="str">
        <f>IFERROR(VLOOKUP(D:D,'1. КУБ по территории'!$A:$L,7,0),"")</f>
        <v>Светофор (Беларусь)</v>
      </c>
      <c r="C497" s="42" t="str">
        <f>IFERROR(VLOOKUP(D:D,'1. КУБ по территории'!$A:$L,8,0),"")</f>
        <v>Гомельская обл., г. Гомель, ул Павлова, д 26</v>
      </c>
      <c r="D497" s="60" t="s">
        <v>3929</v>
      </c>
      <c r="E497" s="51">
        <f>IFERROR(VLOOKUP(D:D,'1. КУБ по территории'!$I:$L,2,0),"-")</f>
        <v>3075.1873751500798</v>
      </c>
      <c r="F497" s="51">
        <f>IFERROR(VLOOKUP(D:D,'1. КУБ по территории'!$I:$L,3,0),"-")</f>
        <v>2594.6180039088194</v>
      </c>
      <c r="G497" s="51">
        <f>IFERROR(VLOOKUP(D:D,'1. КУБ по территории'!$I:$L,4,0),"-")</f>
        <v>4260.7380560970241</v>
      </c>
      <c r="H497" s="51">
        <f>IFERROR(AVERAGE(E497:G497),"-")</f>
        <v>3310.1811450519745</v>
      </c>
      <c r="I497" s="42" t="str">
        <f>IFERROR(VLOOKUP($D497,'1. КУБ по территории'!$A:$L,3,0),"-")</f>
        <v>Смешанный канал</v>
      </c>
      <c r="J497" s="42" t="str">
        <f>IFERROR(VLOOKUP($D497,'1. КУБ по территории'!$A:$L,4,0),"-")</f>
        <v>Хард дискаунтер</v>
      </c>
      <c r="K497" s="42" t="str">
        <f>IFERROR(VLOOKUP($D497,'1. КУБ по территории'!$A:$L,5,0),"-")</f>
        <v>Хард дискаунтер</v>
      </c>
      <c r="L497" s="42" t="str">
        <f>IFERROR(VLOOKUP($D497,'1. КУБ по территории'!$A:$L,6,0),"-")</f>
        <v>Unknown</v>
      </c>
      <c r="M497" s="50">
        <f>IFERROR(IF(H497&gt;=1000000,1,IF(AND(H497&gt;=500000,H497&lt;=999999),2,IF(AND(H497&gt;=200000,H497&lt;=499999),3,IF(AND(H497&gt;=150000,H497&lt;=199999),4,IF(AND(H497&gt;=75000,H497&lt;=149000),5,IF(AND(H497&gt;=35000,H497&lt;=74999),6,6)))))),"-")</f>
        <v>6</v>
      </c>
      <c r="N497" s="43">
        <f>IFERROR(VLOOKUP($M497,справочник!$A$27:$D$33,3,0),0)</f>
        <v>30</v>
      </c>
      <c r="O497" s="43">
        <f>IFERROR(VLOOKUP($M497,справочник!$A$27:$D$33,4,0),0)</f>
        <v>2</v>
      </c>
      <c r="P497" s="43">
        <f>N497*O497</f>
        <v>60</v>
      </c>
      <c r="Q497" s="62"/>
      <c r="R497" s="62"/>
      <c r="S497" s="62"/>
      <c r="T497" s="62"/>
    </row>
    <row r="498" spans="1:20">
      <c r="A498" s="49" t="s">
        <v>7512</v>
      </c>
      <c r="B498" s="42" t="str">
        <f>IFERROR(VLOOKUP(D:D,'1. КУБ по территории'!$A:$L,7,0),"")</f>
        <v>Светофор (Беларусь)</v>
      </c>
      <c r="C498" s="42" t="str">
        <f>IFERROR(VLOOKUP(D:D,'1. КУБ по территории'!$A:$L,8,0),"")</f>
        <v>Гомельская обл., г. Гомель, ул Шилова, д 12А</v>
      </c>
      <c r="D498" s="60" t="s">
        <v>3934</v>
      </c>
      <c r="E498" s="51">
        <f>IFERROR(VLOOKUP(D:D,'1. КУБ по территории'!$I:$L,2,0),"-")</f>
        <v>3075.1873751500793</v>
      </c>
      <c r="F498" s="51">
        <f>IFERROR(VLOOKUP(D:D,'1. КУБ по территории'!$I:$L,3,0),"-")</f>
        <v>2594.6180039088194</v>
      </c>
      <c r="G498" s="51">
        <f>IFERROR(VLOOKUP(D:D,'1. КУБ по территории'!$I:$L,4,0),"-")</f>
        <v>4260.7380560970241</v>
      </c>
      <c r="H498" s="51">
        <f>IFERROR(AVERAGE(E498:G498),"-")</f>
        <v>3310.1811450519745</v>
      </c>
      <c r="I498" s="42" t="str">
        <f>IFERROR(VLOOKUP($D498,'1. КУБ по территории'!$A:$L,3,0),"-")</f>
        <v>Смешанный канал</v>
      </c>
      <c r="J498" s="42" t="str">
        <f>IFERROR(VLOOKUP($D498,'1. КУБ по территории'!$A:$L,4,0),"-")</f>
        <v>Хард дискаунтер</v>
      </c>
      <c r="K498" s="42" t="str">
        <f>IFERROR(VLOOKUP($D498,'1. КУБ по территории'!$A:$L,5,0),"-")</f>
        <v>Хард дискаунтер</v>
      </c>
      <c r="L498" s="42" t="str">
        <f>IFERROR(VLOOKUP($D498,'1. КУБ по территории'!$A:$L,6,0),"-")</f>
        <v>Unknown</v>
      </c>
      <c r="M498" s="50">
        <f>IFERROR(IF(H498&gt;=1000000,1,IF(AND(H498&gt;=500000,H498&lt;=999999),2,IF(AND(H498&gt;=200000,H498&lt;=499999),3,IF(AND(H498&gt;=150000,H498&lt;=199999),4,IF(AND(H498&gt;=75000,H498&lt;=149000),5,IF(AND(H498&gt;=35000,H498&lt;=74999),6,6)))))),"-")</f>
        <v>6</v>
      </c>
      <c r="N498" s="43">
        <f>IFERROR(VLOOKUP($M498,справочник!$A$27:$D$33,3,0),0)</f>
        <v>30</v>
      </c>
      <c r="O498" s="43">
        <f>IFERROR(VLOOKUP($M498,справочник!$A$27:$D$33,4,0),0)</f>
        <v>2</v>
      </c>
      <c r="P498" s="43">
        <f>N498*O498</f>
        <v>60</v>
      </c>
      <c r="Q498" s="62"/>
      <c r="R498" s="62"/>
      <c r="S498" s="62"/>
      <c r="T498" s="62"/>
    </row>
    <row r="499" spans="1:20">
      <c r="A499" s="49" t="s">
        <v>7512</v>
      </c>
      <c r="B499" s="42" t="str">
        <f>IFERROR(VLOOKUP(D:D,'1. КУБ по территории'!$A:$L,7,0),"")</f>
        <v>Светофор (Беларусь)</v>
      </c>
      <c r="C499" s="42" t="str">
        <f>IFERROR(VLOOKUP(D:D,'1. КУБ по территории'!$A:$L,8,0),"")</f>
        <v>Гомельская обл., Речицкий р-н, г. Речица, ул Луначарского, д 86 к 7</v>
      </c>
      <c r="D499" s="60" t="s">
        <v>3920</v>
      </c>
      <c r="E499" s="51">
        <f>IFERROR(VLOOKUP(D:D,'1. КУБ по территории'!$I:$L,2,0),"-")</f>
        <v>3075.1873751500798</v>
      </c>
      <c r="F499" s="51">
        <f>IFERROR(VLOOKUP(D:D,'1. КУБ по территории'!$I:$L,3,0),"-")</f>
        <v>2594.6180039088194</v>
      </c>
      <c r="G499" s="51">
        <f>IFERROR(VLOOKUP(D:D,'1. КУБ по территории'!$I:$L,4,0),"-")</f>
        <v>4260.7380560970241</v>
      </c>
      <c r="H499" s="51">
        <f>IFERROR(AVERAGE(E499:G499),"-")</f>
        <v>3310.1811450519745</v>
      </c>
      <c r="I499" s="42" t="str">
        <f>IFERROR(VLOOKUP($D499,'1. КУБ по территории'!$A:$L,3,0),"-")</f>
        <v>Смешанный канал</v>
      </c>
      <c r="J499" s="42" t="str">
        <f>IFERROR(VLOOKUP($D499,'1. КУБ по территории'!$A:$L,4,0),"-")</f>
        <v>Хард дискаунтер</v>
      </c>
      <c r="K499" s="42" t="str">
        <f>IFERROR(VLOOKUP($D499,'1. КУБ по территории'!$A:$L,5,0),"-")</f>
        <v>Хард дискаунтер</v>
      </c>
      <c r="L499" s="42" t="str">
        <f>IFERROR(VLOOKUP($D499,'1. КУБ по территории'!$A:$L,6,0),"-")</f>
        <v>Unknown</v>
      </c>
      <c r="M499" s="50">
        <f>IFERROR(IF(H499&gt;=1000000,1,IF(AND(H499&gt;=500000,H499&lt;=999999),2,IF(AND(H499&gt;=200000,H499&lt;=499999),3,IF(AND(H499&gt;=150000,H499&lt;=199999),4,IF(AND(H499&gt;=75000,H499&lt;=149000),5,IF(AND(H499&gt;=35000,H499&lt;=74999),6,6)))))),"-")</f>
        <v>6</v>
      </c>
      <c r="N499" s="43">
        <f>IFERROR(VLOOKUP($M499,справочник!$A$27:$D$33,3,0),0)</f>
        <v>30</v>
      </c>
      <c r="O499" s="43">
        <f>IFERROR(VLOOKUP($M499,справочник!$A$27:$D$33,4,0),0)</f>
        <v>2</v>
      </c>
      <c r="P499" s="43">
        <f>N499*O499</f>
        <v>60</v>
      </c>
      <c r="Q499" s="62"/>
      <c r="R499" s="62"/>
      <c r="S499" s="62"/>
      <c r="T499" s="62"/>
    </row>
    <row r="500" spans="1:20">
      <c r="A500" s="49" t="s">
        <v>7512</v>
      </c>
      <c r="B500" s="42" t="str">
        <f>IFERROR(VLOOKUP(D:D,'1. КУБ по территории'!$A:$L,7,0),"")</f>
        <v>Светофор (Беларусь)</v>
      </c>
      <c r="C500" s="42" t="str">
        <f>IFERROR(VLOOKUP(D:D,'1. КУБ по территории'!$A:$L,8,0),"")</f>
        <v>Гомельская обл., Речицкий р-н, г. Речица, ул Молодёжная</v>
      </c>
      <c r="D500" s="60" t="s">
        <v>3957</v>
      </c>
      <c r="E500" s="51">
        <f>IFERROR(VLOOKUP(D:D,'1. КУБ по территории'!$I:$L,2,0),"-")</f>
        <v>3075.1873751500793</v>
      </c>
      <c r="F500" s="51">
        <f>IFERROR(VLOOKUP(D:D,'1. КУБ по территории'!$I:$L,3,0),"-")</f>
        <v>2594.6180039088194</v>
      </c>
      <c r="G500" s="51">
        <f>IFERROR(VLOOKUP(D:D,'1. КУБ по территории'!$I:$L,4,0),"-")</f>
        <v>4260.7380560970241</v>
      </c>
      <c r="H500" s="51">
        <f>IFERROR(AVERAGE(E500:G500),"-")</f>
        <v>3310.1811450519745</v>
      </c>
      <c r="I500" s="42" t="str">
        <f>IFERROR(VLOOKUP($D500,'1. КУБ по территории'!$A:$L,3,0),"-")</f>
        <v>Смешанный канал</v>
      </c>
      <c r="J500" s="42" t="str">
        <f>IFERROR(VLOOKUP($D500,'1. КУБ по территории'!$A:$L,4,0),"-")</f>
        <v>Хард дискаунтер</v>
      </c>
      <c r="K500" s="42" t="str">
        <f>IFERROR(VLOOKUP($D500,'1. КУБ по территории'!$A:$L,5,0),"-")</f>
        <v>Хард дискаунтер</v>
      </c>
      <c r="L500" s="42" t="str">
        <f>IFERROR(VLOOKUP($D500,'1. КУБ по территории'!$A:$L,6,0),"-")</f>
        <v>Unknown</v>
      </c>
      <c r="M500" s="50">
        <f>IFERROR(IF(H500&gt;=1000000,1,IF(AND(H500&gt;=500000,H500&lt;=999999),2,IF(AND(H500&gt;=200000,H500&lt;=499999),3,IF(AND(H500&gt;=150000,H500&lt;=199999),4,IF(AND(H500&gt;=75000,H500&lt;=149000),5,IF(AND(H500&gt;=35000,H500&lt;=74999),6,6)))))),"-")</f>
        <v>6</v>
      </c>
      <c r="N500" s="43">
        <f>IFERROR(VLOOKUP($M500,справочник!$A$27:$D$33,3,0),0)</f>
        <v>30</v>
      </c>
      <c r="O500" s="43">
        <f>IFERROR(VLOOKUP($M500,справочник!$A$27:$D$33,4,0),0)</f>
        <v>2</v>
      </c>
      <c r="P500" s="43">
        <f>N500*O500</f>
        <v>60</v>
      </c>
      <c r="Q500" s="62"/>
      <c r="R500" s="62"/>
      <c r="S500" s="62"/>
      <c r="T500" s="62"/>
    </row>
    <row r="501" spans="1:20">
      <c r="A501" s="49" t="s">
        <v>7512</v>
      </c>
      <c r="B501" s="42" t="str">
        <f>IFERROR(VLOOKUP(D:D,'1. КУБ по территории'!$A:$L,7,0),"")</f>
        <v>Светофор (Беларусь)</v>
      </c>
      <c r="C501" s="42" t="str">
        <f>IFERROR(VLOOKUP(D:D,'1. КУБ по территории'!$A:$L,8,0),"")</f>
        <v>Гомельская обл., Речицкий р-н, с/с Жмуровский, д. Пригородная, ул Урожайная, д 5</v>
      </c>
      <c r="D501" s="60" t="s">
        <v>3959</v>
      </c>
      <c r="E501" s="51">
        <f>IFERROR(VLOOKUP(D:D,'1. КУБ по территории'!$I:$L,2,0),"-")</f>
        <v>3075.1873751500798</v>
      </c>
      <c r="F501" s="51">
        <f>IFERROR(VLOOKUP(D:D,'1. КУБ по территории'!$I:$L,3,0),"-")</f>
        <v>2594.6180039088194</v>
      </c>
      <c r="G501" s="51">
        <f>IFERROR(VLOOKUP(D:D,'1. КУБ по территории'!$I:$L,4,0),"-")</f>
        <v>4260.7380560970241</v>
      </c>
      <c r="H501" s="51">
        <f>IFERROR(AVERAGE(E501:G501),"-")</f>
        <v>3310.1811450519745</v>
      </c>
      <c r="I501" s="42" t="str">
        <f>IFERROR(VLOOKUP($D501,'1. КУБ по территории'!$A:$L,3,0),"-")</f>
        <v>Смешанный канал</v>
      </c>
      <c r="J501" s="42" t="str">
        <f>IFERROR(VLOOKUP($D501,'1. КУБ по территории'!$A:$L,4,0),"-")</f>
        <v>Хард дискаунтер</v>
      </c>
      <c r="K501" s="42" t="str">
        <f>IFERROR(VLOOKUP($D501,'1. КУБ по территории'!$A:$L,5,0),"-")</f>
        <v>Хард дискаунтер</v>
      </c>
      <c r="L501" s="42" t="str">
        <f>IFERROR(VLOOKUP($D501,'1. КУБ по территории'!$A:$L,6,0),"-")</f>
        <v>Unknown</v>
      </c>
      <c r="M501" s="50">
        <f>IFERROR(IF(H501&gt;=1000000,1,IF(AND(H501&gt;=500000,H501&lt;=999999),2,IF(AND(H501&gt;=200000,H501&lt;=499999),3,IF(AND(H501&gt;=150000,H501&lt;=199999),4,IF(AND(H501&gt;=75000,H501&lt;=149000),5,IF(AND(H501&gt;=35000,H501&lt;=74999),6,6)))))),"-")</f>
        <v>6</v>
      </c>
      <c r="N501" s="43">
        <f>IFERROR(VLOOKUP($M501,справочник!$A$27:$D$33,3,0),0)</f>
        <v>30</v>
      </c>
      <c r="O501" s="43">
        <f>IFERROR(VLOOKUP($M501,справочник!$A$27:$D$33,4,0),0)</f>
        <v>2</v>
      </c>
      <c r="P501" s="43">
        <f>N501*O501</f>
        <v>60</v>
      </c>
      <c r="Q501" s="62"/>
      <c r="R501" s="62"/>
      <c r="S501" s="62"/>
      <c r="T501" s="62"/>
    </row>
    <row r="502" spans="1:20">
      <c r="A502" s="49" t="s">
        <v>7512</v>
      </c>
      <c r="B502" s="42" t="str">
        <f>IFERROR(VLOOKUP(D:D,'1. КУБ по территории'!$A:$L,7,0),"")</f>
        <v>Санта</v>
      </c>
      <c r="C502" s="42" t="str">
        <f>IFERROR(VLOOKUP(D:D,'1. КУБ по территории'!$A:$L,8,0),"")</f>
        <v>Гомельская обл., г. Гомель, ул Максима Богдановича, д 2</v>
      </c>
      <c r="D502" s="60" t="s">
        <v>3776</v>
      </c>
      <c r="E502" s="51">
        <f>IFERROR(VLOOKUP(D:D,'1. КУБ по территории'!$I:$L,2,0),"-")</f>
        <v>0</v>
      </c>
      <c r="F502" s="51">
        <f>IFERROR(VLOOKUP(D:D,'1. КУБ по территории'!$I:$L,3,0),"-")</f>
        <v>0</v>
      </c>
      <c r="G502" s="51">
        <f>IFERROR(VLOOKUP(D:D,'1. КУБ по территории'!$I:$L,4,0),"-")</f>
        <v>3768.84</v>
      </c>
      <c r="H502" s="51">
        <f>IFERROR(AVERAGE(E502:G502),"-")</f>
        <v>1256.28</v>
      </c>
      <c r="I502" s="42" t="str">
        <f>IFERROR(VLOOKUP($D502,'1. КУБ по территории'!$A:$L,3,0),"-")</f>
        <v>Смешанный канал</v>
      </c>
      <c r="J502" s="42" t="str">
        <f>IFERROR(VLOOKUP($D502,'1. КУБ по территории'!$A:$L,4,0),"-")</f>
        <v>Супермаркет</v>
      </c>
      <c r="K502" s="42" t="str">
        <f>IFERROR(VLOOKUP($D502,'1. КУБ по территории'!$A:$L,5,0),"-")</f>
        <v>Супермаркет (малый)</v>
      </c>
      <c r="L502" s="42" t="str">
        <f>IFERROR(VLOOKUP($D502,'1. КУБ по территории'!$A:$L,6,0),"-")</f>
        <v>Unknown</v>
      </c>
      <c r="M502" s="50">
        <f>IFERROR(IF(H502&gt;=1000000,1,IF(AND(H502&gt;=500000,H502&lt;=999999),2,IF(AND(H502&gt;=200000,H502&lt;=499999),3,IF(AND(H502&gt;=150000,H502&lt;=199999),4,IF(AND(H502&gt;=75000,H502&lt;=149000),5,IF(AND(H502&gt;=35000,H502&lt;=74999),6,6)))))),"-")</f>
        <v>6</v>
      </c>
      <c r="N502" s="43">
        <f>IFERROR(VLOOKUP($M502,справочник!$A$27:$D$33,3,0),0)</f>
        <v>30</v>
      </c>
      <c r="O502" s="43">
        <f>IFERROR(VLOOKUP($M502,справочник!$A$27:$D$33,4,0),0)</f>
        <v>2</v>
      </c>
      <c r="P502" s="43">
        <f>N502*O502</f>
        <v>60</v>
      </c>
      <c r="Q502" s="62"/>
      <c r="R502" s="62"/>
      <c r="S502" s="62"/>
      <c r="T502" s="62"/>
    </row>
    <row r="503" spans="1:20">
      <c r="A503" s="49" t="s">
        <v>7512</v>
      </c>
      <c r="B503" s="42" t="str">
        <f>IFERROR(VLOOKUP(D:D,'1. КУБ по территории'!$A:$L,7,0),"")</f>
        <v>Санта</v>
      </c>
      <c r="C503" s="42" t="str">
        <f>IFERROR(VLOOKUP(D:D,'1. КУБ по территории'!$A:$L,8,0),"")</f>
        <v>Гомельская обл., г. Гомель, ул Дубравная, д 10</v>
      </c>
      <c r="D503" s="60" t="s">
        <v>3780</v>
      </c>
      <c r="E503" s="51">
        <f>IFERROR(VLOOKUP(D:D,'1. КУБ по территории'!$I:$L,2,0),"-")</f>
        <v>0</v>
      </c>
      <c r="F503" s="51">
        <f>IFERROR(VLOOKUP(D:D,'1. КУБ по территории'!$I:$L,3,0),"-")</f>
        <v>0</v>
      </c>
      <c r="G503" s="51">
        <f>IFERROR(VLOOKUP(D:D,'1. КУБ по территории'!$I:$L,4,0),"-")</f>
        <v>3768.84</v>
      </c>
      <c r="H503" s="51">
        <f>IFERROR(AVERAGE(E503:G503),"-")</f>
        <v>1256.28</v>
      </c>
      <c r="I503" s="42" t="str">
        <f>IFERROR(VLOOKUP($D503,'1. КУБ по территории'!$A:$L,3,0),"-")</f>
        <v>Смешанный канал</v>
      </c>
      <c r="J503" s="42" t="str">
        <f>IFERROR(VLOOKUP($D503,'1. КУБ по территории'!$A:$L,4,0),"-")</f>
        <v>Супермаркет</v>
      </c>
      <c r="K503" s="42" t="str">
        <f>IFERROR(VLOOKUP($D503,'1. КУБ по территории'!$A:$L,5,0),"-")</f>
        <v>Супермаркет (малый)</v>
      </c>
      <c r="L503" s="42" t="str">
        <f>IFERROR(VLOOKUP($D503,'1. КУБ по территории'!$A:$L,6,0),"-")</f>
        <v>Unknown</v>
      </c>
      <c r="M503" s="50">
        <f>IFERROR(IF(H503&gt;=1000000,1,IF(AND(H503&gt;=500000,H503&lt;=999999),2,IF(AND(H503&gt;=200000,H503&lt;=499999),3,IF(AND(H503&gt;=150000,H503&lt;=199999),4,IF(AND(H503&gt;=75000,H503&lt;=149000),5,IF(AND(H503&gt;=35000,H503&lt;=74999),6,6)))))),"-")</f>
        <v>6</v>
      </c>
      <c r="N503" s="43">
        <f>IFERROR(VLOOKUP($M503,справочник!$A$27:$D$33,3,0),0)</f>
        <v>30</v>
      </c>
      <c r="O503" s="43">
        <f>IFERROR(VLOOKUP($M503,справочник!$A$27:$D$33,4,0),0)</f>
        <v>2</v>
      </c>
      <c r="P503" s="43">
        <f>N503*O503</f>
        <v>60</v>
      </c>
      <c r="Q503" s="62"/>
      <c r="R503" s="62"/>
      <c r="S503" s="62"/>
      <c r="T503" s="62"/>
    </row>
    <row r="504" spans="1:20">
      <c r="A504" s="49" t="s">
        <v>7512</v>
      </c>
      <c r="B504" s="63" t="s">
        <v>552</v>
      </c>
      <c r="C504" s="63" t="s">
        <v>7519</v>
      </c>
      <c r="D504" s="60" t="s">
        <v>7520</v>
      </c>
      <c r="E504" s="51" t="str">
        <f>IFERROR(VLOOKUP(D:D,'1. КУБ по территории'!$I:$L,2,0),"-")</f>
        <v>-</v>
      </c>
      <c r="F504" s="51" t="str">
        <f>IFERROR(VLOOKUP(D:D,'1. КУБ по территории'!$I:$L,3,0),"-")</f>
        <v>-</v>
      </c>
      <c r="G504" s="51" t="str">
        <f>IFERROR(VLOOKUP(D:D,'1. КУБ по территории'!$I:$L,4,0),"-")</f>
        <v>-</v>
      </c>
      <c r="H504" s="51" t="str">
        <f>IFERROR(AVERAGE(E504:G504),"-")</f>
        <v>-</v>
      </c>
      <c r="I504" s="42" t="str">
        <f>IFERROR(VLOOKUP($D504,'1. КУБ по территории'!$A:$L,3,0),"-")</f>
        <v>-</v>
      </c>
      <c r="J504" s="42" t="str">
        <f>IFERROR(VLOOKUP($D504,'1. КУБ по территории'!$A:$L,4,0),"-")</f>
        <v>-</v>
      </c>
      <c r="K504" s="42" t="str">
        <f>IFERROR(VLOOKUP($D504,'1. КУБ по территории'!$A:$L,5,0),"-")</f>
        <v>-</v>
      </c>
      <c r="L504" s="42" t="str">
        <f>IFERROR(VLOOKUP($D504,'1. КУБ по территории'!$A:$L,6,0),"-")</f>
        <v>-</v>
      </c>
      <c r="M504" s="50">
        <f>IFERROR(IF(H504&gt;=1000000,1,IF(AND(H504&gt;=500000,H504&lt;=999999),2,IF(AND(H504&gt;=200000,H504&lt;=499999),3,IF(AND(H504&gt;=150000,H504&lt;=199999),4,IF(AND(H504&gt;=75000,H504&lt;=149000),5,IF(AND(H504&gt;=35000,H504&lt;=74999),6,6)))))),"-")</f>
        <v>1</v>
      </c>
      <c r="N504" s="43">
        <f>IFERROR(VLOOKUP($M504,справочник!$A$27:$D$33,3,0),0)</f>
        <v>60</v>
      </c>
      <c r="O504" s="43">
        <f>IFERROR(VLOOKUP($M504,справочник!$A$27:$D$33,4,0),0)</f>
        <v>4</v>
      </c>
      <c r="P504" s="43">
        <f>N504*O504</f>
        <v>240</v>
      </c>
      <c r="Q504" s="62"/>
      <c r="R504" s="62"/>
      <c r="S504" s="62"/>
      <c r="T504" s="62"/>
    </row>
    <row r="505" spans="1:20">
      <c r="A505" s="49" t="s">
        <v>7512</v>
      </c>
      <c r="B505" s="63" t="s">
        <v>552</v>
      </c>
      <c r="C505" s="63" t="s">
        <v>7521</v>
      </c>
      <c r="D505" s="60" t="s">
        <v>7522</v>
      </c>
      <c r="E505" s="51" t="str">
        <f>IFERROR(VLOOKUP(D:D,'1. КУБ по территории'!$I:$L,2,0),"-")</f>
        <v>-</v>
      </c>
      <c r="F505" s="51" t="str">
        <f>IFERROR(VLOOKUP(D:D,'1. КУБ по территории'!$I:$L,3,0),"-")</f>
        <v>-</v>
      </c>
      <c r="G505" s="51" t="str">
        <f>IFERROR(VLOOKUP(D:D,'1. КУБ по территории'!$I:$L,4,0),"-")</f>
        <v>-</v>
      </c>
      <c r="H505" s="51" t="str">
        <f>IFERROR(AVERAGE(E505:G505),"-")</f>
        <v>-</v>
      </c>
      <c r="I505" s="42" t="str">
        <f>IFERROR(VLOOKUP($D505,'1. КУБ по территории'!$A:$L,3,0),"-")</f>
        <v>-</v>
      </c>
      <c r="J505" s="42" t="str">
        <f>IFERROR(VLOOKUP($D505,'1. КУБ по территории'!$A:$L,4,0),"-")</f>
        <v>-</v>
      </c>
      <c r="K505" s="42" t="str">
        <f>IFERROR(VLOOKUP($D505,'1. КУБ по территории'!$A:$L,5,0),"-")</f>
        <v>-</v>
      </c>
      <c r="L505" s="42" t="str">
        <f>IFERROR(VLOOKUP($D505,'1. КУБ по территории'!$A:$L,6,0),"-")</f>
        <v>-</v>
      </c>
      <c r="M505" s="50">
        <f>IFERROR(IF(H505&gt;=1000000,1,IF(AND(H505&gt;=500000,H505&lt;=999999),2,IF(AND(H505&gt;=200000,H505&lt;=499999),3,IF(AND(H505&gt;=150000,H505&lt;=199999),4,IF(AND(H505&gt;=75000,H505&lt;=149000),5,IF(AND(H505&gt;=35000,H505&lt;=74999),6,6)))))),"-")</f>
        <v>1</v>
      </c>
      <c r="N505" s="43">
        <f>IFERROR(VLOOKUP($M505,справочник!$A$27:$D$33,3,0),0)</f>
        <v>60</v>
      </c>
      <c r="O505" s="43">
        <f>IFERROR(VLOOKUP($M505,справочник!$A$27:$D$33,4,0),0)</f>
        <v>4</v>
      </c>
      <c r="P505" s="43">
        <f>N505*O505</f>
        <v>240</v>
      </c>
      <c r="Q505" s="62"/>
      <c r="R505" s="62"/>
      <c r="S505" s="62"/>
      <c r="T505" s="62"/>
    </row>
    <row r="506" spans="1:20">
      <c r="A506" s="49" t="s">
        <v>7512</v>
      </c>
      <c r="B506" s="42" t="str">
        <f>IFERROR(VLOOKUP(D:D,'1. КУБ по территории'!$A:$L,7,0),"")</f>
        <v>Санта</v>
      </c>
      <c r="C506" s="42" t="str">
        <f>IFERROR(VLOOKUP(D:D,'1. КУБ по территории'!$A:$L,8,0),"")</f>
        <v>Гомельская обл., Речицкий р-н, г. Речица, ул Мичурина, д 144</v>
      </c>
      <c r="D506" s="60" t="s">
        <v>3783</v>
      </c>
      <c r="E506" s="51">
        <f>IFERROR(VLOOKUP(D:D,'1. КУБ по территории'!$I:$L,2,0),"-")</f>
        <v>0</v>
      </c>
      <c r="F506" s="51">
        <f>IFERROR(VLOOKUP(D:D,'1. КУБ по территории'!$I:$L,3,0),"-")</f>
        <v>0</v>
      </c>
      <c r="G506" s="51">
        <f>IFERROR(VLOOKUP(D:D,'1. КУБ по территории'!$I:$L,4,0),"-")</f>
        <v>1785.2400000000002</v>
      </c>
      <c r="H506" s="51">
        <f>IFERROR(AVERAGE(E506:G506),"-")</f>
        <v>595.08000000000004</v>
      </c>
      <c r="I506" s="42" t="str">
        <f>IFERROR(VLOOKUP($D506,'1. КУБ по территории'!$A:$L,3,0),"-")</f>
        <v>Смешанный канал</v>
      </c>
      <c r="J506" s="42" t="str">
        <f>IFERROR(VLOOKUP($D506,'1. КУБ по территории'!$A:$L,4,0),"-")</f>
        <v>Супермаркет</v>
      </c>
      <c r="K506" s="42" t="str">
        <f>IFERROR(VLOOKUP($D506,'1. КУБ по территории'!$A:$L,5,0),"-")</f>
        <v>Супермаркет (малый)</v>
      </c>
      <c r="L506" s="42" t="str">
        <f>IFERROR(VLOOKUP($D506,'1. КУБ по территории'!$A:$L,6,0),"-")</f>
        <v>Unknown</v>
      </c>
      <c r="M506" s="50">
        <f>IFERROR(IF(H506&gt;=1000000,1,IF(AND(H506&gt;=500000,H506&lt;=999999),2,IF(AND(H506&gt;=200000,H506&lt;=499999),3,IF(AND(H506&gt;=150000,H506&lt;=199999),4,IF(AND(H506&gt;=75000,H506&lt;=149000),5,IF(AND(H506&gt;=35000,H506&lt;=74999),6,6)))))),"-")</f>
        <v>6</v>
      </c>
      <c r="N506" s="43">
        <f>IFERROR(VLOOKUP($M506,справочник!$A$27:$D$33,3,0),0)</f>
        <v>30</v>
      </c>
      <c r="O506" s="43">
        <f>IFERROR(VLOOKUP($M506,справочник!$A$27:$D$33,4,0),0)</f>
        <v>2</v>
      </c>
      <c r="P506" s="43">
        <f>N506*O506</f>
        <v>60</v>
      </c>
      <c r="Q506" s="62"/>
      <c r="R506" s="62"/>
      <c r="S506" s="62"/>
      <c r="T506" s="62"/>
    </row>
    <row r="507" spans="1:20">
      <c r="A507" s="49" t="s">
        <v>7512</v>
      </c>
      <c r="B507" s="63" t="s">
        <v>2915</v>
      </c>
      <c r="C507" s="63" t="s">
        <v>7523</v>
      </c>
      <c r="D507" s="60" t="s">
        <v>7524</v>
      </c>
      <c r="E507" s="51" t="str">
        <f>IFERROR(VLOOKUP(D:D,'1. КУБ по территории'!$I:$L,2,0),"-")</f>
        <v>-</v>
      </c>
      <c r="F507" s="51" t="str">
        <f>IFERROR(VLOOKUP(D:D,'1. КУБ по территории'!$I:$L,3,0),"-")</f>
        <v>-</v>
      </c>
      <c r="G507" s="51" t="str">
        <f>IFERROR(VLOOKUP(D:D,'1. КУБ по территории'!$I:$L,4,0),"-")</f>
        <v>-</v>
      </c>
      <c r="H507" s="51" t="str">
        <f>IFERROR(AVERAGE(E507:G507),"-")</f>
        <v>-</v>
      </c>
      <c r="I507" s="42" t="str">
        <f>IFERROR(VLOOKUP($D507,'1. КУБ по территории'!$A:$L,3,0),"-")</f>
        <v>-</v>
      </c>
      <c r="J507" s="42" t="str">
        <f>IFERROR(VLOOKUP($D507,'1. КУБ по территории'!$A:$L,4,0),"-")</f>
        <v>-</v>
      </c>
      <c r="K507" s="42" t="str">
        <f>IFERROR(VLOOKUP($D507,'1. КУБ по территории'!$A:$L,5,0),"-")</f>
        <v>-</v>
      </c>
      <c r="L507" s="42" t="str">
        <f>IFERROR(VLOOKUP($D507,'1. КУБ по территории'!$A:$L,6,0),"-")</f>
        <v>-</v>
      </c>
      <c r="M507" s="50">
        <f>IFERROR(IF(H507&gt;=1000000,1,IF(AND(H507&gt;=500000,H507&lt;=999999),2,IF(AND(H507&gt;=200000,H507&lt;=499999),3,IF(AND(H507&gt;=150000,H507&lt;=199999),4,IF(AND(H507&gt;=75000,H507&lt;=149000),5,IF(AND(H507&gt;=35000,H507&lt;=74999),6,6)))))),"-")</f>
        <v>1</v>
      </c>
      <c r="N507" s="43">
        <f>IFERROR(VLOOKUP($M507,справочник!$A$27:$D$33,3,0),0)</f>
        <v>60</v>
      </c>
      <c r="O507" s="43">
        <f>IFERROR(VLOOKUP($M507,справочник!$A$27:$D$33,4,0),0)</f>
        <v>4</v>
      </c>
      <c r="P507" s="43">
        <f>N507*O507</f>
        <v>240</v>
      </c>
      <c r="Q507" s="62"/>
      <c r="R507" s="62"/>
      <c r="S507" s="62"/>
      <c r="T507" s="62"/>
    </row>
    <row r="508" spans="1:20">
      <c r="A508" s="49" t="s">
        <v>7512</v>
      </c>
      <c r="B508" s="63" t="s">
        <v>2915</v>
      </c>
      <c r="C508" s="63" t="s">
        <v>7525</v>
      </c>
      <c r="D508" s="60" t="s">
        <v>7526</v>
      </c>
      <c r="E508" s="51" t="str">
        <f>IFERROR(VLOOKUP(D:D,'1. КУБ по территории'!$I:$L,2,0),"-")</f>
        <v>-</v>
      </c>
      <c r="F508" s="51" t="str">
        <f>IFERROR(VLOOKUP(D:D,'1. КУБ по территории'!$I:$L,3,0),"-")</f>
        <v>-</v>
      </c>
      <c r="G508" s="51" t="str">
        <f>IFERROR(VLOOKUP(D:D,'1. КУБ по территории'!$I:$L,4,0),"-")</f>
        <v>-</v>
      </c>
      <c r="H508" s="51" t="str">
        <f>IFERROR(AVERAGE(E508:G508),"-")</f>
        <v>-</v>
      </c>
      <c r="I508" s="42" t="str">
        <f>IFERROR(VLOOKUP($D508,'1. КУБ по территории'!$A:$L,3,0),"-")</f>
        <v>-</v>
      </c>
      <c r="J508" s="42" t="str">
        <f>IFERROR(VLOOKUP($D508,'1. КУБ по территории'!$A:$L,4,0),"-")</f>
        <v>-</v>
      </c>
      <c r="K508" s="42" t="str">
        <f>IFERROR(VLOOKUP($D508,'1. КУБ по территории'!$A:$L,5,0),"-")</f>
        <v>-</v>
      </c>
      <c r="L508" s="42" t="str">
        <f>IFERROR(VLOOKUP($D508,'1. КУБ по территории'!$A:$L,6,0),"-")</f>
        <v>-</v>
      </c>
      <c r="M508" s="50">
        <f>IFERROR(IF(H508&gt;=1000000,1,IF(AND(H508&gt;=500000,H508&lt;=999999),2,IF(AND(H508&gt;=200000,H508&lt;=499999),3,IF(AND(H508&gt;=150000,H508&lt;=199999),4,IF(AND(H508&gt;=75000,H508&lt;=149000),5,IF(AND(H508&gt;=35000,H508&lt;=74999),6,6)))))),"-")</f>
        <v>1</v>
      </c>
      <c r="N508" s="43">
        <f>IFERROR(VLOOKUP($M508,справочник!$A$27:$D$33,3,0),0)</f>
        <v>60</v>
      </c>
      <c r="O508" s="43">
        <f>IFERROR(VLOOKUP($M508,справочник!$A$27:$D$33,4,0),0)</f>
        <v>4</v>
      </c>
      <c r="P508" s="43">
        <f>N508*O508</f>
        <v>240</v>
      </c>
      <c r="Q508" s="62"/>
      <c r="R508" s="62"/>
      <c r="S508" s="62"/>
      <c r="T508" s="62"/>
    </row>
    <row r="509" spans="1:20">
      <c r="A509" s="49" t="s">
        <v>7512</v>
      </c>
      <c r="B509" s="63" t="s">
        <v>2915</v>
      </c>
      <c r="C509" s="63" t="s">
        <v>7527</v>
      </c>
      <c r="D509" s="60" t="s">
        <v>7528</v>
      </c>
      <c r="E509" s="51" t="str">
        <f>IFERROR(VLOOKUP(D:D,'1. КУБ по территории'!$I:$L,2,0),"-")</f>
        <v>-</v>
      </c>
      <c r="F509" s="51" t="str">
        <f>IFERROR(VLOOKUP(D:D,'1. КУБ по территории'!$I:$L,3,0),"-")</f>
        <v>-</v>
      </c>
      <c r="G509" s="51" t="str">
        <f>IFERROR(VLOOKUP(D:D,'1. КУБ по территории'!$I:$L,4,0),"-")</f>
        <v>-</v>
      </c>
      <c r="H509" s="51" t="str">
        <f>IFERROR(AVERAGE(E509:G509),"-")</f>
        <v>-</v>
      </c>
      <c r="I509" s="42" t="str">
        <f>IFERROR(VLOOKUP($D509,'1. КУБ по территории'!$A:$L,3,0),"-")</f>
        <v>-</v>
      </c>
      <c r="J509" s="42" t="str">
        <f>IFERROR(VLOOKUP($D509,'1. КУБ по территории'!$A:$L,4,0),"-")</f>
        <v>-</v>
      </c>
      <c r="K509" s="42" t="str">
        <f>IFERROR(VLOOKUP($D509,'1. КУБ по территории'!$A:$L,5,0),"-")</f>
        <v>-</v>
      </c>
      <c r="L509" s="42" t="str">
        <f>IFERROR(VLOOKUP($D509,'1. КУБ по территории'!$A:$L,6,0),"-")</f>
        <v>-</v>
      </c>
      <c r="M509" s="50">
        <f>IFERROR(IF(H509&gt;=1000000,1,IF(AND(H509&gt;=500000,H509&lt;=999999),2,IF(AND(H509&gt;=200000,H509&lt;=499999),3,IF(AND(H509&gt;=150000,H509&lt;=199999),4,IF(AND(H509&gt;=75000,H509&lt;=149000),5,IF(AND(H509&gt;=35000,H509&lt;=74999),6,6)))))),"-")</f>
        <v>1</v>
      </c>
      <c r="N509" s="43">
        <f>IFERROR(VLOOKUP($M509,справочник!$A$27:$D$33,3,0),0)</f>
        <v>60</v>
      </c>
      <c r="O509" s="43">
        <f>IFERROR(VLOOKUP($M509,справочник!$A$27:$D$33,4,0),0)</f>
        <v>4</v>
      </c>
      <c r="P509" s="43">
        <f>N509*O509</f>
        <v>240</v>
      </c>
      <c r="Q509" s="62"/>
      <c r="R509" s="62"/>
      <c r="S509" s="62"/>
      <c r="T509" s="62"/>
    </row>
    <row r="510" spans="1:20">
      <c r="A510" s="49" t="s">
        <v>7512</v>
      </c>
      <c r="B510" s="63" t="s">
        <v>2915</v>
      </c>
      <c r="C510" s="63" t="s">
        <v>7529</v>
      </c>
      <c r="D510" s="60" t="s">
        <v>7530</v>
      </c>
      <c r="E510" s="51" t="str">
        <f>IFERROR(VLOOKUP(D:D,'1. КУБ по территории'!$I:$L,2,0),"-")</f>
        <v>-</v>
      </c>
      <c r="F510" s="51" t="str">
        <f>IFERROR(VLOOKUP(D:D,'1. КУБ по территории'!$I:$L,3,0),"-")</f>
        <v>-</v>
      </c>
      <c r="G510" s="51" t="str">
        <f>IFERROR(VLOOKUP(D:D,'1. КУБ по территории'!$I:$L,4,0),"-")</f>
        <v>-</v>
      </c>
      <c r="H510" s="51" t="str">
        <f>IFERROR(AVERAGE(E510:G510),"-")</f>
        <v>-</v>
      </c>
      <c r="I510" s="42" t="str">
        <f>IFERROR(VLOOKUP($D510,'1. КУБ по территории'!$A:$L,3,0),"-")</f>
        <v>-</v>
      </c>
      <c r="J510" s="42" t="str">
        <f>IFERROR(VLOOKUP($D510,'1. КУБ по территории'!$A:$L,4,0),"-")</f>
        <v>-</v>
      </c>
      <c r="K510" s="42" t="str">
        <f>IFERROR(VLOOKUP($D510,'1. КУБ по территории'!$A:$L,5,0),"-")</f>
        <v>-</v>
      </c>
      <c r="L510" s="42" t="str">
        <f>IFERROR(VLOOKUP($D510,'1. КУБ по территории'!$A:$L,6,0),"-")</f>
        <v>-</v>
      </c>
      <c r="M510" s="50">
        <f>IFERROR(IF(H510&gt;=1000000,1,IF(AND(H510&gt;=500000,H510&lt;=999999),2,IF(AND(H510&gt;=200000,H510&lt;=499999),3,IF(AND(H510&gt;=150000,H510&lt;=199999),4,IF(AND(H510&gt;=75000,H510&lt;=149000),5,IF(AND(H510&gt;=35000,H510&lt;=74999),6,6)))))),"-")</f>
        <v>1</v>
      </c>
      <c r="N510" s="43">
        <f>IFERROR(VLOOKUP($M510,справочник!$A$27:$D$33,3,0),0)</f>
        <v>60</v>
      </c>
      <c r="O510" s="43">
        <f>IFERROR(VLOOKUP($M510,справочник!$A$27:$D$33,4,0),0)</f>
        <v>4</v>
      </c>
      <c r="P510" s="43">
        <f>N510*O510</f>
        <v>240</v>
      </c>
      <c r="Q510" s="62"/>
      <c r="R510" s="62"/>
      <c r="S510" s="62"/>
      <c r="T510" s="62"/>
    </row>
    <row r="511" spans="1:20">
      <c r="A511" s="49" t="s">
        <v>7512</v>
      </c>
      <c r="B511" s="63" t="s">
        <v>2915</v>
      </c>
      <c r="C511" s="63" t="s">
        <v>7531</v>
      </c>
      <c r="D511" s="60" t="s">
        <v>7532</v>
      </c>
      <c r="E511" s="51" t="str">
        <f>IFERROR(VLOOKUP(D:D,'1. КУБ по территории'!$I:$L,2,0),"-")</f>
        <v>-</v>
      </c>
      <c r="F511" s="51" t="str">
        <f>IFERROR(VLOOKUP(D:D,'1. КУБ по территории'!$I:$L,3,0),"-")</f>
        <v>-</v>
      </c>
      <c r="G511" s="51" t="str">
        <f>IFERROR(VLOOKUP(D:D,'1. КУБ по территории'!$I:$L,4,0),"-")</f>
        <v>-</v>
      </c>
      <c r="H511" s="51" t="str">
        <f>IFERROR(AVERAGE(E511:G511),"-")</f>
        <v>-</v>
      </c>
      <c r="I511" s="42" t="str">
        <f>IFERROR(VLOOKUP($D511,'1. КУБ по территории'!$A:$L,3,0),"-")</f>
        <v>-</v>
      </c>
      <c r="J511" s="42" t="str">
        <f>IFERROR(VLOOKUP($D511,'1. КУБ по территории'!$A:$L,4,0),"-")</f>
        <v>-</v>
      </c>
      <c r="K511" s="42" t="str">
        <f>IFERROR(VLOOKUP($D511,'1. КУБ по территории'!$A:$L,5,0),"-")</f>
        <v>-</v>
      </c>
      <c r="L511" s="42" t="str">
        <f>IFERROR(VLOOKUP($D511,'1. КУБ по территории'!$A:$L,6,0),"-")</f>
        <v>-</v>
      </c>
      <c r="M511" s="50">
        <f>IFERROR(IF(H511&gt;=1000000,1,IF(AND(H511&gt;=500000,H511&lt;=999999),2,IF(AND(H511&gt;=200000,H511&lt;=499999),3,IF(AND(H511&gt;=150000,H511&lt;=199999),4,IF(AND(H511&gt;=75000,H511&lt;=149000),5,IF(AND(H511&gt;=35000,H511&lt;=74999),6,6)))))),"-")</f>
        <v>1</v>
      </c>
      <c r="N511" s="43">
        <f>IFERROR(VLOOKUP($M511,справочник!$A$27:$D$33,3,0),0)</f>
        <v>60</v>
      </c>
      <c r="O511" s="43">
        <f>IFERROR(VLOOKUP($M511,справочник!$A$27:$D$33,4,0),0)</f>
        <v>4</v>
      </c>
      <c r="P511" s="43">
        <f>N511*O511</f>
        <v>240</v>
      </c>
      <c r="Q511" s="62"/>
      <c r="R511" s="62"/>
      <c r="S511" s="62"/>
      <c r="T511" s="62"/>
    </row>
    <row r="512" spans="1:20">
      <c r="A512" s="49" t="s">
        <v>7512</v>
      </c>
      <c r="B512" s="63" t="s">
        <v>2915</v>
      </c>
      <c r="C512" s="63" t="s">
        <v>7533</v>
      </c>
      <c r="D512" s="60" t="s">
        <v>7534</v>
      </c>
      <c r="E512" s="51" t="str">
        <f>IFERROR(VLOOKUP(D:D,'1. КУБ по территории'!$I:$L,2,0),"-")</f>
        <v>-</v>
      </c>
      <c r="F512" s="51" t="str">
        <f>IFERROR(VLOOKUP(D:D,'1. КУБ по территории'!$I:$L,3,0),"-")</f>
        <v>-</v>
      </c>
      <c r="G512" s="51" t="str">
        <f>IFERROR(VLOOKUP(D:D,'1. КУБ по территории'!$I:$L,4,0),"-")</f>
        <v>-</v>
      </c>
      <c r="H512" s="51" t="str">
        <f>IFERROR(AVERAGE(E512:G512),"-")</f>
        <v>-</v>
      </c>
      <c r="I512" s="42" t="str">
        <f>IFERROR(VLOOKUP($D512,'1. КУБ по территории'!$A:$L,3,0),"-")</f>
        <v>-</v>
      </c>
      <c r="J512" s="42" t="str">
        <f>IFERROR(VLOOKUP($D512,'1. КУБ по территории'!$A:$L,4,0),"-")</f>
        <v>-</v>
      </c>
      <c r="K512" s="42" t="str">
        <f>IFERROR(VLOOKUP($D512,'1. КУБ по территории'!$A:$L,5,0),"-")</f>
        <v>-</v>
      </c>
      <c r="L512" s="42" t="str">
        <f>IFERROR(VLOOKUP($D512,'1. КУБ по территории'!$A:$L,6,0),"-")</f>
        <v>-</v>
      </c>
      <c r="M512" s="50">
        <f>IFERROR(IF(H512&gt;=1000000,1,IF(AND(H512&gt;=500000,H512&lt;=999999),2,IF(AND(H512&gt;=200000,H512&lt;=499999),3,IF(AND(H512&gt;=150000,H512&lt;=199999),4,IF(AND(H512&gt;=75000,H512&lt;=149000),5,IF(AND(H512&gt;=35000,H512&lt;=74999),6,6)))))),"-")</f>
        <v>1</v>
      </c>
      <c r="N512" s="43">
        <f>IFERROR(VLOOKUP($M512,справочник!$A$27:$D$33,3,0),0)</f>
        <v>60</v>
      </c>
      <c r="O512" s="43">
        <f>IFERROR(VLOOKUP($M512,справочник!$A$27:$D$33,4,0),0)</f>
        <v>4</v>
      </c>
      <c r="P512" s="43">
        <f>N512*O512</f>
        <v>240</v>
      </c>
      <c r="Q512" s="62"/>
      <c r="R512" s="62"/>
      <c r="S512" s="62"/>
      <c r="T512" s="62"/>
    </row>
    <row r="513" spans="1:20">
      <c r="A513" s="49" t="s">
        <v>7535</v>
      </c>
      <c r="B513" s="42" t="str">
        <f>IFERROR(VLOOKUP(D:D,'1. КУБ по территории'!$A:$L,7,0),"")</f>
        <v>Белмаркет</v>
      </c>
      <c r="C513" s="42" t="str">
        <f>IFERROR(VLOOKUP(D:D,'1. КУБ по территории'!$A:$L,8,0),"")</f>
        <v>Гродненская обл., Лидский р-н, г. Лида, ул Пролыгина, д 18А</v>
      </c>
      <c r="D513" s="60" t="s">
        <v>4297</v>
      </c>
      <c r="E513" s="51">
        <f>IFERROR(VLOOKUP(D:D,'1. КУБ по территории'!$I:$L,2,0),"-")</f>
        <v>26925.37</v>
      </c>
      <c r="F513" s="51">
        <f>IFERROR(VLOOKUP(D:D,'1. КУБ по территории'!$I:$L,3,0),"-")</f>
        <v>8860.93</v>
      </c>
      <c r="G513" s="51">
        <f>IFERROR(VLOOKUP(D:D,'1. КУБ по территории'!$I:$L,4,0),"-")</f>
        <v>12731.29</v>
      </c>
      <c r="H513" s="51">
        <f>IFERROR(AVERAGE(E513:G513),"-")</f>
        <v>16172.53</v>
      </c>
      <c r="I513" s="42" t="str">
        <f>IFERROR(VLOOKUP($D513,'1. КУБ по территории'!$A:$L,3,0),"-")</f>
        <v>Смешанный канал</v>
      </c>
      <c r="J513" s="42" t="str">
        <f>IFERROR(VLOOKUP($D513,'1. КУБ по территории'!$A:$L,4,0),"-")</f>
        <v>Супермаркет</v>
      </c>
      <c r="K513" s="42" t="str">
        <f>IFERROR(VLOOKUP($D513,'1. КУБ по территории'!$A:$L,5,0),"-")</f>
        <v>Супермаркет (малый)</v>
      </c>
      <c r="L513" s="42" t="str">
        <f>IFERROR(VLOOKUP($D513,'1. КУБ по территории'!$A:$L,6,0),"-")</f>
        <v>Unknown</v>
      </c>
      <c r="M513" s="50">
        <f>IFERROR(IF(H513&gt;=1000000,1,IF(AND(H513&gt;=500000,H513&lt;=999999),2,IF(AND(H513&gt;=200000,H513&lt;=499999),3,IF(AND(H513&gt;=150000,H513&lt;=199999),4,IF(AND(H513&gt;=75000,H513&lt;=149000),5,IF(AND(H513&gt;=35000,H513&lt;=74999),6,6)))))),"-")</f>
        <v>6</v>
      </c>
      <c r="N513" s="43">
        <f>IFERROR(VLOOKUP($M513,справочник!$A$27:$D$33,3,0),0)</f>
        <v>30</v>
      </c>
      <c r="O513" s="43">
        <f>IFERROR(VLOOKUP($M513,справочник!$A$27:$D$33,4,0),0)</f>
        <v>2</v>
      </c>
      <c r="P513" s="43">
        <f>N513*O513</f>
        <v>60</v>
      </c>
      <c r="Q513" s="62"/>
      <c r="R513" s="62"/>
      <c r="S513" s="62"/>
      <c r="T513" s="62"/>
    </row>
    <row r="514" spans="1:20">
      <c r="A514" s="49" t="s">
        <v>7535</v>
      </c>
      <c r="B514" s="42" t="str">
        <f>IFERROR(VLOOKUP(D:D,'1. КУБ по территории'!$A:$L,7,0),"")</f>
        <v>Буслик</v>
      </c>
      <c r="C514" s="42" t="str">
        <f>IFERROR(VLOOKUP(D:D,'1. КУБ по территории'!$A:$L,8,0),"")</f>
        <v>Гродненская обл., Лидский р-н, г. Лида, ул Красноармейская, д 63</v>
      </c>
      <c r="D514" s="60" t="s">
        <v>3990</v>
      </c>
      <c r="E514" s="51">
        <f>IFERROR(VLOOKUP(D:D,'1. КУБ по территории'!$I:$L,2,0),"-")</f>
        <v>22928.22020075599</v>
      </c>
      <c r="F514" s="51">
        <f>IFERROR(VLOOKUP(D:D,'1. КУБ по территории'!$I:$L,3,0),"-")</f>
        <v>0</v>
      </c>
      <c r="G514" s="51">
        <f>IFERROR(VLOOKUP(D:D,'1. КУБ по территории'!$I:$L,4,0),"-")</f>
        <v>31531.556248415207</v>
      </c>
      <c r="H514" s="51">
        <f>IFERROR(AVERAGE(E514:G514),"-")</f>
        <v>18153.2588163904</v>
      </c>
      <c r="I514" s="42" t="str">
        <f>IFERROR(VLOOKUP($D514,'1. КУБ по территории'!$A:$L,3,0),"-")</f>
        <v>Канал Специалисты</v>
      </c>
      <c r="J514" s="42" t="str">
        <f>IFERROR(VLOOKUP($D514,'1. КУБ по территории'!$A:$L,4,0),"-")</f>
        <v>Детский магазин</v>
      </c>
      <c r="K514" s="42" t="str">
        <f>IFERROR(VLOOKUP($D514,'1. КУБ по территории'!$A:$L,5,0),"-")</f>
        <v>Детский магазин (малый)</v>
      </c>
      <c r="L514" s="42" t="str">
        <f>IFERROR(VLOOKUP($D514,'1. КУБ по территории'!$A:$L,6,0),"-")</f>
        <v>10 (Буслик)</v>
      </c>
      <c r="M514" s="50">
        <f>IFERROR(IF(H514&gt;=1000000,1,IF(AND(H514&gt;=500000,H514&lt;=999999),2,IF(AND(H514&gt;=200000,H514&lt;=499999),3,IF(AND(H514&gt;=150000,H514&lt;=199999),4,IF(AND(H514&gt;=75000,H514&lt;=149000),5,IF(AND(H514&gt;=35000,H514&lt;=74999),6,6)))))),"-")</f>
        <v>6</v>
      </c>
      <c r="N514" s="43">
        <f>IFERROR(VLOOKUP($M514,справочник!$A$27:$D$33,3,0),0)</f>
        <v>30</v>
      </c>
      <c r="O514" s="43">
        <f>IFERROR(VLOOKUP($M514,справочник!$A$27:$D$33,4,0),0)</f>
        <v>2</v>
      </c>
      <c r="P514" s="43">
        <f>N514*O514</f>
        <v>60</v>
      </c>
      <c r="Q514" s="62"/>
      <c r="R514" s="62"/>
      <c r="S514" s="62"/>
      <c r="T514" s="62"/>
    </row>
    <row r="515" spans="1:20">
      <c r="A515" s="49" t="s">
        <v>7535</v>
      </c>
      <c r="B515" s="42" t="str">
        <f>IFERROR(VLOOKUP(D:D,'1. КУБ по территории'!$A:$L,7,0),"")</f>
        <v>Детмир Бел</v>
      </c>
      <c r="C515" s="42" t="str">
        <f>IFERROR(VLOOKUP(D:D,'1. КУБ по территории'!$A:$L,8,0),"")</f>
        <v>Гродненская обл., Лидский р-н, г. Лида, ул Качана, д 29</v>
      </c>
      <c r="D515" s="60" t="s">
        <v>3992</v>
      </c>
      <c r="E515" s="51">
        <f>IFERROR(VLOOKUP(D:D,'1. КУБ по территории'!$I:$L,2,0),"-")</f>
        <v>332089.12</v>
      </c>
      <c r="F515" s="51">
        <f>IFERROR(VLOOKUP(D:D,'1. КУБ по территории'!$I:$L,3,0),"-")</f>
        <v>263456.14999999997</v>
      </c>
      <c r="G515" s="51">
        <f>IFERROR(VLOOKUP(D:D,'1. КУБ по территории'!$I:$L,4,0),"-")</f>
        <v>514926.24999999988</v>
      </c>
      <c r="H515" s="51">
        <f>IFERROR(AVERAGE(E515:G515),"-")</f>
        <v>370157.17333333334</v>
      </c>
      <c r="I515" s="42" t="str">
        <f>IFERROR(VLOOKUP($D515,'1. КУБ по территории'!$A:$L,3,0),"-")</f>
        <v>Канал Специалисты</v>
      </c>
      <c r="J515" s="42" t="str">
        <f>IFERROR(VLOOKUP($D515,'1. КУБ по территории'!$A:$L,4,0),"-")</f>
        <v>Детский магазин</v>
      </c>
      <c r="K515" s="42" t="str">
        <f>IFERROR(VLOOKUP($D515,'1. КУБ по территории'!$A:$L,5,0),"-")</f>
        <v>Детский магазин (малый)</v>
      </c>
      <c r="L515" s="42" t="str">
        <f>IFERROR(VLOOKUP($D515,'1. КУБ по территории'!$A:$L,6,0),"-")</f>
        <v>Unknown</v>
      </c>
      <c r="M515" s="50">
        <f>IFERROR(IF(H515&gt;=1000000,1,IF(AND(H515&gt;=500000,H515&lt;=999999),2,IF(AND(H515&gt;=200000,H515&lt;=499999),3,IF(AND(H515&gt;=150000,H515&lt;=199999),4,IF(AND(H515&gt;=75000,H515&lt;=149000),5,IF(AND(H515&gt;=35000,H515&lt;=74999),6,6)))))),"-")</f>
        <v>3</v>
      </c>
      <c r="N515" s="43">
        <f>IFERROR(VLOOKUP($M515,справочник!$A$27:$D$33,3,0),0)</f>
        <v>60</v>
      </c>
      <c r="O515" s="43">
        <f>IFERROR(VLOOKUP($M515,справочник!$A$27:$D$33,4,0),0)</f>
        <v>4</v>
      </c>
      <c r="P515" s="43">
        <f>N515*O515</f>
        <v>240</v>
      </c>
      <c r="Q515" s="62"/>
      <c r="R515" s="62"/>
      <c r="S515" s="62"/>
      <c r="T515" s="62"/>
    </row>
    <row r="516" spans="1:20">
      <c r="A516" s="49" t="s">
        <v>7535</v>
      </c>
      <c r="B516" s="42" t="str">
        <f>IFERROR(VLOOKUP(D:D,'1. КУБ по территории'!$A:$L,7,0),"")</f>
        <v>Мила</v>
      </c>
      <c r="C516" s="42" t="str">
        <f>IFERROR(VLOOKUP(D:D,'1. КУБ по территории'!$A:$L,8,0),"")</f>
        <v>Гродненская обл., Лидский р-н, г. Березовка, ул Заводская</v>
      </c>
      <c r="D516" s="60" t="s">
        <v>4012</v>
      </c>
      <c r="E516" s="51">
        <f>IFERROR(VLOOKUP(D:D,'1. КУБ по территории'!$I:$L,2,0),"-")</f>
        <v>58660.450000000004</v>
      </c>
      <c r="F516" s="51">
        <f>IFERROR(VLOOKUP(D:D,'1. КУБ по территории'!$I:$L,3,0),"-")</f>
        <v>41289.220000000016</v>
      </c>
      <c r="G516" s="51">
        <f>IFERROR(VLOOKUP(D:D,'1. КУБ по территории'!$I:$L,4,0),"-")</f>
        <v>9523.23</v>
      </c>
      <c r="H516" s="51">
        <f>IFERROR(AVERAGE(E516:G516),"-")</f>
        <v>36490.966666666667</v>
      </c>
      <c r="I516" s="42" t="str">
        <f>IFERROR(VLOOKUP($D516,'1. КУБ по территории'!$A:$L,3,0),"-")</f>
        <v>Канал Специалисты</v>
      </c>
      <c r="J516" s="42" t="str">
        <f>IFERROR(VLOOKUP($D516,'1. КУБ по территории'!$A:$L,4,0),"-")</f>
        <v>Парфюмерные и хозяйственные магазины</v>
      </c>
      <c r="K516" s="42" t="str">
        <f>IFERROR(VLOOKUP($D516,'1. КУБ по территории'!$A:$L,5,0),"-")</f>
        <v>Парфюмерно-Хозяйственный магазин (Малый)</v>
      </c>
      <c r="L516" s="42" t="str">
        <f>IFERROR(VLOOKUP($D516,'1. КУБ по территории'!$A:$L,6,0),"-")</f>
        <v>Мила mini</v>
      </c>
      <c r="M516" s="50">
        <f>IFERROR(IF(H516&gt;=1000000,1,IF(AND(H516&gt;=500000,H516&lt;=999999),2,IF(AND(H516&gt;=200000,H516&lt;=499999),3,IF(AND(H516&gt;=150000,H516&lt;=199999),4,IF(AND(H516&gt;=75000,H516&lt;=149000),5,IF(AND(H516&gt;=35000,H516&lt;=74999),6,6)))))),"-")</f>
        <v>6</v>
      </c>
      <c r="N516" s="43">
        <f>IFERROR(VLOOKUP($M516,справочник!$A$27:$D$33,3,0),0)</f>
        <v>30</v>
      </c>
      <c r="O516" s="43">
        <f>IFERROR(VLOOKUP($M516,справочник!$A$27:$D$33,4,0),0)</f>
        <v>2</v>
      </c>
      <c r="P516" s="43">
        <f>N516*O516</f>
        <v>60</v>
      </c>
      <c r="Q516" s="62"/>
      <c r="R516" s="62"/>
      <c r="S516" s="62"/>
      <c r="T516" s="62"/>
    </row>
    <row r="517" spans="1:20">
      <c r="A517" s="49" t="s">
        <v>7535</v>
      </c>
      <c r="B517" s="42" t="str">
        <f>IFERROR(VLOOKUP(D:D,'1. КУБ по территории'!$A:$L,7,0),"")</f>
        <v>Мила</v>
      </c>
      <c r="C517" s="42" t="str">
        <f>IFERROR(VLOOKUP(D:D,'1. КУБ по территории'!$A:$L,8,0),"")</f>
        <v>Гродненская обл., Дятловский р-н, г. Дятлово, ул Слонимская, д 6А</v>
      </c>
      <c r="D517" s="60" t="s">
        <v>4070</v>
      </c>
      <c r="E517" s="51">
        <f>IFERROR(VLOOKUP(D:D,'1. КУБ по территории'!$I:$L,2,0),"-")</f>
        <v>58660.449999999975</v>
      </c>
      <c r="F517" s="51">
        <f>IFERROR(VLOOKUP(D:D,'1. КУБ по территории'!$I:$L,3,0),"-")</f>
        <v>41289.220000000008</v>
      </c>
      <c r="G517" s="51">
        <f>IFERROR(VLOOKUP(D:D,'1. КУБ по территории'!$I:$L,4,0),"-")</f>
        <v>9523.2299999999977</v>
      </c>
      <c r="H517" s="51">
        <f>IFERROR(AVERAGE(E517:G517),"-")</f>
        <v>36490.96666666666</v>
      </c>
      <c r="I517" s="42" t="str">
        <f>IFERROR(VLOOKUP($D517,'1. КУБ по территории'!$A:$L,3,0),"-")</f>
        <v>Канал Специалисты</v>
      </c>
      <c r="J517" s="42" t="str">
        <f>IFERROR(VLOOKUP($D517,'1. КУБ по территории'!$A:$L,4,0),"-")</f>
        <v>Парфюмерные и хозяйственные магазины</v>
      </c>
      <c r="K517" s="42" t="str">
        <f>IFERROR(VLOOKUP($D517,'1. КУБ по территории'!$A:$L,5,0),"-")</f>
        <v>Парфюмерно-Хозяйственный магазин (Малый)</v>
      </c>
      <c r="L517" s="42" t="str">
        <f>IFERROR(VLOOKUP($D517,'1. КУБ по территории'!$A:$L,6,0),"-")</f>
        <v>Мила mini</v>
      </c>
      <c r="M517" s="50">
        <f>IFERROR(IF(H517&gt;=1000000,1,IF(AND(H517&gt;=500000,H517&lt;=999999),2,IF(AND(H517&gt;=200000,H517&lt;=499999),3,IF(AND(H517&gt;=150000,H517&lt;=199999),4,IF(AND(H517&gt;=75000,H517&lt;=149000),5,IF(AND(H517&gt;=35000,H517&lt;=74999),6,6)))))),"-")</f>
        <v>6</v>
      </c>
      <c r="N517" s="43">
        <f>IFERROR(VLOOKUP($M517,справочник!$A$27:$D$33,3,0),0)</f>
        <v>30</v>
      </c>
      <c r="O517" s="43">
        <f>IFERROR(VLOOKUP($M517,справочник!$A$27:$D$33,4,0),0)</f>
        <v>2</v>
      </c>
      <c r="P517" s="43">
        <f>N517*O517</f>
        <v>60</v>
      </c>
      <c r="Q517" s="62"/>
      <c r="R517" s="62"/>
      <c r="S517" s="62"/>
      <c r="T517" s="62"/>
    </row>
    <row r="518" spans="1:20">
      <c r="A518" s="49" t="s">
        <v>7535</v>
      </c>
      <c r="B518" s="42" t="str">
        <f>IFERROR(VLOOKUP(D:D,'1. КУБ по территории'!$A:$L,7,0),"")</f>
        <v>Мила</v>
      </c>
      <c r="C518" s="42" t="str">
        <f>IFERROR(VLOOKUP(D:D,'1. КУБ по территории'!$A:$L,8,0),"")</f>
        <v>Гродненская обл., Зельвенский р-н, гп Зельва, ул Железнодорожная, д 10</v>
      </c>
      <c r="D518" s="60" t="s">
        <v>4072</v>
      </c>
      <c r="E518" s="51">
        <f>IFERROR(VLOOKUP(D:D,'1. КУБ по территории'!$I:$L,2,0),"-")</f>
        <v>58660.449999999975</v>
      </c>
      <c r="F518" s="51">
        <f>IFERROR(VLOOKUP(D:D,'1. КУБ по территории'!$I:$L,3,0),"-")</f>
        <v>41289.22</v>
      </c>
      <c r="G518" s="51">
        <f>IFERROR(VLOOKUP(D:D,'1. КУБ по территории'!$I:$L,4,0),"-")</f>
        <v>9523.2300000000014</v>
      </c>
      <c r="H518" s="51">
        <f>IFERROR(AVERAGE(E518:G518),"-")</f>
        <v>36490.96666666666</v>
      </c>
      <c r="I518" s="42" t="str">
        <f>IFERROR(VLOOKUP($D518,'1. КУБ по территории'!$A:$L,3,0),"-")</f>
        <v>Канал Специалисты</v>
      </c>
      <c r="J518" s="42" t="str">
        <f>IFERROR(VLOOKUP($D518,'1. КУБ по территории'!$A:$L,4,0),"-")</f>
        <v>Парфюмерные и хозяйственные магазины</v>
      </c>
      <c r="K518" s="42" t="str">
        <f>IFERROR(VLOOKUP($D518,'1. КУБ по территории'!$A:$L,5,0),"-")</f>
        <v>Парфюмерно-Хозяйственный магазин (Малый)</v>
      </c>
      <c r="L518" s="42" t="str">
        <f>IFERROR(VLOOKUP($D518,'1. КУБ по территории'!$A:$L,6,0),"-")</f>
        <v>Мила mini</v>
      </c>
      <c r="M518" s="50">
        <f>IFERROR(IF(H518&gt;=1000000,1,IF(AND(H518&gt;=500000,H518&lt;=999999),2,IF(AND(H518&gt;=200000,H518&lt;=499999),3,IF(AND(H518&gt;=150000,H518&lt;=199999),4,IF(AND(H518&gt;=75000,H518&lt;=149000),5,IF(AND(H518&gt;=35000,H518&lt;=74999),6,6)))))),"-")</f>
        <v>6</v>
      </c>
      <c r="N518" s="43">
        <f>IFERROR(VLOOKUP($M518,справочник!$A$27:$D$33,3,0),0)</f>
        <v>30</v>
      </c>
      <c r="O518" s="43">
        <f>IFERROR(VLOOKUP($M518,справочник!$A$27:$D$33,4,0),0)</f>
        <v>2</v>
      </c>
      <c r="P518" s="43">
        <f>N518*O518</f>
        <v>60</v>
      </c>
      <c r="Q518" s="62"/>
      <c r="R518" s="62"/>
      <c r="S518" s="62"/>
      <c r="T518" s="62"/>
    </row>
    <row r="519" spans="1:20">
      <c r="A519" s="49" t="s">
        <v>7535</v>
      </c>
      <c r="B519" s="42" t="str">
        <f>IFERROR(VLOOKUP(D:D,'1. КУБ по территории'!$A:$L,7,0),"")</f>
        <v>Мила</v>
      </c>
      <c r="C519" s="42" t="str">
        <f>IFERROR(VLOOKUP(D:D,'1. КУБ по территории'!$A:$L,8,0),"")</f>
        <v>Гродненская обл., Ивьевский р-н, г. Ивье, ул 1 Мая, д 7</v>
      </c>
      <c r="D519" s="60" t="s">
        <v>4064</v>
      </c>
      <c r="E519" s="51">
        <f>IFERROR(VLOOKUP(D:D,'1. КУБ по территории'!$I:$L,2,0),"-")</f>
        <v>58660.449999999983</v>
      </c>
      <c r="F519" s="51">
        <f>IFERROR(VLOOKUP(D:D,'1. КУБ по территории'!$I:$L,3,0),"-")</f>
        <v>41289.22</v>
      </c>
      <c r="G519" s="51">
        <f>IFERROR(VLOOKUP(D:D,'1. КУБ по территории'!$I:$L,4,0),"-")</f>
        <v>9523.2299999999977</v>
      </c>
      <c r="H519" s="51">
        <f>IFERROR(AVERAGE(E519:G519),"-")</f>
        <v>36490.96666666666</v>
      </c>
      <c r="I519" s="42" t="str">
        <f>IFERROR(VLOOKUP($D519,'1. КУБ по территории'!$A:$L,3,0),"-")</f>
        <v>Канал Специалисты</v>
      </c>
      <c r="J519" s="42" t="str">
        <f>IFERROR(VLOOKUP($D519,'1. КУБ по территории'!$A:$L,4,0),"-")</f>
        <v>Парфюмерные и хозяйственные магазины</v>
      </c>
      <c r="K519" s="42" t="str">
        <f>IFERROR(VLOOKUP($D519,'1. КУБ по территории'!$A:$L,5,0),"-")</f>
        <v>Парфюмерно-Хозяйственный магазин (Малый)</v>
      </c>
      <c r="L519" s="42" t="str">
        <f>IFERROR(VLOOKUP($D519,'1. КУБ по территории'!$A:$L,6,0),"-")</f>
        <v>Мила mini</v>
      </c>
      <c r="M519" s="50">
        <f>IFERROR(IF(H519&gt;=1000000,1,IF(AND(H519&gt;=500000,H519&lt;=999999),2,IF(AND(H519&gt;=200000,H519&lt;=499999),3,IF(AND(H519&gt;=150000,H519&lt;=199999),4,IF(AND(H519&gt;=75000,H519&lt;=149000),5,IF(AND(H519&gt;=35000,H519&lt;=74999),6,6)))))),"-")</f>
        <v>6</v>
      </c>
      <c r="N519" s="43">
        <f>IFERROR(VLOOKUP($M519,справочник!$A$27:$D$33,3,0),0)</f>
        <v>30</v>
      </c>
      <c r="O519" s="43">
        <f>IFERROR(VLOOKUP($M519,справочник!$A$27:$D$33,4,0),0)</f>
        <v>2</v>
      </c>
      <c r="P519" s="43">
        <f>N519*O519</f>
        <v>60</v>
      </c>
      <c r="Q519" s="62"/>
      <c r="R519" s="62"/>
      <c r="S519" s="62"/>
      <c r="T519" s="62"/>
    </row>
    <row r="520" spans="1:20">
      <c r="A520" s="49" t="s">
        <v>7535</v>
      </c>
      <c r="B520" s="42" t="str">
        <f>IFERROR(VLOOKUP(D:D,'1. КУБ по территории'!$A:$L,7,0),"")</f>
        <v>Мила</v>
      </c>
      <c r="C520" s="42" t="str">
        <f>IFERROR(VLOOKUP(D:D,'1. КУБ по территории'!$A:$L,8,0),"")</f>
        <v>Гродненская обл., Ивьевский р-н, г. Ивье, ул Молодёжная, д 6</v>
      </c>
      <c r="D520" s="60" t="s">
        <v>4059</v>
      </c>
      <c r="E520" s="51">
        <f>IFERROR(VLOOKUP(D:D,'1. КУБ по территории'!$I:$L,2,0),"-")</f>
        <v>58660.45</v>
      </c>
      <c r="F520" s="51">
        <f>IFERROR(VLOOKUP(D:D,'1. КУБ по территории'!$I:$L,3,0),"-")</f>
        <v>41289.22</v>
      </c>
      <c r="G520" s="51">
        <f>IFERROR(VLOOKUP(D:D,'1. КУБ по территории'!$I:$L,4,0),"-")</f>
        <v>9523.23</v>
      </c>
      <c r="H520" s="51">
        <f>IFERROR(AVERAGE(E520:G520),"-")</f>
        <v>36490.966666666667</v>
      </c>
      <c r="I520" s="42" t="str">
        <f>IFERROR(VLOOKUP($D520,'1. КУБ по территории'!$A:$L,3,0),"-")</f>
        <v>Канал Специалисты</v>
      </c>
      <c r="J520" s="42" t="str">
        <f>IFERROR(VLOOKUP($D520,'1. КУБ по территории'!$A:$L,4,0),"-")</f>
        <v>Парфюмерные и хозяйственные магазины</v>
      </c>
      <c r="K520" s="42" t="str">
        <f>IFERROR(VLOOKUP($D520,'1. КУБ по территории'!$A:$L,5,0),"-")</f>
        <v>Парфюмерно-Хозяйственный магазин (Малый)</v>
      </c>
      <c r="L520" s="42" t="str">
        <f>IFERROR(VLOOKUP($D520,'1. КУБ по территории'!$A:$L,6,0),"-")</f>
        <v>Мила mini</v>
      </c>
      <c r="M520" s="50">
        <f>IFERROR(IF(H520&gt;=1000000,1,IF(AND(H520&gt;=500000,H520&lt;=999999),2,IF(AND(H520&gt;=200000,H520&lt;=499999),3,IF(AND(H520&gt;=150000,H520&lt;=199999),4,IF(AND(H520&gt;=75000,H520&lt;=149000),5,IF(AND(H520&gt;=35000,H520&lt;=74999),6,6)))))),"-")</f>
        <v>6</v>
      </c>
      <c r="N520" s="43">
        <f>IFERROR(VLOOKUP($M520,справочник!$A$27:$D$33,3,0),0)</f>
        <v>30</v>
      </c>
      <c r="O520" s="43">
        <f>IFERROR(VLOOKUP($M520,справочник!$A$27:$D$33,4,0),0)</f>
        <v>2</v>
      </c>
      <c r="P520" s="43">
        <f>N520*O520</f>
        <v>60</v>
      </c>
      <c r="Q520" s="62"/>
      <c r="R520" s="62"/>
      <c r="S520" s="62"/>
      <c r="T520" s="62"/>
    </row>
    <row r="521" spans="1:20">
      <c r="A521" s="49" t="s">
        <v>7535</v>
      </c>
      <c r="B521" s="42" t="str">
        <f>IFERROR(VLOOKUP(D:D,'1. КУБ по территории'!$A:$L,7,0),"")</f>
        <v>Мила</v>
      </c>
      <c r="C521" s="42" t="str">
        <f>IFERROR(VLOOKUP(D:D,'1. КУБ по территории'!$A:$L,8,0),"")</f>
        <v>Гродненская обл., Лидский р-н, г. Лида, ул Советская</v>
      </c>
      <c r="D521" s="60" t="s">
        <v>4032</v>
      </c>
      <c r="E521" s="51">
        <f>IFERROR(VLOOKUP(D:D,'1. КУБ по территории'!$I:$L,2,0),"-")</f>
        <v>58660.45</v>
      </c>
      <c r="F521" s="51">
        <f>IFERROR(VLOOKUP(D:D,'1. КУБ по территории'!$I:$L,3,0),"-")</f>
        <v>41289.22</v>
      </c>
      <c r="G521" s="51">
        <f>IFERROR(VLOOKUP(D:D,'1. КУБ по территории'!$I:$L,4,0),"-")</f>
        <v>9523.23</v>
      </c>
      <c r="H521" s="51">
        <f>IFERROR(AVERAGE(E521:G521),"-")</f>
        <v>36490.966666666667</v>
      </c>
      <c r="I521" s="42" t="str">
        <f>IFERROR(VLOOKUP($D521,'1. КУБ по территории'!$A:$L,3,0),"-")</f>
        <v>Канал Специалисты</v>
      </c>
      <c r="J521" s="42" t="str">
        <f>IFERROR(VLOOKUP($D521,'1. КУБ по территории'!$A:$L,4,0),"-")</f>
        <v>Парфюмерные и хозяйственные магазины</v>
      </c>
      <c r="K521" s="42" t="str">
        <f>IFERROR(VLOOKUP($D521,'1. КУБ по территории'!$A:$L,5,0),"-")</f>
        <v>Парфюмерно-Хозяйственный магазин (Малый)</v>
      </c>
      <c r="L521" s="42" t="str">
        <f>IFERROR(VLOOKUP($D521,'1. КУБ по территории'!$A:$L,6,0),"-")</f>
        <v>Мила mini</v>
      </c>
      <c r="M521" s="50">
        <f>IFERROR(IF(H521&gt;=1000000,1,IF(AND(H521&gt;=500000,H521&lt;=999999),2,IF(AND(H521&gt;=200000,H521&lt;=499999),3,IF(AND(H521&gt;=150000,H521&lt;=199999),4,IF(AND(H521&gt;=75000,H521&lt;=149000),5,IF(AND(H521&gt;=35000,H521&lt;=74999),6,6)))))),"-")</f>
        <v>6</v>
      </c>
      <c r="N521" s="43">
        <f>IFERROR(VLOOKUP($M521,справочник!$A$27:$D$33,3,0),0)</f>
        <v>30</v>
      </c>
      <c r="O521" s="43">
        <f>IFERROR(VLOOKUP($M521,справочник!$A$27:$D$33,4,0),0)</f>
        <v>2</v>
      </c>
      <c r="P521" s="43">
        <f>N521*O521</f>
        <v>60</v>
      </c>
      <c r="Q521" s="62"/>
      <c r="R521" s="62"/>
      <c r="S521" s="62"/>
      <c r="T521" s="62"/>
    </row>
    <row r="522" spans="1:20">
      <c r="A522" s="49" t="s">
        <v>7535</v>
      </c>
      <c r="B522" s="42" t="str">
        <f>IFERROR(VLOOKUP(D:D,'1. КУБ по территории'!$A:$L,7,0),"")</f>
        <v>Мила</v>
      </c>
      <c r="C522" s="42" t="str">
        <f>IFERROR(VLOOKUP(D:D,'1. КУБ по территории'!$A:$L,8,0),"")</f>
        <v>Гродненская обл., Лидский р-н, г. Лида, ул Качана, д 29</v>
      </c>
      <c r="D522" s="60" t="s">
        <v>4062</v>
      </c>
      <c r="E522" s="51">
        <f>IFERROR(VLOOKUP(D:D,'1. КУБ по территории'!$I:$L,2,0),"-")</f>
        <v>58660.449999999983</v>
      </c>
      <c r="F522" s="51">
        <f>IFERROR(VLOOKUP(D:D,'1. КУБ по территории'!$I:$L,3,0),"-")</f>
        <v>41289.22</v>
      </c>
      <c r="G522" s="51">
        <f>IFERROR(VLOOKUP(D:D,'1. КУБ по территории'!$I:$L,4,0),"-")</f>
        <v>9523.23</v>
      </c>
      <c r="H522" s="51">
        <f>IFERROR(AVERAGE(E522:G522),"-")</f>
        <v>36490.96666666666</v>
      </c>
      <c r="I522" s="42" t="str">
        <f>IFERROR(VLOOKUP($D522,'1. КУБ по территории'!$A:$L,3,0),"-")</f>
        <v>Канал Специалисты</v>
      </c>
      <c r="J522" s="42" t="str">
        <f>IFERROR(VLOOKUP($D522,'1. КУБ по территории'!$A:$L,4,0),"-")</f>
        <v>Парфюмерные и хозяйственные магазины</v>
      </c>
      <c r="K522" s="42" t="str">
        <f>IFERROR(VLOOKUP($D522,'1. КУБ по территории'!$A:$L,5,0),"-")</f>
        <v>Парфюмерно-Хозяйственный магазин (Малый)</v>
      </c>
      <c r="L522" s="42" t="str">
        <f>IFERROR(VLOOKUP($D522,'1. КУБ по территории'!$A:$L,6,0),"-")</f>
        <v>Мила mini</v>
      </c>
      <c r="M522" s="50">
        <f>IFERROR(IF(H522&gt;=1000000,1,IF(AND(H522&gt;=500000,H522&lt;=999999),2,IF(AND(H522&gt;=200000,H522&lt;=499999),3,IF(AND(H522&gt;=150000,H522&lt;=199999),4,IF(AND(H522&gt;=75000,H522&lt;=149000),5,IF(AND(H522&gt;=35000,H522&lt;=74999),6,6)))))),"-")</f>
        <v>6</v>
      </c>
      <c r="N522" s="43">
        <f>IFERROR(VLOOKUP($M522,справочник!$A$27:$D$33,3,0),0)</f>
        <v>30</v>
      </c>
      <c r="O522" s="43">
        <f>IFERROR(VLOOKUP($M522,справочник!$A$27:$D$33,4,0),0)</f>
        <v>2</v>
      </c>
      <c r="P522" s="43">
        <f>N522*O522</f>
        <v>60</v>
      </c>
      <c r="Q522" s="62"/>
      <c r="R522" s="62"/>
      <c r="S522" s="62"/>
      <c r="T522" s="62"/>
    </row>
    <row r="523" spans="1:20">
      <c r="A523" s="49" t="s">
        <v>7535</v>
      </c>
      <c r="B523" s="42" t="str">
        <f>IFERROR(VLOOKUP(D:D,'1. КУБ по территории'!$A:$L,7,0),"")</f>
        <v>Мила</v>
      </c>
      <c r="C523" s="42" t="str">
        <f>IFERROR(VLOOKUP(D:D,'1. КУБ по территории'!$A:$L,8,0),"")</f>
        <v>Гродненская обл., Лидский р-н, г. Лида, ул Пролыгина, д 75</v>
      </c>
      <c r="D523" s="60" t="s">
        <v>4010</v>
      </c>
      <c r="E523" s="51">
        <f>IFERROR(VLOOKUP(D:D,'1. КУБ по территории'!$I:$L,2,0),"-")</f>
        <v>58660.450000000004</v>
      </c>
      <c r="F523" s="51">
        <f>IFERROR(VLOOKUP(D:D,'1. КУБ по территории'!$I:$L,3,0),"-")</f>
        <v>41289.220000000023</v>
      </c>
      <c r="G523" s="51">
        <f>IFERROR(VLOOKUP(D:D,'1. КУБ по территории'!$I:$L,4,0),"-")</f>
        <v>9523.2299999999959</v>
      </c>
      <c r="H523" s="51">
        <f>IFERROR(AVERAGE(E523:G523),"-")</f>
        <v>36490.966666666674</v>
      </c>
      <c r="I523" s="42" t="str">
        <f>IFERROR(VLOOKUP($D523,'1. КУБ по территории'!$A:$L,3,0),"-")</f>
        <v>Канал Специалисты</v>
      </c>
      <c r="J523" s="42" t="str">
        <f>IFERROR(VLOOKUP($D523,'1. КУБ по территории'!$A:$L,4,0),"-")</f>
        <v>Парфюмерные и хозяйственные магазины</v>
      </c>
      <c r="K523" s="42" t="str">
        <f>IFERROR(VLOOKUP($D523,'1. КУБ по территории'!$A:$L,5,0),"-")</f>
        <v>Парфюмерно-Хозяйственный магазин (Малый)</v>
      </c>
      <c r="L523" s="42" t="str">
        <f>IFERROR(VLOOKUP($D523,'1. КУБ по территории'!$A:$L,6,0),"-")</f>
        <v>Мила mini</v>
      </c>
      <c r="M523" s="50">
        <f>IFERROR(IF(H523&gt;=1000000,1,IF(AND(H523&gt;=500000,H523&lt;=999999),2,IF(AND(H523&gt;=200000,H523&lt;=499999),3,IF(AND(H523&gt;=150000,H523&lt;=199999),4,IF(AND(H523&gt;=75000,H523&lt;=149000),5,IF(AND(H523&gt;=35000,H523&lt;=74999),6,6)))))),"-")</f>
        <v>6</v>
      </c>
      <c r="N523" s="43">
        <f>IFERROR(VLOOKUP($M523,справочник!$A$27:$D$33,3,0),0)</f>
        <v>30</v>
      </c>
      <c r="O523" s="43">
        <f>IFERROR(VLOOKUP($M523,справочник!$A$27:$D$33,4,0),0)</f>
        <v>2</v>
      </c>
      <c r="P523" s="43">
        <f>N523*O523</f>
        <v>60</v>
      </c>
      <c r="Q523" s="62"/>
      <c r="R523" s="62"/>
      <c r="S523" s="62"/>
      <c r="T523" s="62"/>
    </row>
    <row r="524" spans="1:20">
      <c r="A524" s="49" t="s">
        <v>7535</v>
      </c>
      <c r="B524" s="42" t="str">
        <f>IFERROR(VLOOKUP(D:D,'1. КУБ по территории'!$A:$L,7,0),"")</f>
        <v>Мила</v>
      </c>
      <c r="C524" s="42" t="str">
        <f>IFERROR(VLOOKUP(D:D,'1. КУБ по территории'!$A:$L,8,0),"")</f>
        <v>Гродненская обл., Лидский р-н, г. Лида, ул Красноармейская, д 63</v>
      </c>
      <c r="D524" s="60" t="s">
        <v>4083</v>
      </c>
      <c r="E524" s="51">
        <f>IFERROR(VLOOKUP(D:D,'1. КУБ по территории'!$I:$L,2,0),"-")</f>
        <v>58660.449999999975</v>
      </c>
      <c r="F524" s="51">
        <f>IFERROR(VLOOKUP(D:D,'1. КУБ по территории'!$I:$L,3,0),"-")</f>
        <v>41289.22</v>
      </c>
      <c r="G524" s="51">
        <f>IFERROR(VLOOKUP(D:D,'1. КУБ по территории'!$I:$L,4,0),"-")</f>
        <v>9523.23</v>
      </c>
      <c r="H524" s="51">
        <f>IFERROR(AVERAGE(E524:G524),"-")</f>
        <v>36490.96666666666</v>
      </c>
      <c r="I524" s="42" t="str">
        <f>IFERROR(VLOOKUP($D524,'1. КУБ по территории'!$A:$L,3,0),"-")</f>
        <v>Канал Специалисты</v>
      </c>
      <c r="J524" s="42" t="str">
        <f>IFERROR(VLOOKUP($D524,'1. КУБ по территории'!$A:$L,4,0),"-")</f>
        <v>Парфюмерные и хозяйственные магазины</v>
      </c>
      <c r="K524" s="42" t="str">
        <f>IFERROR(VLOOKUP($D524,'1. КУБ по территории'!$A:$L,5,0),"-")</f>
        <v>Парфюмерно-Хозяйственный магазин (Малый)</v>
      </c>
      <c r="L524" s="42" t="str">
        <f>IFERROR(VLOOKUP($D524,'1. КУБ по территории'!$A:$L,6,0),"-")</f>
        <v>Мила mini</v>
      </c>
      <c r="M524" s="50">
        <f>IFERROR(IF(H524&gt;=1000000,1,IF(AND(H524&gt;=500000,H524&lt;=999999),2,IF(AND(H524&gt;=200000,H524&lt;=499999),3,IF(AND(H524&gt;=150000,H524&lt;=199999),4,IF(AND(H524&gt;=75000,H524&lt;=149000),5,IF(AND(H524&gt;=35000,H524&lt;=74999),6,6)))))),"-")</f>
        <v>6</v>
      </c>
      <c r="N524" s="43">
        <f>IFERROR(VLOOKUP($M524,справочник!$A$27:$D$33,3,0),0)</f>
        <v>30</v>
      </c>
      <c r="O524" s="43">
        <f>IFERROR(VLOOKUP($M524,справочник!$A$27:$D$33,4,0),0)</f>
        <v>2</v>
      </c>
      <c r="P524" s="43">
        <f>N524*O524</f>
        <v>60</v>
      </c>
      <c r="Q524" s="62"/>
      <c r="R524" s="62"/>
      <c r="S524" s="62"/>
      <c r="T524" s="62"/>
    </row>
    <row r="525" spans="1:20">
      <c r="A525" s="49" t="s">
        <v>7535</v>
      </c>
      <c r="B525" s="42" t="str">
        <f>IFERROR(VLOOKUP(D:D,'1. КУБ по территории'!$A:$L,7,0),"")</f>
        <v>Мила</v>
      </c>
      <c r="C525" s="42" t="str">
        <f>IFERROR(VLOOKUP(D:D,'1. КУБ по территории'!$A:$L,8,0),"")</f>
        <v>Гродненская обл., Лидский р-н, г. Лида, ул Победы, д 43А</v>
      </c>
      <c r="D525" s="60" t="s">
        <v>4043</v>
      </c>
      <c r="E525" s="51">
        <f>IFERROR(VLOOKUP(D:D,'1. КУБ по территории'!$I:$L,2,0),"-")</f>
        <v>58660.449999999983</v>
      </c>
      <c r="F525" s="51">
        <f>IFERROR(VLOOKUP(D:D,'1. КУБ по территории'!$I:$L,3,0),"-")</f>
        <v>41289.220000000008</v>
      </c>
      <c r="G525" s="51">
        <f>IFERROR(VLOOKUP(D:D,'1. КУБ по территории'!$I:$L,4,0),"-")</f>
        <v>9523.2299999999977</v>
      </c>
      <c r="H525" s="51">
        <f>IFERROR(AVERAGE(E525:G525),"-")</f>
        <v>36490.96666666666</v>
      </c>
      <c r="I525" s="42" t="str">
        <f>IFERROR(VLOOKUP($D525,'1. КУБ по территории'!$A:$L,3,0),"-")</f>
        <v>Канал Специалисты</v>
      </c>
      <c r="J525" s="42" t="str">
        <f>IFERROR(VLOOKUP($D525,'1. КУБ по территории'!$A:$L,4,0),"-")</f>
        <v>Парфюмерные и хозяйственные магазины</v>
      </c>
      <c r="K525" s="42" t="str">
        <f>IFERROR(VLOOKUP($D525,'1. КУБ по территории'!$A:$L,5,0),"-")</f>
        <v>Парфюмерно-Хозяйственный магазин (Малый)</v>
      </c>
      <c r="L525" s="42" t="str">
        <f>IFERROR(VLOOKUP($D525,'1. КУБ по территории'!$A:$L,6,0),"-")</f>
        <v>Мила mini</v>
      </c>
      <c r="M525" s="50">
        <f>IFERROR(IF(H525&gt;=1000000,1,IF(AND(H525&gt;=500000,H525&lt;=999999),2,IF(AND(H525&gt;=200000,H525&lt;=499999),3,IF(AND(H525&gt;=150000,H525&lt;=199999),4,IF(AND(H525&gt;=75000,H525&lt;=149000),5,IF(AND(H525&gt;=35000,H525&lt;=74999),6,6)))))),"-")</f>
        <v>6</v>
      </c>
      <c r="N525" s="43">
        <f>IFERROR(VLOOKUP($M525,справочник!$A$27:$D$33,3,0),0)</f>
        <v>30</v>
      </c>
      <c r="O525" s="43">
        <f>IFERROR(VLOOKUP($M525,справочник!$A$27:$D$33,4,0),0)</f>
        <v>2</v>
      </c>
      <c r="P525" s="43">
        <f>N525*O525</f>
        <v>60</v>
      </c>
      <c r="Q525" s="62"/>
      <c r="R525" s="62"/>
      <c r="S525" s="62"/>
      <c r="T525" s="62"/>
    </row>
    <row r="526" spans="1:20">
      <c r="A526" s="49" t="s">
        <v>7535</v>
      </c>
      <c r="B526" s="42" t="str">
        <f>IFERROR(VLOOKUP(D:D,'1. КУБ по территории'!$A:$L,7,0),"")</f>
        <v>Мила</v>
      </c>
      <c r="C526" s="42" t="str">
        <f>IFERROR(VLOOKUP(D:D,'1. КУБ по территории'!$A:$L,8,0),"")</f>
        <v>Гродненская обл., Новогрудский р-н, г. Новогрудок, ул Минская, д 7</v>
      </c>
      <c r="D526" s="60" t="s">
        <v>4030</v>
      </c>
      <c r="E526" s="51">
        <f>IFERROR(VLOOKUP(D:D,'1. КУБ по территории'!$I:$L,2,0),"-")</f>
        <v>58660.449999999975</v>
      </c>
      <c r="F526" s="51">
        <f>IFERROR(VLOOKUP(D:D,'1. КУБ по территории'!$I:$L,3,0),"-")</f>
        <v>41289.220000000016</v>
      </c>
      <c r="G526" s="51">
        <f>IFERROR(VLOOKUP(D:D,'1. КУБ по территории'!$I:$L,4,0),"-")</f>
        <v>9523.23</v>
      </c>
      <c r="H526" s="51">
        <f>IFERROR(AVERAGE(E526:G526),"-")</f>
        <v>36490.96666666666</v>
      </c>
      <c r="I526" s="42" t="str">
        <f>IFERROR(VLOOKUP($D526,'1. КУБ по территории'!$A:$L,3,0),"-")</f>
        <v>Канал Специалисты</v>
      </c>
      <c r="J526" s="42" t="str">
        <f>IFERROR(VLOOKUP($D526,'1. КУБ по территории'!$A:$L,4,0),"-")</f>
        <v>Парфюмерные и хозяйственные магазины</v>
      </c>
      <c r="K526" s="42" t="str">
        <f>IFERROR(VLOOKUP($D526,'1. КУБ по территории'!$A:$L,5,0),"-")</f>
        <v>Парфюмерно-Хозяйственный магазин (Малый)</v>
      </c>
      <c r="L526" s="42" t="str">
        <f>IFERROR(VLOOKUP($D526,'1. КУБ по территории'!$A:$L,6,0),"-")</f>
        <v>Мила mini</v>
      </c>
      <c r="M526" s="50">
        <f>IFERROR(IF(H526&gt;=1000000,1,IF(AND(H526&gt;=500000,H526&lt;=999999),2,IF(AND(H526&gt;=200000,H526&lt;=499999),3,IF(AND(H526&gt;=150000,H526&lt;=199999),4,IF(AND(H526&gt;=75000,H526&lt;=149000),5,IF(AND(H526&gt;=35000,H526&lt;=74999),6,6)))))),"-")</f>
        <v>6</v>
      </c>
      <c r="N526" s="43">
        <f>IFERROR(VLOOKUP($M526,справочник!$A$27:$D$33,3,0),0)</f>
        <v>30</v>
      </c>
      <c r="O526" s="43">
        <f>IFERROR(VLOOKUP($M526,справочник!$A$27:$D$33,4,0),0)</f>
        <v>2</v>
      </c>
      <c r="P526" s="43">
        <f>N526*O526</f>
        <v>60</v>
      </c>
      <c r="Q526" s="62"/>
      <c r="R526" s="62"/>
      <c r="S526" s="62"/>
      <c r="T526" s="62"/>
    </row>
    <row r="527" spans="1:20">
      <c r="A527" s="49" t="s">
        <v>7535</v>
      </c>
      <c r="B527" s="42" t="str">
        <f>IFERROR(VLOOKUP(D:D,'1. КУБ по территории'!$A:$L,7,0),"")</f>
        <v>Мила</v>
      </c>
      <c r="C527" s="42" t="str">
        <f>IFERROR(VLOOKUP(D:D,'1. КУБ по территории'!$A:$L,8,0),"")</f>
        <v>Витебская обл., г. Новополоцк, ул Молодёжная, д 103</v>
      </c>
      <c r="D527" s="60" t="s">
        <v>1285</v>
      </c>
      <c r="E527" s="51">
        <f>IFERROR(VLOOKUP(D:D,'1. КУБ по территории'!$I:$L,2,0),"-")</f>
        <v>0</v>
      </c>
      <c r="F527" s="51">
        <f>IFERROR(VLOOKUP(D:D,'1. КУБ по территории'!$I:$L,3,0),"-")</f>
        <v>0</v>
      </c>
      <c r="G527" s="51">
        <f>IFERROR(VLOOKUP(D:D,'1. КУБ по территории'!$I:$L,4,0),"-")</f>
        <v>0</v>
      </c>
      <c r="H527" s="51">
        <f>IFERROR(AVERAGE(E527:G527),"-")</f>
        <v>0</v>
      </c>
      <c r="I527" s="42" t="str">
        <f>IFERROR(VLOOKUP($D527,'1. КУБ по территории'!$A:$L,3,0),"-")</f>
        <v>Канал Специалисты</v>
      </c>
      <c r="J527" s="42" t="str">
        <f>IFERROR(VLOOKUP($D527,'1. КУБ по территории'!$A:$L,4,0),"-")</f>
        <v>Парфюмерные и хозяйственные магазины</v>
      </c>
      <c r="K527" s="42" t="str">
        <f>IFERROR(VLOOKUP($D527,'1. КУБ по территории'!$A:$L,5,0),"-")</f>
        <v>Парфюмерно-Хозяйственный магазин (Малый)</v>
      </c>
      <c r="L527" s="42" t="str">
        <f>IFERROR(VLOOKUP($D527,'1. КУБ по территории'!$A:$L,6,0),"-")</f>
        <v>Формат 1 (Мила)</v>
      </c>
      <c r="M527" s="50">
        <f>IFERROR(IF(H527&gt;=1000000,1,IF(AND(H527&gt;=500000,H527&lt;=999999),2,IF(AND(H527&gt;=200000,H527&lt;=499999),3,IF(AND(H527&gt;=150000,H527&lt;=199999),4,IF(AND(H527&gt;=75000,H527&lt;=149000),5,IF(AND(H527&gt;=35000,H527&lt;=74999),6,6)))))),"-")</f>
        <v>6</v>
      </c>
      <c r="N527" s="43">
        <f>IFERROR(VLOOKUP($M527,справочник!$A$27:$D$33,3,0),0)</f>
        <v>30</v>
      </c>
      <c r="O527" s="43">
        <f>IFERROR(VLOOKUP($M527,справочник!$A$27:$D$33,4,0),0)</f>
        <v>2</v>
      </c>
      <c r="P527" s="43">
        <f>N527*O527</f>
        <v>60</v>
      </c>
      <c r="Q527" s="62"/>
      <c r="R527" s="62"/>
      <c r="S527" s="62"/>
      <c r="T527" s="62"/>
    </row>
    <row r="528" spans="1:20">
      <c r="A528" s="49" t="s">
        <v>7535</v>
      </c>
      <c r="B528" s="42" t="str">
        <f>IFERROR(VLOOKUP(D:D,'1. КУБ по территории'!$A:$L,7,0),"")</f>
        <v>Мила</v>
      </c>
      <c r="C528" s="42" t="str">
        <f>IFERROR(VLOOKUP(D:D,'1. КУБ по территории'!$A:$L,8,0),"")</f>
        <v>Гродненская обл., Новогрудский р-н, г. Новогрудок, ул Молодежная, д 148</v>
      </c>
      <c r="D528" s="60" t="s">
        <v>4222</v>
      </c>
      <c r="E528" s="51">
        <f>IFERROR(VLOOKUP(D:D,'1. КУБ по территории'!$I:$L,2,0),"-")</f>
        <v>0</v>
      </c>
      <c r="F528" s="51">
        <f>IFERROR(VLOOKUP(D:D,'1. КУБ по территории'!$I:$L,3,0),"-")</f>
        <v>0</v>
      </c>
      <c r="G528" s="51">
        <f>IFERROR(VLOOKUP(D:D,'1. КУБ по территории'!$I:$L,4,0),"-")</f>
        <v>0</v>
      </c>
      <c r="H528" s="51">
        <f>IFERROR(AVERAGE(E528:G528),"-")</f>
        <v>0</v>
      </c>
      <c r="I528" s="42" t="str">
        <f>IFERROR(VLOOKUP($D528,'1. КУБ по территории'!$A:$L,3,0),"-")</f>
        <v>Канал Специалисты</v>
      </c>
      <c r="J528" s="42" t="str">
        <f>IFERROR(VLOOKUP($D528,'1. КУБ по территории'!$A:$L,4,0),"-")</f>
        <v>Парфюмерные и хозяйственные магазины</v>
      </c>
      <c r="K528" s="42" t="str">
        <f>IFERROR(VLOOKUP($D528,'1. КУБ по территории'!$A:$L,5,0),"-")</f>
        <v>Парфюмерно-Хозяйственный магазин (Малый)</v>
      </c>
      <c r="L528" s="42" t="str">
        <f>IFERROR(VLOOKUP($D528,'1. КУБ по территории'!$A:$L,6,0),"-")</f>
        <v>Формат 1 (Мила)</v>
      </c>
      <c r="M528" s="50">
        <f>IFERROR(IF(H528&gt;=1000000,1,IF(AND(H528&gt;=500000,H528&lt;=999999),2,IF(AND(H528&gt;=200000,H528&lt;=499999),3,IF(AND(H528&gt;=150000,H528&lt;=199999),4,IF(AND(H528&gt;=75000,H528&lt;=149000),5,IF(AND(H528&gt;=35000,H528&lt;=74999),6,6)))))),"-")</f>
        <v>6</v>
      </c>
      <c r="N528" s="43">
        <f>IFERROR(VLOOKUP($M528,справочник!$A$27:$D$33,3,0),0)</f>
        <v>30</v>
      </c>
      <c r="O528" s="43">
        <f>IFERROR(VLOOKUP($M528,справочник!$A$27:$D$33,4,0),0)</f>
        <v>2</v>
      </c>
      <c r="P528" s="43">
        <f>N528*O528</f>
        <v>60</v>
      </c>
      <c r="Q528" s="62"/>
      <c r="R528" s="62"/>
      <c r="S528" s="62"/>
      <c r="T528" s="62"/>
    </row>
    <row r="529" spans="1:20">
      <c r="A529" s="49" t="s">
        <v>7535</v>
      </c>
      <c r="B529" s="63" t="s">
        <v>57</v>
      </c>
      <c r="C529" s="63" t="s">
        <v>7536</v>
      </c>
      <c r="D529" s="60" t="s">
        <v>7537</v>
      </c>
      <c r="E529" s="51" t="str">
        <f>IFERROR(VLOOKUP(D:D,'1. КУБ по территории'!$I:$L,2,0),"-")</f>
        <v>-</v>
      </c>
      <c r="F529" s="51" t="str">
        <f>IFERROR(VLOOKUP(D:D,'1. КУБ по территории'!$I:$L,3,0),"-")</f>
        <v>-</v>
      </c>
      <c r="G529" s="51" t="str">
        <f>IFERROR(VLOOKUP(D:D,'1. КУБ по территории'!$I:$L,4,0),"-")</f>
        <v>-</v>
      </c>
      <c r="H529" s="51" t="str">
        <f>IFERROR(AVERAGE(E529:G529),"-")</f>
        <v>-</v>
      </c>
      <c r="I529" s="42" t="str">
        <f>IFERROR(VLOOKUP($D529,'1. КУБ по территории'!$A:$L,3,0),"-")</f>
        <v>-</v>
      </c>
      <c r="J529" s="42" t="str">
        <f>IFERROR(VLOOKUP($D529,'1. КУБ по территории'!$A:$L,4,0),"-")</f>
        <v>-</v>
      </c>
      <c r="K529" s="42" t="str">
        <f>IFERROR(VLOOKUP($D529,'1. КУБ по территории'!$A:$L,5,0),"-")</f>
        <v>-</v>
      </c>
      <c r="L529" s="42" t="str">
        <f>IFERROR(VLOOKUP($D529,'1. КУБ по территории'!$A:$L,6,0),"-")</f>
        <v>-</v>
      </c>
      <c r="M529" s="50">
        <f>IFERROR(IF(H529&gt;=1000000,1,IF(AND(H529&gt;=500000,H529&lt;=999999),2,IF(AND(H529&gt;=200000,H529&lt;=499999),3,IF(AND(H529&gt;=150000,H529&lt;=199999),4,IF(AND(H529&gt;=75000,H529&lt;=149000),5,IF(AND(H529&gt;=35000,H529&lt;=74999),6,6)))))),"-")</f>
        <v>1</v>
      </c>
      <c r="N529" s="43">
        <f>IFERROR(VLOOKUP($M529,справочник!$A$27:$D$33,3,0),0)</f>
        <v>60</v>
      </c>
      <c r="O529" s="43">
        <f>IFERROR(VLOOKUP($M529,справочник!$A$27:$D$33,4,0),0)</f>
        <v>4</v>
      </c>
      <c r="P529" s="43">
        <f>N529*O529</f>
        <v>240</v>
      </c>
      <c r="Q529" s="62"/>
      <c r="R529" s="62"/>
      <c r="S529" s="62"/>
      <c r="T529" s="62"/>
    </row>
    <row r="530" spans="1:20">
      <c r="A530" s="49" t="s">
        <v>7535</v>
      </c>
      <c r="B530" s="42" t="str">
        <f>IFERROR(VLOOKUP(D:D,'1. КУБ по территории'!$A:$L,7,0),"")</f>
        <v>Мила</v>
      </c>
      <c r="C530" s="42" t="str">
        <f>IFERROR(VLOOKUP(D:D,'1. КУБ по территории'!$A:$L,8,0),"")</f>
        <v>Гродненская обл., Щучинский р-н, г. Щучин, ул Заводская, д 9</v>
      </c>
      <c r="D530" s="60" t="s">
        <v>4272</v>
      </c>
      <c r="E530" s="51">
        <f>IFERROR(VLOOKUP(D:D,'1. КУБ по территории'!$I:$L,2,0),"-")</f>
        <v>58660.449999999968</v>
      </c>
      <c r="F530" s="51">
        <f>IFERROR(VLOOKUP(D:D,'1. КУБ по территории'!$I:$L,3,0),"-")</f>
        <v>41289.22</v>
      </c>
      <c r="G530" s="51">
        <f>IFERROR(VLOOKUP(D:D,'1. КУБ по территории'!$I:$L,4,0),"-")</f>
        <v>9523.2299999999977</v>
      </c>
      <c r="H530" s="51">
        <f>IFERROR(AVERAGE(E530:G530),"-")</f>
        <v>36490.966666666653</v>
      </c>
      <c r="I530" s="42" t="str">
        <f>IFERROR(VLOOKUP($D530,'1. КУБ по территории'!$A:$L,3,0),"-")</f>
        <v>Канал Специалисты</v>
      </c>
      <c r="J530" s="42" t="str">
        <f>IFERROR(VLOOKUP($D530,'1. КУБ по территории'!$A:$L,4,0),"-")</f>
        <v>Парфюмерные и хозяйственные магазины</v>
      </c>
      <c r="K530" s="42" t="str">
        <f>IFERROR(VLOOKUP($D530,'1. КУБ по территории'!$A:$L,5,0),"-")</f>
        <v>Парфюмерно-Хозяйственный магазин (Средний)</v>
      </c>
      <c r="L530" s="42" t="str">
        <f>IFERROR(VLOOKUP($D530,'1. КУБ по территории'!$A:$L,6,0),"-")</f>
        <v>Мила midi</v>
      </c>
      <c r="M530" s="50">
        <f>IFERROR(IF(H530&gt;=1000000,1,IF(AND(H530&gt;=500000,H530&lt;=999999),2,IF(AND(H530&gt;=200000,H530&lt;=499999),3,IF(AND(H530&gt;=150000,H530&lt;=199999),4,IF(AND(H530&gt;=75000,H530&lt;=149000),5,IF(AND(H530&gt;=35000,H530&lt;=74999),6,6)))))),"-")</f>
        <v>6</v>
      </c>
      <c r="N530" s="43">
        <f>IFERROR(VLOOKUP($M530,справочник!$A$27:$D$33,3,0),0)</f>
        <v>30</v>
      </c>
      <c r="O530" s="43">
        <f>IFERROR(VLOOKUP($M530,справочник!$A$27:$D$33,4,0),0)</f>
        <v>2</v>
      </c>
      <c r="P530" s="43">
        <f>N530*O530</f>
        <v>60</v>
      </c>
      <c r="Q530" s="62"/>
      <c r="R530" s="62"/>
      <c r="S530" s="62"/>
      <c r="T530" s="62"/>
    </row>
    <row r="531" spans="1:20">
      <c r="A531" s="49" t="s">
        <v>7535</v>
      </c>
      <c r="B531" s="42" t="str">
        <f>IFERROR(VLOOKUP(D:D,'1. КУБ по территории'!$A:$L,7,0),"")</f>
        <v>Мила</v>
      </c>
      <c r="C531" s="42" t="str">
        <f>IFERROR(VLOOKUP(D:D,'1. КУБ по территории'!$A:$L,8,0),"")</f>
        <v>Гродненская обл., Щучинский р-н, г. Щучин, ул Октябрьская, д 2</v>
      </c>
      <c r="D531" s="60" t="s">
        <v>4055</v>
      </c>
      <c r="E531" s="51">
        <f>IFERROR(VLOOKUP(D:D,'1. КУБ по территории'!$I:$L,2,0),"-")</f>
        <v>58660.45</v>
      </c>
      <c r="F531" s="51">
        <f>IFERROR(VLOOKUP(D:D,'1. КУБ по территории'!$I:$L,3,0),"-")</f>
        <v>41289.22</v>
      </c>
      <c r="G531" s="51">
        <f>IFERROR(VLOOKUP(D:D,'1. КУБ по территории'!$I:$L,4,0),"-")</f>
        <v>9523.23</v>
      </c>
      <c r="H531" s="51">
        <f>IFERROR(AVERAGE(E531:G531),"-")</f>
        <v>36490.966666666667</v>
      </c>
      <c r="I531" s="42" t="str">
        <f>IFERROR(VLOOKUP($D531,'1. КУБ по территории'!$A:$L,3,0),"-")</f>
        <v>Канал Специалисты</v>
      </c>
      <c r="J531" s="42" t="str">
        <f>IFERROR(VLOOKUP($D531,'1. КУБ по территории'!$A:$L,4,0),"-")</f>
        <v>Парфюмерные и хозяйственные магазины</v>
      </c>
      <c r="K531" s="42" t="str">
        <f>IFERROR(VLOOKUP($D531,'1. КУБ по территории'!$A:$L,5,0),"-")</f>
        <v>Парфюмерно-Хозяйственный магазин (Малый)</v>
      </c>
      <c r="L531" s="42" t="str">
        <f>IFERROR(VLOOKUP($D531,'1. КУБ по территории'!$A:$L,6,0),"-")</f>
        <v>Мила mini</v>
      </c>
      <c r="M531" s="50">
        <f>IFERROR(IF(H531&gt;=1000000,1,IF(AND(H531&gt;=500000,H531&lt;=999999),2,IF(AND(H531&gt;=200000,H531&lt;=499999),3,IF(AND(H531&gt;=150000,H531&lt;=199999),4,IF(AND(H531&gt;=75000,H531&lt;=149000),5,IF(AND(H531&gt;=35000,H531&lt;=74999),6,6)))))),"-")</f>
        <v>6</v>
      </c>
      <c r="N531" s="43">
        <f>IFERROR(VLOOKUP($M531,справочник!$A$27:$D$33,3,0),0)</f>
        <v>30</v>
      </c>
      <c r="O531" s="43">
        <f>IFERROR(VLOOKUP($M531,справочник!$A$27:$D$33,4,0),0)</f>
        <v>2</v>
      </c>
      <c r="P531" s="43">
        <f>N531*O531</f>
        <v>60</v>
      </c>
      <c r="Q531" s="62"/>
      <c r="R531" s="62"/>
      <c r="S531" s="62"/>
      <c r="T531" s="62"/>
    </row>
    <row r="532" spans="1:20">
      <c r="A532" s="49" t="s">
        <v>7535</v>
      </c>
      <c r="B532" s="42" t="str">
        <f>IFERROR(VLOOKUP(D:D,'1. КУБ по территории'!$A:$L,7,0),"")</f>
        <v>Остров чистоты</v>
      </c>
      <c r="C532" s="42" t="str">
        <f>IFERROR(VLOOKUP(D:D,'1. КУБ по территории'!$A:$L,8,0),"")</f>
        <v>Гродненская обл., Лидский р-н, г. Березовка, ул Заводская, д 9</v>
      </c>
      <c r="D532" s="60" t="s">
        <v>4209</v>
      </c>
      <c r="E532" s="51">
        <f>IFERROR(VLOOKUP(D:D,'1. КУБ по территории'!$I:$L,2,0),"-")</f>
        <v>13933.671869244488</v>
      </c>
      <c r="F532" s="51">
        <f>IFERROR(VLOOKUP(D:D,'1. КУБ по территории'!$I:$L,3,0),"-")</f>
        <v>43183.914730899283</v>
      </c>
      <c r="G532" s="51">
        <f>IFERROR(VLOOKUP(D:D,'1. КУБ по территории'!$I:$L,4,0),"-")</f>
        <v>36486.703859910049</v>
      </c>
      <c r="H532" s="51">
        <f>IFERROR(AVERAGE(E532:G532),"-")</f>
        <v>31201.430153351273</v>
      </c>
      <c r="I532" s="42" t="str">
        <f>IFERROR(VLOOKUP($D532,'1. КУБ по территории'!$A:$L,3,0),"-")</f>
        <v>Канал Специалисты</v>
      </c>
      <c r="J532" s="42" t="str">
        <f>IFERROR(VLOOKUP($D532,'1. КУБ по территории'!$A:$L,4,0),"-")</f>
        <v>Парфюмерные и хозяйственные магазины</v>
      </c>
      <c r="K532" s="42" t="str">
        <f>IFERROR(VLOOKUP($D532,'1. КУБ по территории'!$A:$L,5,0),"-")</f>
        <v>Парфюмерно-Хозяйственный магазин (Малый)</v>
      </c>
      <c r="L532" s="42" t="str">
        <f>IFERROR(VLOOKUP($D532,'1. КУБ по территории'!$A:$L,6,0),"-")</f>
        <v>Остров Чистоты mini</v>
      </c>
      <c r="M532" s="50">
        <f>IFERROR(IF(H532&gt;=1000000,1,IF(AND(H532&gt;=500000,H532&lt;=999999),2,IF(AND(H532&gt;=200000,H532&lt;=499999),3,IF(AND(H532&gt;=150000,H532&lt;=199999),4,IF(AND(H532&gt;=75000,H532&lt;=149000),5,IF(AND(H532&gt;=35000,H532&lt;=74999),6,6)))))),"-")</f>
        <v>6</v>
      </c>
      <c r="N532" s="43">
        <f>IFERROR(VLOOKUP($M532,справочник!$A$27:$D$33,3,0),0)</f>
        <v>30</v>
      </c>
      <c r="O532" s="43">
        <f>IFERROR(VLOOKUP($M532,справочник!$A$27:$D$33,4,0),0)</f>
        <v>2</v>
      </c>
      <c r="P532" s="43">
        <f>N532*O532</f>
        <v>60</v>
      </c>
      <c r="Q532" s="62"/>
      <c r="R532" s="62"/>
      <c r="S532" s="62"/>
      <c r="T532" s="62"/>
    </row>
    <row r="533" spans="1:20">
      <c r="A533" s="49" t="s">
        <v>7535</v>
      </c>
      <c r="B533" s="42" t="str">
        <f>IFERROR(VLOOKUP(D:D,'1. КУБ по территории'!$A:$L,7,0),"")</f>
        <v>Остров чистоты</v>
      </c>
      <c r="C533" s="42" t="str">
        <f>IFERROR(VLOOKUP(D:D,'1. КУБ по территории'!$A:$L,8,0),"")</f>
        <v>Гродненская обл., Дятловский р-н, г. Дятлово, пл 17 Сентября, д 7</v>
      </c>
      <c r="D533" s="60" t="s">
        <v>4108</v>
      </c>
      <c r="E533" s="51">
        <f>IFERROR(VLOOKUP(D:D,'1. КУБ по территории'!$I:$L,2,0),"-")</f>
        <v>13933.671869244485</v>
      </c>
      <c r="F533" s="51">
        <f>IFERROR(VLOOKUP(D:D,'1. КУБ по территории'!$I:$L,3,0),"-")</f>
        <v>43183.914730899298</v>
      </c>
      <c r="G533" s="51">
        <f>IFERROR(VLOOKUP(D:D,'1. КУБ по территории'!$I:$L,4,0),"-")</f>
        <v>36486.703859910063</v>
      </c>
      <c r="H533" s="51">
        <f>IFERROR(AVERAGE(E533:G533),"-")</f>
        <v>31201.430153351281</v>
      </c>
      <c r="I533" s="42" t="str">
        <f>IFERROR(VLOOKUP($D533,'1. КУБ по территории'!$A:$L,3,0),"-")</f>
        <v>Канал Специалисты</v>
      </c>
      <c r="J533" s="42" t="str">
        <f>IFERROR(VLOOKUP($D533,'1. КУБ по территории'!$A:$L,4,0),"-")</f>
        <v>Парфюмерные и хозяйственные магазины</v>
      </c>
      <c r="K533" s="42" t="str">
        <f>IFERROR(VLOOKUP($D533,'1. КУБ по территории'!$A:$L,5,0),"-")</f>
        <v>Парфюмерно-Хозяйственный магазин (Малый)</v>
      </c>
      <c r="L533" s="42" t="str">
        <f>IFERROR(VLOOKUP($D533,'1. КУБ по территории'!$A:$L,6,0),"-")</f>
        <v>Остров Чистоты mini</v>
      </c>
      <c r="M533" s="50">
        <f>IFERROR(IF(H533&gt;=1000000,1,IF(AND(H533&gt;=500000,H533&lt;=999999),2,IF(AND(H533&gt;=200000,H533&lt;=499999),3,IF(AND(H533&gt;=150000,H533&lt;=199999),4,IF(AND(H533&gt;=75000,H533&lt;=149000),5,IF(AND(H533&gt;=35000,H533&lt;=74999),6,6)))))),"-")</f>
        <v>6</v>
      </c>
      <c r="N533" s="43">
        <f>IFERROR(VLOOKUP($M533,справочник!$A$27:$D$33,3,0),0)</f>
        <v>30</v>
      </c>
      <c r="O533" s="43">
        <f>IFERROR(VLOOKUP($M533,справочник!$A$27:$D$33,4,0),0)</f>
        <v>2</v>
      </c>
      <c r="P533" s="43">
        <f>N533*O533</f>
        <v>60</v>
      </c>
      <c r="Q533" s="62"/>
      <c r="R533" s="62"/>
      <c r="S533" s="62"/>
      <c r="T533" s="62"/>
    </row>
    <row r="534" spans="1:20">
      <c r="A534" s="49" t="s">
        <v>7535</v>
      </c>
      <c r="B534" s="42" t="str">
        <f>IFERROR(VLOOKUP(D:D,'1. КУБ по территории'!$A:$L,7,0),"")</f>
        <v>Остров чистоты</v>
      </c>
      <c r="C534" s="42" t="str">
        <f>IFERROR(VLOOKUP(D:D,'1. КУБ по территории'!$A:$L,8,0),"")</f>
        <v>Гродненская обл., Ивьевский р-н, г. Ивье, ул Энгельса, д 1</v>
      </c>
      <c r="D534" s="60" t="s">
        <v>4187</v>
      </c>
      <c r="E534" s="51">
        <f>IFERROR(VLOOKUP(D:D,'1. КУБ по территории'!$I:$L,2,0),"-")</f>
        <v>13933.671869244485</v>
      </c>
      <c r="F534" s="51">
        <f>IFERROR(VLOOKUP(D:D,'1. КУБ по территории'!$I:$L,3,0),"-")</f>
        <v>43183.914730899298</v>
      </c>
      <c r="G534" s="51">
        <f>IFERROR(VLOOKUP(D:D,'1. КУБ по территории'!$I:$L,4,0),"-")</f>
        <v>36486.703859910049</v>
      </c>
      <c r="H534" s="51">
        <f>IFERROR(AVERAGE(E534:G534),"-")</f>
        <v>31201.430153351277</v>
      </c>
      <c r="I534" s="42" t="str">
        <f>IFERROR(VLOOKUP($D534,'1. КУБ по территории'!$A:$L,3,0),"-")</f>
        <v>Канал Специалисты</v>
      </c>
      <c r="J534" s="42" t="str">
        <f>IFERROR(VLOOKUP($D534,'1. КУБ по территории'!$A:$L,4,0),"-")</f>
        <v>Парфюмерные и хозяйственные магазины</v>
      </c>
      <c r="K534" s="42" t="str">
        <f>IFERROR(VLOOKUP($D534,'1. КУБ по территории'!$A:$L,5,0),"-")</f>
        <v>Парфюмерно-Хозяйственный магазин (Малый)</v>
      </c>
      <c r="L534" s="42" t="str">
        <f>IFERROR(VLOOKUP($D534,'1. КУБ по территории'!$A:$L,6,0),"-")</f>
        <v>Остров Чистоты mini</v>
      </c>
      <c r="M534" s="50">
        <f>IFERROR(IF(H534&gt;=1000000,1,IF(AND(H534&gt;=500000,H534&lt;=999999),2,IF(AND(H534&gt;=200000,H534&lt;=499999),3,IF(AND(H534&gt;=150000,H534&lt;=199999),4,IF(AND(H534&gt;=75000,H534&lt;=149000),5,IF(AND(H534&gt;=35000,H534&lt;=74999),6,6)))))),"-")</f>
        <v>6</v>
      </c>
      <c r="N534" s="43">
        <f>IFERROR(VLOOKUP($M534,справочник!$A$27:$D$33,3,0),0)</f>
        <v>30</v>
      </c>
      <c r="O534" s="43">
        <f>IFERROR(VLOOKUP($M534,справочник!$A$27:$D$33,4,0),0)</f>
        <v>2</v>
      </c>
      <c r="P534" s="43">
        <f>N534*O534</f>
        <v>60</v>
      </c>
      <c r="Q534" s="62"/>
      <c r="R534" s="62"/>
      <c r="S534" s="62"/>
      <c r="T534" s="62"/>
    </row>
    <row r="535" spans="1:20">
      <c r="A535" s="49" t="s">
        <v>7535</v>
      </c>
      <c r="B535" s="42" t="str">
        <f>IFERROR(VLOOKUP(D:D,'1. КУБ по территории'!$A:$L,7,0),"")</f>
        <v>Остров чистоты</v>
      </c>
      <c r="C535" s="42" t="str">
        <f>IFERROR(VLOOKUP(D:D,'1. КУБ по территории'!$A:$L,8,0),"")</f>
        <v>Гродненская обл., Лидский р-н, г. Лида, ул Кооперативная, д 16</v>
      </c>
      <c r="D535" s="60" t="s">
        <v>4112</v>
      </c>
      <c r="E535" s="51">
        <f>IFERROR(VLOOKUP(D:D,'1. КУБ по территории'!$I:$L,2,0),"-")</f>
        <v>13933.671869244487</v>
      </c>
      <c r="F535" s="51">
        <f>IFERROR(VLOOKUP(D:D,'1. КУБ по территории'!$I:$L,3,0),"-")</f>
        <v>43183.914730899312</v>
      </c>
      <c r="G535" s="51">
        <f>IFERROR(VLOOKUP(D:D,'1. КУБ по территории'!$I:$L,4,0),"-")</f>
        <v>36486.703859910049</v>
      </c>
      <c r="H535" s="51">
        <f>IFERROR(AVERAGE(E535:G535),"-")</f>
        <v>31201.430153351281</v>
      </c>
      <c r="I535" s="42" t="str">
        <f>IFERROR(VLOOKUP($D535,'1. КУБ по территории'!$A:$L,3,0),"-")</f>
        <v>Канал Специалисты</v>
      </c>
      <c r="J535" s="42" t="str">
        <f>IFERROR(VLOOKUP($D535,'1. КУБ по территории'!$A:$L,4,0),"-")</f>
        <v>Парфюмерные и хозяйственные магазины</v>
      </c>
      <c r="K535" s="42" t="str">
        <f>IFERROR(VLOOKUP($D535,'1. КУБ по территории'!$A:$L,5,0),"-")</f>
        <v>Парфюмерно-Хозяйственный магазин (Малый)</v>
      </c>
      <c r="L535" s="42" t="str">
        <f>IFERROR(VLOOKUP($D535,'1. КУБ по территории'!$A:$L,6,0),"-")</f>
        <v>Остров Чистоты mini</v>
      </c>
      <c r="M535" s="50">
        <f>IFERROR(IF(H535&gt;=1000000,1,IF(AND(H535&gt;=500000,H535&lt;=999999),2,IF(AND(H535&gt;=200000,H535&lt;=499999),3,IF(AND(H535&gt;=150000,H535&lt;=199999),4,IF(AND(H535&gt;=75000,H535&lt;=149000),5,IF(AND(H535&gt;=35000,H535&lt;=74999),6,6)))))),"-")</f>
        <v>6</v>
      </c>
      <c r="N535" s="43">
        <f>IFERROR(VLOOKUP($M535,справочник!$A$27:$D$33,3,0),0)</f>
        <v>30</v>
      </c>
      <c r="O535" s="43">
        <f>IFERROR(VLOOKUP($M535,справочник!$A$27:$D$33,4,0),0)</f>
        <v>2</v>
      </c>
      <c r="P535" s="43">
        <f>N535*O535</f>
        <v>60</v>
      </c>
      <c r="Q535" s="62"/>
      <c r="R535" s="62"/>
      <c r="S535" s="62"/>
      <c r="T535" s="62"/>
    </row>
    <row r="536" spans="1:20">
      <c r="A536" s="49" t="s">
        <v>7535</v>
      </c>
      <c r="B536" s="42" t="str">
        <f>IFERROR(VLOOKUP(D:D,'1. КУБ по территории'!$A:$L,7,0),"")</f>
        <v>Остров чистоты</v>
      </c>
      <c r="C536" s="42" t="str">
        <f>IFERROR(VLOOKUP(D:D,'1. КУБ по территории'!$A:$L,8,0),"")</f>
        <v>Гродненская обл., Лидский р-н, г. Лида, ул Ленинская, д 7</v>
      </c>
      <c r="D536" s="60" t="s">
        <v>4158</v>
      </c>
      <c r="E536" s="51">
        <f>IFERROR(VLOOKUP(D:D,'1. КУБ по территории'!$I:$L,2,0),"-")</f>
        <v>13933.671869244485</v>
      </c>
      <c r="F536" s="51">
        <f>IFERROR(VLOOKUP(D:D,'1. КУБ по территории'!$I:$L,3,0),"-")</f>
        <v>43183.914730899298</v>
      </c>
      <c r="G536" s="51">
        <f>IFERROR(VLOOKUP(D:D,'1. КУБ по территории'!$I:$L,4,0),"-")</f>
        <v>36486.703859910056</v>
      </c>
      <c r="H536" s="51">
        <f>IFERROR(AVERAGE(E536:G536),"-")</f>
        <v>31201.430153351277</v>
      </c>
      <c r="I536" s="42" t="str">
        <f>IFERROR(VLOOKUP($D536,'1. КУБ по территории'!$A:$L,3,0),"-")</f>
        <v>Канал Специалисты</v>
      </c>
      <c r="J536" s="42" t="str">
        <f>IFERROR(VLOOKUP($D536,'1. КУБ по территории'!$A:$L,4,0),"-")</f>
        <v>Парфюмерные и хозяйственные магазины</v>
      </c>
      <c r="K536" s="42" t="str">
        <f>IFERROR(VLOOKUP($D536,'1. КУБ по территории'!$A:$L,5,0),"-")</f>
        <v>Парфюмерно-Хозяйственный магазин (Малый)</v>
      </c>
      <c r="L536" s="42" t="str">
        <f>IFERROR(VLOOKUP($D536,'1. КУБ по территории'!$A:$L,6,0),"-")</f>
        <v>Остров Чистоты mini</v>
      </c>
      <c r="M536" s="50">
        <f>IFERROR(IF(H536&gt;=1000000,1,IF(AND(H536&gt;=500000,H536&lt;=999999),2,IF(AND(H536&gt;=200000,H536&lt;=499999),3,IF(AND(H536&gt;=150000,H536&lt;=199999),4,IF(AND(H536&gt;=75000,H536&lt;=149000),5,IF(AND(H536&gt;=35000,H536&lt;=74999),6,6)))))),"-")</f>
        <v>6</v>
      </c>
      <c r="N536" s="43">
        <f>IFERROR(VLOOKUP($M536,справочник!$A$27:$D$33,3,0),0)</f>
        <v>30</v>
      </c>
      <c r="O536" s="43">
        <f>IFERROR(VLOOKUP($M536,справочник!$A$27:$D$33,4,0),0)</f>
        <v>2</v>
      </c>
      <c r="P536" s="43">
        <f>N536*O536</f>
        <v>60</v>
      </c>
      <c r="Q536" s="62"/>
      <c r="R536" s="62"/>
      <c r="S536" s="62"/>
      <c r="T536" s="62"/>
    </row>
    <row r="537" spans="1:20">
      <c r="A537" s="49" t="s">
        <v>7535</v>
      </c>
      <c r="B537" s="42" t="str">
        <f>IFERROR(VLOOKUP(D:D,'1. КУБ по территории'!$A:$L,7,0),"")</f>
        <v>Остров чистоты</v>
      </c>
      <c r="C537" s="42" t="str">
        <f>IFERROR(VLOOKUP(D:D,'1. КУБ по территории'!$A:$L,8,0),"")</f>
        <v>Гродненская обл., Лидский р-н, г. Лида, ул Победы, д 32</v>
      </c>
      <c r="D537" s="60" t="s">
        <v>4162</v>
      </c>
      <c r="E537" s="51">
        <f>IFERROR(VLOOKUP(D:D,'1. КУБ по территории'!$I:$L,2,0),"-")</f>
        <v>13933.671869244485</v>
      </c>
      <c r="F537" s="51">
        <f>IFERROR(VLOOKUP(D:D,'1. КУБ по территории'!$I:$L,3,0),"-")</f>
        <v>43183.914730899298</v>
      </c>
      <c r="G537" s="51">
        <f>IFERROR(VLOOKUP(D:D,'1. КУБ по территории'!$I:$L,4,0),"-")</f>
        <v>36486.703859910056</v>
      </c>
      <c r="H537" s="51">
        <f>IFERROR(AVERAGE(E537:G537),"-")</f>
        <v>31201.430153351277</v>
      </c>
      <c r="I537" s="42" t="str">
        <f>IFERROR(VLOOKUP($D537,'1. КУБ по территории'!$A:$L,3,0),"-")</f>
        <v>Канал Специалисты</v>
      </c>
      <c r="J537" s="42" t="str">
        <f>IFERROR(VLOOKUP($D537,'1. КУБ по территории'!$A:$L,4,0),"-")</f>
        <v>Парфюмерные и хозяйственные магазины</v>
      </c>
      <c r="K537" s="42" t="str">
        <f>IFERROR(VLOOKUP($D537,'1. КУБ по территории'!$A:$L,5,0),"-")</f>
        <v>Парфюмерно-Хозяйственный магазин (Малый)</v>
      </c>
      <c r="L537" s="42" t="str">
        <f>IFERROR(VLOOKUP($D537,'1. КУБ по территории'!$A:$L,6,0),"-")</f>
        <v>Остров Чистоты mini</v>
      </c>
      <c r="M537" s="50">
        <f>IFERROR(IF(H537&gt;=1000000,1,IF(AND(H537&gt;=500000,H537&lt;=999999),2,IF(AND(H537&gt;=200000,H537&lt;=499999),3,IF(AND(H537&gt;=150000,H537&lt;=199999),4,IF(AND(H537&gt;=75000,H537&lt;=149000),5,IF(AND(H537&gt;=35000,H537&lt;=74999),6,6)))))),"-")</f>
        <v>6</v>
      </c>
      <c r="N537" s="43">
        <f>IFERROR(VLOOKUP($M537,справочник!$A$27:$D$33,3,0),0)</f>
        <v>30</v>
      </c>
      <c r="O537" s="43">
        <f>IFERROR(VLOOKUP($M537,справочник!$A$27:$D$33,4,0),0)</f>
        <v>2</v>
      </c>
      <c r="P537" s="43">
        <f>N537*O537</f>
        <v>60</v>
      </c>
      <c r="Q537" s="62"/>
      <c r="R537" s="62"/>
      <c r="S537" s="62"/>
      <c r="T537" s="62"/>
    </row>
    <row r="538" spans="1:20">
      <c r="A538" s="49" t="s">
        <v>7535</v>
      </c>
      <c r="B538" s="63" t="s">
        <v>67</v>
      </c>
      <c r="C538" s="63" t="s">
        <v>7538</v>
      </c>
      <c r="D538" s="60" t="s">
        <v>7104</v>
      </c>
      <c r="E538" s="51" t="str">
        <f>IFERROR(VLOOKUP(D:D,'1. КУБ по территории'!$I:$L,2,0),"-")</f>
        <v>-</v>
      </c>
      <c r="F538" s="51" t="str">
        <f>IFERROR(VLOOKUP(D:D,'1. КУБ по территории'!$I:$L,3,0),"-")</f>
        <v>-</v>
      </c>
      <c r="G538" s="51" t="str">
        <f>IFERROR(VLOOKUP(D:D,'1. КУБ по территории'!$I:$L,4,0),"-")</f>
        <v>-</v>
      </c>
      <c r="H538" s="51" t="str">
        <f>IFERROR(AVERAGE(E538:G538),"-")</f>
        <v>-</v>
      </c>
      <c r="I538" s="42" t="str">
        <f>IFERROR(VLOOKUP($D538,'1. КУБ по территории'!$A:$L,3,0),"-")</f>
        <v>-</v>
      </c>
      <c r="J538" s="42" t="str">
        <f>IFERROR(VLOOKUP($D538,'1. КУБ по территории'!$A:$L,4,0),"-")</f>
        <v>-</v>
      </c>
      <c r="K538" s="42" t="str">
        <f>IFERROR(VLOOKUP($D538,'1. КУБ по территории'!$A:$L,5,0),"-")</f>
        <v>-</v>
      </c>
      <c r="L538" s="42" t="str">
        <f>IFERROR(VLOOKUP($D538,'1. КУБ по территории'!$A:$L,6,0),"-")</f>
        <v>-</v>
      </c>
      <c r="M538" s="50">
        <f>IFERROR(IF(H538&gt;=1000000,1,IF(AND(H538&gt;=500000,H538&lt;=999999),2,IF(AND(H538&gt;=200000,H538&lt;=499999),3,IF(AND(H538&gt;=150000,H538&lt;=199999),4,IF(AND(H538&gt;=75000,H538&lt;=149000),5,IF(AND(H538&gt;=35000,H538&lt;=74999),6,6)))))),"-")</f>
        <v>1</v>
      </c>
      <c r="N538" s="43">
        <f>IFERROR(VLOOKUP($M538,справочник!$A$27:$D$33,3,0),0)</f>
        <v>60</v>
      </c>
      <c r="O538" s="43">
        <f>IFERROR(VLOOKUP($M538,справочник!$A$27:$D$33,4,0),0)</f>
        <v>4</v>
      </c>
      <c r="P538" s="43">
        <f>N538*O538</f>
        <v>240</v>
      </c>
      <c r="Q538" s="62"/>
      <c r="R538" s="62"/>
      <c r="S538" s="62"/>
      <c r="T538" s="62"/>
    </row>
    <row r="539" spans="1:20">
      <c r="A539" s="49" t="s">
        <v>7535</v>
      </c>
      <c r="B539" s="42" t="str">
        <f>IFERROR(VLOOKUP(D:D,'1. КУБ по территории'!$A:$L,7,0),"")</f>
        <v>Остров чистоты</v>
      </c>
      <c r="C539" s="42" t="str">
        <f>IFERROR(VLOOKUP(D:D,'1. КУБ по территории'!$A:$L,8,0),"")</f>
        <v>Гродненская обл., Лидский р-н, г. Лида, ул Радюка, д 11</v>
      </c>
      <c r="D539" s="60" t="s">
        <v>4215</v>
      </c>
      <c r="E539" s="51">
        <f>IFERROR(VLOOKUP(D:D,'1. КУБ по территории'!$I:$L,2,0),"-")</f>
        <v>13933.671869244483</v>
      </c>
      <c r="F539" s="51">
        <f>IFERROR(VLOOKUP(D:D,'1. КУБ по территории'!$I:$L,3,0),"-")</f>
        <v>43183.914730899276</v>
      </c>
      <c r="G539" s="51">
        <f>IFERROR(VLOOKUP(D:D,'1. КУБ по территории'!$I:$L,4,0),"-")</f>
        <v>36486.703859910049</v>
      </c>
      <c r="H539" s="51">
        <f>IFERROR(AVERAGE(E539:G539),"-")</f>
        <v>31201.430153351266</v>
      </c>
      <c r="I539" s="42" t="str">
        <f>IFERROR(VLOOKUP($D539,'1. КУБ по территории'!$A:$L,3,0),"-")</f>
        <v>Канал Специалисты</v>
      </c>
      <c r="J539" s="42" t="str">
        <f>IFERROR(VLOOKUP($D539,'1. КУБ по территории'!$A:$L,4,0),"-")</f>
        <v>Парфюмерные и хозяйственные магазины</v>
      </c>
      <c r="K539" s="42" t="str">
        <f>IFERROR(VLOOKUP($D539,'1. КУБ по территории'!$A:$L,5,0),"-")</f>
        <v>Парфюмерно-Хозяйственный магазин (Малый)</v>
      </c>
      <c r="L539" s="42" t="str">
        <f>IFERROR(VLOOKUP($D539,'1. КУБ по территории'!$A:$L,6,0),"-")</f>
        <v>Остров Чистоты mini</v>
      </c>
      <c r="M539" s="50">
        <f>IFERROR(IF(H539&gt;=1000000,1,IF(AND(H539&gt;=500000,H539&lt;=999999),2,IF(AND(H539&gt;=200000,H539&lt;=499999),3,IF(AND(H539&gt;=150000,H539&lt;=199999),4,IF(AND(H539&gt;=75000,H539&lt;=149000),5,IF(AND(H539&gt;=35000,H539&lt;=74999),6,6)))))),"-")</f>
        <v>6</v>
      </c>
      <c r="N539" s="43">
        <f>IFERROR(VLOOKUP($M539,справочник!$A$27:$D$33,3,0),0)</f>
        <v>30</v>
      </c>
      <c r="O539" s="43">
        <f>IFERROR(VLOOKUP($M539,справочник!$A$27:$D$33,4,0),0)</f>
        <v>2</v>
      </c>
      <c r="P539" s="43">
        <f>N539*O539</f>
        <v>60</v>
      </c>
      <c r="Q539" s="62"/>
      <c r="R539" s="62"/>
      <c r="S539" s="62"/>
      <c r="T539" s="62"/>
    </row>
    <row r="540" spans="1:20">
      <c r="A540" s="49" t="s">
        <v>7535</v>
      </c>
      <c r="B540" s="42" t="str">
        <f>IFERROR(VLOOKUP(D:D,'1. КУБ по территории'!$A:$L,7,0),"")</f>
        <v>Остров чистоты</v>
      </c>
      <c r="C540" s="42" t="str">
        <f>IFERROR(VLOOKUP(D:D,'1. КУБ по территории'!$A:$L,8,0),"")</f>
        <v>Гродненская обл., Лидский р-н, г. Лида, ул Советская, д 23 к В</v>
      </c>
      <c r="D540" s="60" t="s">
        <v>4124</v>
      </c>
      <c r="E540" s="51">
        <f>IFERROR(VLOOKUP(D:D,'1. КУБ по территории'!$I:$L,2,0),"-")</f>
        <v>13933.671869244485</v>
      </c>
      <c r="F540" s="51">
        <f>IFERROR(VLOOKUP(D:D,'1. КУБ по территории'!$I:$L,3,0),"-")</f>
        <v>43183.914730899305</v>
      </c>
      <c r="G540" s="51">
        <f>IFERROR(VLOOKUP(D:D,'1. КУБ по территории'!$I:$L,4,0),"-")</f>
        <v>36486.703859910042</v>
      </c>
      <c r="H540" s="51">
        <f>IFERROR(AVERAGE(E540:G540),"-")</f>
        <v>31201.430153351277</v>
      </c>
      <c r="I540" s="42" t="str">
        <f>IFERROR(VLOOKUP($D540,'1. КУБ по территории'!$A:$L,3,0),"-")</f>
        <v>Канал Специалисты</v>
      </c>
      <c r="J540" s="42" t="str">
        <f>IFERROR(VLOOKUP($D540,'1. КУБ по территории'!$A:$L,4,0),"-")</f>
        <v>Парфюмерные и хозяйственные магазины</v>
      </c>
      <c r="K540" s="42" t="str">
        <f>IFERROR(VLOOKUP($D540,'1. КУБ по территории'!$A:$L,5,0),"-")</f>
        <v>Парфюмерно-Хозяйственный магазин (Малый)</v>
      </c>
      <c r="L540" s="42" t="str">
        <f>IFERROR(VLOOKUP($D540,'1. КУБ по территории'!$A:$L,6,0),"-")</f>
        <v>Остров Чистоты mini</v>
      </c>
      <c r="M540" s="50">
        <f>IFERROR(IF(H540&gt;=1000000,1,IF(AND(H540&gt;=500000,H540&lt;=999999),2,IF(AND(H540&gt;=200000,H540&lt;=499999),3,IF(AND(H540&gt;=150000,H540&lt;=199999),4,IF(AND(H540&gt;=75000,H540&lt;=149000),5,IF(AND(H540&gt;=35000,H540&lt;=74999),6,6)))))),"-")</f>
        <v>6</v>
      </c>
      <c r="N540" s="43">
        <f>IFERROR(VLOOKUP($M540,справочник!$A$27:$D$33,3,0),0)</f>
        <v>30</v>
      </c>
      <c r="O540" s="43">
        <f>IFERROR(VLOOKUP($M540,справочник!$A$27:$D$33,4,0),0)</f>
        <v>2</v>
      </c>
      <c r="P540" s="43">
        <f>N540*O540</f>
        <v>60</v>
      </c>
      <c r="Q540" s="62"/>
      <c r="R540" s="62"/>
      <c r="S540" s="62"/>
      <c r="T540" s="62"/>
    </row>
    <row r="541" spans="1:20">
      <c r="A541" s="49" t="s">
        <v>7535</v>
      </c>
      <c r="B541" s="42" t="str">
        <f>IFERROR(VLOOKUP(D:D,'1. КУБ по территории'!$A:$L,7,0),"")</f>
        <v>Остров чистоты</v>
      </c>
      <c r="C541" s="42" t="str">
        <f>IFERROR(VLOOKUP(D:D,'1. КУБ по территории'!$A:$L,8,0),"")</f>
        <v>Гродненская обл., Лидский р-н, г. Лида, ул Фомичева, д 4</v>
      </c>
      <c r="D541" s="60" t="s">
        <v>4166</v>
      </c>
      <c r="E541" s="51">
        <f>IFERROR(VLOOKUP(D:D,'1. КУБ по территории'!$I:$L,2,0),"-")</f>
        <v>13933.671869244485</v>
      </c>
      <c r="F541" s="51">
        <f>IFERROR(VLOOKUP(D:D,'1. КУБ по территории'!$I:$L,3,0),"-")</f>
        <v>43183.914730899298</v>
      </c>
      <c r="G541" s="51">
        <f>IFERROR(VLOOKUP(D:D,'1. КУБ по территории'!$I:$L,4,0),"-")</f>
        <v>36486.703859910049</v>
      </c>
      <c r="H541" s="51">
        <f>IFERROR(AVERAGE(E541:G541),"-")</f>
        <v>31201.430153351277</v>
      </c>
      <c r="I541" s="42" t="str">
        <f>IFERROR(VLOOKUP($D541,'1. КУБ по территории'!$A:$L,3,0),"-")</f>
        <v>Канал Специалисты</v>
      </c>
      <c r="J541" s="42" t="str">
        <f>IFERROR(VLOOKUP($D541,'1. КУБ по территории'!$A:$L,4,0),"-")</f>
        <v>Парфюмерные и хозяйственные магазины</v>
      </c>
      <c r="K541" s="42" t="str">
        <f>IFERROR(VLOOKUP($D541,'1. КУБ по территории'!$A:$L,5,0),"-")</f>
        <v>Парфюмерно-Хозяйственный магазин (Малый)</v>
      </c>
      <c r="L541" s="42" t="str">
        <f>IFERROR(VLOOKUP($D541,'1. КУБ по территории'!$A:$L,6,0),"-")</f>
        <v>Остров Чистоты mini</v>
      </c>
      <c r="M541" s="50">
        <f>IFERROR(IF(H541&gt;=1000000,1,IF(AND(H541&gt;=500000,H541&lt;=999999),2,IF(AND(H541&gt;=200000,H541&lt;=499999),3,IF(AND(H541&gt;=150000,H541&lt;=199999),4,IF(AND(H541&gt;=75000,H541&lt;=149000),5,IF(AND(H541&gt;=35000,H541&lt;=74999),6,6)))))),"-")</f>
        <v>6</v>
      </c>
      <c r="N541" s="43">
        <f>IFERROR(VLOOKUP($M541,справочник!$A$27:$D$33,3,0),0)</f>
        <v>30</v>
      </c>
      <c r="O541" s="43">
        <f>IFERROR(VLOOKUP($M541,справочник!$A$27:$D$33,4,0),0)</f>
        <v>2</v>
      </c>
      <c r="P541" s="43">
        <f>N541*O541</f>
        <v>60</v>
      </c>
      <c r="Q541" s="62"/>
      <c r="R541" s="62"/>
      <c r="S541" s="62"/>
      <c r="T541" s="62"/>
    </row>
    <row r="542" spans="1:20">
      <c r="A542" s="49" t="s">
        <v>7535</v>
      </c>
      <c r="B542" s="42" t="str">
        <f>IFERROR(VLOOKUP(D:D,'1. КУБ по территории'!$A:$L,7,0),"")</f>
        <v>Остров чистоты</v>
      </c>
      <c r="C542" s="42" t="str">
        <f>IFERROR(VLOOKUP(D:D,'1. КУБ по территории'!$A:$L,8,0),"")</f>
        <v>Гродненская обл., Лидский р-н, г. Лида, ул Шубина, д 11</v>
      </c>
      <c r="D542" s="60" t="s">
        <v>4142</v>
      </c>
      <c r="E542" s="51">
        <f>IFERROR(VLOOKUP(D:D,'1. КУБ по территории'!$I:$L,2,0),"-")</f>
        <v>13933.671869244485</v>
      </c>
      <c r="F542" s="51">
        <f>IFERROR(VLOOKUP(D:D,'1. КУБ по территории'!$I:$L,3,0),"-")</f>
        <v>43183.914730899298</v>
      </c>
      <c r="G542" s="51">
        <f>IFERROR(VLOOKUP(D:D,'1. КУБ по территории'!$I:$L,4,0),"-")</f>
        <v>36486.703859910049</v>
      </c>
      <c r="H542" s="51">
        <f>IFERROR(AVERAGE(E542:G542),"-")</f>
        <v>31201.430153351277</v>
      </c>
      <c r="I542" s="42" t="str">
        <f>IFERROR(VLOOKUP($D542,'1. КУБ по территории'!$A:$L,3,0),"-")</f>
        <v>Канал Специалисты</v>
      </c>
      <c r="J542" s="42" t="str">
        <f>IFERROR(VLOOKUP($D542,'1. КУБ по территории'!$A:$L,4,0),"-")</f>
        <v>Парфюмерные и хозяйственные магазины</v>
      </c>
      <c r="K542" s="42" t="str">
        <f>IFERROR(VLOOKUP($D542,'1. КУБ по территории'!$A:$L,5,0),"-")</f>
        <v>Парфюмерно-Хозяйственный магазин (Малый)</v>
      </c>
      <c r="L542" s="42" t="str">
        <f>IFERROR(VLOOKUP($D542,'1. КУБ по территории'!$A:$L,6,0),"-")</f>
        <v>Остров Чистоты mini</v>
      </c>
      <c r="M542" s="50">
        <f>IFERROR(IF(H542&gt;=1000000,1,IF(AND(H542&gt;=500000,H542&lt;=999999),2,IF(AND(H542&gt;=200000,H542&lt;=499999),3,IF(AND(H542&gt;=150000,H542&lt;=199999),4,IF(AND(H542&gt;=75000,H542&lt;=149000),5,IF(AND(H542&gt;=35000,H542&lt;=74999),6,6)))))),"-")</f>
        <v>6</v>
      </c>
      <c r="N542" s="43">
        <f>IFERROR(VLOOKUP($M542,справочник!$A$27:$D$33,3,0),0)</f>
        <v>30</v>
      </c>
      <c r="O542" s="43">
        <f>IFERROR(VLOOKUP($M542,справочник!$A$27:$D$33,4,0),0)</f>
        <v>2</v>
      </c>
      <c r="P542" s="43">
        <f>N542*O542</f>
        <v>60</v>
      </c>
      <c r="Q542" s="62"/>
      <c r="R542" s="62"/>
      <c r="S542" s="62"/>
      <c r="T542" s="62"/>
    </row>
    <row r="543" spans="1:20">
      <c r="A543" s="49" t="s">
        <v>7535</v>
      </c>
      <c r="B543" s="42" t="str">
        <f>IFERROR(VLOOKUP(D:D,'1. КУБ по территории'!$A:$L,7,0),"")</f>
        <v>Остров чистоты</v>
      </c>
      <c r="C543" s="42" t="str">
        <f>IFERROR(VLOOKUP(D:D,'1. КУБ по территории'!$A:$L,8,0),"")</f>
        <v>Гродненская обл., Лидский р-н, г. Лида, ул Кирова, д 8</v>
      </c>
      <c r="D543" s="60" t="s">
        <v>4154</v>
      </c>
      <c r="E543" s="51">
        <f>IFERROR(VLOOKUP(D:D,'1. КУБ по территории'!$I:$L,2,0),"-")</f>
        <v>13933.671869244487</v>
      </c>
      <c r="F543" s="51">
        <f>IFERROR(VLOOKUP(D:D,'1. КУБ по территории'!$I:$L,3,0),"-")</f>
        <v>43183.914730899305</v>
      </c>
      <c r="G543" s="51">
        <f>IFERROR(VLOOKUP(D:D,'1. КУБ по территории'!$I:$L,4,0),"-")</f>
        <v>36486.703859910049</v>
      </c>
      <c r="H543" s="51">
        <f>IFERROR(AVERAGE(E543:G543),"-")</f>
        <v>31201.430153351277</v>
      </c>
      <c r="I543" s="42" t="str">
        <f>IFERROR(VLOOKUP($D543,'1. КУБ по территории'!$A:$L,3,0),"-")</f>
        <v>Канал Специалисты</v>
      </c>
      <c r="J543" s="42" t="str">
        <f>IFERROR(VLOOKUP($D543,'1. КУБ по территории'!$A:$L,4,0),"-")</f>
        <v>Парфюмерные и хозяйственные магазины</v>
      </c>
      <c r="K543" s="42" t="str">
        <f>IFERROR(VLOOKUP($D543,'1. КУБ по территории'!$A:$L,5,0),"-")</f>
        <v>Парфюмерно-Хозяйственный магазин (Малый)</v>
      </c>
      <c r="L543" s="42" t="str">
        <f>IFERROR(VLOOKUP($D543,'1. КУБ по территории'!$A:$L,6,0),"-")</f>
        <v>Остров Чистоты mini</v>
      </c>
      <c r="M543" s="50">
        <f>IFERROR(IF(H543&gt;=1000000,1,IF(AND(H543&gt;=500000,H543&lt;=999999),2,IF(AND(H543&gt;=200000,H543&lt;=499999),3,IF(AND(H543&gt;=150000,H543&lt;=199999),4,IF(AND(H543&gt;=75000,H543&lt;=149000),5,IF(AND(H543&gt;=35000,H543&lt;=74999),6,6)))))),"-")</f>
        <v>6</v>
      </c>
      <c r="N543" s="43">
        <f>IFERROR(VLOOKUP($M543,справочник!$A$27:$D$33,3,0),0)</f>
        <v>30</v>
      </c>
      <c r="O543" s="43">
        <f>IFERROR(VLOOKUP($M543,справочник!$A$27:$D$33,4,0),0)</f>
        <v>2</v>
      </c>
      <c r="P543" s="43">
        <f>N543*O543</f>
        <v>60</v>
      </c>
      <c r="Q543" s="62"/>
      <c r="R543" s="62"/>
      <c r="S543" s="62"/>
      <c r="T543" s="62"/>
    </row>
    <row r="544" spans="1:20">
      <c r="A544" s="49" t="s">
        <v>7535</v>
      </c>
      <c r="B544" s="42" t="str">
        <f>IFERROR(VLOOKUP(D:D,'1. КУБ по территории'!$A:$L,7,0),"")</f>
        <v>Остров чистоты</v>
      </c>
      <c r="C544" s="42" t="str">
        <f>IFERROR(VLOOKUP(D:D,'1. КУБ по территории'!$A:$L,8,0),"")</f>
        <v>Гродненская обл., Лидский р-н, г. Лида, ул Машерова, д 12</v>
      </c>
      <c r="D544" s="60" t="s">
        <v>4138</v>
      </c>
      <c r="E544" s="51">
        <f>IFERROR(VLOOKUP(D:D,'1. КУБ по территории'!$I:$L,2,0),"-")</f>
        <v>13933.671869244485</v>
      </c>
      <c r="F544" s="51">
        <f>IFERROR(VLOOKUP(D:D,'1. КУБ по территории'!$I:$L,3,0),"-")</f>
        <v>43183.914730899291</v>
      </c>
      <c r="G544" s="51">
        <f>IFERROR(VLOOKUP(D:D,'1. КУБ по территории'!$I:$L,4,0),"-")</f>
        <v>36486.703859910049</v>
      </c>
      <c r="H544" s="51">
        <f>IFERROR(AVERAGE(E544:G544),"-")</f>
        <v>31201.430153351277</v>
      </c>
      <c r="I544" s="42" t="str">
        <f>IFERROR(VLOOKUP($D544,'1. КУБ по территории'!$A:$L,3,0),"-")</f>
        <v>Канал Специалисты</v>
      </c>
      <c r="J544" s="42" t="str">
        <f>IFERROR(VLOOKUP($D544,'1. КУБ по территории'!$A:$L,4,0),"-")</f>
        <v>Парфюмерные и хозяйственные магазины</v>
      </c>
      <c r="K544" s="42" t="str">
        <f>IFERROR(VLOOKUP($D544,'1. КУБ по территории'!$A:$L,5,0),"-")</f>
        <v>Парфюмерно-Хозяйственный магазин (Малый)</v>
      </c>
      <c r="L544" s="42" t="str">
        <f>IFERROR(VLOOKUP($D544,'1. КУБ по территории'!$A:$L,6,0),"-")</f>
        <v>Остров Чистоты mini</v>
      </c>
      <c r="M544" s="50">
        <f>IFERROR(IF(H544&gt;=1000000,1,IF(AND(H544&gt;=500000,H544&lt;=999999),2,IF(AND(H544&gt;=200000,H544&lt;=499999),3,IF(AND(H544&gt;=150000,H544&lt;=199999),4,IF(AND(H544&gt;=75000,H544&lt;=149000),5,IF(AND(H544&gt;=35000,H544&lt;=74999),6,6)))))),"-")</f>
        <v>6</v>
      </c>
      <c r="N544" s="43">
        <f>IFERROR(VLOOKUP($M544,справочник!$A$27:$D$33,3,0),0)</f>
        <v>30</v>
      </c>
      <c r="O544" s="43">
        <f>IFERROR(VLOOKUP($M544,справочник!$A$27:$D$33,4,0),0)</f>
        <v>2</v>
      </c>
      <c r="P544" s="43">
        <f>N544*O544</f>
        <v>60</v>
      </c>
      <c r="Q544" s="62"/>
      <c r="R544" s="62"/>
      <c r="S544" s="62"/>
      <c r="T544" s="62"/>
    </row>
    <row r="545" spans="1:20">
      <c r="A545" s="49" t="s">
        <v>7535</v>
      </c>
      <c r="B545" s="63" t="s">
        <v>67</v>
      </c>
      <c r="C545" s="63" t="s">
        <v>7539</v>
      </c>
      <c r="D545" s="60" t="s">
        <v>7067</v>
      </c>
      <c r="E545" s="51" t="str">
        <f>IFERROR(VLOOKUP(D:D,'1. КУБ по территории'!$I:$L,2,0),"-")</f>
        <v>-</v>
      </c>
      <c r="F545" s="51" t="str">
        <f>IFERROR(VLOOKUP(D:D,'1. КУБ по территории'!$I:$L,3,0),"-")</f>
        <v>-</v>
      </c>
      <c r="G545" s="51" t="str">
        <f>IFERROR(VLOOKUP(D:D,'1. КУБ по территории'!$I:$L,4,0),"-")</f>
        <v>-</v>
      </c>
      <c r="H545" s="51" t="str">
        <f>IFERROR(AVERAGE(E545:G545),"-")</f>
        <v>-</v>
      </c>
      <c r="I545" s="42" t="str">
        <f>IFERROR(VLOOKUP($D545,'1. КУБ по территории'!$A:$L,3,0),"-")</f>
        <v>-</v>
      </c>
      <c r="J545" s="42" t="str">
        <f>IFERROR(VLOOKUP($D545,'1. КУБ по территории'!$A:$L,4,0),"-")</f>
        <v>-</v>
      </c>
      <c r="K545" s="42" t="str">
        <f>IFERROR(VLOOKUP($D545,'1. КУБ по территории'!$A:$L,5,0),"-")</f>
        <v>-</v>
      </c>
      <c r="L545" s="42" t="str">
        <f>IFERROR(VLOOKUP($D545,'1. КУБ по территории'!$A:$L,6,0),"-")</f>
        <v>-</v>
      </c>
      <c r="M545" s="50">
        <f>IFERROR(IF(H545&gt;=1000000,1,IF(AND(H545&gt;=500000,H545&lt;=999999),2,IF(AND(H545&gt;=200000,H545&lt;=499999),3,IF(AND(H545&gt;=150000,H545&lt;=199999),4,IF(AND(H545&gt;=75000,H545&lt;=149000),5,IF(AND(H545&gt;=35000,H545&lt;=74999),6,6)))))),"-")</f>
        <v>1</v>
      </c>
      <c r="N545" s="43">
        <f>IFERROR(VLOOKUP($M545,справочник!$A$27:$D$33,3,0),0)</f>
        <v>60</v>
      </c>
      <c r="O545" s="43">
        <f>IFERROR(VLOOKUP($M545,справочник!$A$27:$D$33,4,0),0)</f>
        <v>4</v>
      </c>
      <c r="P545" s="43">
        <f>N545*O545</f>
        <v>240</v>
      </c>
      <c r="Q545" s="62"/>
      <c r="R545" s="62"/>
      <c r="S545" s="62"/>
      <c r="T545" s="62"/>
    </row>
    <row r="546" spans="1:20">
      <c r="A546" s="49" t="s">
        <v>7535</v>
      </c>
      <c r="B546" s="42" t="str">
        <f>IFERROR(VLOOKUP(D:D,'1. КУБ по территории'!$A:$L,7,0),"")</f>
        <v>Остров чистоты</v>
      </c>
      <c r="C546" s="42" t="str">
        <f>IFERROR(VLOOKUP(D:D,'1. КУБ по территории'!$A:$L,8,0),"")</f>
        <v>Гродненская обл., Новогрудский р-н, г. Новогрудок, пл Ленина, д 1</v>
      </c>
      <c r="D546" s="60" t="s">
        <v>4174</v>
      </c>
      <c r="E546" s="51">
        <f>IFERROR(VLOOKUP(D:D,'1. КУБ по территории'!$I:$L,2,0),"-")</f>
        <v>13933.671869244487</v>
      </c>
      <c r="F546" s="51">
        <f>IFERROR(VLOOKUP(D:D,'1. КУБ по территории'!$I:$L,3,0),"-")</f>
        <v>43183.914730899291</v>
      </c>
      <c r="G546" s="51">
        <f>IFERROR(VLOOKUP(D:D,'1. КУБ по территории'!$I:$L,4,0),"-")</f>
        <v>36486.703859910063</v>
      </c>
      <c r="H546" s="51">
        <f>IFERROR(AVERAGE(E546:G546),"-")</f>
        <v>31201.430153351277</v>
      </c>
      <c r="I546" s="42" t="str">
        <f>IFERROR(VLOOKUP($D546,'1. КУБ по территории'!$A:$L,3,0),"-")</f>
        <v>Канал Специалисты</v>
      </c>
      <c r="J546" s="42" t="str">
        <f>IFERROR(VLOOKUP($D546,'1. КУБ по территории'!$A:$L,4,0),"-")</f>
        <v>Парфюмерные и хозяйственные магазины</v>
      </c>
      <c r="K546" s="42" t="str">
        <f>IFERROR(VLOOKUP($D546,'1. КУБ по территории'!$A:$L,5,0),"-")</f>
        <v>Парфюмерно-Хозяйственный магазин (Малый)</v>
      </c>
      <c r="L546" s="42" t="str">
        <f>IFERROR(VLOOKUP($D546,'1. КУБ по территории'!$A:$L,6,0),"-")</f>
        <v>Остров Чистоты mini</v>
      </c>
      <c r="M546" s="50">
        <f>IFERROR(IF(H546&gt;=1000000,1,IF(AND(H546&gt;=500000,H546&lt;=999999),2,IF(AND(H546&gt;=200000,H546&lt;=499999),3,IF(AND(H546&gt;=150000,H546&lt;=199999),4,IF(AND(H546&gt;=75000,H546&lt;=149000),5,IF(AND(H546&gt;=35000,H546&lt;=74999),6,6)))))),"-")</f>
        <v>6</v>
      </c>
      <c r="N546" s="43">
        <f>IFERROR(VLOOKUP($M546,справочник!$A$27:$D$33,3,0),0)</f>
        <v>30</v>
      </c>
      <c r="O546" s="43">
        <f>IFERROR(VLOOKUP($M546,справочник!$A$27:$D$33,4,0),0)</f>
        <v>2</v>
      </c>
      <c r="P546" s="43">
        <f>N546*O546</f>
        <v>60</v>
      </c>
      <c r="Q546" s="62"/>
      <c r="R546" s="62"/>
      <c r="S546" s="62"/>
      <c r="T546" s="62"/>
    </row>
    <row r="547" spans="1:20">
      <c r="A547" s="49" t="s">
        <v>7535</v>
      </c>
      <c r="B547" s="42" t="str">
        <f>IFERROR(VLOOKUP(D:D,'1. КУБ по территории'!$A:$L,7,0),"")</f>
        <v>Остров чистоты</v>
      </c>
      <c r="C547" s="42" t="str">
        <f>IFERROR(VLOOKUP(D:D,'1. КУБ по территории'!$A:$L,8,0),"")</f>
        <v>Гродненская обл., Новогрудский р-н, г. Новогрудок, ул Мицкевича, д 104 к Б</v>
      </c>
      <c r="D547" s="60" t="s">
        <v>4276</v>
      </c>
      <c r="E547" s="51">
        <f>IFERROR(VLOOKUP(D:D,'1. КУБ по территории'!$I:$L,2,0),"-")</f>
        <v>13933.671869244487</v>
      </c>
      <c r="F547" s="51">
        <f>IFERROR(VLOOKUP(D:D,'1. КУБ по территории'!$I:$L,3,0),"-")</f>
        <v>43183.914730899298</v>
      </c>
      <c r="G547" s="51">
        <f>IFERROR(VLOOKUP(D:D,'1. КУБ по территории'!$I:$L,4,0),"-")</f>
        <v>36486.703859910063</v>
      </c>
      <c r="H547" s="51">
        <f>IFERROR(AVERAGE(E547:G547),"-")</f>
        <v>31201.430153351281</v>
      </c>
      <c r="I547" s="42" t="str">
        <f>IFERROR(VLOOKUP($D547,'1. КУБ по территории'!$A:$L,3,0),"-")</f>
        <v>Канал Специалисты</v>
      </c>
      <c r="J547" s="42" t="str">
        <f>IFERROR(VLOOKUP($D547,'1. КУБ по территории'!$A:$L,4,0),"-")</f>
        <v>Парфюмерные и хозяйственные магазины</v>
      </c>
      <c r="K547" s="42" t="str">
        <f>IFERROR(VLOOKUP($D547,'1. КУБ по территории'!$A:$L,5,0),"-")</f>
        <v>Парфюмерно-Хозяйственный магазин (Средний)</v>
      </c>
      <c r="L547" s="42" t="str">
        <f>IFERROR(VLOOKUP($D547,'1. КУБ по территории'!$A:$L,6,0),"-")</f>
        <v>Остров Чистоты midi</v>
      </c>
      <c r="M547" s="50">
        <f>IFERROR(IF(H547&gt;=1000000,1,IF(AND(H547&gt;=500000,H547&lt;=999999),2,IF(AND(H547&gt;=200000,H547&lt;=499999),3,IF(AND(H547&gt;=150000,H547&lt;=199999),4,IF(AND(H547&gt;=75000,H547&lt;=149000),5,IF(AND(H547&gt;=35000,H547&lt;=74999),6,6)))))),"-")</f>
        <v>6</v>
      </c>
      <c r="N547" s="43">
        <f>IFERROR(VLOOKUP($M547,справочник!$A$27:$D$33,3,0),0)</f>
        <v>30</v>
      </c>
      <c r="O547" s="43">
        <f>IFERROR(VLOOKUP($M547,справочник!$A$27:$D$33,4,0),0)</f>
        <v>2</v>
      </c>
      <c r="P547" s="43">
        <f>N547*O547</f>
        <v>60</v>
      </c>
      <c r="Q547" s="62"/>
      <c r="R547" s="62"/>
      <c r="S547" s="62"/>
      <c r="T547" s="62"/>
    </row>
    <row r="548" spans="1:20">
      <c r="A548" s="49" t="s">
        <v>7535</v>
      </c>
      <c r="B548" s="42" t="str">
        <f>IFERROR(VLOOKUP(D:D,'1. КУБ по территории'!$A:$L,7,0),"")</f>
        <v>Остров чистоты</v>
      </c>
      <c r="C548" s="42" t="str">
        <f>IFERROR(VLOOKUP(D:D,'1. КУБ по территории'!$A:$L,8,0),"")</f>
        <v>Гродненская обл., Новогрудский р-н, г. Новогрудок, ул Мицкевича, д 48</v>
      </c>
      <c r="D548" s="60" t="s">
        <v>4146</v>
      </c>
      <c r="E548" s="51">
        <f>IFERROR(VLOOKUP(D:D,'1. КУБ по территории'!$I:$L,2,0),"-")</f>
        <v>13933.671869244487</v>
      </c>
      <c r="F548" s="51">
        <f>IFERROR(VLOOKUP(D:D,'1. КУБ по территории'!$I:$L,3,0),"-")</f>
        <v>43183.914730899298</v>
      </c>
      <c r="G548" s="51">
        <f>IFERROR(VLOOKUP(D:D,'1. КУБ по территории'!$I:$L,4,0),"-")</f>
        <v>36486.703859910049</v>
      </c>
      <c r="H548" s="51">
        <f>IFERROR(AVERAGE(E548:G548),"-")</f>
        <v>31201.430153351277</v>
      </c>
      <c r="I548" s="42" t="str">
        <f>IFERROR(VLOOKUP($D548,'1. КУБ по территории'!$A:$L,3,0),"-")</f>
        <v>Канал Специалисты</v>
      </c>
      <c r="J548" s="42" t="str">
        <f>IFERROR(VLOOKUP($D548,'1. КУБ по территории'!$A:$L,4,0),"-")</f>
        <v>Парфюмерные и хозяйственные магазины</v>
      </c>
      <c r="K548" s="42" t="str">
        <f>IFERROR(VLOOKUP($D548,'1. КУБ по территории'!$A:$L,5,0),"-")</f>
        <v>Парфюмерно-Хозяйственный магазин (Малый)</v>
      </c>
      <c r="L548" s="42" t="str">
        <f>IFERROR(VLOOKUP($D548,'1. КУБ по территории'!$A:$L,6,0),"-")</f>
        <v>Остров Чистоты mini</v>
      </c>
      <c r="M548" s="50">
        <f>IFERROR(IF(H548&gt;=1000000,1,IF(AND(H548&gt;=500000,H548&lt;=999999),2,IF(AND(H548&gt;=200000,H548&lt;=499999),3,IF(AND(H548&gt;=150000,H548&lt;=199999),4,IF(AND(H548&gt;=75000,H548&lt;=149000),5,IF(AND(H548&gt;=35000,H548&lt;=74999),6,6)))))),"-")</f>
        <v>6</v>
      </c>
      <c r="N548" s="43">
        <f>IFERROR(VLOOKUP($M548,справочник!$A$27:$D$33,3,0),0)</f>
        <v>30</v>
      </c>
      <c r="O548" s="43">
        <f>IFERROR(VLOOKUP($M548,справочник!$A$27:$D$33,4,0),0)</f>
        <v>2</v>
      </c>
      <c r="P548" s="43">
        <f>N548*O548</f>
        <v>60</v>
      </c>
      <c r="Q548" s="62"/>
      <c r="R548" s="62"/>
      <c r="S548" s="62"/>
      <c r="T548" s="62"/>
    </row>
    <row r="549" spans="1:20">
      <c r="A549" s="49" t="s">
        <v>7535</v>
      </c>
      <c r="B549" s="42" t="str">
        <f>IFERROR(VLOOKUP(D:D,'1. КУБ по территории'!$A:$L,7,0),"")</f>
        <v>Остров чистоты</v>
      </c>
      <c r="C549" s="42" t="str">
        <f>IFERROR(VLOOKUP(D:D,'1. КУБ по территории'!$A:$L,8,0),"")</f>
        <v>Гродненская обл., Щучинский р-н, г. Щучин, ул Гастелло, д 6</v>
      </c>
      <c r="D549" s="60" t="s">
        <v>4176</v>
      </c>
      <c r="E549" s="51">
        <f>IFERROR(VLOOKUP(D:D,'1. КУБ по территории'!$I:$L,2,0),"-")</f>
        <v>13933.671869244485</v>
      </c>
      <c r="F549" s="51">
        <f>IFERROR(VLOOKUP(D:D,'1. КУБ по территории'!$I:$L,3,0),"-")</f>
        <v>43183.914730899298</v>
      </c>
      <c r="G549" s="51">
        <f>IFERROR(VLOOKUP(D:D,'1. КУБ по территории'!$I:$L,4,0),"-")</f>
        <v>36486.703859910049</v>
      </c>
      <c r="H549" s="51">
        <f>IFERROR(AVERAGE(E549:G549),"-")</f>
        <v>31201.430153351277</v>
      </c>
      <c r="I549" s="42" t="str">
        <f>IFERROR(VLOOKUP($D549,'1. КУБ по территории'!$A:$L,3,0),"-")</f>
        <v>Канал Специалисты</v>
      </c>
      <c r="J549" s="42" t="str">
        <f>IFERROR(VLOOKUP($D549,'1. КУБ по территории'!$A:$L,4,0),"-")</f>
        <v>Парфюмерные и хозяйственные магазины</v>
      </c>
      <c r="K549" s="42" t="str">
        <f>IFERROR(VLOOKUP($D549,'1. КУБ по территории'!$A:$L,5,0),"-")</f>
        <v>Парфюмерно-Хозяйственный магазин (Малый)</v>
      </c>
      <c r="L549" s="42" t="str">
        <f>IFERROR(VLOOKUP($D549,'1. КУБ по территории'!$A:$L,6,0),"-")</f>
        <v>Остров Чистоты mini</v>
      </c>
      <c r="M549" s="50">
        <f>IFERROR(IF(H549&gt;=1000000,1,IF(AND(H549&gt;=500000,H549&lt;=999999),2,IF(AND(H549&gt;=200000,H549&lt;=499999),3,IF(AND(H549&gt;=150000,H549&lt;=199999),4,IF(AND(H549&gt;=75000,H549&lt;=149000),5,IF(AND(H549&gt;=35000,H549&lt;=74999),6,6)))))),"-")</f>
        <v>6</v>
      </c>
      <c r="N549" s="43">
        <f>IFERROR(VLOOKUP($M549,справочник!$A$27:$D$33,3,0),0)</f>
        <v>30</v>
      </c>
      <c r="O549" s="43">
        <f>IFERROR(VLOOKUP($M549,справочник!$A$27:$D$33,4,0),0)</f>
        <v>2</v>
      </c>
      <c r="P549" s="43">
        <f>N549*O549</f>
        <v>60</v>
      </c>
      <c r="Q549" s="62"/>
      <c r="R549" s="62"/>
      <c r="S549" s="62"/>
      <c r="T549" s="62"/>
    </row>
    <row r="550" spans="1:20">
      <c r="A550" s="49" t="s">
        <v>7535</v>
      </c>
      <c r="B550" s="42" t="str">
        <f>IFERROR(VLOOKUP(D:D,'1. КУБ по территории'!$A:$L,7,0),"")</f>
        <v>Остров чистоты</v>
      </c>
      <c r="C550" s="42" t="str">
        <f>IFERROR(VLOOKUP(D:D,'1. КУБ по территории'!$A:$L,8,0),"")</f>
        <v>Гродненская обл., Зельвенский р-н, гп Зельва, ул Советская, д 23</v>
      </c>
      <c r="D550" s="60" t="s">
        <v>4207</v>
      </c>
      <c r="E550" s="51">
        <f>IFERROR(VLOOKUP(D:D,'1. КУБ по территории'!$I:$L,2,0),"-")</f>
        <v>13933.671869244485</v>
      </c>
      <c r="F550" s="51">
        <f>IFERROR(VLOOKUP(D:D,'1. КУБ по территории'!$I:$L,3,0),"-")</f>
        <v>43183.914730899283</v>
      </c>
      <c r="G550" s="51">
        <f>IFERROR(VLOOKUP(D:D,'1. КУБ по территории'!$I:$L,4,0),"-")</f>
        <v>36486.703859910056</v>
      </c>
      <c r="H550" s="51">
        <f>IFERROR(AVERAGE(E550:G550),"-")</f>
        <v>31201.430153351277</v>
      </c>
      <c r="I550" s="42" t="str">
        <f>IFERROR(VLOOKUP($D550,'1. КУБ по территории'!$A:$L,3,0),"-")</f>
        <v>Канал Специалисты</v>
      </c>
      <c r="J550" s="42" t="str">
        <f>IFERROR(VLOOKUP($D550,'1. КУБ по территории'!$A:$L,4,0),"-")</f>
        <v>Парфюмерные и хозяйственные магазины</v>
      </c>
      <c r="K550" s="42" t="str">
        <f>IFERROR(VLOOKUP($D550,'1. КУБ по территории'!$A:$L,5,0),"-")</f>
        <v>Парфюмерно-Хозяйственный магазин (Малый)</v>
      </c>
      <c r="L550" s="42" t="str">
        <f>IFERROR(VLOOKUP($D550,'1. КУБ по территории'!$A:$L,6,0),"-")</f>
        <v>Остров Чистоты mini</v>
      </c>
      <c r="M550" s="50">
        <f>IFERROR(IF(H550&gt;=1000000,1,IF(AND(H550&gt;=500000,H550&lt;=999999),2,IF(AND(H550&gt;=200000,H550&lt;=499999),3,IF(AND(H550&gt;=150000,H550&lt;=199999),4,IF(AND(H550&gt;=75000,H550&lt;=149000),5,IF(AND(H550&gt;=35000,H550&lt;=74999),6,6)))))),"-")</f>
        <v>6</v>
      </c>
      <c r="N550" s="43">
        <f>IFERROR(VLOOKUP($M550,справочник!$A$27:$D$33,3,0),0)</f>
        <v>30</v>
      </c>
      <c r="O550" s="43">
        <f>IFERROR(VLOOKUP($M550,справочник!$A$27:$D$33,4,0),0)</f>
        <v>2</v>
      </c>
      <c r="P550" s="43">
        <f>N550*O550</f>
        <v>60</v>
      </c>
      <c r="Q550" s="62"/>
      <c r="R550" s="62"/>
      <c r="S550" s="62"/>
      <c r="T550" s="62"/>
    </row>
    <row r="551" spans="1:20">
      <c r="A551" s="49" t="s">
        <v>7535</v>
      </c>
      <c r="B551" s="42" t="str">
        <f>IFERROR(VLOOKUP(D:D,'1. КУБ по территории'!$A:$L,7,0),"")</f>
        <v>Евроопт</v>
      </c>
      <c r="C551" s="42" t="str">
        <f>IFERROR(VLOOKUP(D:D,'1. КУБ по территории'!$A:$L,8,0),"")</f>
        <v>Гродненская обл., Лидский р-н, г. Лида, ул Красноармейская, д 63</v>
      </c>
      <c r="D551" s="60" t="s">
        <v>4279</v>
      </c>
      <c r="E551" s="51">
        <f>IFERROR(VLOOKUP(D:D,'1. КУБ по территории'!$I:$L,2,0),"-")</f>
        <v>85135.620000000024</v>
      </c>
      <c r="F551" s="51">
        <f>IFERROR(VLOOKUP(D:D,'1. КУБ по территории'!$I:$L,3,0),"-")</f>
        <v>69880.040000000037</v>
      </c>
      <c r="G551" s="51">
        <f>IFERROR(VLOOKUP(D:D,'1. КУБ по территории'!$I:$L,4,0),"-")</f>
        <v>74147.51999999999</v>
      </c>
      <c r="H551" s="51">
        <f>IFERROR(AVERAGE(E551:G551),"-")</f>
        <v>76387.726666666684</v>
      </c>
      <c r="I551" s="42" t="str">
        <f>IFERROR(VLOOKUP($D551,'1. КУБ по территории'!$A:$L,3,0),"-")</f>
        <v>Смешанный канал</v>
      </c>
      <c r="J551" s="42" t="str">
        <f>IFERROR(VLOOKUP($D551,'1. КУБ по территории'!$A:$L,4,0),"-")</f>
        <v>Гипермаркет</v>
      </c>
      <c r="K551" s="42" t="str">
        <f>IFERROR(VLOOKUP($D551,'1. КУБ по территории'!$A:$L,5,0),"-")</f>
        <v>Гипермаркет</v>
      </c>
      <c r="L551" s="42" t="str">
        <f>IFERROR(VLOOKUP($D551,'1. КУБ по территории'!$A:$L,6,0),"-")</f>
        <v>Unknown</v>
      </c>
      <c r="M551" s="50">
        <f>IFERROR(IF(H551&gt;=1000000,1,IF(AND(H551&gt;=500000,H551&lt;=999999),2,IF(AND(H551&gt;=200000,H551&lt;=499999),3,IF(AND(H551&gt;=150000,H551&lt;=199999),4,IF(AND(H551&gt;=75000,H551&lt;=149000),5,IF(AND(H551&gt;=35000,H551&lt;=74999),6,6)))))),"-")</f>
        <v>5</v>
      </c>
      <c r="N551" s="43">
        <f>IFERROR(VLOOKUP($M551,справочник!$A$27:$D$33,3,0),0)</f>
        <v>30</v>
      </c>
      <c r="O551" s="43">
        <f>IFERROR(VLOOKUP($M551,справочник!$A$27:$D$33,4,0),0)</f>
        <v>2</v>
      </c>
      <c r="P551" s="43">
        <f>N551*O551</f>
        <v>60</v>
      </c>
      <c r="Q551" s="62"/>
      <c r="R551" s="62"/>
      <c r="S551" s="62"/>
      <c r="T551" s="62"/>
    </row>
    <row r="552" spans="1:20">
      <c r="A552" s="49" t="s">
        <v>7535</v>
      </c>
      <c r="B552" s="42" t="str">
        <f>IFERROR(VLOOKUP(D:D,'1. КУБ по территории'!$A:$L,7,0),"")</f>
        <v>Евроопт</v>
      </c>
      <c r="C552" s="42" t="str">
        <f>IFERROR(VLOOKUP(D:D,'1. КУБ по территории'!$A:$L,8,0),"")</f>
        <v>Гродненская обл., Лидский р-н, г. Лида, ул Машерова, д 12</v>
      </c>
      <c r="D552" s="60" t="s">
        <v>4376</v>
      </c>
      <c r="E552" s="51">
        <f>IFERROR(VLOOKUP(D:D,'1. КУБ по территории'!$I:$L,2,0),"-")</f>
        <v>85135.619999999966</v>
      </c>
      <c r="F552" s="51">
        <f>IFERROR(VLOOKUP(D:D,'1. КУБ по территории'!$I:$L,3,0),"-")</f>
        <v>69880.040000000037</v>
      </c>
      <c r="G552" s="51">
        <f>IFERROR(VLOOKUP(D:D,'1. КУБ по территории'!$I:$L,4,0),"-")</f>
        <v>74147.51999999999</v>
      </c>
      <c r="H552" s="51">
        <f>IFERROR(AVERAGE(E552:G552),"-")</f>
        <v>76387.726666666669</v>
      </c>
      <c r="I552" s="42" t="str">
        <f>IFERROR(VLOOKUP($D552,'1. КУБ по территории'!$A:$L,3,0),"-")</f>
        <v>Смешанный канал</v>
      </c>
      <c r="J552" s="42" t="str">
        <f>IFERROR(VLOOKUP($D552,'1. КУБ по территории'!$A:$L,4,0),"-")</f>
        <v>Супермаркет</v>
      </c>
      <c r="K552" s="42" t="str">
        <f>IFERROR(VLOOKUP($D552,'1. КУБ по территории'!$A:$L,5,0),"-")</f>
        <v>Супермаркет (малый)</v>
      </c>
      <c r="L552" s="42" t="str">
        <f>IFERROR(VLOOKUP($D552,'1. КУБ по территории'!$A:$L,6,0),"-")</f>
        <v>Unknown</v>
      </c>
      <c r="M552" s="50">
        <f>IFERROR(IF(H552&gt;=1000000,1,IF(AND(H552&gt;=500000,H552&lt;=999999),2,IF(AND(H552&gt;=200000,H552&lt;=499999),3,IF(AND(H552&gt;=150000,H552&lt;=199999),4,IF(AND(H552&gt;=75000,H552&lt;=149000),5,IF(AND(H552&gt;=35000,H552&lt;=74999),6,6)))))),"-")</f>
        <v>5</v>
      </c>
      <c r="N552" s="43">
        <f>IFERROR(VLOOKUP($M552,справочник!$A$27:$D$33,3,0),0)</f>
        <v>30</v>
      </c>
      <c r="O552" s="43">
        <f>IFERROR(VLOOKUP($M552,справочник!$A$27:$D$33,4,0),0)</f>
        <v>2</v>
      </c>
      <c r="P552" s="43">
        <f>N552*O552</f>
        <v>60</v>
      </c>
      <c r="Q552" s="62"/>
      <c r="R552" s="62"/>
      <c r="S552" s="62"/>
      <c r="T552" s="62"/>
    </row>
    <row r="553" spans="1:20">
      <c r="A553" s="49" t="s">
        <v>7535</v>
      </c>
      <c r="B553" s="42" t="str">
        <f>IFERROR(VLOOKUP(D:D,'1. КУБ по территории'!$A:$L,7,0),"")</f>
        <v>Евроопт</v>
      </c>
      <c r="C553" s="42" t="str">
        <f>IFERROR(VLOOKUP(D:D,'1. КУБ по территории'!$A:$L,8,0),"")</f>
        <v>Гродненская обл., Лидский р-н, г. Лида, ул Гагарина, д 27</v>
      </c>
      <c r="D553" s="60" t="s">
        <v>4338</v>
      </c>
      <c r="E553" s="51">
        <f>IFERROR(VLOOKUP(D:D,'1. КУБ по территории'!$I:$L,2,0),"-")</f>
        <v>85135.619999999966</v>
      </c>
      <c r="F553" s="51">
        <f>IFERROR(VLOOKUP(D:D,'1. КУБ по территории'!$I:$L,3,0),"-")</f>
        <v>69880.040000000023</v>
      </c>
      <c r="G553" s="51">
        <f>IFERROR(VLOOKUP(D:D,'1. КУБ по территории'!$I:$L,4,0),"-")</f>
        <v>74147.520000000019</v>
      </c>
      <c r="H553" s="51">
        <f>IFERROR(AVERAGE(E553:G553),"-")</f>
        <v>76387.726666666669</v>
      </c>
      <c r="I553" s="42" t="str">
        <f>IFERROR(VLOOKUP($D553,'1. КУБ по территории'!$A:$L,3,0),"-")</f>
        <v>Смешанный канал</v>
      </c>
      <c r="J553" s="42" t="str">
        <f>IFERROR(VLOOKUP($D553,'1. КУБ по территории'!$A:$L,4,0),"-")</f>
        <v>Супермаркет</v>
      </c>
      <c r="K553" s="42" t="str">
        <f>IFERROR(VLOOKUP($D553,'1. КУБ по территории'!$A:$L,5,0),"-")</f>
        <v>Супермаркет (малый)</v>
      </c>
      <c r="L553" s="42" t="str">
        <f>IFERROR(VLOOKUP($D553,'1. КУБ по территории'!$A:$L,6,0),"-")</f>
        <v>Unknown</v>
      </c>
      <c r="M553" s="50">
        <f>IFERROR(IF(H553&gt;=1000000,1,IF(AND(H553&gt;=500000,H553&lt;=999999),2,IF(AND(H553&gt;=200000,H553&lt;=499999),3,IF(AND(H553&gt;=150000,H553&lt;=199999),4,IF(AND(H553&gt;=75000,H553&lt;=149000),5,IF(AND(H553&gt;=35000,H553&lt;=74999),6,6)))))),"-")</f>
        <v>5</v>
      </c>
      <c r="N553" s="43">
        <f>IFERROR(VLOOKUP($M553,справочник!$A$27:$D$33,3,0),0)</f>
        <v>30</v>
      </c>
      <c r="O553" s="43">
        <f>IFERROR(VLOOKUP($M553,справочник!$A$27:$D$33,4,0),0)</f>
        <v>2</v>
      </c>
      <c r="P553" s="43">
        <f>N553*O553</f>
        <v>60</v>
      </c>
      <c r="Q553" s="62"/>
      <c r="R553" s="62"/>
      <c r="S553" s="62"/>
      <c r="T553" s="62"/>
    </row>
    <row r="554" spans="1:20">
      <c r="A554" s="49" t="s">
        <v>7535</v>
      </c>
      <c r="B554" s="42" t="str">
        <f>IFERROR(VLOOKUP(D:D,'1. КУБ по территории'!$A:$L,7,0),"")</f>
        <v>Светофор (Беларусь)</v>
      </c>
      <c r="C554" s="42" t="str">
        <f>IFERROR(VLOOKUP(D:D,'1. КУБ по территории'!$A:$L,8,0),"")</f>
        <v>Гродненская обл., Лидский р-н, г. Лида, ул Минская, д 22 к А</v>
      </c>
      <c r="D554" s="60" t="s">
        <v>4563</v>
      </c>
      <c r="E554" s="51">
        <f>IFERROR(VLOOKUP(D:D,'1. КУБ по территории'!$I:$L,2,0),"-")</f>
        <v>3075.1873751500798</v>
      </c>
      <c r="F554" s="51">
        <f>IFERROR(VLOOKUP(D:D,'1. КУБ по территории'!$I:$L,3,0),"-")</f>
        <v>2594.6180039088194</v>
      </c>
      <c r="G554" s="51">
        <f>IFERROR(VLOOKUP(D:D,'1. КУБ по территории'!$I:$L,4,0),"-")</f>
        <v>4260.7380560970241</v>
      </c>
      <c r="H554" s="51">
        <f>IFERROR(AVERAGE(E554:G554),"-")</f>
        <v>3310.1811450519745</v>
      </c>
      <c r="I554" s="42" t="str">
        <f>IFERROR(VLOOKUP($D554,'1. КУБ по территории'!$A:$L,3,0),"-")</f>
        <v>Смешанный канал</v>
      </c>
      <c r="J554" s="42" t="str">
        <f>IFERROR(VLOOKUP($D554,'1. КУБ по территории'!$A:$L,4,0),"-")</f>
        <v>Хард дискаунтер</v>
      </c>
      <c r="K554" s="42" t="str">
        <f>IFERROR(VLOOKUP($D554,'1. КУБ по территории'!$A:$L,5,0),"-")</f>
        <v>Хард дискаунтер</v>
      </c>
      <c r="L554" s="42" t="str">
        <f>IFERROR(VLOOKUP($D554,'1. КУБ по территории'!$A:$L,6,0),"-")</f>
        <v>Unknown</v>
      </c>
      <c r="M554" s="50">
        <f>IFERROR(IF(H554&gt;=1000000,1,IF(AND(H554&gt;=500000,H554&lt;=999999),2,IF(AND(H554&gt;=200000,H554&lt;=499999),3,IF(AND(H554&gt;=150000,H554&lt;=199999),4,IF(AND(H554&gt;=75000,H554&lt;=149000),5,IF(AND(H554&gt;=35000,H554&lt;=74999),6,6)))))),"-")</f>
        <v>6</v>
      </c>
      <c r="N554" s="43">
        <f>IFERROR(VLOOKUP($M554,справочник!$A$27:$D$33,3,0),0)</f>
        <v>30</v>
      </c>
      <c r="O554" s="43">
        <f>IFERROR(VLOOKUP($M554,справочник!$A$27:$D$33,4,0),0)</f>
        <v>2</v>
      </c>
      <c r="P554" s="43">
        <f>N554*O554</f>
        <v>60</v>
      </c>
      <c r="Q554" s="62"/>
      <c r="R554" s="62"/>
      <c r="S554" s="62"/>
      <c r="T554" s="62"/>
    </row>
    <row r="555" spans="1:20">
      <c r="A555" s="49" t="s">
        <v>7535</v>
      </c>
      <c r="B555" s="42" t="str">
        <f>IFERROR(VLOOKUP(D:D,'1. КУБ по территории'!$A:$L,7,0),"")</f>
        <v>Светофор (Беларусь)</v>
      </c>
      <c r="C555" s="42" t="str">
        <f>IFERROR(VLOOKUP(D:D,'1. КУБ по территории'!$A:$L,8,0),"")</f>
        <v>Гродненская обл., Лидский р-н, г. Лида, ул Минская, д 22А</v>
      </c>
      <c r="D555" s="60" t="s">
        <v>4565</v>
      </c>
      <c r="E555" s="51">
        <f>IFERROR(VLOOKUP(D:D,'1. КУБ по территории'!$I:$L,2,0),"-")</f>
        <v>3075.1873751500793</v>
      </c>
      <c r="F555" s="51">
        <f>IFERROR(VLOOKUP(D:D,'1. КУБ по территории'!$I:$L,3,0),"-")</f>
        <v>2594.6180039088194</v>
      </c>
      <c r="G555" s="51">
        <f>IFERROR(VLOOKUP(D:D,'1. КУБ по территории'!$I:$L,4,0),"-")</f>
        <v>4260.7380560970241</v>
      </c>
      <c r="H555" s="51">
        <f>IFERROR(AVERAGE(E555:G555),"-")</f>
        <v>3310.1811450519745</v>
      </c>
      <c r="I555" s="42" t="str">
        <f>IFERROR(VLOOKUP($D555,'1. КУБ по территории'!$A:$L,3,0),"-")</f>
        <v>Смешанный канал</v>
      </c>
      <c r="J555" s="42" t="str">
        <f>IFERROR(VLOOKUP($D555,'1. КУБ по территории'!$A:$L,4,0),"-")</f>
        <v>Хард дискаунтер</v>
      </c>
      <c r="K555" s="42" t="str">
        <f>IFERROR(VLOOKUP($D555,'1. КУБ по территории'!$A:$L,5,0),"-")</f>
        <v>Хард дискаунтер</v>
      </c>
      <c r="L555" s="42" t="str">
        <f>IFERROR(VLOOKUP($D555,'1. КУБ по территории'!$A:$L,6,0),"-")</f>
        <v>Unknown</v>
      </c>
      <c r="M555" s="50">
        <f>IFERROR(IF(H555&gt;=1000000,1,IF(AND(H555&gt;=500000,H555&lt;=999999),2,IF(AND(H555&gt;=200000,H555&lt;=499999),3,IF(AND(H555&gt;=150000,H555&lt;=199999),4,IF(AND(H555&gt;=75000,H555&lt;=149000),5,IF(AND(H555&gt;=35000,H555&lt;=74999),6,6)))))),"-")</f>
        <v>6</v>
      </c>
      <c r="N555" s="43">
        <f>IFERROR(VLOOKUP($M555,справочник!$A$27:$D$33,3,0),0)</f>
        <v>30</v>
      </c>
      <c r="O555" s="43">
        <f>IFERROR(VLOOKUP($M555,справочник!$A$27:$D$33,4,0),0)</f>
        <v>2</v>
      </c>
      <c r="P555" s="43">
        <f>N555*O555</f>
        <v>60</v>
      </c>
      <c r="Q555" s="62"/>
      <c r="R555" s="62"/>
      <c r="S555" s="62"/>
      <c r="T555" s="62"/>
    </row>
    <row r="556" spans="1:20">
      <c r="A556" s="49" t="s">
        <v>7535</v>
      </c>
      <c r="B556" s="42" t="str">
        <f>IFERROR(VLOOKUP(D:D,'1. КУБ по территории'!$A:$L,7,0),"")</f>
        <v>Светофор (Беларусь)</v>
      </c>
      <c r="C556" s="42" t="str">
        <f>IFERROR(VLOOKUP(D:D,'1. КУБ по территории'!$A:$L,8,0),"")</f>
        <v>Гродненская обл., Лидский р-н, с/с Дубровенский, д. Огородники, ул Луговая, д 2А</v>
      </c>
      <c r="D556" s="60" t="s">
        <v>4551</v>
      </c>
      <c r="E556" s="51">
        <f>IFERROR(VLOOKUP(D:D,'1. КУБ по территории'!$I:$L,2,0),"-")</f>
        <v>3075.1873751500798</v>
      </c>
      <c r="F556" s="51">
        <f>IFERROR(VLOOKUP(D:D,'1. КУБ по территории'!$I:$L,3,0),"-")</f>
        <v>2594.6180039088194</v>
      </c>
      <c r="G556" s="51">
        <f>IFERROR(VLOOKUP(D:D,'1. КУБ по территории'!$I:$L,4,0),"-")</f>
        <v>4260.7380560970241</v>
      </c>
      <c r="H556" s="51">
        <f>IFERROR(AVERAGE(E556:G556),"-")</f>
        <v>3310.1811450519745</v>
      </c>
      <c r="I556" s="42" t="str">
        <f>IFERROR(VLOOKUP($D556,'1. КУБ по территории'!$A:$L,3,0),"-")</f>
        <v>Смешанный канал</v>
      </c>
      <c r="J556" s="42" t="str">
        <f>IFERROR(VLOOKUP($D556,'1. КУБ по территории'!$A:$L,4,0),"-")</f>
        <v>Хард дискаунтер</v>
      </c>
      <c r="K556" s="42" t="str">
        <f>IFERROR(VLOOKUP($D556,'1. КУБ по территории'!$A:$L,5,0),"-")</f>
        <v>Хард дискаунтер</v>
      </c>
      <c r="L556" s="42" t="str">
        <f>IFERROR(VLOOKUP($D556,'1. КУБ по территории'!$A:$L,6,0),"-")</f>
        <v>Unknown</v>
      </c>
      <c r="M556" s="50">
        <f>IFERROR(IF(H556&gt;=1000000,1,IF(AND(H556&gt;=500000,H556&lt;=999999),2,IF(AND(H556&gt;=200000,H556&lt;=499999),3,IF(AND(H556&gt;=150000,H556&lt;=199999),4,IF(AND(H556&gt;=75000,H556&lt;=149000),5,IF(AND(H556&gt;=35000,H556&lt;=74999),6,6)))))),"-")</f>
        <v>6</v>
      </c>
      <c r="N556" s="43">
        <f>IFERROR(VLOOKUP($M556,справочник!$A$27:$D$33,3,0),0)</f>
        <v>30</v>
      </c>
      <c r="O556" s="43">
        <f>IFERROR(VLOOKUP($M556,справочник!$A$27:$D$33,4,0),0)</f>
        <v>2</v>
      </c>
      <c r="P556" s="43">
        <f>N556*O556</f>
        <v>60</v>
      </c>
      <c r="Q556" s="62"/>
      <c r="R556" s="62"/>
      <c r="S556" s="62"/>
      <c r="T556" s="62"/>
    </row>
    <row r="557" spans="1:20">
      <c r="A557" s="49" t="s">
        <v>7535</v>
      </c>
      <c r="B557" s="42" t="str">
        <f>IFERROR(VLOOKUP(D:D,'1. КУБ по территории'!$A:$L,7,0),"")</f>
        <v>Светофор (Беларусь)</v>
      </c>
      <c r="C557" s="42" t="str">
        <f>IFERROR(VLOOKUP(D:D,'1. КУБ по территории'!$A:$L,8,0),"")</f>
        <v>Гродненская обл., Новогрудский р-н, г. Новогрудок, ул Советская, д 67</v>
      </c>
      <c r="D557" s="60" t="s">
        <v>4542</v>
      </c>
      <c r="E557" s="51">
        <f>IFERROR(VLOOKUP(D:D,'1. КУБ по территории'!$I:$L,2,0),"-")</f>
        <v>3075.1873751500793</v>
      </c>
      <c r="F557" s="51">
        <f>IFERROR(VLOOKUP(D:D,'1. КУБ по территории'!$I:$L,3,0),"-")</f>
        <v>2594.6180039088194</v>
      </c>
      <c r="G557" s="51">
        <f>IFERROR(VLOOKUP(D:D,'1. КУБ по территории'!$I:$L,4,0),"-")</f>
        <v>4260.7380560970241</v>
      </c>
      <c r="H557" s="51">
        <f>IFERROR(AVERAGE(E557:G557),"-")</f>
        <v>3310.1811450519745</v>
      </c>
      <c r="I557" s="42" t="str">
        <f>IFERROR(VLOOKUP($D557,'1. КУБ по территории'!$A:$L,3,0),"-")</f>
        <v>Смешанный канал</v>
      </c>
      <c r="J557" s="42" t="str">
        <f>IFERROR(VLOOKUP($D557,'1. КУБ по территории'!$A:$L,4,0),"-")</f>
        <v>Хард дискаунтер</v>
      </c>
      <c r="K557" s="42" t="str">
        <f>IFERROR(VLOOKUP($D557,'1. КУБ по территории'!$A:$L,5,0),"-")</f>
        <v>Хард дискаунтер</v>
      </c>
      <c r="L557" s="42" t="str">
        <f>IFERROR(VLOOKUP($D557,'1. КУБ по территории'!$A:$L,6,0),"-")</f>
        <v>Unknown</v>
      </c>
      <c r="M557" s="50">
        <f>IFERROR(IF(H557&gt;=1000000,1,IF(AND(H557&gt;=500000,H557&lt;=999999),2,IF(AND(H557&gt;=200000,H557&lt;=499999),3,IF(AND(H557&gt;=150000,H557&lt;=199999),4,IF(AND(H557&gt;=75000,H557&lt;=149000),5,IF(AND(H557&gt;=35000,H557&lt;=74999),6,6)))))),"-")</f>
        <v>6</v>
      </c>
      <c r="N557" s="43">
        <f>IFERROR(VLOOKUP($M557,справочник!$A$27:$D$33,3,0),0)</f>
        <v>30</v>
      </c>
      <c r="O557" s="43">
        <f>IFERROR(VLOOKUP($M557,справочник!$A$27:$D$33,4,0),0)</f>
        <v>2</v>
      </c>
      <c r="P557" s="43">
        <f>N557*O557</f>
        <v>60</v>
      </c>
      <c r="Q557" s="62"/>
      <c r="R557" s="62"/>
      <c r="S557" s="62"/>
      <c r="T557" s="62"/>
    </row>
    <row r="558" spans="1:20">
      <c r="A558" s="49" t="s">
        <v>7535</v>
      </c>
      <c r="B558" s="42" t="str">
        <f>IFERROR(VLOOKUP(D:D,'1. КУБ по территории'!$A:$L,7,0),"")</f>
        <v>Светофор (Беларусь)</v>
      </c>
      <c r="C558" s="42" t="str">
        <f>IFERROR(VLOOKUP(D:D,'1. КУБ по территории'!$A:$L,8,0),"")</f>
        <v>Гродненская обл., Новогрудский р-н, г. Новогрудок, ул Советская, д 67</v>
      </c>
      <c r="D558" s="60" t="s">
        <v>4543</v>
      </c>
      <c r="E558" s="51">
        <f>IFERROR(VLOOKUP(D:D,'1. КУБ по территории'!$I:$L,2,0),"-")</f>
        <v>3075.1873751500798</v>
      </c>
      <c r="F558" s="51">
        <f>IFERROR(VLOOKUP(D:D,'1. КУБ по территории'!$I:$L,3,0),"-")</f>
        <v>2594.6180039088194</v>
      </c>
      <c r="G558" s="51">
        <f>IFERROR(VLOOKUP(D:D,'1. КУБ по территории'!$I:$L,4,0),"-")</f>
        <v>4260.7380560970241</v>
      </c>
      <c r="H558" s="51">
        <f>IFERROR(AVERAGE(E558:G558),"-")</f>
        <v>3310.1811450519745</v>
      </c>
      <c r="I558" s="42" t="str">
        <f>IFERROR(VLOOKUP($D558,'1. КУБ по территории'!$A:$L,3,0),"-")</f>
        <v>Смешанный канал</v>
      </c>
      <c r="J558" s="42" t="str">
        <f>IFERROR(VLOOKUP($D558,'1. КУБ по территории'!$A:$L,4,0),"-")</f>
        <v>Хард дискаунтер</v>
      </c>
      <c r="K558" s="42" t="str">
        <f>IFERROR(VLOOKUP($D558,'1. КУБ по территории'!$A:$L,5,0),"-")</f>
        <v>Хард дискаунтер</v>
      </c>
      <c r="L558" s="42" t="str">
        <f>IFERROR(VLOOKUP($D558,'1. КУБ по территории'!$A:$L,6,0),"-")</f>
        <v>Unknown</v>
      </c>
      <c r="M558" s="50">
        <f>IFERROR(IF(H558&gt;=1000000,1,IF(AND(H558&gt;=500000,H558&lt;=999999),2,IF(AND(H558&gt;=200000,H558&lt;=499999),3,IF(AND(H558&gt;=150000,H558&lt;=199999),4,IF(AND(H558&gt;=75000,H558&lt;=149000),5,IF(AND(H558&gt;=35000,H558&lt;=74999),6,6)))))),"-")</f>
        <v>6</v>
      </c>
      <c r="N558" s="43">
        <f>IFERROR(VLOOKUP($M558,справочник!$A$27:$D$33,3,0),0)</f>
        <v>30</v>
      </c>
      <c r="O558" s="43">
        <f>IFERROR(VLOOKUP($M558,справочник!$A$27:$D$33,4,0),0)</f>
        <v>2</v>
      </c>
      <c r="P558" s="43">
        <f>N558*O558</f>
        <v>60</v>
      </c>
      <c r="Q558" s="62"/>
      <c r="R558" s="62"/>
      <c r="S558" s="62"/>
      <c r="T558" s="62"/>
    </row>
    <row r="559" spans="1:20">
      <c r="A559" s="49" t="s">
        <v>7535</v>
      </c>
      <c r="B559" s="42" t="str">
        <f>IFERROR(VLOOKUP(D:D,'1. КУБ по территории'!$A:$L,7,0),"")</f>
        <v>АЛМИ (Беларусь)</v>
      </c>
      <c r="C559" s="42" t="str">
        <f>IFERROR(VLOOKUP(D:D,'1. КУБ по территории'!$A:$L,8,0),"")</f>
        <v>Гродненская обл., Лидский р-н, г. Лида, ул Гастелло, д 55</v>
      </c>
      <c r="D559" s="60" t="s">
        <v>4289</v>
      </c>
      <c r="E559" s="51">
        <f>IFERROR(VLOOKUP(D:D,'1. КУБ по территории'!$I:$L,2,0),"-")</f>
        <v>2197.44</v>
      </c>
      <c r="F559" s="51">
        <f>IFERROR(VLOOKUP(D:D,'1. КУБ по территории'!$I:$L,3,0),"-")</f>
        <v>0</v>
      </c>
      <c r="G559" s="51">
        <f>IFERROR(VLOOKUP(D:D,'1. КУБ по территории'!$I:$L,4,0),"-")</f>
        <v>0</v>
      </c>
      <c r="H559" s="51">
        <f>IFERROR(AVERAGE(E559:G559),"-")</f>
        <v>732.48</v>
      </c>
      <c r="I559" s="42" t="str">
        <f>IFERROR(VLOOKUP($D559,'1. КУБ по территории'!$A:$L,3,0),"-")</f>
        <v>Смешанный канал</v>
      </c>
      <c r="J559" s="42" t="str">
        <f>IFERROR(VLOOKUP($D559,'1. КУБ по территории'!$A:$L,4,0),"-")</f>
        <v>Минимаркет</v>
      </c>
      <c r="K559" s="42" t="str">
        <f>IFERROR(VLOOKUP($D559,'1. КУБ по территории'!$A:$L,5,0),"-")</f>
        <v>Минимаркет</v>
      </c>
      <c r="L559" s="42" t="str">
        <f>IFERROR(VLOOKUP($D559,'1. КУБ по территории'!$A:$L,6,0),"-")</f>
        <v>Unknown</v>
      </c>
      <c r="M559" s="50">
        <f>IFERROR(IF(H559&gt;=1000000,1,IF(AND(H559&gt;=500000,H559&lt;=999999),2,IF(AND(H559&gt;=200000,H559&lt;=499999),3,IF(AND(H559&gt;=150000,H559&lt;=199999),4,IF(AND(H559&gt;=75000,H559&lt;=149000),5,IF(AND(H559&gt;=35000,H559&lt;=74999),6,6)))))),"-")</f>
        <v>6</v>
      </c>
      <c r="N559" s="43">
        <f>IFERROR(VLOOKUP($M559,справочник!$A$27:$D$33,3,0),0)</f>
        <v>30</v>
      </c>
      <c r="O559" s="43">
        <f>IFERROR(VLOOKUP($M559,справочник!$A$27:$D$33,4,0),0)</f>
        <v>2</v>
      </c>
      <c r="P559" s="43">
        <f>N559*O559</f>
        <v>60</v>
      </c>
      <c r="Q559" s="62"/>
      <c r="R559" s="62"/>
      <c r="S559" s="62"/>
      <c r="T559" s="62"/>
    </row>
    <row r="560" spans="1:20">
      <c r="A560" s="49" t="s">
        <v>7535</v>
      </c>
      <c r="B560" s="42" t="str">
        <f>IFERROR(VLOOKUP(D:D,'1. КУБ по территории'!$A:$L,7,0),"")</f>
        <v>АЛМИ (Беларусь)</v>
      </c>
      <c r="C560" s="42" t="str">
        <f>IFERROR(VLOOKUP(D:D,'1. КУБ по территории'!$A:$L,8,0),"")</f>
        <v>Гродненская обл., Лидский р-н, г. Лида, ул Победы, д 43</v>
      </c>
      <c r="D560" s="60" t="s">
        <v>4293</v>
      </c>
      <c r="E560" s="51">
        <f>IFERROR(VLOOKUP(D:D,'1. КУБ по территории'!$I:$L,2,0),"-")</f>
        <v>1464.96</v>
      </c>
      <c r="F560" s="51">
        <f>IFERROR(VLOOKUP(D:D,'1. КУБ по территории'!$I:$L,3,0),"-")</f>
        <v>0</v>
      </c>
      <c r="G560" s="51">
        <f>IFERROR(VLOOKUP(D:D,'1. КУБ по территории'!$I:$L,4,0),"-")</f>
        <v>0</v>
      </c>
      <c r="H560" s="51">
        <f>IFERROR(AVERAGE(E560:G560),"-")</f>
        <v>488.32</v>
      </c>
      <c r="I560" s="42" t="str">
        <f>IFERROR(VLOOKUP($D560,'1. КУБ по территории'!$A:$L,3,0),"-")</f>
        <v>Смешанный канал</v>
      </c>
      <c r="J560" s="42" t="str">
        <f>IFERROR(VLOOKUP($D560,'1. КУБ по территории'!$A:$L,4,0),"-")</f>
        <v>Минимаркет</v>
      </c>
      <c r="K560" s="42" t="str">
        <f>IFERROR(VLOOKUP($D560,'1. КУБ по территории'!$A:$L,5,0),"-")</f>
        <v>Минимаркет</v>
      </c>
      <c r="L560" s="42" t="str">
        <f>IFERROR(VLOOKUP($D560,'1. КУБ по территории'!$A:$L,6,0),"-")</f>
        <v>Unknown</v>
      </c>
      <c r="M560" s="50">
        <f>IFERROR(IF(H560&gt;=1000000,1,IF(AND(H560&gt;=500000,H560&lt;=999999),2,IF(AND(H560&gt;=200000,H560&lt;=499999),3,IF(AND(H560&gt;=150000,H560&lt;=199999),4,IF(AND(H560&gt;=75000,H560&lt;=149000),5,IF(AND(H560&gt;=35000,H560&lt;=74999),6,6)))))),"-")</f>
        <v>6</v>
      </c>
      <c r="N560" s="43">
        <f>IFERROR(VLOOKUP($M560,справочник!$A$27:$D$33,3,0),0)</f>
        <v>30</v>
      </c>
      <c r="O560" s="43">
        <f>IFERROR(VLOOKUP($M560,справочник!$A$27:$D$33,4,0),0)</f>
        <v>2</v>
      </c>
      <c r="P560" s="43">
        <f>N560*O560</f>
        <v>60</v>
      </c>
      <c r="Q560" s="62"/>
      <c r="R560" s="62"/>
      <c r="S560" s="62"/>
      <c r="T560" s="62"/>
    </row>
    <row r="561" spans="1:20">
      <c r="A561" s="49" t="s">
        <v>7535</v>
      </c>
      <c r="B561" s="42" t="str">
        <f>IFERROR(VLOOKUP(D:D,'1. КУБ по территории'!$A:$L,7,0),"")</f>
        <v>Санта</v>
      </c>
      <c r="C561" s="42" t="str">
        <f>IFERROR(VLOOKUP(D:D,'1. КУБ по территории'!$A:$L,8,0),"")</f>
        <v>Гродненская обл., Лидский р-н, г. Лида, ул Коммунистическая, д 50</v>
      </c>
      <c r="D561" s="60" t="s">
        <v>4399</v>
      </c>
      <c r="E561" s="51">
        <f>IFERROR(VLOOKUP(D:D,'1. КУБ по территории'!$I:$L,2,0),"-")</f>
        <v>0</v>
      </c>
      <c r="F561" s="51">
        <f>IFERROR(VLOOKUP(D:D,'1. КУБ по территории'!$I:$L,3,0),"-")</f>
        <v>0</v>
      </c>
      <c r="G561" s="51">
        <f>IFERROR(VLOOKUP(D:D,'1. КУБ по территории'!$I:$L,4,0),"-")</f>
        <v>5966.2800000000007</v>
      </c>
      <c r="H561" s="51">
        <f>IFERROR(AVERAGE(E561:G561),"-")</f>
        <v>1988.7600000000002</v>
      </c>
      <c r="I561" s="42" t="str">
        <f>IFERROR(VLOOKUP($D561,'1. КУБ по территории'!$A:$L,3,0),"-")</f>
        <v>Смешанный канал</v>
      </c>
      <c r="J561" s="42" t="str">
        <f>IFERROR(VLOOKUP($D561,'1. КУБ по территории'!$A:$L,4,0),"-")</f>
        <v>Супермаркет</v>
      </c>
      <c r="K561" s="42" t="str">
        <f>IFERROR(VLOOKUP($D561,'1. КУБ по территории'!$A:$L,5,0),"-")</f>
        <v>Супермаркет (малый)</v>
      </c>
      <c r="L561" s="42" t="str">
        <f>IFERROR(VLOOKUP($D561,'1. КУБ по территории'!$A:$L,6,0),"-")</f>
        <v>Unknown</v>
      </c>
      <c r="M561" s="50">
        <f>IFERROR(IF(H561&gt;=1000000,1,IF(AND(H561&gt;=500000,H561&lt;=999999),2,IF(AND(H561&gt;=200000,H561&lt;=499999),3,IF(AND(H561&gt;=150000,H561&lt;=199999),4,IF(AND(H561&gt;=75000,H561&lt;=149000),5,IF(AND(H561&gt;=35000,H561&lt;=74999),6,6)))))),"-")</f>
        <v>6</v>
      </c>
      <c r="N561" s="43">
        <f>IFERROR(VLOOKUP($M561,справочник!$A$27:$D$33,3,0),0)</f>
        <v>30</v>
      </c>
      <c r="O561" s="43">
        <f>IFERROR(VLOOKUP($M561,справочник!$A$27:$D$33,4,0),0)</f>
        <v>2</v>
      </c>
      <c r="P561" s="43">
        <f>N561*O561</f>
        <v>60</v>
      </c>
      <c r="Q561" s="62"/>
      <c r="R561" s="62"/>
      <c r="S561" s="62"/>
      <c r="T561" s="62"/>
    </row>
    <row r="562" spans="1:20">
      <c r="A562" s="49" t="s">
        <v>7535</v>
      </c>
      <c r="B562" s="63" t="s">
        <v>552</v>
      </c>
      <c r="C562" s="63" t="s">
        <v>7540</v>
      </c>
      <c r="D562" s="60" t="s">
        <v>7541</v>
      </c>
      <c r="E562" s="51" t="str">
        <f>IFERROR(VLOOKUP(D:D,'1. КУБ по территории'!$I:$L,2,0),"-")</f>
        <v>-</v>
      </c>
      <c r="F562" s="51" t="str">
        <f>IFERROR(VLOOKUP(D:D,'1. КУБ по территории'!$I:$L,3,0),"-")</f>
        <v>-</v>
      </c>
      <c r="G562" s="51" t="str">
        <f>IFERROR(VLOOKUP(D:D,'1. КУБ по территории'!$I:$L,4,0),"-")</f>
        <v>-</v>
      </c>
      <c r="H562" s="51" t="str">
        <f>IFERROR(AVERAGE(E562:G562),"-")</f>
        <v>-</v>
      </c>
      <c r="I562" s="42" t="str">
        <f>IFERROR(VLOOKUP($D562,'1. КУБ по территории'!$A:$L,3,0),"-")</f>
        <v>-</v>
      </c>
      <c r="J562" s="42" t="str">
        <f>IFERROR(VLOOKUP($D562,'1. КУБ по территории'!$A:$L,4,0),"-")</f>
        <v>-</v>
      </c>
      <c r="K562" s="42" t="str">
        <f>IFERROR(VLOOKUP($D562,'1. КУБ по территории'!$A:$L,5,0),"-")</f>
        <v>-</v>
      </c>
      <c r="L562" s="42" t="str">
        <f>IFERROR(VLOOKUP($D562,'1. КУБ по территории'!$A:$L,6,0),"-")</f>
        <v>-</v>
      </c>
      <c r="M562" s="50">
        <f>IFERROR(IF(H562&gt;=1000000,1,IF(AND(H562&gt;=500000,H562&lt;=999999),2,IF(AND(H562&gt;=200000,H562&lt;=499999),3,IF(AND(H562&gt;=150000,H562&lt;=199999),4,IF(AND(H562&gt;=75000,H562&lt;=149000),5,IF(AND(H562&gt;=35000,H562&lt;=74999),6,6)))))),"-")</f>
        <v>1</v>
      </c>
      <c r="N562" s="43">
        <f>IFERROR(VLOOKUP($M562,справочник!$A$27:$D$33,3,0),0)</f>
        <v>60</v>
      </c>
      <c r="O562" s="43">
        <f>IFERROR(VLOOKUP($M562,справочник!$A$27:$D$33,4,0),0)</f>
        <v>4</v>
      </c>
      <c r="P562" s="43">
        <f>N562*O562</f>
        <v>240</v>
      </c>
      <c r="Q562" s="62"/>
      <c r="R562" s="62"/>
      <c r="S562" s="62"/>
      <c r="T562" s="62"/>
    </row>
    <row r="563" spans="1:20">
      <c r="A563" s="49" t="s">
        <v>7535</v>
      </c>
      <c r="B563" s="42" t="str">
        <f>IFERROR(VLOOKUP(D:D,'1. КУБ по территории'!$A:$L,7,0),"")</f>
        <v>Санта</v>
      </c>
      <c r="C563" s="42" t="str">
        <f>IFERROR(VLOOKUP(D:D,'1. КУБ по территории'!$A:$L,8,0),"")</f>
        <v>Гродненская обл., Лидский р-н, г. Лида, ул Тавлая, д 33</v>
      </c>
      <c r="D563" s="60" t="s">
        <v>4414</v>
      </c>
      <c r="E563" s="51">
        <f>IFERROR(VLOOKUP(D:D,'1. КУБ по территории'!$I:$L,2,0),"-")</f>
        <v>0</v>
      </c>
      <c r="F563" s="51">
        <f>IFERROR(VLOOKUP(D:D,'1. КУБ по территории'!$I:$L,3,0),"-")</f>
        <v>0</v>
      </c>
      <c r="G563" s="51">
        <f>IFERROR(VLOOKUP(D:D,'1. КУБ по территории'!$I:$L,4,0),"-")</f>
        <v>2777.0400000000004</v>
      </c>
      <c r="H563" s="51">
        <f>IFERROR(AVERAGE(E563:G563),"-")</f>
        <v>925.68000000000018</v>
      </c>
      <c r="I563" s="42" t="str">
        <f>IFERROR(VLOOKUP($D563,'1. КУБ по территории'!$A:$L,3,0),"-")</f>
        <v>Смешанный канал</v>
      </c>
      <c r="J563" s="42" t="str">
        <f>IFERROR(VLOOKUP($D563,'1. КУБ по территории'!$A:$L,4,0),"-")</f>
        <v>Супермаркет</v>
      </c>
      <c r="K563" s="42" t="str">
        <f>IFERROR(VLOOKUP($D563,'1. КУБ по территории'!$A:$L,5,0),"-")</f>
        <v>Супермаркет (малый)</v>
      </c>
      <c r="L563" s="42" t="str">
        <f>IFERROR(VLOOKUP($D563,'1. КУБ по территории'!$A:$L,6,0),"-")</f>
        <v>Unknown</v>
      </c>
      <c r="M563" s="50">
        <f>IFERROR(IF(H563&gt;=1000000,1,IF(AND(H563&gt;=500000,H563&lt;=999999),2,IF(AND(H563&gt;=200000,H563&lt;=499999),3,IF(AND(H563&gt;=150000,H563&lt;=199999),4,IF(AND(H563&gt;=75000,H563&lt;=149000),5,IF(AND(H563&gt;=35000,H563&lt;=74999),6,6)))))),"-")</f>
        <v>6</v>
      </c>
      <c r="N563" s="43">
        <f>IFERROR(VLOOKUP($M563,справочник!$A$27:$D$33,3,0),0)</f>
        <v>30</v>
      </c>
      <c r="O563" s="43">
        <f>IFERROR(VLOOKUP($M563,справочник!$A$27:$D$33,4,0),0)</f>
        <v>2</v>
      </c>
      <c r="P563" s="43">
        <f>N563*O563</f>
        <v>60</v>
      </c>
      <c r="Q563" s="62"/>
      <c r="R563" s="62"/>
      <c r="S563" s="62"/>
      <c r="T563" s="62"/>
    </row>
    <row r="564" spans="1:20">
      <c r="A564" s="49" t="s">
        <v>7535</v>
      </c>
      <c r="B564" s="63" t="s">
        <v>552</v>
      </c>
      <c r="C564" s="63" t="s">
        <v>7542</v>
      </c>
      <c r="D564" s="60" t="s">
        <v>7543</v>
      </c>
      <c r="E564" s="51" t="str">
        <f>IFERROR(VLOOKUP(D:D,'1. КУБ по территории'!$I:$L,2,0),"-")</f>
        <v>-</v>
      </c>
      <c r="F564" s="51" t="str">
        <f>IFERROR(VLOOKUP(D:D,'1. КУБ по территории'!$I:$L,3,0),"-")</f>
        <v>-</v>
      </c>
      <c r="G564" s="51" t="str">
        <f>IFERROR(VLOOKUP(D:D,'1. КУБ по территории'!$I:$L,4,0),"-")</f>
        <v>-</v>
      </c>
      <c r="H564" s="51" t="str">
        <f>IFERROR(AVERAGE(E564:G564),"-")</f>
        <v>-</v>
      </c>
      <c r="I564" s="42" t="str">
        <f>IFERROR(VLOOKUP($D564,'1. КУБ по территории'!$A:$L,3,0),"-")</f>
        <v>-</v>
      </c>
      <c r="J564" s="42" t="str">
        <f>IFERROR(VLOOKUP($D564,'1. КУБ по территории'!$A:$L,4,0),"-")</f>
        <v>-</v>
      </c>
      <c r="K564" s="42" t="str">
        <f>IFERROR(VLOOKUP($D564,'1. КУБ по территории'!$A:$L,5,0),"-")</f>
        <v>-</v>
      </c>
      <c r="L564" s="42" t="str">
        <f>IFERROR(VLOOKUP($D564,'1. КУБ по территории'!$A:$L,6,0),"-")</f>
        <v>-</v>
      </c>
      <c r="M564" s="50">
        <f>IFERROR(IF(H564&gt;=1000000,1,IF(AND(H564&gt;=500000,H564&lt;=999999),2,IF(AND(H564&gt;=200000,H564&lt;=499999),3,IF(AND(H564&gt;=150000,H564&lt;=199999),4,IF(AND(H564&gt;=75000,H564&lt;=149000),5,IF(AND(H564&gt;=35000,H564&lt;=74999),6,6)))))),"-")</f>
        <v>1</v>
      </c>
      <c r="N564" s="43">
        <f>IFERROR(VLOOKUP($M564,справочник!$A$27:$D$33,3,0),0)</f>
        <v>60</v>
      </c>
      <c r="O564" s="43">
        <f>IFERROR(VLOOKUP($M564,справочник!$A$27:$D$33,4,0),0)</f>
        <v>4</v>
      </c>
      <c r="P564" s="43">
        <f>N564*O564</f>
        <v>240</v>
      </c>
      <c r="Q564" s="62"/>
      <c r="R564" s="62"/>
      <c r="S564" s="62"/>
      <c r="T564" s="62"/>
    </row>
    <row r="565" spans="1:20">
      <c r="A565" s="49" t="s">
        <v>7535</v>
      </c>
      <c r="B565" s="63" t="s">
        <v>827</v>
      </c>
      <c r="C565" s="63" t="s">
        <v>7544</v>
      </c>
      <c r="D565" s="60" t="s">
        <v>7545</v>
      </c>
      <c r="E565" s="51" t="str">
        <f>IFERROR(VLOOKUP(D:D,'1. КУБ по территории'!$I:$L,2,0),"-")</f>
        <v>-</v>
      </c>
      <c r="F565" s="51" t="str">
        <f>IFERROR(VLOOKUP(D:D,'1. КУБ по территории'!$I:$L,3,0),"-")</f>
        <v>-</v>
      </c>
      <c r="G565" s="51" t="str">
        <f>IFERROR(VLOOKUP(D:D,'1. КУБ по территории'!$I:$L,4,0),"-")</f>
        <v>-</v>
      </c>
      <c r="H565" s="51" t="str">
        <f>IFERROR(AVERAGE(E565:G565),"-")</f>
        <v>-</v>
      </c>
      <c r="I565" s="42" t="str">
        <f>IFERROR(VLOOKUP($D565,'1. КУБ по территории'!$A:$L,3,0),"-")</f>
        <v>-</v>
      </c>
      <c r="J565" s="42" t="str">
        <f>IFERROR(VLOOKUP($D565,'1. КУБ по территории'!$A:$L,4,0),"-")</f>
        <v>-</v>
      </c>
      <c r="K565" s="42" t="str">
        <f>IFERROR(VLOOKUP($D565,'1. КУБ по территории'!$A:$L,5,0),"-")</f>
        <v>-</v>
      </c>
      <c r="L565" s="42" t="str">
        <f>IFERROR(VLOOKUP($D565,'1. КУБ по территории'!$A:$L,6,0),"-")</f>
        <v>-</v>
      </c>
      <c r="M565" s="50">
        <f>IFERROR(IF(H565&gt;=1000000,1,IF(AND(H565&gt;=500000,H565&lt;=999999),2,IF(AND(H565&gt;=200000,H565&lt;=499999),3,IF(AND(H565&gt;=150000,H565&lt;=199999),4,IF(AND(H565&gt;=75000,H565&lt;=149000),5,IF(AND(H565&gt;=35000,H565&lt;=74999),6,6)))))),"-")</f>
        <v>1</v>
      </c>
      <c r="N565" s="43">
        <f>IFERROR(VLOOKUP($M565,справочник!$A$27:$D$33,3,0),0)</f>
        <v>60</v>
      </c>
      <c r="O565" s="43">
        <f>IFERROR(VLOOKUP($M565,справочник!$A$27:$D$33,4,0),0)</f>
        <v>4</v>
      </c>
      <c r="P565" s="43">
        <f>N565*O565</f>
        <v>240</v>
      </c>
      <c r="Q565" s="62"/>
      <c r="R565" s="62"/>
      <c r="S565" s="62"/>
      <c r="T565" s="62"/>
    </row>
    <row r="566" spans="1:20">
      <c r="A566" s="49" t="s">
        <v>7546</v>
      </c>
      <c r="B566" s="42" t="str">
        <f>IFERROR(VLOOKUP(D:D,'1. КУБ по территории'!$A:$L,7,0),"")</f>
        <v>Остров чистоты</v>
      </c>
      <c r="C566" s="42" t="str">
        <f>IFERROR(VLOOKUP(D:D,'1. КУБ по территории'!$A:$L,8,0),"")</f>
        <v>Брестская обл., г. Барановичи, пер Советский 1-й, д 1</v>
      </c>
      <c r="D566" s="60" t="s">
        <v>250</v>
      </c>
      <c r="E566" s="51">
        <f>IFERROR(VLOOKUP(D:D,'1. КУБ по территории'!$I:$L,2,0),"-")</f>
        <v>13933.671869244487</v>
      </c>
      <c r="F566" s="51">
        <f>IFERROR(VLOOKUP(D:D,'1. КУБ по территории'!$I:$L,3,0),"-")</f>
        <v>43183.914730899291</v>
      </c>
      <c r="G566" s="51">
        <f>IFERROR(VLOOKUP(D:D,'1. КУБ по территории'!$I:$L,4,0),"-")</f>
        <v>36486.703859910056</v>
      </c>
      <c r="H566" s="51">
        <f>IFERROR(AVERAGE(E566:G566),"-")</f>
        <v>31201.430153351277</v>
      </c>
      <c r="I566" s="42" t="str">
        <f>IFERROR(VLOOKUP($D566,'1. КУБ по территории'!$A:$L,3,0),"-")</f>
        <v>Канал Специалисты</v>
      </c>
      <c r="J566" s="42" t="str">
        <f>IFERROR(VLOOKUP($D566,'1. КУБ по территории'!$A:$L,4,0),"-")</f>
        <v>Парфюмерные и хозяйственные магазины</v>
      </c>
      <c r="K566" s="42" t="str">
        <f>IFERROR(VLOOKUP($D566,'1. КУБ по территории'!$A:$L,5,0),"-")</f>
        <v>Парфюмерно-Хозяйственный магазин (Малый)</v>
      </c>
      <c r="L566" s="42" t="str">
        <f>IFERROR(VLOOKUP($D566,'1. КУБ по территории'!$A:$L,6,0),"-")</f>
        <v>Остров Чистоты mini</v>
      </c>
      <c r="M566" s="50">
        <f>IFERROR(IF(H566&gt;=1000000,1,IF(AND(H566&gt;=500000,H566&lt;=999999),2,IF(AND(H566&gt;=200000,H566&lt;=499999),3,IF(AND(H566&gt;=150000,H566&lt;=199999),4,IF(AND(H566&gt;=75000,H566&lt;=149000),5,IF(AND(H566&gt;=35000,H566&lt;=74999),6,6)))))),"-")</f>
        <v>6</v>
      </c>
      <c r="N566" s="43">
        <f>IFERROR(VLOOKUP($M566,справочник!$A$27:$D$33,3,0),0)</f>
        <v>30</v>
      </c>
      <c r="O566" s="43">
        <f>IFERROR(VLOOKUP($M566,справочник!$A$27:$D$33,4,0),0)</f>
        <v>2</v>
      </c>
      <c r="P566" s="43">
        <f>N566*O566</f>
        <v>60</v>
      </c>
      <c r="Q566" s="62"/>
      <c r="R566" s="62"/>
      <c r="S566" s="62"/>
      <c r="T566" s="62"/>
    </row>
    <row r="567" spans="1:20">
      <c r="A567" s="49" t="s">
        <v>7546</v>
      </c>
      <c r="B567" s="42" t="str">
        <f>IFERROR(VLOOKUP(D:D,'1. КУБ по территории'!$A:$L,7,0),"")</f>
        <v>Санта</v>
      </c>
      <c r="C567" s="42" t="str">
        <f>IFERROR(VLOOKUP(D:D,'1. КУБ по территории'!$A:$L,8,0),"")</f>
        <v>Брестская обл., Ганцевичский р-н, г. Ганцевичи, ул Строителей, д 6</v>
      </c>
      <c r="D567" s="60" t="s">
        <v>591</v>
      </c>
      <c r="E567" s="51">
        <f>IFERROR(VLOOKUP(D:D,'1. КУБ по территории'!$I:$L,2,0),"-")</f>
        <v>0</v>
      </c>
      <c r="F567" s="51">
        <f>IFERROR(VLOOKUP(D:D,'1. КУБ по территории'!$I:$L,3,0),"-")</f>
        <v>0</v>
      </c>
      <c r="G567" s="51">
        <f>IFERROR(VLOOKUP(D:D,'1. КУБ по территории'!$I:$L,4,0),"-")</f>
        <v>3768.8400000000006</v>
      </c>
      <c r="H567" s="51">
        <f>IFERROR(AVERAGE(E567:G567),"-")</f>
        <v>1256.2800000000002</v>
      </c>
      <c r="I567" s="42" t="str">
        <f>IFERROR(VLOOKUP($D567,'1. КУБ по территории'!$A:$L,3,0),"-")</f>
        <v>Смешанный канал</v>
      </c>
      <c r="J567" s="42" t="str">
        <f>IFERROR(VLOOKUP($D567,'1. КУБ по территории'!$A:$L,4,0),"-")</f>
        <v>Супермаркет</v>
      </c>
      <c r="K567" s="42" t="str">
        <f>IFERROR(VLOOKUP($D567,'1. КУБ по территории'!$A:$L,5,0),"-")</f>
        <v>Супермаркет (малый)</v>
      </c>
      <c r="L567" s="42" t="str">
        <f>IFERROR(VLOOKUP($D567,'1. КУБ по территории'!$A:$L,6,0),"-")</f>
        <v>Unknown</v>
      </c>
      <c r="M567" s="50">
        <f>IFERROR(IF(H567&gt;=1000000,1,IF(AND(H567&gt;=500000,H567&lt;=999999),2,IF(AND(H567&gt;=200000,H567&lt;=499999),3,IF(AND(H567&gt;=150000,H567&lt;=199999),4,IF(AND(H567&gt;=75000,H567&lt;=149000),5,IF(AND(H567&gt;=35000,H567&lt;=74999),6,6)))))),"-")</f>
        <v>6</v>
      </c>
      <c r="N567" s="43">
        <f>IFERROR(VLOOKUP($M567,справочник!$A$27:$D$33,3,0),0)</f>
        <v>30</v>
      </c>
      <c r="O567" s="43">
        <f>IFERROR(VLOOKUP($M567,справочник!$A$27:$D$33,4,0),0)</f>
        <v>2</v>
      </c>
      <c r="P567" s="43">
        <f>N567*O567</f>
        <v>60</v>
      </c>
      <c r="Q567" s="62"/>
      <c r="R567" s="62"/>
      <c r="S567" s="62"/>
      <c r="T567" s="62"/>
    </row>
    <row r="568" spans="1:20">
      <c r="A568" s="49" t="s">
        <v>7546</v>
      </c>
      <c r="B568" s="42" t="str">
        <f>IFERROR(VLOOKUP(D:D,'1. КУБ по территории'!$A:$L,7,0),"")</f>
        <v>Санта</v>
      </c>
      <c r="C568" s="42" t="str">
        <f>IFERROR(VLOOKUP(D:D,'1. КУБ по территории'!$A:$L,8,0),"")</f>
        <v>Минская обл., Несвижский р-н, г. Несвиж, ул 1-ое Мая, д 44а</v>
      </c>
      <c r="D568" s="60" t="s">
        <v>5278</v>
      </c>
      <c r="E568" s="51">
        <f>IFERROR(VLOOKUP(D:D,'1. КУБ по территории'!$I:$L,2,0),"-")</f>
        <v>0</v>
      </c>
      <c r="F568" s="51">
        <f>IFERROR(VLOOKUP(D:D,'1. КУБ по территории'!$I:$L,3,0),"-")</f>
        <v>0</v>
      </c>
      <c r="G568" s="51">
        <f>IFERROR(VLOOKUP(D:D,'1. КУБ по территории'!$I:$L,4,0),"-")</f>
        <v>1525.92</v>
      </c>
      <c r="H568" s="51">
        <f>IFERROR(AVERAGE(E568:G568),"-")</f>
        <v>508.64000000000004</v>
      </c>
      <c r="I568" s="42" t="str">
        <f>IFERROR(VLOOKUP($D568,'1. КУБ по территории'!$A:$L,3,0),"-")</f>
        <v>Смешанный канал</v>
      </c>
      <c r="J568" s="42" t="str">
        <f>IFERROR(VLOOKUP($D568,'1. КУБ по территории'!$A:$L,4,0),"-")</f>
        <v>Супермаркет</v>
      </c>
      <c r="K568" s="42" t="str">
        <f>IFERROR(VLOOKUP($D568,'1. КУБ по территории'!$A:$L,5,0),"-")</f>
        <v>Супермаркет (малый)</v>
      </c>
      <c r="L568" s="42" t="str">
        <f>IFERROR(VLOOKUP($D568,'1. КУБ по территории'!$A:$L,6,0),"-")</f>
        <v>Unknown</v>
      </c>
      <c r="M568" s="50">
        <f>IFERROR(IF(H568&gt;=1000000,1,IF(AND(H568&gt;=500000,H568&lt;=999999),2,IF(AND(H568&gt;=200000,H568&lt;=499999),3,IF(AND(H568&gt;=150000,H568&lt;=199999),4,IF(AND(H568&gt;=75000,H568&lt;=149000),5,IF(AND(H568&gt;=35000,H568&lt;=74999),6,6)))))),"-")</f>
        <v>6</v>
      </c>
      <c r="N568" s="43">
        <f>IFERROR(VLOOKUP($M568,справочник!$A$27:$D$33,3,0),0)</f>
        <v>30</v>
      </c>
      <c r="O568" s="43">
        <f>IFERROR(VLOOKUP($M568,справочник!$A$27:$D$33,4,0),0)</f>
        <v>2</v>
      </c>
      <c r="P568" s="43">
        <f>N568*O568</f>
        <v>60</v>
      </c>
      <c r="Q568" s="62"/>
      <c r="R568" s="62"/>
      <c r="S568" s="62"/>
      <c r="T568" s="62"/>
    </row>
    <row r="569" spans="1:20">
      <c r="A569" s="49" t="s">
        <v>7546</v>
      </c>
      <c r="B569" s="63" t="s">
        <v>552</v>
      </c>
      <c r="C569" s="63" t="s">
        <v>7547</v>
      </c>
      <c r="D569" s="60" t="s">
        <v>7548</v>
      </c>
      <c r="E569" s="51" t="str">
        <f>IFERROR(VLOOKUP(D:D,'1. КУБ по территории'!$I:$L,2,0),"-")</f>
        <v>-</v>
      </c>
      <c r="F569" s="51" t="str">
        <f>IFERROR(VLOOKUP(D:D,'1. КУБ по территории'!$I:$L,3,0),"-")</f>
        <v>-</v>
      </c>
      <c r="G569" s="51" t="str">
        <f>IFERROR(VLOOKUP(D:D,'1. КУБ по территории'!$I:$L,4,0),"-")</f>
        <v>-</v>
      </c>
      <c r="H569" s="51" t="str">
        <f>IFERROR(AVERAGE(E569:G569),"-")</f>
        <v>-</v>
      </c>
      <c r="I569" s="42" t="str">
        <f>IFERROR(VLOOKUP($D569,'1. КУБ по территории'!$A:$L,3,0),"-")</f>
        <v>-</v>
      </c>
      <c r="J569" s="42" t="str">
        <f>IFERROR(VLOOKUP($D569,'1. КУБ по территории'!$A:$L,4,0),"-")</f>
        <v>-</v>
      </c>
      <c r="K569" s="42" t="str">
        <f>IFERROR(VLOOKUP($D569,'1. КУБ по территории'!$A:$L,5,0),"-")</f>
        <v>-</v>
      </c>
      <c r="L569" s="42" t="str">
        <f>IFERROR(VLOOKUP($D569,'1. КУБ по территории'!$A:$L,6,0),"-")</f>
        <v>-</v>
      </c>
      <c r="M569" s="50">
        <f>IFERROR(IF(H569&gt;=1000000,1,IF(AND(H569&gt;=500000,H569&lt;=999999),2,IF(AND(H569&gt;=200000,H569&lt;=499999),3,IF(AND(H569&gt;=150000,H569&lt;=199999),4,IF(AND(H569&gt;=75000,H569&lt;=149000),5,IF(AND(H569&gt;=35000,H569&lt;=74999),6,6)))))),"-")</f>
        <v>1</v>
      </c>
      <c r="N569" s="43">
        <f>IFERROR(VLOOKUP($M569,справочник!$A$27:$D$33,3,0),0)</f>
        <v>60</v>
      </c>
      <c r="O569" s="43">
        <f>IFERROR(VLOOKUP($M569,справочник!$A$27:$D$33,4,0),0)</f>
        <v>4</v>
      </c>
      <c r="P569" s="43">
        <f>N569*O569</f>
        <v>240</v>
      </c>
      <c r="Q569" s="62"/>
      <c r="R569" s="62"/>
      <c r="S569" s="62"/>
      <c r="T569" s="62"/>
    </row>
    <row r="570" spans="1:20">
      <c r="A570" s="49" t="s">
        <v>7546</v>
      </c>
      <c r="B570" s="42" t="str">
        <f>IFERROR(VLOOKUP(D:D,'1. КУБ по территории'!$A:$L,7,0),"")</f>
        <v>Санта</v>
      </c>
      <c r="C570" s="42" t="str">
        <f>IFERROR(VLOOKUP(D:D,'1. КУБ по территории'!$A:$L,8,0),"")</f>
        <v>Брестская обл., г. Барановичи, ул Домейко, д 30</v>
      </c>
      <c r="D570" s="60" t="s">
        <v>588</v>
      </c>
      <c r="E570" s="51">
        <f>IFERROR(VLOOKUP(D:D,'1. КУБ по территории'!$I:$L,2,0),"-")</f>
        <v>0</v>
      </c>
      <c r="F570" s="51">
        <f>IFERROR(VLOOKUP(D:D,'1. КУБ по территории'!$I:$L,3,0),"-")</f>
        <v>0</v>
      </c>
      <c r="G570" s="51">
        <f>IFERROR(VLOOKUP(D:D,'1. КУБ по территории'!$I:$L,4,0),"-")</f>
        <v>4107.8</v>
      </c>
      <c r="H570" s="51">
        <f>IFERROR(AVERAGE(E570:G570),"-")</f>
        <v>1369.2666666666667</v>
      </c>
      <c r="I570" s="42" t="str">
        <f>IFERROR(VLOOKUP($D570,'1. КУБ по территории'!$A:$L,3,0),"-")</f>
        <v>Смешанный канал</v>
      </c>
      <c r="J570" s="42" t="str">
        <f>IFERROR(VLOOKUP($D570,'1. КУБ по территории'!$A:$L,4,0),"-")</f>
        <v>Супермаркет</v>
      </c>
      <c r="K570" s="42" t="str">
        <f>IFERROR(VLOOKUP($D570,'1. КУБ по территории'!$A:$L,5,0),"-")</f>
        <v>Супермаркет (малый)</v>
      </c>
      <c r="L570" s="42" t="str">
        <f>IFERROR(VLOOKUP($D570,'1. КУБ по территории'!$A:$L,6,0),"-")</f>
        <v>Unknown</v>
      </c>
      <c r="M570" s="50">
        <f>IFERROR(IF(H570&gt;=1000000,1,IF(AND(H570&gt;=500000,H570&lt;=999999),2,IF(AND(H570&gt;=200000,H570&lt;=499999),3,IF(AND(H570&gt;=150000,H570&lt;=199999),4,IF(AND(H570&gt;=75000,H570&lt;=149000),5,IF(AND(H570&gt;=35000,H570&lt;=74999),6,6)))))),"-")</f>
        <v>6</v>
      </c>
      <c r="N570" s="43">
        <f>IFERROR(VLOOKUP($M570,справочник!$A$27:$D$33,3,0),0)</f>
        <v>30</v>
      </c>
      <c r="O570" s="43">
        <f>IFERROR(VLOOKUP($M570,справочник!$A$27:$D$33,4,0),0)</f>
        <v>2</v>
      </c>
      <c r="P570" s="43">
        <f>N570*O570</f>
        <v>60</v>
      </c>
      <c r="Q570" s="62"/>
      <c r="R570" s="62"/>
      <c r="S570" s="62"/>
      <c r="T570" s="62"/>
    </row>
    <row r="571" spans="1:20">
      <c r="A571" s="49" t="s">
        <v>7546</v>
      </c>
      <c r="B571" s="42" t="str">
        <f>IFERROR(VLOOKUP(D:D,'1. КУБ по территории'!$A:$L,7,0),"")</f>
        <v>Санта</v>
      </c>
      <c r="C571" s="42" t="str">
        <f>IFERROR(VLOOKUP(D:D,'1. КУБ по территории'!$A:$L,8,0),"")</f>
        <v>Минская обл., Несвижский р-н, г. Несвиж, ул Советская, д 6</v>
      </c>
      <c r="D571" s="60" t="s">
        <v>5268</v>
      </c>
      <c r="E571" s="51">
        <f>IFERROR(VLOOKUP(D:D,'1. КУБ по территории'!$I:$L,2,0),"-")</f>
        <v>0</v>
      </c>
      <c r="F571" s="51">
        <f>IFERROR(VLOOKUP(D:D,'1. КУБ по территории'!$I:$L,3,0),"-")</f>
        <v>0</v>
      </c>
      <c r="G571" s="51">
        <f>IFERROR(VLOOKUP(D:D,'1. КУБ по территории'!$I:$L,4,0),"-")</f>
        <v>3768.8400000000006</v>
      </c>
      <c r="H571" s="51">
        <f>IFERROR(AVERAGE(E571:G571),"-")</f>
        <v>1256.2800000000002</v>
      </c>
      <c r="I571" s="42" t="str">
        <f>IFERROR(VLOOKUP($D571,'1. КУБ по территории'!$A:$L,3,0),"-")</f>
        <v>Смешанный канал</v>
      </c>
      <c r="J571" s="42" t="str">
        <f>IFERROR(VLOOKUP($D571,'1. КУБ по территории'!$A:$L,4,0),"-")</f>
        <v>Супермаркет</v>
      </c>
      <c r="K571" s="42" t="str">
        <f>IFERROR(VLOOKUP($D571,'1. КУБ по территории'!$A:$L,5,0),"-")</f>
        <v>Супермаркет (малый)</v>
      </c>
      <c r="L571" s="42" t="str">
        <f>IFERROR(VLOOKUP($D571,'1. КУБ по территории'!$A:$L,6,0),"-")</f>
        <v>Unknown</v>
      </c>
      <c r="M571" s="50">
        <f>IFERROR(IF(H571&gt;=1000000,1,IF(AND(H571&gt;=500000,H571&lt;=999999),2,IF(AND(H571&gt;=200000,H571&lt;=499999),3,IF(AND(H571&gt;=150000,H571&lt;=199999),4,IF(AND(H571&gt;=75000,H571&lt;=149000),5,IF(AND(H571&gt;=35000,H571&lt;=74999),6,6)))))),"-")</f>
        <v>6</v>
      </c>
      <c r="N571" s="43">
        <f>IFERROR(VLOOKUP($M571,справочник!$A$27:$D$33,3,0),0)</f>
        <v>30</v>
      </c>
      <c r="O571" s="43">
        <f>IFERROR(VLOOKUP($M571,справочник!$A$27:$D$33,4,0),0)</f>
        <v>2</v>
      </c>
      <c r="P571" s="43">
        <f>N571*O571</f>
        <v>60</v>
      </c>
      <c r="Q571" s="62"/>
      <c r="R571" s="62"/>
      <c r="S571" s="62"/>
      <c r="T571" s="62"/>
    </row>
    <row r="572" spans="1:20">
      <c r="A572" s="49" t="s">
        <v>7546</v>
      </c>
      <c r="B572" s="42" t="str">
        <f>IFERROR(VLOOKUP(D:D,'1. КУБ по территории'!$A:$L,7,0),"")</f>
        <v>Остров чистоты</v>
      </c>
      <c r="C572" s="42" t="str">
        <f>IFERROR(VLOOKUP(D:D,'1. КУБ по территории'!$A:$L,8,0),"")</f>
        <v>Брестская обл., г. Барановичи, пр-кт Советский, д 5</v>
      </c>
      <c r="D572" s="60" t="s">
        <v>254</v>
      </c>
      <c r="E572" s="51">
        <f>IFERROR(VLOOKUP(D:D,'1. КУБ по территории'!$I:$L,2,0),"-")</f>
        <v>13933.671869244481</v>
      </c>
      <c r="F572" s="51">
        <f>IFERROR(VLOOKUP(D:D,'1. КУБ по территории'!$I:$L,3,0),"-")</f>
        <v>43183.914730899298</v>
      </c>
      <c r="G572" s="51">
        <f>IFERROR(VLOOKUP(D:D,'1. КУБ по территории'!$I:$L,4,0),"-")</f>
        <v>36486.703859910049</v>
      </c>
      <c r="H572" s="51">
        <f>IFERROR(AVERAGE(E572:G572),"-")</f>
        <v>31201.430153351277</v>
      </c>
      <c r="I572" s="42" t="str">
        <f>IFERROR(VLOOKUP($D572,'1. КУБ по территории'!$A:$L,3,0),"-")</f>
        <v>Канал Специалисты</v>
      </c>
      <c r="J572" s="42" t="str">
        <f>IFERROR(VLOOKUP($D572,'1. КУБ по территории'!$A:$L,4,0),"-")</f>
        <v>Парфюмерные и хозяйственные магазины</v>
      </c>
      <c r="K572" s="42" t="str">
        <f>IFERROR(VLOOKUP($D572,'1. КУБ по территории'!$A:$L,5,0),"-")</f>
        <v>Парфюмерно-Хозяйственный магазин (Малый)</v>
      </c>
      <c r="L572" s="42" t="str">
        <f>IFERROR(VLOOKUP($D572,'1. КУБ по территории'!$A:$L,6,0),"-")</f>
        <v>Остров Чистоты mini</v>
      </c>
      <c r="M572" s="50">
        <f>IFERROR(IF(H572&gt;=1000000,1,IF(AND(H572&gt;=500000,H572&lt;=999999),2,IF(AND(H572&gt;=200000,H572&lt;=499999),3,IF(AND(H572&gt;=150000,H572&lt;=199999),4,IF(AND(H572&gt;=75000,H572&lt;=149000),5,IF(AND(H572&gt;=35000,H572&lt;=74999),6,6)))))),"-")</f>
        <v>6</v>
      </c>
      <c r="N572" s="43">
        <f>IFERROR(VLOOKUP($M572,справочник!$A$27:$D$33,3,0),0)</f>
        <v>30</v>
      </c>
      <c r="O572" s="43">
        <f>IFERROR(VLOOKUP($M572,справочник!$A$27:$D$33,4,0),0)</f>
        <v>2</v>
      </c>
      <c r="P572" s="43">
        <f>N572*O572</f>
        <v>60</v>
      </c>
      <c r="Q572" s="62"/>
      <c r="R572" s="62"/>
      <c r="S572" s="62"/>
      <c r="T572" s="62"/>
    </row>
    <row r="573" spans="1:20">
      <c r="A573" s="49" t="s">
        <v>7546</v>
      </c>
      <c r="B573" s="42" t="str">
        <f>IFERROR(VLOOKUP(D:D,'1. КУБ по территории'!$A:$L,7,0),"")</f>
        <v>Остров чистоты</v>
      </c>
      <c r="C573" s="42" t="str">
        <f>IFERROR(VLOOKUP(D:D,'1. КУБ по территории'!$A:$L,8,0),"")</f>
        <v>Брестская обл., г. Барановичи, ул Брестская, д 270 к д</v>
      </c>
      <c r="D573" s="60" t="s">
        <v>69</v>
      </c>
      <c r="E573" s="51">
        <f>IFERROR(VLOOKUP(D:D,'1. КУБ по территории'!$I:$L,2,0),"-")</f>
        <v>13933.671869244485</v>
      </c>
      <c r="F573" s="51">
        <f>IFERROR(VLOOKUP(D:D,'1. КУБ по территории'!$I:$L,3,0),"-")</f>
        <v>43183.914730899298</v>
      </c>
      <c r="G573" s="51">
        <f>IFERROR(VLOOKUP(D:D,'1. КУБ по территории'!$I:$L,4,0),"-")</f>
        <v>36486.703859910056</v>
      </c>
      <c r="H573" s="51">
        <f>IFERROR(AVERAGE(E573:G573),"-")</f>
        <v>31201.430153351277</v>
      </c>
      <c r="I573" s="42" t="str">
        <f>IFERROR(VLOOKUP($D573,'1. КУБ по территории'!$A:$L,3,0),"-")</f>
        <v>Канал Специалисты</v>
      </c>
      <c r="J573" s="42" t="str">
        <f>IFERROR(VLOOKUP($D573,'1. КУБ по территории'!$A:$L,4,0),"-")</f>
        <v>Парфюмерные и хозяйственные магазины</v>
      </c>
      <c r="K573" s="42" t="str">
        <f>IFERROR(VLOOKUP($D573,'1. КУБ по территории'!$A:$L,5,0),"-")</f>
        <v>Парфюмерно-Хозяйственный магазин (Большой)</v>
      </c>
      <c r="L573" s="42" t="str">
        <f>IFERROR(VLOOKUP($D573,'1. КУБ по территории'!$A:$L,6,0),"-")</f>
        <v>Остров Чистоты maxi</v>
      </c>
      <c r="M573" s="50">
        <f>IFERROR(IF(H573&gt;=1000000,1,IF(AND(H573&gt;=500000,H573&lt;=999999),2,IF(AND(H573&gt;=200000,H573&lt;=499999),3,IF(AND(H573&gt;=150000,H573&lt;=199999),4,IF(AND(H573&gt;=75000,H573&lt;=149000),5,IF(AND(H573&gt;=35000,H573&lt;=74999),6,6)))))),"-")</f>
        <v>6</v>
      </c>
      <c r="N573" s="43">
        <f>IFERROR(VLOOKUP($M573,справочник!$A$27:$D$33,3,0),0)</f>
        <v>30</v>
      </c>
      <c r="O573" s="43">
        <f>IFERROR(VLOOKUP($M573,справочник!$A$27:$D$33,4,0),0)</f>
        <v>2</v>
      </c>
      <c r="P573" s="43">
        <f>N573*O573</f>
        <v>60</v>
      </c>
      <c r="Q573" s="62"/>
      <c r="R573" s="62"/>
      <c r="S573" s="62"/>
      <c r="T573" s="62"/>
    </row>
    <row r="574" spans="1:20">
      <c r="A574" s="49" t="s">
        <v>7546</v>
      </c>
      <c r="B574" s="42" t="str">
        <f>IFERROR(VLOOKUP(D:D,'1. КУБ по территории'!$A:$L,7,0),"")</f>
        <v>Остров чистоты</v>
      </c>
      <c r="C574" s="42" t="str">
        <f>IFERROR(VLOOKUP(D:D,'1. КУБ по территории'!$A:$L,8,0),"")</f>
        <v>Брестская обл., г. Барановичи, ул Притыцкого, д 77</v>
      </c>
      <c r="D574" s="60" t="s">
        <v>295</v>
      </c>
      <c r="E574" s="51">
        <f>IFERROR(VLOOKUP(D:D,'1. КУБ по территории'!$I:$L,2,0),"-")</f>
        <v>13933.671869244483</v>
      </c>
      <c r="F574" s="51">
        <f>IFERROR(VLOOKUP(D:D,'1. КУБ по территории'!$I:$L,3,0),"-")</f>
        <v>43183.914730899305</v>
      </c>
      <c r="G574" s="51">
        <f>IFERROR(VLOOKUP(D:D,'1. КУБ по территории'!$I:$L,4,0),"-")</f>
        <v>36486.703859910049</v>
      </c>
      <c r="H574" s="51">
        <f>IFERROR(AVERAGE(E574:G574),"-")</f>
        <v>31201.430153351277</v>
      </c>
      <c r="I574" s="42" t="str">
        <f>IFERROR(VLOOKUP($D574,'1. КУБ по территории'!$A:$L,3,0),"-")</f>
        <v>Канал Специалисты</v>
      </c>
      <c r="J574" s="42" t="str">
        <f>IFERROR(VLOOKUP($D574,'1. КУБ по территории'!$A:$L,4,0),"-")</f>
        <v>Парфюмерные и хозяйственные магазины</v>
      </c>
      <c r="K574" s="42" t="str">
        <f>IFERROR(VLOOKUP($D574,'1. КУБ по территории'!$A:$L,5,0),"-")</f>
        <v>Парфюмерно-Хозяйственный магазин (Малый)</v>
      </c>
      <c r="L574" s="42" t="str">
        <f>IFERROR(VLOOKUP($D574,'1. КУБ по территории'!$A:$L,6,0),"-")</f>
        <v>Остров Чистоты mini</v>
      </c>
      <c r="M574" s="50">
        <f>IFERROR(IF(H574&gt;=1000000,1,IF(AND(H574&gt;=500000,H574&lt;=999999),2,IF(AND(H574&gt;=200000,H574&lt;=499999),3,IF(AND(H574&gt;=150000,H574&lt;=199999),4,IF(AND(H574&gt;=75000,H574&lt;=149000),5,IF(AND(H574&gt;=35000,H574&lt;=74999),6,6)))))),"-")</f>
        <v>6</v>
      </c>
      <c r="N574" s="43">
        <f>IFERROR(VLOOKUP($M574,справочник!$A$27:$D$33,3,0),0)</f>
        <v>30</v>
      </c>
      <c r="O574" s="43">
        <f>IFERROR(VLOOKUP($M574,справочник!$A$27:$D$33,4,0),0)</f>
        <v>2</v>
      </c>
      <c r="P574" s="43">
        <f>N574*O574</f>
        <v>60</v>
      </c>
      <c r="Q574" s="62"/>
      <c r="R574" s="62"/>
      <c r="S574" s="62"/>
      <c r="T574" s="62"/>
    </row>
    <row r="575" spans="1:20">
      <c r="A575" s="49" t="s">
        <v>7546</v>
      </c>
      <c r="B575" s="42" t="str">
        <f>IFERROR(VLOOKUP(D:D,'1. КУБ по территории'!$A:$L,7,0),"")</f>
        <v>Остров чистоты</v>
      </c>
      <c r="C575" s="42" t="str">
        <f>IFERROR(VLOOKUP(D:D,'1. КУБ по территории'!$A:$L,8,0),"")</f>
        <v>Брестская обл., г. Барановичи, ул Советская, д 142 к 50</v>
      </c>
      <c r="D575" s="60" t="s">
        <v>236</v>
      </c>
      <c r="E575" s="51">
        <f>IFERROR(VLOOKUP(D:D,'1. КУБ по территории'!$I:$L,2,0),"-")</f>
        <v>13933.671869244483</v>
      </c>
      <c r="F575" s="51">
        <f>IFERROR(VLOOKUP(D:D,'1. КУБ по территории'!$I:$L,3,0),"-")</f>
        <v>43183.914730899298</v>
      </c>
      <c r="G575" s="51">
        <f>IFERROR(VLOOKUP(D:D,'1. КУБ по территории'!$I:$L,4,0),"-")</f>
        <v>36486.703859910049</v>
      </c>
      <c r="H575" s="51">
        <f>IFERROR(AVERAGE(E575:G575),"-")</f>
        <v>31201.430153351277</v>
      </c>
      <c r="I575" s="42" t="str">
        <f>IFERROR(VLOOKUP($D575,'1. КУБ по территории'!$A:$L,3,0),"-")</f>
        <v>Канал Специалисты</v>
      </c>
      <c r="J575" s="42" t="str">
        <f>IFERROR(VLOOKUP($D575,'1. КУБ по территории'!$A:$L,4,0),"-")</f>
        <v>Парфюмерные и хозяйственные магазины</v>
      </c>
      <c r="K575" s="42" t="str">
        <f>IFERROR(VLOOKUP($D575,'1. КУБ по территории'!$A:$L,5,0),"-")</f>
        <v>Парфюмерно-Хозяйственный магазин (Малый)</v>
      </c>
      <c r="L575" s="42" t="str">
        <f>IFERROR(VLOOKUP($D575,'1. КУБ по территории'!$A:$L,6,0),"-")</f>
        <v>Остров Чистоты mini</v>
      </c>
      <c r="M575" s="50">
        <f>IFERROR(IF(H575&gt;=1000000,1,IF(AND(H575&gt;=500000,H575&lt;=999999),2,IF(AND(H575&gt;=200000,H575&lt;=499999),3,IF(AND(H575&gt;=150000,H575&lt;=199999),4,IF(AND(H575&gt;=75000,H575&lt;=149000),5,IF(AND(H575&gt;=35000,H575&lt;=74999),6,6)))))),"-")</f>
        <v>6</v>
      </c>
      <c r="N575" s="43">
        <f>IFERROR(VLOOKUP($M575,справочник!$A$27:$D$33,3,0),0)</f>
        <v>30</v>
      </c>
      <c r="O575" s="43">
        <f>IFERROR(VLOOKUP($M575,справочник!$A$27:$D$33,4,0),0)</f>
        <v>2</v>
      </c>
      <c r="P575" s="43">
        <f>N575*O575</f>
        <v>60</v>
      </c>
      <c r="Q575" s="62"/>
      <c r="R575" s="62"/>
      <c r="S575" s="62"/>
      <c r="T575" s="62"/>
    </row>
    <row r="576" spans="1:20">
      <c r="A576" s="49" t="s">
        <v>7546</v>
      </c>
      <c r="B576" s="42" t="str">
        <f>IFERROR(VLOOKUP(D:D,'1. КУБ по территории'!$A:$L,7,0),"")</f>
        <v>Остров чистоты</v>
      </c>
      <c r="C576" s="42" t="str">
        <f>IFERROR(VLOOKUP(D:D,'1. КУБ по территории'!$A:$L,8,0),"")</f>
        <v>Брестская обл., г. Барановичи, ул Тельмана, д 165</v>
      </c>
      <c r="D576" s="60" t="s">
        <v>275</v>
      </c>
      <c r="E576" s="51">
        <f>IFERROR(VLOOKUP(D:D,'1. КУБ по территории'!$I:$L,2,0),"-")</f>
        <v>13933.671869244483</v>
      </c>
      <c r="F576" s="51">
        <f>IFERROR(VLOOKUP(D:D,'1. КУБ по территории'!$I:$L,3,0),"-")</f>
        <v>43183.914730899291</v>
      </c>
      <c r="G576" s="51">
        <f>IFERROR(VLOOKUP(D:D,'1. КУБ по территории'!$I:$L,4,0),"-")</f>
        <v>36486.703859910063</v>
      </c>
      <c r="H576" s="51">
        <f>IFERROR(AVERAGE(E576:G576),"-")</f>
        <v>31201.430153351277</v>
      </c>
      <c r="I576" s="42" t="str">
        <f>IFERROR(VLOOKUP($D576,'1. КУБ по территории'!$A:$L,3,0),"-")</f>
        <v>Канал Специалисты</v>
      </c>
      <c r="J576" s="42" t="str">
        <f>IFERROR(VLOOKUP($D576,'1. КУБ по территории'!$A:$L,4,0),"-")</f>
        <v>Парфюмерные и хозяйственные магазины</v>
      </c>
      <c r="K576" s="42" t="str">
        <f>IFERROR(VLOOKUP($D576,'1. КУБ по территории'!$A:$L,5,0),"-")</f>
        <v>Парфюмерно-Хозяйственный магазин (Малый)</v>
      </c>
      <c r="L576" s="42" t="str">
        <f>IFERROR(VLOOKUP($D576,'1. КУБ по территории'!$A:$L,6,0),"-")</f>
        <v>Остров Чистоты mini</v>
      </c>
      <c r="M576" s="50">
        <f>IFERROR(IF(H576&gt;=1000000,1,IF(AND(H576&gt;=500000,H576&lt;=999999),2,IF(AND(H576&gt;=200000,H576&lt;=499999),3,IF(AND(H576&gt;=150000,H576&lt;=199999),4,IF(AND(H576&gt;=75000,H576&lt;=149000),5,IF(AND(H576&gt;=35000,H576&lt;=74999),6,6)))))),"-")</f>
        <v>6</v>
      </c>
      <c r="N576" s="43">
        <f>IFERROR(VLOOKUP($M576,справочник!$A$27:$D$33,3,0),0)</f>
        <v>30</v>
      </c>
      <c r="O576" s="43">
        <f>IFERROR(VLOOKUP($M576,справочник!$A$27:$D$33,4,0),0)</f>
        <v>2</v>
      </c>
      <c r="P576" s="43">
        <f>N576*O576</f>
        <v>60</v>
      </c>
      <c r="Q576" s="62"/>
      <c r="R576" s="62"/>
      <c r="S576" s="62"/>
      <c r="T576" s="62"/>
    </row>
    <row r="577" spans="1:20">
      <c r="A577" s="49" t="s">
        <v>7546</v>
      </c>
      <c r="B577" s="42" t="str">
        <f>IFERROR(VLOOKUP(D:D,'1. КУБ по территории'!$A:$L,7,0),"")</f>
        <v>Остров чистоты</v>
      </c>
      <c r="C577" s="42" t="str">
        <f>IFERROR(VLOOKUP(D:D,'1. КУБ по территории'!$A:$L,8,0),"")</f>
        <v>Брестская обл., г. Барановичи, ул Франциска Скорины, д 4 к А</v>
      </c>
      <c r="D577" s="60" t="s">
        <v>283</v>
      </c>
      <c r="E577" s="51">
        <f>IFERROR(VLOOKUP(D:D,'1. КУБ по территории'!$I:$L,2,0),"-")</f>
        <v>13933.671869244485</v>
      </c>
      <c r="F577" s="51">
        <f>IFERROR(VLOOKUP(D:D,'1. КУБ по территории'!$I:$L,3,0),"-")</f>
        <v>43183.914730899298</v>
      </c>
      <c r="G577" s="51">
        <f>IFERROR(VLOOKUP(D:D,'1. КУБ по территории'!$I:$L,4,0),"-")</f>
        <v>36486.703859910049</v>
      </c>
      <c r="H577" s="51">
        <f>IFERROR(AVERAGE(E577:G577),"-")</f>
        <v>31201.430153351277</v>
      </c>
      <c r="I577" s="42" t="str">
        <f>IFERROR(VLOOKUP($D577,'1. КУБ по территории'!$A:$L,3,0),"-")</f>
        <v>Канал Специалисты</v>
      </c>
      <c r="J577" s="42" t="str">
        <f>IFERROR(VLOOKUP($D577,'1. КУБ по территории'!$A:$L,4,0),"-")</f>
        <v>Парфюмерные и хозяйственные магазины</v>
      </c>
      <c r="K577" s="42" t="str">
        <f>IFERROR(VLOOKUP($D577,'1. КУБ по территории'!$A:$L,5,0),"-")</f>
        <v>Парфюмерно-Хозяйственный магазин (Малый)</v>
      </c>
      <c r="L577" s="42" t="str">
        <f>IFERROR(VLOOKUP($D577,'1. КУБ по территории'!$A:$L,6,0),"-")</f>
        <v>Остров Чистоты mini</v>
      </c>
      <c r="M577" s="50">
        <f>IFERROR(IF(H577&gt;=1000000,1,IF(AND(H577&gt;=500000,H577&lt;=999999),2,IF(AND(H577&gt;=200000,H577&lt;=499999),3,IF(AND(H577&gt;=150000,H577&lt;=199999),4,IF(AND(H577&gt;=75000,H577&lt;=149000),5,IF(AND(H577&gt;=35000,H577&lt;=74999),6,6)))))),"-")</f>
        <v>6</v>
      </c>
      <c r="N577" s="43">
        <f>IFERROR(VLOOKUP($M577,справочник!$A$27:$D$33,3,0),0)</f>
        <v>30</v>
      </c>
      <c r="O577" s="43">
        <f>IFERROR(VLOOKUP($M577,справочник!$A$27:$D$33,4,0),0)</f>
        <v>2</v>
      </c>
      <c r="P577" s="43">
        <f>N577*O577</f>
        <v>60</v>
      </c>
      <c r="Q577" s="62"/>
      <c r="R577" s="62"/>
      <c r="S577" s="62"/>
      <c r="T577" s="62"/>
    </row>
    <row r="578" spans="1:20">
      <c r="A578" s="49" t="s">
        <v>7546</v>
      </c>
      <c r="B578" s="42" t="str">
        <f>IFERROR(VLOOKUP(D:D,'1. КУБ по территории'!$A:$L,7,0),"")</f>
        <v>Остров чистоты</v>
      </c>
      <c r="C578" s="42" t="str">
        <f>IFERROR(VLOOKUP(D:D,'1. КУБ по территории'!$A:$L,8,0),"")</f>
        <v>Брестская обл., г. Барановичи, ул Фроленкова, д 42</v>
      </c>
      <c r="D578" s="60" t="s">
        <v>287</v>
      </c>
      <c r="E578" s="51">
        <f>IFERROR(VLOOKUP(D:D,'1. КУБ по территории'!$I:$L,2,0),"-")</f>
        <v>13933.671869244487</v>
      </c>
      <c r="F578" s="51">
        <f>IFERROR(VLOOKUP(D:D,'1. КУБ по территории'!$I:$L,3,0),"-")</f>
        <v>43183.914730899305</v>
      </c>
      <c r="G578" s="51">
        <f>IFERROR(VLOOKUP(D:D,'1. КУБ по территории'!$I:$L,4,0),"-")</f>
        <v>36486.703859910049</v>
      </c>
      <c r="H578" s="51">
        <f>IFERROR(AVERAGE(E578:G578),"-")</f>
        <v>31201.430153351277</v>
      </c>
      <c r="I578" s="42" t="str">
        <f>IFERROR(VLOOKUP($D578,'1. КУБ по территории'!$A:$L,3,0),"-")</f>
        <v>Канал Специалисты</v>
      </c>
      <c r="J578" s="42" t="str">
        <f>IFERROR(VLOOKUP($D578,'1. КУБ по территории'!$A:$L,4,0),"-")</f>
        <v>Парфюмерные и хозяйственные магазины</v>
      </c>
      <c r="K578" s="42" t="str">
        <f>IFERROR(VLOOKUP($D578,'1. КУБ по территории'!$A:$L,5,0),"-")</f>
        <v>Парфюмерно-Хозяйственный магазин (Малый)</v>
      </c>
      <c r="L578" s="42" t="str">
        <f>IFERROR(VLOOKUP($D578,'1. КУБ по территории'!$A:$L,6,0),"-")</f>
        <v>Остров Чистоты mini</v>
      </c>
      <c r="M578" s="50">
        <f>IFERROR(IF(H578&gt;=1000000,1,IF(AND(H578&gt;=500000,H578&lt;=999999),2,IF(AND(H578&gt;=200000,H578&lt;=499999),3,IF(AND(H578&gt;=150000,H578&lt;=199999),4,IF(AND(H578&gt;=75000,H578&lt;=149000),5,IF(AND(H578&gt;=35000,H578&lt;=74999),6,6)))))),"-")</f>
        <v>6</v>
      </c>
      <c r="N578" s="43">
        <f>IFERROR(VLOOKUP($M578,справочник!$A$27:$D$33,3,0),0)</f>
        <v>30</v>
      </c>
      <c r="O578" s="43">
        <f>IFERROR(VLOOKUP($M578,справочник!$A$27:$D$33,4,0),0)</f>
        <v>2</v>
      </c>
      <c r="P578" s="43">
        <f>N578*O578</f>
        <v>60</v>
      </c>
      <c r="Q578" s="62"/>
      <c r="R578" s="62"/>
      <c r="S578" s="62"/>
      <c r="T578" s="62"/>
    </row>
    <row r="579" spans="1:20">
      <c r="A579" s="49" t="s">
        <v>7546</v>
      </c>
      <c r="B579" s="42" t="str">
        <f>IFERROR(VLOOKUP(D:D,'1. КУБ по территории'!$A:$L,7,0),"")</f>
        <v>Остров чистоты</v>
      </c>
      <c r="C579" s="42" t="str">
        <f>IFERROR(VLOOKUP(D:D,'1. КУБ по территории'!$A:$L,8,0),"")</f>
        <v>Брестская обл., г. Барановичи, ул Богдановича, д 11 к А</v>
      </c>
      <c r="D579" s="60" t="s">
        <v>292</v>
      </c>
      <c r="E579" s="51">
        <f>IFERROR(VLOOKUP(D:D,'1. КУБ по территории'!$I:$L,2,0),"-")</f>
        <v>13933.671869244485</v>
      </c>
      <c r="F579" s="51">
        <f>IFERROR(VLOOKUP(D:D,'1. КУБ по территории'!$I:$L,3,0),"-")</f>
        <v>43183.914730899291</v>
      </c>
      <c r="G579" s="51">
        <f>IFERROR(VLOOKUP(D:D,'1. КУБ по территории'!$I:$L,4,0),"-")</f>
        <v>36486.703859910049</v>
      </c>
      <c r="H579" s="51">
        <f>IFERROR(AVERAGE(E579:G579),"-")</f>
        <v>31201.430153351277</v>
      </c>
      <c r="I579" s="42" t="str">
        <f>IFERROR(VLOOKUP($D579,'1. КУБ по территории'!$A:$L,3,0),"-")</f>
        <v>Канал Специалисты</v>
      </c>
      <c r="J579" s="42" t="str">
        <f>IFERROR(VLOOKUP($D579,'1. КУБ по территории'!$A:$L,4,0),"-")</f>
        <v>Парфюмерные и хозяйственные магазины</v>
      </c>
      <c r="K579" s="42" t="str">
        <f>IFERROR(VLOOKUP($D579,'1. КУБ по территории'!$A:$L,5,0),"-")</f>
        <v>Парфюмерно-Хозяйственный магазин (Малый)</v>
      </c>
      <c r="L579" s="42" t="str">
        <f>IFERROR(VLOOKUP($D579,'1. КУБ по территории'!$A:$L,6,0),"-")</f>
        <v>Остров Чистоты mini</v>
      </c>
      <c r="M579" s="50">
        <f>IFERROR(IF(H579&gt;=1000000,1,IF(AND(H579&gt;=500000,H579&lt;=999999),2,IF(AND(H579&gt;=200000,H579&lt;=499999),3,IF(AND(H579&gt;=150000,H579&lt;=199999),4,IF(AND(H579&gt;=75000,H579&lt;=149000),5,IF(AND(H579&gt;=35000,H579&lt;=74999),6,6)))))),"-")</f>
        <v>6</v>
      </c>
      <c r="N579" s="43">
        <f>IFERROR(VLOOKUP($M579,справочник!$A$27:$D$33,3,0),0)</f>
        <v>30</v>
      </c>
      <c r="O579" s="43">
        <f>IFERROR(VLOOKUP($M579,справочник!$A$27:$D$33,4,0),0)</f>
        <v>2</v>
      </c>
      <c r="P579" s="43">
        <f>N579*O579</f>
        <v>60</v>
      </c>
      <c r="Q579" s="62"/>
      <c r="R579" s="62"/>
      <c r="S579" s="62"/>
      <c r="T579" s="62"/>
    </row>
    <row r="580" spans="1:20">
      <c r="A580" s="49" t="s">
        <v>7546</v>
      </c>
      <c r="B580" s="42" t="str">
        <f>IFERROR(VLOOKUP(D:D,'1. КУБ по территории'!$A:$L,7,0),"")</f>
        <v>Остров чистоты</v>
      </c>
      <c r="C580" s="42" t="str">
        <f>IFERROR(VLOOKUP(D:D,'1. КУБ по территории'!$A:$L,8,0),"")</f>
        <v>Брестская обл., Ганцевичский р-н, г. Ганцевичи, ул Маяковского, д 28 к А</v>
      </c>
      <c r="D580" s="60" t="s">
        <v>279</v>
      </c>
      <c r="E580" s="51">
        <f>IFERROR(VLOOKUP(D:D,'1. КУБ по территории'!$I:$L,2,0),"-")</f>
        <v>13933.671869244483</v>
      </c>
      <c r="F580" s="51">
        <f>IFERROR(VLOOKUP(D:D,'1. КУБ по территории'!$I:$L,3,0),"-")</f>
        <v>43183.914730899291</v>
      </c>
      <c r="G580" s="51">
        <f>IFERROR(VLOOKUP(D:D,'1. КУБ по территории'!$I:$L,4,0),"-")</f>
        <v>36486.703859910056</v>
      </c>
      <c r="H580" s="51">
        <f>IFERROR(AVERAGE(E580:G580),"-")</f>
        <v>31201.430153351277</v>
      </c>
      <c r="I580" s="42" t="str">
        <f>IFERROR(VLOOKUP($D580,'1. КУБ по территории'!$A:$L,3,0),"-")</f>
        <v>Канал Специалисты</v>
      </c>
      <c r="J580" s="42" t="str">
        <f>IFERROR(VLOOKUP($D580,'1. КУБ по территории'!$A:$L,4,0),"-")</f>
        <v>Парфюмерные и хозяйственные магазины</v>
      </c>
      <c r="K580" s="42" t="str">
        <f>IFERROR(VLOOKUP($D580,'1. КУБ по территории'!$A:$L,5,0),"-")</f>
        <v>Парфюмерно-Хозяйственный магазин (Малый)</v>
      </c>
      <c r="L580" s="42" t="str">
        <f>IFERROR(VLOOKUP($D580,'1. КУБ по территории'!$A:$L,6,0),"-")</f>
        <v>Остров Чистоты mini</v>
      </c>
      <c r="M580" s="50">
        <f>IFERROR(IF(H580&gt;=1000000,1,IF(AND(H580&gt;=500000,H580&lt;=999999),2,IF(AND(H580&gt;=200000,H580&lt;=499999),3,IF(AND(H580&gt;=150000,H580&lt;=199999),4,IF(AND(H580&gt;=75000,H580&lt;=149000),5,IF(AND(H580&gt;=35000,H580&lt;=74999),6,6)))))),"-")</f>
        <v>6</v>
      </c>
      <c r="N580" s="43">
        <f>IFERROR(VLOOKUP($M580,справочник!$A$27:$D$33,3,0),0)</f>
        <v>30</v>
      </c>
      <c r="O580" s="43">
        <f>IFERROR(VLOOKUP($M580,справочник!$A$27:$D$33,4,0),0)</f>
        <v>2</v>
      </c>
      <c r="P580" s="43">
        <f>N580*O580</f>
        <v>60</v>
      </c>
      <c r="Q580" s="62"/>
      <c r="R580" s="62"/>
      <c r="S580" s="62"/>
      <c r="T580" s="62"/>
    </row>
    <row r="581" spans="1:20">
      <c r="A581" s="49" t="s">
        <v>7546</v>
      </c>
      <c r="B581" s="42" t="str">
        <f>IFERROR(VLOOKUP(D:D,'1. КУБ по территории'!$A:$L,7,0),"")</f>
        <v>Остров чистоты</v>
      </c>
      <c r="C581" s="42" t="str">
        <f>IFERROR(VLOOKUP(D:D,'1. КУБ по территории'!$A:$L,8,0),"")</f>
        <v>Брестская обл., Ивацевичский р-н, г. Ивацевичи, пер Почтовый, д 6</v>
      </c>
      <c r="D581" s="60" t="s">
        <v>434</v>
      </c>
      <c r="E581" s="51">
        <f>IFERROR(VLOOKUP(D:D,'1. КУБ по территории'!$I:$L,2,0),"-")</f>
        <v>13933.671869244487</v>
      </c>
      <c r="F581" s="51">
        <f>IFERROR(VLOOKUP(D:D,'1. КУБ по территории'!$I:$L,3,0),"-")</f>
        <v>43183.914730899305</v>
      </c>
      <c r="G581" s="51">
        <f>IFERROR(VLOOKUP(D:D,'1. КУБ по территории'!$I:$L,4,0),"-")</f>
        <v>36486.703859910063</v>
      </c>
      <c r="H581" s="51">
        <f>IFERROR(AVERAGE(E581:G581),"-")</f>
        <v>31201.430153351288</v>
      </c>
      <c r="I581" s="42" t="str">
        <f>IFERROR(VLOOKUP($D581,'1. КУБ по территории'!$A:$L,3,0),"-")</f>
        <v>Канал Специалисты</v>
      </c>
      <c r="J581" s="42" t="str">
        <f>IFERROR(VLOOKUP($D581,'1. КУБ по территории'!$A:$L,4,0),"-")</f>
        <v>Парфюмерные и хозяйственные магазины</v>
      </c>
      <c r="K581" s="42" t="str">
        <f>IFERROR(VLOOKUP($D581,'1. КУБ по территории'!$A:$L,5,0),"-")</f>
        <v>Парфюмерно-Хозяйственный магазин (Средний)</v>
      </c>
      <c r="L581" s="42" t="str">
        <f>IFERROR(VLOOKUP($D581,'1. КУБ по территории'!$A:$L,6,0),"-")</f>
        <v>Остров Чистоты midi</v>
      </c>
      <c r="M581" s="50">
        <f>IFERROR(IF(H581&gt;=1000000,1,IF(AND(H581&gt;=500000,H581&lt;=999999),2,IF(AND(H581&gt;=200000,H581&lt;=499999),3,IF(AND(H581&gt;=150000,H581&lt;=199999),4,IF(AND(H581&gt;=75000,H581&lt;=149000),5,IF(AND(H581&gt;=35000,H581&lt;=74999),6,6)))))),"-")</f>
        <v>6</v>
      </c>
      <c r="N581" s="43">
        <f>IFERROR(VLOOKUP($M581,справочник!$A$27:$D$33,3,0),0)</f>
        <v>30</v>
      </c>
      <c r="O581" s="43">
        <f>IFERROR(VLOOKUP($M581,справочник!$A$27:$D$33,4,0),0)</f>
        <v>2</v>
      </c>
      <c r="P581" s="43">
        <f>N581*O581</f>
        <v>60</v>
      </c>
      <c r="Q581" s="62"/>
      <c r="R581" s="62"/>
      <c r="S581" s="62"/>
      <c r="T581" s="62"/>
    </row>
    <row r="582" spans="1:20">
      <c r="A582" s="49" t="s">
        <v>7546</v>
      </c>
      <c r="B582" s="42" t="str">
        <f>IFERROR(VLOOKUP(D:D,'1. КУБ по территории'!$A:$L,7,0),"")</f>
        <v>Остров чистоты</v>
      </c>
      <c r="C582" s="42" t="str">
        <f>IFERROR(VLOOKUP(D:D,'1. КУБ по территории'!$A:$L,8,0),"")</f>
        <v>Брестская обл., Ивацевичский р-н, г. Ивацевичи, ул Ленина, д 15</v>
      </c>
      <c r="D582" s="60" t="s">
        <v>259</v>
      </c>
      <c r="E582" s="51">
        <f>IFERROR(VLOOKUP(D:D,'1. КУБ по территории'!$I:$L,2,0),"-")</f>
        <v>13933.671869244485</v>
      </c>
      <c r="F582" s="51">
        <f>IFERROR(VLOOKUP(D:D,'1. КУБ по территории'!$I:$L,3,0),"-")</f>
        <v>43183.914730899298</v>
      </c>
      <c r="G582" s="51">
        <f>IFERROR(VLOOKUP(D:D,'1. КУБ по территории'!$I:$L,4,0),"-")</f>
        <v>36486.703859910049</v>
      </c>
      <c r="H582" s="51">
        <f>IFERROR(AVERAGE(E582:G582),"-")</f>
        <v>31201.430153351277</v>
      </c>
      <c r="I582" s="42" t="str">
        <f>IFERROR(VLOOKUP($D582,'1. КУБ по территории'!$A:$L,3,0),"-")</f>
        <v>Канал Специалисты</v>
      </c>
      <c r="J582" s="42" t="str">
        <f>IFERROR(VLOOKUP($D582,'1. КУБ по территории'!$A:$L,4,0),"-")</f>
        <v>Парфюмерные и хозяйственные магазины</v>
      </c>
      <c r="K582" s="42" t="str">
        <f>IFERROR(VLOOKUP($D582,'1. КУБ по территории'!$A:$L,5,0),"-")</f>
        <v>Парфюмерно-Хозяйственный магазин (Малый)</v>
      </c>
      <c r="L582" s="42" t="str">
        <f>IFERROR(VLOOKUP($D582,'1. КУБ по территории'!$A:$L,6,0),"-")</f>
        <v>Остров Чистоты mini</v>
      </c>
      <c r="M582" s="50">
        <f>IFERROR(IF(H582&gt;=1000000,1,IF(AND(H582&gt;=500000,H582&lt;=999999),2,IF(AND(H582&gt;=200000,H582&lt;=499999),3,IF(AND(H582&gt;=150000,H582&lt;=199999),4,IF(AND(H582&gt;=75000,H582&lt;=149000),5,IF(AND(H582&gt;=35000,H582&lt;=74999),6,6)))))),"-")</f>
        <v>6</v>
      </c>
      <c r="N582" s="43">
        <f>IFERROR(VLOOKUP($M582,справочник!$A$27:$D$33,3,0),0)</f>
        <v>30</v>
      </c>
      <c r="O582" s="43">
        <f>IFERROR(VLOOKUP($M582,справочник!$A$27:$D$33,4,0),0)</f>
        <v>2</v>
      </c>
      <c r="P582" s="43">
        <f>N582*O582</f>
        <v>60</v>
      </c>
      <c r="Q582" s="62"/>
      <c r="R582" s="62"/>
      <c r="S582" s="62"/>
      <c r="T582" s="62"/>
    </row>
    <row r="583" spans="1:20">
      <c r="A583" s="49" t="s">
        <v>7546</v>
      </c>
      <c r="B583" s="42" t="str">
        <f>IFERROR(VLOOKUP(D:D,'1. КУБ по территории'!$A:$L,7,0),"")</f>
        <v>Остров чистоты</v>
      </c>
      <c r="C583" s="42" t="str">
        <f>IFERROR(VLOOKUP(D:D,'1. КУБ по территории'!$A:$L,8,0),"")</f>
        <v>Брестская обл., Ивацевичский р-н, г. Ивацевичи, ул Депутатская, д 43</v>
      </c>
      <c r="D583" s="60" t="s">
        <v>206</v>
      </c>
      <c r="E583" s="51">
        <f>IFERROR(VLOOKUP(D:D,'1. КУБ по территории'!$I:$L,2,0),"-")</f>
        <v>13933.671869244481</v>
      </c>
      <c r="F583" s="51">
        <f>IFERROR(VLOOKUP(D:D,'1. КУБ по территории'!$I:$L,3,0),"-")</f>
        <v>43183.914730899312</v>
      </c>
      <c r="G583" s="51">
        <f>IFERROR(VLOOKUP(D:D,'1. КУБ по территории'!$I:$L,4,0),"-")</f>
        <v>36486.703859910063</v>
      </c>
      <c r="H583" s="51">
        <f>IFERROR(AVERAGE(E583:G583),"-")</f>
        <v>31201.430153351288</v>
      </c>
      <c r="I583" s="42" t="str">
        <f>IFERROR(VLOOKUP($D583,'1. КУБ по территории'!$A:$L,3,0),"-")</f>
        <v>Канал Специалисты</v>
      </c>
      <c r="J583" s="42" t="str">
        <f>IFERROR(VLOOKUP($D583,'1. КУБ по территории'!$A:$L,4,0),"-")</f>
        <v>Парфюмерные и хозяйственные магазины</v>
      </c>
      <c r="K583" s="42" t="str">
        <f>IFERROR(VLOOKUP($D583,'1. КУБ по территории'!$A:$L,5,0),"-")</f>
        <v>Парфюмерно-Хозяйственный магазин (Малый)</v>
      </c>
      <c r="L583" s="42" t="str">
        <f>IFERROR(VLOOKUP($D583,'1. КУБ по территории'!$A:$L,6,0),"-")</f>
        <v>Остров Чистоты mini</v>
      </c>
      <c r="M583" s="50">
        <f>IFERROR(IF(H583&gt;=1000000,1,IF(AND(H583&gt;=500000,H583&lt;=999999),2,IF(AND(H583&gt;=200000,H583&lt;=499999),3,IF(AND(H583&gt;=150000,H583&lt;=199999),4,IF(AND(H583&gt;=75000,H583&lt;=149000),5,IF(AND(H583&gt;=35000,H583&lt;=74999),6,6)))))),"-")</f>
        <v>6</v>
      </c>
      <c r="N583" s="43">
        <f>IFERROR(VLOOKUP($M583,справочник!$A$27:$D$33,3,0),0)</f>
        <v>30</v>
      </c>
      <c r="O583" s="43">
        <f>IFERROR(VLOOKUP($M583,справочник!$A$27:$D$33,4,0),0)</f>
        <v>2</v>
      </c>
      <c r="P583" s="43">
        <f>N583*O583</f>
        <v>60</v>
      </c>
      <c r="Q583" s="62"/>
      <c r="R583" s="62"/>
      <c r="S583" s="62"/>
      <c r="T583" s="62"/>
    </row>
    <row r="584" spans="1:20">
      <c r="A584" s="49" t="s">
        <v>7546</v>
      </c>
      <c r="B584" s="42" t="str">
        <f>IFERROR(VLOOKUP(D:D,'1. КУБ по территории'!$A:$L,7,0),"")</f>
        <v>Остров чистоты</v>
      </c>
      <c r="C584" s="42" t="str">
        <f>IFERROR(VLOOKUP(D:D,'1. КУБ по территории'!$A:$L,8,0),"")</f>
        <v>Брестская обл., Ляховичский р-н, г. Ляховичи, ул 17 Сентября, д 17</v>
      </c>
      <c r="D584" s="60" t="s">
        <v>289</v>
      </c>
      <c r="E584" s="51">
        <f>IFERROR(VLOOKUP(D:D,'1. КУБ по территории'!$I:$L,2,0),"-")</f>
        <v>13933.671869244481</v>
      </c>
      <c r="F584" s="51">
        <f>IFERROR(VLOOKUP(D:D,'1. КУБ по территории'!$I:$L,3,0),"-")</f>
        <v>43183.914730899298</v>
      </c>
      <c r="G584" s="51">
        <f>IFERROR(VLOOKUP(D:D,'1. КУБ по территории'!$I:$L,4,0),"-")</f>
        <v>36486.703859910049</v>
      </c>
      <c r="H584" s="51">
        <f>IFERROR(AVERAGE(E584:G584),"-")</f>
        <v>31201.430153351277</v>
      </c>
      <c r="I584" s="42" t="str">
        <f>IFERROR(VLOOKUP($D584,'1. КУБ по территории'!$A:$L,3,0),"-")</f>
        <v>Канал Специалисты</v>
      </c>
      <c r="J584" s="42" t="str">
        <f>IFERROR(VLOOKUP($D584,'1. КУБ по территории'!$A:$L,4,0),"-")</f>
        <v>Парфюмерные и хозяйственные магазины</v>
      </c>
      <c r="K584" s="42" t="str">
        <f>IFERROR(VLOOKUP($D584,'1. КУБ по территории'!$A:$L,5,0),"-")</f>
        <v>Парфюмерно-Хозяйственный магазин (Малый)</v>
      </c>
      <c r="L584" s="42" t="str">
        <f>IFERROR(VLOOKUP($D584,'1. КУБ по территории'!$A:$L,6,0),"-")</f>
        <v>Остров Чистоты mini</v>
      </c>
      <c r="M584" s="50">
        <f>IFERROR(IF(H584&gt;=1000000,1,IF(AND(H584&gt;=500000,H584&lt;=999999),2,IF(AND(H584&gt;=200000,H584&lt;=499999),3,IF(AND(H584&gt;=150000,H584&lt;=199999),4,IF(AND(H584&gt;=75000,H584&lt;=149000),5,IF(AND(H584&gt;=35000,H584&lt;=74999),6,6)))))),"-")</f>
        <v>6</v>
      </c>
      <c r="N584" s="43">
        <f>IFERROR(VLOOKUP($M584,справочник!$A$27:$D$33,3,0),0)</f>
        <v>30</v>
      </c>
      <c r="O584" s="43">
        <f>IFERROR(VLOOKUP($M584,справочник!$A$27:$D$33,4,0),0)</f>
        <v>2</v>
      </c>
      <c r="P584" s="43">
        <f>N584*O584</f>
        <v>60</v>
      </c>
      <c r="Q584" s="62"/>
      <c r="R584" s="62"/>
      <c r="S584" s="62"/>
      <c r="T584" s="62"/>
    </row>
    <row r="585" spans="1:20">
      <c r="A585" s="49" t="s">
        <v>7546</v>
      </c>
      <c r="B585" s="42" t="str">
        <f>IFERROR(VLOOKUP(D:D,'1. КУБ по территории'!$A:$L,7,0),"")</f>
        <v>Остров чистоты</v>
      </c>
      <c r="C585" s="42" t="str">
        <f>IFERROR(VLOOKUP(D:D,'1. КУБ по территории'!$A:$L,8,0),"")</f>
        <v>Гродненская обл., Слонимский р-н, г. Слоним, ул Ершова, д 58</v>
      </c>
      <c r="D585" s="60" t="s">
        <v>4120</v>
      </c>
      <c r="E585" s="51">
        <f>IFERROR(VLOOKUP(D:D,'1. КУБ по территории'!$I:$L,2,0),"-")</f>
        <v>13933.671869244485</v>
      </c>
      <c r="F585" s="51">
        <f>IFERROR(VLOOKUP(D:D,'1. КУБ по территории'!$I:$L,3,0),"-")</f>
        <v>43183.914730899298</v>
      </c>
      <c r="G585" s="51">
        <f>IFERROR(VLOOKUP(D:D,'1. КУБ по территории'!$I:$L,4,0),"-")</f>
        <v>36486.703859910063</v>
      </c>
      <c r="H585" s="51">
        <f>IFERROR(AVERAGE(E585:G585),"-")</f>
        <v>31201.430153351281</v>
      </c>
      <c r="I585" s="42" t="str">
        <f>IFERROR(VLOOKUP($D585,'1. КУБ по территории'!$A:$L,3,0),"-")</f>
        <v>Канал Специалисты</v>
      </c>
      <c r="J585" s="42" t="str">
        <f>IFERROR(VLOOKUP($D585,'1. КУБ по территории'!$A:$L,4,0),"-")</f>
        <v>Парфюмерные и хозяйственные магазины</v>
      </c>
      <c r="K585" s="42" t="str">
        <f>IFERROR(VLOOKUP($D585,'1. КУБ по территории'!$A:$L,5,0),"-")</f>
        <v>Парфюмерно-Хозяйственный магазин (Малый)</v>
      </c>
      <c r="L585" s="42" t="str">
        <f>IFERROR(VLOOKUP($D585,'1. КУБ по территории'!$A:$L,6,0),"-")</f>
        <v>Остров Чистоты mini</v>
      </c>
      <c r="M585" s="50">
        <f>IFERROR(IF(H585&gt;=1000000,1,IF(AND(H585&gt;=500000,H585&lt;=999999),2,IF(AND(H585&gt;=200000,H585&lt;=499999),3,IF(AND(H585&gt;=150000,H585&lt;=199999),4,IF(AND(H585&gt;=75000,H585&lt;=149000),5,IF(AND(H585&gt;=35000,H585&lt;=74999),6,6)))))),"-")</f>
        <v>6</v>
      </c>
      <c r="N585" s="43">
        <f>IFERROR(VLOOKUP($M585,справочник!$A$27:$D$33,3,0),0)</f>
        <v>30</v>
      </c>
      <c r="O585" s="43">
        <f>IFERROR(VLOOKUP($M585,справочник!$A$27:$D$33,4,0),0)</f>
        <v>2</v>
      </c>
      <c r="P585" s="43">
        <f>N585*O585</f>
        <v>60</v>
      </c>
      <c r="Q585" s="62"/>
      <c r="R585" s="62"/>
      <c r="S585" s="62"/>
      <c r="T585" s="62"/>
    </row>
    <row r="586" spans="1:20">
      <c r="A586" s="49" t="s">
        <v>7546</v>
      </c>
      <c r="B586" s="42" t="str">
        <f>IFERROR(VLOOKUP(D:D,'1. КУБ по территории'!$A:$L,7,0),"")</f>
        <v>Остров чистоты</v>
      </c>
      <c r="C586" s="42" t="str">
        <f>IFERROR(VLOOKUP(D:D,'1. КУБ по территории'!$A:$L,8,0),"")</f>
        <v>Гродненская обл., Слонимский р-н, г. Слоним, пер Коссовский тракт, д 96</v>
      </c>
      <c r="D586" s="60" t="s">
        <v>4160</v>
      </c>
      <c r="E586" s="51">
        <f>IFERROR(VLOOKUP(D:D,'1. КУБ по территории'!$I:$L,2,0),"-")</f>
        <v>13933.671869244487</v>
      </c>
      <c r="F586" s="51">
        <f>IFERROR(VLOOKUP(D:D,'1. КУБ по территории'!$I:$L,3,0),"-")</f>
        <v>43183.914730899298</v>
      </c>
      <c r="G586" s="51">
        <f>IFERROR(VLOOKUP(D:D,'1. КУБ по территории'!$I:$L,4,0),"-")</f>
        <v>36486.703859910049</v>
      </c>
      <c r="H586" s="51">
        <f>IFERROR(AVERAGE(E586:G586),"-")</f>
        <v>31201.430153351277</v>
      </c>
      <c r="I586" s="42" t="str">
        <f>IFERROR(VLOOKUP($D586,'1. КУБ по территории'!$A:$L,3,0),"-")</f>
        <v>Канал Специалисты</v>
      </c>
      <c r="J586" s="42" t="str">
        <f>IFERROR(VLOOKUP($D586,'1. КУБ по территории'!$A:$L,4,0),"-")</f>
        <v>Парфюмерные и хозяйственные магазины</v>
      </c>
      <c r="K586" s="42" t="str">
        <f>IFERROR(VLOOKUP($D586,'1. КУБ по территории'!$A:$L,5,0),"-")</f>
        <v>Парфюмерно-Хозяйственный магазин (Малый)</v>
      </c>
      <c r="L586" s="42" t="str">
        <f>IFERROR(VLOOKUP($D586,'1. КУБ по территории'!$A:$L,6,0),"-")</f>
        <v>Остров Чистоты mini</v>
      </c>
      <c r="M586" s="50">
        <f>IFERROR(IF(H586&gt;=1000000,1,IF(AND(H586&gt;=500000,H586&lt;=999999),2,IF(AND(H586&gt;=200000,H586&lt;=499999),3,IF(AND(H586&gt;=150000,H586&lt;=199999),4,IF(AND(H586&gt;=75000,H586&lt;=149000),5,IF(AND(H586&gt;=35000,H586&lt;=74999),6,6)))))),"-")</f>
        <v>6</v>
      </c>
      <c r="N586" s="43">
        <f>IFERROR(VLOOKUP($M586,справочник!$A$27:$D$33,3,0),0)</f>
        <v>30</v>
      </c>
      <c r="O586" s="43">
        <f>IFERROR(VLOOKUP($M586,справочник!$A$27:$D$33,4,0),0)</f>
        <v>2</v>
      </c>
      <c r="P586" s="43">
        <f>N586*O586</f>
        <v>60</v>
      </c>
      <c r="Q586" s="62"/>
      <c r="R586" s="62"/>
      <c r="S586" s="62"/>
      <c r="T586" s="62"/>
    </row>
    <row r="587" spans="1:20">
      <c r="A587" s="49" t="s">
        <v>7546</v>
      </c>
      <c r="B587" s="42" t="str">
        <f>IFERROR(VLOOKUP(D:D,'1. КУБ по территории'!$A:$L,7,0),"")</f>
        <v>Остров чистоты</v>
      </c>
      <c r="C587" s="42" t="str">
        <f>IFERROR(VLOOKUP(D:D,'1. КУБ по территории'!$A:$L,8,0),"")</f>
        <v>Гродненская обл., Слонимский р-н, г. Слоним, ул Красноармейская, д 73Л</v>
      </c>
      <c r="D587" s="60" t="s">
        <v>4191</v>
      </c>
      <c r="E587" s="51">
        <f>IFERROR(VLOOKUP(D:D,'1. КУБ по территории'!$I:$L,2,0),"-")</f>
        <v>13933.671869244483</v>
      </c>
      <c r="F587" s="51">
        <f>IFERROR(VLOOKUP(D:D,'1. КУБ по территории'!$I:$L,3,0),"-")</f>
        <v>43183.914730899298</v>
      </c>
      <c r="G587" s="51">
        <f>IFERROR(VLOOKUP(D:D,'1. КУБ по территории'!$I:$L,4,0),"-")</f>
        <v>36486.703859910049</v>
      </c>
      <c r="H587" s="51">
        <f>IFERROR(AVERAGE(E587:G587),"-")</f>
        <v>31201.430153351277</v>
      </c>
      <c r="I587" s="42" t="str">
        <f>IFERROR(VLOOKUP($D587,'1. КУБ по территории'!$A:$L,3,0),"-")</f>
        <v>Канал Специалисты</v>
      </c>
      <c r="J587" s="42" t="str">
        <f>IFERROR(VLOOKUP($D587,'1. КУБ по территории'!$A:$L,4,0),"-")</f>
        <v>Парфюмерные и хозяйственные магазины</v>
      </c>
      <c r="K587" s="42" t="str">
        <f>IFERROR(VLOOKUP($D587,'1. КУБ по территории'!$A:$L,5,0),"-")</f>
        <v>Парфюмерно-Хозяйственный магазин (Малый)</v>
      </c>
      <c r="L587" s="42" t="str">
        <f>IFERROR(VLOOKUP($D587,'1. КУБ по территории'!$A:$L,6,0),"-")</f>
        <v>Остров Чистоты mini</v>
      </c>
      <c r="M587" s="50">
        <f>IFERROR(IF(H587&gt;=1000000,1,IF(AND(H587&gt;=500000,H587&lt;=999999),2,IF(AND(H587&gt;=200000,H587&lt;=499999),3,IF(AND(H587&gt;=150000,H587&lt;=199999),4,IF(AND(H587&gt;=75000,H587&lt;=149000),5,IF(AND(H587&gt;=35000,H587&lt;=74999),6,6)))))),"-")</f>
        <v>6</v>
      </c>
      <c r="N587" s="43">
        <f>IFERROR(VLOOKUP($M587,справочник!$A$27:$D$33,3,0),0)</f>
        <v>30</v>
      </c>
      <c r="O587" s="43">
        <f>IFERROR(VLOOKUP($M587,справочник!$A$27:$D$33,4,0),0)</f>
        <v>2</v>
      </c>
      <c r="P587" s="43">
        <f>N587*O587</f>
        <v>60</v>
      </c>
      <c r="Q587" s="62"/>
      <c r="R587" s="62"/>
      <c r="S587" s="62"/>
      <c r="T587" s="62"/>
    </row>
    <row r="588" spans="1:20">
      <c r="A588" s="49" t="s">
        <v>7546</v>
      </c>
      <c r="B588" s="42" t="str">
        <f>IFERROR(VLOOKUP(D:D,'1. КУБ по территории'!$A:$L,7,0),"")</f>
        <v>Остров чистоты</v>
      </c>
      <c r="C588" s="42" t="str">
        <f>IFERROR(VLOOKUP(D:D,'1. КУБ по территории'!$A:$L,8,0),"")</f>
        <v>Гродненская обл., Слонимский р-н, г. Слоним, ул Красноармейская, д 6</v>
      </c>
      <c r="D588" s="60" t="s">
        <v>4164</v>
      </c>
      <c r="E588" s="51">
        <f>IFERROR(VLOOKUP(D:D,'1. КУБ по территории'!$I:$L,2,0),"-")</f>
        <v>13933.671869244485</v>
      </c>
      <c r="F588" s="51">
        <f>IFERROR(VLOOKUP(D:D,'1. КУБ по территории'!$I:$L,3,0),"-")</f>
        <v>43183.914730899305</v>
      </c>
      <c r="G588" s="51">
        <f>IFERROR(VLOOKUP(D:D,'1. КУБ по территории'!$I:$L,4,0),"-")</f>
        <v>36486.703859910049</v>
      </c>
      <c r="H588" s="51">
        <f>IFERROR(AVERAGE(E588:G588),"-")</f>
        <v>31201.430153351277</v>
      </c>
      <c r="I588" s="42" t="str">
        <f>IFERROR(VLOOKUP($D588,'1. КУБ по территории'!$A:$L,3,0),"-")</f>
        <v>Канал Специалисты</v>
      </c>
      <c r="J588" s="42" t="str">
        <f>IFERROR(VLOOKUP($D588,'1. КУБ по территории'!$A:$L,4,0),"-")</f>
        <v>Парфюмерные и хозяйственные магазины</v>
      </c>
      <c r="K588" s="42" t="str">
        <f>IFERROR(VLOOKUP($D588,'1. КУБ по территории'!$A:$L,5,0),"-")</f>
        <v>Парфюмерно-Хозяйственный магазин (Малый)</v>
      </c>
      <c r="L588" s="42" t="str">
        <f>IFERROR(VLOOKUP($D588,'1. КУБ по территории'!$A:$L,6,0),"-")</f>
        <v>Остров Чистоты mini</v>
      </c>
      <c r="M588" s="50">
        <f>IFERROR(IF(H588&gt;=1000000,1,IF(AND(H588&gt;=500000,H588&lt;=999999),2,IF(AND(H588&gt;=200000,H588&lt;=499999),3,IF(AND(H588&gt;=150000,H588&lt;=199999),4,IF(AND(H588&gt;=75000,H588&lt;=149000),5,IF(AND(H588&gt;=35000,H588&lt;=74999),6,6)))))),"-")</f>
        <v>6</v>
      </c>
      <c r="N588" s="43">
        <f>IFERROR(VLOOKUP($M588,справочник!$A$27:$D$33,3,0),0)</f>
        <v>30</v>
      </c>
      <c r="O588" s="43">
        <f>IFERROR(VLOOKUP($M588,справочник!$A$27:$D$33,4,0),0)</f>
        <v>2</v>
      </c>
      <c r="P588" s="43">
        <f>N588*O588</f>
        <v>60</v>
      </c>
      <c r="Q588" s="62"/>
      <c r="R588" s="62"/>
      <c r="S588" s="62"/>
      <c r="T588" s="62"/>
    </row>
    <row r="589" spans="1:20">
      <c r="A589" s="49" t="s">
        <v>7546</v>
      </c>
      <c r="B589" s="42" t="str">
        <f>IFERROR(VLOOKUP(D:D,'1. КУБ по территории'!$A:$L,7,0),"")</f>
        <v>Остров чистоты</v>
      </c>
      <c r="C589" s="42" t="str">
        <f>IFERROR(VLOOKUP(D:D,'1. КУБ по территории'!$A:$L,8,0),"")</f>
        <v>Минская обл., Клецкий р-н, г. Клецк, ул Советская, д 39</v>
      </c>
      <c r="D589" s="60" t="s">
        <v>4886</v>
      </c>
      <c r="E589" s="51">
        <f>IFERROR(VLOOKUP(D:D,'1. КУБ по территории'!$I:$L,2,0),"-")</f>
        <v>13933.671869244485</v>
      </c>
      <c r="F589" s="51">
        <f>IFERROR(VLOOKUP(D:D,'1. КУБ по территории'!$I:$L,3,0),"-")</f>
        <v>43183.914730899298</v>
      </c>
      <c r="G589" s="51">
        <f>IFERROR(VLOOKUP(D:D,'1. КУБ по территории'!$I:$L,4,0),"-")</f>
        <v>36486.703859910049</v>
      </c>
      <c r="H589" s="51">
        <f>IFERROR(AVERAGE(E589:G589),"-")</f>
        <v>31201.430153351277</v>
      </c>
      <c r="I589" s="42" t="str">
        <f>IFERROR(VLOOKUP($D589,'1. КУБ по территории'!$A:$L,3,0),"-")</f>
        <v>Канал Специалисты</v>
      </c>
      <c r="J589" s="42" t="str">
        <f>IFERROR(VLOOKUP($D589,'1. КУБ по территории'!$A:$L,4,0),"-")</f>
        <v>Парфюмерные и хозяйственные магазины</v>
      </c>
      <c r="K589" s="42" t="str">
        <f>IFERROR(VLOOKUP($D589,'1. КУБ по территории'!$A:$L,5,0),"-")</f>
        <v>Парфюмерно-Хозяйственный магазин (Малый)</v>
      </c>
      <c r="L589" s="42" t="str">
        <f>IFERROR(VLOOKUP($D589,'1. КУБ по территории'!$A:$L,6,0),"-")</f>
        <v>Остров Чистоты mini</v>
      </c>
      <c r="M589" s="50">
        <f>IFERROR(IF(H589&gt;=1000000,1,IF(AND(H589&gt;=500000,H589&lt;=999999),2,IF(AND(H589&gt;=200000,H589&lt;=499999),3,IF(AND(H589&gt;=150000,H589&lt;=199999),4,IF(AND(H589&gt;=75000,H589&lt;=149000),5,IF(AND(H589&gt;=35000,H589&lt;=74999),6,6)))))),"-")</f>
        <v>6</v>
      </c>
      <c r="N589" s="43">
        <f>IFERROR(VLOOKUP($M589,справочник!$A$27:$D$33,3,0),0)</f>
        <v>30</v>
      </c>
      <c r="O589" s="43">
        <f>IFERROR(VLOOKUP($M589,справочник!$A$27:$D$33,4,0),0)</f>
        <v>2</v>
      </c>
      <c r="P589" s="43">
        <f>N589*O589</f>
        <v>60</v>
      </c>
      <c r="Q589" s="62"/>
      <c r="R589" s="62"/>
      <c r="S589" s="62"/>
      <c r="T589" s="62"/>
    </row>
    <row r="590" spans="1:20">
      <c r="A590" s="49" t="s">
        <v>7546</v>
      </c>
      <c r="B590" s="42" t="str">
        <f>IFERROR(VLOOKUP(D:D,'1. КУБ по территории'!$A:$L,7,0),"")</f>
        <v>Остров чистоты</v>
      </c>
      <c r="C590" s="42" t="str">
        <f>IFERROR(VLOOKUP(D:D,'1. КУБ по территории'!$A:$L,8,0),"")</f>
        <v>Минская обл., Несвижский р-н, г. Несвиж, ул Советская, д 5</v>
      </c>
      <c r="D590" s="60" t="s">
        <v>4890</v>
      </c>
      <c r="E590" s="51">
        <f>IFERROR(VLOOKUP(D:D,'1. КУБ по территории'!$I:$L,2,0),"-")</f>
        <v>13933.671869244483</v>
      </c>
      <c r="F590" s="51">
        <f>IFERROR(VLOOKUP(D:D,'1. КУБ по территории'!$I:$L,3,0),"-")</f>
        <v>43183.914730899291</v>
      </c>
      <c r="G590" s="51">
        <f>IFERROR(VLOOKUP(D:D,'1. КУБ по территории'!$I:$L,4,0),"-")</f>
        <v>36486.703859910056</v>
      </c>
      <c r="H590" s="51">
        <f>IFERROR(AVERAGE(E590:G590),"-")</f>
        <v>31201.430153351277</v>
      </c>
      <c r="I590" s="42" t="str">
        <f>IFERROR(VLOOKUP($D590,'1. КУБ по территории'!$A:$L,3,0),"-")</f>
        <v>Канал Специалисты</v>
      </c>
      <c r="J590" s="42" t="str">
        <f>IFERROR(VLOOKUP($D590,'1. КУБ по территории'!$A:$L,4,0),"-")</f>
        <v>Парфюмерные и хозяйственные магазины</v>
      </c>
      <c r="K590" s="42" t="str">
        <f>IFERROR(VLOOKUP($D590,'1. КУБ по территории'!$A:$L,5,0),"-")</f>
        <v>Парфюмерно-Хозяйственный магазин (Малый)</v>
      </c>
      <c r="L590" s="42" t="str">
        <f>IFERROR(VLOOKUP($D590,'1. КУБ по территории'!$A:$L,6,0),"-")</f>
        <v>Остров Чистоты mini</v>
      </c>
      <c r="M590" s="50">
        <f>IFERROR(IF(H590&gt;=1000000,1,IF(AND(H590&gt;=500000,H590&lt;=999999),2,IF(AND(H590&gt;=200000,H590&lt;=499999),3,IF(AND(H590&gt;=150000,H590&lt;=199999),4,IF(AND(H590&gt;=75000,H590&lt;=149000),5,IF(AND(H590&gt;=35000,H590&lt;=74999),6,6)))))),"-")</f>
        <v>6</v>
      </c>
      <c r="N590" s="43">
        <f>IFERROR(VLOOKUP($M590,справочник!$A$27:$D$33,3,0),0)</f>
        <v>30</v>
      </c>
      <c r="O590" s="43">
        <f>IFERROR(VLOOKUP($M590,справочник!$A$27:$D$33,4,0),0)</f>
        <v>2</v>
      </c>
      <c r="P590" s="43">
        <f>N590*O590</f>
        <v>60</v>
      </c>
      <c r="Q590" s="62"/>
      <c r="R590" s="62"/>
      <c r="S590" s="62"/>
      <c r="T590" s="62"/>
    </row>
    <row r="591" spans="1:20">
      <c r="A591" s="49" t="s">
        <v>7546</v>
      </c>
      <c r="B591" s="42" t="str">
        <f>IFERROR(VLOOKUP(D:D,'1. КУБ по территории'!$A:$L,7,0),"")</f>
        <v>Мила</v>
      </c>
      <c r="C591" s="42" t="str">
        <f>IFERROR(VLOOKUP(D:D,'1. КУБ по территории'!$A:$L,8,0),"")</f>
        <v>Брестская обл., г. Барановичи, ул Советская, д 86</v>
      </c>
      <c r="D591" s="60" t="s">
        <v>159</v>
      </c>
      <c r="E591" s="51">
        <f>IFERROR(VLOOKUP(D:D,'1. КУБ по территории'!$I:$L,2,0),"-")</f>
        <v>58660.44999999999</v>
      </c>
      <c r="F591" s="51">
        <f>IFERROR(VLOOKUP(D:D,'1. КУБ по территории'!$I:$L,3,0),"-")</f>
        <v>41289.22</v>
      </c>
      <c r="G591" s="51">
        <f>IFERROR(VLOOKUP(D:D,'1. КУБ по территории'!$I:$L,4,0),"-")</f>
        <v>9523.2299999999977</v>
      </c>
      <c r="H591" s="51">
        <f>IFERROR(AVERAGE(E591:G591),"-")</f>
        <v>36490.96666666666</v>
      </c>
      <c r="I591" s="42" t="str">
        <f>IFERROR(VLOOKUP($D591,'1. КУБ по территории'!$A:$L,3,0),"-")</f>
        <v>Канал Специалисты</v>
      </c>
      <c r="J591" s="42" t="str">
        <f>IFERROR(VLOOKUP($D591,'1. КУБ по территории'!$A:$L,4,0),"-")</f>
        <v>Парфюмерные и хозяйственные магазины</v>
      </c>
      <c r="K591" s="42" t="str">
        <f>IFERROR(VLOOKUP($D591,'1. КУБ по территории'!$A:$L,5,0),"-")</f>
        <v>Парфюмерно-Хозяйственный магазин (Малый)</v>
      </c>
      <c r="L591" s="42" t="str">
        <f>IFERROR(VLOOKUP($D591,'1. КУБ по территории'!$A:$L,6,0),"-")</f>
        <v>Мила mini</v>
      </c>
      <c r="M591" s="50">
        <f>IFERROR(IF(H591&gt;=1000000,1,IF(AND(H591&gt;=500000,H591&lt;=999999),2,IF(AND(H591&gt;=200000,H591&lt;=499999),3,IF(AND(H591&gt;=150000,H591&lt;=199999),4,IF(AND(H591&gt;=75000,H591&lt;=149000),5,IF(AND(H591&gt;=35000,H591&lt;=74999),6,6)))))),"-")</f>
        <v>6</v>
      </c>
      <c r="N591" s="43">
        <f>IFERROR(VLOOKUP($M591,справочник!$A$27:$D$33,3,0),0)</f>
        <v>30</v>
      </c>
      <c r="O591" s="43">
        <f>IFERROR(VLOOKUP($M591,справочник!$A$27:$D$33,4,0),0)</f>
        <v>2</v>
      </c>
      <c r="P591" s="43">
        <f>N591*O591</f>
        <v>60</v>
      </c>
      <c r="Q591" s="62"/>
      <c r="R591" s="62"/>
      <c r="S591" s="62"/>
      <c r="T591" s="62"/>
    </row>
    <row r="592" spans="1:20">
      <c r="A592" s="49" t="s">
        <v>7546</v>
      </c>
      <c r="B592" s="42" t="str">
        <f>IFERROR(VLOOKUP(D:D,'1. КУБ по территории'!$A:$L,7,0),"")</f>
        <v>Мила</v>
      </c>
      <c r="C592" s="42" t="str">
        <f>IFERROR(VLOOKUP(D:D,'1. КУБ по территории'!$A:$L,8,0),"")</f>
        <v>Брестская обл., г. Барановичи, ул Советская, д 68</v>
      </c>
      <c r="D592" s="60" t="s">
        <v>143</v>
      </c>
      <c r="E592" s="51">
        <f>IFERROR(VLOOKUP(D:D,'1. КУБ по территории'!$I:$L,2,0),"-")</f>
        <v>58660.45</v>
      </c>
      <c r="F592" s="51">
        <f>IFERROR(VLOOKUP(D:D,'1. КУБ по территории'!$I:$L,3,0),"-")</f>
        <v>41289.22</v>
      </c>
      <c r="G592" s="51">
        <f>IFERROR(VLOOKUP(D:D,'1. КУБ по территории'!$I:$L,4,0),"-")</f>
        <v>9523.23</v>
      </c>
      <c r="H592" s="51">
        <f>IFERROR(AVERAGE(E592:G592),"-")</f>
        <v>36490.966666666667</v>
      </c>
      <c r="I592" s="42" t="str">
        <f>IFERROR(VLOOKUP($D592,'1. КУБ по территории'!$A:$L,3,0),"-")</f>
        <v>Канал Специалисты</v>
      </c>
      <c r="J592" s="42" t="str">
        <f>IFERROR(VLOOKUP($D592,'1. КУБ по территории'!$A:$L,4,0),"-")</f>
        <v>Парфюмерные и хозяйственные магазины</v>
      </c>
      <c r="K592" s="42" t="str">
        <f>IFERROR(VLOOKUP($D592,'1. КУБ по территории'!$A:$L,5,0),"-")</f>
        <v>Парфюмерно-Хозяйственный магазин (Малый)</v>
      </c>
      <c r="L592" s="42" t="str">
        <f>IFERROR(VLOOKUP($D592,'1. КУБ по территории'!$A:$L,6,0),"-")</f>
        <v>Мила mini</v>
      </c>
      <c r="M592" s="50">
        <f>IFERROR(IF(H592&gt;=1000000,1,IF(AND(H592&gt;=500000,H592&lt;=999999),2,IF(AND(H592&gt;=200000,H592&lt;=499999),3,IF(AND(H592&gt;=150000,H592&lt;=199999),4,IF(AND(H592&gt;=75000,H592&lt;=149000),5,IF(AND(H592&gt;=35000,H592&lt;=74999),6,6)))))),"-")</f>
        <v>6</v>
      </c>
      <c r="N592" s="43">
        <f>IFERROR(VLOOKUP($M592,справочник!$A$27:$D$33,3,0),0)</f>
        <v>30</v>
      </c>
      <c r="O592" s="43">
        <f>IFERROR(VLOOKUP($M592,справочник!$A$27:$D$33,4,0),0)</f>
        <v>2</v>
      </c>
      <c r="P592" s="43">
        <f>N592*O592</f>
        <v>60</v>
      </c>
      <c r="Q592" s="62"/>
      <c r="R592" s="62"/>
      <c r="S592" s="62"/>
      <c r="T592" s="62"/>
    </row>
    <row r="593" spans="1:20">
      <c r="A593" s="49" t="s">
        <v>7546</v>
      </c>
      <c r="B593" s="42" t="str">
        <f>IFERROR(VLOOKUP(D:D,'1. КУБ по территории'!$A:$L,7,0),"")</f>
        <v>Мила</v>
      </c>
      <c r="C593" s="42" t="str">
        <f>IFERROR(VLOOKUP(D:D,'1. КУБ по территории'!$A:$L,8,0),"")</f>
        <v>Брестская обл., г. Барановичи, б-р Бородинского, д 6</v>
      </c>
      <c r="D593" s="60" t="s">
        <v>98</v>
      </c>
      <c r="E593" s="51">
        <f>IFERROR(VLOOKUP(D:D,'1. КУБ по территории'!$I:$L,2,0),"-")</f>
        <v>58660.450000000004</v>
      </c>
      <c r="F593" s="51">
        <f>IFERROR(VLOOKUP(D:D,'1. КУБ по территории'!$I:$L,3,0),"-")</f>
        <v>41289.22</v>
      </c>
      <c r="G593" s="51">
        <f>IFERROR(VLOOKUP(D:D,'1. КУБ по территории'!$I:$L,4,0),"-")</f>
        <v>9523.23</v>
      </c>
      <c r="H593" s="51">
        <f>IFERROR(AVERAGE(E593:G593),"-")</f>
        <v>36490.966666666667</v>
      </c>
      <c r="I593" s="42" t="str">
        <f>IFERROR(VLOOKUP($D593,'1. КУБ по территории'!$A:$L,3,0),"-")</f>
        <v>Канал Специалисты</v>
      </c>
      <c r="J593" s="42" t="str">
        <f>IFERROR(VLOOKUP($D593,'1. КУБ по территории'!$A:$L,4,0),"-")</f>
        <v>Парфюмерные и хозяйственные магазины</v>
      </c>
      <c r="K593" s="42" t="str">
        <f>IFERROR(VLOOKUP($D593,'1. КУБ по территории'!$A:$L,5,0),"-")</f>
        <v>Парфюмерно-Хозяйственный магазин (Малый)</v>
      </c>
      <c r="L593" s="42" t="str">
        <f>IFERROR(VLOOKUP($D593,'1. КУБ по территории'!$A:$L,6,0),"-")</f>
        <v>Мила mini</v>
      </c>
      <c r="M593" s="50">
        <f>IFERROR(IF(H593&gt;=1000000,1,IF(AND(H593&gt;=500000,H593&lt;=999999),2,IF(AND(H593&gt;=200000,H593&lt;=499999),3,IF(AND(H593&gt;=150000,H593&lt;=199999),4,IF(AND(H593&gt;=75000,H593&lt;=149000),5,IF(AND(H593&gt;=35000,H593&lt;=74999),6,6)))))),"-")</f>
        <v>6</v>
      </c>
      <c r="N593" s="43">
        <f>IFERROR(VLOOKUP($M593,справочник!$A$27:$D$33,3,0),0)</f>
        <v>30</v>
      </c>
      <c r="O593" s="43">
        <f>IFERROR(VLOOKUP($M593,справочник!$A$27:$D$33,4,0),0)</f>
        <v>2</v>
      </c>
      <c r="P593" s="43">
        <f>N593*O593</f>
        <v>60</v>
      </c>
      <c r="Q593" s="62"/>
      <c r="R593" s="62"/>
      <c r="S593" s="62"/>
      <c r="T593" s="62"/>
    </row>
    <row r="594" spans="1:20">
      <c r="A594" s="49" t="s">
        <v>7546</v>
      </c>
      <c r="B594" s="42" t="str">
        <f>IFERROR(VLOOKUP(D:D,'1. КУБ по территории'!$A:$L,7,0),"")</f>
        <v>Мила</v>
      </c>
      <c r="C594" s="42" t="str">
        <f>IFERROR(VLOOKUP(D:D,'1. КУБ по территории'!$A:$L,8,0),"")</f>
        <v>Брестская обл., г. Барановичи, ул Ленина, д 4</v>
      </c>
      <c r="D594" s="60" t="s">
        <v>59</v>
      </c>
      <c r="E594" s="51">
        <f>IFERROR(VLOOKUP(D:D,'1. КУБ по территории'!$I:$L,2,0),"-")</f>
        <v>58660.450000000004</v>
      </c>
      <c r="F594" s="51">
        <f>IFERROR(VLOOKUP(D:D,'1. КУБ по территории'!$I:$L,3,0),"-")</f>
        <v>41289.22</v>
      </c>
      <c r="G594" s="51">
        <f>IFERROR(VLOOKUP(D:D,'1. КУБ по территории'!$I:$L,4,0),"-")</f>
        <v>9523.2299999999977</v>
      </c>
      <c r="H594" s="51">
        <f>IFERROR(AVERAGE(E594:G594),"-")</f>
        <v>36490.966666666667</v>
      </c>
      <c r="I594" s="42" t="str">
        <f>IFERROR(VLOOKUP($D594,'1. КУБ по территории'!$A:$L,3,0),"-")</f>
        <v>Канал Специалисты</v>
      </c>
      <c r="J594" s="42" t="str">
        <f>IFERROR(VLOOKUP($D594,'1. КУБ по территории'!$A:$L,4,0),"-")</f>
        <v>Парфюмерные и хозяйственные магазины</v>
      </c>
      <c r="K594" s="42" t="str">
        <f>IFERROR(VLOOKUP($D594,'1. КУБ по территории'!$A:$L,5,0),"-")</f>
        <v>Парфюмерно-Хозяйственный магазин (Большой)</v>
      </c>
      <c r="L594" s="42" t="str">
        <f>IFERROR(VLOOKUP($D594,'1. КУБ по территории'!$A:$L,6,0),"-")</f>
        <v>Мила maxi</v>
      </c>
      <c r="M594" s="50">
        <f>IFERROR(IF(H594&gt;=1000000,1,IF(AND(H594&gt;=500000,H594&lt;=999999),2,IF(AND(H594&gt;=200000,H594&lt;=499999),3,IF(AND(H594&gt;=150000,H594&lt;=199999),4,IF(AND(H594&gt;=75000,H594&lt;=149000),5,IF(AND(H594&gt;=35000,H594&lt;=74999),6,6)))))),"-")</f>
        <v>6</v>
      </c>
      <c r="N594" s="43">
        <f>IFERROR(VLOOKUP($M594,справочник!$A$27:$D$33,3,0),0)</f>
        <v>30</v>
      </c>
      <c r="O594" s="43">
        <f>IFERROR(VLOOKUP($M594,справочник!$A$27:$D$33,4,0),0)</f>
        <v>2</v>
      </c>
      <c r="P594" s="43">
        <f>N594*O594</f>
        <v>60</v>
      </c>
      <c r="Q594" s="62"/>
      <c r="R594" s="62"/>
      <c r="S594" s="62"/>
      <c r="T594" s="62"/>
    </row>
    <row r="595" spans="1:20">
      <c r="A595" s="49" t="s">
        <v>7546</v>
      </c>
      <c r="B595" s="42" t="str">
        <f>IFERROR(VLOOKUP(D:D,'1. КУБ по территории'!$A:$L,7,0),"")</f>
        <v>Мила</v>
      </c>
      <c r="C595" s="42" t="str">
        <f>IFERROR(VLOOKUP(D:D,'1. КУБ по территории'!$A:$L,8,0),"")</f>
        <v>Брестская обл., г. Барановичи, ул Притыцкого, д 77</v>
      </c>
      <c r="D595" s="60" t="s">
        <v>96</v>
      </c>
      <c r="E595" s="51">
        <f>IFERROR(VLOOKUP(D:D,'1. КУБ по территории'!$I:$L,2,0),"-")</f>
        <v>58660.44999999999</v>
      </c>
      <c r="F595" s="51">
        <f>IFERROR(VLOOKUP(D:D,'1. КУБ по территории'!$I:$L,3,0),"-")</f>
        <v>41289.220000000016</v>
      </c>
      <c r="G595" s="51">
        <f>IFERROR(VLOOKUP(D:D,'1. КУБ по территории'!$I:$L,4,0),"-")</f>
        <v>9523.23</v>
      </c>
      <c r="H595" s="51">
        <f>IFERROR(AVERAGE(E595:G595),"-")</f>
        <v>36490.966666666667</v>
      </c>
      <c r="I595" s="42" t="str">
        <f>IFERROR(VLOOKUP($D595,'1. КУБ по территории'!$A:$L,3,0),"-")</f>
        <v>Канал Специалисты</v>
      </c>
      <c r="J595" s="42" t="str">
        <f>IFERROR(VLOOKUP($D595,'1. КУБ по территории'!$A:$L,4,0),"-")</f>
        <v>Парфюмерные и хозяйственные магазины</v>
      </c>
      <c r="K595" s="42" t="str">
        <f>IFERROR(VLOOKUP($D595,'1. КУБ по территории'!$A:$L,5,0),"-")</f>
        <v>Парфюмерно-Хозяйственный магазин (Малый)</v>
      </c>
      <c r="L595" s="42" t="str">
        <f>IFERROR(VLOOKUP($D595,'1. КУБ по территории'!$A:$L,6,0),"-")</f>
        <v>Мила mini</v>
      </c>
      <c r="M595" s="50">
        <f>IFERROR(IF(H595&gt;=1000000,1,IF(AND(H595&gt;=500000,H595&lt;=999999),2,IF(AND(H595&gt;=200000,H595&lt;=499999),3,IF(AND(H595&gt;=150000,H595&lt;=199999),4,IF(AND(H595&gt;=75000,H595&lt;=149000),5,IF(AND(H595&gt;=35000,H595&lt;=74999),6,6)))))),"-")</f>
        <v>6</v>
      </c>
      <c r="N595" s="43">
        <f>IFERROR(VLOOKUP($M595,справочник!$A$27:$D$33,3,0),0)</f>
        <v>30</v>
      </c>
      <c r="O595" s="43">
        <f>IFERROR(VLOOKUP($M595,справочник!$A$27:$D$33,4,0),0)</f>
        <v>2</v>
      </c>
      <c r="P595" s="43">
        <f>N595*O595</f>
        <v>60</v>
      </c>
      <c r="Q595" s="62"/>
      <c r="R595" s="62"/>
      <c r="S595" s="62"/>
      <c r="T595" s="62"/>
    </row>
    <row r="596" spans="1:20">
      <c r="A596" s="49" t="s">
        <v>7546</v>
      </c>
      <c r="B596" s="42" t="str">
        <f>IFERROR(VLOOKUP(D:D,'1. КУБ по территории'!$A:$L,7,0),"")</f>
        <v>Мила</v>
      </c>
      <c r="C596" s="42" t="str">
        <f>IFERROR(VLOOKUP(D:D,'1. КУБ по территории'!$A:$L,8,0),"")</f>
        <v>Брестская обл., г. Барановичи, пр-кт Советский, д 19</v>
      </c>
      <c r="D596" s="60" t="s">
        <v>106</v>
      </c>
      <c r="E596" s="51">
        <f>IFERROR(VLOOKUP(D:D,'1. КУБ по территории'!$I:$L,2,0),"-")</f>
        <v>58660.449999999983</v>
      </c>
      <c r="F596" s="51">
        <f>IFERROR(VLOOKUP(D:D,'1. КУБ по территории'!$I:$L,3,0),"-")</f>
        <v>41289.220000000016</v>
      </c>
      <c r="G596" s="51">
        <f>IFERROR(VLOOKUP(D:D,'1. КУБ по территории'!$I:$L,4,0),"-")</f>
        <v>9523.2299999999977</v>
      </c>
      <c r="H596" s="51">
        <f>IFERROR(AVERAGE(E596:G596),"-")</f>
        <v>36490.966666666667</v>
      </c>
      <c r="I596" s="42" t="str">
        <f>IFERROR(VLOOKUP($D596,'1. КУБ по территории'!$A:$L,3,0),"-")</f>
        <v>Канал Специалисты</v>
      </c>
      <c r="J596" s="42" t="str">
        <f>IFERROR(VLOOKUP($D596,'1. КУБ по территории'!$A:$L,4,0),"-")</f>
        <v>Парфюмерные и хозяйственные магазины</v>
      </c>
      <c r="K596" s="42" t="str">
        <f>IFERROR(VLOOKUP($D596,'1. КУБ по территории'!$A:$L,5,0),"-")</f>
        <v>Парфюмерно-Хозяйственный магазин (Малый)</v>
      </c>
      <c r="L596" s="42" t="str">
        <f>IFERROR(VLOOKUP($D596,'1. КУБ по территории'!$A:$L,6,0),"-")</f>
        <v>Мила mini</v>
      </c>
      <c r="M596" s="50">
        <f>IFERROR(IF(H596&gt;=1000000,1,IF(AND(H596&gt;=500000,H596&lt;=999999),2,IF(AND(H596&gt;=200000,H596&lt;=499999),3,IF(AND(H596&gt;=150000,H596&lt;=199999),4,IF(AND(H596&gt;=75000,H596&lt;=149000),5,IF(AND(H596&gt;=35000,H596&lt;=74999),6,6)))))),"-")</f>
        <v>6</v>
      </c>
      <c r="N596" s="43">
        <f>IFERROR(VLOOKUP($M596,справочник!$A$27:$D$33,3,0),0)</f>
        <v>30</v>
      </c>
      <c r="O596" s="43">
        <f>IFERROR(VLOOKUP($M596,справочник!$A$27:$D$33,4,0),0)</f>
        <v>2</v>
      </c>
      <c r="P596" s="43">
        <f>N596*O596</f>
        <v>60</v>
      </c>
      <c r="Q596" s="62"/>
      <c r="R596" s="62"/>
      <c r="S596" s="62"/>
      <c r="T596" s="62"/>
    </row>
    <row r="597" spans="1:20">
      <c r="A597" s="49" t="s">
        <v>7546</v>
      </c>
      <c r="B597" s="42" t="str">
        <f>IFERROR(VLOOKUP(D:D,'1. КУБ по территории'!$A:$L,7,0),"")</f>
        <v>Мила</v>
      </c>
      <c r="C597" s="42" t="str">
        <f>IFERROR(VLOOKUP(D:D,'1. КУБ по территории'!$A:$L,8,0),"")</f>
        <v>Брестская обл., г. Барановичи, ул Тельмана, д 100</v>
      </c>
      <c r="D597" s="60" t="s">
        <v>191</v>
      </c>
      <c r="E597" s="51">
        <f>IFERROR(VLOOKUP(D:D,'1. КУБ по территории'!$I:$L,2,0),"-")</f>
        <v>58660.449999999975</v>
      </c>
      <c r="F597" s="51">
        <f>IFERROR(VLOOKUP(D:D,'1. КУБ по территории'!$I:$L,3,0),"-")</f>
        <v>41289.22</v>
      </c>
      <c r="G597" s="51">
        <f>IFERROR(VLOOKUP(D:D,'1. КУБ по территории'!$I:$L,4,0),"-")</f>
        <v>9523.23</v>
      </c>
      <c r="H597" s="51">
        <f>IFERROR(AVERAGE(E597:G597),"-")</f>
        <v>36490.96666666666</v>
      </c>
      <c r="I597" s="42" t="str">
        <f>IFERROR(VLOOKUP($D597,'1. КУБ по территории'!$A:$L,3,0),"-")</f>
        <v>Канал Специалисты</v>
      </c>
      <c r="J597" s="42" t="str">
        <f>IFERROR(VLOOKUP($D597,'1. КУБ по территории'!$A:$L,4,0),"-")</f>
        <v>Парфюмерные и хозяйственные магазины</v>
      </c>
      <c r="K597" s="42" t="str">
        <f>IFERROR(VLOOKUP($D597,'1. КУБ по территории'!$A:$L,5,0),"-")</f>
        <v>Парфюмерно-Хозяйственный магазин (Малый)</v>
      </c>
      <c r="L597" s="42" t="str">
        <f>IFERROR(VLOOKUP($D597,'1. КУБ по территории'!$A:$L,6,0),"-")</f>
        <v>Мила mini</v>
      </c>
      <c r="M597" s="50">
        <f>IFERROR(IF(H597&gt;=1000000,1,IF(AND(H597&gt;=500000,H597&lt;=999999),2,IF(AND(H597&gt;=200000,H597&lt;=499999),3,IF(AND(H597&gt;=150000,H597&lt;=199999),4,IF(AND(H597&gt;=75000,H597&lt;=149000),5,IF(AND(H597&gt;=35000,H597&lt;=74999),6,6)))))),"-")</f>
        <v>6</v>
      </c>
      <c r="N597" s="43">
        <f>IFERROR(VLOOKUP($M597,справочник!$A$27:$D$33,3,0),0)</f>
        <v>30</v>
      </c>
      <c r="O597" s="43">
        <f>IFERROR(VLOOKUP($M597,справочник!$A$27:$D$33,4,0),0)</f>
        <v>2</v>
      </c>
      <c r="P597" s="43">
        <f>N597*O597</f>
        <v>60</v>
      </c>
      <c r="Q597" s="62"/>
      <c r="R597" s="62"/>
      <c r="S597" s="62"/>
      <c r="T597" s="62"/>
    </row>
    <row r="598" spans="1:20">
      <c r="A598" s="49" t="s">
        <v>7546</v>
      </c>
      <c r="B598" s="42" t="str">
        <f>IFERROR(VLOOKUP(D:D,'1. КУБ по территории'!$A:$L,7,0),"")</f>
        <v>Мила</v>
      </c>
      <c r="C598" s="42" t="str">
        <f>IFERROR(VLOOKUP(D:D,'1. КУБ по территории'!$A:$L,8,0),"")</f>
        <v>Брестская обл., г. Барановичи, ул Домейко, д 1</v>
      </c>
      <c r="D598" s="60" t="s">
        <v>65</v>
      </c>
      <c r="E598" s="51">
        <f>IFERROR(VLOOKUP(D:D,'1. КУБ по территории'!$I:$L,2,0),"-")</f>
        <v>58660.449999999983</v>
      </c>
      <c r="F598" s="51">
        <f>IFERROR(VLOOKUP(D:D,'1. КУБ по территории'!$I:$L,3,0),"-")</f>
        <v>41289.22</v>
      </c>
      <c r="G598" s="51">
        <f>IFERROR(VLOOKUP(D:D,'1. КУБ по территории'!$I:$L,4,0),"-")</f>
        <v>9523.2299999999977</v>
      </c>
      <c r="H598" s="51">
        <f>IFERROR(AVERAGE(E598:G598),"-")</f>
        <v>36490.96666666666</v>
      </c>
      <c r="I598" s="42" t="str">
        <f>IFERROR(VLOOKUP($D598,'1. КУБ по территории'!$A:$L,3,0),"-")</f>
        <v>Канал Специалисты</v>
      </c>
      <c r="J598" s="42" t="str">
        <f>IFERROR(VLOOKUP($D598,'1. КУБ по территории'!$A:$L,4,0),"-")</f>
        <v>Парфюмерные и хозяйственные магазины</v>
      </c>
      <c r="K598" s="42" t="str">
        <f>IFERROR(VLOOKUP($D598,'1. КУБ по территории'!$A:$L,5,0),"-")</f>
        <v>Парфюмерно-Хозяйственный магазин (Большой)</v>
      </c>
      <c r="L598" s="42" t="str">
        <f>IFERROR(VLOOKUP($D598,'1. КУБ по территории'!$A:$L,6,0),"-")</f>
        <v>Мила maxi</v>
      </c>
      <c r="M598" s="50">
        <f>IFERROR(IF(H598&gt;=1000000,1,IF(AND(H598&gt;=500000,H598&lt;=999999),2,IF(AND(H598&gt;=200000,H598&lt;=499999),3,IF(AND(H598&gt;=150000,H598&lt;=199999),4,IF(AND(H598&gt;=75000,H598&lt;=149000),5,IF(AND(H598&gt;=35000,H598&lt;=74999),6,6)))))),"-")</f>
        <v>6</v>
      </c>
      <c r="N598" s="43">
        <f>IFERROR(VLOOKUP($M598,справочник!$A$27:$D$33,3,0),0)</f>
        <v>30</v>
      </c>
      <c r="O598" s="43">
        <f>IFERROR(VLOOKUP($M598,справочник!$A$27:$D$33,4,0),0)</f>
        <v>2</v>
      </c>
      <c r="P598" s="43">
        <f>N598*O598</f>
        <v>60</v>
      </c>
      <c r="Q598" s="62"/>
      <c r="R598" s="62"/>
      <c r="S598" s="62"/>
      <c r="T598" s="62"/>
    </row>
    <row r="599" spans="1:20">
      <c r="A599" s="49" t="s">
        <v>7546</v>
      </c>
      <c r="B599" s="42" t="str">
        <f>IFERROR(VLOOKUP(D:D,'1. КУБ по территории'!$A:$L,7,0),"")</f>
        <v>Мила</v>
      </c>
      <c r="C599" s="42" t="str">
        <f>IFERROR(VLOOKUP(D:D,'1. КУБ по территории'!$A:$L,8,0),"")</f>
        <v>Брестская обл., г. Барановичи, ул Советская, д 121В</v>
      </c>
      <c r="D599" s="60" t="s">
        <v>183</v>
      </c>
      <c r="E599" s="51">
        <f>IFERROR(VLOOKUP(D:D,'1. КУБ по территории'!$I:$L,2,0),"-")</f>
        <v>58660.45</v>
      </c>
      <c r="F599" s="51">
        <f>IFERROR(VLOOKUP(D:D,'1. КУБ по территории'!$I:$L,3,0),"-")</f>
        <v>41289.219999999994</v>
      </c>
      <c r="G599" s="51">
        <f>IFERROR(VLOOKUP(D:D,'1. КУБ по территории'!$I:$L,4,0),"-")</f>
        <v>9523.23</v>
      </c>
      <c r="H599" s="51">
        <f>IFERROR(AVERAGE(E599:G599),"-")</f>
        <v>36490.96666666666</v>
      </c>
      <c r="I599" s="42" t="str">
        <f>IFERROR(VLOOKUP($D599,'1. КУБ по территории'!$A:$L,3,0),"-")</f>
        <v>Канал Специалисты</v>
      </c>
      <c r="J599" s="42" t="str">
        <f>IFERROR(VLOOKUP($D599,'1. КУБ по территории'!$A:$L,4,0),"-")</f>
        <v>Парфюмерные и хозяйственные магазины</v>
      </c>
      <c r="K599" s="42" t="str">
        <f>IFERROR(VLOOKUP($D599,'1. КУБ по территории'!$A:$L,5,0),"-")</f>
        <v>Парфюмерно-Хозяйственный магазин (Малый)</v>
      </c>
      <c r="L599" s="42" t="str">
        <f>IFERROR(VLOOKUP($D599,'1. КУБ по территории'!$A:$L,6,0),"-")</f>
        <v>Мила mini</v>
      </c>
      <c r="M599" s="50">
        <f>IFERROR(IF(H599&gt;=1000000,1,IF(AND(H599&gt;=500000,H599&lt;=999999),2,IF(AND(H599&gt;=200000,H599&lt;=499999),3,IF(AND(H599&gt;=150000,H599&lt;=199999),4,IF(AND(H599&gt;=75000,H599&lt;=149000),5,IF(AND(H599&gt;=35000,H599&lt;=74999),6,6)))))),"-")</f>
        <v>6</v>
      </c>
      <c r="N599" s="43">
        <f>IFERROR(VLOOKUP($M599,справочник!$A$27:$D$33,3,0),0)</f>
        <v>30</v>
      </c>
      <c r="O599" s="43">
        <f>IFERROR(VLOOKUP($M599,справочник!$A$27:$D$33,4,0),0)</f>
        <v>2</v>
      </c>
      <c r="P599" s="43">
        <f>N599*O599</f>
        <v>60</v>
      </c>
      <c r="Q599" s="62"/>
      <c r="R599" s="62"/>
      <c r="S599" s="62"/>
      <c r="T599" s="62"/>
    </row>
    <row r="600" spans="1:20">
      <c r="A600" s="49" t="s">
        <v>7546</v>
      </c>
      <c r="B600" s="42" t="str">
        <f>IFERROR(VLOOKUP(D:D,'1. КУБ по территории'!$A:$L,7,0),"")</f>
        <v>Мила</v>
      </c>
      <c r="C600" s="42" t="str">
        <f>IFERROR(VLOOKUP(D:D,'1. КУБ по территории'!$A:$L,8,0),"")</f>
        <v>Брестская обл., г. Барановичи, ул 50 лет БССР, д 86</v>
      </c>
      <c r="D600" s="60" t="s">
        <v>201</v>
      </c>
      <c r="E600" s="51">
        <f>IFERROR(VLOOKUP(D:D,'1. КУБ по территории'!$I:$L,2,0),"-")</f>
        <v>58660.449999999975</v>
      </c>
      <c r="F600" s="51">
        <f>IFERROR(VLOOKUP(D:D,'1. КУБ по территории'!$I:$L,3,0),"-")</f>
        <v>41289.219999999994</v>
      </c>
      <c r="G600" s="51">
        <f>IFERROR(VLOOKUP(D:D,'1. КУБ по территории'!$I:$L,4,0),"-")</f>
        <v>9523.23</v>
      </c>
      <c r="H600" s="51">
        <f>IFERROR(AVERAGE(E600:G600),"-")</f>
        <v>36490.966666666653</v>
      </c>
      <c r="I600" s="42" t="str">
        <f>IFERROR(VLOOKUP($D600,'1. КУБ по территории'!$A:$L,3,0),"-")</f>
        <v>Канал Специалисты</v>
      </c>
      <c r="J600" s="42" t="str">
        <f>IFERROR(VLOOKUP($D600,'1. КУБ по территории'!$A:$L,4,0),"-")</f>
        <v>Парфюмерные и хозяйственные магазины</v>
      </c>
      <c r="K600" s="42" t="str">
        <f>IFERROR(VLOOKUP($D600,'1. КУБ по территории'!$A:$L,5,0),"-")</f>
        <v>Парфюмерно-Хозяйственный магазин (Малый)</v>
      </c>
      <c r="L600" s="42" t="str">
        <f>IFERROR(VLOOKUP($D600,'1. КУБ по территории'!$A:$L,6,0),"-")</f>
        <v>Мила mini</v>
      </c>
      <c r="M600" s="50">
        <f>IFERROR(IF(H600&gt;=1000000,1,IF(AND(H600&gt;=500000,H600&lt;=999999),2,IF(AND(H600&gt;=200000,H600&lt;=499999),3,IF(AND(H600&gt;=150000,H600&lt;=199999),4,IF(AND(H600&gt;=75000,H600&lt;=149000),5,IF(AND(H600&gt;=35000,H600&lt;=74999),6,6)))))),"-")</f>
        <v>6</v>
      </c>
      <c r="N600" s="43">
        <f>IFERROR(VLOOKUP($M600,справочник!$A$27:$D$33,3,0),0)</f>
        <v>30</v>
      </c>
      <c r="O600" s="43">
        <f>IFERROR(VLOOKUP($M600,справочник!$A$27:$D$33,4,0),0)</f>
        <v>2</v>
      </c>
      <c r="P600" s="43">
        <f>N600*O600</f>
        <v>60</v>
      </c>
      <c r="Q600" s="62"/>
      <c r="R600" s="62"/>
      <c r="S600" s="62"/>
      <c r="T600" s="62"/>
    </row>
    <row r="601" spans="1:20">
      <c r="A601" s="49" t="s">
        <v>7546</v>
      </c>
      <c r="B601" s="42" t="str">
        <f>IFERROR(VLOOKUP(D:D,'1. КУБ по территории'!$A:$L,7,0),"")</f>
        <v>Мила</v>
      </c>
      <c r="C601" s="42" t="str">
        <f>IFERROR(VLOOKUP(D:D,'1. КУБ по территории'!$A:$L,8,0),"")</f>
        <v>Брестская обл., г. Барановичи, ул Брестская, д 22б</v>
      </c>
      <c r="D601" s="60" t="s">
        <v>117</v>
      </c>
      <c r="E601" s="51">
        <f>IFERROR(VLOOKUP(D:D,'1. КУБ по территории'!$I:$L,2,0),"-")</f>
        <v>58660.44999999999</v>
      </c>
      <c r="F601" s="51">
        <f>IFERROR(VLOOKUP(D:D,'1. КУБ по территории'!$I:$L,3,0),"-")</f>
        <v>41289.22</v>
      </c>
      <c r="G601" s="51">
        <f>IFERROR(VLOOKUP(D:D,'1. КУБ по территории'!$I:$L,4,0),"-")</f>
        <v>9523.2299999999977</v>
      </c>
      <c r="H601" s="51">
        <f>IFERROR(AVERAGE(E601:G601),"-")</f>
        <v>36490.96666666666</v>
      </c>
      <c r="I601" s="42" t="str">
        <f>IFERROR(VLOOKUP($D601,'1. КУБ по территории'!$A:$L,3,0),"-")</f>
        <v>Канал Специалисты</v>
      </c>
      <c r="J601" s="42" t="str">
        <f>IFERROR(VLOOKUP($D601,'1. КУБ по территории'!$A:$L,4,0),"-")</f>
        <v>Парфюмерные и хозяйственные магазины</v>
      </c>
      <c r="K601" s="42" t="str">
        <f>IFERROR(VLOOKUP($D601,'1. КУБ по территории'!$A:$L,5,0),"-")</f>
        <v>Парфюмерно-Хозяйственный магазин (Малый)</v>
      </c>
      <c r="L601" s="42" t="str">
        <f>IFERROR(VLOOKUP($D601,'1. КУБ по территории'!$A:$L,6,0),"-")</f>
        <v>Мила mini</v>
      </c>
      <c r="M601" s="50">
        <f>IFERROR(IF(H601&gt;=1000000,1,IF(AND(H601&gt;=500000,H601&lt;=999999),2,IF(AND(H601&gt;=200000,H601&lt;=499999),3,IF(AND(H601&gt;=150000,H601&lt;=199999),4,IF(AND(H601&gt;=75000,H601&lt;=149000),5,IF(AND(H601&gt;=35000,H601&lt;=74999),6,6)))))),"-")</f>
        <v>6</v>
      </c>
      <c r="N601" s="43">
        <f>IFERROR(VLOOKUP($M601,справочник!$A$27:$D$33,3,0),0)</f>
        <v>30</v>
      </c>
      <c r="O601" s="43">
        <f>IFERROR(VLOOKUP($M601,справочник!$A$27:$D$33,4,0),0)</f>
        <v>2</v>
      </c>
      <c r="P601" s="43">
        <f>N601*O601</f>
        <v>60</v>
      </c>
      <c r="Q601" s="62"/>
      <c r="R601" s="62"/>
      <c r="S601" s="62"/>
      <c r="T601" s="62"/>
    </row>
    <row r="602" spans="1:20">
      <c r="A602" s="49" t="s">
        <v>7546</v>
      </c>
      <c r="B602" s="42" t="str">
        <f>IFERROR(VLOOKUP(D:D,'1. КУБ по территории'!$A:$L,7,0),"")</f>
        <v>Мила</v>
      </c>
      <c r="C602" s="42" t="str">
        <f>IFERROR(VLOOKUP(D:D,'1. КУБ по территории'!$A:$L,8,0),"")</f>
        <v>Брестская обл., г. Барановичи, ул Заслонова, д 10</v>
      </c>
      <c r="D602" s="60" t="s">
        <v>125</v>
      </c>
      <c r="E602" s="51">
        <f>IFERROR(VLOOKUP(D:D,'1. КУБ по территории'!$I:$L,2,0),"-")</f>
        <v>58660.45</v>
      </c>
      <c r="F602" s="51">
        <f>IFERROR(VLOOKUP(D:D,'1. КУБ по территории'!$I:$L,3,0),"-")</f>
        <v>41289.219999999994</v>
      </c>
      <c r="G602" s="51">
        <f>IFERROR(VLOOKUP(D:D,'1. КУБ по территории'!$I:$L,4,0),"-")</f>
        <v>9523.23</v>
      </c>
      <c r="H602" s="51">
        <f>IFERROR(AVERAGE(E602:G602),"-")</f>
        <v>36490.96666666666</v>
      </c>
      <c r="I602" s="42" t="str">
        <f>IFERROR(VLOOKUP($D602,'1. КУБ по территории'!$A:$L,3,0),"-")</f>
        <v>Канал Специалисты</v>
      </c>
      <c r="J602" s="42" t="str">
        <f>IFERROR(VLOOKUP($D602,'1. КУБ по территории'!$A:$L,4,0),"-")</f>
        <v>Парфюмерные и хозяйственные магазины</v>
      </c>
      <c r="K602" s="42" t="str">
        <f>IFERROR(VLOOKUP($D602,'1. КУБ по территории'!$A:$L,5,0),"-")</f>
        <v>Парфюмерно-Хозяйственный магазин (Малый)</v>
      </c>
      <c r="L602" s="42" t="str">
        <f>IFERROR(VLOOKUP($D602,'1. КУБ по территории'!$A:$L,6,0),"-")</f>
        <v>Мила mini</v>
      </c>
      <c r="M602" s="50">
        <f>IFERROR(IF(H602&gt;=1000000,1,IF(AND(H602&gt;=500000,H602&lt;=999999),2,IF(AND(H602&gt;=200000,H602&lt;=499999),3,IF(AND(H602&gt;=150000,H602&lt;=199999),4,IF(AND(H602&gt;=75000,H602&lt;=149000),5,IF(AND(H602&gt;=35000,H602&lt;=74999),6,6)))))),"-")</f>
        <v>6</v>
      </c>
      <c r="N602" s="43">
        <f>IFERROR(VLOOKUP($M602,справочник!$A$27:$D$33,3,0),0)</f>
        <v>30</v>
      </c>
      <c r="O602" s="43">
        <f>IFERROR(VLOOKUP($M602,справочник!$A$27:$D$33,4,0),0)</f>
        <v>2</v>
      </c>
      <c r="P602" s="43">
        <f>N602*O602</f>
        <v>60</v>
      </c>
      <c r="Q602" s="62"/>
      <c r="R602" s="62"/>
      <c r="S602" s="62"/>
      <c r="T602" s="62"/>
    </row>
    <row r="603" spans="1:20">
      <c r="A603" s="49" t="s">
        <v>7546</v>
      </c>
      <c r="B603" s="42" t="str">
        <f>IFERROR(VLOOKUP(D:D,'1. КУБ по территории'!$A:$L,7,0),"")</f>
        <v>Мила</v>
      </c>
      <c r="C603" s="42" t="str">
        <f>IFERROR(VLOOKUP(D:D,'1. КУБ по территории'!$A:$L,8,0),"")</f>
        <v>Брестская обл., г. Барановичи, ул Ивана Андреева, д 1Б</v>
      </c>
      <c r="D603" s="60" t="s">
        <v>90</v>
      </c>
      <c r="E603" s="51">
        <f>IFERROR(VLOOKUP(D:D,'1. КУБ по территории'!$I:$L,2,0),"-")</f>
        <v>58660.44999999999</v>
      </c>
      <c r="F603" s="51">
        <f>IFERROR(VLOOKUP(D:D,'1. КУБ по территории'!$I:$L,3,0),"-")</f>
        <v>41289.22</v>
      </c>
      <c r="G603" s="51">
        <f>IFERROR(VLOOKUP(D:D,'1. КУБ по территории'!$I:$L,4,0),"-")</f>
        <v>9523.23</v>
      </c>
      <c r="H603" s="51">
        <f>IFERROR(AVERAGE(E603:G603),"-")</f>
        <v>36490.96666666666</v>
      </c>
      <c r="I603" s="42" t="str">
        <f>IFERROR(VLOOKUP($D603,'1. КУБ по территории'!$A:$L,3,0),"-")</f>
        <v>Канал Специалисты</v>
      </c>
      <c r="J603" s="42" t="str">
        <f>IFERROR(VLOOKUP($D603,'1. КУБ по территории'!$A:$L,4,0),"-")</f>
        <v>Парфюмерные и хозяйственные магазины</v>
      </c>
      <c r="K603" s="42" t="str">
        <f>IFERROR(VLOOKUP($D603,'1. КУБ по территории'!$A:$L,5,0),"-")</f>
        <v>Парфюмерно-Хозяйственный магазин (Малый)</v>
      </c>
      <c r="L603" s="42" t="str">
        <f>IFERROR(VLOOKUP($D603,'1. КУБ по территории'!$A:$L,6,0),"-")</f>
        <v>Мила mini</v>
      </c>
      <c r="M603" s="50">
        <f>IFERROR(IF(H603&gt;=1000000,1,IF(AND(H603&gt;=500000,H603&lt;=999999),2,IF(AND(H603&gt;=200000,H603&lt;=499999),3,IF(AND(H603&gt;=150000,H603&lt;=199999),4,IF(AND(H603&gt;=75000,H603&lt;=149000),5,IF(AND(H603&gt;=35000,H603&lt;=74999),6,6)))))),"-")</f>
        <v>6</v>
      </c>
      <c r="N603" s="43">
        <f>IFERROR(VLOOKUP($M603,справочник!$A$27:$D$33,3,0),0)</f>
        <v>30</v>
      </c>
      <c r="O603" s="43">
        <f>IFERROR(VLOOKUP($M603,справочник!$A$27:$D$33,4,0),0)</f>
        <v>2</v>
      </c>
      <c r="P603" s="43">
        <f>N603*O603</f>
        <v>60</v>
      </c>
      <c r="Q603" s="62"/>
      <c r="R603" s="62"/>
      <c r="S603" s="62"/>
      <c r="T603" s="62"/>
    </row>
    <row r="604" spans="1:20">
      <c r="A604" s="49" t="s">
        <v>7546</v>
      </c>
      <c r="B604" s="42" t="str">
        <f>IFERROR(VLOOKUP(D:D,'1. КУБ по территории'!$A:$L,7,0),"")</f>
        <v>Мила</v>
      </c>
      <c r="C604" s="42" t="str">
        <f>IFERROR(VLOOKUP(D:D,'1. КУБ по территории'!$A:$L,8,0),"")</f>
        <v>Брестская обл., Ганцевичский р-н, г. Ганцевичи, ул Матросова, д 65</v>
      </c>
      <c r="D604" s="60" t="s">
        <v>163</v>
      </c>
      <c r="E604" s="51">
        <f>IFERROR(VLOOKUP(D:D,'1. КУБ по территории'!$I:$L,2,0),"-")</f>
        <v>58660.45</v>
      </c>
      <c r="F604" s="51">
        <f>IFERROR(VLOOKUP(D:D,'1. КУБ по территории'!$I:$L,3,0),"-")</f>
        <v>41289.219999999994</v>
      </c>
      <c r="G604" s="51">
        <f>IFERROR(VLOOKUP(D:D,'1. КУБ по территории'!$I:$L,4,0),"-")</f>
        <v>9523.2299999999977</v>
      </c>
      <c r="H604" s="51">
        <f>IFERROR(AVERAGE(E604:G604),"-")</f>
        <v>36490.96666666666</v>
      </c>
      <c r="I604" s="42" t="str">
        <f>IFERROR(VLOOKUP($D604,'1. КУБ по территории'!$A:$L,3,0),"-")</f>
        <v>Канал Специалисты</v>
      </c>
      <c r="J604" s="42" t="str">
        <f>IFERROR(VLOOKUP($D604,'1. КУБ по территории'!$A:$L,4,0),"-")</f>
        <v>Парфюмерные и хозяйственные магазины</v>
      </c>
      <c r="K604" s="42" t="str">
        <f>IFERROR(VLOOKUP($D604,'1. КУБ по территории'!$A:$L,5,0),"-")</f>
        <v>Парфюмерно-Хозяйственный магазин (Малый)</v>
      </c>
      <c r="L604" s="42" t="str">
        <f>IFERROR(VLOOKUP($D604,'1. КУБ по территории'!$A:$L,6,0),"-")</f>
        <v>Мила mini</v>
      </c>
      <c r="M604" s="50">
        <f>IFERROR(IF(H604&gt;=1000000,1,IF(AND(H604&gt;=500000,H604&lt;=999999),2,IF(AND(H604&gt;=200000,H604&lt;=499999),3,IF(AND(H604&gt;=150000,H604&lt;=199999),4,IF(AND(H604&gt;=75000,H604&lt;=149000),5,IF(AND(H604&gt;=35000,H604&lt;=74999),6,6)))))),"-")</f>
        <v>6</v>
      </c>
      <c r="N604" s="43">
        <f>IFERROR(VLOOKUP($M604,справочник!$A$27:$D$33,3,0),0)</f>
        <v>30</v>
      </c>
      <c r="O604" s="43">
        <f>IFERROR(VLOOKUP($M604,справочник!$A$27:$D$33,4,0),0)</f>
        <v>2</v>
      </c>
      <c r="P604" s="43">
        <f>N604*O604</f>
        <v>60</v>
      </c>
      <c r="Q604" s="62"/>
      <c r="R604" s="62"/>
      <c r="S604" s="62"/>
      <c r="T604" s="62"/>
    </row>
    <row r="605" spans="1:20">
      <c r="A605" s="49" t="s">
        <v>7546</v>
      </c>
      <c r="B605" s="42" t="str">
        <f>IFERROR(VLOOKUP(D:D,'1. КУБ по территории'!$A:$L,7,0),"")</f>
        <v>Мила</v>
      </c>
      <c r="C605" s="42" t="str">
        <f>IFERROR(VLOOKUP(D:D,'1. КУБ по территории'!$A:$L,8,0),"")</f>
        <v>Брестская обл., Ганцевичский р-н, г. Ганцевичи, ул Строителей, д 6</v>
      </c>
      <c r="D605" s="60" t="s">
        <v>167</v>
      </c>
      <c r="E605" s="51">
        <f>IFERROR(VLOOKUP(D:D,'1. КУБ по территории'!$I:$L,2,0),"-")</f>
        <v>58660.449999999983</v>
      </c>
      <c r="F605" s="51">
        <f>IFERROR(VLOOKUP(D:D,'1. КУБ по территории'!$I:$L,3,0),"-")</f>
        <v>41289.22</v>
      </c>
      <c r="G605" s="51">
        <f>IFERROR(VLOOKUP(D:D,'1. КУБ по территории'!$I:$L,4,0),"-")</f>
        <v>9523.23</v>
      </c>
      <c r="H605" s="51">
        <f>IFERROR(AVERAGE(E605:G605),"-")</f>
        <v>36490.96666666666</v>
      </c>
      <c r="I605" s="42" t="str">
        <f>IFERROR(VLOOKUP($D605,'1. КУБ по территории'!$A:$L,3,0),"-")</f>
        <v>Канал Специалисты</v>
      </c>
      <c r="J605" s="42" t="str">
        <f>IFERROR(VLOOKUP($D605,'1. КУБ по территории'!$A:$L,4,0),"-")</f>
        <v>Парфюмерные и хозяйственные магазины</v>
      </c>
      <c r="K605" s="42" t="str">
        <f>IFERROR(VLOOKUP($D605,'1. КУБ по территории'!$A:$L,5,0),"-")</f>
        <v>Парфюмерно-Хозяйственный магазин (Малый)</v>
      </c>
      <c r="L605" s="42" t="str">
        <f>IFERROR(VLOOKUP($D605,'1. КУБ по территории'!$A:$L,6,0),"-")</f>
        <v>Мила mini</v>
      </c>
      <c r="M605" s="50">
        <f>IFERROR(IF(H605&gt;=1000000,1,IF(AND(H605&gt;=500000,H605&lt;=999999),2,IF(AND(H605&gt;=200000,H605&lt;=499999),3,IF(AND(H605&gt;=150000,H605&lt;=199999),4,IF(AND(H605&gt;=75000,H605&lt;=149000),5,IF(AND(H605&gt;=35000,H605&lt;=74999),6,6)))))),"-")</f>
        <v>6</v>
      </c>
      <c r="N605" s="43">
        <f>IFERROR(VLOOKUP($M605,справочник!$A$27:$D$33,3,0),0)</f>
        <v>30</v>
      </c>
      <c r="O605" s="43">
        <f>IFERROR(VLOOKUP($M605,справочник!$A$27:$D$33,4,0),0)</f>
        <v>2</v>
      </c>
      <c r="P605" s="43">
        <f>N605*O605</f>
        <v>60</v>
      </c>
      <c r="Q605" s="62"/>
      <c r="R605" s="62"/>
      <c r="S605" s="62"/>
      <c r="T605" s="62"/>
    </row>
    <row r="606" spans="1:20">
      <c r="A606" s="49" t="s">
        <v>7546</v>
      </c>
      <c r="B606" s="42" t="str">
        <f>IFERROR(VLOOKUP(D:D,'1. КУБ по территории'!$A:$L,7,0),"")</f>
        <v>Мила</v>
      </c>
      <c r="C606" s="42" t="str">
        <f>IFERROR(VLOOKUP(D:D,'1. КУБ по территории'!$A:$L,8,0),"")</f>
        <v>Брестская обл., Ивацевичский р-н, г. Ивацевичи, ул Советская, д 1</v>
      </c>
      <c r="D606" s="60" t="s">
        <v>131</v>
      </c>
      <c r="E606" s="51">
        <f>IFERROR(VLOOKUP(D:D,'1. КУБ по территории'!$I:$L,2,0),"-")</f>
        <v>58660.449999999983</v>
      </c>
      <c r="F606" s="51">
        <f>IFERROR(VLOOKUP(D:D,'1. КУБ по территории'!$I:$L,3,0),"-")</f>
        <v>41289.220000000016</v>
      </c>
      <c r="G606" s="51">
        <f>IFERROR(VLOOKUP(D:D,'1. КУБ по территории'!$I:$L,4,0),"-")</f>
        <v>9523.23</v>
      </c>
      <c r="H606" s="51">
        <f>IFERROR(AVERAGE(E606:G606),"-")</f>
        <v>36490.966666666667</v>
      </c>
      <c r="I606" s="42" t="str">
        <f>IFERROR(VLOOKUP($D606,'1. КУБ по территории'!$A:$L,3,0),"-")</f>
        <v>Канал Специалисты</v>
      </c>
      <c r="J606" s="42" t="str">
        <f>IFERROR(VLOOKUP($D606,'1. КУБ по территории'!$A:$L,4,0),"-")</f>
        <v>Парфюмерные и хозяйственные магазины</v>
      </c>
      <c r="K606" s="42" t="str">
        <f>IFERROR(VLOOKUP($D606,'1. КУБ по территории'!$A:$L,5,0),"-")</f>
        <v>Парфюмерно-Хозяйственный магазин (Малый)</v>
      </c>
      <c r="L606" s="42" t="str">
        <f>IFERROR(VLOOKUP($D606,'1. КУБ по территории'!$A:$L,6,0),"-")</f>
        <v>Мила mini</v>
      </c>
      <c r="M606" s="50">
        <f>IFERROR(IF(H606&gt;=1000000,1,IF(AND(H606&gt;=500000,H606&lt;=999999),2,IF(AND(H606&gt;=200000,H606&lt;=499999),3,IF(AND(H606&gt;=150000,H606&lt;=199999),4,IF(AND(H606&gt;=75000,H606&lt;=149000),5,IF(AND(H606&gt;=35000,H606&lt;=74999),6,6)))))),"-")</f>
        <v>6</v>
      </c>
      <c r="N606" s="43">
        <f>IFERROR(VLOOKUP($M606,справочник!$A$27:$D$33,3,0),0)</f>
        <v>30</v>
      </c>
      <c r="O606" s="43">
        <f>IFERROR(VLOOKUP($M606,справочник!$A$27:$D$33,4,0),0)</f>
        <v>2</v>
      </c>
      <c r="P606" s="43">
        <f>N606*O606</f>
        <v>60</v>
      </c>
      <c r="Q606" s="62"/>
      <c r="R606" s="62"/>
      <c r="S606" s="62"/>
      <c r="T606" s="62"/>
    </row>
    <row r="607" spans="1:20">
      <c r="A607" s="49" t="s">
        <v>7546</v>
      </c>
      <c r="B607" s="42" t="str">
        <f>IFERROR(VLOOKUP(D:D,'1. КУБ по территории'!$A:$L,7,0),"")</f>
        <v>Мила</v>
      </c>
      <c r="C607" s="42" t="str">
        <f>IFERROR(VLOOKUP(D:D,'1. КУБ по территории'!$A:$L,8,0),"")</f>
        <v>Брестская обл., Ляховичский р-н, г. Ляховичи, ул Интернациональная, д 11А</v>
      </c>
      <c r="D607" s="60" t="s">
        <v>88</v>
      </c>
      <c r="E607" s="51">
        <f>IFERROR(VLOOKUP(D:D,'1. КУБ по территории'!$I:$L,2,0),"-")</f>
        <v>58660.449999999983</v>
      </c>
      <c r="F607" s="51">
        <f>IFERROR(VLOOKUP(D:D,'1. КУБ по территории'!$I:$L,3,0),"-")</f>
        <v>41289.220000000016</v>
      </c>
      <c r="G607" s="51">
        <f>IFERROR(VLOOKUP(D:D,'1. КУБ по территории'!$I:$L,4,0),"-")</f>
        <v>9523.2299999999977</v>
      </c>
      <c r="H607" s="51">
        <f>IFERROR(AVERAGE(E607:G607),"-")</f>
        <v>36490.966666666667</v>
      </c>
      <c r="I607" s="42" t="str">
        <f>IFERROR(VLOOKUP($D607,'1. КУБ по территории'!$A:$L,3,0),"-")</f>
        <v>Канал Специалисты</v>
      </c>
      <c r="J607" s="42" t="str">
        <f>IFERROR(VLOOKUP($D607,'1. КУБ по территории'!$A:$L,4,0),"-")</f>
        <v>Парфюмерные и хозяйственные магазины</v>
      </c>
      <c r="K607" s="42" t="str">
        <f>IFERROR(VLOOKUP($D607,'1. КУБ по территории'!$A:$L,5,0),"-")</f>
        <v>Парфюмерно-Хозяйственный магазин (Малый)</v>
      </c>
      <c r="L607" s="42" t="str">
        <f>IFERROR(VLOOKUP($D607,'1. КУБ по территории'!$A:$L,6,0),"-")</f>
        <v>Мила mini</v>
      </c>
      <c r="M607" s="50">
        <f>IFERROR(IF(H607&gt;=1000000,1,IF(AND(H607&gt;=500000,H607&lt;=999999),2,IF(AND(H607&gt;=200000,H607&lt;=499999),3,IF(AND(H607&gt;=150000,H607&lt;=199999),4,IF(AND(H607&gt;=75000,H607&lt;=149000),5,IF(AND(H607&gt;=35000,H607&lt;=74999),6,6)))))),"-")</f>
        <v>6</v>
      </c>
      <c r="N607" s="43">
        <f>IFERROR(VLOOKUP($M607,справочник!$A$27:$D$33,3,0),0)</f>
        <v>30</v>
      </c>
      <c r="O607" s="43">
        <f>IFERROR(VLOOKUP($M607,справочник!$A$27:$D$33,4,0),0)</f>
        <v>2</v>
      </c>
      <c r="P607" s="43">
        <f>N607*O607</f>
        <v>60</v>
      </c>
      <c r="Q607" s="62"/>
      <c r="R607" s="62"/>
      <c r="S607" s="62"/>
      <c r="T607" s="62"/>
    </row>
    <row r="608" spans="1:20">
      <c r="A608" s="49" t="s">
        <v>7546</v>
      </c>
      <c r="B608" s="42" t="str">
        <f>IFERROR(VLOOKUP(D:D,'1. КУБ по территории'!$A:$L,7,0),"")</f>
        <v>Мила</v>
      </c>
      <c r="C608" s="42" t="str">
        <f>IFERROR(VLOOKUP(D:D,'1. КУБ по территории'!$A:$L,8,0),"")</f>
        <v>Брестская обл., Ляховичский р-н, г. Ляховичи, ул Ленина, д 28</v>
      </c>
      <c r="D608" s="60" t="s">
        <v>61</v>
      </c>
      <c r="E608" s="51">
        <f>IFERROR(VLOOKUP(D:D,'1. КУБ по территории'!$I:$L,2,0),"-")</f>
        <v>58660.44999999999</v>
      </c>
      <c r="F608" s="51">
        <f>IFERROR(VLOOKUP(D:D,'1. КУБ по территории'!$I:$L,3,0),"-")</f>
        <v>41289.22</v>
      </c>
      <c r="G608" s="51">
        <f>IFERROR(VLOOKUP(D:D,'1. КУБ по территории'!$I:$L,4,0),"-")</f>
        <v>9523.2299999999959</v>
      </c>
      <c r="H608" s="51">
        <f>IFERROR(AVERAGE(E608:G608),"-")</f>
        <v>36490.96666666666</v>
      </c>
      <c r="I608" s="42" t="str">
        <f>IFERROR(VLOOKUP($D608,'1. КУБ по территории'!$A:$L,3,0),"-")</f>
        <v>Канал Специалисты</v>
      </c>
      <c r="J608" s="42" t="str">
        <f>IFERROR(VLOOKUP($D608,'1. КУБ по территории'!$A:$L,4,0),"-")</f>
        <v>Парфюмерные и хозяйственные магазины</v>
      </c>
      <c r="K608" s="42" t="str">
        <f>IFERROR(VLOOKUP($D608,'1. КУБ по территории'!$A:$L,5,0),"-")</f>
        <v>Парфюмерно-Хозяйственный магазин (Большой)</v>
      </c>
      <c r="L608" s="42" t="str">
        <f>IFERROR(VLOOKUP($D608,'1. КУБ по территории'!$A:$L,6,0),"-")</f>
        <v>Мила maxi</v>
      </c>
      <c r="M608" s="50">
        <f>IFERROR(IF(H608&gt;=1000000,1,IF(AND(H608&gt;=500000,H608&lt;=999999),2,IF(AND(H608&gt;=200000,H608&lt;=499999),3,IF(AND(H608&gt;=150000,H608&lt;=199999),4,IF(AND(H608&gt;=75000,H608&lt;=149000),5,IF(AND(H608&gt;=35000,H608&lt;=74999),6,6)))))),"-")</f>
        <v>6</v>
      </c>
      <c r="N608" s="43">
        <f>IFERROR(VLOOKUP($M608,справочник!$A$27:$D$33,3,0),0)</f>
        <v>30</v>
      </c>
      <c r="O608" s="43">
        <f>IFERROR(VLOOKUP($M608,справочник!$A$27:$D$33,4,0),0)</f>
        <v>2</v>
      </c>
      <c r="P608" s="43">
        <f>N608*O608</f>
        <v>60</v>
      </c>
      <c r="Q608" s="62"/>
      <c r="R608" s="62"/>
      <c r="S608" s="62"/>
      <c r="T608" s="62"/>
    </row>
    <row r="609" spans="1:20">
      <c r="A609" s="49" t="s">
        <v>7546</v>
      </c>
      <c r="B609" s="42" t="str">
        <f>IFERROR(VLOOKUP(D:D,'1. КУБ по территории'!$A:$L,7,0),"")</f>
        <v>Мила</v>
      </c>
      <c r="C609" s="42" t="str">
        <f>IFERROR(VLOOKUP(D:D,'1. КУБ по территории'!$A:$L,8,0),"")</f>
        <v>Гродненская обл., Слонимский р-н, г. Слоним, ул Первомайская, д 12</v>
      </c>
      <c r="D609" s="60" t="s">
        <v>4087</v>
      </c>
      <c r="E609" s="51">
        <f>IFERROR(VLOOKUP(D:D,'1. КУБ по территории'!$I:$L,2,0),"-")</f>
        <v>58660.449999999975</v>
      </c>
      <c r="F609" s="51">
        <f>IFERROR(VLOOKUP(D:D,'1. КУБ по территории'!$I:$L,3,0),"-")</f>
        <v>41289.219999999994</v>
      </c>
      <c r="G609" s="51">
        <f>IFERROR(VLOOKUP(D:D,'1. КУБ по территории'!$I:$L,4,0),"-")</f>
        <v>9523.2299999999977</v>
      </c>
      <c r="H609" s="51">
        <f>IFERROR(AVERAGE(E609:G609),"-")</f>
        <v>36490.966666666653</v>
      </c>
      <c r="I609" s="42" t="str">
        <f>IFERROR(VLOOKUP($D609,'1. КУБ по территории'!$A:$L,3,0),"-")</f>
        <v>Канал Специалисты</v>
      </c>
      <c r="J609" s="42" t="str">
        <f>IFERROR(VLOOKUP($D609,'1. КУБ по территории'!$A:$L,4,0),"-")</f>
        <v>Парфюмерные и хозяйственные магазины</v>
      </c>
      <c r="K609" s="42" t="str">
        <f>IFERROR(VLOOKUP($D609,'1. КУБ по территории'!$A:$L,5,0),"-")</f>
        <v>Парфюмерно-Хозяйственный магазин (Малый)</v>
      </c>
      <c r="L609" s="42" t="str">
        <f>IFERROR(VLOOKUP($D609,'1. КУБ по территории'!$A:$L,6,0),"-")</f>
        <v>Мила mini</v>
      </c>
      <c r="M609" s="50">
        <f>IFERROR(IF(H609&gt;=1000000,1,IF(AND(H609&gt;=500000,H609&lt;=999999),2,IF(AND(H609&gt;=200000,H609&lt;=499999),3,IF(AND(H609&gt;=150000,H609&lt;=199999),4,IF(AND(H609&gt;=75000,H609&lt;=149000),5,IF(AND(H609&gt;=35000,H609&lt;=74999),6,6)))))),"-")</f>
        <v>6</v>
      </c>
      <c r="N609" s="43">
        <f>IFERROR(VLOOKUP($M609,справочник!$A$27:$D$33,3,0),0)</f>
        <v>30</v>
      </c>
      <c r="O609" s="43">
        <f>IFERROR(VLOOKUP($M609,справочник!$A$27:$D$33,4,0),0)</f>
        <v>2</v>
      </c>
      <c r="P609" s="43">
        <f>N609*O609</f>
        <v>60</v>
      </c>
      <c r="Q609" s="62"/>
      <c r="R609" s="62"/>
      <c r="S609" s="62"/>
      <c r="T609" s="62"/>
    </row>
    <row r="610" spans="1:20">
      <c r="A610" s="49" t="s">
        <v>7546</v>
      </c>
      <c r="B610" s="42" t="str">
        <f>IFERROR(VLOOKUP(D:D,'1. КУБ по территории'!$A:$L,7,0),"")</f>
        <v>Мила</v>
      </c>
      <c r="C610" s="42" t="str">
        <f>IFERROR(VLOOKUP(D:D,'1. КУБ по территории'!$A:$L,8,0),"")</f>
        <v>Гродненская обл., Слонимский р-н, г. Слоним, ул Брестская, д 42А</v>
      </c>
      <c r="D610" s="60" t="s">
        <v>4020</v>
      </c>
      <c r="E610" s="51">
        <f>IFERROR(VLOOKUP(D:D,'1. КУБ по территории'!$I:$L,2,0),"-")</f>
        <v>58660.450000000004</v>
      </c>
      <c r="F610" s="51">
        <f>IFERROR(VLOOKUP(D:D,'1. КУБ по территории'!$I:$L,3,0),"-")</f>
        <v>41289.22</v>
      </c>
      <c r="G610" s="51">
        <f>IFERROR(VLOOKUP(D:D,'1. КУБ по территории'!$I:$L,4,0),"-")</f>
        <v>9523.23</v>
      </c>
      <c r="H610" s="51">
        <f>IFERROR(AVERAGE(E610:G610),"-")</f>
        <v>36490.966666666667</v>
      </c>
      <c r="I610" s="42" t="str">
        <f>IFERROR(VLOOKUP($D610,'1. КУБ по территории'!$A:$L,3,0),"-")</f>
        <v>Канал Специалисты</v>
      </c>
      <c r="J610" s="42" t="str">
        <f>IFERROR(VLOOKUP($D610,'1. КУБ по территории'!$A:$L,4,0),"-")</f>
        <v>Парфюмерные и хозяйственные магазины</v>
      </c>
      <c r="K610" s="42" t="str">
        <f>IFERROR(VLOOKUP($D610,'1. КУБ по территории'!$A:$L,5,0),"-")</f>
        <v>Парфюмерно-Хозяйственный магазин (Малый)</v>
      </c>
      <c r="L610" s="42" t="str">
        <f>IFERROR(VLOOKUP($D610,'1. КУБ по территории'!$A:$L,6,0),"-")</f>
        <v>Мила mini</v>
      </c>
      <c r="M610" s="50">
        <f>IFERROR(IF(H610&gt;=1000000,1,IF(AND(H610&gt;=500000,H610&lt;=999999),2,IF(AND(H610&gt;=200000,H610&lt;=499999),3,IF(AND(H610&gt;=150000,H610&lt;=199999),4,IF(AND(H610&gt;=75000,H610&lt;=149000),5,IF(AND(H610&gt;=35000,H610&lt;=74999),6,6)))))),"-")</f>
        <v>6</v>
      </c>
      <c r="N610" s="43">
        <f>IFERROR(VLOOKUP($M610,справочник!$A$27:$D$33,3,0),0)</f>
        <v>30</v>
      </c>
      <c r="O610" s="43">
        <f>IFERROR(VLOOKUP($M610,справочник!$A$27:$D$33,4,0),0)</f>
        <v>2</v>
      </c>
      <c r="P610" s="43">
        <f>N610*O610</f>
        <v>60</v>
      </c>
      <c r="Q610" s="64"/>
      <c r="R610" s="65"/>
      <c r="S610" s="65"/>
      <c r="T610" s="65"/>
    </row>
    <row r="611" spans="1:20">
      <c r="A611" s="49" t="s">
        <v>7546</v>
      </c>
      <c r="B611" s="42" t="str">
        <f>IFERROR(VLOOKUP(D:D,'1. КУБ по территории'!$A:$L,7,0),"")</f>
        <v>Мила</v>
      </c>
      <c r="C611" s="42" t="str">
        <f>IFERROR(VLOOKUP(D:D,'1. КУБ по территории'!$A:$L,8,0),"")</f>
        <v>Гродненская обл., Слонимский р-н, г. Слоним, ул Брестская, д 81Б</v>
      </c>
      <c r="D611" s="60" t="s">
        <v>4002</v>
      </c>
      <c r="E611" s="51">
        <f>IFERROR(VLOOKUP(D:D,'1. КУБ по территории'!$I:$L,2,0),"-")</f>
        <v>58660.449999999975</v>
      </c>
      <c r="F611" s="51">
        <f>IFERROR(VLOOKUP(D:D,'1. КУБ по территории'!$I:$L,3,0),"-")</f>
        <v>41289.22</v>
      </c>
      <c r="G611" s="51">
        <f>IFERROR(VLOOKUP(D:D,'1. КУБ по территории'!$I:$L,4,0),"-")</f>
        <v>9523.2299999999977</v>
      </c>
      <c r="H611" s="51">
        <f>IFERROR(AVERAGE(E611:G611),"-")</f>
        <v>36490.96666666666</v>
      </c>
      <c r="I611" s="42" t="str">
        <f>IFERROR(VLOOKUP($D611,'1. КУБ по территории'!$A:$L,3,0),"-")</f>
        <v>Канал Специалисты</v>
      </c>
      <c r="J611" s="42" t="str">
        <f>IFERROR(VLOOKUP($D611,'1. КУБ по территории'!$A:$L,4,0),"-")</f>
        <v>Парфюмерные и хозяйственные магазины</v>
      </c>
      <c r="K611" s="42" t="str">
        <f>IFERROR(VLOOKUP($D611,'1. КУБ по территории'!$A:$L,5,0),"-")</f>
        <v>Парфюмерно-Хозяйственный магазин (Большой)</v>
      </c>
      <c r="L611" s="42" t="str">
        <f>IFERROR(VLOOKUP($D611,'1. КУБ по территории'!$A:$L,6,0),"-")</f>
        <v>Мила maxi</v>
      </c>
      <c r="M611" s="50">
        <f>IFERROR(IF(H611&gt;=1000000,1,IF(AND(H611&gt;=500000,H611&lt;=999999),2,IF(AND(H611&gt;=200000,H611&lt;=499999),3,IF(AND(H611&gt;=150000,H611&lt;=199999),4,IF(AND(H611&gt;=75000,H611&lt;=149000),5,IF(AND(H611&gt;=35000,H611&lt;=74999),6,6)))))),"-")</f>
        <v>6</v>
      </c>
      <c r="N611" s="43">
        <f>IFERROR(VLOOKUP($M611,справочник!$A$27:$D$33,3,0),0)</f>
        <v>30</v>
      </c>
      <c r="O611" s="43">
        <f>IFERROR(VLOOKUP($M611,справочник!$A$27:$D$33,4,0),0)</f>
        <v>2</v>
      </c>
      <c r="P611" s="43">
        <f>N611*O611</f>
        <v>60</v>
      </c>
      <c r="Q611" s="66"/>
      <c r="R611" s="67"/>
      <c r="S611" s="67"/>
      <c r="T611" s="67"/>
    </row>
    <row r="612" spans="1:20">
      <c r="A612" s="49" t="s">
        <v>7546</v>
      </c>
      <c r="B612" s="42" t="str">
        <f>IFERROR(VLOOKUP(D:D,'1. КУБ по территории'!$A:$L,7,0),"")</f>
        <v>Мила</v>
      </c>
      <c r="C612" s="42" t="str">
        <f>IFERROR(VLOOKUP(D:D,'1. КУБ по территории'!$A:$L,8,0),"")</f>
        <v>Гродненская обл., Слонимский р-н, г. Слоним, ул Ф.Скорины, д 22</v>
      </c>
      <c r="D612" s="60" t="s">
        <v>4089</v>
      </c>
      <c r="E612" s="51">
        <f>IFERROR(VLOOKUP(D:D,'1. КУБ по территории'!$I:$L,2,0),"-")</f>
        <v>58660.449999999983</v>
      </c>
      <c r="F612" s="51">
        <f>IFERROR(VLOOKUP(D:D,'1. КУБ по территории'!$I:$L,3,0),"-")</f>
        <v>41289.219999999994</v>
      </c>
      <c r="G612" s="51">
        <f>IFERROR(VLOOKUP(D:D,'1. КУБ по территории'!$I:$L,4,0),"-")</f>
        <v>9523.2299999999977</v>
      </c>
      <c r="H612" s="51">
        <f>IFERROR(AVERAGE(E612:G612),"-")</f>
        <v>36490.96666666666</v>
      </c>
      <c r="I612" s="42" t="str">
        <f>IFERROR(VLOOKUP($D612,'1. КУБ по территории'!$A:$L,3,0),"-")</f>
        <v>Канал Специалисты</v>
      </c>
      <c r="J612" s="42" t="str">
        <f>IFERROR(VLOOKUP($D612,'1. КУБ по территории'!$A:$L,4,0),"-")</f>
        <v>Парфюмерные и хозяйственные магазины</v>
      </c>
      <c r="K612" s="42" t="str">
        <f>IFERROR(VLOOKUP($D612,'1. КУБ по территории'!$A:$L,5,0),"-")</f>
        <v>Парфюмерно-Хозяйственный магазин (Малый)</v>
      </c>
      <c r="L612" s="42" t="str">
        <f>IFERROR(VLOOKUP($D612,'1. КУБ по территории'!$A:$L,6,0),"-")</f>
        <v>Мила mini</v>
      </c>
      <c r="M612" s="50">
        <f>IFERROR(IF(H612&gt;=1000000,1,IF(AND(H612&gt;=500000,H612&lt;=999999),2,IF(AND(H612&gt;=200000,H612&lt;=499999),3,IF(AND(H612&gt;=150000,H612&lt;=199999),4,IF(AND(H612&gt;=75000,H612&lt;=149000),5,IF(AND(H612&gt;=35000,H612&lt;=74999),6,6)))))),"-")</f>
        <v>6</v>
      </c>
      <c r="N612" s="43">
        <f>IFERROR(VLOOKUP($M612,справочник!$A$27:$D$33,3,0),0)</f>
        <v>30</v>
      </c>
      <c r="O612" s="43">
        <f>IFERROR(VLOOKUP($M612,справочник!$A$27:$D$33,4,0),0)</f>
        <v>2</v>
      </c>
      <c r="P612" s="43">
        <f>N612*O612</f>
        <v>60</v>
      </c>
      <c r="Q612" s="66"/>
      <c r="R612" s="67"/>
      <c r="S612" s="67"/>
      <c r="T612" s="67"/>
    </row>
    <row r="613" spans="1:20">
      <c r="A613" s="49" t="s">
        <v>7546</v>
      </c>
      <c r="B613" s="42" t="str">
        <f>IFERROR(VLOOKUP(D:D,'1. КУБ по территории'!$A:$L,7,0),"")</f>
        <v>Мила</v>
      </c>
      <c r="C613" s="42" t="str">
        <f>IFERROR(VLOOKUP(D:D,'1. КУБ по территории'!$A:$L,8,0),"")</f>
        <v>Минская обл., Клецкий р-н, г. Клецк, ул Гагарина, д 1</v>
      </c>
      <c r="D613" s="60" t="s">
        <v>4764</v>
      </c>
      <c r="E613" s="51">
        <f>IFERROR(VLOOKUP(D:D,'1. КУБ по территории'!$I:$L,2,0),"-")</f>
        <v>58660.44999999999</v>
      </c>
      <c r="F613" s="51">
        <f>IFERROR(VLOOKUP(D:D,'1. КУБ по территории'!$I:$L,3,0),"-")</f>
        <v>41289.22</v>
      </c>
      <c r="G613" s="51">
        <f>IFERROR(VLOOKUP(D:D,'1. КУБ по территории'!$I:$L,4,0),"-")</f>
        <v>9523.23</v>
      </c>
      <c r="H613" s="51">
        <f>IFERROR(AVERAGE(E613:G613),"-")</f>
        <v>36490.96666666666</v>
      </c>
      <c r="I613" s="42" t="str">
        <f>IFERROR(VLOOKUP($D613,'1. КУБ по территории'!$A:$L,3,0),"-")</f>
        <v>Канал Специалисты</v>
      </c>
      <c r="J613" s="42" t="str">
        <f>IFERROR(VLOOKUP($D613,'1. КУБ по территории'!$A:$L,4,0),"-")</f>
        <v>Парфюмерные и хозяйственные магазины</v>
      </c>
      <c r="K613" s="42" t="str">
        <f>IFERROR(VLOOKUP($D613,'1. КУБ по территории'!$A:$L,5,0),"-")</f>
        <v>Парфюмерно-Хозяйственный магазин (Малый)</v>
      </c>
      <c r="L613" s="42" t="str">
        <f>IFERROR(VLOOKUP($D613,'1. КУБ по территории'!$A:$L,6,0),"-")</f>
        <v>Мила mini</v>
      </c>
      <c r="M613" s="50">
        <f>IFERROR(IF(H613&gt;=1000000,1,IF(AND(H613&gt;=500000,H613&lt;=999999),2,IF(AND(H613&gt;=200000,H613&lt;=499999),3,IF(AND(H613&gt;=150000,H613&lt;=199999),4,IF(AND(H613&gt;=75000,H613&lt;=149000),5,IF(AND(H613&gt;=35000,H613&lt;=74999),6,6)))))),"-")</f>
        <v>6</v>
      </c>
      <c r="N613" s="43">
        <f>IFERROR(VLOOKUP($M613,справочник!$A$27:$D$33,3,0),0)</f>
        <v>30</v>
      </c>
      <c r="O613" s="43">
        <f>IFERROR(VLOOKUP($M613,справочник!$A$27:$D$33,4,0),0)</f>
        <v>2</v>
      </c>
      <c r="P613" s="43">
        <f>N613*O613</f>
        <v>60</v>
      </c>
      <c r="Q613" s="66"/>
      <c r="R613" s="67"/>
      <c r="S613" s="67"/>
      <c r="T613" s="67"/>
    </row>
    <row r="614" spans="1:20">
      <c r="A614" s="49" t="s">
        <v>7546</v>
      </c>
      <c r="B614" s="42" t="str">
        <f>IFERROR(VLOOKUP(D:D,'1. КУБ по территории'!$A:$L,7,0),"")</f>
        <v>Мила</v>
      </c>
      <c r="C614" s="42" t="str">
        <f>IFERROR(VLOOKUP(D:D,'1. КУБ по территории'!$A:$L,8,0),"")</f>
        <v>Минская обл., Несвижский р-н, г. Несвиж, ул 1-ое Мая, д 36</v>
      </c>
      <c r="D614" s="60" t="s">
        <v>4644</v>
      </c>
      <c r="E614" s="51">
        <f>IFERROR(VLOOKUP(D:D,'1. КУБ по территории'!$I:$L,2,0),"-")</f>
        <v>58660.450000000004</v>
      </c>
      <c r="F614" s="51">
        <f>IFERROR(VLOOKUP(D:D,'1. КУБ по территории'!$I:$L,3,0),"-")</f>
        <v>41289.220000000008</v>
      </c>
      <c r="G614" s="51">
        <f>IFERROR(VLOOKUP(D:D,'1. КУБ по территории'!$I:$L,4,0),"-")</f>
        <v>9523.2299999999977</v>
      </c>
      <c r="H614" s="51">
        <f>IFERROR(AVERAGE(E614:G614),"-")</f>
        <v>36490.966666666667</v>
      </c>
      <c r="I614" s="42" t="str">
        <f>IFERROR(VLOOKUP($D614,'1. КУБ по территории'!$A:$L,3,0),"-")</f>
        <v>Канал Специалисты</v>
      </c>
      <c r="J614" s="42" t="str">
        <f>IFERROR(VLOOKUP($D614,'1. КУБ по территории'!$A:$L,4,0),"-")</f>
        <v>Парфюмерные и хозяйственные магазины</v>
      </c>
      <c r="K614" s="42" t="str">
        <f>IFERROR(VLOOKUP($D614,'1. КУБ по территории'!$A:$L,5,0),"-")</f>
        <v>Парфюмерно-Хозяйственный магазин (Большой)</v>
      </c>
      <c r="L614" s="42" t="str">
        <f>IFERROR(VLOOKUP($D614,'1. КУБ по территории'!$A:$L,6,0),"-")</f>
        <v>Мила maxi</v>
      </c>
      <c r="M614" s="50">
        <f>IFERROR(IF(H614&gt;=1000000,1,IF(AND(H614&gt;=500000,H614&lt;=999999),2,IF(AND(H614&gt;=200000,H614&lt;=499999),3,IF(AND(H614&gt;=150000,H614&lt;=199999),4,IF(AND(H614&gt;=75000,H614&lt;=149000),5,IF(AND(H614&gt;=35000,H614&lt;=74999),6,6)))))),"-")</f>
        <v>6</v>
      </c>
      <c r="N614" s="43">
        <f>IFERROR(VLOOKUP($M614,справочник!$A$27:$D$33,3,0),0)</f>
        <v>30</v>
      </c>
      <c r="O614" s="43">
        <f>IFERROR(VLOOKUP($M614,справочник!$A$27:$D$33,4,0),0)</f>
        <v>2</v>
      </c>
      <c r="P614" s="43">
        <f>N614*O614</f>
        <v>60</v>
      </c>
      <c r="Q614" s="66"/>
      <c r="R614" s="67"/>
      <c r="S614" s="67"/>
      <c r="T614" s="67"/>
    </row>
    <row r="615" spans="1:20">
      <c r="A615" s="49" t="s">
        <v>7546</v>
      </c>
      <c r="B615" s="42" t="str">
        <f>IFERROR(VLOOKUP(D:D,'1. КУБ по территории'!$A:$L,7,0),"")</f>
        <v>Мила</v>
      </c>
      <c r="C615" s="42" t="str">
        <f>IFERROR(VLOOKUP(D:D,'1. КУБ по территории'!$A:$L,8,0),"")</f>
        <v>Минская обл., Несвижский р-н, г. Несвиж, ул 1-ое Мая, д 44а</v>
      </c>
      <c r="D615" s="60" t="s">
        <v>5042</v>
      </c>
      <c r="E615" s="51">
        <f>IFERROR(VLOOKUP(D:D,'1. КУБ по территории'!$I:$L,2,0),"-")</f>
        <v>58660.44999999999</v>
      </c>
      <c r="F615" s="51">
        <f>IFERROR(VLOOKUP(D:D,'1. КУБ по территории'!$I:$L,3,0),"-")</f>
        <v>41289.220000000008</v>
      </c>
      <c r="G615" s="51">
        <f>IFERROR(VLOOKUP(D:D,'1. КУБ по территории'!$I:$L,4,0),"-")</f>
        <v>9523.2299999999977</v>
      </c>
      <c r="H615" s="51">
        <f>IFERROR(AVERAGE(E615:G615),"-")</f>
        <v>36490.966666666667</v>
      </c>
      <c r="I615" s="42" t="str">
        <f>IFERROR(VLOOKUP($D615,'1. КУБ по территории'!$A:$L,3,0),"-")</f>
        <v>Канал Специалисты</v>
      </c>
      <c r="J615" s="42" t="str">
        <f>IFERROR(VLOOKUP($D615,'1. КУБ по территории'!$A:$L,4,0),"-")</f>
        <v>Парфюмерные и хозяйственные магазины</v>
      </c>
      <c r="K615" s="42" t="str">
        <f>IFERROR(VLOOKUP($D615,'1. КУБ по территории'!$A:$L,5,0),"-")</f>
        <v>Парфюмерно-Хозяйственный магазин (Средний)</v>
      </c>
      <c r="L615" s="42" t="str">
        <f>IFERROR(VLOOKUP($D615,'1. КУБ по территории'!$A:$L,6,0),"-")</f>
        <v>Мила midi</v>
      </c>
      <c r="M615" s="50">
        <f>IFERROR(IF(H615&gt;=1000000,1,IF(AND(H615&gt;=500000,H615&lt;=999999),2,IF(AND(H615&gt;=200000,H615&lt;=499999),3,IF(AND(H615&gt;=150000,H615&lt;=199999),4,IF(AND(H615&gt;=75000,H615&lt;=149000),5,IF(AND(H615&gt;=35000,H615&lt;=74999),6,6)))))),"-")</f>
        <v>6</v>
      </c>
      <c r="N615" s="43">
        <f>IFERROR(VLOOKUP($M615,справочник!$A$27:$D$33,3,0),0)</f>
        <v>30</v>
      </c>
      <c r="O615" s="43">
        <f>IFERROR(VLOOKUP($M615,справочник!$A$27:$D$33,4,0),0)</f>
        <v>2</v>
      </c>
      <c r="P615" s="43">
        <f>N615*O615</f>
        <v>60</v>
      </c>
      <c r="Q615" s="66"/>
      <c r="R615" s="67"/>
      <c r="S615" s="67"/>
      <c r="T615" s="67"/>
    </row>
    <row r="616" spans="1:20">
      <c r="A616" s="49" t="s">
        <v>7546</v>
      </c>
      <c r="B616" s="42" t="str">
        <f>IFERROR(VLOOKUP(D:D,'1. КУБ по территории'!$A:$L,7,0),"")</f>
        <v>Мила</v>
      </c>
      <c r="C616" s="42" t="str">
        <f>IFERROR(VLOOKUP(D:D,'1. КУБ по территории'!$A:$L,8,0),"")</f>
        <v>Минская обл., Несвижский р-н, г. Несвиж, ул Ленинская, д 165А</v>
      </c>
      <c r="D616" s="60" t="s">
        <v>4778</v>
      </c>
      <c r="E616" s="51">
        <f>IFERROR(VLOOKUP(D:D,'1. КУБ по территории'!$I:$L,2,0),"-")</f>
        <v>58660.449999999975</v>
      </c>
      <c r="F616" s="51">
        <f>IFERROR(VLOOKUP(D:D,'1. КУБ по территории'!$I:$L,3,0),"-")</f>
        <v>41289.219999999994</v>
      </c>
      <c r="G616" s="51">
        <f>IFERROR(VLOOKUP(D:D,'1. КУБ по территории'!$I:$L,4,0),"-")</f>
        <v>9523.2299999999977</v>
      </c>
      <c r="H616" s="51">
        <f>IFERROR(AVERAGE(E616:G616),"-")</f>
        <v>36490.966666666653</v>
      </c>
      <c r="I616" s="42" t="str">
        <f>IFERROR(VLOOKUP($D616,'1. КУБ по территории'!$A:$L,3,0),"-")</f>
        <v>Канал Специалисты</v>
      </c>
      <c r="J616" s="42" t="str">
        <f>IFERROR(VLOOKUP($D616,'1. КУБ по территории'!$A:$L,4,0),"-")</f>
        <v>Парфюмерные и хозяйственные магазины</v>
      </c>
      <c r="K616" s="42" t="str">
        <f>IFERROR(VLOOKUP($D616,'1. КУБ по территории'!$A:$L,5,0),"-")</f>
        <v>Парфюмерно-Хозяйственный магазин (Малый)</v>
      </c>
      <c r="L616" s="42" t="str">
        <f>IFERROR(VLOOKUP($D616,'1. КУБ по территории'!$A:$L,6,0),"-")</f>
        <v>Мила mini</v>
      </c>
      <c r="M616" s="50">
        <f>IFERROR(IF(H616&gt;=1000000,1,IF(AND(H616&gt;=500000,H616&lt;=999999),2,IF(AND(H616&gt;=200000,H616&lt;=499999),3,IF(AND(H616&gt;=150000,H616&lt;=199999),4,IF(AND(H616&gt;=75000,H616&lt;=149000),5,IF(AND(H616&gt;=35000,H616&lt;=74999),6,6)))))),"-")</f>
        <v>6</v>
      </c>
      <c r="N616" s="43">
        <f>IFERROR(VLOOKUP($M616,справочник!$A$27:$D$33,3,0),0)</f>
        <v>30</v>
      </c>
      <c r="O616" s="43">
        <f>IFERROR(VLOOKUP($M616,справочник!$A$27:$D$33,4,0),0)</f>
        <v>2</v>
      </c>
      <c r="P616" s="43">
        <f>N616*O616</f>
        <v>60</v>
      </c>
      <c r="Q616" s="66"/>
      <c r="R616" s="67"/>
      <c r="S616" s="67"/>
      <c r="T616" s="67"/>
    </row>
    <row r="617" spans="1:20">
      <c r="A617" s="49" t="s">
        <v>7546</v>
      </c>
      <c r="B617" s="42" t="str">
        <f>IFERROR(VLOOKUP(D:D,'1. КУБ по территории'!$A:$L,7,0),"")</f>
        <v>Буслик</v>
      </c>
      <c r="C617" s="42" t="str">
        <f>IFERROR(VLOOKUP(D:D,'1. КУБ по территории'!$A:$L,8,0),"")</f>
        <v>Брестская обл., г. Барановичи, пр-кт Советский, д 35</v>
      </c>
      <c r="D617" s="60" t="s">
        <v>38</v>
      </c>
      <c r="E617" s="51">
        <f>IFERROR(VLOOKUP(D:D,'1. КУБ по территории'!$I:$L,2,0),"-")</f>
        <v>39806.000200755981</v>
      </c>
      <c r="F617" s="51">
        <f>IFERROR(VLOOKUP(D:D,'1. КУБ по территории'!$I:$L,3,0),"-")</f>
        <v>0</v>
      </c>
      <c r="G617" s="51">
        <f>IFERROR(VLOOKUP(D:D,'1. КУБ по территории'!$I:$L,4,0),"-")</f>
        <v>48951.296248415209</v>
      </c>
      <c r="H617" s="51">
        <f>IFERROR(AVERAGE(E617:G617),"-")</f>
        <v>29585.765483057065</v>
      </c>
      <c r="I617" s="42" t="str">
        <f>IFERROR(VLOOKUP($D617,'1. КУБ по территории'!$A:$L,3,0),"-")</f>
        <v>Канал Специалисты</v>
      </c>
      <c r="J617" s="42" t="str">
        <f>IFERROR(VLOOKUP($D617,'1. КУБ по территории'!$A:$L,4,0),"-")</f>
        <v>Детский магазин</v>
      </c>
      <c r="K617" s="42" t="str">
        <f>IFERROR(VLOOKUP($D617,'1. КУБ по территории'!$A:$L,5,0),"-")</f>
        <v>Детский магазин (малый)</v>
      </c>
      <c r="L617" s="42" t="str">
        <f>IFERROR(VLOOKUP($D617,'1. КУБ по территории'!$A:$L,6,0),"-")</f>
        <v>10 (Буслик)</v>
      </c>
      <c r="M617" s="50">
        <f>IFERROR(IF(H617&gt;=1000000,1,IF(AND(H617&gt;=500000,H617&lt;=999999),2,IF(AND(H617&gt;=200000,H617&lt;=499999),3,IF(AND(H617&gt;=150000,H617&lt;=199999),4,IF(AND(H617&gt;=75000,H617&lt;=149000),5,IF(AND(H617&gt;=35000,H617&lt;=74999),6,6)))))),"-")</f>
        <v>6</v>
      </c>
      <c r="N617" s="43">
        <f>IFERROR(VLOOKUP($M617,справочник!$A$27:$D$33,3,0),0)</f>
        <v>30</v>
      </c>
      <c r="O617" s="43">
        <f>IFERROR(VLOOKUP($M617,справочник!$A$27:$D$33,4,0),0)</f>
        <v>2</v>
      </c>
      <c r="P617" s="43">
        <f>N617*O617</f>
        <v>60</v>
      </c>
      <c r="Q617" s="66"/>
      <c r="R617" s="67"/>
      <c r="S617" s="67"/>
      <c r="T617" s="67"/>
    </row>
    <row r="618" spans="1:20">
      <c r="A618" s="49" t="s">
        <v>7546</v>
      </c>
      <c r="B618" s="42" t="str">
        <f>IFERROR(VLOOKUP(D:D,'1. КУБ по территории'!$A:$L,7,0),"")</f>
        <v>Белмаркет</v>
      </c>
      <c r="C618" s="42" t="str">
        <f>IFERROR(VLOOKUP(D:D,'1. КУБ по территории'!$A:$L,8,0),"")</f>
        <v>Брестская обл., г. Барановичи, ул Тельмана, д 98</v>
      </c>
      <c r="D618" s="60" t="s">
        <v>749</v>
      </c>
      <c r="E618" s="51">
        <f>IFERROR(VLOOKUP(D:D,'1. КУБ по территории'!$I:$L,2,0),"-")</f>
        <v>30812.509999999995</v>
      </c>
      <c r="F618" s="51">
        <f>IFERROR(VLOOKUP(D:D,'1. КУБ по территории'!$I:$L,3,0),"-")</f>
        <v>12484.059999999998</v>
      </c>
      <c r="G618" s="51">
        <f>IFERROR(VLOOKUP(D:D,'1. КУБ по территории'!$I:$L,4,0),"-")</f>
        <v>23779.279999999999</v>
      </c>
      <c r="H618" s="51">
        <f>IFERROR(AVERAGE(E618:G618),"-")</f>
        <v>22358.616666666665</v>
      </c>
      <c r="I618" s="42" t="str">
        <f>IFERROR(VLOOKUP($D618,'1. КУБ по территории'!$A:$L,3,0),"-")</f>
        <v>Смешанный канал</v>
      </c>
      <c r="J618" s="42" t="str">
        <f>IFERROR(VLOOKUP($D618,'1. КУБ по территории'!$A:$L,4,0),"-")</f>
        <v>Супермаркет</v>
      </c>
      <c r="K618" s="42" t="str">
        <f>IFERROR(VLOOKUP($D618,'1. КУБ по территории'!$A:$L,5,0),"-")</f>
        <v>Супермаркет (малый)</v>
      </c>
      <c r="L618" s="42" t="str">
        <f>IFERROR(VLOOKUP($D618,'1. КУБ по территории'!$A:$L,6,0),"-")</f>
        <v>Ф2 (Белмаркет)</v>
      </c>
      <c r="M618" s="50">
        <f>IFERROR(IF(H618&gt;=1000000,1,IF(AND(H618&gt;=500000,H618&lt;=999999),2,IF(AND(H618&gt;=200000,H618&lt;=499999),3,IF(AND(H618&gt;=150000,H618&lt;=199999),4,IF(AND(H618&gt;=75000,H618&lt;=149000),5,IF(AND(H618&gt;=35000,H618&lt;=74999),6,6)))))),"-")</f>
        <v>6</v>
      </c>
      <c r="N618" s="43">
        <f>IFERROR(VLOOKUP($M618,справочник!$A$27:$D$33,3,0),0)</f>
        <v>30</v>
      </c>
      <c r="O618" s="43">
        <f>IFERROR(VLOOKUP($M618,справочник!$A$27:$D$33,4,0),0)</f>
        <v>2</v>
      </c>
      <c r="P618" s="43">
        <f>N618*O618</f>
        <v>60</v>
      </c>
      <c r="Q618" s="66"/>
      <c r="R618" s="67"/>
      <c r="S618" s="67"/>
      <c r="T618" s="67"/>
    </row>
    <row r="619" spans="1:20">
      <c r="A619" s="49" t="s">
        <v>7546</v>
      </c>
      <c r="B619" s="42" t="str">
        <f>IFERROR(VLOOKUP(D:D,'1. КУБ по территории'!$A:$L,7,0),"")</f>
        <v>Белмаркет</v>
      </c>
      <c r="C619" s="42" t="str">
        <f>IFERROR(VLOOKUP(D:D,'1. КУБ по территории'!$A:$L,8,0),"")</f>
        <v>Брестская обл., г. Барановичи, ул Брестская, д 226</v>
      </c>
      <c r="D619" s="60" t="s">
        <v>753</v>
      </c>
      <c r="E619" s="51">
        <f>IFERROR(VLOOKUP(D:D,'1. КУБ по территории'!$I:$L,2,0),"-")</f>
        <v>23766.12</v>
      </c>
      <c r="F619" s="51">
        <f>IFERROR(VLOOKUP(D:D,'1. КУБ по территории'!$I:$L,3,0),"-")</f>
        <v>0</v>
      </c>
      <c r="G619" s="51">
        <f>IFERROR(VLOOKUP(D:D,'1. КУБ по территории'!$I:$L,4,0),"-")</f>
        <v>15614.070000000002</v>
      </c>
      <c r="H619" s="51">
        <f>IFERROR(AVERAGE(E619:G619),"-")</f>
        <v>13126.730000000001</v>
      </c>
      <c r="I619" s="42" t="str">
        <f>IFERROR(VLOOKUP($D619,'1. КУБ по территории'!$A:$L,3,0),"-")</f>
        <v>Смешанный канал</v>
      </c>
      <c r="J619" s="42" t="str">
        <f>IFERROR(VLOOKUP($D619,'1. КУБ по территории'!$A:$L,4,0),"-")</f>
        <v>Супермаркет</v>
      </c>
      <c r="K619" s="42" t="str">
        <f>IFERROR(VLOOKUP($D619,'1. КУБ по территории'!$A:$L,5,0),"-")</f>
        <v>Супермаркет (малый)</v>
      </c>
      <c r="L619" s="42" t="str">
        <f>IFERROR(VLOOKUP($D619,'1. КУБ по территории'!$A:$L,6,0),"-")</f>
        <v>Ф3 (Белмаркет)</v>
      </c>
      <c r="M619" s="50">
        <f>IFERROR(IF(H619&gt;=1000000,1,IF(AND(H619&gt;=500000,H619&lt;=999999),2,IF(AND(H619&gt;=200000,H619&lt;=499999),3,IF(AND(H619&gt;=150000,H619&lt;=199999),4,IF(AND(H619&gt;=75000,H619&lt;=149000),5,IF(AND(H619&gt;=35000,H619&lt;=74999),6,6)))))),"-")</f>
        <v>6</v>
      </c>
      <c r="N619" s="43">
        <f>IFERROR(VLOOKUP($M619,справочник!$A$27:$D$33,3,0),0)</f>
        <v>30</v>
      </c>
      <c r="O619" s="43">
        <f>IFERROR(VLOOKUP($M619,справочник!$A$27:$D$33,4,0),0)</f>
        <v>2</v>
      </c>
      <c r="P619" s="43">
        <f>N619*O619</f>
        <v>60</v>
      </c>
      <c r="Q619" s="66"/>
      <c r="R619" s="67"/>
      <c r="S619" s="67"/>
      <c r="T619" s="67"/>
    </row>
    <row r="620" spans="1:20">
      <c r="A620" s="49" t="s">
        <v>7546</v>
      </c>
      <c r="B620" s="42" t="str">
        <f>IFERROR(VLOOKUP(D:D,'1. КУБ по территории'!$A:$L,7,0),"")</f>
        <v>Корона</v>
      </c>
      <c r="C620" s="42" t="str">
        <f>IFERROR(VLOOKUP(D:D,'1. КУБ по территории'!$A:$L,8,0),"")</f>
        <v>Брестская обл., г. Барановичи, пр-кт Советский, д 2</v>
      </c>
      <c r="D620" s="60" t="s">
        <v>464</v>
      </c>
      <c r="E620" s="51">
        <f>IFERROR(VLOOKUP(D:D,'1. КУБ по территории'!$I:$L,2,0),"-")</f>
        <v>15062.68</v>
      </c>
      <c r="F620" s="51">
        <f>IFERROR(VLOOKUP(D:D,'1. КУБ по территории'!$I:$L,3,0),"-")</f>
        <v>0</v>
      </c>
      <c r="G620" s="51">
        <f>IFERROR(VLOOKUP(D:D,'1. КУБ по территории'!$I:$L,4,0),"-")</f>
        <v>42354.77</v>
      </c>
      <c r="H620" s="51">
        <f>IFERROR(AVERAGE(E620:G620),"-")</f>
        <v>19139.149999999998</v>
      </c>
      <c r="I620" s="42" t="str">
        <f>IFERROR(VLOOKUP($D620,'1. КУБ по территории'!$A:$L,3,0),"-")</f>
        <v>Смешанный канал</v>
      </c>
      <c r="J620" s="42" t="str">
        <f>IFERROR(VLOOKUP($D620,'1. КУБ по территории'!$A:$L,4,0),"-")</f>
        <v>Супермаркет</v>
      </c>
      <c r="K620" s="42" t="str">
        <f>IFERROR(VLOOKUP($D620,'1. КУБ по территории'!$A:$L,5,0),"-")</f>
        <v>Супермаркет (большой)</v>
      </c>
      <c r="L620" s="42" t="str">
        <f>IFERROR(VLOOKUP($D620,'1. КУБ по территории'!$A:$L,6,0),"-")</f>
        <v>Ф2 (Корона)</v>
      </c>
      <c r="M620" s="50">
        <f>IFERROR(IF(H620&gt;=1000000,1,IF(AND(H620&gt;=500000,H620&lt;=999999),2,IF(AND(H620&gt;=200000,H620&lt;=499999),3,IF(AND(H620&gt;=150000,H620&lt;=199999),4,IF(AND(H620&gt;=75000,H620&lt;=149000),5,IF(AND(H620&gt;=35000,H620&lt;=74999),6,6)))))),"-")</f>
        <v>6</v>
      </c>
      <c r="N620" s="43">
        <f>IFERROR(VLOOKUP($M620,справочник!$A$27:$D$33,3,0),0)</f>
        <v>30</v>
      </c>
      <c r="O620" s="43">
        <f>IFERROR(VLOOKUP($M620,справочник!$A$27:$D$33,4,0),0)</f>
        <v>2</v>
      </c>
      <c r="P620" s="43">
        <f>N620*O620</f>
        <v>60</v>
      </c>
      <c r="Q620" s="66"/>
      <c r="R620" s="67"/>
      <c r="S620" s="67"/>
      <c r="T620" s="67"/>
    </row>
    <row r="621" spans="1:20">
      <c r="A621" s="49" t="s">
        <v>7546</v>
      </c>
      <c r="B621" s="42" t="str">
        <f>IFERROR(VLOOKUP(D:D,'1. КУБ по территории'!$A:$L,7,0),"")</f>
        <v>Светофор (Беларусь)</v>
      </c>
      <c r="C621" s="42" t="str">
        <f>IFERROR(VLOOKUP(D:D,'1. КУБ по территории'!$A:$L,8,0),"")</f>
        <v>Брестская обл., г. Барановичи, ул Войкова, д 23</v>
      </c>
      <c r="D621" s="60" t="s">
        <v>866</v>
      </c>
      <c r="E621" s="51">
        <f>IFERROR(VLOOKUP(D:D,'1. КУБ по территории'!$I:$L,2,0),"-")</f>
        <v>3075.1873751500798</v>
      </c>
      <c r="F621" s="51">
        <f>IFERROR(VLOOKUP(D:D,'1. КУБ по территории'!$I:$L,3,0),"-")</f>
        <v>2594.6180039088194</v>
      </c>
      <c r="G621" s="51">
        <f>IFERROR(VLOOKUP(D:D,'1. КУБ по территории'!$I:$L,4,0),"-")</f>
        <v>4260.7380560970241</v>
      </c>
      <c r="H621" s="51">
        <f>IFERROR(AVERAGE(E621:G621),"-")</f>
        <v>3310.1811450519745</v>
      </c>
      <c r="I621" s="42" t="str">
        <f>IFERROR(VLOOKUP($D621,'1. КУБ по территории'!$A:$L,3,0),"-")</f>
        <v>Смешанный канал</v>
      </c>
      <c r="J621" s="42" t="str">
        <f>IFERROR(VLOOKUP($D621,'1. КУБ по территории'!$A:$L,4,0),"-")</f>
        <v>Хард дискаунтер</v>
      </c>
      <c r="K621" s="42" t="str">
        <f>IFERROR(VLOOKUP($D621,'1. КУБ по территории'!$A:$L,5,0),"-")</f>
        <v>Хард дискаунтер</v>
      </c>
      <c r="L621" s="42" t="str">
        <f>IFERROR(VLOOKUP($D621,'1. КУБ по территории'!$A:$L,6,0),"-")</f>
        <v>Unknown</v>
      </c>
      <c r="M621" s="50">
        <f>IFERROR(IF(H621&gt;=1000000,1,IF(AND(H621&gt;=500000,H621&lt;=999999),2,IF(AND(H621&gt;=200000,H621&lt;=499999),3,IF(AND(H621&gt;=150000,H621&lt;=199999),4,IF(AND(H621&gt;=75000,H621&lt;=149000),5,IF(AND(H621&gt;=35000,H621&lt;=74999),6,6)))))),"-")</f>
        <v>6</v>
      </c>
      <c r="N621" s="43">
        <f>IFERROR(VLOOKUP($M621,справочник!$A$27:$D$33,3,0),0)</f>
        <v>30</v>
      </c>
      <c r="O621" s="43">
        <f>IFERROR(VLOOKUP($M621,справочник!$A$27:$D$33,4,0),0)</f>
        <v>2</v>
      </c>
      <c r="P621" s="43">
        <f>N621*O621</f>
        <v>60</v>
      </c>
      <c r="Q621" s="66"/>
      <c r="R621" s="67"/>
      <c r="S621" s="67"/>
      <c r="T621" s="67"/>
    </row>
    <row r="622" spans="1:20">
      <c r="A622" s="49" t="s">
        <v>7546</v>
      </c>
      <c r="B622" s="42" t="str">
        <f>IFERROR(VLOOKUP(D:D,'1. КУБ по территории'!$A:$L,7,0),"")</f>
        <v>Светофор (Беларусь)</v>
      </c>
      <c r="C622" s="42" t="str">
        <f>IFERROR(VLOOKUP(D:D,'1. КУБ по территории'!$A:$L,8,0),"")</f>
        <v>Брестская обл., г. Барановичи, ул Слонимское Шоссе, д 1</v>
      </c>
      <c r="D622" s="60" t="s">
        <v>900</v>
      </c>
      <c r="E622" s="51">
        <f>IFERROR(VLOOKUP(D:D,'1. КУБ по территории'!$I:$L,2,0),"-")</f>
        <v>3075.1873751500793</v>
      </c>
      <c r="F622" s="51">
        <f>IFERROR(VLOOKUP(D:D,'1. КУБ по территории'!$I:$L,3,0),"-")</f>
        <v>2594.6180039088194</v>
      </c>
      <c r="G622" s="51">
        <f>IFERROR(VLOOKUP(D:D,'1. КУБ по территории'!$I:$L,4,0),"-")</f>
        <v>4260.7380560970241</v>
      </c>
      <c r="H622" s="51">
        <f>IFERROR(AVERAGE(E622:G622),"-")</f>
        <v>3310.1811450519745</v>
      </c>
      <c r="I622" s="42" t="str">
        <f>IFERROR(VLOOKUP($D622,'1. КУБ по территории'!$A:$L,3,0),"-")</f>
        <v>Смешанный канал</v>
      </c>
      <c r="J622" s="42" t="str">
        <f>IFERROR(VLOOKUP($D622,'1. КУБ по территории'!$A:$L,4,0),"-")</f>
        <v>Хард дискаунтер</v>
      </c>
      <c r="K622" s="42" t="str">
        <f>IFERROR(VLOOKUP($D622,'1. КУБ по территории'!$A:$L,5,0),"-")</f>
        <v>Хард дискаунтер</v>
      </c>
      <c r="L622" s="42" t="str">
        <f>IFERROR(VLOOKUP($D622,'1. КУБ по территории'!$A:$L,6,0),"-")</f>
        <v>Unknown</v>
      </c>
      <c r="M622" s="50">
        <f>IFERROR(IF(H622&gt;=1000000,1,IF(AND(H622&gt;=500000,H622&lt;=999999),2,IF(AND(H622&gt;=200000,H622&lt;=499999),3,IF(AND(H622&gt;=150000,H622&lt;=199999),4,IF(AND(H622&gt;=75000,H622&lt;=149000),5,IF(AND(H622&gt;=35000,H622&lt;=74999),6,6)))))),"-")</f>
        <v>6</v>
      </c>
      <c r="N622" s="43">
        <f>IFERROR(VLOOKUP($M622,справочник!$A$27:$D$33,3,0),0)</f>
        <v>30</v>
      </c>
      <c r="O622" s="43">
        <f>IFERROR(VLOOKUP($M622,справочник!$A$27:$D$33,4,0),0)</f>
        <v>2</v>
      </c>
      <c r="P622" s="43">
        <f>N622*O622</f>
        <v>60</v>
      </c>
      <c r="Q622" s="66"/>
      <c r="R622" s="67"/>
      <c r="S622" s="67"/>
      <c r="T622" s="67"/>
    </row>
    <row r="623" spans="1:20">
      <c r="A623" s="49" t="s">
        <v>7546</v>
      </c>
      <c r="B623" s="42" t="str">
        <f>IFERROR(VLOOKUP(D:D,'1. КУБ по территории'!$A:$L,7,0),"")</f>
        <v>Светофор (Беларусь)</v>
      </c>
      <c r="C623" s="42" t="str">
        <f>IFERROR(VLOOKUP(D:D,'1. КУБ по территории'!$A:$L,8,0),"")</f>
        <v>Брестская обл., Ганцевичский р-н, г. Ганцевичи, ул Матросова, д 63А</v>
      </c>
      <c r="D623" s="60" t="s">
        <v>869</v>
      </c>
      <c r="E623" s="51">
        <f>IFERROR(VLOOKUP(D:D,'1. КУБ по территории'!$I:$L,2,0),"-")</f>
        <v>3075.1873751500793</v>
      </c>
      <c r="F623" s="51">
        <f>IFERROR(VLOOKUP(D:D,'1. КУБ по территории'!$I:$L,3,0),"-")</f>
        <v>2594.6180039088194</v>
      </c>
      <c r="G623" s="51">
        <f>IFERROR(VLOOKUP(D:D,'1. КУБ по территории'!$I:$L,4,0),"-")</f>
        <v>4260.7380560970241</v>
      </c>
      <c r="H623" s="51">
        <f>IFERROR(AVERAGE(E623:G623),"-")</f>
        <v>3310.1811450519745</v>
      </c>
      <c r="I623" s="42" t="str">
        <f>IFERROR(VLOOKUP($D623,'1. КУБ по территории'!$A:$L,3,0),"-")</f>
        <v>Смешанный канал</v>
      </c>
      <c r="J623" s="42" t="str">
        <f>IFERROR(VLOOKUP($D623,'1. КУБ по территории'!$A:$L,4,0),"-")</f>
        <v>Хард дискаунтер</v>
      </c>
      <c r="K623" s="42" t="str">
        <f>IFERROR(VLOOKUP($D623,'1. КУБ по территории'!$A:$L,5,0),"-")</f>
        <v>Хард дискаунтер</v>
      </c>
      <c r="L623" s="42" t="str">
        <f>IFERROR(VLOOKUP($D623,'1. КУБ по территории'!$A:$L,6,0),"-")</f>
        <v>Unknown</v>
      </c>
      <c r="M623" s="50">
        <f>IFERROR(IF(H623&gt;=1000000,1,IF(AND(H623&gt;=500000,H623&lt;=999999),2,IF(AND(H623&gt;=200000,H623&lt;=499999),3,IF(AND(H623&gt;=150000,H623&lt;=199999),4,IF(AND(H623&gt;=75000,H623&lt;=149000),5,IF(AND(H623&gt;=35000,H623&lt;=74999),6,6)))))),"-")</f>
        <v>6</v>
      </c>
      <c r="N623" s="43">
        <f>IFERROR(VLOOKUP($M623,справочник!$A$27:$D$33,3,0),0)</f>
        <v>30</v>
      </c>
      <c r="O623" s="43">
        <f>IFERROR(VLOOKUP($M623,справочник!$A$27:$D$33,4,0),0)</f>
        <v>2</v>
      </c>
      <c r="P623" s="43">
        <f>N623*O623</f>
        <v>60</v>
      </c>
      <c r="Q623" s="66"/>
      <c r="R623" s="67"/>
      <c r="S623" s="67"/>
      <c r="T623" s="67"/>
    </row>
    <row r="624" spans="1:20">
      <c r="A624" s="49" t="s">
        <v>7546</v>
      </c>
      <c r="B624" s="42" t="str">
        <f>IFERROR(VLOOKUP(D:D,'1. КУБ по территории'!$A:$L,7,0),"")</f>
        <v>Светофор (Беларусь)</v>
      </c>
      <c r="C624" s="42" t="str">
        <f>IFERROR(VLOOKUP(D:D,'1. КУБ по территории'!$A:$L,8,0),"")</f>
        <v>Брестская обл., Ивацевичский р-н, г. Ивацевичи, ул Лесная, д 3 к 2</v>
      </c>
      <c r="D624" s="60" t="s">
        <v>881</v>
      </c>
      <c r="E624" s="51">
        <f>IFERROR(VLOOKUP(D:D,'1. КУБ по территории'!$I:$L,2,0),"-")</f>
        <v>3075.1873751500798</v>
      </c>
      <c r="F624" s="51">
        <f>IFERROR(VLOOKUP(D:D,'1. КУБ по территории'!$I:$L,3,0),"-")</f>
        <v>2594.6180039088194</v>
      </c>
      <c r="G624" s="51">
        <f>IFERROR(VLOOKUP(D:D,'1. КУБ по территории'!$I:$L,4,0),"-")</f>
        <v>4260.7380560970241</v>
      </c>
      <c r="H624" s="51">
        <f>IFERROR(AVERAGE(E624:G624),"-")</f>
        <v>3310.1811450519745</v>
      </c>
      <c r="I624" s="42" t="str">
        <f>IFERROR(VLOOKUP($D624,'1. КУБ по территории'!$A:$L,3,0),"-")</f>
        <v>Смешанный канал</v>
      </c>
      <c r="J624" s="42" t="str">
        <f>IFERROR(VLOOKUP($D624,'1. КУБ по территории'!$A:$L,4,0),"-")</f>
        <v>Хард дискаунтер</v>
      </c>
      <c r="K624" s="42" t="str">
        <f>IFERROR(VLOOKUP($D624,'1. КУБ по территории'!$A:$L,5,0),"-")</f>
        <v>Хард дискаунтер</v>
      </c>
      <c r="L624" s="42" t="str">
        <f>IFERROR(VLOOKUP($D624,'1. КУБ по территории'!$A:$L,6,0),"-")</f>
        <v>Unknown</v>
      </c>
      <c r="M624" s="50">
        <f>IFERROR(IF(H624&gt;=1000000,1,IF(AND(H624&gt;=500000,H624&lt;=999999),2,IF(AND(H624&gt;=200000,H624&lt;=499999),3,IF(AND(H624&gt;=150000,H624&lt;=199999),4,IF(AND(H624&gt;=75000,H624&lt;=149000),5,IF(AND(H624&gt;=35000,H624&lt;=74999),6,6)))))),"-")</f>
        <v>6</v>
      </c>
      <c r="N624" s="43">
        <f>IFERROR(VLOOKUP($M624,справочник!$A$27:$D$33,3,0),0)</f>
        <v>30</v>
      </c>
      <c r="O624" s="43">
        <f>IFERROR(VLOOKUP($M624,справочник!$A$27:$D$33,4,0),0)</f>
        <v>2</v>
      </c>
      <c r="P624" s="43">
        <f>N624*O624</f>
        <v>60</v>
      </c>
      <c r="Q624" s="66"/>
      <c r="R624" s="67"/>
      <c r="S624" s="67"/>
      <c r="T624" s="67"/>
    </row>
    <row r="625" spans="1:20">
      <c r="A625" s="49" t="s">
        <v>7546</v>
      </c>
      <c r="B625" s="42" t="str">
        <f>IFERROR(VLOOKUP(D:D,'1. КУБ по территории'!$A:$L,7,0),"")</f>
        <v>Светофор (Беларусь)</v>
      </c>
      <c r="C625" s="42" t="str">
        <f>IFERROR(VLOOKUP(D:D,'1. КУБ по территории'!$A:$L,8,0),"")</f>
        <v>Гродненская обл., Слонимский р-н, г. Слоним, ул Красноармейская, д 73 к Г</v>
      </c>
      <c r="D625" s="60" t="s">
        <v>4545</v>
      </c>
      <c r="E625" s="51">
        <f>IFERROR(VLOOKUP(D:D,'1. КУБ по территории'!$I:$L,2,0),"-")</f>
        <v>3075.1873751500798</v>
      </c>
      <c r="F625" s="51">
        <f>IFERROR(VLOOKUP(D:D,'1. КУБ по территории'!$I:$L,3,0),"-")</f>
        <v>2594.6180039088194</v>
      </c>
      <c r="G625" s="51">
        <f>IFERROR(VLOOKUP(D:D,'1. КУБ по территории'!$I:$L,4,0),"-")</f>
        <v>4260.7380560970241</v>
      </c>
      <c r="H625" s="51">
        <f>IFERROR(AVERAGE(E625:G625),"-")</f>
        <v>3310.1811450519745</v>
      </c>
      <c r="I625" s="42" t="str">
        <f>IFERROR(VLOOKUP($D625,'1. КУБ по территории'!$A:$L,3,0),"-")</f>
        <v>Смешанный канал</v>
      </c>
      <c r="J625" s="42" t="str">
        <f>IFERROR(VLOOKUP($D625,'1. КУБ по территории'!$A:$L,4,0),"-")</f>
        <v>Хард дискаунтер</v>
      </c>
      <c r="K625" s="42" t="str">
        <f>IFERROR(VLOOKUP($D625,'1. КУБ по территории'!$A:$L,5,0),"-")</f>
        <v>Хард дискаунтер</v>
      </c>
      <c r="L625" s="42" t="str">
        <f>IFERROR(VLOOKUP($D625,'1. КУБ по территории'!$A:$L,6,0),"-")</f>
        <v>Unknown</v>
      </c>
      <c r="M625" s="50">
        <f>IFERROR(IF(H625&gt;=1000000,1,IF(AND(H625&gt;=500000,H625&lt;=999999),2,IF(AND(H625&gt;=200000,H625&lt;=499999),3,IF(AND(H625&gt;=150000,H625&lt;=199999),4,IF(AND(H625&gt;=75000,H625&lt;=149000),5,IF(AND(H625&gt;=35000,H625&lt;=74999),6,6)))))),"-")</f>
        <v>6</v>
      </c>
      <c r="N625" s="43">
        <f>IFERROR(VLOOKUP($M625,справочник!$A$27:$D$33,3,0),0)</f>
        <v>30</v>
      </c>
      <c r="O625" s="43">
        <f>IFERROR(VLOOKUP($M625,справочник!$A$27:$D$33,4,0),0)</f>
        <v>2</v>
      </c>
      <c r="P625" s="43">
        <f>N625*O625</f>
        <v>60</v>
      </c>
      <c r="Q625" s="66"/>
      <c r="R625" s="67"/>
      <c r="S625" s="67"/>
      <c r="T625" s="67"/>
    </row>
    <row r="626" spans="1:20">
      <c r="A626" s="49" t="s">
        <v>7546</v>
      </c>
      <c r="B626" s="42" t="str">
        <f>IFERROR(VLOOKUP(D:D,'1. КУБ по территории'!$A:$L,7,0),"")</f>
        <v>Светофор (Беларусь)</v>
      </c>
      <c r="C626" s="42" t="str">
        <f>IFERROR(VLOOKUP(D:D,'1. КУБ по территории'!$A:$L,8,0),"")</f>
        <v>Гродненская обл., Слонимский р-н, г. Слоним, ул Минский Тракт, д 10</v>
      </c>
      <c r="D626" s="60" t="s">
        <v>4531</v>
      </c>
      <c r="E626" s="51">
        <f>IFERROR(VLOOKUP(D:D,'1. КУБ по территории'!$I:$L,2,0),"-")</f>
        <v>3075.1873751500793</v>
      </c>
      <c r="F626" s="51">
        <f>IFERROR(VLOOKUP(D:D,'1. КУБ по территории'!$I:$L,3,0),"-")</f>
        <v>2594.6180039088194</v>
      </c>
      <c r="G626" s="51">
        <f>IFERROR(VLOOKUP(D:D,'1. КУБ по территории'!$I:$L,4,0),"-")</f>
        <v>4260.7380560970241</v>
      </c>
      <c r="H626" s="51">
        <f>IFERROR(AVERAGE(E626:G626),"-")</f>
        <v>3310.1811450519745</v>
      </c>
      <c r="I626" s="42" t="str">
        <f>IFERROR(VLOOKUP($D626,'1. КУБ по территории'!$A:$L,3,0),"-")</f>
        <v>Смешанный канал</v>
      </c>
      <c r="J626" s="42" t="str">
        <f>IFERROR(VLOOKUP($D626,'1. КУБ по территории'!$A:$L,4,0),"-")</f>
        <v>Хард дискаунтер</v>
      </c>
      <c r="K626" s="42" t="str">
        <f>IFERROR(VLOOKUP($D626,'1. КУБ по территории'!$A:$L,5,0),"-")</f>
        <v>Хард дискаунтер</v>
      </c>
      <c r="L626" s="42" t="str">
        <f>IFERROR(VLOOKUP($D626,'1. КУБ по территории'!$A:$L,6,0),"-")</f>
        <v>Unknown</v>
      </c>
      <c r="M626" s="50">
        <f>IFERROR(IF(H626&gt;=1000000,1,IF(AND(H626&gt;=500000,H626&lt;=999999),2,IF(AND(H626&gt;=200000,H626&lt;=499999),3,IF(AND(H626&gt;=150000,H626&lt;=199999),4,IF(AND(H626&gt;=75000,H626&lt;=149000),5,IF(AND(H626&gt;=35000,H626&lt;=74999),6,6)))))),"-")</f>
        <v>6</v>
      </c>
      <c r="N626" s="43">
        <f>IFERROR(VLOOKUP($M626,справочник!$A$27:$D$33,3,0),0)</f>
        <v>30</v>
      </c>
      <c r="O626" s="43">
        <f>IFERROR(VLOOKUP($M626,справочник!$A$27:$D$33,4,0),0)</f>
        <v>2</v>
      </c>
      <c r="P626" s="43">
        <f>N626*O626</f>
        <v>60</v>
      </c>
      <c r="Q626" s="66"/>
      <c r="R626" s="67"/>
      <c r="S626" s="67"/>
      <c r="T626" s="67"/>
    </row>
    <row r="627" spans="1:20">
      <c r="A627" s="49" t="s">
        <v>7546</v>
      </c>
      <c r="B627" s="42" t="str">
        <f>IFERROR(VLOOKUP(D:D,'1. КУБ по территории'!$A:$L,7,0),"")</f>
        <v>Грошык</v>
      </c>
      <c r="C627" s="42" t="str">
        <f>IFERROR(VLOOKUP(D:D,'1. КУБ по территории'!$A:$L,8,0),"")</f>
        <v>Гродненская обл., Слонимский р-н, г. Слоним, ул Брестская, д 42А</v>
      </c>
      <c r="D627" s="60" t="s">
        <v>4517</v>
      </c>
      <c r="E627" s="51">
        <f>IFERROR(VLOOKUP(D:D,'1. КУБ по территории'!$I:$L,2,0),"-")</f>
        <v>85135.62000000001</v>
      </c>
      <c r="F627" s="51">
        <f>IFERROR(VLOOKUP(D:D,'1. КУБ по территории'!$I:$L,3,0),"-")</f>
        <v>69880.040000000023</v>
      </c>
      <c r="G627" s="51">
        <f>IFERROR(VLOOKUP(D:D,'1. КУБ по территории'!$I:$L,4,0),"-")</f>
        <v>74147.520000000019</v>
      </c>
      <c r="H627" s="51">
        <f>IFERROR(AVERAGE(E627:G627),"-")</f>
        <v>76387.726666666684</v>
      </c>
      <c r="I627" s="42" t="str">
        <f>IFERROR(VLOOKUP($D627,'1. КУБ по территории'!$A:$L,3,0),"-")</f>
        <v>Смешанный канал</v>
      </c>
      <c r="J627" s="42" t="str">
        <f>IFERROR(VLOOKUP($D627,'1. КУБ по территории'!$A:$L,4,0),"-")</f>
        <v>Хард дискаунтер</v>
      </c>
      <c r="K627" s="42" t="str">
        <f>IFERROR(VLOOKUP($D627,'1. КУБ по территории'!$A:$L,5,0),"-")</f>
        <v>Хард дискаунтер</v>
      </c>
      <c r="L627" s="42" t="str">
        <f>IFERROR(VLOOKUP($D627,'1. КУБ по территории'!$A:$L,6,0),"-")</f>
        <v>Unknown</v>
      </c>
      <c r="M627" s="50">
        <f>IFERROR(IF(H627&gt;=1000000,1,IF(AND(H627&gt;=500000,H627&lt;=999999),2,IF(AND(H627&gt;=200000,H627&lt;=499999),3,IF(AND(H627&gt;=150000,H627&lt;=199999),4,IF(AND(H627&gt;=75000,H627&lt;=149000),5,IF(AND(H627&gt;=35000,H627&lt;=74999),6,6)))))),"-")</f>
        <v>5</v>
      </c>
      <c r="N627" s="43">
        <f>IFERROR(VLOOKUP($M627,справочник!$A$27:$D$33,3,0),0)</f>
        <v>30</v>
      </c>
      <c r="O627" s="43">
        <f>IFERROR(VLOOKUP($M627,справочник!$A$27:$D$33,4,0),0)</f>
        <v>2</v>
      </c>
      <c r="P627" s="43">
        <f>N627*O627</f>
        <v>60</v>
      </c>
      <c r="Q627" s="66"/>
      <c r="R627" s="67"/>
      <c r="S627" s="67"/>
      <c r="T627" s="67"/>
    </row>
    <row r="628" spans="1:20">
      <c r="A628" s="49" t="s">
        <v>7546</v>
      </c>
      <c r="B628" s="42" t="str">
        <f>IFERROR(VLOOKUP(D:D,'1. КУБ по территории'!$A:$L,7,0),"")</f>
        <v>Грошык</v>
      </c>
      <c r="C628" s="42" t="str">
        <f>IFERROR(VLOOKUP(D:D,'1. КУБ по территории'!$A:$L,8,0),"")</f>
        <v>Брестская обл., г. Барановичи, ул Притыцкого, д 77б</v>
      </c>
      <c r="D628" s="60" t="s">
        <v>849</v>
      </c>
      <c r="E628" s="51">
        <f>IFERROR(VLOOKUP(D:D,'1. КУБ по территории'!$I:$L,2,0),"-")</f>
        <v>85135.62</v>
      </c>
      <c r="F628" s="51">
        <f>IFERROR(VLOOKUP(D:D,'1. КУБ по территории'!$I:$L,3,0),"-")</f>
        <v>69880.040000000008</v>
      </c>
      <c r="G628" s="51">
        <f>IFERROR(VLOOKUP(D:D,'1. КУБ по территории'!$I:$L,4,0),"-")</f>
        <v>74147.520000000004</v>
      </c>
      <c r="H628" s="51">
        <f>IFERROR(AVERAGE(E628:G628),"-")</f>
        <v>76387.726666666669</v>
      </c>
      <c r="I628" s="42" t="str">
        <f>IFERROR(VLOOKUP($D628,'1. КУБ по территории'!$A:$L,3,0),"-")</f>
        <v>Смешанный канал</v>
      </c>
      <c r="J628" s="42" t="str">
        <f>IFERROR(VLOOKUP($D628,'1. КУБ по территории'!$A:$L,4,0),"-")</f>
        <v>Хард дискаунтер</v>
      </c>
      <c r="K628" s="42" t="str">
        <f>IFERROR(VLOOKUP($D628,'1. КУБ по территории'!$A:$L,5,0),"-")</f>
        <v>Хард дискаунтер</v>
      </c>
      <c r="L628" s="42" t="str">
        <f>IFERROR(VLOOKUP($D628,'1. КУБ по территории'!$A:$L,6,0),"-")</f>
        <v>Unknown</v>
      </c>
      <c r="M628" s="50">
        <f>IFERROR(IF(H628&gt;=1000000,1,IF(AND(H628&gt;=500000,H628&lt;=999999),2,IF(AND(H628&gt;=200000,H628&lt;=499999),3,IF(AND(H628&gt;=150000,H628&lt;=199999),4,IF(AND(H628&gt;=75000,H628&lt;=149000),5,IF(AND(H628&gt;=35000,H628&lt;=74999),6,6)))))),"-")</f>
        <v>5</v>
      </c>
      <c r="N628" s="43">
        <f>IFERROR(VLOOKUP($M628,справочник!$A$27:$D$33,3,0),0)</f>
        <v>30</v>
      </c>
      <c r="O628" s="43">
        <f>IFERROR(VLOOKUP($M628,справочник!$A$27:$D$33,4,0),0)</f>
        <v>2</v>
      </c>
      <c r="P628" s="43">
        <f>N628*O628</f>
        <v>60</v>
      </c>
      <c r="Q628" s="66"/>
      <c r="R628" s="67"/>
      <c r="S628" s="67"/>
      <c r="T628" s="67"/>
    </row>
    <row r="629" spans="1:20">
      <c r="A629" s="49" t="s">
        <v>7546</v>
      </c>
      <c r="B629" s="42" t="str">
        <f>IFERROR(VLOOKUP(D:D,'1. КУБ по территории'!$A:$L,7,0),"")</f>
        <v>Грошык</v>
      </c>
      <c r="C629" s="42" t="str">
        <f>IFERROR(VLOOKUP(D:D,'1. КУБ по территории'!$A:$L,8,0),"")</f>
        <v>Брестская обл., г. Барановичи, ул Парковая, д 37</v>
      </c>
      <c r="D629" s="60" t="s">
        <v>835</v>
      </c>
      <c r="E629" s="51">
        <f>IFERROR(VLOOKUP(D:D,'1. КУБ по территории'!$I:$L,2,0),"-")</f>
        <v>85135.620000000024</v>
      </c>
      <c r="F629" s="51">
        <f>IFERROR(VLOOKUP(D:D,'1. КУБ по территории'!$I:$L,3,0),"-")</f>
        <v>69880.040000000008</v>
      </c>
      <c r="G629" s="51">
        <f>IFERROR(VLOOKUP(D:D,'1. КУБ по территории'!$I:$L,4,0),"-")</f>
        <v>74147.520000000004</v>
      </c>
      <c r="H629" s="51">
        <f>IFERROR(AVERAGE(E629:G629),"-")</f>
        <v>76387.726666666684</v>
      </c>
      <c r="I629" s="42" t="str">
        <f>IFERROR(VLOOKUP($D629,'1. КУБ по территории'!$A:$L,3,0),"-")</f>
        <v>Смешанный канал</v>
      </c>
      <c r="J629" s="42" t="str">
        <f>IFERROR(VLOOKUP($D629,'1. КУБ по территории'!$A:$L,4,0),"-")</f>
        <v>Хард дискаунтер</v>
      </c>
      <c r="K629" s="42" t="str">
        <f>IFERROR(VLOOKUP($D629,'1. КУБ по территории'!$A:$L,5,0),"-")</f>
        <v>Хард дискаунтер</v>
      </c>
      <c r="L629" s="42" t="str">
        <f>IFERROR(VLOOKUP($D629,'1. КУБ по территории'!$A:$L,6,0),"-")</f>
        <v>Unknown</v>
      </c>
      <c r="M629" s="50">
        <f>IFERROR(IF(H629&gt;=1000000,1,IF(AND(H629&gt;=500000,H629&lt;=999999),2,IF(AND(H629&gt;=200000,H629&lt;=499999),3,IF(AND(H629&gt;=150000,H629&lt;=199999),4,IF(AND(H629&gt;=75000,H629&lt;=149000),5,IF(AND(H629&gt;=35000,H629&lt;=74999),6,6)))))),"-")</f>
        <v>5</v>
      </c>
      <c r="N629" s="43">
        <f>IFERROR(VLOOKUP($M629,справочник!$A$27:$D$33,3,0),0)</f>
        <v>30</v>
      </c>
      <c r="O629" s="43">
        <f>IFERROR(VLOOKUP($M629,справочник!$A$27:$D$33,4,0),0)</f>
        <v>2</v>
      </c>
      <c r="P629" s="43">
        <f>N629*O629</f>
        <v>60</v>
      </c>
      <c r="Q629" s="66"/>
      <c r="R629" s="67"/>
      <c r="S629" s="67"/>
      <c r="T629" s="67"/>
    </row>
    <row r="630" spans="1:20">
      <c r="A630" s="49" t="s">
        <v>7546</v>
      </c>
      <c r="B630" s="42" t="str">
        <f>IFERROR(VLOOKUP(D:D,'1. КУБ по территории'!$A:$L,7,0),"")</f>
        <v>Грошык</v>
      </c>
      <c r="C630" s="42" t="str">
        <f>IFERROR(VLOOKUP(D:D,'1. КУБ по территории'!$A:$L,8,0),"")</f>
        <v>Брестская обл., г. Барановичи, ул Пролетарская, д 14/14</v>
      </c>
      <c r="D630" s="60" t="s">
        <v>851</v>
      </c>
      <c r="E630" s="51">
        <f>IFERROR(VLOOKUP(D:D,'1. КУБ по территории'!$I:$L,2,0),"-")</f>
        <v>85135.619999999966</v>
      </c>
      <c r="F630" s="51">
        <f>IFERROR(VLOOKUP(D:D,'1. КУБ по территории'!$I:$L,3,0),"-")</f>
        <v>69880.040000000037</v>
      </c>
      <c r="G630" s="51">
        <f>IFERROR(VLOOKUP(D:D,'1. КУБ по территории'!$I:$L,4,0),"-")</f>
        <v>74147.51999999999</v>
      </c>
      <c r="H630" s="51">
        <f>IFERROR(AVERAGE(E630:G630),"-")</f>
        <v>76387.726666666669</v>
      </c>
      <c r="I630" s="42" t="str">
        <f>IFERROR(VLOOKUP($D630,'1. КУБ по территории'!$A:$L,3,0),"-")</f>
        <v>Смешанный канал</v>
      </c>
      <c r="J630" s="42" t="str">
        <f>IFERROR(VLOOKUP($D630,'1. КУБ по территории'!$A:$L,4,0),"-")</f>
        <v>Хард дискаунтер</v>
      </c>
      <c r="K630" s="42" t="str">
        <f>IFERROR(VLOOKUP($D630,'1. КУБ по территории'!$A:$L,5,0),"-")</f>
        <v>Хард дискаунтер</v>
      </c>
      <c r="L630" s="42" t="str">
        <f>IFERROR(VLOOKUP($D630,'1. КУБ по территории'!$A:$L,6,0),"-")</f>
        <v>Unknown</v>
      </c>
      <c r="M630" s="50">
        <f>IFERROR(IF(H630&gt;=1000000,1,IF(AND(H630&gt;=500000,H630&lt;=999999),2,IF(AND(H630&gt;=200000,H630&lt;=499999),3,IF(AND(H630&gt;=150000,H630&lt;=199999),4,IF(AND(H630&gt;=75000,H630&lt;=149000),5,IF(AND(H630&gt;=35000,H630&lt;=74999),6,6)))))),"-")</f>
        <v>5</v>
      </c>
      <c r="N630" s="43">
        <f>IFERROR(VLOOKUP($M630,справочник!$A$27:$D$33,3,0),0)</f>
        <v>30</v>
      </c>
      <c r="O630" s="43">
        <f>IFERROR(VLOOKUP($M630,справочник!$A$27:$D$33,4,0),0)</f>
        <v>2</v>
      </c>
      <c r="P630" s="43">
        <f>N630*O630</f>
        <v>60</v>
      </c>
      <c r="Q630" s="66"/>
      <c r="R630" s="67"/>
      <c r="S630" s="67"/>
      <c r="T630" s="67"/>
    </row>
    <row r="631" spans="1:20">
      <c r="A631" s="49" t="s">
        <v>7546</v>
      </c>
      <c r="B631" s="42" t="str">
        <f>IFERROR(VLOOKUP(D:D,'1. КУБ по территории'!$A:$L,7,0),"")</f>
        <v>Грошык</v>
      </c>
      <c r="C631" s="42" t="str">
        <f>IFERROR(VLOOKUP(D:D,'1. КУБ по территории'!$A:$L,8,0),"")</f>
        <v>Брестская обл., Барановичский р-н, д Р-4,6-й</v>
      </c>
      <c r="D631" s="60" t="s">
        <v>845</v>
      </c>
      <c r="E631" s="51">
        <f>IFERROR(VLOOKUP(D:D,'1. КУБ по территории'!$I:$L,2,0),"-")</f>
        <v>85135.619999999966</v>
      </c>
      <c r="F631" s="51">
        <f>IFERROR(VLOOKUP(D:D,'1. КУБ по территории'!$I:$L,3,0),"-")</f>
        <v>69880.040000000023</v>
      </c>
      <c r="G631" s="51">
        <f>IFERROR(VLOOKUP(D:D,'1. КУБ по территории'!$I:$L,4,0),"-")</f>
        <v>74147.520000000004</v>
      </c>
      <c r="H631" s="51">
        <f>IFERROR(AVERAGE(E631:G631),"-")</f>
        <v>76387.726666666669</v>
      </c>
      <c r="I631" s="42" t="str">
        <f>IFERROR(VLOOKUP($D631,'1. КУБ по территории'!$A:$L,3,0),"-")</f>
        <v>Смешанный канал</v>
      </c>
      <c r="J631" s="42" t="str">
        <f>IFERROR(VLOOKUP($D631,'1. КУБ по территории'!$A:$L,4,0),"-")</f>
        <v>Хард дискаунтер</v>
      </c>
      <c r="K631" s="42" t="str">
        <f>IFERROR(VLOOKUP($D631,'1. КУБ по территории'!$A:$L,5,0),"-")</f>
        <v>Хард дискаунтер</v>
      </c>
      <c r="L631" s="42" t="str">
        <f>IFERROR(VLOOKUP($D631,'1. КУБ по территории'!$A:$L,6,0),"-")</f>
        <v>Unknown</v>
      </c>
      <c r="M631" s="50">
        <f>IFERROR(IF(H631&gt;=1000000,1,IF(AND(H631&gt;=500000,H631&lt;=999999),2,IF(AND(H631&gt;=200000,H631&lt;=499999),3,IF(AND(H631&gt;=150000,H631&lt;=199999),4,IF(AND(H631&gt;=75000,H631&lt;=149000),5,IF(AND(H631&gt;=35000,H631&lt;=74999),6,6)))))),"-")</f>
        <v>5</v>
      </c>
      <c r="N631" s="43">
        <f>IFERROR(VLOOKUP($M631,справочник!$A$27:$D$33,3,0),0)</f>
        <v>30</v>
      </c>
      <c r="O631" s="43">
        <f>IFERROR(VLOOKUP($M631,справочник!$A$27:$D$33,4,0),0)</f>
        <v>2</v>
      </c>
      <c r="P631" s="43">
        <f>N631*O631</f>
        <v>60</v>
      </c>
      <c r="Q631" s="66"/>
      <c r="R631" s="67"/>
      <c r="S631" s="67"/>
      <c r="T631" s="67"/>
    </row>
    <row r="632" spans="1:20">
      <c r="A632" s="49" t="s">
        <v>7546</v>
      </c>
      <c r="B632" s="42" t="str">
        <f>IFERROR(VLOOKUP(D:D,'1. КУБ по территории'!$A:$L,7,0),"")</f>
        <v>АЛМИ (Беларусь)</v>
      </c>
      <c r="C632" s="42" t="str">
        <f>IFERROR(VLOOKUP(D:D,'1. КУБ по территории'!$A:$L,8,0),"")</f>
        <v>Брестская обл., г. Барановичи, ул 50 лет БССР, д 86</v>
      </c>
      <c r="D632" s="60" t="s">
        <v>455</v>
      </c>
      <c r="E632" s="51">
        <f>IFERROR(VLOOKUP(D:D,'1. КУБ по территории'!$I:$L,2,0),"-")</f>
        <v>3149.52</v>
      </c>
      <c r="F632" s="51">
        <f>IFERROR(VLOOKUP(D:D,'1. КУБ по территории'!$I:$L,3,0),"-")</f>
        <v>0</v>
      </c>
      <c r="G632" s="51">
        <f>IFERROR(VLOOKUP(D:D,'1. КУБ по территории'!$I:$L,4,0),"-")</f>
        <v>0</v>
      </c>
      <c r="H632" s="51">
        <f>IFERROR(AVERAGE(E632:G632),"-")</f>
        <v>1049.8399999999999</v>
      </c>
      <c r="I632" s="42" t="str">
        <f>IFERROR(VLOOKUP($D632,'1. КУБ по территории'!$A:$L,3,0),"-")</f>
        <v>Смешанный канал</v>
      </c>
      <c r="J632" s="42" t="str">
        <f>IFERROR(VLOOKUP($D632,'1. КУБ по территории'!$A:$L,4,0),"-")</f>
        <v>Минимаркет</v>
      </c>
      <c r="K632" s="42" t="str">
        <f>IFERROR(VLOOKUP($D632,'1. КУБ по территории'!$A:$L,5,0),"-")</f>
        <v>Минимаркет</v>
      </c>
      <c r="L632" s="42" t="str">
        <f>IFERROR(VLOOKUP($D632,'1. КУБ по территории'!$A:$L,6,0),"-")</f>
        <v>Unknown</v>
      </c>
      <c r="M632" s="50">
        <f>IFERROR(IF(H632&gt;=1000000,1,IF(AND(H632&gt;=500000,H632&lt;=999999),2,IF(AND(H632&gt;=200000,H632&lt;=499999),3,IF(AND(H632&gt;=150000,H632&lt;=199999),4,IF(AND(H632&gt;=75000,H632&lt;=149000),5,IF(AND(H632&gt;=35000,H632&lt;=74999),6,6)))))),"-")</f>
        <v>6</v>
      </c>
      <c r="N632" s="43">
        <f>IFERROR(VLOOKUP($M632,справочник!$A$27:$D$33,3,0),0)</f>
        <v>30</v>
      </c>
      <c r="O632" s="43">
        <f>IFERROR(VLOOKUP($M632,справочник!$A$27:$D$33,4,0),0)</f>
        <v>2</v>
      </c>
      <c r="P632" s="43">
        <f>N632*O632</f>
        <v>60</v>
      </c>
      <c r="Q632" s="66"/>
      <c r="R632" s="67"/>
      <c r="S632" s="67"/>
      <c r="T632" s="67"/>
    </row>
    <row r="633" spans="1:20">
      <c r="A633" s="49" t="s">
        <v>7546</v>
      </c>
      <c r="B633" s="42" t="str">
        <f>IFERROR(VLOOKUP(D:D,'1. КУБ по территории'!$A:$L,7,0),"")</f>
        <v>Евроопт</v>
      </c>
      <c r="C633" s="42" t="str">
        <f>IFERROR(VLOOKUP(D:D,'1. КУБ по территории'!$A:$L,8,0),"")</f>
        <v>Брестская обл., г. Барановичи, ул Текстильная, д 14А</v>
      </c>
      <c r="D633" s="60" t="s">
        <v>449</v>
      </c>
      <c r="E633" s="51">
        <f>IFERROR(VLOOKUP(D:D,'1. КУБ по территории'!$I:$L,2,0),"-")</f>
        <v>85135.620000000024</v>
      </c>
      <c r="F633" s="51">
        <f>IFERROR(VLOOKUP(D:D,'1. КУБ по территории'!$I:$L,3,0),"-")</f>
        <v>69880.040000000008</v>
      </c>
      <c r="G633" s="51">
        <f>IFERROR(VLOOKUP(D:D,'1. КУБ по территории'!$I:$L,4,0),"-")</f>
        <v>74147.520000000004</v>
      </c>
      <c r="H633" s="51">
        <f>IFERROR(AVERAGE(E633:G633),"-")</f>
        <v>76387.726666666684</v>
      </c>
      <c r="I633" s="42" t="str">
        <f>IFERROR(VLOOKUP($D633,'1. КУБ по территории'!$A:$L,3,0),"-")</f>
        <v>Смешанный канал</v>
      </c>
      <c r="J633" s="42" t="str">
        <f>IFERROR(VLOOKUP($D633,'1. КУБ по территории'!$A:$L,4,0),"-")</f>
        <v>Гипермаркет</v>
      </c>
      <c r="K633" s="42" t="str">
        <f>IFERROR(VLOOKUP($D633,'1. КУБ по территории'!$A:$L,5,0),"-")</f>
        <v>Гипермаркет</v>
      </c>
      <c r="L633" s="42" t="str">
        <f>IFERROR(VLOOKUP($D633,'1. КУБ по территории'!$A:$L,6,0),"-")</f>
        <v>Unknown</v>
      </c>
      <c r="M633" s="50">
        <f>IFERROR(IF(H633&gt;=1000000,1,IF(AND(H633&gt;=500000,H633&lt;=999999),2,IF(AND(H633&gt;=200000,H633&lt;=499999),3,IF(AND(H633&gt;=150000,H633&lt;=199999),4,IF(AND(H633&gt;=75000,H633&lt;=149000),5,IF(AND(H633&gt;=35000,H633&lt;=74999),6,6)))))),"-")</f>
        <v>5</v>
      </c>
      <c r="N633" s="43">
        <f>IFERROR(VLOOKUP($M633,справочник!$A$27:$D$33,3,0),0)</f>
        <v>30</v>
      </c>
      <c r="O633" s="43">
        <f>IFERROR(VLOOKUP($M633,справочник!$A$27:$D$33,4,0),0)</f>
        <v>2</v>
      </c>
      <c r="P633" s="43">
        <f>N633*O633</f>
        <v>60</v>
      </c>
      <c r="Q633" s="66"/>
      <c r="R633" s="67"/>
      <c r="S633" s="67"/>
      <c r="T633" s="67"/>
    </row>
    <row r="634" spans="1:20">
      <c r="A634" s="49" t="s">
        <v>7546</v>
      </c>
      <c r="B634" s="42" t="str">
        <f>IFERROR(VLOOKUP(D:D,'1. КУБ по территории'!$A:$L,7,0),"")</f>
        <v>Евроопт</v>
      </c>
      <c r="C634" s="42" t="str">
        <f>IFERROR(VLOOKUP(D:D,'1. КУБ по территории'!$A:$L,8,0),"")</f>
        <v>Брестская обл., г. Барановичи, ул Ивана Андреева, д 1А</v>
      </c>
      <c r="D634" s="60" t="s">
        <v>540</v>
      </c>
      <c r="E634" s="51">
        <f>IFERROR(VLOOKUP(D:D,'1. КУБ по территории'!$I:$L,2,0),"-")</f>
        <v>85135.619999999966</v>
      </c>
      <c r="F634" s="51">
        <f>IFERROR(VLOOKUP(D:D,'1. КУБ по территории'!$I:$L,3,0),"-")</f>
        <v>69880.040000000023</v>
      </c>
      <c r="G634" s="51">
        <f>IFERROR(VLOOKUP(D:D,'1. КУБ по территории'!$I:$L,4,0),"-")</f>
        <v>74147.51999999999</v>
      </c>
      <c r="H634" s="51">
        <f>IFERROR(AVERAGE(E634:G634),"-")</f>
        <v>76387.726666666655</v>
      </c>
      <c r="I634" s="42" t="str">
        <f>IFERROR(VLOOKUP($D634,'1. КУБ по территории'!$A:$L,3,0),"-")</f>
        <v>Смешанный канал</v>
      </c>
      <c r="J634" s="42" t="str">
        <f>IFERROR(VLOOKUP($D634,'1. КУБ по территории'!$A:$L,4,0),"-")</f>
        <v>Супермаркет</v>
      </c>
      <c r="K634" s="42" t="str">
        <f>IFERROR(VLOOKUP($D634,'1. КУБ по территории'!$A:$L,5,0),"-")</f>
        <v>Супермаркет (малый)</v>
      </c>
      <c r="L634" s="42" t="str">
        <f>IFERROR(VLOOKUP($D634,'1. КУБ по территории'!$A:$L,6,0),"-")</f>
        <v>Unknown</v>
      </c>
      <c r="M634" s="50">
        <f>IFERROR(IF(H634&gt;=1000000,1,IF(AND(H634&gt;=500000,H634&lt;=999999),2,IF(AND(H634&gt;=200000,H634&lt;=499999),3,IF(AND(H634&gt;=150000,H634&lt;=199999),4,IF(AND(H634&gt;=75000,H634&lt;=149000),5,IF(AND(H634&gt;=35000,H634&lt;=74999),6,6)))))),"-")</f>
        <v>5</v>
      </c>
      <c r="N634" s="43">
        <f>IFERROR(VLOOKUP($M634,справочник!$A$27:$D$33,3,0),0)</f>
        <v>30</v>
      </c>
      <c r="O634" s="43">
        <f>IFERROR(VLOOKUP($M634,справочник!$A$27:$D$33,4,0),0)</f>
        <v>2</v>
      </c>
      <c r="P634" s="43">
        <f>N634*O634</f>
        <v>60</v>
      </c>
      <c r="Q634" s="66"/>
      <c r="R634" s="67"/>
      <c r="S634" s="67"/>
      <c r="T634" s="67"/>
    </row>
    <row r="635" spans="1:20">
      <c r="A635" s="49" t="s">
        <v>7546</v>
      </c>
      <c r="B635" s="42" t="str">
        <f>IFERROR(VLOOKUP(D:D,'1. КУБ по территории'!$A:$L,7,0),"")</f>
        <v>Евроопт</v>
      </c>
      <c r="C635" s="42" t="str">
        <f>IFERROR(VLOOKUP(D:D,'1. КУБ по территории'!$A:$L,8,0),"")</f>
        <v>Брестская обл., Ивацевичский р-н, г. Ивацевичи, ул Парковая, д 2</v>
      </c>
      <c r="D635" s="60" t="s">
        <v>516</v>
      </c>
      <c r="E635" s="51">
        <f>IFERROR(VLOOKUP(D:D,'1. КУБ по территории'!$I:$L,2,0),"-")</f>
        <v>85135.62</v>
      </c>
      <c r="F635" s="51">
        <f>IFERROR(VLOOKUP(D:D,'1. КУБ по территории'!$I:$L,3,0),"-")</f>
        <v>69880.040000000008</v>
      </c>
      <c r="G635" s="51">
        <f>IFERROR(VLOOKUP(D:D,'1. КУБ по территории'!$I:$L,4,0),"-")</f>
        <v>74147.51999999999</v>
      </c>
      <c r="H635" s="51">
        <f>IFERROR(AVERAGE(E635:G635),"-")</f>
        <v>76387.726666666669</v>
      </c>
      <c r="I635" s="42" t="str">
        <f>IFERROR(VLOOKUP($D635,'1. КУБ по территории'!$A:$L,3,0),"-")</f>
        <v>Смешанный канал</v>
      </c>
      <c r="J635" s="42" t="str">
        <f>IFERROR(VLOOKUP($D635,'1. КУБ по территории'!$A:$L,4,0),"-")</f>
        <v>Супермаркет</v>
      </c>
      <c r="K635" s="42" t="str">
        <f>IFERROR(VLOOKUP($D635,'1. КУБ по территории'!$A:$L,5,0),"-")</f>
        <v>Супермаркет (малый)</v>
      </c>
      <c r="L635" s="42" t="str">
        <f>IFERROR(VLOOKUP($D635,'1. КУБ по территории'!$A:$L,6,0),"-")</f>
        <v>Unknown</v>
      </c>
      <c r="M635" s="50">
        <f>IFERROR(IF(H635&gt;=1000000,1,IF(AND(H635&gt;=500000,H635&lt;=999999),2,IF(AND(H635&gt;=200000,H635&lt;=499999),3,IF(AND(H635&gt;=150000,H635&lt;=199999),4,IF(AND(H635&gt;=75000,H635&lt;=149000),5,IF(AND(H635&gt;=35000,H635&lt;=74999),6,6)))))),"-")</f>
        <v>5</v>
      </c>
      <c r="N635" s="43">
        <f>IFERROR(VLOOKUP($M635,справочник!$A$27:$D$33,3,0),0)</f>
        <v>30</v>
      </c>
      <c r="O635" s="43">
        <f>IFERROR(VLOOKUP($M635,справочник!$A$27:$D$33,4,0),0)</f>
        <v>2</v>
      </c>
      <c r="P635" s="43">
        <f>N635*O635</f>
        <v>60</v>
      </c>
      <c r="Q635" s="66"/>
      <c r="R635" s="67"/>
      <c r="S635" s="67"/>
      <c r="T635" s="67"/>
    </row>
    <row r="636" spans="1:20">
      <c r="A636" s="49" t="s">
        <v>7546</v>
      </c>
      <c r="B636" s="42" t="str">
        <f>IFERROR(VLOOKUP(D:D,'1. КУБ по территории'!$A:$L,7,0),"")</f>
        <v>Евроопт</v>
      </c>
      <c r="C636" s="42" t="str">
        <f>IFERROR(VLOOKUP(D:D,'1. КУБ по территории'!$A:$L,8,0),"")</f>
        <v>Брестская обл., г. Барановичи, пр-кт Советский, д 35</v>
      </c>
      <c r="D636" s="60" t="s">
        <v>518</v>
      </c>
      <c r="E636" s="51">
        <f>IFERROR(VLOOKUP(D:D,'1. КУБ по территории'!$I:$L,2,0),"-")</f>
        <v>85135.62</v>
      </c>
      <c r="F636" s="51">
        <f>IFERROR(VLOOKUP(D:D,'1. КУБ по территории'!$I:$L,3,0),"-")</f>
        <v>69880.040000000008</v>
      </c>
      <c r="G636" s="51">
        <f>IFERROR(VLOOKUP(D:D,'1. КУБ по территории'!$I:$L,4,0),"-")</f>
        <v>74147.520000000004</v>
      </c>
      <c r="H636" s="51">
        <f>IFERROR(AVERAGE(E636:G636),"-")</f>
        <v>76387.726666666669</v>
      </c>
      <c r="I636" s="42" t="str">
        <f>IFERROR(VLOOKUP($D636,'1. КУБ по территории'!$A:$L,3,0),"-")</f>
        <v>Смешанный канал</v>
      </c>
      <c r="J636" s="42" t="str">
        <f>IFERROR(VLOOKUP($D636,'1. КУБ по территории'!$A:$L,4,0),"-")</f>
        <v>Супермаркет</v>
      </c>
      <c r="K636" s="42" t="str">
        <f>IFERROR(VLOOKUP($D636,'1. КУБ по территории'!$A:$L,5,0),"-")</f>
        <v>Супермаркет (малый)</v>
      </c>
      <c r="L636" s="42" t="str">
        <f>IFERROR(VLOOKUP($D636,'1. КУБ по территории'!$A:$L,6,0),"-")</f>
        <v>Unknown</v>
      </c>
      <c r="M636" s="50">
        <f>IFERROR(IF(H636&gt;=1000000,1,IF(AND(H636&gt;=500000,H636&lt;=999999),2,IF(AND(H636&gt;=200000,H636&lt;=499999),3,IF(AND(H636&gt;=150000,H636&lt;=199999),4,IF(AND(H636&gt;=75000,H636&lt;=149000),5,IF(AND(H636&gt;=35000,H636&lt;=74999),6,6)))))),"-")</f>
        <v>5</v>
      </c>
      <c r="N636" s="43">
        <f>IFERROR(VLOOKUP($M636,справочник!$A$27:$D$33,3,0),0)</f>
        <v>30</v>
      </c>
      <c r="O636" s="43">
        <f>IFERROR(VLOOKUP($M636,справочник!$A$27:$D$33,4,0),0)</f>
        <v>2</v>
      </c>
      <c r="P636" s="43">
        <f>N636*O636</f>
        <v>60</v>
      </c>
      <c r="Q636" s="66"/>
      <c r="R636" s="67"/>
      <c r="S636" s="67"/>
      <c r="T636" s="67"/>
    </row>
    <row r="637" spans="1:20">
      <c r="A637" s="49" t="s">
        <v>7546</v>
      </c>
      <c r="B637" s="42" t="str">
        <f>IFERROR(VLOOKUP(D:D,'1. КУБ по территории'!$A:$L,7,0),"")</f>
        <v>Евроопт</v>
      </c>
      <c r="C637" s="42" t="str">
        <f>IFERROR(VLOOKUP(D:D,'1. КУБ по территории'!$A:$L,8,0),"")</f>
        <v>Гродненская обл., Слонимский р-н, г. Слоним, ул Ершова, д 58</v>
      </c>
      <c r="D637" s="60" t="s">
        <v>4281</v>
      </c>
      <c r="E637" s="51">
        <f>IFERROR(VLOOKUP(D:D,'1. КУБ по территории'!$I:$L,2,0),"-")</f>
        <v>85135.62</v>
      </c>
      <c r="F637" s="51">
        <f>IFERROR(VLOOKUP(D:D,'1. КУБ по территории'!$I:$L,3,0),"-")</f>
        <v>69880.040000000008</v>
      </c>
      <c r="G637" s="51">
        <f>IFERROR(VLOOKUP(D:D,'1. КУБ по территории'!$I:$L,4,0),"-")</f>
        <v>74147.51999999999</v>
      </c>
      <c r="H637" s="51">
        <f>IFERROR(AVERAGE(E637:G637),"-")</f>
        <v>76387.726666666669</v>
      </c>
      <c r="I637" s="42" t="str">
        <f>IFERROR(VLOOKUP($D637,'1. КУБ по территории'!$A:$L,3,0),"-")</f>
        <v>Смешанный канал</v>
      </c>
      <c r="J637" s="42" t="str">
        <f>IFERROR(VLOOKUP($D637,'1. КУБ по территории'!$A:$L,4,0),"-")</f>
        <v>Гипермаркет</v>
      </c>
      <c r="K637" s="42" t="str">
        <f>IFERROR(VLOOKUP($D637,'1. КУБ по территории'!$A:$L,5,0),"-")</f>
        <v>Гипермаркет</v>
      </c>
      <c r="L637" s="42" t="str">
        <f>IFERROR(VLOOKUP($D637,'1. КУБ по территории'!$A:$L,6,0),"-")</f>
        <v>Unknown</v>
      </c>
      <c r="M637" s="50">
        <f>IFERROR(IF(H637&gt;=1000000,1,IF(AND(H637&gt;=500000,H637&lt;=999999),2,IF(AND(H637&gt;=200000,H637&lt;=499999),3,IF(AND(H637&gt;=150000,H637&lt;=199999),4,IF(AND(H637&gt;=75000,H637&lt;=149000),5,IF(AND(H637&gt;=35000,H637&lt;=74999),6,6)))))),"-")</f>
        <v>5</v>
      </c>
      <c r="N637" s="43">
        <f>IFERROR(VLOOKUP($M637,справочник!$A$27:$D$33,3,0),0)</f>
        <v>30</v>
      </c>
      <c r="O637" s="43">
        <f>IFERROR(VLOOKUP($M637,справочник!$A$27:$D$33,4,0),0)</f>
        <v>2</v>
      </c>
      <c r="P637" s="43">
        <f>N637*O637</f>
        <v>60</v>
      </c>
      <c r="Q637" s="66"/>
      <c r="R637" s="67"/>
      <c r="S637" s="67"/>
      <c r="T637" s="67"/>
    </row>
    <row r="638" spans="1:20">
      <c r="A638" s="49" t="s">
        <v>7546</v>
      </c>
      <c r="B638" s="42" t="str">
        <f>IFERROR(VLOOKUP(D:D,'1. КУБ по территории'!$A:$L,7,0),"")</f>
        <v>Евроопт</v>
      </c>
      <c r="C638" s="42" t="str">
        <f>IFERROR(VLOOKUP(D:D,'1. КУБ по территории'!$A:$L,8,0),"")</f>
        <v>Минская обл., Несвижский р-н, г. Несвиж, ул Советская, д 21</v>
      </c>
      <c r="D638" s="60" t="s">
        <v>5198</v>
      </c>
      <c r="E638" s="51">
        <f>IFERROR(VLOOKUP(D:D,'1. КУБ по территории'!$I:$L,2,0),"-")</f>
        <v>85135.619999999981</v>
      </c>
      <c r="F638" s="51">
        <f>IFERROR(VLOOKUP(D:D,'1. КУБ по территории'!$I:$L,3,0),"-")</f>
        <v>69880.040000000037</v>
      </c>
      <c r="G638" s="51">
        <f>IFERROR(VLOOKUP(D:D,'1. КУБ по территории'!$I:$L,4,0),"-")</f>
        <v>74147.51999999999</v>
      </c>
      <c r="H638" s="51">
        <f>IFERROR(AVERAGE(E638:G638),"-")</f>
        <v>76387.726666666669</v>
      </c>
      <c r="I638" s="42" t="str">
        <f>IFERROR(VLOOKUP($D638,'1. КУБ по территории'!$A:$L,3,0),"-")</f>
        <v>Смешанный канал</v>
      </c>
      <c r="J638" s="42" t="str">
        <f>IFERROR(VLOOKUP($D638,'1. КУБ по территории'!$A:$L,4,0),"-")</f>
        <v>Супермаркет</v>
      </c>
      <c r="K638" s="42" t="str">
        <f>IFERROR(VLOOKUP($D638,'1. КУБ по территории'!$A:$L,5,0),"-")</f>
        <v>Супермаркет (малый)</v>
      </c>
      <c r="L638" s="42" t="str">
        <f>IFERROR(VLOOKUP($D638,'1. КУБ по территории'!$A:$L,6,0),"-")</f>
        <v>Unknown</v>
      </c>
      <c r="M638" s="50">
        <f>IFERROR(IF(H638&gt;=1000000,1,IF(AND(H638&gt;=500000,H638&lt;=999999),2,IF(AND(H638&gt;=200000,H638&lt;=499999),3,IF(AND(H638&gt;=150000,H638&lt;=199999),4,IF(AND(H638&gt;=75000,H638&lt;=149000),5,IF(AND(H638&gt;=35000,H638&lt;=74999),6,6)))))),"-")</f>
        <v>5</v>
      </c>
      <c r="N638" s="43">
        <f>IFERROR(VLOOKUP($M638,справочник!$A$27:$D$33,3,0),0)</f>
        <v>30</v>
      </c>
      <c r="O638" s="43">
        <f>IFERROR(VLOOKUP($M638,справочник!$A$27:$D$33,4,0),0)</f>
        <v>2</v>
      </c>
      <c r="P638" s="43">
        <f>N638*O638</f>
        <v>60</v>
      </c>
      <c r="Q638" s="66"/>
      <c r="R638" s="67"/>
      <c r="S638" s="67"/>
      <c r="T638" s="67"/>
    </row>
    <row r="639" spans="1:20">
      <c r="A639" s="49" t="s">
        <v>7546</v>
      </c>
      <c r="B639" s="42" t="str">
        <f>IFERROR(VLOOKUP(D:D,'1. КУБ по территории'!$A:$L,7,0),"")</f>
        <v>Евроопт</v>
      </c>
      <c r="C639" s="42" t="str">
        <f>IFERROR(VLOOKUP(D:D,'1. КУБ по территории'!$A:$L,8,0),"")</f>
        <v>Брестская обл., г. Барановичи, ул Франциска Скорины, д 17А</v>
      </c>
      <c r="D639" s="60" t="s">
        <v>482</v>
      </c>
      <c r="E639" s="51">
        <f>IFERROR(VLOOKUP(D:D,'1. КУБ по территории'!$I:$L,2,0),"-")</f>
        <v>85135.620000000024</v>
      </c>
      <c r="F639" s="51">
        <f>IFERROR(VLOOKUP(D:D,'1. КУБ по территории'!$I:$L,3,0),"-")</f>
        <v>69880.040000000023</v>
      </c>
      <c r="G639" s="51">
        <f>IFERROR(VLOOKUP(D:D,'1. КУБ по территории'!$I:$L,4,0),"-")</f>
        <v>74147.520000000004</v>
      </c>
      <c r="H639" s="51">
        <f>IFERROR(AVERAGE(E639:G639),"-")</f>
        <v>76387.726666666684</v>
      </c>
      <c r="I639" s="42" t="str">
        <f>IFERROR(VLOOKUP($D639,'1. КУБ по территории'!$A:$L,3,0),"-")</f>
        <v>Смешанный канал</v>
      </c>
      <c r="J639" s="42" t="str">
        <f>IFERROR(VLOOKUP($D639,'1. КУБ по территории'!$A:$L,4,0),"-")</f>
        <v>Супермаркет</v>
      </c>
      <c r="K639" s="42" t="str">
        <f>IFERROR(VLOOKUP($D639,'1. КУБ по территории'!$A:$L,5,0),"-")</f>
        <v>Супермаркет (малый)</v>
      </c>
      <c r="L639" s="42" t="str">
        <f>IFERROR(VLOOKUP($D639,'1. КУБ по территории'!$A:$L,6,0),"-")</f>
        <v>Unknown</v>
      </c>
      <c r="M639" s="50">
        <f>IFERROR(IF(H639&gt;=1000000,1,IF(AND(H639&gt;=500000,H639&lt;=999999),2,IF(AND(H639&gt;=200000,H639&lt;=499999),3,IF(AND(H639&gt;=150000,H639&lt;=199999),4,IF(AND(H639&gt;=75000,H639&lt;=149000),5,IF(AND(H639&gt;=35000,H639&lt;=74999),6,6)))))),"-")</f>
        <v>5</v>
      </c>
      <c r="N639" s="43">
        <f>IFERROR(VLOOKUP($M639,справочник!$A$27:$D$33,3,0),0)</f>
        <v>30</v>
      </c>
      <c r="O639" s="43">
        <f>IFERROR(VLOOKUP($M639,справочник!$A$27:$D$33,4,0),0)</f>
        <v>2</v>
      </c>
      <c r="P639" s="43">
        <f>N639*O639</f>
        <v>60</v>
      </c>
      <c r="Q639" s="66"/>
      <c r="R639" s="67"/>
      <c r="S639" s="67"/>
      <c r="T639" s="67"/>
    </row>
    <row r="640" spans="1:20">
      <c r="A640" s="49" t="s">
        <v>7546</v>
      </c>
      <c r="B640" s="42" t="str">
        <f>IFERROR(VLOOKUP(D:D,'1. КУБ по территории'!$A:$L,7,0),"")</f>
        <v>Санта</v>
      </c>
      <c r="C640" s="42" t="str">
        <f>IFERROR(VLOOKUP(D:D,'1. КУБ по территории'!$A:$L,8,0),"")</f>
        <v>Брестская обл., г. Барановичи, ул Домейко, д 2</v>
      </c>
      <c r="D640" s="60" t="s">
        <v>601</v>
      </c>
      <c r="E640" s="51">
        <f>IFERROR(VLOOKUP(D:D,'1. КУБ по территории'!$I:$L,2,0),"-")</f>
        <v>0</v>
      </c>
      <c r="F640" s="51">
        <f>IFERROR(VLOOKUP(D:D,'1. КУБ по территории'!$I:$L,3,0),"-")</f>
        <v>0</v>
      </c>
      <c r="G640" s="51">
        <f>IFERROR(VLOOKUP(D:D,'1. КУБ по территории'!$I:$L,4,0),"-")</f>
        <v>3768.84</v>
      </c>
      <c r="H640" s="51">
        <f>IFERROR(AVERAGE(E640:G640),"-")</f>
        <v>1256.28</v>
      </c>
      <c r="I640" s="42" t="str">
        <f>IFERROR(VLOOKUP($D640,'1. КУБ по территории'!$A:$L,3,0),"-")</f>
        <v>Смешанный канал</v>
      </c>
      <c r="J640" s="42" t="str">
        <f>IFERROR(VLOOKUP($D640,'1. КУБ по территории'!$A:$L,4,0),"-")</f>
        <v>Супермаркет</v>
      </c>
      <c r="K640" s="42" t="str">
        <f>IFERROR(VLOOKUP($D640,'1. КУБ по территории'!$A:$L,5,0),"-")</f>
        <v>Супермаркет (малый)</v>
      </c>
      <c r="L640" s="42" t="str">
        <f>IFERROR(VLOOKUP($D640,'1. КУБ по территории'!$A:$L,6,0),"-")</f>
        <v>Unknown</v>
      </c>
      <c r="M640" s="50">
        <f>IFERROR(IF(H640&gt;=1000000,1,IF(AND(H640&gt;=500000,H640&lt;=999999),2,IF(AND(H640&gt;=200000,H640&lt;=499999),3,IF(AND(H640&gt;=150000,H640&lt;=199999),4,IF(AND(H640&gt;=75000,H640&lt;=149000),5,IF(AND(H640&gt;=35000,H640&lt;=74999),6,6)))))),"-")</f>
        <v>6</v>
      </c>
      <c r="N640" s="43">
        <f>IFERROR(VLOOKUP($M640,справочник!$A$27:$D$33,3,0),0)</f>
        <v>30</v>
      </c>
      <c r="O640" s="43">
        <f>IFERROR(VLOOKUP($M640,справочник!$A$27:$D$33,4,0),0)</f>
        <v>2</v>
      </c>
      <c r="P640" s="43">
        <f>N640*O640</f>
        <v>60</v>
      </c>
      <c r="Q640" s="66"/>
      <c r="R640" s="67"/>
      <c r="S640" s="67"/>
      <c r="T640" s="67"/>
    </row>
    <row r="641" spans="1:20">
      <c r="A641" s="49" t="s">
        <v>7546</v>
      </c>
      <c r="B641" s="42" t="str">
        <f>IFERROR(VLOOKUP(D:D,'1. КУБ по территории'!$A:$L,7,0),"")</f>
        <v>Санта</v>
      </c>
      <c r="C641" s="42" t="str">
        <f>IFERROR(VLOOKUP(D:D,'1. КУБ по территории'!$A:$L,8,0),"")</f>
        <v>Брестская обл., г. Барановичи, ул Заслонова, д 10</v>
      </c>
      <c r="D641" s="60" t="s">
        <v>595</v>
      </c>
      <c r="E641" s="51">
        <f>IFERROR(VLOOKUP(D:D,'1. КУБ по территории'!$I:$L,2,0),"-")</f>
        <v>0</v>
      </c>
      <c r="F641" s="51">
        <f>IFERROR(VLOOKUP(D:D,'1. КУБ по территории'!$I:$L,3,0),"-")</f>
        <v>0</v>
      </c>
      <c r="G641" s="51">
        <f>IFERROR(VLOOKUP(D:D,'1. КУБ по территории'!$I:$L,4,0),"-")</f>
        <v>3768.84</v>
      </c>
      <c r="H641" s="51">
        <f>IFERROR(AVERAGE(E641:G641),"-")</f>
        <v>1256.28</v>
      </c>
      <c r="I641" s="42" t="str">
        <f>IFERROR(VLOOKUP($D641,'1. КУБ по территории'!$A:$L,3,0),"-")</f>
        <v>Смешанный канал</v>
      </c>
      <c r="J641" s="42" t="str">
        <f>IFERROR(VLOOKUP($D641,'1. КУБ по территории'!$A:$L,4,0),"-")</f>
        <v>Супермаркет</v>
      </c>
      <c r="K641" s="42" t="str">
        <f>IFERROR(VLOOKUP($D641,'1. КУБ по территории'!$A:$L,5,0),"-")</f>
        <v>Супермаркет (малый)</v>
      </c>
      <c r="L641" s="42" t="str">
        <f>IFERROR(VLOOKUP($D641,'1. КУБ по территории'!$A:$L,6,0),"-")</f>
        <v>Unknown</v>
      </c>
      <c r="M641" s="50">
        <f>IFERROR(IF(H641&gt;=1000000,1,IF(AND(H641&gt;=500000,H641&lt;=999999),2,IF(AND(H641&gt;=200000,H641&lt;=499999),3,IF(AND(H641&gt;=150000,H641&lt;=199999),4,IF(AND(H641&gt;=75000,H641&lt;=149000),5,IF(AND(H641&gt;=35000,H641&lt;=74999),6,6)))))),"-")</f>
        <v>6</v>
      </c>
      <c r="N641" s="43">
        <f>IFERROR(VLOOKUP($M641,справочник!$A$27:$D$33,3,0),0)</f>
        <v>30</v>
      </c>
      <c r="O641" s="43">
        <f>IFERROR(VLOOKUP($M641,справочник!$A$27:$D$33,4,0),0)</f>
        <v>2</v>
      </c>
      <c r="P641" s="43">
        <f>N641*O641</f>
        <v>60</v>
      </c>
      <c r="Q641" s="66"/>
      <c r="R641" s="67"/>
      <c r="S641" s="67"/>
      <c r="T641" s="67"/>
    </row>
    <row r="642" spans="1:20">
      <c r="A642" s="49" t="s">
        <v>7546</v>
      </c>
      <c r="B642" s="42" t="str">
        <f>IFERROR(VLOOKUP(D:D,'1. КУБ по территории'!$A:$L,7,0),"")</f>
        <v>Санта</v>
      </c>
      <c r="C642" s="42" t="str">
        <f>IFERROR(VLOOKUP(D:D,'1. КУБ по территории'!$A:$L,8,0),"")</f>
        <v>Брестская обл., г. Барановичи, ул Коммунистическая, д 21А</v>
      </c>
      <c r="D642" s="60" t="s">
        <v>557</v>
      </c>
      <c r="E642" s="51">
        <f>IFERROR(VLOOKUP(D:D,'1. КУБ по территории'!$I:$L,2,0),"-")</f>
        <v>0</v>
      </c>
      <c r="F642" s="51">
        <f>IFERROR(VLOOKUP(D:D,'1. КУБ по территории'!$I:$L,3,0),"-")</f>
        <v>0</v>
      </c>
      <c r="G642" s="51">
        <f>IFERROR(VLOOKUP(D:D,'1. КУБ по территории'!$I:$L,4,0),"-")</f>
        <v>7934.4000000000005</v>
      </c>
      <c r="H642" s="51">
        <f>IFERROR(AVERAGE(E642:G642),"-")</f>
        <v>2644.8</v>
      </c>
      <c r="I642" s="42" t="str">
        <f>IFERROR(VLOOKUP($D642,'1. КУБ по территории'!$A:$L,3,0),"-")</f>
        <v>Смешанный канал</v>
      </c>
      <c r="J642" s="42" t="str">
        <f>IFERROR(VLOOKUP($D642,'1. КУБ по территории'!$A:$L,4,0),"-")</f>
        <v>Супермаркет</v>
      </c>
      <c r="K642" s="42" t="str">
        <f>IFERROR(VLOOKUP($D642,'1. КУБ по территории'!$A:$L,5,0),"-")</f>
        <v>Супермаркет (малый)</v>
      </c>
      <c r="L642" s="42" t="str">
        <f>IFERROR(VLOOKUP($D642,'1. КУБ по территории'!$A:$L,6,0),"-")</f>
        <v>Unknown</v>
      </c>
      <c r="M642" s="50">
        <f>IFERROR(IF(H642&gt;=1000000,1,IF(AND(H642&gt;=500000,H642&lt;=999999),2,IF(AND(H642&gt;=200000,H642&lt;=499999),3,IF(AND(H642&gt;=150000,H642&lt;=199999),4,IF(AND(H642&gt;=75000,H642&lt;=149000),5,IF(AND(H642&gt;=35000,H642&lt;=74999),6,6)))))),"-")</f>
        <v>6</v>
      </c>
      <c r="N642" s="43">
        <f>IFERROR(VLOOKUP($M642,справочник!$A$27:$D$33,3,0),0)</f>
        <v>30</v>
      </c>
      <c r="O642" s="43">
        <f>IFERROR(VLOOKUP($M642,справочник!$A$27:$D$33,4,0),0)</f>
        <v>2</v>
      </c>
      <c r="P642" s="43">
        <f>N642*O642</f>
        <v>60</v>
      </c>
      <c r="Q642" s="66"/>
      <c r="R642" s="67"/>
      <c r="S642" s="67"/>
      <c r="T642" s="67"/>
    </row>
    <row r="643" spans="1:20">
      <c r="A643" s="49" t="s">
        <v>7546</v>
      </c>
      <c r="B643" s="42" t="str">
        <f>IFERROR(VLOOKUP(D:D,'1. КУБ по территории'!$A:$L,7,0),"")</f>
        <v>Санта</v>
      </c>
      <c r="C643" s="42" t="str">
        <f>IFERROR(VLOOKUP(D:D,'1. КУБ по территории'!$A:$L,8,0),"")</f>
        <v>Брестская обл., г. Барановичи, ул Советская, д 121В</v>
      </c>
      <c r="D643" s="60" t="s">
        <v>596</v>
      </c>
      <c r="E643" s="51">
        <f>IFERROR(VLOOKUP(D:D,'1. КУБ по территории'!$I:$L,2,0),"-")</f>
        <v>0</v>
      </c>
      <c r="F643" s="51">
        <f>IFERROR(VLOOKUP(D:D,'1. КУБ по территории'!$I:$L,3,0),"-")</f>
        <v>0</v>
      </c>
      <c r="G643" s="51">
        <f>IFERROR(VLOOKUP(D:D,'1. КУБ по территории'!$I:$L,4,0),"-")</f>
        <v>3768.84</v>
      </c>
      <c r="H643" s="51">
        <f>IFERROR(AVERAGE(E643:G643),"-")</f>
        <v>1256.28</v>
      </c>
      <c r="I643" s="42" t="str">
        <f>IFERROR(VLOOKUP($D643,'1. КУБ по территории'!$A:$L,3,0),"-")</f>
        <v>Смешанный канал</v>
      </c>
      <c r="J643" s="42" t="str">
        <f>IFERROR(VLOOKUP($D643,'1. КУБ по территории'!$A:$L,4,0),"-")</f>
        <v>Супермаркет</v>
      </c>
      <c r="K643" s="42" t="str">
        <f>IFERROR(VLOOKUP($D643,'1. КУБ по территории'!$A:$L,5,0),"-")</f>
        <v>Супермаркет (малый)</v>
      </c>
      <c r="L643" s="42" t="str">
        <f>IFERROR(VLOOKUP($D643,'1. КУБ по территории'!$A:$L,6,0),"-")</f>
        <v>Unknown</v>
      </c>
      <c r="M643" s="50">
        <f>IFERROR(IF(H643&gt;=1000000,1,IF(AND(H643&gt;=500000,H643&lt;=999999),2,IF(AND(H643&gt;=200000,H643&lt;=499999),3,IF(AND(H643&gt;=150000,H643&lt;=199999),4,IF(AND(H643&gt;=75000,H643&lt;=149000),5,IF(AND(H643&gt;=35000,H643&lt;=74999),6,6)))))),"-")</f>
        <v>6</v>
      </c>
      <c r="N643" s="43">
        <f>IFERROR(VLOOKUP($M643,справочник!$A$27:$D$33,3,0),0)</f>
        <v>30</v>
      </c>
      <c r="O643" s="43">
        <f>IFERROR(VLOOKUP($M643,справочник!$A$27:$D$33,4,0),0)</f>
        <v>2</v>
      </c>
      <c r="P643" s="43">
        <f>N643*O643</f>
        <v>60</v>
      </c>
      <c r="Q643" s="66"/>
      <c r="R643" s="67"/>
      <c r="S643" s="67"/>
      <c r="T643" s="67"/>
    </row>
    <row r="644" spans="1:20">
      <c r="A644" s="49" t="s">
        <v>7546</v>
      </c>
      <c r="B644" s="63" t="s">
        <v>552</v>
      </c>
      <c r="C644" s="63" t="s">
        <v>7549</v>
      </c>
      <c r="D644" s="60" t="s">
        <v>7550</v>
      </c>
      <c r="E644" s="51" t="str">
        <f>IFERROR(VLOOKUP(D:D,'1. КУБ по территории'!$I:$L,2,0),"-")</f>
        <v>-</v>
      </c>
      <c r="F644" s="51" t="str">
        <f>IFERROR(VLOOKUP(D:D,'1. КУБ по территории'!$I:$L,3,0),"-")</f>
        <v>-</v>
      </c>
      <c r="G644" s="51" t="str">
        <f>IFERROR(VLOOKUP(D:D,'1. КУБ по территории'!$I:$L,4,0),"-")</f>
        <v>-</v>
      </c>
      <c r="H644" s="51" t="str">
        <f>IFERROR(AVERAGE(E644:G644),"-")</f>
        <v>-</v>
      </c>
      <c r="I644" s="42" t="str">
        <f>IFERROR(VLOOKUP($D644,'1. КУБ по территории'!$A:$L,3,0),"-")</f>
        <v>-</v>
      </c>
      <c r="J644" s="42" t="str">
        <f>IFERROR(VLOOKUP($D644,'1. КУБ по территории'!$A:$L,4,0),"-")</f>
        <v>-</v>
      </c>
      <c r="K644" s="42" t="str">
        <f>IFERROR(VLOOKUP($D644,'1. КУБ по территории'!$A:$L,5,0),"-")</f>
        <v>-</v>
      </c>
      <c r="L644" s="42" t="str">
        <f>IFERROR(VLOOKUP($D644,'1. КУБ по территории'!$A:$L,6,0),"-")</f>
        <v>-</v>
      </c>
      <c r="M644" s="50">
        <f>IFERROR(IF(H644&gt;=1000000,1,IF(AND(H644&gt;=500000,H644&lt;=999999),2,IF(AND(H644&gt;=200000,H644&lt;=499999),3,IF(AND(H644&gt;=150000,H644&lt;=199999),4,IF(AND(H644&gt;=75000,H644&lt;=149000),5,IF(AND(H644&gt;=35000,H644&lt;=74999),6,6)))))),"-")</f>
        <v>1</v>
      </c>
      <c r="N644" s="43">
        <f>IFERROR(VLOOKUP($M644,справочник!$A$27:$D$33,3,0),0)</f>
        <v>60</v>
      </c>
      <c r="O644" s="43">
        <f>IFERROR(VLOOKUP($M644,справочник!$A$27:$D$33,4,0),0)</f>
        <v>4</v>
      </c>
      <c r="P644" s="43">
        <f>N644*O644</f>
        <v>240</v>
      </c>
      <c r="Q644" s="66"/>
      <c r="R644" s="67"/>
      <c r="S644" s="67"/>
      <c r="T644" s="67"/>
    </row>
    <row r="645" spans="1:20" hidden="1">
      <c r="A645" s="49" t="s">
        <v>7551</v>
      </c>
      <c r="B645" s="42" t="str">
        <f>IFERROR(VLOOKUP(D:D,'1. КУБ по территории'!$A:$L,7,0),"")</f>
        <v>Белмаркет</v>
      </c>
      <c r="C645" s="42" t="str">
        <f>IFERROR(VLOOKUP(D:D,'1. КУБ по территории'!$A:$L,8,0),"")</f>
        <v>Могилевская обл., г. Могилев, ул Чигринова, д 2А</v>
      </c>
      <c r="D645" s="60" t="s">
        <v>6168</v>
      </c>
      <c r="E645" s="51">
        <f>IFERROR(VLOOKUP(D:D,'1. КУБ по территории'!$I:$L,2,0),"-")</f>
        <v>0</v>
      </c>
      <c r="F645" s="51">
        <f>IFERROR(VLOOKUP(D:D,'1. КУБ по территории'!$I:$L,3,0),"-")</f>
        <v>6112.7200000000012</v>
      </c>
      <c r="G645" s="51">
        <f>IFERROR(VLOOKUP(D:D,'1. КУБ по территории'!$I:$L,4,0),"-")</f>
        <v>11350.16</v>
      </c>
      <c r="H645" s="51">
        <f t="shared" ref="H639:H702" si="0">IFERROR(AVERAGE(E645:G645),"-")</f>
        <v>5820.96</v>
      </c>
      <c r="I645" s="42" t="str">
        <f>IFERROR(VLOOKUP($D645,'1. КУБ по территории'!$A:$L,3,0),"-")</f>
        <v>Смешанный канал</v>
      </c>
      <c r="J645" s="42" t="str">
        <f>IFERROR(VLOOKUP($D645,'1. КУБ по территории'!$A:$L,4,0),"-")</f>
        <v>Супермаркет</v>
      </c>
      <c r="K645" s="42" t="str">
        <f>IFERROR(VLOOKUP($D645,'1. КУБ по территории'!$A:$L,5,0),"-")</f>
        <v>Супермаркет (малый)</v>
      </c>
      <c r="L645" s="42" t="str">
        <f>IFERROR(VLOOKUP($D645,'1. КУБ по территории'!$A:$L,6,0),"-")</f>
        <v>Unknown</v>
      </c>
      <c r="M645" s="50">
        <f t="shared" ref="M639:M702" si="1">IFERROR(IF(H645&gt;=1000000,1,IF(AND(H645&gt;=500000,H645&lt;=999999),2,IF(AND(H645&gt;=200000,H645&lt;=499999),3,IF(AND(H645&gt;=150000,H645&lt;=199999),4,IF(AND(H645&gt;=75000,H645&lt;=149000),5,IF(AND(H645&gt;=35000,H645&lt;=74999),6,6)))))),"-")</f>
        <v>6</v>
      </c>
      <c r="N645" s="43">
        <f>IFERROR(VLOOKUP($M645,справочник!$A$27:$D$33,3,0),0)</f>
        <v>30</v>
      </c>
      <c r="O645" s="43">
        <f>IFERROR(VLOOKUP($M645,справочник!$A$27:$D$33,4,0),0)</f>
        <v>2</v>
      </c>
      <c r="P645" s="43">
        <f t="shared" ref="P639:P702" si="2">N645*O645</f>
        <v>60</v>
      </c>
      <c r="Q645" s="66"/>
      <c r="R645" s="67"/>
      <c r="S645" s="67"/>
      <c r="T645" s="67"/>
    </row>
    <row r="646" spans="1:20" hidden="1">
      <c r="A646" s="49" t="s">
        <v>7551</v>
      </c>
      <c r="B646" s="42" t="str">
        <f>IFERROR(VLOOKUP(D:D,'1. КУБ по территории'!$A:$L,7,0),"")</f>
        <v>Белмаркет</v>
      </c>
      <c r="C646" s="42" t="str">
        <f>IFERROR(VLOOKUP(D:D,'1. КУБ по территории'!$A:$L,8,0),"")</f>
        <v>Могилевская обл., г. Могилев, ул Челюскинцев, д 136</v>
      </c>
      <c r="D646" s="60" t="s">
        <v>6337</v>
      </c>
      <c r="E646" s="51">
        <f>IFERROR(VLOOKUP(D:D,'1. КУБ по территории'!$I:$L,2,0),"-")</f>
        <v>1525.92</v>
      </c>
      <c r="F646" s="51">
        <f>IFERROR(VLOOKUP(D:D,'1. КУБ по территории'!$I:$L,3,0),"-")</f>
        <v>2659.64</v>
      </c>
      <c r="G646" s="51">
        <f>IFERROR(VLOOKUP(D:D,'1. КУБ по территории'!$I:$L,4,0),"-")</f>
        <v>13515.7</v>
      </c>
      <c r="H646" s="51">
        <f t="shared" si="0"/>
        <v>5900.420000000001</v>
      </c>
      <c r="I646" s="42" t="str">
        <f>IFERROR(VLOOKUP($D646,'1. КУБ по территории'!$A:$L,3,0),"-")</f>
        <v>Смешанный канал</v>
      </c>
      <c r="J646" s="42" t="str">
        <f>IFERROR(VLOOKUP($D646,'1. КУБ по территории'!$A:$L,4,0),"-")</f>
        <v>Супермаркет</v>
      </c>
      <c r="K646" s="42" t="str">
        <f>IFERROR(VLOOKUP($D646,'1. КУБ по территории'!$A:$L,5,0),"-")</f>
        <v>Супермаркет (малый)</v>
      </c>
      <c r="L646" s="42" t="str">
        <f>IFERROR(VLOOKUP($D646,'1. КУБ по территории'!$A:$L,6,0),"-")</f>
        <v>Ф1 (Белмаркет)</v>
      </c>
      <c r="M646" s="50">
        <f t="shared" si="1"/>
        <v>6</v>
      </c>
      <c r="N646" s="43">
        <f>IFERROR(VLOOKUP($M646,справочник!$A$27:$D$33,3,0),0)</f>
        <v>30</v>
      </c>
      <c r="O646" s="43">
        <f>IFERROR(VLOOKUP($M646,справочник!$A$27:$D$33,4,0),0)</f>
        <v>2</v>
      </c>
      <c r="P646" s="43">
        <f t="shared" si="2"/>
        <v>60</v>
      </c>
      <c r="Q646" s="66"/>
      <c r="R646" s="67"/>
      <c r="S646" s="67"/>
      <c r="T646" s="67"/>
    </row>
    <row r="647" spans="1:20" hidden="1">
      <c r="A647" s="49" t="s">
        <v>7551</v>
      </c>
      <c r="B647" s="42" t="str">
        <f>IFERROR(VLOOKUP(D:D,'1. КУБ по территории'!$A:$L,7,0),"")</f>
        <v>Белмаркет</v>
      </c>
      <c r="C647" s="42" t="str">
        <f>IFERROR(VLOOKUP(D:D,'1. КУБ по территории'!$A:$L,8,0),"")</f>
        <v>Могилевская обл., г. Могилев, ул Первомайская, д 91А</v>
      </c>
      <c r="D647" s="60" t="s">
        <v>6166</v>
      </c>
      <c r="E647" s="51">
        <f>IFERROR(VLOOKUP(D:D,'1. КУБ по территории'!$I:$L,2,0),"-")</f>
        <v>19332.8</v>
      </c>
      <c r="F647" s="51">
        <f>IFERROR(VLOOKUP(D:D,'1. КУБ по территории'!$I:$L,3,0),"-")</f>
        <v>3176.36</v>
      </c>
      <c r="G647" s="51">
        <f>IFERROR(VLOOKUP(D:D,'1. КУБ по территории'!$I:$L,4,0),"-")</f>
        <v>19203.420000000006</v>
      </c>
      <c r="H647" s="51">
        <f t="shared" si="0"/>
        <v>13904.193333333335</v>
      </c>
      <c r="I647" s="42" t="str">
        <f>IFERROR(VLOOKUP($D647,'1. КУБ по территории'!$A:$L,3,0),"-")</f>
        <v>Смешанный канал</v>
      </c>
      <c r="J647" s="42" t="str">
        <f>IFERROR(VLOOKUP($D647,'1. КУБ по территории'!$A:$L,4,0),"-")</f>
        <v>Супермаркет</v>
      </c>
      <c r="K647" s="42" t="str">
        <f>IFERROR(VLOOKUP($D647,'1. КУБ по территории'!$A:$L,5,0),"-")</f>
        <v>Супермаркет (малый)</v>
      </c>
      <c r="L647" s="42" t="str">
        <f>IFERROR(VLOOKUP($D647,'1. КУБ по территории'!$A:$L,6,0),"-")</f>
        <v>Unknown</v>
      </c>
      <c r="M647" s="50">
        <f t="shared" si="1"/>
        <v>6</v>
      </c>
      <c r="N647" s="43">
        <f>IFERROR(VLOOKUP($M647,справочник!$A$27:$D$33,3,0),0)</f>
        <v>30</v>
      </c>
      <c r="O647" s="43">
        <f>IFERROR(VLOOKUP($M647,справочник!$A$27:$D$33,4,0),0)</f>
        <v>2</v>
      </c>
      <c r="P647" s="43">
        <f t="shared" si="2"/>
        <v>60</v>
      </c>
      <c r="Q647" s="66"/>
      <c r="R647" s="67"/>
      <c r="S647" s="67"/>
      <c r="T647" s="67"/>
    </row>
    <row r="648" spans="1:20" hidden="1">
      <c r="A648" s="49" t="s">
        <v>7551</v>
      </c>
      <c r="B648" s="42" t="str">
        <f>IFERROR(VLOOKUP(D:D,'1. КУБ по территории'!$A:$L,7,0),"")</f>
        <v>Белмаркет</v>
      </c>
      <c r="C648" s="42" t="str">
        <f>IFERROR(VLOOKUP(D:D,'1. КУБ по территории'!$A:$L,8,0),"")</f>
        <v>Могилевская обл., г. Могилев, ул Крупской, д 65</v>
      </c>
      <c r="D648" s="60" t="s">
        <v>6335</v>
      </c>
      <c r="E648" s="51">
        <f>IFERROR(VLOOKUP(D:D,'1. КУБ по территории'!$I:$L,2,0),"-")</f>
        <v>7880.32</v>
      </c>
      <c r="F648" s="51">
        <f>IFERROR(VLOOKUP(D:D,'1. КУБ по территории'!$I:$L,3,0),"-")</f>
        <v>1979.29</v>
      </c>
      <c r="G648" s="51">
        <f>IFERROR(VLOOKUP(D:D,'1. КУБ по территории'!$I:$L,4,0),"-")</f>
        <v>11083.3</v>
      </c>
      <c r="H648" s="51">
        <f t="shared" si="0"/>
        <v>6980.97</v>
      </c>
      <c r="I648" s="42" t="str">
        <f>IFERROR(VLOOKUP($D648,'1. КУБ по территории'!$A:$L,3,0),"-")</f>
        <v>Смешанный канал</v>
      </c>
      <c r="J648" s="42" t="str">
        <f>IFERROR(VLOOKUP($D648,'1. КУБ по территории'!$A:$L,4,0),"-")</f>
        <v>Супермаркет</v>
      </c>
      <c r="K648" s="42" t="str">
        <f>IFERROR(VLOOKUP($D648,'1. КУБ по территории'!$A:$L,5,0),"-")</f>
        <v>Супермаркет (малый)</v>
      </c>
      <c r="L648" s="42" t="str">
        <f>IFERROR(VLOOKUP($D648,'1. КУБ по территории'!$A:$L,6,0),"-")</f>
        <v>Ф1 (Белмаркет)</v>
      </c>
      <c r="M648" s="50">
        <f t="shared" si="1"/>
        <v>6</v>
      </c>
      <c r="N648" s="43">
        <f>IFERROR(VLOOKUP($M648,справочник!$A$27:$D$33,3,0),0)</f>
        <v>30</v>
      </c>
      <c r="O648" s="43">
        <f>IFERROR(VLOOKUP($M648,справочник!$A$27:$D$33,4,0),0)</f>
        <v>2</v>
      </c>
      <c r="P648" s="43">
        <f t="shared" si="2"/>
        <v>60</v>
      </c>
      <c r="Q648" s="66"/>
      <c r="R648" s="67"/>
      <c r="S648" s="67"/>
      <c r="T648" s="67"/>
    </row>
    <row r="649" spans="1:20" hidden="1">
      <c r="A649" s="49" t="s">
        <v>7551</v>
      </c>
      <c r="B649" s="42" t="str">
        <f>IFERROR(VLOOKUP(D:D,'1. КУБ по территории'!$A:$L,7,0),"")</f>
        <v>Белмаркет</v>
      </c>
      <c r="C649" s="42" t="str">
        <f>IFERROR(VLOOKUP(D:D,'1. КУБ по территории'!$A:$L,8,0),"")</f>
        <v>Могилевская обл., г. Могилев, ул 30 лет Победы, д 14</v>
      </c>
      <c r="D649" s="60" t="s">
        <v>6339</v>
      </c>
      <c r="E649" s="51">
        <f>IFERROR(VLOOKUP(D:D,'1. КУБ по территории'!$I:$L,2,0),"-")</f>
        <v>4162.55</v>
      </c>
      <c r="F649" s="51">
        <f>IFERROR(VLOOKUP(D:D,'1. КУБ по территории'!$I:$L,3,0),"-")</f>
        <v>0</v>
      </c>
      <c r="G649" s="51">
        <f>IFERROR(VLOOKUP(D:D,'1. КУБ по территории'!$I:$L,4,0),"-")</f>
        <v>10861.11</v>
      </c>
      <c r="H649" s="51">
        <f t="shared" si="0"/>
        <v>5007.8866666666663</v>
      </c>
      <c r="I649" s="42" t="str">
        <f>IFERROR(VLOOKUP($D649,'1. КУБ по территории'!$A:$L,3,0),"-")</f>
        <v>Смешанный канал</v>
      </c>
      <c r="J649" s="42" t="str">
        <f>IFERROR(VLOOKUP($D649,'1. КУБ по территории'!$A:$L,4,0),"-")</f>
        <v>Супермаркет</v>
      </c>
      <c r="K649" s="42" t="str">
        <f>IFERROR(VLOOKUP($D649,'1. КУБ по территории'!$A:$L,5,0),"-")</f>
        <v>Супермаркет (малый)</v>
      </c>
      <c r="L649" s="42" t="str">
        <f>IFERROR(VLOOKUP($D649,'1. КУБ по территории'!$A:$L,6,0),"-")</f>
        <v>Ф1 (Белмаркет)</v>
      </c>
      <c r="M649" s="50">
        <f t="shared" si="1"/>
        <v>6</v>
      </c>
      <c r="N649" s="43">
        <f>IFERROR(VLOOKUP($M649,справочник!$A$27:$D$33,3,0),0)</f>
        <v>30</v>
      </c>
      <c r="O649" s="43">
        <f>IFERROR(VLOOKUP($M649,справочник!$A$27:$D$33,4,0),0)</f>
        <v>2</v>
      </c>
      <c r="P649" s="43">
        <f t="shared" si="2"/>
        <v>60</v>
      </c>
      <c r="Q649" s="66"/>
      <c r="R649" s="67"/>
      <c r="S649" s="67"/>
      <c r="T649" s="67"/>
    </row>
    <row r="650" spans="1:20" hidden="1">
      <c r="A650" s="49" t="s">
        <v>7551</v>
      </c>
      <c r="B650" s="42" t="str">
        <f>IFERROR(VLOOKUP(D:D,'1. КУБ по территории'!$A:$L,7,0),"")</f>
        <v>Белмаркет</v>
      </c>
      <c r="C650" s="42" t="str">
        <f>IFERROR(VLOOKUP(D:D,'1. КУБ по территории'!$A:$L,8,0),"")</f>
        <v>Могилевская обл., г. Могилев, ул Орловского, д 4</v>
      </c>
      <c r="D650" s="60" t="s">
        <v>6341</v>
      </c>
      <c r="E650" s="51">
        <f>IFERROR(VLOOKUP(D:D,'1. КУБ по территории'!$I:$L,2,0),"-")</f>
        <v>5602.0700000000006</v>
      </c>
      <c r="F650" s="51">
        <f>IFERROR(VLOOKUP(D:D,'1. КУБ по территории'!$I:$L,3,0),"-")</f>
        <v>1510.19</v>
      </c>
      <c r="G650" s="51">
        <f>IFERROR(VLOOKUP(D:D,'1. КУБ по территории'!$I:$L,4,0),"-")</f>
        <v>5787.32</v>
      </c>
      <c r="H650" s="51">
        <f t="shared" si="0"/>
        <v>4299.8599999999997</v>
      </c>
      <c r="I650" s="42" t="str">
        <f>IFERROR(VLOOKUP($D650,'1. КУБ по территории'!$A:$L,3,0),"-")</f>
        <v>Смешанный канал</v>
      </c>
      <c r="J650" s="42" t="str">
        <f>IFERROR(VLOOKUP($D650,'1. КУБ по территории'!$A:$L,4,0),"-")</f>
        <v>Супермаркет</v>
      </c>
      <c r="K650" s="42" t="str">
        <f>IFERROR(VLOOKUP($D650,'1. КУБ по территории'!$A:$L,5,0),"-")</f>
        <v>Супермаркет (малый)</v>
      </c>
      <c r="L650" s="42" t="str">
        <f>IFERROR(VLOOKUP($D650,'1. КУБ по территории'!$A:$L,6,0),"-")</f>
        <v>Ф1 (Белмаркет)</v>
      </c>
      <c r="M650" s="50">
        <f t="shared" si="1"/>
        <v>6</v>
      </c>
      <c r="N650" s="43">
        <f>IFERROR(VLOOKUP($M650,справочник!$A$27:$D$33,3,0),0)</f>
        <v>30</v>
      </c>
      <c r="O650" s="43">
        <f>IFERROR(VLOOKUP($M650,справочник!$A$27:$D$33,4,0),0)</f>
        <v>2</v>
      </c>
      <c r="P650" s="43">
        <f t="shared" si="2"/>
        <v>60</v>
      </c>
      <c r="Q650" s="66"/>
      <c r="R650" s="67"/>
      <c r="S650" s="67"/>
      <c r="T650" s="67"/>
    </row>
    <row r="651" spans="1:20" hidden="1">
      <c r="A651" s="49" t="s">
        <v>7551</v>
      </c>
      <c r="B651" s="42" t="str">
        <f>IFERROR(VLOOKUP(D:D,'1. КУБ по территории'!$A:$L,7,0),"")</f>
        <v>Белмаркет</v>
      </c>
      <c r="C651" s="42" t="str">
        <f>IFERROR(VLOOKUP(D:D,'1. КУБ по территории'!$A:$L,8,0),"")</f>
        <v>Могилевская обл., г. Могилев, ул Криулина, д 11</v>
      </c>
      <c r="D651" s="60" t="s">
        <v>6343</v>
      </c>
      <c r="E651" s="51">
        <f>IFERROR(VLOOKUP(D:D,'1. КУБ по территории'!$I:$L,2,0),"-")</f>
        <v>19126.61</v>
      </c>
      <c r="F651" s="51">
        <f>IFERROR(VLOOKUP(D:D,'1. КУБ по территории'!$I:$L,3,0),"-")</f>
        <v>16490.34</v>
      </c>
      <c r="G651" s="51">
        <f>IFERROR(VLOOKUP(D:D,'1. КУБ по территории'!$I:$L,4,0),"-")</f>
        <v>34661.68</v>
      </c>
      <c r="H651" s="51">
        <f t="shared" si="0"/>
        <v>23426.210000000003</v>
      </c>
      <c r="I651" s="42" t="str">
        <f>IFERROR(VLOOKUP($D651,'1. КУБ по территории'!$A:$L,3,0),"-")</f>
        <v>Смешанный канал</v>
      </c>
      <c r="J651" s="42" t="str">
        <f>IFERROR(VLOOKUP($D651,'1. КУБ по территории'!$A:$L,4,0),"-")</f>
        <v>Супермаркет</v>
      </c>
      <c r="K651" s="42" t="str">
        <f>IFERROR(VLOOKUP($D651,'1. КУБ по территории'!$A:$L,5,0),"-")</f>
        <v>Супермаркет (малый)</v>
      </c>
      <c r="L651" s="42" t="str">
        <f>IFERROR(VLOOKUP($D651,'1. КУБ по территории'!$A:$L,6,0),"-")</f>
        <v>Ф2 (Белмаркет)</v>
      </c>
      <c r="M651" s="50">
        <f t="shared" si="1"/>
        <v>6</v>
      </c>
      <c r="N651" s="43">
        <f>IFERROR(VLOOKUP($M651,справочник!$A$27:$D$33,3,0),0)</f>
        <v>30</v>
      </c>
      <c r="O651" s="43">
        <f>IFERROR(VLOOKUP($M651,справочник!$A$27:$D$33,4,0),0)</f>
        <v>2</v>
      </c>
      <c r="P651" s="43">
        <f t="shared" si="2"/>
        <v>60</v>
      </c>
      <c r="Q651" s="66"/>
      <c r="R651" s="67"/>
      <c r="S651" s="67"/>
      <c r="T651" s="67"/>
    </row>
    <row r="652" spans="1:20" hidden="1">
      <c r="A652" s="49" t="s">
        <v>7551</v>
      </c>
      <c r="B652" s="42" t="str">
        <f>IFERROR(VLOOKUP(D:D,'1. КУБ по территории'!$A:$L,7,0),"")</f>
        <v>Белмаркет</v>
      </c>
      <c r="C652" s="42" t="str">
        <f>IFERROR(VLOOKUP(D:D,'1. КУБ по территории'!$A:$L,8,0),"")</f>
        <v>Могилевская обл., г. Могилев, ул Якубовского, д 37</v>
      </c>
      <c r="D652" s="60" t="s">
        <v>6345</v>
      </c>
      <c r="E652" s="51">
        <f>IFERROR(VLOOKUP(D:D,'1. КУБ по территории'!$I:$L,2,0),"-")</f>
        <v>10989.36</v>
      </c>
      <c r="F652" s="51">
        <f>IFERROR(VLOOKUP(D:D,'1. КУБ по территории'!$I:$L,3,0),"-")</f>
        <v>4924.5600000000004</v>
      </c>
      <c r="G652" s="51">
        <f>IFERROR(VLOOKUP(D:D,'1. КУБ по территории'!$I:$L,4,0),"-")</f>
        <v>9475.9799999999977</v>
      </c>
      <c r="H652" s="51">
        <f t="shared" si="0"/>
        <v>8463.3000000000011</v>
      </c>
      <c r="I652" s="42" t="str">
        <f>IFERROR(VLOOKUP($D652,'1. КУБ по территории'!$A:$L,3,0),"-")</f>
        <v>Смешанный канал</v>
      </c>
      <c r="J652" s="42" t="str">
        <f>IFERROR(VLOOKUP($D652,'1. КУБ по территории'!$A:$L,4,0),"-")</f>
        <v>Супермаркет</v>
      </c>
      <c r="K652" s="42" t="str">
        <f>IFERROR(VLOOKUP($D652,'1. КУБ по территории'!$A:$L,5,0),"-")</f>
        <v>Супермаркет (малый)</v>
      </c>
      <c r="L652" s="42" t="str">
        <f>IFERROR(VLOOKUP($D652,'1. КУБ по территории'!$A:$L,6,0),"-")</f>
        <v>Ф2 (Белмаркет)</v>
      </c>
      <c r="M652" s="50">
        <f t="shared" si="1"/>
        <v>6</v>
      </c>
      <c r="N652" s="43">
        <f>IFERROR(VLOOKUP($M652,справочник!$A$27:$D$33,3,0),0)</f>
        <v>30</v>
      </c>
      <c r="O652" s="43">
        <f>IFERROR(VLOOKUP($M652,справочник!$A$27:$D$33,4,0),0)</f>
        <v>2</v>
      </c>
      <c r="P652" s="43">
        <f t="shared" si="2"/>
        <v>60</v>
      </c>
      <c r="Q652" s="66"/>
      <c r="R652" s="67"/>
      <c r="S652" s="67"/>
      <c r="T652" s="67"/>
    </row>
    <row r="653" spans="1:20" hidden="1">
      <c r="A653" s="49" t="s">
        <v>7551</v>
      </c>
      <c r="B653" s="63" t="str">
        <f>IFERROR(VLOOKUP(D:D,'1. КУБ по территории'!$A:$L,7,0),"")</f>
        <v/>
      </c>
      <c r="C653" s="63" t="str">
        <f>IFERROR(VLOOKUP(D:D,'1. КУБ по территории'!$A:$L,8,0),"")</f>
        <v/>
      </c>
      <c r="D653" s="60"/>
      <c r="E653" s="51" t="str">
        <f>IFERROR(VLOOKUP(D:D,'1. КУБ по территории'!$I:$L,2,0),"-")</f>
        <v>-</v>
      </c>
      <c r="F653" s="51" t="str">
        <f>IFERROR(VLOOKUP(D:D,'1. КУБ по территории'!$I:$L,3,0),"-")</f>
        <v>-</v>
      </c>
      <c r="G653" s="51" t="str">
        <f>IFERROR(VLOOKUP(D:D,'1. КУБ по территории'!$I:$L,4,0),"-")</f>
        <v>-</v>
      </c>
      <c r="H653" s="51" t="str">
        <f t="shared" si="0"/>
        <v>-</v>
      </c>
      <c r="I653" s="42" t="str">
        <f>IFERROR(VLOOKUP($D653,'1. КУБ по территории'!$A:$L,3,0),"-")</f>
        <v>-</v>
      </c>
      <c r="J653" s="42" t="str">
        <f>IFERROR(VLOOKUP($D653,'1. КУБ по территории'!$A:$L,4,0),"-")</f>
        <v>-</v>
      </c>
      <c r="K653" s="42" t="str">
        <f>IFERROR(VLOOKUP($D653,'1. КУБ по территории'!$A:$L,5,0),"-")</f>
        <v>-</v>
      </c>
      <c r="L653" s="42" t="str">
        <f>IFERROR(VLOOKUP($D653,'1. КУБ по территории'!$A:$L,6,0),"-")</f>
        <v>-</v>
      </c>
      <c r="M653" s="50">
        <f t="shared" si="1"/>
        <v>1</v>
      </c>
      <c r="N653" s="43">
        <f>IFERROR(VLOOKUP($M653,справочник!$A$27:$D$33,3,0),0)</f>
        <v>60</v>
      </c>
      <c r="O653" s="43">
        <f>IFERROR(VLOOKUP($M653,справочник!$A$27:$D$33,4,0),0)</f>
        <v>4</v>
      </c>
      <c r="P653" s="43">
        <f t="shared" si="2"/>
        <v>240</v>
      </c>
      <c r="Q653" s="66"/>
      <c r="R653" s="67"/>
      <c r="S653" s="67"/>
      <c r="T653" s="67"/>
    </row>
    <row r="654" spans="1:20" hidden="1">
      <c r="A654" s="49" t="s">
        <v>7551</v>
      </c>
      <c r="B654" s="63" t="str">
        <f>IFERROR(VLOOKUP(D:D,'1. КУБ по территории'!$A:$L,7,0),"")</f>
        <v/>
      </c>
      <c r="C654" s="63" t="str">
        <f>IFERROR(VLOOKUP(D:D,'1. КУБ по территории'!$A:$L,8,0),"")</f>
        <v/>
      </c>
      <c r="D654" s="60"/>
      <c r="E654" s="51" t="str">
        <f>IFERROR(VLOOKUP(D:D,'1. КУБ по территории'!$I:$L,2,0),"-")</f>
        <v>-</v>
      </c>
      <c r="F654" s="51" t="str">
        <f>IFERROR(VLOOKUP(D:D,'1. КУБ по территории'!$I:$L,3,0),"-")</f>
        <v>-</v>
      </c>
      <c r="G654" s="51" t="str">
        <f>IFERROR(VLOOKUP(D:D,'1. КУБ по территории'!$I:$L,4,0),"-")</f>
        <v>-</v>
      </c>
      <c r="H654" s="51" t="str">
        <f t="shared" si="0"/>
        <v>-</v>
      </c>
      <c r="I654" s="42" t="str">
        <f>IFERROR(VLOOKUP($D654,'1. КУБ по территории'!$A:$L,3,0),"-")</f>
        <v>-</v>
      </c>
      <c r="J654" s="42" t="str">
        <f>IFERROR(VLOOKUP($D654,'1. КУБ по территории'!$A:$L,4,0),"-")</f>
        <v>-</v>
      </c>
      <c r="K654" s="42" t="str">
        <f>IFERROR(VLOOKUP($D654,'1. КУБ по территории'!$A:$L,5,0),"-")</f>
        <v>-</v>
      </c>
      <c r="L654" s="42" t="str">
        <f>IFERROR(VLOOKUP($D654,'1. КУБ по территории'!$A:$L,6,0),"-")</f>
        <v>-</v>
      </c>
      <c r="M654" s="50">
        <f t="shared" si="1"/>
        <v>1</v>
      </c>
      <c r="N654" s="43">
        <f>IFERROR(VLOOKUP($M654,справочник!$A$27:$D$33,3,0),0)</f>
        <v>60</v>
      </c>
      <c r="O654" s="43">
        <f>IFERROR(VLOOKUP($M654,справочник!$A$27:$D$33,4,0),0)</f>
        <v>4</v>
      </c>
      <c r="P654" s="43">
        <f t="shared" si="2"/>
        <v>240</v>
      </c>
      <c r="Q654" s="66"/>
      <c r="R654" s="67"/>
      <c r="S654" s="67"/>
      <c r="T654" s="67"/>
    </row>
    <row r="655" spans="1:20" hidden="1">
      <c r="A655" s="49" t="s">
        <v>7551</v>
      </c>
      <c r="B655" s="63" t="str">
        <f>IFERROR(VLOOKUP(D:D,'1. КУБ по территории'!$A:$L,7,0),"")</f>
        <v/>
      </c>
      <c r="C655" s="63" t="str">
        <f>IFERROR(VLOOKUP(D:D,'1. КУБ по территории'!$A:$L,8,0),"")</f>
        <v/>
      </c>
      <c r="D655" s="60"/>
      <c r="E655" s="51" t="str">
        <f>IFERROR(VLOOKUP(D:D,'1. КУБ по территории'!$I:$L,2,0),"-")</f>
        <v>-</v>
      </c>
      <c r="F655" s="51" t="str">
        <f>IFERROR(VLOOKUP(D:D,'1. КУБ по территории'!$I:$L,3,0),"-")</f>
        <v>-</v>
      </c>
      <c r="G655" s="51" t="str">
        <f>IFERROR(VLOOKUP(D:D,'1. КУБ по территории'!$I:$L,4,0),"-")</f>
        <v>-</v>
      </c>
      <c r="H655" s="51" t="str">
        <f t="shared" si="0"/>
        <v>-</v>
      </c>
      <c r="I655" s="42" t="str">
        <f>IFERROR(VLOOKUP($D655,'1. КУБ по территории'!$A:$L,3,0),"-")</f>
        <v>-</v>
      </c>
      <c r="J655" s="42" t="str">
        <f>IFERROR(VLOOKUP($D655,'1. КУБ по территории'!$A:$L,4,0),"-")</f>
        <v>-</v>
      </c>
      <c r="K655" s="42" t="str">
        <f>IFERROR(VLOOKUP($D655,'1. КУБ по территории'!$A:$L,5,0),"-")</f>
        <v>-</v>
      </c>
      <c r="L655" s="42" t="str">
        <f>IFERROR(VLOOKUP($D655,'1. КУБ по территории'!$A:$L,6,0),"-")</f>
        <v>-</v>
      </c>
      <c r="M655" s="50">
        <f t="shared" si="1"/>
        <v>1</v>
      </c>
      <c r="N655" s="43">
        <f>IFERROR(VLOOKUP($M655,справочник!$A$27:$D$33,3,0),0)</f>
        <v>60</v>
      </c>
      <c r="O655" s="43">
        <f>IFERROR(VLOOKUP($M655,справочник!$A$27:$D$33,4,0),0)</f>
        <v>4</v>
      </c>
      <c r="P655" s="43">
        <f t="shared" si="2"/>
        <v>240</v>
      </c>
      <c r="Q655" s="66"/>
      <c r="R655" s="67"/>
      <c r="S655" s="67"/>
      <c r="T655" s="67"/>
    </row>
    <row r="656" spans="1:20" hidden="1">
      <c r="A656" s="49" t="s">
        <v>7551</v>
      </c>
      <c r="B656" s="63" t="str">
        <f>IFERROR(VLOOKUP(D:D,'1. КУБ по территории'!$A:$L,7,0),"")</f>
        <v/>
      </c>
      <c r="C656" s="63" t="str">
        <f>IFERROR(VLOOKUP(D:D,'1. КУБ по территории'!$A:$L,8,0),"")</f>
        <v/>
      </c>
      <c r="D656" s="60"/>
      <c r="E656" s="51" t="str">
        <f>IFERROR(VLOOKUP(D:D,'1. КУБ по территории'!$I:$L,2,0),"-")</f>
        <v>-</v>
      </c>
      <c r="F656" s="51" t="str">
        <f>IFERROR(VLOOKUP(D:D,'1. КУБ по территории'!$I:$L,3,0),"-")</f>
        <v>-</v>
      </c>
      <c r="G656" s="51" t="str">
        <f>IFERROR(VLOOKUP(D:D,'1. КУБ по территории'!$I:$L,4,0),"-")</f>
        <v>-</v>
      </c>
      <c r="H656" s="51" t="str">
        <f t="shared" si="0"/>
        <v>-</v>
      </c>
      <c r="I656" s="42" t="str">
        <f>IFERROR(VLOOKUP($D656,'1. КУБ по территории'!$A:$L,3,0),"-")</f>
        <v>-</v>
      </c>
      <c r="J656" s="42" t="str">
        <f>IFERROR(VLOOKUP($D656,'1. КУБ по территории'!$A:$L,4,0),"-")</f>
        <v>-</v>
      </c>
      <c r="K656" s="42" t="str">
        <f>IFERROR(VLOOKUP($D656,'1. КУБ по территории'!$A:$L,5,0),"-")</f>
        <v>-</v>
      </c>
      <c r="L656" s="42" t="str">
        <f>IFERROR(VLOOKUP($D656,'1. КУБ по территории'!$A:$L,6,0),"-")</f>
        <v>-</v>
      </c>
      <c r="M656" s="50">
        <f t="shared" si="1"/>
        <v>1</v>
      </c>
      <c r="N656" s="43">
        <f>IFERROR(VLOOKUP($M656,справочник!$A$27:$D$33,3,0),0)</f>
        <v>60</v>
      </c>
      <c r="O656" s="43">
        <f>IFERROR(VLOOKUP($M656,справочник!$A$27:$D$33,4,0),0)</f>
        <v>4</v>
      </c>
      <c r="P656" s="43">
        <f t="shared" si="2"/>
        <v>240</v>
      </c>
      <c r="Q656" s="66"/>
      <c r="R656" s="67"/>
      <c r="S656" s="67"/>
      <c r="T656" s="67"/>
    </row>
    <row r="657" spans="1:20" hidden="1">
      <c r="A657" s="49" t="s">
        <v>7551</v>
      </c>
      <c r="B657" s="63" t="str">
        <f>IFERROR(VLOOKUP(D:D,'1. КУБ по территории'!$A:$L,7,0),"")</f>
        <v/>
      </c>
      <c r="C657" s="63" t="str">
        <f>IFERROR(VLOOKUP(D:D,'1. КУБ по территории'!$A:$L,8,0),"")</f>
        <v/>
      </c>
      <c r="D657" s="60"/>
      <c r="E657" s="51" t="str">
        <f>IFERROR(VLOOKUP(D:D,'1. КУБ по территории'!$I:$L,2,0),"-")</f>
        <v>-</v>
      </c>
      <c r="F657" s="51" t="str">
        <f>IFERROR(VLOOKUP(D:D,'1. КУБ по территории'!$I:$L,3,0),"-")</f>
        <v>-</v>
      </c>
      <c r="G657" s="51" t="str">
        <f>IFERROR(VLOOKUP(D:D,'1. КУБ по территории'!$I:$L,4,0),"-")</f>
        <v>-</v>
      </c>
      <c r="H657" s="51" t="str">
        <f t="shared" si="0"/>
        <v>-</v>
      </c>
      <c r="I657" s="42" t="str">
        <f>IFERROR(VLOOKUP($D657,'1. КУБ по территории'!$A:$L,3,0),"-")</f>
        <v>-</v>
      </c>
      <c r="J657" s="42" t="str">
        <f>IFERROR(VLOOKUP($D657,'1. КУБ по территории'!$A:$L,4,0),"-")</f>
        <v>-</v>
      </c>
      <c r="K657" s="42" t="str">
        <f>IFERROR(VLOOKUP($D657,'1. КУБ по территории'!$A:$L,5,0),"-")</f>
        <v>-</v>
      </c>
      <c r="L657" s="42" t="str">
        <f>IFERROR(VLOOKUP($D657,'1. КУБ по территории'!$A:$L,6,0),"-")</f>
        <v>-</v>
      </c>
      <c r="M657" s="50">
        <f t="shared" si="1"/>
        <v>1</v>
      </c>
      <c r="N657" s="43">
        <f>IFERROR(VLOOKUP($M657,справочник!$A$27:$D$33,3,0),0)</f>
        <v>60</v>
      </c>
      <c r="O657" s="43">
        <f>IFERROR(VLOOKUP($M657,справочник!$A$27:$D$33,4,0),0)</f>
        <v>4</v>
      </c>
      <c r="P657" s="43">
        <f t="shared" si="2"/>
        <v>240</v>
      </c>
      <c r="Q657" s="66"/>
      <c r="R657" s="67"/>
      <c r="S657" s="67"/>
      <c r="T657" s="67"/>
    </row>
    <row r="658" spans="1:20" hidden="1">
      <c r="A658" s="49" t="s">
        <v>7551</v>
      </c>
      <c r="B658" s="63" t="str">
        <f>IFERROR(VLOOKUP(D:D,'1. КУБ по территории'!$A:$L,7,0),"")</f>
        <v/>
      </c>
      <c r="C658" s="63" t="str">
        <f>IFERROR(VLOOKUP(D:D,'1. КУБ по территории'!$A:$L,8,0),"")</f>
        <v/>
      </c>
      <c r="D658" s="60"/>
      <c r="E658" s="51" t="str">
        <f>IFERROR(VLOOKUP(D:D,'1. КУБ по территории'!$I:$L,2,0),"-")</f>
        <v>-</v>
      </c>
      <c r="F658" s="51" t="str">
        <f>IFERROR(VLOOKUP(D:D,'1. КУБ по территории'!$I:$L,3,0),"-")</f>
        <v>-</v>
      </c>
      <c r="G658" s="51" t="str">
        <f>IFERROR(VLOOKUP(D:D,'1. КУБ по территории'!$I:$L,4,0),"-")</f>
        <v>-</v>
      </c>
      <c r="H658" s="51" t="str">
        <f t="shared" si="0"/>
        <v>-</v>
      </c>
      <c r="I658" s="42" t="str">
        <f>IFERROR(VLOOKUP($D658,'1. КУБ по территории'!$A:$L,3,0),"-")</f>
        <v>-</v>
      </c>
      <c r="J658" s="42" t="str">
        <f>IFERROR(VLOOKUP($D658,'1. КУБ по территории'!$A:$L,4,0),"-")</f>
        <v>-</v>
      </c>
      <c r="K658" s="42" t="str">
        <f>IFERROR(VLOOKUP($D658,'1. КУБ по территории'!$A:$L,5,0),"-")</f>
        <v>-</v>
      </c>
      <c r="L658" s="42" t="str">
        <f>IFERROR(VLOOKUP($D658,'1. КУБ по территории'!$A:$L,6,0),"-")</f>
        <v>-</v>
      </c>
      <c r="M658" s="50">
        <f t="shared" si="1"/>
        <v>1</v>
      </c>
      <c r="N658" s="43">
        <f>IFERROR(VLOOKUP($M658,справочник!$A$27:$D$33,3,0),0)</f>
        <v>60</v>
      </c>
      <c r="O658" s="43">
        <f>IFERROR(VLOOKUP($M658,справочник!$A$27:$D$33,4,0),0)</f>
        <v>4</v>
      </c>
      <c r="P658" s="43">
        <f t="shared" si="2"/>
        <v>240</v>
      </c>
      <c r="Q658" s="66"/>
      <c r="R658" s="67"/>
      <c r="S658" s="67"/>
      <c r="T658" s="67"/>
    </row>
    <row r="659" spans="1:20" hidden="1">
      <c r="A659" s="49" t="s">
        <v>7551</v>
      </c>
      <c r="B659" s="63" t="str">
        <f>IFERROR(VLOOKUP(D:D,'1. КУБ по территории'!$A:$L,7,0),"")</f>
        <v/>
      </c>
      <c r="C659" s="63" t="str">
        <f>IFERROR(VLOOKUP(D:D,'1. КУБ по территории'!$A:$L,8,0),"")</f>
        <v/>
      </c>
      <c r="D659" s="60"/>
      <c r="E659" s="51" t="str">
        <f>IFERROR(VLOOKUP(D:D,'1. КУБ по территории'!$I:$L,2,0),"-")</f>
        <v>-</v>
      </c>
      <c r="F659" s="51" t="str">
        <f>IFERROR(VLOOKUP(D:D,'1. КУБ по территории'!$I:$L,3,0),"-")</f>
        <v>-</v>
      </c>
      <c r="G659" s="51" t="str">
        <f>IFERROR(VLOOKUP(D:D,'1. КУБ по территории'!$I:$L,4,0),"-")</f>
        <v>-</v>
      </c>
      <c r="H659" s="51" t="str">
        <f t="shared" si="0"/>
        <v>-</v>
      </c>
      <c r="I659" s="42" t="str">
        <f>IFERROR(VLOOKUP($D659,'1. КУБ по территории'!$A:$L,3,0),"-")</f>
        <v>-</v>
      </c>
      <c r="J659" s="42" t="str">
        <f>IFERROR(VLOOKUP($D659,'1. КУБ по территории'!$A:$L,4,0),"-")</f>
        <v>-</v>
      </c>
      <c r="K659" s="42" t="str">
        <f>IFERROR(VLOOKUP($D659,'1. КУБ по территории'!$A:$L,5,0),"-")</f>
        <v>-</v>
      </c>
      <c r="L659" s="42" t="str">
        <f>IFERROR(VLOOKUP($D659,'1. КУБ по территории'!$A:$L,6,0),"-")</f>
        <v>-</v>
      </c>
      <c r="M659" s="50">
        <f t="shared" si="1"/>
        <v>1</v>
      </c>
      <c r="N659" s="43">
        <f>IFERROR(VLOOKUP($M659,справочник!$A$27:$D$33,3,0),0)</f>
        <v>60</v>
      </c>
      <c r="O659" s="43">
        <f>IFERROR(VLOOKUP($M659,справочник!$A$27:$D$33,4,0),0)</f>
        <v>4</v>
      </c>
      <c r="P659" s="43">
        <f t="shared" si="2"/>
        <v>240</v>
      </c>
      <c r="Q659" s="66"/>
      <c r="R659" s="67"/>
      <c r="S659" s="67"/>
      <c r="T659" s="67"/>
    </row>
    <row r="660" spans="1:20" hidden="1">
      <c r="A660" s="49" t="s">
        <v>7551</v>
      </c>
      <c r="B660" s="63" t="str">
        <f>IFERROR(VLOOKUP(D:D,'1. КУБ по территории'!$A:$L,7,0),"")</f>
        <v/>
      </c>
      <c r="C660" s="63" t="str">
        <f>IFERROR(VLOOKUP(D:D,'1. КУБ по территории'!$A:$L,8,0),"")</f>
        <v/>
      </c>
      <c r="D660" s="60"/>
      <c r="E660" s="51" t="str">
        <f>IFERROR(VLOOKUP(D:D,'1. КУБ по территории'!$I:$L,2,0),"-")</f>
        <v>-</v>
      </c>
      <c r="F660" s="51" t="str">
        <f>IFERROR(VLOOKUP(D:D,'1. КУБ по территории'!$I:$L,3,0),"-")</f>
        <v>-</v>
      </c>
      <c r="G660" s="51" t="str">
        <f>IFERROR(VLOOKUP(D:D,'1. КУБ по территории'!$I:$L,4,0),"-")</f>
        <v>-</v>
      </c>
      <c r="H660" s="51" t="str">
        <f t="shared" si="0"/>
        <v>-</v>
      </c>
      <c r="I660" s="42" t="str">
        <f>IFERROR(VLOOKUP($D660,'1. КУБ по территории'!$A:$L,3,0),"-")</f>
        <v>-</v>
      </c>
      <c r="J660" s="42" t="str">
        <f>IFERROR(VLOOKUP($D660,'1. КУБ по территории'!$A:$L,4,0),"-")</f>
        <v>-</v>
      </c>
      <c r="K660" s="42" t="str">
        <f>IFERROR(VLOOKUP($D660,'1. КУБ по территории'!$A:$L,5,0),"-")</f>
        <v>-</v>
      </c>
      <c r="L660" s="42" t="str">
        <f>IFERROR(VLOOKUP($D660,'1. КУБ по территории'!$A:$L,6,0),"-")</f>
        <v>-</v>
      </c>
      <c r="M660" s="50">
        <f t="shared" si="1"/>
        <v>1</v>
      </c>
      <c r="N660" s="43">
        <f>IFERROR(VLOOKUP($M660,справочник!$A$27:$D$33,3,0),0)</f>
        <v>60</v>
      </c>
      <c r="O660" s="43">
        <f>IFERROR(VLOOKUP($M660,справочник!$A$27:$D$33,4,0),0)</f>
        <v>4</v>
      </c>
      <c r="P660" s="43">
        <f t="shared" si="2"/>
        <v>240</v>
      </c>
      <c r="Q660" s="66"/>
      <c r="R660" s="67"/>
      <c r="S660" s="67"/>
      <c r="T660" s="67"/>
    </row>
    <row r="661" spans="1:20" hidden="1">
      <c r="A661" s="49" t="s">
        <v>7551</v>
      </c>
      <c r="B661" s="63" t="str">
        <f>IFERROR(VLOOKUP(D:D,'1. КУБ по территории'!$A:$L,7,0),"")</f>
        <v/>
      </c>
      <c r="C661" s="63" t="str">
        <f>IFERROR(VLOOKUP(D:D,'1. КУБ по территории'!$A:$L,8,0),"")</f>
        <v/>
      </c>
      <c r="D661" s="60"/>
      <c r="E661" s="51" t="str">
        <f>IFERROR(VLOOKUP(D:D,'1. КУБ по территории'!$I:$L,2,0),"-")</f>
        <v>-</v>
      </c>
      <c r="F661" s="51" t="str">
        <f>IFERROR(VLOOKUP(D:D,'1. КУБ по территории'!$I:$L,3,0),"-")</f>
        <v>-</v>
      </c>
      <c r="G661" s="51" t="str">
        <f>IFERROR(VLOOKUP(D:D,'1. КУБ по территории'!$I:$L,4,0),"-")</f>
        <v>-</v>
      </c>
      <c r="H661" s="51" t="str">
        <f t="shared" si="0"/>
        <v>-</v>
      </c>
      <c r="I661" s="42" t="str">
        <f>IFERROR(VLOOKUP($D661,'1. КУБ по территории'!$A:$L,3,0),"-")</f>
        <v>-</v>
      </c>
      <c r="J661" s="42" t="str">
        <f>IFERROR(VLOOKUP($D661,'1. КУБ по территории'!$A:$L,4,0),"-")</f>
        <v>-</v>
      </c>
      <c r="K661" s="42" t="str">
        <f>IFERROR(VLOOKUP($D661,'1. КУБ по территории'!$A:$L,5,0),"-")</f>
        <v>-</v>
      </c>
      <c r="L661" s="42" t="str">
        <f>IFERROR(VLOOKUP($D661,'1. КУБ по территории'!$A:$L,6,0),"-")</f>
        <v>-</v>
      </c>
      <c r="M661" s="50">
        <f t="shared" si="1"/>
        <v>1</v>
      </c>
      <c r="N661" s="43">
        <f>IFERROR(VLOOKUP($M661,справочник!$A$27:$D$33,3,0),0)</f>
        <v>60</v>
      </c>
      <c r="O661" s="43">
        <f>IFERROR(VLOOKUP($M661,справочник!$A$27:$D$33,4,0),0)</f>
        <v>4</v>
      </c>
      <c r="P661" s="43">
        <f t="shared" si="2"/>
        <v>240</v>
      </c>
      <c r="Q661" s="66"/>
      <c r="R661" s="67"/>
      <c r="S661" s="67"/>
      <c r="T661" s="67"/>
    </row>
    <row r="662" spans="1:20" hidden="1">
      <c r="A662" s="49" t="s">
        <v>7551</v>
      </c>
      <c r="B662" s="63" t="str">
        <f>IFERROR(VLOOKUP(D:D,'1. КУБ по территории'!$A:$L,7,0),"")</f>
        <v/>
      </c>
      <c r="C662" s="63" t="str">
        <f>IFERROR(VLOOKUP(D:D,'1. КУБ по территории'!$A:$L,8,0),"")</f>
        <v/>
      </c>
      <c r="D662" s="60"/>
      <c r="E662" s="51" t="str">
        <f>IFERROR(VLOOKUP(D:D,'1. КУБ по территории'!$I:$L,2,0),"-")</f>
        <v>-</v>
      </c>
      <c r="F662" s="51" t="str">
        <f>IFERROR(VLOOKUP(D:D,'1. КУБ по территории'!$I:$L,3,0),"-")</f>
        <v>-</v>
      </c>
      <c r="G662" s="51" t="str">
        <f>IFERROR(VLOOKUP(D:D,'1. КУБ по территории'!$I:$L,4,0),"-")</f>
        <v>-</v>
      </c>
      <c r="H662" s="51" t="str">
        <f t="shared" si="0"/>
        <v>-</v>
      </c>
      <c r="I662" s="42" t="str">
        <f>IFERROR(VLOOKUP($D662,'1. КУБ по территории'!$A:$L,3,0),"-")</f>
        <v>-</v>
      </c>
      <c r="J662" s="42" t="str">
        <f>IFERROR(VLOOKUP($D662,'1. КУБ по территории'!$A:$L,4,0),"-")</f>
        <v>-</v>
      </c>
      <c r="K662" s="42" t="str">
        <f>IFERROR(VLOOKUP($D662,'1. КУБ по территории'!$A:$L,5,0),"-")</f>
        <v>-</v>
      </c>
      <c r="L662" s="42" t="str">
        <f>IFERROR(VLOOKUP($D662,'1. КУБ по территории'!$A:$L,6,0),"-")</f>
        <v>-</v>
      </c>
      <c r="M662" s="50">
        <f t="shared" si="1"/>
        <v>1</v>
      </c>
      <c r="N662" s="43">
        <f>IFERROR(VLOOKUP($M662,справочник!$A$27:$D$33,3,0),0)</f>
        <v>60</v>
      </c>
      <c r="O662" s="43">
        <f>IFERROR(VLOOKUP($M662,справочник!$A$27:$D$33,4,0),0)</f>
        <v>4</v>
      </c>
      <c r="P662" s="43">
        <f t="shared" si="2"/>
        <v>240</v>
      </c>
      <c r="Q662" s="66"/>
      <c r="R662" s="67"/>
      <c r="S662" s="67"/>
      <c r="T662" s="67"/>
    </row>
    <row r="663" spans="1:20" hidden="1">
      <c r="A663" s="49" t="s">
        <v>7551</v>
      </c>
      <c r="B663" s="63" t="str">
        <f>IFERROR(VLOOKUP(D:D,'1. КУБ по территории'!$A:$L,7,0),"")</f>
        <v/>
      </c>
      <c r="C663" s="63" t="str">
        <f>IFERROR(VLOOKUP(D:D,'1. КУБ по территории'!$A:$L,8,0),"")</f>
        <v/>
      </c>
      <c r="D663" s="60"/>
      <c r="E663" s="51" t="str">
        <f>IFERROR(VLOOKUP(D:D,'1. КУБ по территории'!$I:$L,2,0),"-")</f>
        <v>-</v>
      </c>
      <c r="F663" s="51" t="str">
        <f>IFERROR(VLOOKUP(D:D,'1. КУБ по территории'!$I:$L,3,0),"-")</f>
        <v>-</v>
      </c>
      <c r="G663" s="51" t="str">
        <f>IFERROR(VLOOKUP(D:D,'1. КУБ по территории'!$I:$L,4,0),"-")</f>
        <v>-</v>
      </c>
      <c r="H663" s="51" t="str">
        <f t="shared" si="0"/>
        <v>-</v>
      </c>
      <c r="I663" s="42" t="str">
        <f>IFERROR(VLOOKUP($D663,'1. КУБ по территории'!$A:$L,3,0),"-")</f>
        <v>-</v>
      </c>
      <c r="J663" s="42" t="str">
        <f>IFERROR(VLOOKUP($D663,'1. КУБ по территории'!$A:$L,4,0),"-")</f>
        <v>-</v>
      </c>
      <c r="K663" s="42" t="str">
        <f>IFERROR(VLOOKUP($D663,'1. КУБ по территории'!$A:$L,5,0),"-")</f>
        <v>-</v>
      </c>
      <c r="L663" s="42" t="str">
        <f>IFERROR(VLOOKUP($D663,'1. КУБ по территории'!$A:$L,6,0),"-")</f>
        <v>-</v>
      </c>
      <c r="M663" s="50">
        <f t="shared" si="1"/>
        <v>1</v>
      </c>
      <c r="N663" s="43">
        <f>IFERROR(VLOOKUP($M663,справочник!$A$27:$D$33,3,0),0)</f>
        <v>60</v>
      </c>
      <c r="O663" s="43">
        <f>IFERROR(VLOOKUP($M663,справочник!$A$27:$D$33,4,0),0)</f>
        <v>4</v>
      </c>
      <c r="P663" s="43">
        <f t="shared" si="2"/>
        <v>240</v>
      </c>
      <c r="Q663" s="66"/>
      <c r="R663" s="67"/>
      <c r="S663" s="67"/>
      <c r="T663" s="67"/>
    </row>
    <row r="664" spans="1:20" hidden="1">
      <c r="A664" s="49" t="s">
        <v>7551</v>
      </c>
      <c r="B664" s="42" t="str">
        <f>IFERROR(VLOOKUP(D:D,'1. КУБ по территории'!$A:$L,7,0),"")</f>
        <v>Буслик</v>
      </c>
      <c r="C664" s="42" t="str">
        <f>IFERROR(VLOOKUP(D:D,'1. КУБ по территории'!$A:$L,8,0),"")</f>
        <v>Могилевская обл., г. Могилев, ул Каштановая, д 4</v>
      </c>
      <c r="D664" s="60" t="s">
        <v>5807</v>
      </c>
      <c r="E664" s="51">
        <f>IFERROR(VLOOKUP(D:D,'1. КУБ по территории'!$I:$L,2,0),"-")</f>
        <v>4735.8402007559889</v>
      </c>
      <c r="F664" s="51">
        <f>IFERROR(VLOOKUP(D:D,'1. КУБ по территории'!$I:$L,3,0),"-")</f>
        <v>0</v>
      </c>
      <c r="G664" s="51">
        <f>IFERROR(VLOOKUP(D:D,'1. КУБ по территории'!$I:$L,4,0),"-")</f>
        <v>990.49624841520597</v>
      </c>
      <c r="H664" s="51">
        <f t="shared" si="0"/>
        <v>1908.7788163903981</v>
      </c>
      <c r="I664" s="42" t="str">
        <f>IFERROR(VLOOKUP($D664,'1. КУБ по территории'!$A:$L,3,0),"-")</f>
        <v>Канал Специалисты</v>
      </c>
      <c r="J664" s="42" t="str">
        <f>IFERROR(VLOOKUP($D664,'1. КУБ по территории'!$A:$L,4,0),"-")</f>
        <v>Детский магазин</v>
      </c>
      <c r="K664" s="42" t="str">
        <f>IFERROR(VLOOKUP($D664,'1. КУБ по территории'!$A:$L,5,0),"-")</f>
        <v>Детский магазин (малый)</v>
      </c>
      <c r="L664" s="42" t="str">
        <f>IFERROR(VLOOKUP($D664,'1. КУБ по территории'!$A:$L,6,0),"-")</f>
        <v>10 (Буслик)</v>
      </c>
      <c r="M664" s="50">
        <f t="shared" si="1"/>
        <v>6</v>
      </c>
      <c r="N664" s="43">
        <f>IFERROR(VLOOKUP($M664,справочник!$A$27:$D$33,3,0),0)</f>
        <v>30</v>
      </c>
      <c r="O664" s="43">
        <f>IFERROR(VLOOKUP($M664,справочник!$A$27:$D$33,4,0),0)</f>
        <v>2</v>
      </c>
      <c r="P664" s="43">
        <f t="shared" si="2"/>
        <v>60</v>
      </c>
      <c r="Q664" s="66"/>
      <c r="R664" s="67"/>
      <c r="S664" s="67"/>
      <c r="T664" s="67"/>
    </row>
    <row r="665" spans="1:20" hidden="1">
      <c r="A665" s="49" t="s">
        <v>7551</v>
      </c>
      <c r="B665" s="42" t="str">
        <f>IFERROR(VLOOKUP(D:D,'1. КУБ по территории'!$A:$L,7,0),"")</f>
        <v>Буслик</v>
      </c>
      <c r="C665" s="42" t="str">
        <f>IFERROR(VLOOKUP(D:D,'1. КУБ по территории'!$A:$L,8,0),"")</f>
        <v>Могилевская обл., г. Могилев, ул Минское Шоссе, д 31</v>
      </c>
      <c r="D665" s="60" t="s">
        <v>5803</v>
      </c>
      <c r="E665" s="51">
        <f>IFERROR(VLOOKUP(D:D,'1. КУБ по территории'!$I:$L,2,0),"-")</f>
        <v>11302.590200755987</v>
      </c>
      <c r="F665" s="51">
        <f>IFERROR(VLOOKUP(D:D,'1. КУБ по территории'!$I:$L,3,0),"-")</f>
        <v>0</v>
      </c>
      <c r="G665" s="51">
        <f>IFERROR(VLOOKUP(D:D,'1. КУБ по территории'!$I:$L,4,0),"-")</f>
        <v>39578.556248415196</v>
      </c>
      <c r="H665" s="51">
        <f t="shared" si="0"/>
        <v>16960.382149723726</v>
      </c>
      <c r="I665" s="42" t="str">
        <f>IFERROR(VLOOKUP($D665,'1. КУБ по территории'!$A:$L,3,0),"-")</f>
        <v>Канал Специалисты</v>
      </c>
      <c r="J665" s="42" t="str">
        <f>IFERROR(VLOOKUP($D665,'1. КУБ по территории'!$A:$L,4,0),"-")</f>
        <v>Детский магазин</v>
      </c>
      <c r="K665" s="42" t="str">
        <f>IFERROR(VLOOKUP($D665,'1. КУБ по территории'!$A:$L,5,0),"-")</f>
        <v>Детский магазин (малый)</v>
      </c>
      <c r="L665" s="42" t="str">
        <f>IFERROR(VLOOKUP($D665,'1. КУБ по территории'!$A:$L,6,0),"-")</f>
        <v>10 (Буслик)</v>
      </c>
      <c r="M665" s="50">
        <f t="shared" si="1"/>
        <v>6</v>
      </c>
      <c r="N665" s="43">
        <f>IFERROR(VLOOKUP($M665,справочник!$A$27:$D$33,3,0),0)</f>
        <v>30</v>
      </c>
      <c r="O665" s="43">
        <f>IFERROR(VLOOKUP($M665,справочник!$A$27:$D$33,4,0),0)</f>
        <v>2</v>
      </c>
      <c r="P665" s="43">
        <f t="shared" si="2"/>
        <v>60</v>
      </c>
      <c r="Q665" s="66"/>
      <c r="R665" s="67"/>
      <c r="S665" s="67"/>
      <c r="T665" s="67"/>
    </row>
    <row r="666" spans="1:20" hidden="1">
      <c r="A666" s="49" t="s">
        <v>7551</v>
      </c>
      <c r="B666" s="42" t="str">
        <f>IFERROR(VLOOKUP(D:D,'1. КУБ по территории'!$A:$L,7,0),"")</f>
        <v>Буслик</v>
      </c>
      <c r="C666" s="42" t="str">
        <f>IFERROR(VLOOKUP(D:D,'1. КУБ по территории'!$A:$L,8,0),"")</f>
        <v>Могилевская обл., г. Могилев, ул Островского, д 5</v>
      </c>
      <c r="D666" s="60" t="s">
        <v>5805</v>
      </c>
      <c r="E666" s="51">
        <f>IFERROR(VLOOKUP(D:D,'1. КУБ по территории'!$I:$L,2,0),"-")</f>
        <v>20908.760200755991</v>
      </c>
      <c r="F666" s="51">
        <f>IFERROR(VLOOKUP(D:D,'1. КУБ по территории'!$I:$L,3,0),"-")</f>
        <v>0</v>
      </c>
      <c r="G666" s="51">
        <f>IFERROR(VLOOKUP(D:D,'1. КУБ по территории'!$I:$L,4,0),"-")</f>
        <v>990.49624841520597</v>
      </c>
      <c r="H666" s="51">
        <f t="shared" si="0"/>
        <v>7299.7521497237321</v>
      </c>
      <c r="I666" s="42" t="str">
        <f>IFERROR(VLOOKUP($D666,'1. КУБ по территории'!$A:$L,3,0),"-")</f>
        <v>Канал Специалисты</v>
      </c>
      <c r="J666" s="42" t="str">
        <f>IFERROR(VLOOKUP($D666,'1. КУБ по территории'!$A:$L,4,0),"-")</f>
        <v>Детский магазин</v>
      </c>
      <c r="K666" s="42" t="str">
        <f>IFERROR(VLOOKUP($D666,'1. КУБ по территории'!$A:$L,5,0),"-")</f>
        <v>Детский магазин (малый)</v>
      </c>
      <c r="L666" s="42" t="str">
        <f>IFERROR(VLOOKUP($D666,'1. КУБ по территории'!$A:$L,6,0),"-")</f>
        <v>10 (Буслик)</v>
      </c>
      <c r="M666" s="50">
        <f t="shared" si="1"/>
        <v>6</v>
      </c>
      <c r="N666" s="43">
        <f>IFERROR(VLOOKUP($M666,справочник!$A$27:$D$33,3,0),0)</f>
        <v>30</v>
      </c>
      <c r="O666" s="43">
        <f>IFERROR(VLOOKUP($M666,справочник!$A$27:$D$33,4,0),0)</f>
        <v>2</v>
      </c>
      <c r="P666" s="43">
        <f t="shared" si="2"/>
        <v>60</v>
      </c>
      <c r="Q666" s="66"/>
      <c r="R666" s="67"/>
      <c r="S666" s="67"/>
      <c r="T666" s="67"/>
    </row>
    <row r="667" spans="1:20" hidden="1">
      <c r="A667" s="49" t="s">
        <v>7551</v>
      </c>
      <c r="B667" s="63" t="str">
        <f>IFERROR(VLOOKUP(D:D,'1. КУБ по территории'!$A:$L,7,0),"")</f>
        <v/>
      </c>
      <c r="C667" s="63" t="str">
        <f>IFERROR(VLOOKUP(D:D,'1. КУБ по территории'!$A:$L,8,0),"")</f>
        <v/>
      </c>
      <c r="D667" s="60"/>
      <c r="E667" s="51" t="str">
        <f>IFERROR(VLOOKUP(D:D,'1. КУБ по территории'!$I:$L,2,0),"-")</f>
        <v>-</v>
      </c>
      <c r="F667" s="51" t="str">
        <f>IFERROR(VLOOKUP(D:D,'1. КУБ по территории'!$I:$L,3,0),"-")</f>
        <v>-</v>
      </c>
      <c r="G667" s="51" t="str">
        <f>IFERROR(VLOOKUP(D:D,'1. КУБ по территории'!$I:$L,4,0),"-")</f>
        <v>-</v>
      </c>
      <c r="H667" s="51" t="str">
        <f t="shared" si="0"/>
        <v>-</v>
      </c>
      <c r="I667" s="42" t="str">
        <f>IFERROR(VLOOKUP($D667,'1. КУБ по территории'!$A:$L,3,0),"-")</f>
        <v>-</v>
      </c>
      <c r="J667" s="42" t="str">
        <f>IFERROR(VLOOKUP($D667,'1. КУБ по территории'!$A:$L,4,0),"-")</f>
        <v>-</v>
      </c>
      <c r="K667" s="42" t="str">
        <f>IFERROR(VLOOKUP($D667,'1. КУБ по территории'!$A:$L,5,0),"-")</f>
        <v>-</v>
      </c>
      <c r="L667" s="42" t="str">
        <f>IFERROR(VLOOKUP($D667,'1. КУБ по территории'!$A:$L,6,0),"-")</f>
        <v>-</v>
      </c>
      <c r="M667" s="50">
        <f t="shared" si="1"/>
        <v>1</v>
      </c>
      <c r="N667" s="43">
        <f>IFERROR(VLOOKUP($M667,справочник!$A$27:$D$33,3,0),0)</f>
        <v>60</v>
      </c>
      <c r="O667" s="43">
        <f>IFERROR(VLOOKUP($M667,справочник!$A$27:$D$33,4,0),0)</f>
        <v>4</v>
      </c>
      <c r="P667" s="43">
        <f t="shared" si="2"/>
        <v>240</v>
      </c>
      <c r="Q667" s="66"/>
      <c r="R667" s="67"/>
      <c r="S667" s="67"/>
      <c r="T667" s="67"/>
    </row>
    <row r="668" spans="1:20" hidden="1">
      <c r="A668" s="49" t="s">
        <v>7551</v>
      </c>
      <c r="B668" s="63" t="str">
        <f>IFERROR(VLOOKUP(D:D,'1. КУБ по территории'!$A:$L,7,0),"")</f>
        <v/>
      </c>
      <c r="C668" s="63" t="str">
        <f>IFERROR(VLOOKUP(D:D,'1. КУБ по территории'!$A:$L,8,0),"")</f>
        <v/>
      </c>
      <c r="D668" s="60"/>
      <c r="E668" s="51" t="str">
        <f>IFERROR(VLOOKUP(D:D,'1. КУБ по территории'!$I:$L,2,0),"-")</f>
        <v>-</v>
      </c>
      <c r="F668" s="51" t="str">
        <f>IFERROR(VLOOKUP(D:D,'1. КУБ по территории'!$I:$L,3,0),"-")</f>
        <v>-</v>
      </c>
      <c r="G668" s="51" t="str">
        <f>IFERROR(VLOOKUP(D:D,'1. КУБ по территории'!$I:$L,4,0),"-")</f>
        <v>-</v>
      </c>
      <c r="H668" s="51" t="str">
        <f t="shared" si="0"/>
        <v>-</v>
      </c>
      <c r="I668" s="42" t="str">
        <f>IFERROR(VLOOKUP($D668,'1. КУБ по территории'!$A:$L,3,0),"-")</f>
        <v>-</v>
      </c>
      <c r="J668" s="42" t="str">
        <f>IFERROR(VLOOKUP($D668,'1. КУБ по территории'!$A:$L,4,0),"-")</f>
        <v>-</v>
      </c>
      <c r="K668" s="42" t="str">
        <f>IFERROR(VLOOKUP($D668,'1. КУБ по территории'!$A:$L,5,0),"-")</f>
        <v>-</v>
      </c>
      <c r="L668" s="42" t="str">
        <f>IFERROR(VLOOKUP($D668,'1. КУБ по территории'!$A:$L,6,0),"-")</f>
        <v>-</v>
      </c>
      <c r="M668" s="50">
        <f t="shared" si="1"/>
        <v>1</v>
      </c>
      <c r="N668" s="43">
        <f>IFERROR(VLOOKUP($M668,справочник!$A$27:$D$33,3,0),0)</f>
        <v>60</v>
      </c>
      <c r="O668" s="43">
        <f>IFERROR(VLOOKUP($M668,справочник!$A$27:$D$33,4,0),0)</f>
        <v>4</v>
      </c>
      <c r="P668" s="43">
        <f t="shared" si="2"/>
        <v>240</v>
      </c>
      <c r="Q668" s="66"/>
      <c r="R668" s="67"/>
      <c r="S668" s="67"/>
      <c r="T668" s="67"/>
    </row>
    <row r="669" spans="1:20" hidden="1">
      <c r="A669" s="49" t="s">
        <v>7551</v>
      </c>
      <c r="B669" s="63" t="str">
        <f>IFERROR(VLOOKUP(D:D,'1. КУБ по территории'!$A:$L,7,0),"")</f>
        <v/>
      </c>
      <c r="C669" s="63" t="str">
        <f>IFERROR(VLOOKUP(D:D,'1. КУБ по территории'!$A:$L,8,0),"")</f>
        <v/>
      </c>
      <c r="D669" s="60"/>
      <c r="E669" s="51" t="str">
        <f>IFERROR(VLOOKUP(D:D,'1. КУБ по территории'!$I:$L,2,0),"-")</f>
        <v>-</v>
      </c>
      <c r="F669" s="51" t="str">
        <f>IFERROR(VLOOKUP(D:D,'1. КУБ по территории'!$I:$L,3,0),"-")</f>
        <v>-</v>
      </c>
      <c r="G669" s="51" t="str">
        <f>IFERROR(VLOOKUP(D:D,'1. КУБ по территории'!$I:$L,4,0),"-")</f>
        <v>-</v>
      </c>
      <c r="H669" s="51" t="str">
        <f t="shared" si="0"/>
        <v>-</v>
      </c>
      <c r="I669" s="42" t="str">
        <f>IFERROR(VLOOKUP($D669,'1. КУБ по территории'!$A:$L,3,0),"-")</f>
        <v>-</v>
      </c>
      <c r="J669" s="42" t="str">
        <f>IFERROR(VLOOKUP($D669,'1. КУБ по территории'!$A:$L,4,0),"-")</f>
        <v>-</v>
      </c>
      <c r="K669" s="42" t="str">
        <f>IFERROR(VLOOKUP($D669,'1. КУБ по территории'!$A:$L,5,0),"-")</f>
        <v>-</v>
      </c>
      <c r="L669" s="42" t="str">
        <f>IFERROR(VLOOKUP($D669,'1. КУБ по территории'!$A:$L,6,0),"-")</f>
        <v>-</v>
      </c>
      <c r="M669" s="50">
        <f t="shared" si="1"/>
        <v>1</v>
      </c>
      <c r="N669" s="43">
        <f>IFERROR(VLOOKUP($M669,справочник!$A$27:$D$33,3,0),0)</f>
        <v>60</v>
      </c>
      <c r="O669" s="43">
        <f>IFERROR(VLOOKUP($M669,справочник!$A$27:$D$33,4,0),0)</f>
        <v>4</v>
      </c>
      <c r="P669" s="43">
        <f t="shared" si="2"/>
        <v>240</v>
      </c>
      <c r="Q669" s="66"/>
      <c r="R669" s="67"/>
      <c r="S669" s="67"/>
      <c r="T669" s="67"/>
    </row>
    <row r="670" spans="1:20" hidden="1">
      <c r="A670" s="49" t="s">
        <v>7551</v>
      </c>
      <c r="B670" s="63" t="str">
        <f>IFERROR(VLOOKUP(D:D,'1. КУБ по территории'!$A:$L,7,0),"")</f>
        <v/>
      </c>
      <c r="C670" s="63" t="str">
        <f>IFERROR(VLOOKUP(D:D,'1. КУБ по территории'!$A:$L,8,0),"")</f>
        <v/>
      </c>
      <c r="D670" s="60"/>
      <c r="E670" s="51" t="str">
        <f>IFERROR(VLOOKUP(D:D,'1. КУБ по территории'!$I:$L,2,0),"-")</f>
        <v>-</v>
      </c>
      <c r="F670" s="51" t="str">
        <f>IFERROR(VLOOKUP(D:D,'1. КУБ по территории'!$I:$L,3,0),"-")</f>
        <v>-</v>
      </c>
      <c r="G670" s="51" t="str">
        <f>IFERROR(VLOOKUP(D:D,'1. КУБ по территории'!$I:$L,4,0),"-")</f>
        <v>-</v>
      </c>
      <c r="H670" s="51" t="str">
        <f t="shared" si="0"/>
        <v>-</v>
      </c>
      <c r="I670" s="42" t="str">
        <f>IFERROR(VLOOKUP($D670,'1. КУБ по территории'!$A:$L,3,0),"-")</f>
        <v>-</v>
      </c>
      <c r="J670" s="42" t="str">
        <f>IFERROR(VLOOKUP($D670,'1. КУБ по территории'!$A:$L,4,0),"-")</f>
        <v>-</v>
      </c>
      <c r="K670" s="42" t="str">
        <f>IFERROR(VLOOKUP($D670,'1. КУБ по территории'!$A:$L,5,0),"-")</f>
        <v>-</v>
      </c>
      <c r="L670" s="42" t="str">
        <f>IFERROR(VLOOKUP($D670,'1. КУБ по территории'!$A:$L,6,0),"-")</f>
        <v>-</v>
      </c>
      <c r="M670" s="50">
        <f t="shared" si="1"/>
        <v>1</v>
      </c>
      <c r="N670" s="43">
        <f>IFERROR(VLOOKUP($M670,справочник!$A$27:$D$33,3,0),0)</f>
        <v>60</v>
      </c>
      <c r="O670" s="43">
        <f>IFERROR(VLOOKUP($M670,справочник!$A$27:$D$33,4,0),0)</f>
        <v>4</v>
      </c>
      <c r="P670" s="43">
        <f t="shared" si="2"/>
        <v>240</v>
      </c>
      <c r="Q670" s="66"/>
      <c r="R670" s="67"/>
      <c r="S670" s="67"/>
      <c r="T670" s="67"/>
    </row>
    <row r="671" spans="1:20" hidden="1">
      <c r="A671" s="49" t="s">
        <v>7551</v>
      </c>
      <c r="B671" s="63" t="str">
        <f>IFERROR(VLOOKUP(D:D,'1. КУБ по территории'!$A:$L,7,0),"")</f>
        <v/>
      </c>
      <c r="C671" s="63" t="str">
        <f>IFERROR(VLOOKUP(D:D,'1. КУБ по территории'!$A:$L,8,0),"")</f>
        <v/>
      </c>
      <c r="D671" s="60"/>
      <c r="E671" s="51" t="str">
        <f>IFERROR(VLOOKUP(D:D,'1. КУБ по территории'!$I:$L,2,0),"-")</f>
        <v>-</v>
      </c>
      <c r="F671" s="51" t="str">
        <f>IFERROR(VLOOKUP(D:D,'1. КУБ по территории'!$I:$L,3,0),"-")</f>
        <v>-</v>
      </c>
      <c r="G671" s="51" t="str">
        <f>IFERROR(VLOOKUP(D:D,'1. КУБ по территории'!$I:$L,4,0),"-")</f>
        <v>-</v>
      </c>
      <c r="H671" s="51" t="str">
        <f t="shared" si="0"/>
        <v>-</v>
      </c>
      <c r="I671" s="42" t="str">
        <f>IFERROR(VLOOKUP($D671,'1. КУБ по территории'!$A:$L,3,0),"-")</f>
        <v>-</v>
      </c>
      <c r="J671" s="42" t="str">
        <f>IFERROR(VLOOKUP($D671,'1. КУБ по территории'!$A:$L,4,0),"-")</f>
        <v>-</v>
      </c>
      <c r="K671" s="42" t="str">
        <f>IFERROR(VLOOKUP($D671,'1. КУБ по территории'!$A:$L,5,0),"-")</f>
        <v>-</v>
      </c>
      <c r="L671" s="42" t="str">
        <f>IFERROR(VLOOKUP($D671,'1. КУБ по территории'!$A:$L,6,0),"-")</f>
        <v>-</v>
      </c>
      <c r="M671" s="50">
        <f t="shared" si="1"/>
        <v>1</v>
      </c>
      <c r="N671" s="43">
        <f>IFERROR(VLOOKUP($M671,справочник!$A$27:$D$33,3,0),0)</f>
        <v>60</v>
      </c>
      <c r="O671" s="43">
        <f>IFERROR(VLOOKUP($M671,справочник!$A$27:$D$33,4,0),0)</f>
        <v>4</v>
      </c>
      <c r="P671" s="43">
        <f t="shared" si="2"/>
        <v>240</v>
      </c>
      <c r="Q671" s="66"/>
      <c r="R671" s="67"/>
      <c r="S671" s="67"/>
      <c r="T671" s="67"/>
    </row>
    <row r="672" spans="1:20" hidden="1">
      <c r="A672" s="49" t="s">
        <v>7551</v>
      </c>
      <c r="B672" s="63" t="str">
        <f>IFERROR(VLOOKUP(D:D,'1. КУБ по территории'!$A:$L,7,0),"")</f>
        <v/>
      </c>
      <c r="C672" s="63" t="str">
        <f>IFERROR(VLOOKUP(D:D,'1. КУБ по территории'!$A:$L,8,0),"")</f>
        <v/>
      </c>
      <c r="D672" s="60"/>
      <c r="E672" s="51" t="str">
        <f>IFERROR(VLOOKUP(D:D,'1. КУБ по территории'!$I:$L,2,0),"-")</f>
        <v>-</v>
      </c>
      <c r="F672" s="51" t="str">
        <f>IFERROR(VLOOKUP(D:D,'1. КУБ по территории'!$I:$L,3,0),"-")</f>
        <v>-</v>
      </c>
      <c r="G672" s="51" t="str">
        <f>IFERROR(VLOOKUP(D:D,'1. КУБ по территории'!$I:$L,4,0),"-")</f>
        <v>-</v>
      </c>
      <c r="H672" s="51" t="str">
        <f t="shared" si="0"/>
        <v>-</v>
      </c>
      <c r="I672" s="42" t="str">
        <f>IFERROR(VLOOKUP($D672,'1. КУБ по территории'!$A:$L,3,0),"-")</f>
        <v>-</v>
      </c>
      <c r="J672" s="42" t="str">
        <f>IFERROR(VLOOKUP($D672,'1. КУБ по территории'!$A:$L,4,0),"-")</f>
        <v>-</v>
      </c>
      <c r="K672" s="42" t="str">
        <f>IFERROR(VLOOKUP($D672,'1. КУБ по территории'!$A:$L,5,0),"-")</f>
        <v>-</v>
      </c>
      <c r="L672" s="42" t="str">
        <f>IFERROR(VLOOKUP($D672,'1. КУБ по территории'!$A:$L,6,0),"-")</f>
        <v>-</v>
      </c>
      <c r="M672" s="50">
        <f t="shared" si="1"/>
        <v>1</v>
      </c>
      <c r="N672" s="43">
        <f>IFERROR(VLOOKUP($M672,справочник!$A$27:$D$33,3,0),0)</f>
        <v>60</v>
      </c>
      <c r="O672" s="43">
        <f>IFERROR(VLOOKUP($M672,справочник!$A$27:$D$33,4,0),0)</f>
        <v>4</v>
      </c>
      <c r="P672" s="43">
        <f t="shared" si="2"/>
        <v>240</v>
      </c>
      <c r="Q672" s="66"/>
      <c r="R672" s="67"/>
      <c r="S672" s="67"/>
      <c r="T672" s="67"/>
    </row>
    <row r="673" spans="1:20" hidden="1">
      <c r="A673" s="49" t="s">
        <v>7551</v>
      </c>
      <c r="B673" s="63" t="str">
        <f>IFERROR(VLOOKUP(D:D,'1. КУБ по территории'!$A:$L,7,0),"")</f>
        <v/>
      </c>
      <c r="C673" s="63" t="str">
        <f>IFERROR(VLOOKUP(D:D,'1. КУБ по территории'!$A:$L,8,0),"")</f>
        <v/>
      </c>
      <c r="D673" s="60"/>
      <c r="E673" s="51" t="str">
        <f>IFERROR(VLOOKUP(D:D,'1. КУБ по территории'!$I:$L,2,0),"-")</f>
        <v>-</v>
      </c>
      <c r="F673" s="51" t="str">
        <f>IFERROR(VLOOKUP(D:D,'1. КУБ по территории'!$I:$L,3,0),"-")</f>
        <v>-</v>
      </c>
      <c r="G673" s="51" t="str">
        <f>IFERROR(VLOOKUP(D:D,'1. КУБ по территории'!$I:$L,4,0),"-")</f>
        <v>-</v>
      </c>
      <c r="H673" s="51" t="str">
        <f t="shared" si="0"/>
        <v>-</v>
      </c>
      <c r="I673" s="42" t="str">
        <f>IFERROR(VLOOKUP($D673,'1. КУБ по территории'!$A:$L,3,0),"-")</f>
        <v>-</v>
      </c>
      <c r="J673" s="42" t="str">
        <f>IFERROR(VLOOKUP($D673,'1. КУБ по территории'!$A:$L,4,0),"-")</f>
        <v>-</v>
      </c>
      <c r="K673" s="42" t="str">
        <f>IFERROR(VLOOKUP($D673,'1. КУБ по территории'!$A:$L,5,0),"-")</f>
        <v>-</v>
      </c>
      <c r="L673" s="42" t="str">
        <f>IFERROR(VLOOKUP($D673,'1. КУБ по территории'!$A:$L,6,0),"-")</f>
        <v>-</v>
      </c>
      <c r="M673" s="50">
        <f t="shared" si="1"/>
        <v>1</v>
      </c>
      <c r="N673" s="43">
        <f>IFERROR(VLOOKUP($M673,справочник!$A$27:$D$33,3,0),0)</f>
        <v>60</v>
      </c>
      <c r="O673" s="43">
        <f>IFERROR(VLOOKUP($M673,справочник!$A$27:$D$33,4,0),0)</f>
        <v>4</v>
      </c>
      <c r="P673" s="43">
        <f t="shared" si="2"/>
        <v>240</v>
      </c>
      <c r="Q673" s="66"/>
      <c r="R673" s="67"/>
      <c r="S673" s="67"/>
      <c r="T673" s="67"/>
    </row>
    <row r="674" spans="1:20" hidden="1">
      <c r="A674" s="49" t="s">
        <v>7551</v>
      </c>
      <c r="B674" s="63" t="str">
        <f>IFERROR(VLOOKUP(D:D,'1. КУБ по территории'!$A:$L,7,0),"")</f>
        <v/>
      </c>
      <c r="C674" s="63" t="str">
        <f>IFERROR(VLOOKUP(D:D,'1. КУБ по территории'!$A:$L,8,0),"")</f>
        <v/>
      </c>
      <c r="D674" s="60"/>
      <c r="E674" s="51" t="str">
        <f>IFERROR(VLOOKUP(D:D,'1. КУБ по территории'!$I:$L,2,0),"-")</f>
        <v>-</v>
      </c>
      <c r="F674" s="51" t="str">
        <f>IFERROR(VLOOKUP(D:D,'1. КУБ по территории'!$I:$L,3,0),"-")</f>
        <v>-</v>
      </c>
      <c r="G674" s="51" t="str">
        <f>IFERROR(VLOOKUP(D:D,'1. КУБ по территории'!$I:$L,4,0),"-")</f>
        <v>-</v>
      </c>
      <c r="H674" s="51" t="str">
        <f t="shared" si="0"/>
        <v>-</v>
      </c>
      <c r="I674" s="42" t="str">
        <f>IFERROR(VLOOKUP($D674,'1. КУБ по территории'!$A:$L,3,0),"-")</f>
        <v>-</v>
      </c>
      <c r="J674" s="42" t="str">
        <f>IFERROR(VLOOKUP($D674,'1. КУБ по территории'!$A:$L,4,0),"-")</f>
        <v>-</v>
      </c>
      <c r="K674" s="42" t="str">
        <f>IFERROR(VLOOKUP($D674,'1. КУБ по территории'!$A:$L,5,0),"-")</f>
        <v>-</v>
      </c>
      <c r="L674" s="42" t="str">
        <f>IFERROR(VLOOKUP($D674,'1. КУБ по территории'!$A:$L,6,0),"-")</f>
        <v>-</v>
      </c>
      <c r="M674" s="50">
        <f t="shared" si="1"/>
        <v>1</v>
      </c>
      <c r="N674" s="43">
        <f>IFERROR(VLOOKUP($M674,справочник!$A$27:$D$33,3,0),0)</f>
        <v>60</v>
      </c>
      <c r="O674" s="43">
        <f>IFERROR(VLOOKUP($M674,справочник!$A$27:$D$33,4,0),0)</f>
        <v>4</v>
      </c>
      <c r="P674" s="43">
        <f t="shared" si="2"/>
        <v>240</v>
      </c>
      <c r="Q674" s="66"/>
      <c r="R674" s="67"/>
      <c r="S674" s="67"/>
      <c r="T674" s="67"/>
    </row>
    <row r="675" spans="1:20" hidden="1">
      <c r="A675" s="49" t="s">
        <v>7551</v>
      </c>
      <c r="B675" s="63" t="str">
        <f>IFERROR(VLOOKUP(D:D,'1. КУБ по территории'!$A:$L,7,0),"")</f>
        <v/>
      </c>
      <c r="C675" s="63" t="str">
        <f>IFERROR(VLOOKUP(D:D,'1. КУБ по территории'!$A:$L,8,0),"")</f>
        <v/>
      </c>
      <c r="D675" s="60"/>
      <c r="E675" s="51" t="str">
        <f>IFERROR(VLOOKUP(D:D,'1. КУБ по территории'!$I:$L,2,0),"-")</f>
        <v>-</v>
      </c>
      <c r="F675" s="51" t="str">
        <f>IFERROR(VLOOKUP(D:D,'1. КУБ по территории'!$I:$L,3,0),"-")</f>
        <v>-</v>
      </c>
      <c r="G675" s="51" t="str">
        <f>IFERROR(VLOOKUP(D:D,'1. КУБ по территории'!$I:$L,4,0),"-")</f>
        <v>-</v>
      </c>
      <c r="H675" s="51" t="str">
        <f t="shared" si="0"/>
        <v>-</v>
      </c>
      <c r="I675" s="42" t="str">
        <f>IFERROR(VLOOKUP($D675,'1. КУБ по территории'!$A:$L,3,0),"-")</f>
        <v>-</v>
      </c>
      <c r="J675" s="42" t="str">
        <f>IFERROR(VLOOKUP($D675,'1. КУБ по территории'!$A:$L,4,0),"-")</f>
        <v>-</v>
      </c>
      <c r="K675" s="42" t="str">
        <f>IFERROR(VLOOKUP($D675,'1. КУБ по территории'!$A:$L,5,0),"-")</f>
        <v>-</v>
      </c>
      <c r="L675" s="42" t="str">
        <f>IFERROR(VLOOKUP($D675,'1. КУБ по территории'!$A:$L,6,0),"-")</f>
        <v>-</v>
      </c>
      <c r="M675" s="50">
        <f t="shared" si="1"/>
        <v>1</v>
      </c>
      <c r="N675" s="43">
        <f>IFERROR(VLOOKUP($M675,справочник!$A$27:$D$33,3,0),0)</f>
        <v>60</v>
      </c>
      <c r="O675" s="43">
        <f>IFERROR(VLOOKUP($M675,справочник!$A$27:$D$33,4,0),0)</f>
        <v>4</v>
      </c>
      <c r="P675" s="43">
        <f t="shared" si="2"/>
        <v>240</v>
      </c>
      <c r="Q675" s="66"/>
      <c r="R675" s="67"/>
      <c r="S675" s="67"/>
      <c r="T675" s="67"/>
    </row>
    <row r="676" spans="1:20" hidden="1">
      <c r="A676" s="49" t="s">
        <v>7551</v>
      </c>
      <c r="B676" s="63" t="str">
        <f>IFERROR(VLOOKUP(D:D,'1. КУБ по территории'!$A:$L,7,0),"")</f>
        <v/>
      </c>
      <c r="C676" s="63" t="str">
        <f>IFERROR(VLOOKUP(D:D,'1. КУБ по территории'!$A:$L,8,0),"")</f>
        <v/>
      </c>
      <c r="D676" s="60"/>
      <c r="E676" s="51" t="str">
        <f>IFERROR(VLOOKUP(D:D,'1. КУБ по территории'!$I:$L,2,0),"-")</f>
        <v>-</v>
      </c>
      <c r="F676" s="51" t="str">
        <f>IFERROR(VLOOKUP(D:D,'1. КУБ по территории'!$I:$L,3,0),"-")</f>
        <v>-</v>
      </c>
      <c r="G676" s="51" t="str">
        <f>IFERROR(VLOOKUP(D:D,'1. КУБ по территории'!$I:$L,4,0),"-")</f>
        <v>-</v>
      </c>
      <c r="H676" s="51" t="str">
        <f t="shared" si="0"/>
        <v>-</v>
      </c>
      <c r="I676" s="42" t="str">
        <f>IFERROR(VLOOKUP($D676,'1. КУБ по территории'!$A:$L,3,0),"-")</f>
        <v>-</v>
      </c>
      <c r="J676" s="42" t="str">
        <f>IFERROR(VLOOKUP($D676,'1. КУБ по территории'!$A:$L,4,0),"-")</f>
        <v>-</v>
      </c>
      <c r="K676" s="42" t="str">
        <f>IFERROR(VLOOKUP($D676,'1. КУБ по территории'!$A:$L,5,0),"-")</f>
        <v>-</v>
      </c>
      <c r="L676" s="42" t="str">
        <f>IFERROR(VLOOKUP($D676,'1. КУБ по территории'!$A:$L,6,0),"-")</f>
        <v>-</v>
      </c>
      <c r="M676" s="50">
        <f t="shared" si="1"/>
        <v>1</v>
      </c>
      <c r="N676" s="43">
        <f>IFERROR(VLOOKUP($M676,справочник!$A$27:$D$33,3,0),0)</f>
        <v>60</v>
      </c>
      <c r="O676" s="43">
        <f>IFERROR(VLOOKUP($M676,справочник!$A$27:$D$33,4,0),0)</f>
        <v>4</v>
      </c>
      <c r="P676" s="43">
        <f t="shared" si="2"/>
        <v>240</v>
      </c>
      <c r="Q676" s="66"/>
      <c r="R676" s="67"/>
      <c r="S676" s="67"/>
      <c r="T676" s="67"/>
    </row>
    <row r="677" spans="1:20" hidden="1">
      <c r="A677" s="49" t="s">
        <v>7551</v>
      </c>
      <c r="B677" s="63" t="str">
        <f>IFERROR(VLOOKUP(D:D,'1. КУБ по территории'!$A:$L,7,0),"")</f>
        <v/>
      </c>
      <c r="C677" s="63" t="str">
        <f>IFERROR(VLOOKUP(D:D,'1. КУБ по территории'!$A:$L,8,0),"")</f>
        <v/>
      </c>
      <c r="D677" s="60"/>
      <c r="E677" s="51" t="str">
        <f>IFERROR(VLOOKUP(D:D,'1. КУБ по территории'!$I:$L,2,0),"-")</f>
        <v>-</v>
      </c>
      <c r="F677" s="51" t="str">
        <f>IFERROR(VLOOKUP(D:D,'1. КУБ по территории'!$I:$L,3,0),"-")</f>
        <v>-</v>
      </c>
      <c r="G677" s="51" t="str">
        <f>IFERROR(VLOOKUP(D:D,'1. КУБ по территории'!$I:$L,4,0),"-")</f>
        <v>-</v>
      </c>
      <c r="H677" s="51" t="str">
        <f t="shared" si="0"/>
        <v>-</v>
      </c>
      <c r="I677" s="42" t="str">
        <f>IFERROR(VLOOKUP($D677,'1. КУБ по территории'!$A:$L,3,0),"-")</f>
        <v>-</v>
      </c>
      <c r="J677" s="42" t="str">
        <f>IFERROR(VLOOKUP($D677,'1. КУБ по территории'!$A:$L,4,0),"-")</f>
        <v>-</v>
      </c>
      <c r="K677" s="42" t="str">
        <f>IFERROR(VLOOKUP($D677,'1. КУБ по территории'!$A:$L,5,0),"-")</f>
        <v>-</v>
      </c>
      <c r="L677" s="42" t="str">
        <f>IFERROR(VLOOKUP($D677,'1. КУБ по территории'!$A:$L,6,0),"-")</f>
        <v>-</v>
      </c>
      <c r="M677" s="50">
        <f t="shared" si="1"/>
        <v>1</v>
      </c>
      <c r="N677" s="43">
        <f>IFERROR(VLOOKUP($M677,справочник!$A$27:$D$33,3,0),0)</f>
        <v>60</v>
      </c>
      <c r="O677" s="43">
        <f>IFERROR(VLOOKUP($M677,справочник!$A$27:$D$33,4,0),0)</f>
        <v>4</v>
      </c>
      <c r="P677" s="43">
        <f t="shared" si="2"/>
        <v>240</v>
      </c>
      <c r="Q677" s="66"/>
      <c r="R677" s="67"/>
      <c r="S677" s="67"/>
      <c r="T677" s="67"/>
    </row>
    <row r="678" spans="1:20" hidden="1">
      <c r="A678" s="49" t="s">
        <v>7551</v>
      </c>
      <c r="B678" s="63" t="str">
        <f>IFERROR(VLOOKUP(D:D,'1. КУБ по территории'!$A:$L,7,0),"")</f>
        <v/>
      </c>
      <c r="C678" s="63" t="str">
        <f>IFERROR(VLOOKUP(D:D,'1. КУБ по территории'!$A:$L,8,0),"")</f>
        <v/>
      </c>
      <c r="D678" s="60"/>
      <c r="E678" s="51" t="str">
        <f>IFERROR(VLOOKUP(D:D,'1. КУБ по территории'!$I:$L,2,0),"-")</f>
        <v>-</v>
      </c>
      <c r="F678" s="51" t="str">
        <f>IFERROR(VLOOKUP(D:D,'1. КУБ по территории'!$I:$L,3,0),"-")</f>
        <v>-</v>
      </c>
      <c r="G678" s="51" t="str">
        <f>IFERROR(VLOOKUP(D:D,'1. КУБ по территории'!$I:$L,4,0),"-")</f>
        <v>-</v>
      </c>
      <c r="H678" s="51" t="str">
        <f t="shared" si="0"/>
        <v>-</v>
      </c>
      <c r="I678" s="42" t="str">
        <f>IFERROR(VLOOKUP($D678,'1. КУБ по территории'!$A:$L,3,0),"-")</f>
        <v>-</v>
      </c>
      <c r="J678" s="42" t="str">
        <f>IFERROR(VLOOKUP($D678,'1. КУБ по территории'!$A:$L,4,0),"-")</f>
        <v>-</v>
      </c>
      <c r="K678" s="42" t="str">
        <f>IFERROR(VLOOKUP($D678,'1. КУБ по территории'!$A:$L,5,0),"-")</f>
        <v>-</v>
      </c>
      <c r="L678" s="42" t="str">
        <f>IFERROR(VLOOKUP($D678,'1. КУБ по территории'!$A:$L,6,0),"-")</f>
        <v>-</v>
      </c>
      <c r="M678" s="50">
        <f t="shared" si="1"/>
        <v>1</v>
      </c>
      <c r="N678" s="43">
        <f>IFERROR(VLOOKUP($M678,справочник!$A$27:$D$33,3,0),0)</f>
        <v>60</v>
      </c>
      <c r="O678" s="43">
        <f>IFERROR(VLOOKUP($M678,справочник!$A$27:$D$33,4,0),0)</f>
        <v>4</v>
      </c>
      <c r="P678" s="43">
        <f t="shared" si="2"/>
        <v>240</v>
      </c>
      <c r="Q678" s="66"/>
      <c r="R678" s="67"/>
      <c r="S678" s="67"/>
      <c r="T678" s="67"/>
    </row>
    <row r="679" spans="1:20" hidden="1">
      <c r="A679" s="49" t="s">
        <v>7551</v>
      </c>
      <c r="B679" s="42" t="str">
        <f>IFERROR(VLOOKUP(D:D,'1. КУБ по территории'!$A:$L,7,0),"")</f>
        <v>Гиппо</v>
      </c>
      <c r="C679" s="42" t="str">
        <f>IFERROR(VLOOKUP(D:D,'1. КУБ по территории'!$A:$L,8,0),"")</f>
        <v>Могилевская обл., г. Могилев, ул Мовчанского, д 6</v>
      </c>
      <c r="D679" s="60" t="s">
        <v>6161</v>
      </c>
      <c r="E679" s="51">
        <f>IFERROR(VLOOKUP(D:D,'1. КУБ по территории'!$I:$L,2,0),"-")</f>
        <v>70833.78</v>
      </c>
      <c r="F679" s="51">
        <f>IFERROR(VLOOKUP(D:D,'1. КУБ по территории'!$I:$L,3,0),"-")</f>
        <v>1058050.3692126554</v>
      </c>
      <c r="G679" s="51">
        <f>IFERROR(VLOOKUP(D:D,'1. КУБ по территории'!$I:$L,4,0),"-")</f>
        <v>1752331.9697177708</v>
      </c>
      <c r="H679" s="51">
        <f t="shared" si="0"/>
        <v>960405.37297680881</v>
      </c>
      <c r="I679" s="42" t="str">
        <f>IFERROR(VLOOKUP($D679,'1. КУБ по территории'!$A:$L,3,0),"-")</f>
        <v>Смешанный канал</v>
      </c>
      <c r="J679" s="42" t="str">
        <f>IFERROR(VLOOKUP($D679,'1. КУБ по территории'!$A:$L,4,0),"-")</f>
        <v>Супермаркет</v>
      </c>
      <c r="K679" s="42" t="str">
        <f>IFERROR(VLOOKUP($D679,'1. КУБ по территории'!$A:$L,5,0),"-")</f>
        <v>Супермаркет (большой)</v>
      </c>
      <c r="L679" s="42" t="str">
        <f>IFERROR(VLOOKUP($D679,'1. КУБ по территории'!$A:$L,6,0),"-")</f>
        <v>ГМ малый (Гиппо)</v>
      </c>
      <c r="M679" s="50">
        <f t="shared" si="1"/>
        <v>2</v>
      </c>
      <c r="N679" s="43">
        <f>IFERROR(VLOOKUP($M679,справочник!$A$27:$D$33,3,0),0)</f>
        <v>60</v>
      </c>
      <c r="O679" s="43">
        <f>IFERROR(VLOOKUP($M679,справочник!$A$27:$D$33,4,0),0)</f>
        <v>4</v>
      </c>
      <c r="P679" s="43">
        <f t="shared" si="2"/>
        <v>240</v>
      </c>
      <c r="Q679" s="66"/>
      <c r="R679" s="67"/>
      <c r="S679" s="67"/>
      <c r="T679" s="67"/>
    </row>
    <row r="680" spans="1:20" hidden="1">
      <c r="A680" s="49" t="s">
        <v>7551</v>
      </c>
      <c r="B680" s="42" t="str">
        <f>IFERROR(VLOOKUP(D:D,'1. КУБ по территории'!$A:$L,7,0),"")</f>
        <v>Гиппо</v>
      </c>
      <c r="C680" s="42" t="str">
        <f>IFERROR(VLOOKUP(D:D,'1. КУБ по территории'!$A:$L,8,0),"")</f>
        <v>Могилевская обл., г. Могилев, ул Каштановая, д 2</v>
      </c>
      <c r="D680" s="60" t="s">
        <v>6164</v>
      </c>
      <c r="E680" s="51">
        <f>IFERROR(VLOOKUP(D:D,'1. КУБ по территории'!$I:$L,2,0),"-")</f>
        <v>27614.309999999998</v>
      </c>
      <c r="F680" s="51">
        <f>IFERROR(VLOOKUP(D:D,'1. КУБ по территории'!$I:$L,3,0),"-")</f>
        <v>1002747.5592126555</v>
      </c>
      <c r="G680" s="51">
        <f>IFERROR(VLOOKUP(D:D,'1. КУБ по территории'!$I:$L,4,0),"-")</f>
        <v>1480846.8197177711</v>
      </c>
      <c r="H680" s="51">
        <f t="shared" si="0"/>
        <v>837069.56297680887</v>
      </c>
      <c r="I680" s="42" t="str">
        <f>IFERROR(VLOOKUP($D680,'1. КУБ по территории'!$A:$L,3,0),"-")</f>
        <v>Смешанный канал</v>
      </c>
      <c r="J680" s="42" t="str">
        <f>IFERROR(VLOOKUP($D680,'1. КУБ по территории'!$A:$L,4,0),"-")</f>
        <v>Супермаркет</v>
      </c>
      <c r="K680" s="42" t="str">
        <f>IFERROR(VLOOKUP($D680,'1. КУБ по территории'!$A:$L,5,0),"-")</f>
        <v>Супермаркет (большой)</v>
      </c>
      <c r="L680" s="42" t="str">
        <f>IFERROR(VLOOKUP($D680,'1. КУБ по территории'!$A:$L,6,0),"-")</f>
        <v>СМ малый (Гиппо)</v>
      </c>
      <c r="M680" s="50">
        <f t="shared" si="1"/>
        <v>2</v>
      </c>
      <c r="N680" s="43">
        <f>IFERROR(VLOOKUP($M680,справочник!$A$27:$D$33,3,0),0)</f>
        <v>60</v>
      </c>
      <c r="O680" s="43">
        <f>IFERROR(VLOOKUP($M680,справочник!$A$27:$D$33,4,0),0)</f>
        <v>4</v>
      </c>
      <c r="P680" s="43">
        <f t="shared" si="2"/>
        <v>240</v>
      </c>
      <c r="Q680" s="66"/>
      <c r="R680" s="67"/>
      <c r="S680" s="67"/>
      <c r="T680" s="67"/>
    </row>
    <row r="681" spans="1:20" hidden="1">
      <c r="A681" s="49" t="s">
        <v>7551</v>
      </c>
      <c r="B681" s="63" t="str">
        <f>IFERROR(VLOOKUP(D:D,'1. КУБ по территории'!$A:$L,7,0),"")</f>
        <v/>
      </c>
      <c r="C681" s="63" t="str">
        <f>IFERROR(VLOOKUP(D:D,'1. КУБ по территории'!$A:$L,8,0),"")</f>
        <v/>
      </c>
      <c r="D681" s="60"/>
      <c r="E681" s="51" t="str">
        <f>IFERROR(VLOOKUP(D:D,'1. КУБ по территории'!$I:$L,2,0),"-")</f>
        <v>-</v>
      </c>
      <c r="F681" s="51" t="str">
        <f>IFERROR(VLOOKUP(D:D,'1. КУБ по территории'!$I:$L,3,0),"-")</f>
        <v>-</v>
      </c>
      <c r="G681" s="51" t="str">
        <f>IFERROR(VLOOKUP(D:D,'1. КУБ по территории'!$I:$L,4,0),"-")</f>
        <v>-</v>
      </c>
      <c r="H681" s="51" t="str">
        <f t="shared" si="0"/>
        <v>-</v>
      </c>
      <c r="I681" s="42" t="str">
        <f>IFERROR(VLOOKUP($D681,'1. КУБ по территории'!$A:$L,3,0),"-")</f>
        <v>-</v>
      </c>
      <c r="J681" s="42" t="str">
        <f>IFERROR(VLOOKUP($D681,'1. КУБ по территории'!$A:$L,4,0),"-")</f>
        <v>-</v>
      </c>
      <c r="K681" s="42" t="str">
        <f>IFERROR(VLOOKUP($D681,'1. КУБ по территории'!$A:$L,5,0),"-")</f>
        <v>-</v>
      </c>
      <c r="L681" s="42" t="str">
        <f>IFERROR(VLOOKUP($D681,'1. КУБ по территории'!$A:$L,6,0),"-")</f>
        <v>-</v>
      </c>
      <c r="M681" s="50">
        <f t="shared" si="1"/>
        <v>1</v>
      </c>
      <c r="N681" s="43">
        <f>IFERROR(VLOOKUP($M681,справочник!$A$27:$D$33,3,0),0)</f>
        <v>60</v>
      </c>
      <c r="O681" s="43">
        <f>IFERROR(VLOOKUP($M681,справочник!$A$27:$D$33,4,0),0)</f>
        <v>4</v>
      </c>
      <c r="P681" s="43">
        <f t="shared" si="2"/>
        <v>240</v>
      </c>
      <c r="Q681" s="66"/>
      <c r="R681" s="67"/>
      <c r="S681" s="67"/>
      <c r="T681" s="67"/>
    </row>
    <row r="682" spans="1:20" hidden="1">
      <c r="A682" s="49" t="s">
        <v>7551</v>
      </c>
      <c r="B682" s="42" t="str">
        <f>IFERROR(VLOOKUP(D:D,'1. КУБ по территории'!$A:$L,7,0),"")</f>
        <v>Гринрозница</v>
      </c>
      <c r="C682" s="42" t="str">
        <f>IFERROR(VLOOKUP(D:D,'1. КУБ по территории'!$A:$L,8,0),"")</f>
        <v>Могилевская обл., г. Могилев, ул Островского, д 5</v>
      </c>
      <c r="D682" s="60" t="s">
        <v>6333</v>
      </c>
      <c r="E682" s="51">
        <f>IFERROR(VLOOKUP(D:D,'1. КУБ по территории'!$I:$L,2,0),"-")</f>
        <v>28697.899999999998</v>
      </c>
      <c r="F682" s="51">
        <f>IFERROR(VLOOKUP(D:D,'1. КУБ по территории'!$I:$L,3,0),"-")</f>
        <v>-5.6843418860808015E-14</v>
      </c>
      <c r="G682" s="51">
        <f>IFERROR(VLOOKUP(D:D,'1. КУБ по территории'!$I:$L,4,0),"-")</f>
        <v>14220.150000000003</v>
      </c>
      <c r="H682" s="51">
        <f t="shared" si="0"/>
        <v>14306.016666666668</v>
      </c>
      <c r="I682" s="42" t="str">
        <f>IFERROR(VLOOKUP($D682,'1. КУБ по территории'!$A:$L,3,0),"-")</f>
        <v>Смешанный канал</v>
      </c>
      <c r="J682" s="42" t="str">
        <f>IFERROR(VLOOKUP($D682,'1. КУБ по территории'!$A:$L,4,0),"-")</f>
        <v>Супермаркет</v>
      </c>
      <c r="K682" s="42" t="str">
        <f>IFERROR(VLOOKUP($D682,'1. КУБ по территории'!$A:$L,5,0),"-")</f>
        <v>Супермаркет (малый)</v>
      </c>
      <c r="L682" s="42" t="str">
        <f>IFERROR(VLOOKUP($D682,'1. КУБ по территории'!$A:$L,6,0),"-")</f>
        <v>СМ (Гринрозница)</v>
      </c>
      <c r="M682" s="50">
        <f t="shared" si="1"/>
        <v>6</v>
      </c>
      <c r="N682" s="43">
        <f>IFERROR(VLOOKUP($M682,справочник!$A$27:$D$33,3,0),0)</f>
        <v>30</v>
      </c>
      <c r="O682" s="43">
        <f>IFERROR(VLOOKUP($M682,справочник!$A$27:$D$33,4,0),0)</f>
        <v>2</v>
      </c>
      <c r="P682" s="43">
        <f t="shared" si="2"/>
        <v>60</v>
      </c>
      <c r="Q682" s="66"/>
      <c r="R682" s="67"/>
      <c r="S682" s="67"/>
      <c r="T682" s="67"/>
    </row>
    <row r="683" spans="1:20" hidden="1">
      <c r="A683" s="49" t="s">
        <v>7551</v>
      </c>
      <c r="B683" s="42" t="str">
        <f>IFERROR(VLOOKUP(D:D,'1. КУБ по территории'!$A:$L,7,0),"")</f>
        <v>Гринрозница</v>
      </c>
      <c r="C683" s="42" t="str">
        <f>IFERROR(VLOOKUP(D:D,'1. КУБ по территории'!$A:$L,8,0),"")</f>
        <v>Могилевская обл., г. Могилев, ш Минское, д 5</v>
      </c>
      <c r="D683" s="60" t="s">
        <v>6123</v>
      </c>
      <c r="E683" s="51">
        <f>IFERROR(VLOOKUP(D:D,'1. КУБ по территории'!$I:$L,2,0),"-")</f>
        <v>28321.579999999994</v>
      </c>
      <c r="F683" s="51">
        <f>IFERROR(VLOOKUP(D:D,'1. КУБ по территории'!$I:$L,3,0),"-")</f>
        <v>18097.78</v>
      </c>
      <c r="G683" s="51">
        <f>IFERROR(VLOOKUP(D:D,'1. КУБ по территории'!$I:$L,4,0),"-")</f>
        <v>23101.490000000005</v>
      </c>
      <c r="H683" s="51">
        <f t="shared" si="0"/>
        <v>23173.616666666669</v>
      </c>
      <c r="I683" s="42" t="str">
        <f>IFERROR(VLOOKUP($D683,'1. КУБ по территории'!$A:$L,3,0),"-")</f>
        <v>Смешанный канал</v>
      </c>
      <c r="J683" s="42" t="str">
        <f>IFERROR(VLOOKUP($D683,'1. КУБ по территории'!$A:$L,4,0),"-")</f>
        <v>Гипермаркет</v>
      </c>
      <c r="K683" s="42" t="str">
        <f>IFERROR(VLOOKUP($D683,'1. КУБ по территории'!$A:$L,5,0),"-")</f>
        <v>Гипермаркет</v>
      </c>
      <c r="L683" s="42" t="str">
        <f>IFERROR(VLOOKUP($D683,'1. КУБ по территории'!$A:$L,6,0),"-")</f>
        <v>ГМ (Гринрозница)</v>
      </c>
      <c r="M683" s="50">
        <f t="shared" si="1"/>
        <v>6</v>
      </c>
      <c r="N683" s="43">
        <f>IFERROR(VLOOKUP($M683,справочник!$A$27:$D$33,3,0),0)</f>
        <v>30</v>
      </c>
      <c r="O683" s="43">
        <f>IFERROR(VLOOKUP($M683,справочник!$A$27:$D$33,4,0),0)</f>
        <v>2</v>
      </c>
      <c r="P683" s="43">
        <f t="shared" si="2"/>
        <v>60</v>
      </c>
      <c r="Q683" s="66"/>
      <c r="R683" s="67"/>
      <c r="S683" s="67"/>
      <c r="T683" s="67"/>
    </row>
    <row r="684" spans="1:20" hidden="1">
      <c r="A684" s="49" t="s">
        <v>7551</v>
      </c>
      <c r="B684" s="42" t="str">
        <f>IFERROR(VLOOKUP(D:D,'1. КУБ по территории'!$A:$L,7,0),"")</f>
        <v>Гринрозница</v>
      </c>
      <c r="C684" s="42" t="str">
        <f>IFERROR(VLOOKUP(D:D,'1. КУБ по территории'!$A:$L,8,0),"")</f>
        <v>Могилевская обл., г. Могилев, ул Белинского, д 28</v>
      </c>
      <c r="D684" s="60" t="s">
        <v>6177</v>
      </c>
      <c r="E684" s="51">
        <f>IFERROR(VLOOKUP(D:D,'1. КУБ по территории'!$I:$L,2,0),"-")</f>
        <v>45754.89</v>
      </c>
      <c r="F684" s="51">
        <f>IFERROR(VLOOKUP(D:D,'1. КУБ по территории'!$I:$L,3,0),"-")</f>
        <v>1618.32</v>
      </c>
      <c r="G684" s="51">
        <f>IFERROR(VLOOKUP(D:D,'1. КУБ по территории'!$I:$L,4,0),"-")</f>
        <v>10139.290000000001</v>
      </c>
      <c r="H684" s="51">
        <f t="shared" si="0"/>
        <v>19170.833333333332</v>
      </c>
      <c r="I684" s="42" t="str">
        <f>IFERROR(VLOOKUP($D684,'1. КУБ по территории'!$A:$L,3,0),"-")</f>
        <v>Смешанный канал</v>
      </c>
      <c r="J684" s="42" t="str">
        <f>IFERROR(VLOOKUP($D684,'1. КУБ по территории'!$A:$L,4,0),"-")</f>
        <v>Супермаркет</v>
      </c>
      <c r="K684" s="42" t="str">
        <f>IFERROR(VLOOKUP($D684,'1. КУБ по территории'!$A:$L,5,0),"-")</f>
        <v>Супермаркет (малый)</v>
      </c>
      <c r="L684" s="42" t="str">
        <f>IFERROR(VLOOKUP($D684,'1. КУБ по территории'!$A:$L,6,0),"-")</f>
        <v>Unknown</v>
      </c>
      <c r="M684" s="50">
        <f t="shared" si="1"/>
        <v>6</v>
      </c>
      <c r="N684" s="43">
        <f>IFERROR(VLOOKUP($M684,справочник!$A$27:$D$33,3,0),0)</f>
        <v>30</v>
      </c>
      <c r="O684" s="43">
        <f>IFERROR(VLOOKUP($M684,справочник!$A$27:$D$33,4,0),0)</f>
        <v>2</v>
      </c>
      <c r="P684" s="43">
        <f t="shared" si="2"/>
        <v>60</v>
      </c>
      <c r="Q684" s="66"/>
      <c r="R684" s="67"/>
      <c r="S684" s="67"/>
      <c r="T684" s="67"/>
    </row>
    <row r="685" spans="1:20" hidden="1">
      <c r="A685" s="49" t="s">
        <v>7551</v>
      </c>
      <c r="B685" s="42" t="str">
        <f>IFERROR(VLOOKUP(D:D,'1. КУБ по территории'!$A:$L,7,0),"")</f>
        <v>Грошык</v>
      </c>
      <c r="C685" s="42" t="str">
        <f>IFERROR(VLOOKUP(D:D,'1. КУБ по территории'!$A:$L,8,0),"")</f>
        <v>Могилевская обл., г. Могилев, ул Первомайская, д 31</v>
      </c>
      <c r="D685" s="60" t="s">
        <v>6360</v>
      </c>
      <c r="E685" s="51">
        <f>IFERROR(VLOOKUP(D:D,'1. КУБ по территории'!$I:$L,2,0),"-")</f>
        <v>85135.62</v>
      </c>
      <c r="F685" s="51">
        <f>IFERROR(VLOOKUP(D:D,'1. КУБ по территории'!$I:$L,3,0),"-")</f>
        <v>69880.040000000023</v>
      </c>
      <c r="G685" s="51">
        <f>IFERROR(VLOOKUP(D:D,'1. КУБ по территории'!$I:$L,4,0),"-")</f>
        <v>74147.51999999999</v>
      </c>
      <c r="H685" s="51">
        <f t="shared" si="0"/>
        <v>76387.726666666669</v>
      </c>
      <c r="I685" s="42" t="str">
        <f>IFERROR(VLOOKUP($D685,'1. КУБ по территории'!$A:$L,3,0),"-")</f>
        <v>Смешанный канал</v>
      </c>
      <c r="J685" s="42" t="str">
        <f>IFERROR(VLOOKUP($D685,'1. КУБ по территории'!$A:$L,4,0),"-")</f>
        <v>Хард дискаунтер</v>
      </c>
      <c r="K685" s="42" t="str">
        <f>IFERROR(VLOOKUP($D685,'1. КУБ по территории'!$A:$L,5,0),"-")</f>
        <v>Хард дискаунтер</v>
      </c>
      <c r="L685" s="42" t="str">
        <f>IFERROR(VLOOKUP($D685,'1. КУБ по территории'!$A:$L,6,0),"-")</f>
        <v>Unknown</v>
      </c>
      <c r="M685" s="50">
        <f t="shared" si="1"/>
        <v>5</v>
      </c>
      <c r="N685" s="43">
        <f>IFERROR(VLOOKUP($M685,справочник!$A$27:$D$33,3,0),0)</f>
        <v>30</v>
      </c>
      <c r="O685" s="43">
        <f>IFERROR(VLOOKUP($M685,справочник!$A$27:$D$33,4,0),0)</f>
        <v>2</v>
      </c>
      <c r="P685" s="43">
        <f t="shared" si="2"/>
        <v>60</v>
      </c>
      <c r="Q685" s="66"/>
      <c r="R685" s="67"/>
      <c r="S685" s="67"/>
      <c r="T685" s="67"/>
    </row>
    <row r="686" spans="1:20" hidden="1">
      <c r="A686" s="49" t="s">
        <v>7551</v>
      </c>
      <c r="B686" s="42" t="str">
        <f>IFERROR(VLOOKUP(D:D,'1. КУБ по территории'!$A:$L,7,0),"")</f>
        <v>Грошык</v>
      </c>
      <c r="C686" s="42" t="str">
        <f>IFERROR(VLOOKUP(D:D,'1. КУБ по территории'!$A:$L,8,0),"")</f>
        <v>Могилевская обл., г. Могилев, ул Якубовского, д 22</v>
      </c>
      <c r="D686" s="60" t="s">
        <v>6362</v>
      </c>
      <c r="E686" s="51">
        <f>IFERROR(VLOOKUP(D:D,'1. КУБ по территории'!$I:$L,2,0),"-")</f>
        <v>85135.619999999966</v>
      </c>
      <c r="F686" s="51">
        <f>IFERROR(VLOOKUP(D:D,'1. КУБ по территории'!$I:$L,3,0),"-")</f>
        <v>69880.040000000023</v>
      </c>
      <c r="G686" s="51">
        <f>IFERROR(VLOOKUP(D:D,'1. КУБ по территории'!$I:$L,4,0),"-")</f>
        <v>74147.51999999999</v>
      </c>
      <c r="H686" s="51">
        <f t="shared" si="0"/>
        <v>76387.726666666655</v>
      </c>
      <c r="I686" s="42" t="str">
        <f>IFERROR(VLOOKUP($D686,'1. КУБ по территории'!$A:$L,3,0),"-")</f>
        <v>Смешанный канал</v>
      </c>
      <c r="J686" s="42" t="str">
        <f>IFERROR(VLOOKUP($D686,'1. КУБ по территории'!$A:$L,4,0),"-")</f>
        <v>Хард дискаунтер</v>
      </c>
      <c r="K686" s="42" t="str">
        <f>IFERROR(VLOOKUP($D686,'1. КУБ по территории'!$A:$L,5,0),"-")</f>
        <v>Хард дискаунтер</v>
      </c>
      <c r="L686" s="42" t="str">
        <f>IFERROR(VLOOKUP($D686,'1. КУБ по территории'!$A:$L,6,0),"-")</f>
        <v>Unknown</v>
      </c>
      <c r="M686" s="50">
        <f t="shared" si="1"/>
        <v>5</v>
      </c>
      <c r="N686" s="43">
        <f>IFERROR(VLOOKUP($M686,справочник!$A$27:$D$33,3,0),0)</f>
        <v>30</v>
      </c>
      <c r="O686" s="43">
        <f>IFERROR(VLOOKUP($M686,справочник!$A$27:$D$33,4,0),0)</f>
        <v>2</v>
      </c>
      <c r="P686" s="43">
        <f t="shared" si="2"/>
        <v>60</v>
      </c>
      <c r="Q686" s="66"/>
      <c r="R686" s="67"/>
      <c r="S686" s="67"/>
      <c r="T686" s="67"/>
    </row>
    <row r="687" spans="1:20" hidden="1">
      <c r="A687" s="49" t="s">
        <v>7551</v>
      </c>
      <c r="B687" s="63" t="str">
        <f>IFERROR(VLOOKUP(D:D,'1. КУБ по территории'!$A:$L,7,0),"")</f>
        <v/>
      </c>
      <c r="C687" s="63" t="str">
        <f>IFERROR(VLOOKUP(D:D,'1. КУБ по территории'!$A:$L,8,0),"")</f>
        <v/>
      </c>
      <c r="D687" s="60"/>
      <c r="E687" s="51" t="str">
        <f>IFERROR(VLOOKUP(D:D,'1. КУБ по территории'!$I:$L,2,0),"-")</f>
        <v>-</v>
      </c>
      <c r="F687" s="51" t="str">
        <f>IFERROR(VLOOKUP(D:D,'1. КУБ по территории'!$I:$L,3,0),"-")</f>
        <v>-</v>
      </c>
      <c r="G687" s="51" t="str">
        <f>IFERROR(VLOOKUP(D:D,'1. КУБ по территории'!$I:$L,4,0),"-")</f>
        <v>-</v>
      </c>
      <c r="H687" s="51" t="str">
        <f t="shared" si="0"/>
        <v>-</v>
      </c>
      <c r="I687" s="42" t="str">
        <f>IFERROR(VLOOKUP($D687,'1. КУБ по территории'!$A:$L,3,0),"-")</f>
        <v>-</v>
      </c>
      <c r="J687" s="42" t="str">
        <f>IFERROR(VLOOKUP($D687,'1. КУБ по территории'!$A:$L,4,0),"-")</f>
        <v>-</v>
      </c>
      <c r="K687" s="42" t="str">
        <f>IFERROR(VLOOKUP($D687,'1. КУБ по территории'!$A:$L,5,0),"-")</f>
        <v>-</v>
      </c>
      <c r="L687" s="42" t="str">
        <f>IFERROR(VLOOKUP($D687,'1. КУБ по территории'!$A:$L,6,0),"-")</f>
        <v>-</v>
      </c>
      <c r="M687" s="50">
        <f t="shared" si="1"/>
        <v>1</v>
      </c>
      <c r="N687" s="43">
        <f>IFERROR(VLOOKUP($M687,справочник!$A$27:$D$33,3,0),0)</f>
        <v>60</v>
      </c>
      <c r="O687" s="43">
        <f>IFERROR(VLOOKUP($M687,справочник!$A$27:$D$33,4,0),0)</f>
        <v>4</v>
      </c>
      <c r="P687" s="43">
        <f t="shared" si="2"/>
        <v>240</v>
      </c>
      <c r="Q687" s="66"/>
      <c r="R687" s="67"/>
      <c r="S687" s="67"/>
      <c r="T687" s="67"/>
    </row>
    <row r="688" spans="1:20" hidden="1">
      <c r="A688" s="49" t="s">
        <v>7551</v>
      </c>
      <c r="B688" s="63" t="str">
        <f>IFERROR(VLOOKUP(D:D,'1. КУБ по территории'!$A:$L,7,0),"")</f>
        <v/>
      </c>
      <c r="C688" s="63" t="str">
        <f>IFERROR(VLOOKUP(D:D,'1. КУБ по территории'!$A:$L,8,0),"")</f>
        <v/>
      </c>
      <c r="D688" s="60"/>
      <c r="E688" s="51" t="str">
        <f>IFERROR(VLOOKUP(D:D,'1. КУБ по территории'!$I:$L,2,0),"-")</f>
        <v>-</v>
      </c>
      <c r="F688" s="51" t="str">
        <f>IFERROR(VLOOKUP(D:D,'1. КУБ по территории'!$I:$L,3,0),"-")</f>
        <v>-</v>
      </c>
      <c r="G688" s="51" t="str">
        <f>IFERROR(VLOOKUP(D:D,'1. КУБ по территории'!$I:$L,4,0),"-")</f>
        <v>-</v>
      </c>
      <c r="H688" s="51" t="str">
        <f t="shared" si="0"/>
        <v>-</v>
      </c>
      <c r="I688" s="42" t="str">
        <f>IFERROR(VLOOKUP($D688,'1. КУБ по территории'!$A:$L,3,0),"-")</f>
        <v>-</v>
      </c>
      <c r="J688" s="42" t="str">
        <f>IFERROR(VLOOKUP($D688,'1. КУБ по территории'!$A:$L,4,0),"-")</f>
        <v>-</v>
      </c>
      <c r="K688" s="42" t="str">
        <f>IFERROR(VLOOKUP($D688,'1. КУБ по территории'!$A:$L,5,0),"-")</f>
        <v>-</v>
      </c>
      <c r="L688" s="42" t="str">
        <f>IFERROR(VLOOKUP($D688,'1. КУБ по территории'!$A:$L,6,0),"-")</f>
        <v>-</v>
      </c>
      <c r="M688" s="50">
        <f t="shared" si="1"/>
        <v>1</v>
      </c>
      <c r="N688" s="43">
        <f>IFERROR(VLOOKUP($M688,справочник!$A$27:$D$33,3,0),0)</f>
        <v>60</v>
      </c>
      <c r="O688" s="43">
        <f>IFERROR(VLOOKUP($M688,справочник!$A$27:$D$33,4,0),0)</f>
        <v>4</v>
      </c>
      <c r="P688" s="43">
        <f t="shared" si="2"/>
        <v>240</v>
      </c>
      <c r="Q688" s="66"/>
      <c r="R688" s="67"/>
      <c r="S688" s="67"/>
      <c r="T688" s="67"/>
    </row>
    <row r="689" spans="1:20" hidden="1">
      <c r="A689" s="49" t="s">
        <v>7551</v>
      </c>
      <c r="B689" s="63" t="str">
        <f>IFERROR(VLOOKUP(D:D,'1. КУБ по территории'!$A:$L,7,0),"")</f>
        <v/>
      </c>
      <c r="C689" s="63" t="str">
        <f>IFERROR(VLOOKUP(D:D,'1. КУБ по территории'!$A:$L,8,0),"")</f>
        <v/>
      </c>
      <c r="D689" s="60"/>
      <c r="E689" s="51" t="str">
        <f>IFERROR(VLOOKUP(D:D,'1. КУБ по территории'!$I:$L,2,0),"-")</f>
        <v>-</v>
      </c>
      <c r="F689" s="51" t="str">
        <f>IFERROR(VLOOKUP(D:D,'1. КУБ по территории'!$I:$L,3,0),"-")</f>
        <v>-</v>
      </c>
      <c r="G689" s="51" t="str">
        <f>IFERROR(VLOOKUP(D:D,'1. КУБ по территории'!$I:$L,4,0),"-")</f>
        <v>-</v>
      </c>
      <c r="H689" s="51" t="str">
        <f t="shared" si="0"/>
        <v>-</v>
      </c>
      <c r="I689" s="42" t="str">
        <f>IFERROR(VLOOKUP($D689,'1. КУБ по территории'!$A:$L,3,0),"-")</f>
        <v>-</v>
      </c>
      <c r="J689" s="42" t="str">
        <f>IFERROR(VLOOKUP($D689,'1. КУБ по территории'!$A:$L,4,0),"-")</f>
        <v>-</v>
      </c>
      <c r="K689" s="42" t="str">
        <f>IFERROR(VLOOKUP($D689,'1. КУБ по территории'!$A:$L,5,0),"-")</f>
        <v>-</v>
      </c>
      <c r="L689" s="42" t="str">
        <f>IFERROR(VLOOKUP($D689,'1. КУБ по территории'!$A:$L,6,0),"-")</f>
        <v>-</v>
      </c>
      <c r="M689" s="50">
        <f t="shared" si="1"/>
        <v>1</v>
      </c>
      <c r="N689" s="43">
        <f>IFERROR(VLOOKUP($M689,справочник!$A$27:$D$33,3,0),0)</f>
        <v>60</v>
      </c>
      <c r="O689" s="43">
        <f>IFERROR(VLOOKUP($M689,справочник!$A$27:$D$33,4,0),0)</f>
        <v>4</v>
      </c>
      <c r="P689" s="43">
        <f t="shared" si="2"/>
        <v>240</v>
      </c>
      <c r="Q689" s="66"/>
      <c r="R689" s="67"/>
      <c r="S689" s="67"/>
      <c r="T689" s="67"/>
    </row>
    <row r="690" spans="1:20" hidden="1">
      <c r="A690" s="49" t="s">
        <v>7551</v>
      </c>
      <c r="B690" s="63" t="str">
        <f>IFERROR(VLOOKUP(D:D,'1. КУБ по территории'!$A:$L,7,0),"")</f>
        <v/>
      </c>
      <c r="C690" s="63" t="str">
        <f>IFERROR(VLOOKUP(D:D,'1. КУБ по территории'!$A:$L,8,0),"")</f>
        <v/>
      </c>
      <c r="D690" s="60"/>
      <c r="E690" s="51" t="str">
        <f>IFERROR(VLOOKUP(D:D,'1. КУБ по территории'!$I:$L,2,0),"-")</f>
        <v>-</v>
      </c>
      <c r="F690" s="51" t="str">
        <f>IFERROR(VLOOKUP(D:D,'1. КУБ по территории'!$I:$L,3,0),"-")</f>
        <v>-</v>
      </c>
      <c r="G690" s="51" t="str">
        <f>IFERROR(VLOOKUP(D:D,'1. КУБ по территории'!$I:$L,4,0),"-")</f>
        <v>-</v>
      </c>
      <c r="H690" s="51" t="str">
        <f t="shared" si="0"/>
        <v>-</v>
      </c>
      <c r="I690" s="42" t="str">
        <f>IFERROR(VLOOKUP($D690,'1. КУБ по территории'!$A:$L,3,0),"-")</f>
        <v>-</v>
      </c>
      <c r="J690" s="42" t="str">
        <f>IFERROR(VLOOKUP($D690,'1. КУБ по территории'!$A:$L,4,0),"-")</f>
        <v>-</v>
      </c>
      <c r="K690" s="42" t="str">
        <f>IFERROR(VLOOKUP($D690,'1. КУБ по территории'!$A:$L,5,0),"-")</f>
        <v>-</v>
      </c>
      <c r="L690" s="42" t="str">
        <f>IFERROR(VLOOKUP($D690,'1. КУБ по территории'!$A:$L,6,0),"-")</f>
        <v>-</v>
      </c>
      <c r="M690" s="50">
        <f t="shared" si="1"/>
        <v>1</v>
      </c>
      <c r="N690" s="43">
        <f>IFERROR(VLOOKUP($M690,справочник!$A$27:$D$33,3,0),0)</f>
        <v>60</v>
      </c>
      <c r="O690" s="43">
        <f>IFERROR(VLOOKUP($M690,справочник!$A$27:$D$33,4,0),0)</f>
        <v>4</v>
      </c>
      <c r="P690" s="43">
        <f t="shared" si="2"/>
        <v>240</v>
      </c>
      <c r="Q690" s="66"/>
      <c r="R690" s="67"/>
      <c r="S690" s="67"/>
      <c r="T690" s="67"/>
    </row>
    <row r="691" spans="1:20" hidden="1">
      <c r="A691" s="49" t="s">
        <v>7551</v>
      </c>
      <c r="B691" s="42" t="str">
        <f>IFERROR(VLOOKUP(D:D,'1. КУБ по территории'!$A:$L,7,0),"")</f>
        <v>Детмир Бел</v>
      </c>
      <c r="C691" s="42" t="str">
        <f>IFERROR(VLOOKUP(D:D,'1. КУБ по территории'!$A:$L,8,0),"")</f>
        <v>Могилевская обл., г. Могилев, ул Космонавтов, д 2</v>
      </c>
      <c r="D691" s="60" t="s">
        <v>5799</v>
      </c>
      <c r="E691" s="51">
        <f>IFERROR(VLOOKUP(D:D,'1. КУБ по территории'!$I:$L,2,0),"-")</f>
        <v>665414.82999999996</v>
      </c>
      <c r="F691" s="51">
        <f>IFERROR(VLOOKUP(D:D,'1. КУБ по территории'!$I:$L,3,0),"-")</f>
        <v>535071.47</v>
      </c>
      <c r="G691" s="51">
        <f>IFERROR(VLOOKUP(D:D,'1. КУБ по территории'!$I:$L,4,0),"-")</f>
        <v>1013745.6800000003</v>
      </c>
      <c r="H691" s="51">
        <f t="shared" si="0"/>
        <v>738077.32666666666</v>
      </c>
      <c r="I691" s="42" t="str">
        <f>IFERROR(VLOOKUP($D691,'1. КУБ по территории'!$A:$L,3,0),"-")</f>
        <v>Канал Специалисты</v>
      </c>
      <c r="J691" s="42" t="str">
        <f>IFERROR(VLOOKUP($D691,'1. КУБ по территории'!$A:$L,4,0),"-")</f>
        <v>Детский магазин</v>
      </c>
      <c r="K691" s="42" t="str">
        <f>IFERROR(VLOOKUP($D691,'1. КУБ по территории'!$A:$L,5,0),"-")</f>
        <v>Детский магазин (большой)</v>
      </c>
      <c r="L691" s="42" t="str">
        <f>IFERROR(VLOOKUP($D691,'1. КУБ по территории'!$A:$L,6,0),"-")</f>
        <v>Детский (Детмир Бел)</v>
      </c>
      <c r="M691" s="50">
        <f t="shared" si="1"/>
        <v>2</v>
      </c>
      <c r="N691" s="43">
        <f>IFERROR(VLOOKUP($M691,справочник!$A$27:$D$33,3,0),0)</f>
        <v>60</v>
      </c>
      <c r="O691" s="43">
        <f>IFERROR(VLOOKUP($M691,справочник!$A$27:$D$33,4,0),0)</f>
        <v>4</v>
      </c>
      <c r="P691" s="43">
        <f t="shared" si="2"/>
        <v>240</v>
      </c>
      <c r="Q691" s="66"/>
      <c r="R691" s="67"/>
      <c r="S691" s="67"/>
      <c r="T691" s="67"/>
    </row>
    <row r="692" spans="1:20" hidden="1">
      <c r="A692" s="49" t="s">
        <v>7551</v>
      </c>
      <c r="B692" s="42" t="str">
        <f>IFERROR(VLOOKUP(D:D,'1. КУБ по территории'!$A:$L,7,0),"")</f>
        <v>Детмир Бел</v>
      </c>
      <c r="C692" s="42" t="str">
        <f>IFERROR(VLOOKUP(D:D,'1. КУБ по территории'!$A:$L,8,0),"")</f>
        <v>Могилевская обл., г. Могилев, ул Мовчанского, д 6</v>
      </c>
      <c r="D692" s="60" t="s">
        <v>5816</v>
      </c>
      <c r="E692" s="51">
        <f>IFERROR(VLOOKUP(D:D,'1. КУБ по территории'!$I:$L,2,0),"-")</f>
        <v>789356.11</v>
      </c>
      <c r="F692" s="51">
        <f>IFERROR(VLOOKUP(D:D,'1. КУБ по территории'!$I:$L,3,0),"-")</f>
        <v>453458.13999999996</v>
      </c>
      <c r="G692" s="51">
        <f>IFERROR(VLOOKUP(D:D,'1. КУБ по территории'!$I:$L,4,0),"-")</f>
        <v>889566.95000000007</v>
      </c>
      <c r="H692" s="51">
        <f t="shared" si="0"/>
        <v>710793.7333333334</v>
      </c>
      <c r="I692" s="42" t="str">
        <f>IFERROR(VLOOKUP($D692,'1. КУБ по территории'!$A:$L,3,0),"-")</f>
        <v>Канал Специалисты</v>
      </c>
      <c r="J692" s="42" t="str">
        <f>IFERROR(VLOOKUP($D692,'1. КУБ по территории'!$A:$L,4,0),"-")</f>
        <v>Детский магазин</v>
      </c>
      <c r="K692" s="42" t="str">
        <f>IFERROR(VLOOKUP($D692,'1. КУБ по территории'!$A:$L,5,0),"-")</f>
        <v>Детский магазин (малый)</v>
      </c>
      <c r="L692" s="42" t="str">
        <f>IFERROR(VLOOKUP($D692,'1. КУБ по территории'!$A:$L,6,0),"-")</f>
        <v>Детский (Детмир Бел)</v>
      </c>
      <c r="M692" s="50">
        <f t="shared" si="1"/>
        <v>2</v>
      </c>
      <c r="N692" s="43">
        <f>IFERROR(VLOOKUP($M692,справочник!$A$27:$D$33,3,0),0)</f>
        <v>60</v>
      </c>
      <c r="O692" s="43">
        <f>IFERROR(VLOOKUP($M692,справочник!$A$27:$D$33,4,0),0)</f>
        <v>4</v>
      </c>
      <c r="P692" s="43">
        <f t="shared" si="2"/>
        <v>240</v>
      </c>
      <c r="Q692" s="66"/>
      <c r="R692" s="67"/>
      <c r="S692" s="67"/>
      <c r="T692" s="67"/>
    </row>
    <row r="693" spans="1:20" hidden="1">
      <c r="A693" s="49" t="s">
        <v>7551</v>
      </c>
      <c r="B693" s="42" t="str">
        <f>IFERROR(VLOOKUP(D:D,'1. КУБ по территории'!$A:$L,7,0),"")</f>
        <v>Детмир Бел</v>
      </c>
      <c r="C693" s="42" t="str">
        <f>IFERROR(VLOOKUP(D:D,'1. КУБ по территории'!$A:$L,8,0),"")</f>
        <v>Могилевская обл., г. Могилев, пр-кт Пушкинский, д 35Б</v>
      </c>
      <c r="D693" s="60" t="s">
        <v>5818</v>
      </c>
      <c r="E693" s="51">
        <f>IFERROR(VLOOKUP(D:D,'1. КУБ по территории'!$I:$L,2,0),"-")</f>
        <v>435841.71</v>
      </c>
      <c r="F693" s="51">
        <f>IFERROR(VLOOKUP(D:D,'1. КУБ по территории'!$I:$L,3,0),"-")</f>
        <v>264419.08999999997</v>
      </c>
      <c r="G693" s="51">
        <f>IFERROR(VLOOKUP(D:D,'1. КУБ по территории'!$I:$L,4,0),"-")</f>
        <v>536245.71000000008</v>
      </c>
      <c r="H693" s="51">
        <f t="shared" si="0"/>
        <v>412168.83666666673</v>
      </c>
      <c r="I693" s="42" t="str">
        <f>IFERROR(VLOOKUP($D693,'1. КУБ по территории'!$A:$L,3,0),"-")</f>
        <v>Канал Специалисты</v>
      </c>
      <c r="J693" s="42" t="str">
        <f>IFERROR(VLOOKUP($D693,'1. КУБ по территории'!$A:$L,4,0),"-")</f>
        <v>Детский магазин</v>
      </c>
      <c r="K693" s="42" t="str">
        <f>IFERROR(VLOOKUP($D693,'1. КУБ по территории'!$A:$L,5,0),"-")</f>
        <v>Детский магазин (малый)</v>
      </c>
      <c r="L693" s="42" t="str">
        <f>IFERROR(VLOOKUP($D693,'1. КУБ по территории'!$A:$L,6,0),"-")</f>
        <v>Детский (Детмир Бел)</v>
      </c>
      <c r="M693" s="50">
        <f t="shared" si="1"/>
        <v>3</v>
      </c>
      <c r="N693" s="43">
        <f>IFERROR(VLOOKUP($M693,справочник!$A$27:$D$33,3,0),0)</f>
        <v>60</v>
      </c>
      <c r="O693" s="43">
        <f>IFERROR(VLOOKUP($M693,справочник!$A$27:$D$33,4,0),0)</f>
        <v>4</v>
      </c>
      <c r="P693" s="43">
        <f t="shared" si="2"/>
        <v>240</v>
      </c>
      <c r="Q693" s="66"/>
      <c r="R693" s="67"/>
      <c r="S693" s="67"/>
      <c r="T693" s="67"/>
    </row>
    <row r="694" spans="1:20" hidden="1">
      <c r="A694" s="49" t="s">
        <v>7551</v>
      </c>
      <c r="B694" s="63" t="str">
        <f>IFERROR(VLOOKUP(D:D,'1. КУБ по территории'!$A:$L,7,0),"")</f>
        <v/>
      </c>
      <c r="C694" s="63" t="str">
        <f>IFERROR(VLOOKUP(D:D,'1. КУБ по территории'!$A:$L,8,0),"")</f>
        <v/>
      </c>
      <c r="D694" s="60" t="s">
        <v>7552</v>
      </c>
      <c r="E694" s="51" t="str">
        <f>IFERROR(VLOOKUP(D:D,'1. КУБ по территории'!$I:$L,2,0),"-")</f>
        <v>-</v>
      </c>
      <c r="F694" s="51" t="str">
        <f>IFERROR(VLOOKUP(D:D,'1. КУБ по территории'!$I:$L,3,0),"-")</f>
        <v>-</v>
      </c>
      <c r="G694" s="51" t="str">
        <f>IFERROR(VLOOKUP(D:D,'1. КУБ по территории'!$I:$L,4,0),"-")</f>
        <v>-</v>
      </c>
      <c r="H694" s="51" t="str">
        <f t="shared" si="0"/>
        <v>-</v>
      </c>
      <c r="I694" s="42" t="str">
        <f>IFERROR(VLOOKUP($D694,'1. КУБ по территории'!$A:$L,3,0),"-")</f>
        <v>-</v>
      </c>
      <c r="J694" s="42" t="str">
        <f>IFERROR(VLOOKUP($D694,'1. КУБ по территории'!$A:$L,4,0),"-")</f>
        <v>-</v>
      </c>
      <c r="K694" s="42" t="str">
        <f>IFERROR(VLOOKUP($D694,'1. КУБ по территории'!$A:$L,5,0),"-")</f>
        <v>-</v>
      </c>
      <c r="L694" s="42" t="str">
        <f>IFERROR(VLOOKUP($D694,'1. КУБ по территории'!$A:$L,6,0),"-")</f>
        <v>-</v>
      </c>
      <c r="M694" s="50">
        <f t="shared" si="1"/>
        <v>1</v>
      </c>
      <c r="N694" s="43">
        <f>IFERROR(VLOOKUP($M694,справочник!$A$27:$D$33,3,0),0)</f>
        <v>60</v>
      </c>
      <c r="O694" s="43">
        <f>IFERROR(VLOOKUP($M694,справочник!$A$27:$D$33,4,0),0)</f>
        <v>4</v>
      </c>
      <c r="P694" s="43">
        <f t="shared" si="2"/>
        <v>240</v>
      </c>
      <c r="Q694" s="66"/>
      <c r="R694" s="67"/>
      <c r="S694" s="67"/>
      <c r="T694" s="67"/>
    </row>
    <row r="695" spans="1:20" hidden="1">
      <c r="A695" s="49" t="s">
        <v>7551</v>
      </c>
      <c r="B695" s="63" t="str">
        <f>IFERROR(VLOOKUP(D:D,'1. КУБ по территории'!$A:$L,7,0),"")</f>
        <v/>
      </c>
      <c r="C695" s="63" t="str">
        <f>IFERROR(VLOOKUP(D:D,'1. КУБ по территории'!$A:$L,8,0),"")</f>
        <v/>
      </c>
      <c r="D695" s="60" t="s">
        <v>7553</v>
      </c>
      <c r="E695" s="51" t="str">
        <f>IFERROR(VLOOKUP(D:D,'1. КУБ по территории'!$I:$L,2,0),"-")</f>
        <v>-</v>
      </c>
      <c r="F695" s="51" t="str">
        <f>IFERROR(VLOOKUP(D:D,'1. КУБ по территории'!$I:$L,3,0),"-")</f>
        <v>-</v>
      </c>
      <c r="G695" s="51" t="str">
        <f>IFERROR(VLOOKUP(D:D,'1. КУБ по территории'!$I:$L,4,0),"-")</f>
        <v>-</v>
      </c>
      <c r="H695" s="51" t="str">
        <f t="shared" si="0"/>
        <v>-</v>
      </c>
      <c r="I695" s="42" t="str">
        <f>IFERROR(VLOOKUP($D695,'1. КУБ по территории'!$A:$L,3,0),"-")</f>
        <v>-</v>
      </c>
      <c r="J695" s="42" t="str">
        <f>IFERROR(VLOOKUP($D695,'1. КУБ по территории'!$A:$L,4,0),"-")</f>
        <v>-</v>
      </c>
      <c r="K695" s="42" t="str">
        <f>IFERROR(VLOOKUP($D695,'1. КУБ по территории'!$A:$L,5,0),"-")</f>
        <v>-</v>
      </c>
      <c r="L695" s="42" t="str">
        <f>IFERROR(VLOOKUP($D695,'1. КУБ по территории'!$A:$L,6,0),"-")</f>
        <v>-</v>
      </c>
      <c r="M695" s="50">
        <f t="shared" si="1"/>
        <v>1</v>
      </c>
      <c r="N695" s="43">
        <f>IFERROR(VLOOKUP($M695,справочник!$A$27:$D$33,3,0),0)</f>
        <v>60</v>
      </c>
      <c r="O695" s="43">
        <f>IFERROR(VLOOKUP($M695,справочник!$A$27:$D$33,4,0),0)</f>
        <v>4</v>
      </c>
      <c r="P695" s="43">
        <f t="shared" si="2"/>
        <v>240</v>
      </c>
      <c r="Q695" s="66"/>
      <c r="R695" s="67"/>
      <c r="S695" s="67"/>
      <c r="T695" s="67"/>
    </row>
    <row r="696" spans="1:20" hidden="1">
      <c r="A696" s="49" t="s">
        <v>7551</v>
      </c>
      <c r="B696" s="42" t="str">
        <f>IFERROR(VLOOKUP(D:D,'1. КУБ по территории'!$A:$L,7,0),"")</f>
        <v>Евроопт</v>
      </c>
      <c r="C696" s="42" t="str">
        <f>IFERROR(VLOOKUP(D:D,'1. КУБ по территории'!$A:$L,8,0),"")</f>
        <v>Могилевская обл., г. Могилев, ул Гагарина, д 79</v>
      </c>
      <c r="D696" s="60" t="s">
        <v>6120</v>
      </c>
      <c r="E696" s="51">
        <f>IFERROR(VLOOKUP(D:D,'1. КУБ по территории'!$I:$L,2,0),"-")</f>
        <v>85135.620000000024</v>
      </c>
      <c r="F696" s="51">
        <f>IFERROR(VLOOKUP(D:D,'1. КУБ по территории'!$I:$L,3,0),"-")</f>
        <v>69880.040000000023</v>
      </c>
      <c r="G696" s="51">
        <f>IFERROR(VLOOKUP(D:D,'1. КУБ по территории'!$I:$L,4,0),"-")</f>
        <v>74147.51999999999</v>
      </c>
      <c r="H696" s="51">
        <f t="shared" si="0"/>
        <v>76387.726666666669</v>
      </c>
      <c r="I696" s="42" t="str">
        <f>IFERROR(VLOOKUP($D696,'1. КУБ по территории'!$A:$L,3,0),"-")</f>
        <v>Смешанный канал</v>
      </c>
      <c r="J696" s="42" t="str">
        <f>IFERROR(VLOOKUP($D696,'1. КУБ по территории'!$A:$L,4,0),"-")</f>
        <v>Гипермаркет</v>
      </c>
      <c r="K696" s="42" t="str">
        <f>IFERROR(VLOOKUP($D696,'1. КУБ по территории'!$A:$L,5,0),"-")</f>
        <v>Гипермаркет</v>
      </c>
      <c r="L696" s="42" t="str">
        <f>IFERROR(VLOOKUP($D696,'1. КУБ по территории'!$A:$L,6,0),"-")</f>
        <v>Unknown</v>
      </c>
      <c r="M696" s="50">
        <f t="shared" si="1"/>
        <v>5</v>
      </c>
      <c r="N696" s="43">
        <f>IFERROR(VLOOKUP($M696,справочник!$A$27:$D$33,3,0),0)</f>
        <v>30</v>
      </c>
      <c r="O696" s="43">
        <f>IFERROR(VLOOKUP($M696,справочник!$A$27:$D$33,4,0),0)</f>
        <v>2</v>
      </c>
      <c r="P696" s="43">
        <f t="shared" si="2"/>
        <v>60</v>
      </c>
      <c r="Q696" s="66"/>
      <c r="R696" s="67"/>
      <c r="S696" s="67"/>
      <c r="T696" s="67"/>
    </row>
    <row r="697" spans="1:20" hidden="1">
      <c r="A697" s="49" t="s">
        <v>7551</v>
      </c>
      <c r="B697" s="42" t="str">
        <f>IFERROR(VLOOKUP(D:D,'1. КУБ по территории'!$A:$L,7,0),"")</f>
        <v>Евроопт</v>
      </c>
      <c r="C697" s="42" t="str">
        <f>IFERROR(VLOOKUP(D:D,'1. КУБ по территории'!$A:$L,8,0),"")</f>
        <v>Могилевская обл., г. Могилев, пр-кт Витебский, д 4б</v>
      </c>
      <c r="D697" s="60" t="s">
        <v>6218</v>
      </c>
      <c r="E697" s="51">
        <f>IFERROR(VLOOKUP(D:D,'1. КУБ по территории'!$I:$L,2,0),"-")</f>
        <v>85135.62000000001</v>
      </c>
      <c r="F697" s="51">
        <f>IFERROR(VLOOKUP(D:D,'1. КУБ по территории'!$I:$L,3,0),"-")</f>
        <v>69880.040000000008</v>
      </c>
      <c r="G697" s="51">
        <f>IFERROR(VLOOKUP(D:D,'1. КУБ по территории'!$I:$L,4,0),"-")</f>
        <v>74147.51999999999</v>
      </c>
      <c r="H697" s="51">
        <f t="shared" si="0"/>
        <v>76387.726666666669</v>
      </c>
      <c r="I697" s="42" t="str">
        <f>IFERROR(VLOOKUP($D697,'1. КУБ по территории'!$A:$L,3,0),"-")</f>
        <v>Смешанный канал</v>
      </c>
      <c r="J697" s="42" t="str">
        <f>IFERROR(VLOOKUP($D697,'1. КУБ по территории'!$A:$L,4,0),"-")</f>
        <v>Супермаркет</v>
      </c>
      <c r="K697" s="42" t="str">
        <f>IFERROR(VLOOKUP($D697,'1. КУБ по территории'!$A:$L,5,0),"-")</f>
        <v>Супермаркет (малый)</v>
      </c>
      <c r="L697" s="42" t="str">
        <f>IFERROR(VLOOKUP($D697,'1. КУБ по территории'!$A:$L,6,0),"-")</f>
        <v>Unknown</v>
      </c>
      <c r="M697" s="50">
        <f t="shared" si="1"/>
        <v>5</v>
      </c>
      <c r="N697" s="43">
        <f>IFERROR(VLOOKUP($M697,справочник!$A$27:$D$33,3,0),0)</f>
        <v>30</v>
      </c>
      <c r="O697" s="43">
        <f>IFERROR(VLOOKUP($M697,справочник!$A$27:$D$33,4,0),0)</f>
        <v>2</v>
      </c>
      <c r="P697" s="43">
        <f t="shared" si="2"/>
        <v>60</v>
      </c>
      <c r="Q697" s="66"/>
      <c r="R697" s="67"/>
      <c r="S697" s="67"/>
      <c r="T697" s="67"/>
    </row>
    <row r="698" spans="1:20" hidden="1">
      <c r="A698" s="49" t="s">
        <v>7551</v>
      </c>
      <c r="B698" s="42" t="str">
        <f>IFERROR(VLOOKUP(D:D,'1. КУБ по территории'!$A:$L,7,0),"")</f>
        <v>Евроопт</v>
      </c>
      <c r="C698" s="42" t="str">
        <f>IFERROR(VLOOKUP(D:D,'1. КУБ по территории'!$A:$L,8,0),"")</f>
        <v>Могилевская обл., г. Могилев, пр-кт Димитрова, д 70А</v>
      </c>
      <c r="D698" s="60" t="s">
        <v>6194</v>
      </c>
      <c r="E698" s="51">
        <f>IFERROR(VLOOKUP(D:D,'1. КУБ по территории'!$I:$L,2,0),"-")</f>
        <v>85135.619999999981</v>
      </c>
      <c r="F698" s="51">
        <f>IFERROR(VLOOKUP(D:D,'1. КУБ по территории'!$I:$L,3,0),"-")</f>
        <v>69880.040000000052</v>
      </c>
      <c r="G698" s="51">
        <f>IFERROR(VLOOKUP(D:D,'1. КУБ по территории'!$I:$L,4,0),"-")</f>
        <v>74147.51999999999</v>
      </c>
      <c r="H698" s="51">
        <f t="shared" si="0"/>
        <v>76387.726666666669</v>
      </c>
      <c r="I698" s="42" t="str">
        <f>IFERROR(VLOOKUP($D698,'1. КУБ по территории'!$A:$L,3,0),"-")</f>
        <v>Смешанный канал</v>
      </c>
      <c r="J698" s="42" t="str">
        <f>IFERROR(VLOOKUP($D698,'1. КУБ по территории'!$A:$L,4,0),"-")</f>
        <v>Супермаркет</v>
      </c>
      <c r="K698" s="42" t="str">
        <f>IFERROR(VLOOKUP($D698,'1. КУБ по территории'!$A:$L,5,0),"-")</f>
        <v>Супермаркет (малый)</v>
      </c>
      <c r="L698" s="42" t="str">
        <f>IFERROR(VLOOKUP($D698,'1. КУБ по территории'!$A:$L,6,0),"-")</f>
        <v>Unknown</v>
      </c>
      <c r="M698" s="50">
        <f t="shared" si="1"/>
        <v>5</v>
      </c>
      <c r="N698" s="43">
        <f>IFERROR(VLOOKUP($M698,справочник!$A$27:$D$33,3,0),0)</f>
        <v>30</v>
      </c>
      <c r="O698" s="43">
        <f>IFERROR(VLOOKUP($M698,справочник!$A$27:$D$33,4,0),0)</f>
        <v>2</v>
      </c>
      <c r="P698" s="43">
        <f t="shared" si="2"/>
        <v>60</v>
      </c>
      <c r="Q698" s="66"/>
      <c r="R698" s="67"/>
      <c r="S698" s="67"/>
      <c r="T698" s="67"/>
    </row>
    <row r="699" spans="1:20" hidden="1">
      <c r="A699" s="49" t="s">
        <v>7551</v>
      </c>
      <c r="B699" s="42" t="str">
        <f>IFERROR(VLOOKUP(D:D,'1. КУБ по территории'!$A:$L,7,0),"")</f>
        <v>Евроопт</v>
      </c>
      <c r="C699" s="42" t="str">
        <f>IFERROR(VLOOKUP(D:D,'1. КУБ по территории'!$A:$L,8,0),"")</f>
        <v>Могилевская обл., г. Могилев, ул Королева, д 37А</v>
      </c>
      <c r="D699" s="60" t="s">
        <v>6239</v>
      </c>
      <c r="E699" s="51">
        <f>IFERROR(VLOOKUP(D:D,'1. КУБ по территории'!$I:$L,2,0),"-")</f>
        <v>85135.62000000001</v>
      </c>
      <c r="F699" s="51">
        <f>IFERROR(VLOOKUP(D:D,'1. КУБ по территории'!$I:$L,3,0),"-")</f>
        <v>69880.039999999994</v>
      </c>
      <c r="G699" s="51">
        <f>IFERROR(VLOOKUP(D:D,'1. КУБ по территории'!$I:$L,4,0),"-")</f>
        <v>74147.520000000019</v>
      </c>
      <c r="H699" s="51">
        <f t="shared" si="0"/>
        <v>76387.726666666669</v>
      </c>
      <c r="I699" s="42" t="str">
        <f>IFERROR(VLOOKUP($D699,'1. КУБ по территории'!$A:$L,3,0),"-")</f>
        <v>Смешанный канал</v>
      </c>
      <c r="J699" s="42" t="str">
        <f>IFERROR(VLOOKUP($D699,'1. КУБ по территории'!$A:$L,4,0),"-")</f>
        <v>Супермаркет</v>
      </c>
      <c r="K699" s="42" t="str">
        <f>IFERROR(VLOOKUP($D699,'1. КУБ по территории'!$A:$L,5,0),"-")</f>
        <v>Супермаркет (малый)</v>
      </c>
      <c r="L699" s="42" t="str">
        <f>IFERROR(VLOOKUP($D699,'1. КУБ по территории'!$A:$L,6,0),"-")</f>
        <v>Unknown</v>
      </c>
      <c r="M699" s="50">
        <f t="shared" si="1"/>
        <v>5</v>
      </c>
      <c r="N699" s="43">
        <f>IFERROR(VLOOKUP($M699,справочник!$A$27:$D$33,3,0),0)</f>
        <v>30</v>
      </c>
      <c r="O699" s="43">
        <f>IFERROR(VLOOKUP($M699,справочник!$A$27:$D$33,4,0),0)</f>
        <v>2</v>
      </c>
      <c r="P699" s="43">
        <f t="shared" si="2"/>
        <v>60</v>
      </c>
      <c r="Q699" s="66"/>
      <c r="R699" s="67"/>
      <c r="S699" s="67"/>
      <c r="T699" s="67"/>
    </row>
    <row r="700" spans="1:20" hidden="1">
      <c r="A700" s="49" t="s">
        <v>7551</v>
      </c>
      <c r="B700" s="42" t="str">
        <f>IFERROR(VLOOKUP(D:D,'1. КУБ по территории'!$A:$L,7,0),"")</f>
        <v>Евроопт</v>
      </c>
      <c r="C700" s="42" t="str">
        <f>IFERROR(VLOOKUP(D:D,'1. КУБ по территории'!$A:$L,8,0),"")</f>
        <v>Могилевская обл., г. Могилев, ул Мовчанского, д 40</v>
      </c>
      <c r="D700" s="60" t="s">
        <v>6188</v>
      </c>
      <c r="E700" s="51">
        <f>IFERROR(VLOOKUP(D:D,'1. КУБ по территории'!$I:$L,2,0),"-")</f>
        <v>85135.62000000001</v>
      </c>
      <c r="F700" s="51">
        <f>IFERROR(VLOOKUP(D:D,'1. КУБ по территории'!$I:$L,3,0),"-")</f>
        <v>69880.040000000037</v>
      </c>
      <c r="G700" s="51">
        <f>IFERROR(VLOOKUP(D:D,'1. КУБ по территории'!$I:$L,4,0),"-")</f>
        <v>74147.520000000004</v>
      </c>
      <c r="H700" s="51">
        <f t="shared" si="0"/>
        <v>76387.726666666684</v>
      </c>
      <c r="I700" s="42" t="str">
        <f>IFERROR(VLOOKUP($D700,'1. КУБ по территории'!$A:$L,3,0),"-")</f>
        <v>Смешанный канал</v>
      </c>
      <c r="J700" s="42" t="str">
        <f>IFERROR(VLOOKUP($D700,'1. КУБ по территории'!$A:$L,4,0),"-")</f>
        <v>Супермаркет</v>
      </c>
      <c r="K700" s="42" t="str">
        <f>IFERROR(VLOOKUP($D700,'1. КУБ по территории'!$A:$L,5,0),"-")</f>
        <v>Супермаркет (малый)</v>
      </c>
      <c r="L700" s="42" t="str">
        <f>IFERROR(VLOOKUP($D700,'1. КУБ по территории'!$A:$L,6,0),"-")</f>
        <v>Unknown</v>
      </c>
      <c r="M700" s="50">
        <f t="shared" si="1"/>
        <v>5</v>
      </c>
      <c r="N700" s="43">
        <f>IFERROR(VLOOKUP($M700,справочник!$A$27:$D$33,3,0),0)</f>
        <v>30</v>
      </c>
      <c r="O700" s="43">
        <f>IFERROR(VLOOKUP($M700,справочник!$A$27:$D$33,4,0),0)</f>
        <v>2</v>
      </c>
      <c r="P700" s="43">
        <f t="shared" si="2"/>
        <v>60</v>
      </c>
      <c r="Q700" s="66"/>
      <c r="R700" s="67"/>
      <c r="S700" s="67"/>
      <c r="T700" s="67"/>
    </row>
    <row r="701" spans="1:20" hidden="1">
      <c r="A701" s="49" t="s">
        <v>7551</v>
      </c>
      <c r="B701" s="42" t="str">
        <f>IFERROR(VLOOKUP(D:D,'1. КУБ по территории'!$A:$L,7,0),"")</f>
        <v>Евроопт</v>
      </c>
      <c r="C701" s="42" t="str">
        <f>IFERROR(VLOOKUP(D:D,'1. КУБ по территории'!$A:$L,8,0),"")</f>
        <v>Могилевская обл., г. Могилев, ул Терехина, д 6А</v>
      </c>
      <c r="D701" s="60" t="s">
        <v>6237</v>
      </c>
      <c r="E701" s="51">
        <f>IFERROR(VLOOKUP(D:D,'1. КУБ по территории'!$I:$L,2,0),"-")</f>
        <v>85135.619999999966</v>
      </c>
      <c r="F701" s="51">
        <f>IFERROR(VLOOKUP(D:D,'1. КУБ по территории'!$I:$L,3,0),"-")</f>
        <v>69880.040000000037</v>
      </c>
      <c r="G701" s="51">
        <f>IFERROR(VLOOKUP(D:D,'1. КУБ по территории'!$I:$L,4,0),"-")</f>
        <v>74147.51999999999</v>
      </c>
      <c r="H701" s="51">
        <f t="shared" si="0"/>
        <v>76387.726666666669</v>
      </c>
      <c r="I701" s="42" t="str">
        <f>IFERROR(VLOOKUP($D701,'1. КУБ по территории'!$A:$L,3,0),"-")</f>
        <v>Смешанный канал</v>
      </c>
      <c r="J701" s="42" t="str">
        <f>IFERROR(VLOOKUP($D701,'1. КУБ по территории'!$A:$L,4,0),"-")</f>
        <v>Супермаркет</v>
      </c>
      <c r="K701" s="42" t="str">
        <f>IFERROR(VLOOKUP($D701,'1. КУБ по территории'!$A:$L,5,0),"-")</f>
        <v>Супермаркет (малый)</v>
      </c>
      <c r="L701" s="42" t="str">
        <f>IFERROR(VLOOKUP($D701,'1. КУБ по территории'!$A:$L,6,0),"-")</f>
        <v>Unknown</v>
      </c>
      <c r="M701" s="50">
        <f t="shared" si="1"/>
        <v>5</v>
      </c>
      <c r="N701" s="43">
        <f>IFERROR(VLOOKUP($M701,справочник!$A$27:$D$33,3,0),0)</f>
        <v>30</v>
      </c>
      <c r="O701" s="43">
        <f>IFERROR(VLOOKUP($M701,справочник!$A$27:$D$33,4,0),0)</f>
        <v>2</v>
      </c>
      <c r="P701" s="43">
        <f t="shared" si="2"/>
        <v>60</v>
      </c>
      <c r="Q701" s="66"/>
      <c r="R701" s="67"/>
      <c r="S701" s="67"/>
      <c r="T701" s="67"/>
    </row>
    <row r="702" spans="1:20" hidden="1">
      <c r="A702" s="49" t="s">
        <v>7551</v>
      </c>
      <c r="B702" s="42" t="str">
        <f>IFERROR(VLOOKUP(D:D,'1. КУБ по территории'!$A:$L,7,0),"")</f>
        <v>Евроопт</v>
      </c>
      <c r="C702" s="42" t="str">
        <f>IFERROR(VLOOKUP(D:D,'1. КУБ по территории'!$A:$L,8,0),"")</f>
        <v>Могилевская обл., г. Могилев, ул Терехина, д 9</v>
      </c>
      <c r="D702" s="60" t="s">
        <v>6213</v>
      </c>
      <c r="E702" s="51">
        <f>IFERROR(VLOOKUP(D:D,'1. КУБ по территории'!$I:$L,2,0),"-")</f>
        <v>85135.620000000024</v>
      </c>
      <c r="F702" s="51">
        <f>IFERROR(VLOOKUP(D:D,'1. КУБ по территории'!$I:$L,3,0),"-")</f>
        <v>69880.040000000008</v>
      </c>
      <c r="G702" s="51">
        <f>IFERROR(VLOOKUP(D:D,'1. КУБ по территории'!$I:$L,4,0),"-")</f>
        <v>74147.520000000004</v>
      </c>
      <c r="H702" s="51">
        <f t="shared" si="0"/>
        <v>76387.726666666684</v>
      </c>
      <c r="I702" s="42" t="str">
        <f>IFERROR(VLOOKUP($D702,'1. КУБ по территории'!$A:$L,3,0),"-")</f>
        <v>Смешанный канал</v>
      </c>
      <c r="J702" s="42" t="str">
        <f>IFERROR(VLOOKUP($D702,'1. КУБ по территории'!$A:$L,4,0),"-")</f>
        <v>Супермаркет</v>
      </c>
      <c r="K702" s="42" t="str">
        <f>IFERROR(VLOOKUP($D702,'1. КУБ по территории'!$A:$L,5,0),"-")</f>
        <v>Супермаркет (малый)</v>
      </c>
      <c r="L702" s="42" t="str">
        <f>IFERROR(VLOOKUP($D702,'1. КУБ по территории'!$A:$L,6,0),"-")</f>
        <v>Unknown</v>
      </c>
      <c r="M702" s="50">
        <f t="shared" si="1"/>
        <v>5</v>
      </c>
      <c r="N702" s="43">
        <f>IFERROR(VLOOKUP($M702,справочник!$A$27:$D$33,3,0),0)</f>
        <v>30</v>
      </c>
      <c r="O702" s="43">
        <f>IFERROR(VLOOKUP($M702,справочник!$A$27:$D$33,4,0),0)</f>
        <v>2</v>
      </c>
      <c r="P702" s="43">
        <f t="shared" si="2"/>
        <v>60</v>
      </c>
      <c r="Q702" s="66"/>
      <c r="R702" s="67"/>
      <c r="S702" s="67"/>
      <c r="T702" s="67"/>
    </row>
    <row r="703" spans="1:20" hidden="1">
      <c r="A703" s="49" t="s">
        <v>7551</v>
      </c>
      <c r="B703" s="42" t="str">
        <f>IFERROR(VLOOKUP(D:D,'1. КУБ по территории'!$A:$L,7,0),"")</f>
        <v>Евроопт</v>
      </c>
      <c r="C703" s="42" t="str">
        <f>IFERROR(VLOOKUP(D:D,'1. КУБ по территории'!$A:$L,8,0),"")</f>
        <v>Могилевская обл., г. Могилев, пр-кт Пушкинский, д 30</v>
      </c>
      <c r="D703" s="60" t="s">
        <v>6197</v>
      </c>
      <c r="E703" s="51">
        <f>IFERROR(VLOOKUP(D:D,'1. КУБ по территории'!$I:$L,2,0),"-")</f>
        <v>85135.62</v>
      </c>
      <c r="F703" s="51">
        <f>IFERROR(VLOOKUP(D:D,'1. КУБ по территории'!$I:$L,3,0),"-")</f>
        <v>69880.040000000023</v>
      </c>
      <c r="G703" s="51">
        <f>IFERROR(VLOOKUP(D:D,'1. КУБ по территории'!$I:$L,4,0),"-")</f>
        <v>74147.520000000004</v>
      </c>
      <c r="H703" s="51">
        <f t="shared" ref="H703:H766" si="3">IFERROR(AVERAGE(E703:G703),"-")</f>
        <v>76387.726666666684</v>
      </c>
      <c r="I703" s="42" t="str">
        <f>IFERROR(VLOOKUP($D703,'1. КУБ по территории'!$A:$L,3,0),"-")</f>
        <v>Смешанный канал</v>
      </c>
      <c r="J703" s="42" t="str">
        <f>IFERROR(VLOOKUP($D703,'1. КУБ по территории'!$A:$L,4,0),"-")</f>
        <v>Супермаркет</v>
      </c>
      <c r="K703" s="42" t="str">
        <f>IFERROR(VLOOKUP($D703,'1. КУБ по территории'!$A:$L,5,0),"-")</f>
        <v>Супермаркет (малый)</v>
      </c>
      <c r="L703" s="42" t="str">
        <f>IFERROR(VLOOKUP($D703,'1. КУБ по территории'!$A:$L,6,0),"-")</f>
        <v>Unknown</v>
      </c>
      <c r="M703" s="50">
        <f t="shared" ref="M703:M766" si="4">IFERROR(IF(H703&gt;=1000000,1,IF(AND(H703&gt;=500000,H703&lt;=999999),2,IF(AND(H703&gt;=200000,H703&lt;=499999),3,IF(AND(H703&gt;=150000,H703&lt;=199999),4,IF(AND(H703&gt;=75000,H703&lt;=149000),5,IF(AND(H703&gt;=35000,H703&lt;=74999),6,6)))))),"-")</f>
        <v>5</v>
      </c>
      <c r="N703" s="43">
        <f>IFERROR(VLOOKUP($M703,справочник!$A$27:$D$33,3,0),0)</f>
        <v>30</v>
      </c>
      <c r="O703" s="43">
        <f>IFERROR(VLOOKUP($M703,справочник!$A$27:$D$33,4,0),0)</f>
        <v>2</v>
      </c>
      <c r="P703" s="43">
        <f t="shared" ref="P703:P766" si="5">N703*O703</f>
        <v>60</v>
      </c>
      <c r="Q703" s="66"/>
      <c r="R703" s="67"/>
      <c r="S703" s="67"/>
      <c r="T703" s="67"/>
    </row>
    <row r="704" spans="1:20" hidden="1">
      <c r="A704" s="49" t="s">
        <v>7551</v>
      </c>
      <c r="B704" s="42" t="str">
        <f>IFERROR(VLOOKUP(D:D,'1. КУБ по территории'!$A:$L,7,0),"")</f>
        <v>Евроопт</v>
      </c>
      <c r="C704" s="42" t="str">
        <f>IFERROR(VLOOKUP(D:D,'1. КУБ по территории'!$A:$L,8,0),"")</f>
        <v>Могилевская обл., г. Могилев, ул Челюскинцев, д 156</v>
      </c>
      <c r="D704" s="60" t="s">
        <v>6247</v>
      </c>
      <c r="E704" s="51">
        <f>IFERROR(VLOOKUP(D:D,'1. КУБ по территории'!$I:$L,2,0),"-")</f>
        <v>85135.62</v>
      </c>
      <c r="F704" s="51">
        <f>IFERROR(VLOOKUP(D:D,'1. КУБ по территории'!$I:$L,3,0),"-")</f>
        <v>69880.040000000037</v>
      </c>
      <c r="G704" s="51">
        <f>IFERROR(VLOOKUP(D:D,'1. КУБ по территории'!$I:$L,4,0),"-")</f>
        <v>74147.519999999975</v>
      </c>
      <c r="H704" s="51">
        <f t="shared" si="3"/>
        <v>76387.726666666669</v>
      </c>
      <c r="I704" s="42" t="str">
        <f>IFERROR(VLOOKUP($D704,'1. КУБ по территории'!$A:$L,3,0),"-")</f>
        <v>Смешанный канал</v>
      </c>
      <c r="J704" s="42" t="str">
        <f>IFERROR(VLOOKUP($D704,'1. КУБ по территории'!$A:$L,4,0),"-")</f>
        <v>Супермаркет</v>
      </c>
      <c r="K704" s="42" t="str">
        <f>IFERROR(VLOOKUP($D704,'1. КУБ по территории'!$A:$L,5,0),"-")</f>
        <v>Супермаркет (малый)</v>
      </c>
      <c r="L704" s="42" t="str">
        <f>IFERROR(VLOOKUP($D704,'1. КУБ по территории'!$A:$L,6,0),"-")</f>
        <v>Unknown</v>
      </c>
      <c r="M704" s="50">
        <f t="shared" si="4"/>
        <v>5</v>
      </c>
      <c r="N704" s="43">
        <f>IFERROR(VLOOKUP($M704,справочник!$A$27:$D$33,3,0),0)</f>
        <v>30</v>
      </c>
      <c r="O704" s="43">
        <f>IFERROR(VLOOKUP($M704,справочник!$A$27:$D$33,4,0),0)</f>
        <v>2</v>
      </c>
      <c r="P704" s="43">
        <f t="shared" si="5"/>
        <v>60</v>
      </c>
      <c r="Q704" s="66"/>
      <c r="R704" s="67"/>
      <c r="S704" s="67"/>
      <c r="T704" s="67"/>
    </row>
    <row r="705" spans="1:20" hidden="1">
      <c r="A705" s="49" t="s">
        <v>7551</v>
      </c>
      <c r="B705" s="42" t="str">
        <f>IFERROR(VLOOKUP(D:D,'1. КУБ по территории'!$A:$L,7,0),"")</f>
        <v>Евроопт</v>
      </c>
      <c r="C705" s="42" t="str">
        <f>IFERROR(VLOOKUP(D:D,'1. КУБ по территории'!$A:$L,8,0),"")</f>
        <v>Могилевская обл., г. Могилев, ул Лазаренко, д 73Б</v>
      </c>
      <c r="D705" s="60" t="s">
        <v>6253</v>
      </c>
      <c r="E705" s="51">
        <f>IFERROR(VLOOKUP(D:D,'1. КУБ по территории'!$I:$L,2,0),"-")</f>
        <v>85135.619999999966</v>
      </c>
      <c r="F705" s="51">
        <f>IFERROR(VLOOKUP(D:D,'1. КУБ по территории'!$I:$L,3,0),"-")</f>
        <v>69880.040000000023</v>
      </c>
      <c r="G705" s="51">
        <f>IFERROR(VLOOKUP(D:D,'1. КУБ по территории'!$I:$L,4,0),"-")</f>
        <v>74147.51999999999</v>
      </c>
      <c r="H705" s="51">
        <f t="shared" si="3"/>
        <v>76387.726666666655</v>
      </c>
      <c r="I705" s="42" t="str">
        <f>IFERROR(VLOOKUP($D705,'1. КУБ по территории'!$A:$L,3,0),"-")</f>
        <v>Смешанный канал</v>
      </c>
      <c r="J705" s="42" t="str">
        <f>IFERROR(VLOOKUP($D705,'1. КУБ по территории'!$A:$L,4,0),"-")</f>
        <v>Супермаркет</v>
      </c>
      <c r="K705" s="42" t="str">
        <f>IFERROR(VLOOKUP($D705,'1. КУБ по территории'!$A:$L,5,0),"-")</f>
        <v>Супермаркет (малый)</v>
      </c>
      <c r="L705" s="42" t="str">
        <f>IFERROR(VLOOKUP($D705,'1. КУБ по территории'!$A:$L,6,0),"-")</f>
        <v>Unknown</v>
      </c>
      <c r="M705" s="50">
        <f t="shared" si="4"/>
        <v>5</v>
      </c>
      <c r="N705" s="43">
        <f>IFERROR(VLOOKUP($M705,справочник!$A$27:$D$33,3,0),0)</f>
        <v>30</v>
      </c>
      <c r="O705" s="43">
        <f>IFERROR(VLOOKUP($M705,справочник!$A$27:$D$33,4,0),0)</f>
        <v>2</v>
      </c>
      <c r="P705" s="43">
        <f t="shared" si="5"/>
        <v>60</v>
      </c>
      <c r="Q705" s="66"/>
      <c r="R705" s="67"/>
      <c r="S705" s="67"/>
      <c r="T705" s="67"/>
    </row>
    <row r="706" spans="1:20" hidden="1">
      <c r="A706" s="49" t="s">
        <v>7551</v>
      </c>
      <c r="B706" s="42" t="str">
        <f>IFERROR(VLOOKUP(D:D,'1. КУБ по территории'!$A:$L,7,0),"")</f>
        <v>Евроопт</v>
      </c>
      <c r="C706" s="42" t="str">
        <f>IFERROR(VLOOKUP(D:D,'1. КУБ по территории'!$A:$L,8,0),"")</f>
        <v>Могилевская обл., г. Могилев, ул Каштановая, д 4</v>
      </c>
      <c r="D706" s="60" t="s">
        <v>6232</v>
      </c>
      <c r="E706" s="51">
        <f>IFERROR(VLOOKUP(D:D,'1. КУБ по территории'!$I:$L,2,0),"-")</f>
        <v>85135.619999999981</v>
      </c>
      <c r="F706" s="51">
        <f>IFERROR(VLOOKUP(D:D,'1. КУБ по территории'!$I:$L,3,0),"-")</f>
        <v>69880.040000000023</v>
      </c>
      <c r="G706" s="51">
        <f>IFERROR(VLOOKUP(D:D,'1. КУБ по территории'!$I:$L,4,0),"-")</f>
        <v>74147.51999999999</v>
      </c>
      <c r="H706" s="51">
        <f t="shared" si="3"/>
        <v>76387.726666666669</v>
      </c>
      <c r="I706" s="42" t="str">
        <f>IFERROR(VLOOKUP($D706,'1. КУБ по территории'!$A:$L,3,0),"-")</f>
        <v>Смешанный канал</v>
      </c>
      <c r="J706" s="42" t="str">
        <f>IFERROR(VLOOKUP($D706,'1. КУБ по территории'!$A:$L,4,0),"-")</f>
        <v>Супермаркет</v>
      </c>
      <c r="K706" s="42" t="str">
        <f>IFERROR(VLOOKUP($D706,'1. КУБ по территории'!$A:$L,5,0),"-")</f>
        <v>Супермаркет (малый)</v>
      </c>
      <c r="L706" s="42" t="str">
        <f>IFERROR(VLOOKUP($D706,'1. КУБ по территории'!$A:$L,6,0),"-")</f>
        <v>Unknown</v>
      </c>
      <c r="M706" s="50">
        <f t="shared" si="4"/>
        <v>5</v>
      </c>
      <c r="N706" s="43">
        <f>IFERROR(VLOOKUP($M706,справочник!$A$27:$D$33,3,0),0)</f>
        <v>30</v>
      </c>
      <c r="O706" s="43">
        <f>IFERROR(VLOOKUP($M706,справочник!$A$27:$D$33,4,0),0)</f>
        <v>2</v>
      </c>
      <c r="P706" s="43">
        <f t="shared" si="5"/>
        <v>60</v>
      </c>
      <c r="Q706" s="66"/>
      <c r="R706" s="67"/>
      <c r="S706" s="67"/>
      <c r="T706" s="67"/>
    </row>
    <row r="707" spans="1:20" hidden="1">
      <c r="A707" s="49" t="s">
        <v>7551</v>
      </c>
      <c r="B707" s="42" t="str">
        <f>IFERROR(VLOOKUP(D:D,'1. КУБ по территории'!$A:$L,7,0),"")</f>
        <v>Евроопт</v>
      </c>
      <c r="C707" s="42" t="str">
        <f>IFERROR(VLOOKUP(D:D,'1. КУБ по территории'!$A:$L,8,0),"")</f>
        <v>Могилевская обл., г. Могилев, ул Тимирязевская, д 15</v>
      </c>
      <c r="D707" s="60" t="s">
        <v>6219</v>
      </c>
      <c r="E707" s="51">
        <f>IFERROR(VLOOKUP(D:D,'1. КУБ по территории'!$I:$L,2,0),"-")</f>
        <v>85135.62</v>
      </c>
      <c r="F707" s="51">
        <f>IFERROR(VLOOKUP(D:D,'1. КУБ по территории'!$I:$L,3,0),"-")</f>
        <v>69880.040000000008</v>
      </c>
      <c r="G707" s="51">
        <f>IFERROR(VLOOKUP(D:D,'1. КУБ по территории'!$I:$L,4,0),"-")</f>
        <v>74147.51999999999</v>
      </c>
      <c r="H707" s="51">
        <f t="shared" si="3"/>
        <v>76387.726666666669</v>
      </c>
      <c r="I707" s="42" t="str">
        <f>IFERROR(VLOOKUP($D707,'1. КУБ по территории'!$A:$L,3,0),"-")</f>
        <v>Смешанный канал</v>
      </c>
      <c r="J707" s="42" t="str">
        <f>IFERROR(VLOOKUP($D707,'1. КУБ по территории'!$A:$L,4,0),"-")</f>
        <v>Супермаркет</v>
      </c>
      <c r="K707" s="42" t="str">
        <f>IFERROR(VLOOKUP($D707,'1. КУБ по территории'!$A:$L,5,0),"-")</f>
        <v>Супермаркет (малый)</v>
      </c>
      <c r="L707" s="42" t="str">
        <f>IFERROR(VLOOKUP($D707,'1. КУБ по территории'!$A:$L,6,0),"-")</f>
        <v>Unknown</v>
      </c>
      <c r="M707" s="50">
        <f t="shared" si="4"/>
        <v>5</v>
      </c>
      <c r="N707" s="43">
        <f>IFERROR(VLOOKUP($M707,справочник!$A$27:$D$33,3,0),0)</f>
        <v>30</v>
      </c>
      <c r="O707" s="43">
        <f>IFERROR(VLOOKUP($M707,справочник!$A$27:$D$33,4,0),0)</f>
        <v>2</v>
      </c>
      <c r="P707" s="43">
        <f t="shared" si="5"/>
        <v>60</v>
      </c>
      <c r="Q707" s="66"/>
      <c r="R707" s="67"/>
      <c r="S707" s="67"/>
      <c r="T707" s="67"/>
    </row>
    <row r="708" spans="1:20" hidden="1">
      <c r="A708" s="49" t="s">
        <v>7551</v>
      </c>
      <c r="B708" s="42" t="str">
        <f>IFERROR(VLOOKUP(D:D,'1. КУБ по территории'!$A:$L,7,0),"")</f>
        <v>Квартал вкуса</v>
      </c>
      <c r="C708" s="42" t="str">
        <f>IFERROR(VLOOKUP(D:D,'1. КУБ по территории'!$A:$L,8,0),"")</f>
        <v>Могилевская обл., г. Бобруйск, ул Минская, д 57</v>
      </c>
      <c r="D708" s="60" t="s">
        <v>6143</v>
      </c>
      <c r="E708" s="51">
        <f>IFERROR(VLOOKUP(D:D,'1. КУБ по территории'!$I:$L,2,0),"-")</f>
        <v>0</v>
      </c>
      <c r="F708" s="51">
        <f>IFERROR(VLOOKUP(D:D,'1. КУБ по территории'!$I:$L,3,0),"-")</f>
        <v>0</v>
      </c>
      <c r="G708" s="51">
        <f>IFERROR(VLOOKUP(D:D,'1. КУБ по территории'!$I:$L,4,0),"-")</f>
        <v>3570.4800000000005</v>
      </c>
      <c r="H708" s="51">
        <f t="shared" si="3"/>
        <v>1190.1600000000001</v>
      </c>
      <c r="I708" s="42" t="str">
        <f>IFERROR(VLOOKUP($D708,'1. КУБ по территории'!$A:$L,3,0),"-")</f>
        <v>Смешанный канал</v>
      </c>
      <c r="J708" s="42" t="str">
        <f>IFERROR(VLOOKUP($D708,'1. КУБ по территории'!$A:$L,4,0),"-")</f>
        <v>Минимаркет</v>
      </c>
      <c r="K708" s="42" t="str">
        <f>IFERROR(VLOOKUP($D708,'1. КУБ по территории'!$A:$L,5,0),"-")</f>
        <v>Минимаркет</v>
      </c>
      <c r="L708" s="42" t="str">
        <f>IFERROR(VLOOKUP($D708,'1. КУБ по территории'!$A:$L,6,0),"-")</f>
        <v>Unknown</v>
      </c>
      <c r="M708" s="50">
        <f t="shared" si="4"/>
        <v>6</v>
      </c>
      <c r="N708" s="43">
        <f>IFERROR(VLOOKUP($M708,справочник!$A$27:$D$33,3,0),0)</f>
        <v>30</v>
      </c>
      <c r="O708" s="43">
        <f>IFERROR(VLOOKUP($M708,справочник!$A$27:$D$33,4,0),0)</f>
        <v>2</v>
      </c>
      <c r="P708" s="43">
        <f t="shared" si="5"/>
        <v>60</v>
      </c>
      <c r="Q708" s="66"/>
      <c r="R708" s="67"/>
      <c r="S708" s="67"/>
      <c r="T708" s="67"/>
    </row>
    <row r="709" spans="1:20" hidden="1">
      <c r="A709" s="49" t="s">
        <v>7551</v>
      </c>
      <c r="B709" s="42" t="str">
        <f>IFERROR(VLOOKUP(D:D,'1. КУБ по территории'!$A:$L,7,0),"")</f>
        <v>Квартал вкуса</v>
      </c>
      <c r="C709" s="42" t="str">
        <f>IFERROR(VLOOKUP(D:D,'1. КУБ по территории'!$A:$L,8,0),"")</f>
        <v>Могилевская обл., г. Бобруйск, ул Октябрьская, д 123</v>
      </c>
      <c r="D709" s="60" t="s">
        <v>6131</v>
      </c>
      <c r="E709" s="51">
        <f>IFERROR(VLOOKUP(D:D,'1. КУБ по территории'!$I:$L,2,0),"-")</f>
        <v>0</v>
      </c>
      <c r="F709" s="51">
        <f>IFERROR(VLOOKUP(D:D,'1. КУБ по территории'!$I:$L,3,0),"-")</f>
        <v>0</v>
      </c>
      <c r="G709" s="51">
        <f>IFERROR(VLOOKUP(D:D,'1. КУБ по территории'!$I:$L,4,0),"-")</f>
        <v>5157.3600000000006</v>
      </c>
      <c r="H709" s="51">
        <f t="shared" si="3"/>
        <v>1719.1200000000001</v>
      </c>
      <c r="I709" s="42" t="str">
        <f>IFERROR(VLOOKUP($D709,'1. КУБ по территории'!$A:$L,3,0),"-")</f>
        <v>Смешанный канал</v>
      </c>
      <c r="J709" s="42" t="str">
        <f>IFERROR(VLOOKUP($D709,'1. КУБ по территории'!$A:$L,4,0),"-")</f>
        <v>Минимаркет</v>
      </c>
      <c r="K709" s="42" t="str">
        <f>IFERROR(VLOOKUP($D709,'1. КУБ по территории'!$A:$L,5,0),"-")</f>
        <v>Минимаркет</v>
      </c>
      <c r="L709" s="42" t="str">
        <f>IFERROR(VLOOKUP($D709,'1. КУБ по территории'!$A:$L,6,0),"-")</f>
        <v>Unknown</v>
      </c>
      <c r="M709" s="50">
        <f t="shared" si="4"/>
        <v>6</v>
      </c>
      <c r="N709" s="43">
        <f>IFERROR(VLOOKUP($M709,справочник!$A$27:$D$33,3,0),0)</f>
        <v>30</v>
      </c>
      <c r="O709" s="43">
        <f>IFERROR(VLOOKUP($M709,справочник!$A$27:$D$33,4,0),0)</f>
        <v>2</v>
      </c>
      <c r="P709" s="43">
        <f t="shared" si="5"/>
        <v>60</v>
      </c>
      <c r="Q709" s="66"/>
      <c r="R709" s="67"/>
      <c r="S709" s="67"/>
      <c r="T709" s="67"/>
    </row>
    <row r="710" spans="1:20" hidden="1">
      <c r="A710" s="49" t="s">
        <v>7551</v>
      </c>
      <c r="B710" s="42" t="str">
        <f>IFERROR(VLOOKUP(D:D,'1. КУБ по территории'!$A:$L,7,0),"")</f>
        <v>Квартал вкуса</v>
      </c>
      <c r="C710" s="42" t="str">
        <f>IFERROR(VLOOKUP(D:D,'1. КУБ по территории'!$A:$L,8,0),"")</f>
        <v>Могилевская обл., г. Бобруйск, ул Социалистическая, д 77</v>
      </c>
      <c r="D710" s="60" t="s">
        <v>6145</v>
      </c>
      <c r="E710" s="51">
        <f>IFERROR(VLOOKUP(D:D,'1. КУБ по территории'!$I:$L,2,0),"-")</f>
        <v>0</v>
      </c>
      <c r="F710" s="51">
        <f>IFERROR(VLOOKUP(D:D,'1. КУБ по территории'!$I:$L,3,0),"-")</f>
        <v>0</v>
      </c>
      <c r="G710" s="51">
        <f>IFERROR(VLOOKUP(D:D,'1. КУБ по территории'!$I:$L,4,0),"-")</f>
        <v>3570.4800000000005</v>
      </c>
      <c r="H710" s="51">
        <f t="shared" si="3"/>
        <v>1190.1600000000001</v>
      </c>
      <c r="I710" s="42" t="str">
        <f>IFERROR(VLOOKUP($D710,'1. КУБ по территории'!$A:$L,3,0),"-")</f>
        <v>Смешанный канал</v>
      </c>
      <c r="J710" s="42" t="str">
        <f>IFERROR(VLOOKUP($D710,'1. КУБ по территории'!$A:$L,4,0),"-")</f>
        <v>Минимаркет</v>
      </c>
      <c r="K710" s="42" t="str">
        <f>IFERROR(VLOOKUP($D710,'1. КУБ по территории'!$A:$L,5,0),"-")</f>
        <v>Минимаркет</v>
      </c>
      <c r="L710" s="42" t="str">
        <f>IFERROR(VLOOKUP($D710,'1. КУБ по территории'!$A:$L,6,0),"-")</f>
        <v>Unknown</v>
      </c>
      <c r="M710" s="50">
        <f t="shared" si="4"/>
        <v>6</v>
      </c>
      <c r="N710" s="43">
        <f>IFERROR(VLOOKUP($M710,справочник!$A$27:$D$33,3,0),0)</f>
        <v>30</v>
      </c>
      <c r="O710" s="43">
        <f>IFERROR(VLOOKUP($M710,справочник!$A$27:$D$33,4,0),0)</f>
        <v>2</v>
      </c>
      <c r="P710" s="43">
        <f t="shared" si="5"/>
        <v>60</v>
      </c>
      <c r="Q710" s="66"/>
      <c r="R710" s="67"/>
      <c r="S710" s="67"/>
      <c r="T710" s="67"/>
    </row>
    <row r="711" spans="1:20" hidden="1">
      <c r="A711" s="49" t="s">
        <v>7551</v>
      </c>
      <c r="B711" s="42" t="str">
        <f>IFERROR(VLOOKUP(D:D,'1. КУБ по территории'!$A:$L,7,0),"")</f>
        <v>Квартал вкуса</v>
      </c>
      <c r="C711" s="42" t="str">
        <f>IFERROR(VLOOKUP(D:D,'1. КУБ по территории'!$A:$L,8,0),"")</f>
        <v>Могилевская обл., Быховский р-н, г. Быхов, ул Гуляма Якубова, д 21</v>
      </c>
      <c r="D711" s="60" t="s">
        <v>6125</v>
      </c>
      <c r="E711" s="51">
        <f>IFERROR(VLOOKUP(D:D,'1. КУБ по территории'!$I:$L,2,0),"-")</f>
        <v>0</v>
      </c>
      <c r="F711" s="51">
        <f>IFERROR(VLOOKUP(D:D,'1. КУБ по территории'!$I:$L,3,0),"-")</f>
        <v>0</v>
      </c>
      <c r="G711" s="51">
        <f>IFERROR(VLOOKUP(D:D,'1. КУБ по территории'!$I:$L,4,0),"-")</f>
        <v>5157.3600000000006</v>
      </c>
      <c r="H711" s="51">
        <f t="shared" si="3"/>
        <v>1719.1200000000001</v>
      </c>
      <c r="I711" s="42" t="str">
        <f>IFERROR(VLOOKUP($D711,'1. КУБ по территории'!$A:$L,3,0),"-")</f>
        <v>Смешанный канал</v>
      </c>
      <c r="J711" s="42" t="str">
        <f>IFERROR(VLOOKUP($D711,'1. КУБ по территории'!$A:$L,4,0),"-")</f>
        <v>Минимаркет</v>
      </c>
      <c r="K711" s="42" t="str">
        <f>IFERROR(VLOOKUP($D711,'1. КУБ по территории'!$A:$L,5,0),"-")</f>
        <v>Минимаркет</v>
      </c>
      <c r="L711" s="42" t="str">
        <f>IFERROR(VLOOKUP($D711,'1. КУБ по территории'!$A:$L,6,0),"-")</f>
        <v>Unknown</v>
      </c>
      <c r="M711" s="50">
        <f t="shared" si="4"/>
        <v>6</v>
      </c>
      <c r="N711" s="43">
        <f>IFERROR(VLOOKUP($M711,справочник!$A$27:$D$33,3,0),0)</f>
        <v>30</v>
      </c>
      <c r="O711" s="43">
        <f>IFERROR(VLOOKUP($M711,справочник!$A$27:$D$33,4,0),0)</f>
        <v>2</v>
      </c>
      <c r="P711" s="43">
        <f t="shared" si="5"/>
        <v>60</v>
      </c>
      <c r="Q711" s="66"/>
      <c r="R711" s="67"/>
      <c r="S711" s="67"/>
      <c r="T711" s="67"/>
    </row>
    <row r="712" spans="1:20" hidden="1">
      <c r="A712" s="49" t="s">
        <v>7551</v>
      </c>
      <c r="B712" s="42" t="str">
        <f>IFERROR(VLOOKUP(D:D,'1. КУБ по территории'!$A:$L,7,0),"")</f>
        <v>Квартал вкуса</v>
      </c>
      <c r="C712" s="42" t="str">
        <f>IFERROR(VLOOKUP(D:D,'1. КУБ по территории'!$A:$L,8,0),"")</f>
        <v>Могилевская обл., Кличевский р-н, г. Кличев, ул Кривоноса, д 16</v>
      </c>
      <c r="D712" s="60" t="s">
        <v>6139</v>
      </c>
      <c r="E712" s="51">
        <f>IFERROR(VLOOKUP(D:D,'1. КУБ по территории'!$I:$L,2,0),"-")</f>
        <v>0</v>
      </c>
      <c r="F712" s="51">
        <f>IFERROR(VLOOKUP(D:D,'1. КУБ по территории'!$I:$L,3,0),"-")</f>
        <v>0</v>
      </c>
      <c r="G712" s="51">
        <f>IFERROR(VLOOKUP(D:D,'1. КУБ по территории'!$I:$L,4,0),"-")</f>
        <v>4562.2800000000007</v>
      </c>
      <c r="H712" s="51">
        <f t="shared" si="3"/>
        <v>1520.7600000000002</v>
      </c>
      <c r="I712" s="42" t="str">
        <f>IFERROR(VLOOKUP($D712,'1. КУБ по территории'!$A:$L,3,0),"-")</f>
        <v>Смешанный канал</v>
      </c>
      <c r="J712" s="42" t="str">
        <f>IFERROR(VLOOKUP($D712,'1. КУБ по территории'!$A:$L,4,0),"-")</f>
        <v>Минимаркет</v>
      </c>
      <c r="K712" s="42" t="str">
        <f>IFERROR(VLOOKUP($D712,'1. КУБ по территории'!$A:$L,5,0),"-")</f>
        <v>Минимаркет</v>
      </c>
      <c r="L712" s="42" t="str">
        <f>IFERROR(VLOOKUP($D712,'1. КУБ по территории'!$A:$L,6,0),"-")</f>
        <v>Unknown</v>
      </c>
      <c r="M712" s="50">
        <f t="shared" si="4"/>
        <v>6</v>
      </c>
      <c r="N712" s="43">
        <f>IFERROR(VLOOKUP($M712,справочник!$A$27:$D$33,3,0),0)</f>
        <v>30</v>
      </c>
      <c r="O712" s="43">
        <f>IFERROR(VLOOKUP($M712,справочник!$A$27:$D$33,4,0),0)</f>
        <v>2</v>
      </c>
      <c r="P712" s="43">
        <f t="shared" si="5"/>
        <v>60</v>
      </c>
      <c r="Q712" s="66"/>
      <c r="R712" s="67"/>
      <c r="S712" s="67"/>
      <c r="T712" s="67"/>
    </row>
    <row r="713" spans="1:20" hidden="1">
      <c r="A713" s="49" t="s">
        <v>7551</v>
      </c>
      <c r="B713" s="42" t="str">
        <f>IFERROR(VLOOKUP(D:D,'1. КУБ по территории'!$A:$L,7,0),"")</f>
        <v>Квартал вкуса</v>
      </c>
      <c r="C713" s="42" t="str">
        <f>IFERROR(VLOOKUP(D:D,'1. КУБ по территории'!$A:$L,8,0),"")</f>
        <v>Могилевская обл., Кричевский р-н, г. Кричев, ул Микрорайон Комсомольский, д 26</v>
      </c>
      <c r="D713" s="60" t="s">
        <v>6141</v>
      </c>
      <c r="E713" s="51">
        <f>IFERROR(VLOOKUP(D:D,'1. КУБ по территории'!$I:$L,2,0),"-")</f>
        <v>0</v>
      </c>
      <c r="F713" s="51">
        <f>IFERROR(VLOOKUP(D:D,'1. КУБ по территории'!$I:$L,3,0),"-")</f>
        <v>0</v>
      </c>
      <c r="G713" s="51">
        <f>IFERROR(VLOOKUP(D:D,'1. КУБ по территории'!$I:$L,4,0),"-")</f>
        <v>3570.4800000000005</v>
      </c>
      <c r="H713" s="51">
        <f t="shared" si="3"/>
        <v>1190.1600000000001</v>
      </c>
      <c r="I713" s="42" t="str">
        <f>IFERROR(VLOOKUP($D713,'1. КУБ по территории'!$A:$L,3,0),"-")</f>
        <v>Смешанный канал</v>
      </c>
      <c r="J713" s="42" t="str">
        <f>IFERROR(VLOOKUP($D713,'1. КУБ по территории'!$A:$L,4,0),"-")</f>
        <v>Минимаркет</v>
      </c>
      <c r="K713" s="42" t="str">
        <f>IFERROR(VLOOKUP($D713,'1. КУБ по территории'!$A:$L,5,0),"-")</f>
        <v>Минимаркет</v>
      </c>
      <c r="L713" s="42" t="str">
        <f>IFERROR(VLOOKUP($D713,'1. КУБ по территории'!$A:$L,6,0),"-")</f>
        <v>Unknown</v>
      </c>
      <c r="M713" s="50">
        <f t="shared" si="4"/>
        <v>6</v>
      </c>
      <c r="N713" s="43">
        <f>IFERROR(VLOOKUP($M713,справочник!$A$27:$D$33,3,0),0)</f>
        <v>30</v>
      </c>
      <c r="O713" s="43">
        <f>IFERROR(VLOOKUP($M713,справочник!$A$27:$D$33,4,0),0)</f>
        <v>2</v>
      </c>
      <c r="P713" s="43">
        <f t="shared" si="5"/>
        <v>60</v>
      </c>
      <c r="Q713" s="66"/>
      <c r="R713" s="67"/>
      <c r="S713" s="67"/>
      <c r="T713" s="67"/>
    </row>
    <row r="714" spans="1:20" hidden="1">
      <c r="A714" s="49" t="s">
        <v>7551</v>
      </c>
      <c r="B714" s="42" t="str">
        <f>IFERROR(VLOOKUP(D:D,'1. КУБ по территории'!$A:$L,7,0),"")</f>
        <v>Квартал вкуса</v>
      </c>
      <c r="C714" s="42" t="str">
        <f>IFERROR(VLOOKUP(D:D,'1. КУБ по территории'!$A:$L,8,0),"")</f>
        <v>Могилевская обл., г. Могилев, б-р Непокоренных, д 75</v>
      </c>
      <c r="D714" s="60" t="s">
        <v>6149</v>
      </c>
      <c r="E714" s="51">
        <f>IFERROR(VLOOKUP(D:D,'1. КУБ по территории'!$I:$L,2,0),"-")</f>
        <v>0</v>
      </c>
      <c r="F714" s="51">
        <f>IFERROR(VLOOKUP(D:D,'1. КУБ по территории'!$I:$L,3,0),"-")</f>
        <v>0</v>
      </c>
      <c r="G714" s="51">
        <f>IFERROR(VLOOKUP(D:D,'1. КУБ по территории'!$I:$L,4,0),"-")</f>
        <v>3570.4800000000005</v>
      </c>
      <c r="H714" s="51">
        <f t="shared" si="3"/>
        <v>1190.1600000000001</v>
      </c>
      <c r="I714" s="42" t="str">
        <f>IFERROR(VLOOKUP($D714,'1. КУБ по территории'!$A:$L,3,0),"-")</f>
        <v>Смешанный канал</v>
      </c>
      <c r="J714" s="42" t="str">
        <f>IFERROR(VLOOKUP($D714,'1. КУБ по территории'!$A:$L,4,0),"-")</f>
        <v>Минимаркет</v>
      </c>
      <c r="K714" s="42" t="str">
        <f>IFERROR(VLOOKUP($D714,'1. КУБ по территории'!$A:$L,5,0),"-")</f>
        <v>Минимаркет</v>
      </c>
      <c r="L714" s="42" t="str">
        <f>IFERROR(VLOOKUP($D714,'1. КУБ по территории'!$A:$L,6,0),"-")</f>
        <v>Unknown</v>
      </c>
      <c r="M714" s="50">
        <f t="shared" si="4"/>
        <v>6</v>
      </c>
      <c r="N714" s="43">
        <f>IFERROR(VLOOKUP($M714,справочник!$A$27:$D$33,3,0),0)</f>
        <v>30</v>
      </c>
      <c r="O714" s="43">
        <f>IFERROR(VLOOKUP($M714,справочник!$A$27:$D$33,4,0),0)</f>
        <v>2</v>
      </c>
      <c r="P714" s="43">
        <f t="shared" si="5"/>
        <v>60</v>
      </c>
      <c r="Q714" s="66"/>
      <c r="R714" s="67"/>
      <c r="S714" s="67"/>
      <c r="T714" s="67"/>
    </row>
    <row r="715" spans="1:20" hidden="1">
      <c r="A715" s="49" t="s">
        <v>7551</v>
      </c>
      <c r="B715" s="42" t="str">
        <f>IFERROR(VLOOKUP(D:D,'1. КУБ по территории'!$A:$L,7,0),"")</f>
        <v>Квартал вкуса</v>
      </c>
      <c r="C715" s="42" t="str">
        <f>IFERROR(VLOOKUP(D:D,'1. КУБ по территории'!$A:$L,8,0),"")</f>
        <v>Могилевская обл., г. Могилев, ш Гомельское, д 8</v>
      </c>
      <c r="D715" s="60" t="s">
        <v>6133</v>
      </c>
      <c r="E715" s="51">
        <f>IFERROR(VLOOKUP(D:D,'1. КУБ по территории'!$I:$L,2,0),"-")</f>
        <v>0</v>
      </c>
      <c r="F715" s="51">
        <f>IFERROR(VLOOKUP(D:D,'1. КУБ по территории'!$I:$L,3,0),"-")</f>
        <v>0</v>
      </c>
      <c r="G715" s="51">
        <f>IFERROR(VLOOKUP(D:D,'1. КУБ по территории'!$I:$L,4,0),"-")</f>
        <v>5157.3600000000006</v>
      </c>
      <c r="H715" s="51">
        <f t="shared" si="3"/>
        <v>1719.1200000000001</v>
      </c>
      <c r="I715" s="42" t="str">
        <f>IFERROR(VLOOKUP($D715,'1. КУБ по территории'!$A:$L,3,0),"-")</f>
        <v>Смешанный канал</v>
      </c>
      <c r="J715" s="42" t="str">
        <f>IFERROR(VLOOKUP($D715,'1. КУБ по территории'!$A:$L,4,0),"-")</f>
        <v>Минимаркет</v>
      </c>
      <c r="K715" s="42" t="str">
        <f>IFERROR(VLOOKUP($D715,'1. КУБ по территории'!$A:$L,5,0),"-")</f>
        <v>Минимаркет</v>
      </c>
      <c r="L715" s="42" t="str">
        <f>IFERROR(VLOOKUP($D715,'1. КУБ по территории'!$A:$L,6,0),"-")</f>
        <v>Unknown</v>
      </c>
      <c r="M715" s="50">
        <f t="shared" si="4"/>
        <v>6</v>
      </c>
      <c r="N715" s="43">
        <f>IFERROR(VLOOKUP($M715,справочник!$A$27:$D$33,3,0),0)</f>
        <v>30</v>
      </c>
      <c r="O715" s="43">
        <f>IFERROR(VLOOKUP($M715,справочник!$A$27:$D$33,4,0),0)</f>
        <v>2</v>
      </c>
      <c r="P715" s="43">
        <f t="shared" si="5"/>
        <v>60</v>
      </c>
      <c r="Q715" s="66"/>
      <c r="R715" s="67"/>
      <c r="S715" s="67"/>
      <c r="T715" s="67"/>
    </row>
    <row r="716" spans="1:20" hidden="1">
      <c r="A716" s="49" t="s">
        <v>7551</v>
      </c>
      <c r="B716" s="42" t="str">
        <f>IFERROR(VLOOKUP(D:D,'1. КУБ по территории'!$A:$L,7,0),"")</f>
        <v>Квартал вкуса</v>
      </c>
      <c r="C716" s="42" t="str">
        <f>IFERROR(VLOOKUP(D:D,'1. КУБ по территории'!$A:$L,8,0),"")</f>
        <v>Могилевская обл., г. Могилев, ш Гомельское, д 83</v>
      </c>
      <c r="D716" s="60" t="s">
        <v>6155</v>
      </c>
      <c r="E716" s="51">
        <f>IFERROR(VLOOKUP(D:D,'1. КУБ по территории'!$I:$L,2,0),"-")</f>
        <v>0</v>
      </c>
      <c r="F716" s="51">
        <f>IFERROR(VLOOKUP(D:D,'1. КУБ по территории'!$I:$L,3,0),"-")</f>
        <v>0</v>
      </c>
      <c r="G716" s="51">
        <f>IFERROR(VLOOKUP(D:D,'1. КУБ по территории'!$I:$L,4,0),"-")</f>
        <v>2578.6800000000003</v>
      </c>
      <c r="H716" s="51">
        <f t="shared" si="3"/>
        <v>859.56000000000006</v>
      </c>
      <c r="I716" s="42" t="str">
        <f>IFERROR(VLOOKUP($D716,'1. КУБ по территории'!$A:$L,3,0),"-")</f>
        <v>Смешанный канал</v>
      </c>
      <c r="J716" s="42" t="str">
        <f>IFERROR(VLOOKUP($D716,'1. КУБ по территории'!$A:$L,4,0),"-")</f>
        <v>Минимаркет</v>
      </c>
      <c r="K716" s="42" t="str">
        <f>IFERROR(VLOOKUP($D716,'1. КУБ по территории'!$A:$L,5,0),"-")</f>
        <v>Минимаркет</v>
      </c>
      <c r="L716" s="42" t="str">
        <f>IFERROR(VLOOKUP($D716,'1. КУБ по территории'!$A:$L,6,0),"-")</f>
        <v>Unknown</v>
      </c>
      <c r="M716" s="50">
        <f t="shared" si="4"/>
        <v>6</v>
      </c>
      <c r="N716" s="43">
        <f>IFERROR(VLOOKUP($M716,справочник!$A$27:$D$33,3,0),0)</f>
        <v>30</v>
      </c>
      <c r="O716" s="43">
        <f>IFERROR(VLOOKUP($M716,справочник!$A$27:$D$33,4,0),0)</f>
        <v>2</v>
      </c>
      <c r="P716" s="43">
        <f t="shared" si="5"/>
        <v>60</v>
      </c>
      <c r="Q716" s="66"/>
      <c r="R716" s="67"/>
      <c r="S716" s="67"/>
      <c r="T716" s="67"/>
    </row>
    <row r="717" spans="1:20" hidden="1">
      <c r="A717" s="49" t="s">
        <v>7551</v>
      </c>
      <c r="B717" s="63" t="str">
        <f>IFERROR(VLOOKUP(D:D,'1. КУБ по территории'!$A:$L,7,0),"")</f>
        <v/>
      </c>
      <c r="C717" s="63" t="str">
        <f>IFERROR(VLOOKUP(D:D,'1. КУБ по территории'!$A:$L,8,0),"")</f>
        <v/>
      </c>
      <c r="D717" s="60" t="s">
        <v>7554</v>
      </c>
      <c r="E717" s="51" t="str">
        <f>IFERROR(VLOOKUP(D:D,'1. КУБ по территории'!$I:$L,2,0),"-")</f>
        <v>-</v>
      </c>
      <c r="F717" s="51" t="str">
        <f>IFERROR(VLOOKUP(D:D,'1. КУБ по территории'!$I:$L,3,0),"-")</f>
        <v>-</v>
      </c>
      <c r="G717" s="51" t="str">
        <f>IFERROR(VLOOKUP(D:D,'1. КУБ по территории'!$I:$L,4,0),"-")</f>
        <v>-</v>
      </c>
      <c r="H717" s="51" t="str">
        <f t="shared" si="3"/>
        <v>-</v>
      </c>
      <c r="I717" s="42" t="str">
        <f>IFERROR(VLOOKUP($D717,'1. КУБ по территории'!$A:$L,3,0),"-")</f>
        <v>-</v>
      </c>
      <c r="J717" s="42" t="str">
        <f>IFERROR(VLOOKUP($D717,'1. КУБ по территории'!$A:$L,4,0),"-")</f>
        <v>-</v>
      </c>
      <c r="K717" s="42" t="str">
        <f>IFERROR(VLOOKUP($D717,'1. КУБ по территории'!$A:$L,5,0),"-")</f>
        <v>-</v>
      </c>
      <c r="L717" s="42" t="str">
        <f>IFERROR(VLOOKUP($D717,'1. КУБ по территории'!$A:$L,6,0),"-")</f>
        <v>-</v>
      </c>
      <c r="M717" s="50">
        <f t="shared" si="4"/>
        <v>1</v>
      </c>
      <c r="N717" s="43">
        <f>IFERROR(VLOOKUP($M717,справочник!$A$27:$D$33,3,0),0)</f>
        <v>60</v>
      </c>
      <c r="O717" s="43">
        <f>IFERROR(VLOOKUP($M717,справочник!$A$27:$D$33,4,0),0)</f>
        <v>4</v>
      </c>
      <c r="P717" s="43">
        <f t="shared" si="5"/>
        <v>240</v>
      </c>
      <c r="Q717" s="66"/>
      <c r="R717" s="67"/>
      <c r="S717" s="67"/>
      <c r="T717" s="67"/>
    </row>
    <row r="718" spans="1:20" hidden="1">
      <c r="A718" s="49" t="s">
        <v>7551</v>
      </c>
      <c r="B718" s="42" t="str">
        <f>IFERROR(VLOOKUP(D:D,'1. КУБ по территории'!$A:$L,7,0),"")</f>
        <v>Квартал вкуса</v>
      </c>
      <c r="C718" s="42" t="str">
        <f>IFERROR(VLOOKUP(D:D,'1. КУБ по территории'!$A:$L,8,0),"")</f>
        <v>Могилевская обл., г. Могилев, пр-кт Витебский, д 9</v>
      </c>
      <c r="D718" s="60" t="s">
        <v>6151</v>
      </c>
      <c r="E718" s="51">
        <f>IFERROR(VLOOKUP(D:D,'1. КУБ по территории'!$I:$L,2,0),"-")</f>
        <v>0</v>
      </c>
      <c r="F718" s="51">
        <f>IFERROR(VLOOKUP(D:D,'1. КУБ по территории'!$I:$L,3,0),"-")</f>
        <v>0</v>
      </c>
      <c r="G718" s="51">
        <f>IFERROR(VLOOKUP(D:D,'1. КУБ по территории'!$I:$L,4,0),"-")</f>
        <v>3570.4800000000005</v>
      </c>
      <c r="H718" s="51">
        <f t="shared" si="3"/>
        <v>1190.1600000000001</v>
      </c>
      <c r="I718" s="42" t="str">
        <f>IFERROR(VLOOKUP($D718,'1. КУБ по территории'!$A:$L,3,0),"-")</f>
        <v>Смешанный канал</v>
      </c>
      <c r="J718" s="42" t="str">
        <f>IFERROR(VLOOKUP($D718,'1. КУБ по территории'!$A:$L,4,0),"-")</f>
        <v>Минимаркет</v>
      </c>
      <c r="K718" s="42" t="str">
        <f>IFERROR(VLOOKUP($D718,'1. КУБ по территории'!$A:$L,5,0),"-")</f>
        <v>Минимаркет</v>
      </c>
      <c r="L718" s="42" t="str">
        <f>IFERROR(VLOOKUP($D718,'1. КУБ по территории'!$A:$L,6,0),"-")</f>
        <v>Unknown</v>
      </c>
      <c r="M718" s="50">
        <f t="shared" si="4"/>
        <v>6</v>
      </c>
      <c r="N718" s="43">
        <f>IFERROR(VLOOKUP($M718,справочник!$A$27:$D$33,3,0),0)</f>
        <v>30</v>
      </c>
      <c r="O718" s="43">
        <f>IFERROR(VLOOKUP($M718,справочник!$A$27:$D$33,4,0),0)</f>
        <v>2</v>
      </c>
      <c r="P718" s="43">
        <f t="shared" si="5"/>
        <v>60</v>
      </c>
      <c r="Q718" s="66"/>
      <c r="R718" s="67"/>
      <c r="S718" s="67"/>
      <c r="T718" s="67"/>
    </row>
    <row r="719" spans="1:20" hidden="1">
      <c r="A719" s="49" t="s">
        <v>7551</v>
      </c>
      <c r="B719" s="42" t="str">
        <f>IFERROR(VLOOKUP(D:D,'1. КУБ по территории'!$A:$L,7,0),"")</f>
        <v>Квартал вкуса</v>
      </c>
      <c r="C719" s="42" t="str">
        <f>IFERROR(VLOOKUP(D:D,'1. КУБ по территории'!$A:$L,8,0),"")</f>
        <v>Могилевская обл., г. Могилев, пр-кт Димитрова, д 45</v>
      </c>
      <c r="D719" s="60" t="s">
        <v>6135</v>
      </c>
      <c r="E719" s="51">
        <f>IFERROR(VLOOKUP(D:D,'1. КУБ по территории'!$I:$L,2,0),"-")</f>
        <v>0</v>
      </c>
      <c r="F719" s="51">
        <f>IFERROR(VLOOKUP(D:D,'1. КУБ по территории'!$I:$L,3,0),"-")</f>
        <v>0</v>
      </c>
      <c r="G719" s="51">
        <f>IFERROR(VLOOKUP(D:D,'1. КУБ по территории'!$I:$L,4,0),"-")</f>
        <v>5157.3600000000006</v>
      </c>
      <c r="H719" s="51">
        <f t="shared" si="3"/>
        <v>1719.1200000000001</v>
      </c>
      <c r="I719" s="42" t="str">
        <f>IFERROR(VLOOKUP($D719,'1. КУБ по территории'!$A:$L,3,0),"-")</f>
        <v>Смешанный канал</v>
      </c>
      <c r="J719" s="42" t="str">
        <f>IFERROR(VLOOKUP($D719,'1. КУБ по территории'!$A:$L,4,0),"-")</f>
        <v>Минимаркет</v>
      </c>
      <c r="K719" s="42" t="str">
        <f>IFERROR(VLOOKUP($D719,'1. КУБ по территории'!$A:$L,5,0),"-")</f>
        <v>Минимаркет</v>
      </c>
      <c r="L719" s="42" t="str">
        <f>IFERROR(VLOOKUP($D719,'1. КУБ по территории'!$A:$L,6,0),"-")</f>
        <v>Unknown</v>
      </c>
      <c r="M719" s="50">
        <f t="shared" si="4"/>
        <v>6</v>
      </c>
      <c r="N719" s="43">
        <f>IFERROR(VLOOKUP($M719,справочник!$A$27:$D$33,3,0),0)</f>
        <v>30</v>
      </c>
      <c r="O719" s="43">
        <f>IFERROR(VLOOKUP($M719,справочник!$A$27:$D$33,4,0),0)</f>
        <v>2</v>
      </c>
      <c r="P719" s="43">
        <f t="shared" si="5"/>
        <v>60</v>
      </c>
      <c r="Q719" s="66"/>
      <c r="R719" s="67"/>
      <c r="S719" s="67"/>
      <c r="T719" s="67"/>
    </row>
    <row r="720" spans="1:20" hidden="1">
      <c r="A720" s="49" t="s">
        <v>7551</v>
      </c>
      <c r="B720" s="63" t="str">
        <f>IFERROR(VLOOKUP(D:D,'1. КУБ по территории'!$A:$L,7,0),"")</f>
        <v/>
      </c>
      <c r="C720" s="63" t="str">
        <f>IFERROR(VLOOKUP(D:D,'1. КУБ по территории'!$A:$L,8,0),"")</f>
        <v/>
      </c>
      <c r="D720" s="60" t="s">
        <v>7555</v>
      </c>
      <c r="E720" s="51" t="str">
        <f>IFERROR(VLOOKUP(D:D,'1. КУБ по территории'!$I:$L,2,0),"-")</f>
        <v>-</v>
      </c>
      <c r="F720" s="51" t="str">
        <f>IFERROR(VLOOKUP(D:D,'1. КУБ по территории'!$I:$L,3,0),"-")</f>
        <v>-</v>
      </c>
      <c r="G720" s="51" t="str">
        <f>IFERROR(VLOOKUP(D:D,'1. КУБ по территории'!$I:$L,4,0),"-")</f>
        <v>-</v>
      </c>
      <c r="H720" s="51" t="str">
        <f t="shared" si="3"/>
        <v>-</v>
      </c>
      <c r="I720" s="42" t="str">
        <f>IFERROR(VLOOKUP($D720,'1. КУБ по территории'!$A:$L,3,0),"-")</f>
        <v>-</v>
      </c>
      <c r="J720" s="42" t="str">
        <f>IFERROR(VLOOKUP($D720,'1. КУБ по территории'!$A:$L,4,0),"-")</f>
        <v>-</v>
      </c>
      <c r="K720" s="42" t="str">
        <f>IFERROR(VLOOKUP($D720,'1. КУБ по территории'!$A:$L,5,0),"-")</f>
        <v>-</v>
      </c>
      <c r="L720" s="42" t="str">
        <f>IFERROR(VLOOKUP($D720,'1. КУБ по территории'!$A:$L,6,0),"-")</f>
        <v>-</v>
      </c>
      <c r="M720" s="50">
        <f t="shared" si="4"/>
        <v>1</v>
      </c>
      <c r="N720" s="43">
        <f>IFERROR(VLOOKUP($M720,справочник!$A$27:$D$33,3,0),0)</f>
        <v>60</v>
      </c>
      <c r="O720" s="43">
        <f>IFERROR(VLOOKUP($M720,справочник!$A$27:$D$33,4,0),0)</f>
        <v>4</v>
      </c>
      <c r="P720" s="43">
        <f t="shared" si="5"/>
        <v>240</v>
      </c>
      <c r="Q720" s="66"/>
      <c r="R720" s="67"/>
      <c r="S720" s="67"/>
      <c r="T720" s="67"/>
    </row>
    <row r="721" spans="1:20" hidden="1">
      <c r="A721" s="49" t="s">
        <v>7551</v>
      </c>
      <c r="B721" s="63" t="str">
        <f>IFERROR(VLOOKUP(D:D,'1. КУБ по территории'!$A:$L,7,0),"")</f>
        <v/>
      </c>
      <c r="C721" s="63" t="str">
        <f>IFERROR(VLOOKUP(D:D,'1. КУБ по территории'!$A:$L,8,0),"")</f>
        <v/>
      </c>
      <c r="D721" s="60" t="s">
        <v>7556</v>
      </c>
      <c r="E721" s="51" t="str">
        <f>IFERROR(VLOOKUP(D:D,'1. КУБ по территории'!$I:$L,2,0),"-")</f>
        <v>-</v>
      </c>
      <c r="F721" s="51" t="str">
        <f>IFERROR(VLOOKUP(D:D,'1. КУБ по территории'!$I:$L,3,0),"-")</f>
        <v>-</v>
      </c>
      <c r="G721" s="51" t="str">
        <f>IFERROR(VLOOKUP(D:D,'1. КУБ по территории'!$I:$L,4,0),"-")</f>
        <v>-</v>
      </c>
      <c r="H721" s="51" t="str">
        <f t="shared" si="3"/>
        <v>-</v>
      </c>
      <c r="I721" s="42" t="str">
        <f>IFERROR(VLOOKUP($D721,'1. КУБ по территории'!$A:$L,3,0),"-")</f>
        <v>-</v>
      </c>
      <c r="J721" s="42" t="str">
        <f>IFERROR(VLOOKUP($D721,'1. КУБ по территории'!$A:$L,4,0),"-")</f>
        <v>-</v>
      </c>
      <c r="K721" s="42" t="str">
        <f>IFERROR(VLOOKUP($D721,'1. КУБ по территории'!$A:$L,5,0),"-")</f>
        <v>-</v>
      </c>
      <c r="L721" s="42" t="str">
        <f>IFERROR(VLOOKUP($D721,'1. КУБ по территории'!$A:$L,6,0),"-")</f>
        <v>-</v>
      </c>
      <c r="M721" s="50">
        <f t="shared" si="4"/>
        <v>1</v>
      </c>
      <c r="N721" s="43">
        <f>IFERROR(VLOOKUP($M721,справочник!$A$27:$D$33,3,0),0)</f>
        <v>60</v>
      </c>
      <c r="O721" s="43">
        <f>IFERROR(VLOOKUP($M721,справочник!$A$27:$D$33,4,0),0)</f>
        <v>4</v>
      </c>
      <c r="P721" s="43">
        <f t="shared" si="5"/>
        <v>240</v>
      </c>
      <c r="Q721" s="66"/>
      <c r="R721" s="67"/>
      <c r="S721" s="67"/>
      <c r="T721" s="67"/>
    </row>
    <row r="722" spans="1:20" hidden="1">
      <c r="A722" s="49" t="s">
        <v>7551</v>
      </c>
      <c r="B722" s="63" t="str">
        <f>IFERROR(VLOOKUP(D:D,'1. КУБ по территории'!$A:$L,7,0),"")</f>
        <v/>
      </c>
      <c r="C722" s="63" t="str">
        <f>IFERROR(VLOOKUP(D:D,'1. КУБ по территории'!$A:$L,8,0),"")</f>
        <v/>
      </c>
      <c r="D722" s="60" t="s">
        <v>7557</v>
      </c>
      <c r="E722" s="51" t="str">
        <f>IFERROR(VLOOKUP(D:D,'1. КУБ по территории'!$I:$L,2,0),"-")</f>
        <v>-</v>
      </c>
      <c r="F722" s="51" t="str">
        <f>IFERROR(VLOOKUP(D:D,'1. КУБ по территории'!$I:$L,3,0),"-")</f>
        <v>-</v>
      </c>
      <c r="G722" s="51" t="str">
        <f>IFERROR(VLOOKUP(D:D,'1. КУБ по территории'!$I:$L,4,0),"-")</f>
        <v>-</v>
      </c>
      <c r="H722" s="51" t="str">
        <f t="shared" si="3"/>
        <v>-</v>
      </c>
      <c r="I722" s="42" t="str">
        <f>IFERROR(VLOOKUP($D722,'1. КУБ по территории'!$A:$L,3,0),"-")</f>
        <v>-</v>
      </c>
      <c r="J722" s="42" t="str">
        <f>IFERROR(VLOOKUP($D722,'1. КУБ по территории'!$A:$L,4,0),"-")</f>
        <v>-</v>
      </c>
      <c r="K722" s="42" t="str">
        <f>IFERROR(VLOOKUP($D722,'1. КУБ по территории'!$A:$L,5,0),"-")</f>
        <v>-</v>
      </c>
      <c r="L722" s="42" t="str">
        <f>IFERROR(VLOOKUP($D722,'1. КУБ по территории'!$A:$L,6,0),"-")</f>
        <v>-</v>
      </c>
      <c r="M722" s="50">
        <f t="shared" si="4"/>
        <v>1</v>
      </c>
      <c r="N722" s="43">
        <f>IFERROR(VLOOKUP($M722,справочник!$A$27:$D$33,3,0),0)</f>
        <v>60</v>
      </c>
      <c r="O722" s="43">
        <f>IFERROR(VLOOKUP($M722,справочник!$A$27:$D$33,4,0),0)</f>
        <v>4</v>
      </c>
      <c r="P722" s="43">
        <f t="shared" si="5"/>
        <v>240</v>
      </c>
      <c r="Q722" s="66"/>
      <c r="R722" s="67"/>
      <c r="S722" s="67"/>
      <c r="T722" s="67"/>
    </row>
    <row r="723" spans="1:20" hidden="1">
      <c r="A723" s="49" t="s">
        <v>7551</v>
      </c>
      <c r="B723" s="42" t="str">
        <f>IFERROR(VLOOKUP(D:D,'1. КУБ по территории'!$A:$L,7,0),"")</f>
        <v>Квартал вкуса</v>
      </c>
      <c r="C723" s="42" t="str">
        <f>IFERROR(VLOOKUP(D:D,'1. КУБ по территории'!$A:$L,8,0),"")</f>
        <v>Могилевская обл., г. Могилев, ул Мовчанского, д 2</v>
      </c>
      <c r="D723" s="60" t="s">
        <v>6153</v>
      </c>
      <c r="E723" s="51">
        <f>IFERROR(VLOOKUP(D:D,'1. КУБ по территории'!$I:$L,2,0),"-")</f>
        <v>0</v>
      </c>
      <c r="F723" s="51">
        <f>IFERROR(VLOOKUP(D:D,'1. КУБ по территории'!$I:$L,3,0),"-")</f>
        <v>0</v>
      </c>
      <c r="G723" s="51">
        <f>IFERROR(VLOOKUP(D:D,'1. КУБ по территории'!$I:$L,4,0),"-")</f>
        <v>2578.6800000000003</v>
      </c>
      <c r="H723" s="51">
        <f t="shared" si="3"/>
        <v>859.56000000000006</v>
      </c>
      <c r="I723" s="42" t="str">
        <f>IFERROR(VLOOKUP($D723,'1. КУБ по территории'!$A:$L,3,0),"-")</f>
        <v>Смешанный канал</v>
      </c>
      <c r="J723" s="42" t="str">
        <f>IFERROR(VLOOKUP($D723,'1. КУБ по территории'!$A:$L,4,0),"-")</f>
        <v>Минимаркет</v>
      </c>
      <c r="K723" s="42" t="str">
        <f>IFERROR(VLOOKUP($D723,'1. КУБ по территории'!$A:$L,5,0),"-")</f>
        <v>Минимаркет</v>
      </c>
      <c r="L723" s="42" t="str">
        <f>IFERROR(VLOOKUP($D723,'1. КУБ по территории'!$A:$L,6,0),"-")</f>
        <v>Unknown</v>
      </c>
      <c r="M723" s="50">
        <f t="shared" si="4"/>
        <v>6</v>
      </c>
      <c r="N723" s="43">
        <f>IFERROR(VLOOKUP($M723,справочник!$A$27:$D$33,3,0),0)</f>
        <v>30</v>
      </c>
      <c r="O723" s="43">
        <f>IFERROR(VLOOKUP($M723,справочник!$A$27:$D$33,4,0),0)</f>
        <v>2</v>
      </c>
      <c r="P723" s="43">
        <f t="shared" si="5"/>
        <v>60</v>
      </c>
      <c r="Q723" s="66"/>
      <c r="R723" s="67"/>
      <c r="S723" s="67"/>
      <c r="T723" s="67"/>
    </row>
    <row r="724" spans="1:20" hidden="1">
      <c r="A724" s="49" t="s">
        <v>7551</v>
      </c>
      <c r="B724" s="42" t="str">
        <f>IFERROR(VLOOKUP(D:D,'1. КУБ по территории'!$A:$L,7,0),"")</f>
        <v>Квартал вкуса</v>
      </c>
      <c r="C724" s="42" t="str">
        <f>IFERROR(VLOOKUP(D:D,'1. КУБ по территории'!$A:$L,8,0),"")</f>
        <v>Могилевская обл., г. Могилев, ул Островского, д 1в</v>
      </c>
      <c r="D724" s="60" t="s">
        <v>6137</v>
      </c>
      <c r="E724" s="51">
        <f>IFERROR(VLOOKUP(D:D,'1. КУБ по территории'!$I:$L,2,0),"-")</f>
        <v>0</v>
      </c>
      <c r="F724" s="51">
        <f>IFERROR(VLOOKUP(D:D,'1. КУБ по территории'!$I:$L,3,0),"-")</f>
        <v>0</v>
      </c>
      <c r="G724" s="51">
        <f>IFERROR(VLOOKUP(D:D,'1. КУБ по территории'!$I:$L,4,0),"-")</f>
        <v>5157.3600000000006</v>
      </c>
      <c r="H724" s="51">
        <f t="shared" si="3"/>
        <v>1719.1200000000001</v>
      </c>
      <c r="I724" s="42" t="str">
        <f>IFERROR(VLOOKUP($D724,'1. КУБ по территории'!$A:$L,3,0),"-")</f>
        <v>Смешанный канал</v>
      </c>
      <c r="J724" s="42" t="str">
        <f>IFERROR(VLOOKUP($D724,'1. КУБ по территории'!$A:$L,4,0),"-")</f>
        <v>Минимаркет</v>
      </c>
      <c r="K724" s="42" t="str">
        <f>IFERROR(VLOOKUP($D724,'1. КУБ по территории'!$A:$L,5,0),"-")</f>
        <v>Минимаркет</v>
      </c>
      <c r="L724" s="42" t="str">
        <f>IFERROR(VLOOKUP($D724,'1. КУБ по территории'!$A:$L,6,0),"-")</f>
        <v>Unknown</v>
      </c>
      <c r="M724" s="50">
        <f t="shared" si="4"/>
        <v>6</v>
      </c>
      <c r="N724" s="43">
        <f>IFERROR(VLOOKUP($M724,справочник!$A$27:$D$33,3,0),0)</f>
        <v>30</v>
      </c>
      <c r="O724" s="43">
        <f>IFERROR(VLOOKUP($M724,справочник!$A$27:$D$33,4,0),0)</f>
        <v>2</v>
      </c>
      <c r="P724" s="43">
        <f t="shared" si="5"/>
        <v>60</v>
      </c>
      <c r="Q724" s="66"/>
      <c r="R724" s="67"/>
      <c r="S724" s="67"/>
      <c r="T724" s="67"/>
    </row>
    <row r="725" spans="1:20" hidden="1">
      <c r="A725" s="49" t="s">
        <v>7551</v>
      </c>
      <c r="B725" s="63" t="str">
        <f>IFERROR(VLOOKUP(D:D,'1. КУБ по территории'!$A:$L,7,0),"")</f>
        <v/>
      </c>
      <c r="C725" s="63" t="str">
        <f>IFERROR(VLOOKUP(D:D,'1. КУБ по территории'!$A:$L,8,0),"")</f>
        <v/>
      </c>
      <c r="D725" s="60" t="s">
        <v>7558</v>
      </c>
      <c r="E725" s="51" t="str">
        <f>IFERROR(VLOOKUP(D:D,'1. КУБ по территории'!$I:$L,2,0),"-")</f>
        <v>-</v>
      </c>
      <c r="F725" s="51" t="str">
        <f>IFERROR(VLOOKUP(D:D,'1. КУБ по территории'!$I:$L,3,0),"-")</f>
        <v>-</v>
      </c>
      <c r="G725" s="51" t="str">
        <f>IFERROR(VLOOKUP(D:D,'1. КУБ по территории'!$I:$L,4,0),"-")</f>
        <v>-</v>
      </c>
      <c r="H725" s="51" t="str">
        <f t="shared" si="3"/>
        <v>-</v>
      </c>
      <c r="I725" s="42" t="str">
        <f>IFERROR(VLOOKUP($D725,'1. КУБ по территории'!$A:$L,3,0),"-")</f>
        <v>-</v>
      </c>
      <c r="J725" s="42" t="str">
        <f>IFERROR(VLOOKUP($D725,'1. КУБ по территории'!$A:$L,4,0),"-")</f>
        <v>-</v>
      </c>
      <c r="K725" s="42" t="str">
        <f>IFERROR(VLOOKUP($D725,'1. КУБ по территории'!$A:$L,5,0),"-")</f>
        <v>-</v>
      </c>
      <c r="L725" s="42" t="str">
        <f>IFERROR(VLOOKUP($D725,'1. КУБ по территории'!$A:$L,6,0),"-")</f>
        <v>-</v>
      </c>
      <c r="M725" s="50">
        <f t="shared" si="4"/>
        <v>1</v>
      </c>
      <c r="N725" s="43">
        <f>IFERROR(VLOOKUP($M725,справочник!$A$27:$D$33,3,0),0)</f>
        <v>60</v>
      </c>
      <c r="O725" s="43">
        <f>IFERROR(VLOOKUP($M725,справочник!$A$27:$D$33,4,0),0)</f>
        <v>4</v>
      </c>
      <c r="P725" s="43">
        <f t="shared" si="5"/>
        <v>240</v>
      </c>
      <c r="Q725" s="66"/>
      <c r="R725" s="67"/>
      <c r="S725" s="67"/>
      <c r="T725" s="67"/>
    </row>
    <row r="726" spans="1:20" hidden="1">
      <c r="A726" s="49" t="s">
        <v>7551</v>
      </c>
      <c r="B726" s="42" t="str">
        <f>IFERROR(VLOOKUP(D:D,'1. КУБ по территории'!$A:$L,7,0),"")</f>
        <v>Квартал вкуса</v>
      </c>
      <c r="C726" s="42" t="str">
        <f>IFERROR(VLOOKUP(D:D,'1. КУБ по территории'!$A:$L,8,0),"")</f>
        <v>Могилевская обл., г. Могилев, ул Островского, д 34</v>
      </c>
      <c r="D726" s="60" t="s">
        <v>6157</v>
      </c>
      <c r="E726" s="51">
        <f>IFERROR(VLOOKUP(D:D,'1. КУБ по территории'!$I:$L,2,0),"-")</f>
        <v>0</v>
      </c>
      <c r="F726" s="51">
        <f>IFERROR(VLOOKUP(D:D,'1. КУБ по территории'!$I:$L,3,0),"-")</f>
        <v>0</v>
      </c>
      <c r="G726" s="51">
        <f>IFERROR(VLOOKUP(D:D,'1. КУБ по территории'!$I:$L,4,0),"-")</f>
        <v>2578.6800000000003</v>
      </c>
      <c r="H726" s="51">
        <f t="shared" si="3"/>
        <v>859.56000000000006</v>
      </c>
      <c r="I726" s="42" t="str">
        <f>IFERROR(VLOOKUP($D726,'1. КУБ по территории'!$A:$L,3,0),"-")</f>
        <v>Смешанный канал</v>
      </c>
      <c r="J726" s="42" t="str">
        <f>IFERROR(VLOOKUP($D726,'1. КУБ по территории'!$A:$L,4,0),"-")</f>
        <v>Минимаркет</v>
      </c>
      <c r="K726" s="42" t="str">
        <f>IFERROR(VLOOKUP($D726,'1. КУБ по территории'!$A:$L,5,0),"-")</f>
        <v>Минимаркет</v>
      </c>
      <c r="L726" s="42" t="str">
        <f>IFERROR(VLOOKUP($D726,'1. КУБ по территории'!$A:$L,6,0),"-")</f>
        <v>Unknown</v>
      </c>
      <c r="M726" s="50">
        <f t="shared" si="4"/>
        <v>6</v>
      </c>
      <c r="N726" s="43">
        <f>IFERROR(VLOOKUP($M726,справочник!$A$27:$D$33,3,0),0)</f>
        <v>30</v>
      </c>
      <c r="O726" s="43">
        <f>IFERROR(VLOOKUP($M726,справочник!$A$27:$D$33,4,0),0)</f>
        <v>2</v>
      </c>
      <c r="P726" s="43">
        <f t="shared" si="5"/>
        <v>60</v>
      </c>
      <c r="Q726" s="66"/>
      <c r="R726" s="67"/>
      <c r="S726" s="67"/>
      <c r="T726" s="67"/>
    </row>
    <row r="727" spans="1:20" hidden="1">
      <c r="A727" s="49" t="s">
        <v>7551</v>
      </c>
      <c r="B727" s="42" t="str">
        <f>IFERROR(VLOOKUP(D:D,'1. КУБ по территории'!$A:$L,7,0),"")</f>
        <v>Квартал вкуса</v>
      </c>
      <c r="C727" s="42" t="str">
        <f>IFERROR(VLOOKUP(D:D,'1. КУБ по территории'!$A:$L,8,0),"")</f>
        <v>Могилевская обл., г. Могилев, ул Первомайская, д 42</v>
      </c>
      <c r="D727" s="60" t="s">
        <v>6129</v>
      </c>
      <c r="E727" s="51">
        <f>IFERROR(VLOOKUP(D:D,'1. КУБ по территории'!$I:$L,2,0),"-")</f>
        <v>0</v>
      </c>
      <c r="F727" s="51">
        <f>IFERROR(VLOOKUP(D:D,'1. КУБ по территории'!$I:$L,3,0),"-")</f>
        <v>0</v>
      </c>
      <c r="G727" s="51">
        <f>IFERROR(VLOOKUP(D:D,'1. КУБ по территории'!$I:$L,4,0),"-")</f>
        <v>5157.3600000000006</v>
      </c>
      <c r="H727" s="51">
        <f t="shared" si="3"/>
        <v>1719.1200000000001</v>
      </c>
      <c r="I727" s="42" t="str">
        <f>IFERROR(VLOOKUP($D727,'1. КУБ по территории'!$A:$L,3,0),"-")</f>
        <v>Смешанный канал</v>
      </c>
      <c r="J727" s="42" t="str">
        <f>IFERROR(VLOOKUP($D727,'1. КУБ по территории'!$A:$L,4,0),"-")</f>
        <v>Минимаркет</v>
      </c>
      <c r="K727" s="42" t="str">
        <f>IFERROR(VLOOKUP($D727,'1. КУБ по территории'!$A:$L,5,0),"-")</f>
        <v>Минимаркет</v>
      </c>
      <c r="L727" s="42" t="str">
        <f>IFERROR(VLOOKUP($D727,'1. КУБ по территории'!$A:$L,6,0),"-")</f>
        <v>Unknown</v>
      </c>
      <c r="M727" s="50">
        <f t="shared" si="4"/>
        <v>6</v>
      </c>
      <c r="N727" s="43">
        <f>IFERROR(VLOOKUP($M727,справочник!$A$27:$D$33,3,0),0)</f>
        <v>30</v>
      </c>
      <c r="O727" s="43">
        <f>IFERROR(VLOOKUP($M727,справочник!$A$27:$D$33,4,0),0)</f>
        <v>2</v>
      </c>
      <c r="P727" s="43">
        <f t="shared" si="5"/>
        <v>60</v>
      </c>
      <c r="Q727" s="66"/>
      <c r="R727" s="67"/>
      <c r="S727" s="67"/>
      <c r="T727" s="67"/>
    </row>
    <row r="728" spans="1:20" hidden="1">
      <c r="A728" s="49" t="s">
        <v>7551</v>
      </c>
      <c r="B728" s="42" t="str">
        <f>IFERROR(VLOOKUP(D:D,'1. КУБ по территории'!$A:$L,7,0),"")</f>
        <v>Квартал вкуса</v>
      </c>
      <c r="C728" s="42" t="str">
        <f>IFERROR(VLOOKUP(D:D,'1. КУБ по территории'!$A:$L,8,0),"")</f>
        <v>Могилевская обл., г. Могилев, ул Челюскинцев, д 146</v>
      </c>
      <c r="D728" s="60" t="s">
        <v>6127</v>
      </c>
      <c r="E728" s="51">
        <f>IFERROR(VLOOKUP(D:D,'1. КУБ по территории'!$I:$L,2,0),"-")</f>
        <v>0</v>
      </c>
      <c r="F728" s="51">
        <f>IFERROR(VLOOKUP(D:D,'1. КУБ по территории'!$I:$L,3,0),"-")</f>
        <v>0</v>
      </c>
      <c r="G728" s="51">
        <f>IFERROR(VLOOKUP(D:D,'1. КУБ по территории'!$I:$L,4,0),"-")</f>
        <v>5157.3600000000006</v>
      </c>
      <c r="H728" s="51">
        <f t="shared" si="3"/>
        <v>1719.1200000000001</v>
      </c>
      <c r="I728" s="42" t="str">
        <f>IFERROR(VLOOKUP($D728,'1. КУБ по территории'!$A:$L,3,0),"-")</f>
        <v>Смешанный канал</v>
      </c>
      <c r="J728" s="42" t="str">
        <f>IFERROR(VLOOKUP($D728,'1. КУБ по территории'!$A:$L,4,0),"-")</f>
        <v>Минимаркет</v>
      </c>
      <c r="K728" s="42" t="str">
        <f>IFERROR(VLOOKUP($D728,'1. КУБ по территории'!$A:$L,5,0),"-")</f>
        <v>Минимаркет</v>
      </c>
      <c r="L728" s="42" t="str">
        <f>IFERROR(VLOOKUP($D728,'1. КУБ по территории'!$A:$L,6,0),"-")</f>
        <v>Unknown</v>
      </c>
      <c r="M728" s="50">
        <f t="shared" si="4"/>
        <v>6</v>
      </c>
      <c r="N728" s="43">
        <f>IFERROR(VLOOKUP($M728,справочник!$A$27:$D$33,3,0),0)</f>
        <v>30</v>
      </c>
      <c r="O728" s="43">
        <f>IFERROR(VLOOKUP($M728,справочник!$A$27:$D$33,4,0),0)</f>
        <v>2</v>
      </c>
      <c r="P728" s="43">
        <f t="shared" si="5"/>
        <v>60</v>
      </c>
      <c r="Q728" s="66"/>
      <c r="R728" s="67"/>
      <c r="S728" s="67"/>
      <c r="T728" s="67"/>
    </row>
    <row r="729" spans="1:20" hidden="1">
      <c r="A729" s="49" t="s">
        <v>7551</v>
      </c>
      <c r="B729" s="42" t="str">
        <f>IFERROR(VLOOKUP(D:D,'1. КУБ по территории'!$A:$L,7,0),"")</f>
        <v>Квартал вкуса</v>
      </c>
      <c r="C729" s="42" t="str">
        <f>IFERROR(VLOOKUP(D:D,'1. КУБ по территории'!$A:$L,8,0),"")</f>
        <v>Гомельская обл., Рогачевский р-н, г. Рогачев, ул Ленина, д 62\22</v>
      </c>
      <c r="D729" s="60" t="s">
        <v>3663</v>
      </c>
      <c r="E729" s="51">
        <f>IFERROR(VLOOKUP(D:D,'1. КУБ по территории'!$I:$L,2,0),"-")</f>
        <v>0</v>
      </c>
      <c r="F729" s="51">
        <f>IFERROR(VLOOKUP(D:D,'1. КУБ по территории'!$I:$L,3,0),"-")</f>
        <v>0</v>
      </c>
      <c r="G729" s="51">
        <f>IFERROR(VLOOKUP(D:D,'1. КУБ по территории'!$I:$L,4,0),"-")</f>
        <v>2578.6800000000003</v>
      </c>
      <c r="H729" s="51">
        <f t="shared" si="3"/>
        <v>859.56000000000006</v>
      </c>
      <c r="I729" s="42" t="str">
        <f>IFERROR(VLOOKUP($D729,'1. КУБ по территории'!$A:$L,3,0),"-")</f>
        <v>Смешанный канал</v>
      </c>
      <c r="J729" s="42" t="str">
        <f>IFERROR(VLOOKUP($D729,'1. КУБ по территории'!$A:$L,4,0),"-")</f>
        <v>Минимаркет</v>
      </c>
      <c r="K729" s="42" t="str">
        <f>IFERROR(VLOOKUP($D729,'1. КУБ по территории'!$A:$L,5,0),"-")</f>
        <v>Минимаркет</v>
      </c>
      <c r="L729" s="42" t="str">
        <f>IFERROR(VLOOKUP($D729,'1. КУБ по территории'!$A:$L,6,0),"-")</f>
        <v>Unknown</v>
      </c>
      <c r="M729" s="50">
        <f t="shared" si="4"/>
        <v>6</v>
      </c>
      <c r="N729" s="43">
        <f>IFERROR(VLOOKUP($M729,справочник!$A$27:$D$33,3,0),0)</f>
        <v>30</v>
      </c>
      <c r="O729" s="43">
        <f>IFERROR(VLOOKUP($M729,справочник!$A$27:$D$33,4,0),0)</f>
        <v>2</v>
      </c>
      <c r="P729" s="43">
        <f t="shared" si="5"/>
        <v>60</v>
      </c>
      <c r="Q729" s="66"/>
      <c r="R729" s="67"/>
      <c r="S729" s="67"/>
      <c r="T729" s="67"/>
    </row>
    <row r="730" spans="1:20" hidden="1">
      <c r="A730" s="49" t="s">
        <v>7551</v>
      </c>
      <c r="B730" s="42" t="str">
        <f>IFERROR(VLOOKUP(D:D,'1. КУБ по территории'!$A:$L,7,0),"")</f>
        <v>Квартал вкуса</v>
      </c>
      <c r="C730" s="42" t="str">
        <f>IFERROR(VLOOKUP(D:D,'1. КУБ по территории'!$A:$L,8,0),"")</f>
        <v>Могилевская обл., Чаусский р-н, г. Чаусы, ул Азарова, д 6А</v>
      </c>
      <c r="D730" s="60" t="s">
        <v>6147</v>
      </c>
      <c r="E730" s="51">
        <f>IFERROR(VLOOKUP(D:D,'1. КУБ по территории'!$I:$L,2,0),"-")</f>
        <v>0</v>
      </c>
      <c r="F730" s="51">
        <f>IFERROR(VLOOKUP(D:D,'1. КУБ по территории'!$I:$L,3,0),"-")</f>
        <v>0</v>
      </c>
      <c r="G730" s="51">
        <f>IFERROR(VLOOKUP(D:D,'1. КУБ по территории'!$I:$L,4,0),"-")</f>
        <v>3570.4800000000005</v>
      </c>
      <c r="H730" s="51">
        <f t="shared" si="3"/>
        <v>1190.1600000000001</v>
      </c>
      <c r="I730" s="42" t="str">
        <f>IFERROR(VLOOKUP($D730,'1. КУБ по территории'!$A:$L,3,0),"-")</f>
        <v>Смешанный канал</v>
      </c>
      <c r="J730" s="42" t="str">
        <f>IFERROR(VLOOKUP($D730,'1. КУБ по территории'!$A:$L,4,0),"-")</f>
        <v>Минимаркет</v>
      </c>
      <c r="K730" s="42" t="str">
        <f>IFERROR(VLOOKUP($D730,'1. КУБ по территории'!$A:$L,5,0),"-")</f>
        <v>Минимаркет</v>
      </c>
      <c r="L730" s="42" t="str">
        <f>IFERROR(VLOOKUP($D730,'1. КУБ по территории'!$A:$L,6,0),"-")</f>
        <v>Unknown</v>
      </c>
      <c r="M730" s="50">
        <f t="shared" si="4"/>
        <v>6</v>
      </c>
      <c r="N730" s="43">
        <f>IFERROR(VLOOKUP($M730,справочник!$A$27:$D$33,3,0),0)</f>
        <v>30</v>
      </c>
      <c r="O730" s="43">
        <f>IFERROR(VLOOKUP($M730,справочник!$A$27:$D$33,4,0),0)</f>
        <v>2</v>
      </c>
      <c r="P730" s="43">
        <f t="shared" si="5"/>
        <v>60</v>
      </c>
      <c r="Q730" s="66"/>
      <c r="R730" s="67"/>
      <c r="S730" s="67"/>
      <c r="T730" s="67"/>
    </row>
    <row r="731" spans="1:20" hidden="1">
      <c r="A731" s="49" t="s">
        <v>7551</v>
      </c>
      <c r="B731" s="63" t="str">
        <f>IFERROR(VLOOKUP(D:D,'1. КУБ по территории'!$A:$L,7,0),"")</f>
        <v/>
      </c>
      <c r="C731" s="63" t="str">
        <f>IFERROR(VLOOKUP(D:D,'1. КУБ по территории'!$A:$L,8,0),"")</f>
        <v/>
      </c>
      <c r="D731" s="60"/>
      <c r="E731" s="51" t="str">
        <f>IFERROR(VLOOKUP(D:D,'1. КУБ по территории'!$I:$L,2,0),"-")</f>
        <v>-</v>
      </c>
      <c r="F731" s="51" t="str">
        <f>IFERROR(VLOOKUP(D:D,'1. КУБ по территории'!$I:$L,3,0),"-")</f>
        <v>-</v>
      </c>
      <c r="G731" s="51" t="str">
        <f>IFERROR(VLOOKUP(D:D,'1. КУБ по территории'!$I:$L,4,0),"-")</f>
        <v>-</v>
      </c>
      <c r="H731" s="51" t="str">
        <f t="shared" si="3"/>
        <v>-</v>
      </c>
      <c r="I731" s="42" t="str">
        <f>IFERROR(VLOOKUP($D731,'1. КУБ по территории'!$A:$L,3,0),"-")</f>
        <v>-</v>
      </c>
      <c r="J731" s="42" t="str">
        <f>IFERROR(VLOOKUP($D731,'1. КУБ по территории'!$A:$L,4,0),"-")</f>
        <v>-</v>
      </c>
      <c r="K731" s="42" t="str">
        <f>IFERROR(VLOOKUP($D731,'1. КУБ по территории'!$A:$L,5,0),"-")</f>
        <v>-</v>
      </c>
      <c r="L731" s="42" t="str">
        <f>IFERROR(VLOOKUP($D731,'1. КУБ по территории'!$A:$L,6,0),"-")</f>
        <v>-</v>
      </c>
      <c r="M731" s="50">
        <f t="shared" si="4"/>
        <v>1</v>
      </c>
      <c r="N731" s="43">
        <f>IFERROR(VLOOKUP($M731,справочник!$A$27:$D$33,3,0),0)</f>
        <v>60</v>
      </c>
      <c r="O731" s="43">
        <f>IFERROR(VLOOKUP($M731,справочник!$A$27:$D$33,4,0),0)</f>
        <v>4</v>
      </c>
      <c r="P731" s="43">
        <f t="shared" si="5"/>
        <v>240</v>
      </c>
      <c r="Q731" s="66"/>
      <c r="R731" s="67"/>
      <c r="S731" s="67"/>
      <c r="T731" s="67"/>
    </row>
    <row r="732" spans="1:20" hidden="1">
      <c r="A732" s="49" t="s">
        <v>7551</v>
      </c>
      <c r="B732" s="63" t="str">
        <f>IFERROR(VLOOKUP(D:D,'1. КУБ по территории'!$A:$L,7,0),"")</f>
        <v/>
      </c>
      <c r="C732" s="63" t="str">
        <f>IFERROR(VLOOKUP(D:D,'1. КУБ по территории'!$A:$L,8,0),"")</f>
        <v/>
      </c>
      <c r="D732" s="60"/>
      <c r="E732" s="51" t="str">
        <f>IFERROR(VLOOKUP(D:D,'1. КУБ по территории'!$I:$L,2,0),"-")</f>
        <v>-</v>
      </c>
      <c r="F732" s="51" t="str">
        <f>IFERROR(VLOOKUP(D:D,'1. КУБ по территории'!$I:$L,3,0),"-")</f>
        <v>-</v>
      </c>
      <c r="G732" s="51" t="str">
        <f>IFERROR(VLOOKUP(D:D,'1. КУБ по территории'!$I:$L,4,0),"-")</f>
        <v>-</v>
      </c>
      <c r="H732" s="51" t="str">
        <f t="shared" si="3"/>
        <v>-</v>
      </c>
      <c r="I732" s="42" t="str">
        <f>IFERROR(VLOOKUP($D732,'1. КУБ по территории'!$A:$L,3,0),"-")</f>
        <v>-</v>
      </c>
      <c r="J732" s="42" t="str">
        <f>IFERROR(VLOOKUP($D732,'1. КУБ по территории'!$A:$L,4,0),"-")</f>
        <v>-</v>
      </c>
      <c r="K732" s="42" t="str">
        <f>IFERROR(VLOOKUP($D732,'1. КУБ по территории'!$A:$L,5,0),"-")</f>
        <v>-</v>
      </c>
      <c r="L732" s="42" t="str">
        <f>IFERROR(VLOOKUP($D732,'1. КУБ по территории'!$A:$L,6,0),"-")</f>
        <v>-</v>
      </c>
      <c r="M732" s="50">
        <f t="shared" si="4"/>
        <v>1</v>
      </c>
      <c r="N732" s="43">
        <f>IFERROR(VLOOKUP($M732,справочник!$A$27:$D$33,3,0),0)</f>
        <v>60</v>
      </c>
      <c r="O732" s="43">
        <f>IFERROR(VLOOKUP($M732,справочник!$A$27:$D$33,4,0),0)</f>
        <v>4</v>
      </c>
      <c r="P732" s="43">
        <f t="shared" si="5"/>
        <v>240</v>
      </c>
      <c r="Q732" s="66"/>
      <c r="R732" s="67"/>
      <c r="S732" s="67"/>
      <c r="T732" s="67"/>
    </row>
    <row r="733" spans="1:20" hidden="1">
      <c r="A733" s="49" t="s">
        <v>7551</v>
      </c>
      <c r="B733" s="63" t="str">
        <f>IFERROR(VLOOKUP(D:D,'1. КУБ по территории'!$A:$L,7,0),"")</f>
        <v/>
      </c>
      <c r="C733" s="63" t="str">
        <f>IFERROR(VLOOKUP(D:D,'1. КУБ по территории'!$A:$L,8,0),"")</f>
        <v/>
      </c>
      <c r="D733" s="60"/>
      <c r="E733" s="51" t="str">
        <f>IFERROR(VLOOKUP(D:D,'1. КУБ по территории'!$I:$L,2,0),"-")</f>
        <v>-</v>
      </c>
      <c r="F733" s="51" t="str">
        <f>IFERROR(VLOOKUP(D:D,'1. КУБ по территории'!$I:$L,3,0),"-")</f>
        <v>-</v>
      </c>
      <c r="G733" s="51" t="str">
        <f>IFERROR(VLOOKUP(D:D,'1. КУБ по территории'!$I:$L,4,0),"-")</f>
        <v>-</v>
      </c>
      <c r="H733" s="51" t="str">
        <f t="shared" si="3"/>
        <v>-</v>
      </c>
      <c r="I733" s="42" t="str">
        <f>IFERROR(VLOOKUP($D733,'1. КУБ по территории'!$A:$L,3,0),"-")</f>
        <v>-</v>
      </c>
      <c r="J733" s="42" t="str">
        <f>IFERROR(VLOOKUP($D733,'1. КУБ по территории'!$A:$L,4,0),"-")</f>
        <v>-</v>
      </c>
      <c r="K733" s="42" t="str">
        <f>IFERROR(VLOOKUP($D733,'1. КУБ по территории'!$A:$L,5,0),"-")</f>
        <v>-</v>
      </c>
      <c r="L733" s="42" t="str">
        <f>IFERROR(VLOOKUP($D733,'1. КУБ по территории'!$A:$L,6,0),"-")</f>
        <v>-</v>
      </c>
      <c r="M733" s="50">
        <f t="shared" si="4"/>
        <v>1</v>
      </c>
      <c r="N733" s="43">
        <f>IFERROR(VLOOKUP($M733,справочник!$A$27:$D$33,3,0),0)</f>
        <v>60</v>
      </c>
      <c r="O733" s="43">
        <f>IFERROR(VLOOKUP($M733,справочник!$A$27:$D$33,4,0),0)</f>
        <v>4</v>
      </c>
      <c r="P733" s="43">
        <f t="shared" si="5"/>
        <v>240</v>
      </c>
      <c r="Q733" s="66"/>
      <c r="R733" s="67"/>
      <c r="S733" s="67"/>
      <c r="T733" s="67"/>
    </row>
    <row r="734" spans="1:20" hidden="1">
      <c r="A734" s="49" t="s">
        <v>7551</v>
      </c>
      <c r="B734" s="63" t="str">
        <f>IFERROR(VLOOKUP(D:D,'1. КУБ по территории'!$A:$L,7,0),"")</f>
        <v/>
      </c>
      <c r="C734" s="63" t="str">
        <f>IFERROR(VLOOKUP(D:D,'1. КУБ по территории'!$A:$L,8,0),"")</f>
        <v/>
      </c>
      <c r="D734" s="60"/>
      <c r="E734" s="51" t="str">
        <f>IFERROR(VLOOKUP(D:D,'1. КУБ по территории'!$I:$L,2,0),"-")</f>
        <v>-</v>
      </c>
      <c r="F734" s="51" t="str">
        <f>IFERROR(VLOOKUP(D:D,'1. КУБ по территории'!$I:$L,3,0),"-")</f>
        <v>-</v>
      </c>
      <c r="G734" s="51" t="str">
        <f>IFERROR(VLOOKUP(D:D,'1. КУБ по территории'!$I:$L,4,0),"-")</f>
        <v>-</v>
      </c>
      <c r="H734" s="51" t="str">
        <f t="shared" si="3"/>
        <v>-</v>
      </c>
      <c r="I734" s="42" t="str">
        <f>IFERROR(VLOOKUP($D734,'1. КУБ по территории'!$A:$L,3,0),"-")</f>
        <v>-</v>
      </c>
      <c r="J734" s="42" t="str">
        <f>IFERROR(VLOOKUP($D734,'1. КУБ по территории'!$A:$L,4,0),"-")</f>
        <v>-</v>
      </c>
      <c r="K734" s="42" t="str">
        <f>IFERROR(VLOOKUP($D734,'1. КУБ по территории'!$A:$L,5,0),"-")</f>
        <v>-</v>
      </c>
      <c r="L734" s="42" t="str">
        <f>IFERROR(VLOOKUP($D734,'1. КУБ по территории'!$A:$L,6,0),"-")</f>
        <v>-</v>
      </c>
      <c r="M734" s="50">
        <f t="shared" si="4"/>
        <v>1</v>
      </c>
      <c r="N734" s="43">
        <f>IFERROR(VLOOKUP($M734,справочник!$A$27:$D$33,3,0),0)</f>
        <v>60</v>
      </c>
      <c r="O734" s="43">
        <f>IFERROR(VLOOKUP($M734,справочник!$A$27:$D$33,4,0),0)</f>
        <v>4</v>
      </c>
      <c r="P734" s="43">
        <f t="shared" si="5"/>
        <v>240</v>
      </c>
      <c r="Q734" s="66"/>
      <c r="R734" s="67"/>
      <c r="S734" s="67"/>
      <c r="T734" s="67"/>
    </row>
    <row r="735" spans="1:20" hidden="1">
      <c r="A735" s="49" t="s">
        <v>7551</v>
      </c>
      <c r="B735" s="63" t="str">
        <f>IFERROR(VLOOKUP(D:D,'1. КУБ по территории'!$A:$L,7,0),"")</f>
        <v/>
      </c>
      <c r="C735" s="63" t="str">
        <f>IFERROR(VLOOKUP(D:D,'1. КУБ по территории'!$A:$L,8,0),"")</f>
        <v/>
      </c>
      <c r="D735" s="60"/>
      <c r="E735" s="51" t="str">
        <f>IFERROR(VLOOKUP(D:D,'1. КУБ по территории'!$I:$L,2,0),"-")</f>
        <v>-</v>
      </c>
      <c r="F735" s="51" t="str">
        <f>IFERROR(VLOOKUP(D:D,'1. КУБ по территории'!$I:$L,3,0),"-")</f>
        <v>-</v>
      </c>
      <c r="G735" s="51" t="str">
        <f>IFERROR(VLOOKUP(D:D,'1. КУБ по территории'!$I:$L,4,0),"-")</f>
        <v>-</v>
      </c>
      <c r="H735" s="51" t="str">
        <f t="shared" si="3"/>
        <v>-</v>
      </c>
      <c r="I735" s="42" t="str">
        <f>IFERROR(VLOOKUP($D735,'1. КУБ по территории'!$A:$L,3,0),"-")</f>
        <v>-</v>
      </c>
      <c r="J735" s="42" t="str">
        <f>IFERROR(VLOOKUP($D735,'1. КУБ по территории'!$A:$L,4,0),"-")</f>
        <v>-</v>
      </c>
      <c r="K735" s="42" t="str">
        <f>IFERROR(VLOOKUP($D735,'1. КУБ по территории'!$A:$L,5,0),"-")</f>
        <v>-</v>
      </c>
      <c r="L735" s="42" t="str">
        <f>IFERROR(VLOOKUP($D735,'1. КУБ по территории'!$A:$L,6,0),"-")</f>
        <v>-</v>
      </c>
      <c r="M735" s="50">
        <f t="shared" si="4"/>
        <v>1</v>
      </c>
      <c r="N735" s="43">
        <f>IFERROR(VLOOKUP($M735,справочник!$A$27:$D$33,3,0),0)</f>
        <v>60</v>
      </c>
      <c r="O735" s="43">
        <f>IFERROR(VLOOKUP($M735,справочник!$A$27:$D$33,4,0),0)</f>
        <v>4</v>
      </c>
      <c r="P735" s="43">
        <f t="shared" si="5"/>
        <v>240</v>
      </c>
      <c r="Q735" s="66"/>
      <c r="R735" s="67"/>
      <c r="S735" s="67"/>
      <c r="T735" s="67"/>
    </row>
    <row r="736" spans="1:20" hidden="1">
      <c r="A736" s="49" t="s">
        <v>7551</v>
      </c>
      <c r="B736" s="63" t="str">
        <f>IFERROR(VLOOKUP(D:D,'1. КУБ по территории'!$A:$L,7,0),"")</f>
        <v/>
      </c>
      <c r="C736" s="63" t="str">
        <f>IFERROR(VLOOKUP(D:D,'1. КУБ по территории'!$A:$L,8,0),"")</f>
        <v/>
      </c>
      <c r="D736" s="60" t="s">
        <v>7559</v>
      </c>
      <c r="E736" s="51" t="str">
        <f>IFERROR(VLOOKUP(D:D,'1. КУБ по территории'!$I:$L,2,0),"-")</f>
        <v>-</v>
      </c>
      <c r="F736" s="51" t="str">
        <f>IFERROR(VLOOKUP(D:D,'1. КУБ по территории'!$I:$L,3,0),"-")</f>
        <v>-</v>
      </c>
      <c r="G736" s="51" t="str">
        <f>IFERROR(VLOOKUP(D:D,'1. КУБ по территории'!$I:$L,4,0),"-")</f>
        <v>-</v>
      </c>
      <c r="H736" s="51" t="str">
        <f t="shared" si="3"/>
        <v>-</v>
      </c>
      <c r="I736" s="42" t="str">
        <f>IFERROR(VLOOKUP($D736,'1. КУБ по территории'!$A:$L,3,0),"-")</f>
        <v>-</v>
      </c>
      <c r="J736" s="42" t="str">
        <f>IFERROR(VLOOKUP($D736,'1. КУБ по территории'!$A:$L,4,0),"-")</f>
        <v>-</v>
      </c>
      <c r="K736" s="42" t="str">
        <f>IFERROR(VLOOKUP($D736,'1. КУБ по территории'!$A:$L,5,0),"-")</f>
        <v>-</v>
      </c>
      <c r="L736" s="42" t="str">
        <f>IFERROR(VLOOKUP($D736,'1. КУБ по территории'!$A:$L,6,0),"-")</f>
        <v>-</v>
      </c>
      <c r="M736" s="50">
        <f t="shared" si="4"/>
        <v>1</v>
      </c>
      <c r="N736" s="43">
        <f>IFERROR(VLOOKUP($M736,справочник!$A$27:$D$33,3,0),0)</f>
        <v>60</v>
      </c>
      <c r="O736" s="43">
        <f>IFERROR(VLOOKUP($M736,справочник!$A$27:$D$33,4,0),0)</f>
        <v>4</v>
      </c>
      <c r="P736" s="43">
        <f t="shared" si="5"/>
        <v>240</v>
      </c>
      <c r="Q736" s="66"/>
      <c r="R736" s="67"/>
      <c r="S736" s="67"/>
      <c r="T736" s="67"/>
    </row>
    <row r="737" spans="1:20" hidden="1">
      <c r="A737" s="49" t="s">
        <v>7551</v>
      </c>
      <c r="B737" s="42" t="str">
        <f>IFERROR(VLOOKUP(D:D,'1. КУБ по территории'!$A:$L,7,0),"")</f>
        <v>Мила</v>
      </c>
      <c r="C737" s="42" t="str">
        <f>IFERROR(VLOOKUP(D:D,'1. КУБ по территории'!$A:$L,8,0),"")</f>
        <v>Могилевская обл., г. Могилев, пер Гоголя, д 2Б</v>
      </c>
      <c r="D737" s="60" t="s">
        <v>5861</v>
      </c>
      <c r="E737" s="51">
        <f>IFERROR(VLOOKUP(D:D,'1. КУБ по территории'!$I:$L,2,0),"-")</f>
        <v>58660.45</v>
      </c>
      <c r="F737" s="51">
        <f>IFERROR(VLOOKUP(D:D,'1. КУБ по территории'!$I:$L,3,0),"-")</f>
        <v>41289.22</v>
      </c>
      <c r="G737" s="51">
        <f>IFERROR(VLOOKUP(D:D,'1. КУБ по территории'!$I:$L,4,0),"-")</f>
        <v>9523.2299999999977</v>
      </c>
      <c r="H737" s="51">
        <f t="shared" si="3"/>
        <v>36490.966666666667</v>
      </c>
      <c r="I737" s="42" t="str">
        <f>IFERROR(VLOOKUP($D737,'1. КУБ по территории'!$A:$L,3,0),"-")</f>
        <v>Канал Специалисты</v>
      </c>
      <c r="J737" s="42" t="str">
        <f>IFERROR(VLOOKUP($D737,'1. КУБ по территории'!$A:$L,4,0),"-")</f>
        <v>Парфюмерные и хозяйственные магазины</v>
      </c>
      <c r="K737" s="42" t="str">
        <f>IFERROR(VLOOKUP($D737,'1. КУБ по территории'!$A:$L,5,0),"-")</f>
        <v>Парфюмерно-Хозяйственный магазин (Малый)</v>
      </c>
      <c r="L737" s="42" t="str">
        <f>IFERROR(VLOOKUP($D737,'1. КУБ по территории'!$A:$L,6,0),"-")</f>
        <v>Мила mini</v>
      </c>
      <c r="M737" s="50">
        <f t="shared" si="4"/>
        <v>6</v>
      </c>
      <c r="N737" s="43">
        <f>IFERROR(VLOOKUP($M737,справочник!$A$27:$D$33,3,0),0)</f>
        <v>30</v>
      </c>
      <c r="O737" s="43">
        <f>IFERROR(VLOOKUP($M737,справочник!$A$27:$D$33,4,0),0)</f>
        <v>2</v>
      </c>
      <c r="P737" s="43">
        <f t="shared" si="5"/>
        <v>60</v>
      </c>
      <c r="Q737" s="66"/>
      <c r="R737" s="67"/>
      <c r="S737" s="67"/>
      <c r="T737" s="67"/>
    </row>
    <row r="738" spans="1:20" hidden="1">
      <c r="A738" s="49" t="s">
        <v>7551</v>
      </c>
      <c r="B738" s="42" t="str">
        <f>IFERROR(VLOOKUP(D:D,'1. КУБ по территории'!$A:$L,7,0),"")</f>
        <v>Мила</v>
      </c>
      <c r="C738" s="42" t="str">
        <f>IFERROR(VLOOKUP(D:D,'1. КУБ по территории'!$A:$L,8,0),"")</f>
        <v>Могилевская обл., г. Могилев, ул Космонавтов, д 34</v>
      </c>
      <c r="D738" s="60" t="s">
        <v>5929</v>
      </c>
      <c r="E738" s="51">
        <f>IFERROR(VLOOKUP(D:D,'1. КУБ по территории'!$I:$L,2,0),"-")</f>
        <v>58660.449999999975</v>
      </c>
      <c r="F738" s="51">
        <f>IFERROR(VLOOKUP(D:D,'1. КУБ по территории'!$I:$L,3,0),"-")</f>
        <v>41289.22</v>
      </c>
      <c r="G738" s="51">
        <f>IFERROR(VLOOKUP(D:D,'1. КУБ по территории'!$I:$L,4,0),"-")</f>
        <v>9523.23</v>
      </c>
      <c r="H738" s="51">
        <f t="shared" si="3"/>
        <v>36490.96666666666</v>
      </c>
      <c r="I738" s="42" t="str">
        <f>IFERROR(VLOOKUP($D738,'1. КУБ по территории'!$A:$L,3,0),"-")</f>
        <v>Канал Специалисты</v>
      </c>
      <c r="J738" s="42" t="str">
        <f>IFERROR(VLOOKUP($D738,'1. КУБ по территории'!$A:$L,4,0),"-")</f>
        <v>Парфюмерные и хозяйственные магазины</v>
      </c>
      <c r="K738" s="42" t="str">
        <f>IFERROR(VLOOKUP($D738,'1. КУБ по территории'!$A:$L,5,0),"-")</f>
        <v>Парфюмерно-Хозяйственный магазин (Малый)</v>
      </c>
      <c r="L738" s="42" t="str">
        <f>IFERROR(VLOOKUP($D738,'1. КУБ по территории'!$A:$L,6,0),"-")</f>
        <v>Мила mini</v>
      </c>
      <c r="M738" s="50">
        <f t="shared" si="4"/>
        <v>6</v>
      </c>
      <c r="N738" s="43">
        <f>IFERROR(VLOOKUP($M738,справочник!$A$27:$D$33,3,0),0)</f>
        <v>30</v>
      </c>
      <c r="O738" s="43">
        <f>IFERROR(VLOOKUP($M738,справочник!$A$27:$D$33,4,0),0)</f>
        <v>2</v>
      </c>
      <c r="P738" s="43">
        <f t="shared" si="5"/>
        <v>60</v>
      </c>
      <c r="Q738" s="66"/>
      <c r="R738" s="67"/>
      <c r="S738" s="67"/>
      <c r="T738" s="67"/>
    </row>
    <row r="739" spans="1:20" hidden="1">
      <c r="A739" s="49" t="s">
        <v>7551</v>
      </c>
      <c r="B739" s="42" t="str">
        <f>IFERROR(VLOOKUP(D:D,'1. КУБ по территории'!$A:$L,7,0),"")</f>
        <v>Мила</v>
      </c>
      <c r="C739" s="42" t="str">
        <f>IFERROR(VLOOKUP(D:D,'1. КУБ по территории'!$A:$L,8,0),"")</f>
        <v>Могилевская обл., г. Могилев, ул Бялыницкого-Бирули, д 2</v>
      </c>
      <c r="D739" s="60" t="s">
        <v>5874</v>
      </c>
      <c r="E739" s="51">
        <f>IFERROR(VLOOKUP(D:D,'1. КУБ по территории'!$I:$L,2,0),"-")</f>
        <v>58660.44999999999</v>
      </c>
      <c r="F739" s="51">
        <f>IFERROR(VLOOKUP(D:D,'1. КУБ по территории'!$I:$L,3,0),"-")</f>
        <v>41289.22</v>
      </c>
      <c r="G739" s="51">
        <f>IFERROR(VLOOKUP(D:D,'1. КУБ по территории'!$I:$L,4,0),"-")</f>
        <v>9523.23</v>
      </c>
      <c r="H739" s="51">
        <f t="shared" si="3"/>
        <v>36490.96666666666</v>
      </c>
      <c r="I739" s="42" t="str">
        <f>IFERROR(VLOOKUP($D739,'1. КУБ по территории'!$A:$L,3,0),"-")</f>
        <v>Канал Специалисты</v>
      </c>
      <c r="J739" s="42" t="str">
        <f>IFERROR(VLOOKUP($D739,'1. КУБ по территории'!$A:$L,4,0),"-")</f>
        <v>Парфюмерные и хозяйственные магазины</v>
      </c>
      <c r="K739" s="42" t="str">
        <f>IFERROR(VLOOKUP($D739,'1. КУБ по территории'!$A:$L,5,0),"-")</f>
        <v>Парфюмерно-Хозяйственный магазин (Малый)</v>
      </c>
      <c r="L739" s="42" t="str">
        <f>IFERROR(VLOOKUP($D739,'1. КУБ по территории'!$A:$L,6,0),"-")</f>
        <v>Мила mini</v>
      </c>
      <c r="M739" s="50">
        <f t="shared" si="4"/>
        <v>6</v>
      </c>
      <c r="N739" s="43">
        <f>IFERROR(VLOOKUP($M739,справочник!$A$27:$D$33,3,0),0)</f>
        <v>30</v>
      </c>
      <c r="O739" s="43">
        <f>IFERROR(VLOOKUP($M739,справочник!$A$27:$D$33,4,0),0)</f>
        <v>2</v>
      </c>
      <c r="P739" s="43">
        <f t="shared" si="5"/>
        <v>60</v>
      </c>
      <c r="Q739" s="66"/>
      <c r="R739" s="67"/>
      <c r="S739" s="67"/>
      <c r="T739" s="67"/>
    </row>
    <row r="740" spans="1:20" hidden="1">
      <c r="A740" s="49" t="s">
        <v>7551</v>
      </c>
      <c r="B740" s="42" t="str">
        <f>IFERROR(VLOOKUP(D:D,'1. КУБ по территории'!$A:$L,7,0),"")</f>
        <v>Мила</v>
      </c>
      <c r="C740" s="42" t="str">
        <f>IFERROR(VLOOKUP(D:D,'1. КУБ по территории'!$A:$L,8,0),"")</f>
        <v>Могилевская обл., г. Могилев, ул Ямницкая, д 97Б</v>
      </c>
      <c r="D740" s="60" t="s">
        <v>5876</v>
      </c>
      <c r="E740" s="51">
        <f>IFERROR(VLOOKUP(D:D,'1. КУБ по территории'!$I:$L,2,0),"-")</f>
        <v>58660.44999999999</v>
      </c>
      <c r="F740" s="51">
        <f>IFERROR(VLOOKUP(D:D,'1. КУБ по территории'!$I:$L,3,0),"-")</f>
        <v>41289.22</v>
      </c>
      <c r="G740" s="51">
        <f>IFERROR(VLOOKUP(D:D,'1. КУБ по территории'!$I:$L,4,0),"-")</f>
        <v>9523.2299999999959</v>
      </c>
      <c r="H740" s="51">
        <f t="shared" si="3"/>
        <v>36490.96666666666</v>
      </c>
      <c r="I740" s="42" t="str">
        <f>IFERROR(VLOOKUP($D740,'1. КУБ по территории'!$A:$L,3,0),"-")</f>
        <v>Канал Специалисты</v>
      </c>
      <c r="J740" s="42" t="str">
        <f>IFERROR(VLOOKUP($D740,'1. КУБ по территории'!$A:$L,4,0),"-")</f>
        <v>Парфюмерные и хозяйственные магазины</v>
      </c>
      <c r="K740" s="42" t="str">
        <f>IFERROR(VLOOKUP($D740,'1. КУБ по территории'!$A:$L,5,0),"-")</f>
        <v>Парфюмерно-Хозяйственный магазин (Малый)</v>
      </c>
      <c r="L740" s="42" t="str">
        <f>IFERROR(VLOOKUP($D740,'1. КУБ по территории'!$A:$L,6,0),"-")</f>
        <v>Мила mini</v>
      </c>
      <c r="M740" s="50">
        <f t="shared" si="4"/>
        <v>6</v>
      </c>
      <c r="N740" s="43">
        <f>IFERROR(VLOOKUP($M740,справочник!$A$27:$D$33,3,0),0)</f>
        <v>30</v>
      </c>
      <c r="O740" s="43">
        <f>IFERROR(VLOOKUP($M740,справочник!$A$27:$D$33,4,0),0)</f>
        <v>2</v>
      </c>
      <c r="P740" s="43">
        <f t="shared" si="5"/>
        <v>60</v>
      </c>
      <c r="Q740" s="66"/>
      <c r="R740" s="67"/>
      <c r="S740" s="67"/>
      <c r="T740" s="67"/>
    </row>
    <row r="741" spans="1:20" hidden="1">
      <c r="A741" s="49" t="s">
        <v>7551</v>
      </c>
      <c r="B741" s="42" t="str">
        <f>IFERROR(VLOOKUP(D:D,'1. КУБ по территории'!$A:$L,7,0),"")</f>
        <v>Мила</v>
      </c>
      <c r="C741" s="42" t="str">
        <f>IFERROR(VLOOKUP(D:D,'1. КУБ по территории'!$A:$L,8,0),"")</f>
        <v>Могилевская обл., г. Могилев, ул Каштановая, д 4</v>
      </c>
      <c r="D741" s="60" t="s">
        <v>5890</v>
      </c>
      <c r="E741" s="51">
        <f>IFERROR(VLOOKUP(D:D,'1. КУБ по территории'!$I:$L,2,0),"-")</f>
        <v>58660.44999999999</v>
      </c>
      <c r="F741" s="51">
        <f>IFERROR(VLOOKUP(D:D,'1. КУБ по территории'!$I:$L,3,0),"-")</f>
        <v>41289.22</v>
      </c>
      <c r="G741" s="51">
        <f>IFERROR(VLOOKUP(D:D,'1. КУБ по территории'!$I:$L,4,0),"-")</f>
        <v>9523.2299999999959</v>
      </c>
      <c r="H741" s="51">
        <f t="shared" si="3"/>
        <v>36490.96666666666</v>
      </c>
      <c r="I741" s="42" t="str">
        <f>IFERROR(VLOOKUP($D741,'1. КУБ по территории'!$A:$L,3,0),"-")</f>
        <v>Канал Специалисты</v>
      </c>
      <c r="J741" s="42" t="str">
        <f>IFERROR(VLOOKUP($D741,'1. КУБ по территории'!$A:$L,4,0),"-")</f>
        <v>Парфюмерные и хозяйственные магазины</v>
      </c>
      <c r="K741" s="42" t="str">
        <f>IFERROR(VLOOKUP($D741,'1. КУБ по территории'!$A:$L,5,0),"-")</f>
        <v>Парфюмерно-Хозяйственный магазин (Малый)</v>
      </c>
      <c r="L741" s="42" t="str">
        <f>IFERROR(VLOOKUP($D741,'1. КУБ по территории'!$A:$L,6,0),"-")</f>
        <v>Мила mini</v>
      </c>
      <c r="M741" s="50">
        <f t="shared" si="4"/>
        <v>6</v>
      </c>
      <c r="N741" s="43">
        <f>IFERROR(VLOOKUP($M741,справочник!$A$27:$D$33,3,0),0)</f>
        <v>30</v>
      </c>
      <c r="O741" s="43">
        <f>IFERROR(VLOOKUP($M741,справочник!$A$27:$D$33,4,0),0)</f>
        <v>2</v>
      </c>
      <c r="P741" s="43">
        <f t="shared" si="5"/>
        <v>60</v>
      </c>
      <c r="Q741" s="66"/>
      <c r="R741" s="67"/>
      <c r="S741" s="67"/>
      <c r="T741" s="67"/>
    </row>
    <row r="742" spans="1:20" hidden="1">
      <c r="A742" s="49" t="s">
        <v>7551</v>
      </c>
      <c r="B742" s="42" t="str">
        <f>IFERROR(VLOOKUP(D:D,'1. КУБ по территории'!$A:$L,7,0),"")</f>
        <v>Мила</v>
      </c>
      <c r="C742" s="42" t="str">
        <f>IFERROR(VLOOKUP(D:D,'1. КУБ по территории'!$A:$L,8,0),"")</f>
        <v>Могилевская обл., г. Могилев, ул Якубовского, д 37А</v>
      </c>
      <c r="D742" s="60" t="s">
        <v>5900</v>
      </c>
      <c r="E742" s="51">
        <f>IFERROR(VLOOKUP(D:D,'1. КУБ по территории'!$I:$L,2,0),"-")</f>
        <v>58660.44999999999</v>
      </c>
      <c r="F742" s="51">
        <f>IFERROR(VLOOKUP(D:D,'1. КУБ по территории'!$I:$L,3,0),"-")</f>
        <v>41289.219999999994</v>
      </c>
      <c r="G742" s="51">
        <f>IFERROR(VLOOKUP(D:D,'1. КУБ по территории'!$I:$L,4,0),"-")</f>
        <v>9523.2299999999977</v>
      </c>
      <c r="H742" s="51">
        <f t="shared" si="3"/>
        <v>36490.96666666666</v>
      </c>
      <c r="I742" s="42" t="str">
        <f>IFERROR(VLOOKUP($D742,'1. КУБ по территории'!$A:$L,3,0),"-")</f>
        <v>Канал Специалисты</v>
      </c>
      <c r="J742" s="42" t="str">
        <f>IFERROR(VLOOKUP($D742,'1. КУБ по территории'!$A:$L,4,0),"-")</f>
        <v>Парфюмерные и хозяйственные магазины</v>
      </c>
      <c r="K742" s="42" t="str">
        <f>IFERROR(VLOOKUP($D742,'1. КУБ по территории'!$A:$L,5,0),"-")</f>
        <v>Парфюмерно-Хозяйственный магазин (Малый)</v>
      </c>
      <c r="L742" s="42" t="str">
        <f>IFERROR(VLOOKUP($D742,'1. КУБ по территории'!$A:$L,6,0),"-")</f>
        <v>Мила mini</v>
      </c>
      <c r="M742" s="50">
        <f t="shared" si="4"/>
        <v>6</v>
      </c>
      <c r="N742" s="43">
        <f>IFERROR(VLOOKUP($M742,справочник!$A$27:$D$33,3,0),0)</f>
        <v>30</v>
      </c>
      <c r="O742" s="43">
        <f>IFERROR(VLOOKUP($M742,справочник!$A$27:$D$33,4,0),0)</f>
        <v>2</v>
      </c>
      <c r="P742" s="43">
        <f t="shared" si="5"/>
        <v>60</v>
      </c>
      <c r="Q742" s="66"/>
      <c r="R742" s="67"/>
      <c r="S742" s="67"/>
      <c r="T742" s="67"/>
    </row>
    <row r="743" spans="1:20" hidden="1">
      <c r="A743" s="49" t="s">
        <v>7551</v>
      </c>
      <c r="B743" s="42" t="str">
        <f>IFERROR(VLOOKUP(D:D,'1. КУБ по территории'!$A:$L,7,0),"")</f>
        <v>Мила</v>
      </c>
      <c r="C743" s="42" t="str">
        <f>IFERROR(VLOOKUP(D:D,'1. КУБ по территории'!$A:$L,8,0),"")</f>
        <v>Могилевская обл., г. Могилев, ул Минское Шоссе, д 31</v>
      </c>
      <c r="D743" s="60" t="s">
        <v>5850</v>
      </c>
      <c r="E743" s="51">
        <f>IFERROR(VLOOKUP(D:D,'1. КУБ по территории'!$I:$L,2,0),"-")</f>
        <v>58660.450000000004</v>
      </c>
      <c r="F743" s="51">
        <f>IFERROR(VLOOKUP(D:D,'1. КУБ по территории'!$I:$L,3,0),"-")</f>
        <v>41289.22</v>
      </c>
      <c r="G743" s="51">
        <f>IFERROR(VLOOKUP(D:D,'1. КУБ по территории'!$I:$L,4,0),"-")</f>
        <v>9523.23</v>
      </c>
      <c r="H743" s="51">
        <f t="shared" si="3"/>
        <v>36490.966666666667</v>
      </c>
      <c r="I743" s="42" t="str">
        <f>IFERROR(VLOOKUP($D743,'1. КУБ по территории'!$A:$L,3,0),"-")</f>
        <v>Канал Специалисты</v>
      </c>
      <c r="J743" s="42" t="str">
        <f>IFERROR(VLOOKUP($D743,'1. КУБ по территории'!$A:$L,4,0),"-")</f>
        <v>Парфюмерные и хозяйственные магазины</v>
      </c>
      <c r="K743" s="42" t="str">
        <f>IFERROR(VLOOKUP($D743,'1. КУБ по территории'!$A:$L,5,0),"-")</f>
        <v>Парфюмерно-Хозяйственный магазин (Малый)</v>
      </c>
      <c r="L743" s="42" t="str">
        <f>IFERROR(VLOOKUP($D743,'1. КУБ по территории'!$A:$L,6,0),"-")</f>
        <v>Мила mini</v>
      </c>
      <c r="M743" s="50">
        <f t="shared" si="4"/>
        <v>6</v>
      </c>
      <c r="N743" s="43">
        <f>IFERROR(VLOOKUP($M743,справочник!$A$27:$D$33,3,0),0)</f>
        <v>30</v>
      </c>
      <c r="O743" s="43">
        <f>IFERROR(VLOOKUP($M743,справочник!$A$27:$D$33,4,0),0)</f>
        <v>2</v>
      </c>
      <c r="P743" s="43">
        <f t="shared" si="5"/>
        <v>60</v>
      </c>
      <c r="Q743" s="66"/>
      <c r="R743" s="67"/>
      <c r="S743" s="67"/>
      <c r="T743" s="67"/>
    </row>
    <row r="744" spans="1:20" hidden="1">
      <c r="A744" s="49" t="s">
        <v>7551</v>
      </c>
      <c r="B744" s="42" t="str">
        <f>IFERROR(VLOOKUP(D:D,'1. КУБ по территории'!$A:$L,7,0),"")</f>
        <v>Мила</v>
      </c>
      <c r="C744" s="42" t="str">
        <f>IFERROR(VLOOKUP(D:D,'1. КУБ по территории'!$A:$L,8,0),"")</f>
        <v>Могилевская обл., г. Могилев, ул Первомайская, д 46</v>
      </c>
      <c r="D744" s="60" t="s">
        <v>5910</v>
      </c>
      <c r="E744" s="51">
        <f>IFERROR(VLOOKUP(D:D,'1. КУБ по территории'!$I:$L,2,0),"-")</f>
        <v>58660.45</v>
      </c>
      <c r="F744" s="51">
        <f>IFERROR(VLOOKUP(D:D,'1. КУБ по территории'!$I:$L,3,0),"-")</f>
        <v>41289.219999999994</v>
      </c>
      <c r="G744" s="51">
        <f>IFERROR(VLOOKUP(D:D,'1. КУБ по территории'!$I:$L,4,0),"-")</f>
        <v>9523.2299999999977</v>
      </c>
      <c r="H744" s="51">
        <f t="shared" si="3"/>
        <v>36490.96666666666</v>
      </c>
      <c r="I744" s="42" t="str">
        <f>IFERROR(VLOOKUP($D744,'1. КУБ по территории'!$A:$L,3,0),"-")</f>
        <v>Канал Специалисты</v>
      </c>
      <c r="J744" s="42" t="str">
        <f>IFERROR(VLOOKUP($D744,'1. КУБ по территории'!$A:$L,4,0),"-")</f>
        <v>Парфюмерные и хозяйственные магазины</v>
      </c>
      <c r="K744" s="42" t="str">
        <f>IFERROR(VLOOKUP($D744,'1. КУБ по территории'!$A:$L,5,0),"-")</f>
        <v>Парфюмерно-Хозяйственный магазин (Малый)</v>
      </c>
      <c r="L744" s="42" t="str">
        <f>IFERROR(VLOOKUP($D744,'1. КУБ по территории'!$A:$L,6,0),"-")</f>
        <v>Мила mini</v>
      </c>
      <c r="M744" s="50">
        <f t="shared" si="4"/>
        <v>6</v>
      </c>
      <c r="N744" s="43">
        <f>IFERROR(VLOOKUP($M744,справочник!$A$27:$D$33,3,0),0)</f>
        <v>30</v>
      </c>
      <c r="O744" s="43">
        <f>IFERROR(VLOOKUP($M744,справочник!$A$27:$D$33,4,0),0)</f>
        <v>2</v>
      </c>
      <c r="P744" s="43">
        <f t="shared" si="5"/>
        <v>60</v>
      </c>
      <c r="Q744" s="66"/>
      <c r="R744" s="67"/>
      <c r="S744" s="67"/>
      <c r="T744" s="67"/>
    </row>
    <row r="745" spans="1:20" hidden="1">
      <c r="A745" s="49" t="s">
        <v>7551</v>
      </c>
      <c r="B745" s="42" t="str">
        <f>IFERROR(VLOOKUP(D:D,'1. КУБ по территории'!$A:$L,7,0),"")</f>
        <v>Мила</v>
      </c>
      <c r="C745" s="42" t="str">
        <f>IFERROR(VLOOKUP(D:D,'1. КУБ по территории'!$A:$L,8,0),"")</f>
        <v>Могилевская обл., г. Могилев, ул Тимирязевская, д 15</v>
      </c>
      <c r="D745" s="60" t="s">
        <v>5847</v>
      </c>
      <c r="E745" s="51">
        <f>IFERROR(VLOOKUP(D:D,'1. КУБ по территории'!$I:$L,2,0),"-")</f>
        <v>58660.450000000004</v>
      </c>
      <c r="F745" s="51">
        <f>IFERROR(VLOOKUP(D:D,'1. КУБ по территории'!$I:$L,3,0),"-")</f>
        <v>41289.22</v>
      </c>
      <c r="G745" s="51">
        <f>IFERROR(VLOOKUP(D:D,'1. КУБ по территории'!$I:$L,4,0),"-")</f>
        <v>9523.2299999999977</v>
      </c>
      <c r="H745" s="51">
        <f t="shared" si="3"/>
        <v>36490.966666666667</v>
      </c>
      <c r="I745" s="42" t="str">
        <f>IFERROR(VLOOKUP($D745,'1. КУБ по территории'!$A:$L,3,0),"-")</f>
        <v>Канал Специалисты</v>
      </c>
      <c r="J745" s="42" t="str">
        <f>IFERROR(VLOOKUP($D745,'1. КУБ по территории'!$A:$L,4,0),"-")</f>
        <v>Парфюмерные и хозяйственные магазины</v>
      </c>
      <c r="K745" s="42" t="str">
        <f>IFERROR(VLOOKUP($D745,'1. КУБ по территории'!$A:$L,5,0),"-")</f>
        <v>Парфюмерно-Хозяйственный магазин (Малый)</v>
      </c>
      <c r="L745" s="42" t="str">
        <f>IFERROR(VLOOKUP($D745,'1. КУБ по территории'!$A:$L,6,0),"-")</f>
        <v>Мила mini</v>
      </c>
      <c r="M745" s="50">
        <f t="shared" si="4"/>
        <v>6</v>
      </c>
      <c r="N745" s="43">
        <f>IFERROR(VLOOKUP($M745,справочник!$A$27:$D$33,3,0),0)</f>
        <v>30</v>
      </c>
      <c r="O745" s="43">
        <f>IFERROR(VLOOKUP($M745,справочник!$A$27:$D$33,4,0),0)</f>
        <v>2</v>
      </c>
      <c r="P745" s="43">
        <f t="shared" si="5"/>
        <v>60</v>
      </c>
      <c r="Q745" s="66"/>
      <c r="R745" s="67"/>
      <c r="S745" s="67"/>
      <c r="T745" s="67"/>
    </row>
    <row r="746" spans="1:20" hidden="1">
      <c r="A746" s="49" t="s">
        <v>7551</v>
      </c>
      <c r="B746" s="42" t="str">
        <f>IFERROR(VLOOKUP(D:D,'1. КУБ по территории'!$A:$L,7,0),"")</f>
        <v>Мила</v>
      </c>
      <c r="C746" s="42" t="str">
        <f>IFERROR(VLOOKUP(D:D,'1. КУБ по территории'!$A:$L,8,0),"")</f>
        <v>Могилевская обл., г. Могилев, ул Белинского, д 28</v>
      </c>
      <c r="D746" s="60" t="s">
        <v>5841</v>
      </c>
      <c r="E746" s="51">
        <f>IFERROR(VLOOKUP(D:D,'1. КУБ по территории'!$I:$L,2,0),"-")</f>
        <v>58660.45</v>
      </c>
      <c r="F746" s="51">
        <f>IFERROR(VLOOKUP(D:D,'1. КУБ по территории'!$I:$L,3,0),"-")</f>
        <v>41289.220000000008</v>
      </c>
      <c r="G746" s="51">
        <f>IFERROR(VLOOKUP(D:D,'1. КУБ по территории'!$I:$L,4,0),"-")</f>
        <v>9523.23</v>
      </c>
      <c r="H746" s="51">
        <f t="shared" si="3"/>
        <v>36490.966666666667</v>
      </c>
      <c r="I746" s="42" t="str">
        <f>IFERROR(VLOOKUP($D746,'1. КУБ по территории'!$A:$L,3,0),"-")</f>
        <v>Канал Специалисты</v>
      </c>
      <c r="J746" s="42" t="str">
        <f>IFERROR(VLOOKUP($D746,'1. КУБ по территории'!$A:$L,4,0),"-")</f>
        <v>Парфюмерные и хозяйственные магазины</v>
      </c>
      <c r="K746" s="42" t="str">
        <f>IFERROR(VLOOKUP($D746,'1. КУБ по территории'!$A:$L,5,0),"-")</f>
        <v>Парфюмерно-Хозяйственный магазин (Малый)</v>
      </c>
      <c r="L746" s="42" t="str">
        <f>IFERROR(VLOOKUP($D746,'1. КУБ по территории'!$A:$L,6,0),"-")</f>
        <v>Мила mini</v>
      </c>
      <c r="M746" s="50">
        <f t="shared" si="4"/>
        <v>6</v>
      </c>
      <c r="N746" s="43">
        <f>IFERROR(VLOOKUP($M746,справочник!$A$27:$D$33,3,0),0)</f>
        <v>30</v>
      </c>
      <c r="O746" s="43">
        <f>IFERROR(VLOOKUP($M746,справочник!$A$27:$D$33,4,0),0)</f>
        <v>2</v>
      </c>
      <c r="P746" s="43">
        <f t="shared" si="5"/>
        <v>60</v>
      </c>
      <c r="Q746" s="66"/>
      <c r="R746" s="67"/>
      <c r="S746" s="67"/>
      <c r="T746" s="67"/>
    </row>
    <row r="747" spans="1:20" hidden="1">
      <c r="A747" s="49" t="s">
        <v>7551</v>
      </c>
      <c r="B747" s="42" t="str">
        <f>IFERROR(VLOOKUP(D:D,'1. КУБ по территории'!$A:$L,7,0),"")</f>
        <v>Мила</v>
      </c>
      <c r="C747" s="42" t="str">
        <f>IFERROR(VLOOKUP(D:D,'1. КУБ по территории'!$A:$L,8,0),"")</f>
        <v>Могилевская обл., г. Могилев, ул Космонавтов, д 2</v>
      </c>
      <c r="D747" s="60" t="s">
        <v>5889</v>
      </c>
      <c r="E747" s="51">
        <f>IFERROR(VLOOKUP(D:D,'1. КУБ по территории'!$I:$L,2,0),"-")</f>
        <v>58660.449999999983</v>
      </c>
      <c r="F747" s="51">
        <f>IFERROR(VLOOKUP(D:D,'1. КУБ по территории'!$I:$L,3,0),"-")</f>
        <v>41289.220000000008</v>
      </c>
      <c r="G747" s="51">
        <f>IFERROR(VLOOKUP(D:D,'1. КУБ по территории'!$I:$L,4,0),"-")</f>
        <v>9523.2299999999977</v>
      </c>
      <c r="H747" s="51">
        <f t="shared" si="3"/>
        <v>36490.96666666666</v>
      </c>
      <c r="I747" s="42" t="str">
        <f>IFERROR(VLOOKUP($D747,'1. КУБ по территории'!$A:$L,3,0),"-")</f>
        <v>Канал Специалисты</v>
      </c>
      <c r="J747" s="42" t="str">
        <f>IFERROR(VLOOKUP($D747,'1. КУБ по территории'!$A:$L,4,0),"-")</f>
        <v>Парфюмерные и хозяйственные магазины</v>
      </c>
      <c r="K747" s="42" t="str">
        <f>IFERROR(VLOOKUP($D747,'1. КУБ по территории'!$A:$L,5,0),"-")</f>
        <v>Парфюмерно-Хозяйственный магазин (Малый)</v>
      </c>
      <c r="L747" s="42" t="str">
        <f>IFERROR(VLOOKUP($D747,'1. КУБ по территории'!$A:$L,6,0),"-")</f>
        <v>Мила mini</v>
      </c>
      <c r="M747" s="50">
        <f t="shared" si="4"/>
        <v>6</v>
      </c>
      <c r="N747" s="43">
        <f>IFERROR(VLOOKUP($M747,справочник!$A$27:$D$33,3,0),0)</f>
        <v>30</v>
      </c>
      <c r="O747" s="43">
        <f>IFERROR(VLOOKUP($M747,справочник!$A$27:$D$33,4,0),0)</f>
        <v>2</v>
      </c>
      <c r="P747" s="43">
        <f t="shared" si="5"/>
        <v>60</v>
      </c>
      <c r="Q747" s="66"/>
      <c r="R747" s="67"/>
      <c r="S747" s="67"/>
      <c r="T747" s="67"/>
    </row>
    <row r="748" spans="1:20" hidden="1">
      <c r="A748" s="49" t="s">
        <v>7551</v>
      </c>
      <c r="B748" s="42" t="str">
        <f>IFERROR(VLOOKUP(D:D,'1. КУБ по территории'!$A:$L,7,0),"")</f>
        <v>Мила</v>
      </c>
      <c r="C748" s="42" t="str">
        <f>IFERROR(VLOOKUP(D:D,'1. КУБ по территории'!$A:$L,8,0),"")</f>
        <v>Могилевская обл., г. Могилев, ул Мовчанского, д 53Б</v>
      </c>
      <c r="D748" s="60" t="s">
        <v>5843</v>
      </c>
      <c r="E748" s="51">
        <f>IFERROR(VLOOKUP(D:D,'1. КУБ по территории'!$I:$L,2,0),"-")</f>
        <v>58660.45</v>
      </c>
      <c r="F748" s="51">
        <f>IFERROR(VLOOKUP(D:D,'1. КУБ по территории'!$I:$L,3,0),"-")</f>
        <v>41289.220000000008</v>
      </c>
      <c r="G748" s="51">
        <f>IFERROR(VLOOKUP(D:D,'1. КУБ по территории'!$I:$L,4,0),"-")</f>
        <v>9523.2299999999977</v>
      </c>
      <c r="H748" s="51">
        <f t="shared" si="3"/>
        <v>36490.966666666667</v>
      </c>
      <c r="I748" s="42" t="str">
        <f>IFERROR(VLOOKUP($D748,'1. КУБ по территории'!$A:$L,3,0),"-")</f>
        <v>Канал Специалисты</v>
      </c>
      <c r="J748" s="42" t="str">
        <f>IFERROR(VLOOKUP($D748,'1. КУБ по территории'!$A:$L,4,0),"-")</f>
        <v>Парфюмерные и хозяйственные магазины</v>
      </c>
      <c r="K748" s="42" t="str">
        <f>IFERROR(VLOOKUP($D748,'1. КУБ по территории'!$A:$L,5,0),"-")</f>
        <v>Парфюмерно-Хозяйственный магазин (Малый)</v>
      </c>
      <c r="L748" s="42" t="str">
        <f>IFERROR(VLOOKUP($D748,'1. КУБ по территории'!$A:$L,6,0),"-")</f>
        <v>Мила mini</v>
      </c>
      <c r="M748" s="50">
        <f t="shared" si="4"/>
        <v>6</v>
      </c>
      <c r="N748" s="43">
        <f>IFERROR(VLOOKUP($M748,справочник!$A$27:$D$33,3,0),0)</f>
        <v>30</v>
      </c>
      <c r="O748" s="43">
        <f>IFERROR(VLOOKUP($M748,справочник!$A$27:$D$33,4,0),0)</f>
        <v>2</v>
      </c>
      <c r="P748" s="43">
        <f t="shared" si="5"/>
        <v>60</v>
      </c>
      <c r="Q748" s="66"/>
      <c r="R748" s="67"/>
      <c r="S748" s="67"/>
      <c r="T748" s="67"/>
    </row>
    <row r="749" spans="1:20" hidden="1">
      <c r="A749" s="49" t="s">
        <v>7551</v>
      </c>
      <c r="B749" s="42" t="str">
        <f>IFERROR(VLOOKUP(D:D,'1. КУБ по территории'!$A:$L,7,0),"")</f>
        <v>Мила</v>
      </c>
      <c r="C749" s="42" t="str">
        <f>IFERROR(VLOOKUP(D:D,'1. КУБ по территории'!$A:$L,8,0),"")</f>
        <v>Могилевская обл., г. Могилев, ул Гагарина, д 79</v>
      </c>
      <c r="D749" s="60" t="s">
        <v>5882</v>
      </c>
      <c r="E749" s="51">
        <f>IFERROR(VLOOKUP(D:D,'1. КУБ по территории'!$I:$L,2,0),"-")</f>
        <v>58660.44999999999</v>
      </c>
      <c r="F749" s="51">
        <f>IFERROR(VLOOKUP(D:D,'1. КУБ по территории'!$I:$L,3,0),"-")</f>
        <v>41289.220000000008</v>
      </c>
      <c r="G749" s="51">
        <f>IFERROR(VLOOKUP(D:D,'1. КУБ по территории'!$I:$L,4,0),"-")</f>
        <v>9523.2299999999977</v>
      </c>
      <c r="H749" s="51">
        <f t="shared" si="3"/>
        <v>36490.966666666667</v>
      </c>
      <c r="I749" s="42" t="str">
        <f>IFERROR(VLOOKUP($D749,'1. КУБ по территории'!$A:$L,3,0),"-")</f>
        <v>Канал Специалисты</v>
      </c>
      <c r="J749" s="42" t="str">
        <f>IFERROR(VLOOKUP($D749,'1. КУБ по территории'!$A:$L,4,0),"-")</f>
        <v>Парфюмерные и хозяйственные магазины</v>
      </c>
      <c r="K749" s="42" t="str">
        <f>IFERROR(VLOOKUP($D749,'1. КУБ по территории'!$A:$L,5,0),"-")</f>
        <v>Парфюмерно-Хозяйственный магазин (Малый)</v>
      </c>
      <c r="L749" s="42" t="str">
        <f>IFERROR(VLOOKUP($D749,'1. КУБ по территории'!$A:$L,6,0),"-")</f>
        <v>Мила mini</v>
      </c>
      <c r="M749" s="50">
        <f t="shared" si="4"/>
        <v>6</v>
      </c>
      <c r="N749" s="43">
        <f>IFERROR(VLOOKUP($M749,справочник!$A$27:$D$33,3,0),0)</f>
        <v>30</v>
      </c>
      <c r="O749" s="43">
        <f>IFERROR(VLOOKUP($M749,справочник!$A$27:$D$33,4,0),0)</f>
        <v>2</v>
      </c>
      <c r="P749" s="43">
        <f t="shared" si="5"/>
        <v>60</v>
      </c>
      <c r="Q749" s="66"/>
      <c r="R749" s="67"/>
      <c r="S749" s="67"/>
      <c r="T749" s="67"/>
    </row>
    <row r="750" spans="1:20" hidden="1">
      <c r="A750" s="49" t="s">
        <v>7551</v>
      </c>
      <c r="B750" s="42" t="str">
        <f>IFERROR(VLOOKUP(D:D,'1. КУБ по территории'!$A:$L,7,0),"")</f>
        <v>Мила</v>
      </c>
      <c r="C750" s="42" t="str">
        <f>IFERROR(VLOOKUP(D:D,'1. КУБ по территории'!$A:$L,8,0),"")</f>
        <v>Могилевская обл., г. Могилев, пр-кт Витебский, д 4б</v>
      </c>
      <c r="D750" s="60" t="s">
        <v>5825</v>
      </c>
      <c r="E750" s="51">
        <f>IFERROR(VLOOKUP(D:D,'1. КУБ по территории'!$I:$L,2,0),"-")</f>
        <v>58660.450000000004</v>
      </c>
      <c r="F750" s="51">
        <f>IFERROR(VLOOKUP(D:D,'1. КУБ по территории'!$I:$L,3,0),"-")</f>
        <v>41289.220000000016</v>
      </c>
      <c r="G750" s="51">
        <f>IFERROR(VLOOKUP(D:D,'1. КУБ по территории'!$I:$L,4,0),"-")</f>
        <v>9523.2299999999959</v>
      </c>
      <c r="H750" s="51">
        <f t="shared" si="3"/>
        <v>36490.966666666667</v>
      </c>
      <c r="I750" s="42" t="str">
        <f>IFERROR(VLOOKUP($D750,'1. КУБ по территории'!$A:$L,3,0),"-")</f>
        <v>Канал Специалисты</v>
      </c>
      <c r="J750" s="42" t="str">
        <f>IFERROR(VLOOKUP($D750,'1. КУБ по территории'!$A:$L,4,0),"-")</f>
        <v>Парфюмерные и хозяйственные магазины</v>
      </c>
      <c r="K750" s="42" t="str">
        <f>IFERROR(VLOOKUP($D750,'1. КУБ по территории'!$A:$L,5,0),"-")</f>
        <v>Парфюмерно-Хозяйственный магазин (Малый)</v>
      </c>
      <c r="L750" s="42" t="str">
        <f>IFERROR(VLOOKUP($D750,'1. КУБ по территории'!$A:$L,6,0),"-")</f>
        <v>Мила mini</v>
      </c>
      <c r="M750" s="50">
        <f t="shared" si="4"/>
        <v>6</v>
      </c>
      <c r="N750" s="43">
        <f>IFERROR(VLOOKUP($M750,справочник!$A$27:$D$33,3,0),0)</f>
        <v>30</v>
      </c>
      <c r="O750" s="43">
        <f>IFERROR(VLOOKUP($M750,справочник!$A$27:$D$33,4,0),0)</f>
        <v>2</v>
      </c>
      <c r="P750" s="43">
        <f t="shared" si="5"/>
        <v>60</v>
      </c>
      <c r="Q750" s="66"/>
      <c r="R750" s="67"/>
      <c r="S750" s="67"/>
      <c r="T750" s="67"/>
    </row>
    <row r="751" spans="1:20" hidden="1">
      <c r="A751" s="49" t="s">
        <v>7551</v>
      </c>
      <c r="B751" s="42" t="str">
        <f>IFERROR(VLOOKUP(D:D,'1. КУБ по территории'!$A:$L,7,0),"")</f>
        <v>Мила</v>
      </c>
      <c r="C751" s="42" t="str">
        <f>IFERROR(VLOOKUP(D:D,'1. КУБ по территории'!$A:$L,8,0),"")</f>
        <v>Могилевская обл., г. Могилев, пр-кт Пушкинский, д 39</v>
      </c>
      <c r="D751" s="60" t="s">
        <v>5855</v>
      </c>
      <c r="E751" s="51">
        <f>IFERROR(VLOOKUP(D:D,'1. КУБ по территории'!$I:$L,2,0),"-")</f>
        <v>58660.45</v>
      </c>
      <c r="F751" s="51">
        <f>IFERROR(VLOOKUP(D:D,'1. КУБ по территории'!$I:$L,3,0),"-")</f>
        <v>41289.22</v>
      </c>
      <c r="G751" s="51">
        <f>IFERROR(VLOOKUP(D:D,'1. КУБ по территории'!$I:$L,4,0),"-")</f>
        <v>9523.2299999999959</v>
      </c>
      <c r="H751" s="51">
        <f t="shared" si="3"/>
        <v>36490.966666666667</v>
      </c>
      <c r="I751" s="42" t="str">
        <f>IFERROR(VLOOKUP($D751,'1. КУБ по территории'!$A:$L,3,0),"-")</f>
        <v>Канал Специалисты</v>
      </c>
      <c r="J751" s="42" t="str">
        <f>IFERROR(VLOOKUP($D751,'1. КУБ по территории'!$A:$L,4,0),"-")</f>
        <v>Парфюмерные и хозяйственные магазины</v>
      </c>
      <c r="K751" s="42" t="str">
        <f>IFERROR(VLOOKUP($D751,'1. КУБ по территории'!$A:$L,5,0),"-")</f>
        <v>Парфюмерно-Хозяйственный магазин (Малый)</v>
      </c>
      <c r="L751" s="42" t="str">
        <f>IFERROR(VLOOKUP($D751,'1. КУБ по территории'!$A:$L,6,0),"-")</f>
        <v>Мила mini</v>
      </c>
      <c r="M751" s="50">
        <f t="shared" si="4"/>
        <v>6</v>
      </c>
      <c r="N751" s="43">
        <f>IFERROR(VLOOKUP($M751,справочник!$A$27:$D$33,3,0),0)</f>
        <v>30</v>
      </c>
      <c r="O751" s="43">
        <f>IFERROR(VLOOKUP($M751,справочник!$A$27:$D$33,4,0),0)</f>
        <v>2</v>
      </c>
      <c r="P751" s="43">
        <f t="shared" si="5"/>
        <v>60</v>
      </c>
      <c r="Q751" s="66"/>
      <c r="R751" s="67"/>
      <c r="S751" s="67"/>
      <c r="T751" s="67"/>
    </row>
    <row r="752" spans="1:20" hidden="1">
      <c r="A752" s="49" t="s">
        <v>7551</v>
      </c>
      <c r="B752" s="42" t="str">
        <f>IFERROR(VLOOKUP(D:D,'1. КУБ по территории'!$A:$L,7,0),"")</f>
        <v>Мила</v>
      </c>
      <c r="C752" s="42" t="str">
        <f>IFERROR(VLOOKUP(D:D,'1. КУБ по территории'!$A:$L,8,0),"")</f>
        <v>Могилевская обл., г. Могилев, ул Мовчанского, д 28</v>
      </c>
      <c r="D752" s="60" t="s">
        <v>5835</v>
      </c>
      <c r="E752" s="51">
        <f>IFERROR(VLOOKUP(D:D,'1. КУБ по территории'!$I:$L,2,0),"-")</f>
        <v>58660.45</v>
      </c>
      <c r="F752" s="51">
        <f>IFERROR(VLOOKUP(D:D,'1. КУБ по территории'!$I:$L,3,0),"-")</f>
        <v>41289.220000000016</v>
      </c>
      <c r="G752" s="51">
        <f>IFERROR(VLOOKUP(D:D,'1. КУБ по территории'!$I:$L,4,0),"-")</f>
        <v>9523.23</v>
      </c>
      <c r="H752" s="51">
        <f t="shared" si="3"/>
        <v>36490.966666666667</v>
      </c>
      <c r="I752" s="42" t="str">
        <f>IFERROR(VLOOKUP($D752,'1. КУБ по территории'!$A:$L,3,0),"-")</f>
        <v>Канал Специалисты</v>
      </c>
      <c r="J752" s="42" t="str">
        <f>IFERROR(VLOOKUP($D752,'1. КУБ по территории'!$A:$L,4,0),"-")</f>
        <v>Парфюмерные и хозяйственные магазины</v>
      </c>
      <c r="K752" s="42" t="str">
        <f>IFERROR(VLOOKUP($D752,'1. КУБ по территории'!$A:$L,5,0),"-")</f>
        <v>Парфюмерно-Хозяйственный магазин (Малый)</v>
      </c>
      <c r="L752" s="42" t="str">
        <f>IFERROR(VLOOKUP($D752,'1. КУБ по территории'!$A:$L,6,0),"-")</f>
        <v>Мила mini</v>
      </c>
      <c r="M752" s="50">
        <f t="shared" si="4"/>
        <v>6</v>
      </c>
      <c r="N752" s="43">
        <f>IFERROR(VLOOKUP($M752,справочник!$A$27:$D$33,3,0),0)</f>
        <v>30</v>
      </c>
      <c r="O752" s="43">
        <f>IFERROR(VLOOKUP($M752,справочник!$A$27:$D$33,4,0),0)</f>
        <v>2</v>
      </c>
      <c r="P752" s="43">
        <f t="shared" si="5"/>
        <v>60</v>
      </c>
      <c r="Q752" s="66"/>
      <c r="R752" s="67"/>
      <c r="S752" s="67"/>
      <c r="T752" s="67"/>
    </row>
    <row r="753" spans="1:20" hidden="1">
      <c r="A753" s="49" t="s">
        <v>7551</v>
      </c>
      <c r="B753" s="42" t="str">
        <f>IFERROR(VLOOKUP(D:D,'1. КУБ по территории'!$A:$L,7,0),"")</f>
        <v>Мила</v>
      </c>
      <c r="C753" s="42" t="str">
        <f>IFERROR(VLOOKUP(D:D,'1. КУБ по территории'!$A:$L,8,0),"")</f>
        <v>Могилевская обл., г. Могилев, ул Народного Ополчения, д 10</v>
      </c>
      <c r="D753" s="60" t="s">
        <v>5868</v>
      </c>
      <c r="E753" s="51">
        <f>IFERROR(VLOOKUP(D:D,'1. КУБ по территории'!$I:$L,2,0),"-")</f>
        <v>58660.45</v>
      </c>
      <c r="F753" s="51">
        <f>IFERROR(VLOOKUP(D:D,'1. КУБ по территории'!$I:$L,3,0),"-")</f>
        <v>41289.22</v>
      </c>
      <c r="G753" s="51">
        <f>IFERROR(VLOOKUP(D:D,'1. КУБ по территории'!$I:$L,4,0),"-")</f>
        <v>9523.23</v>
      </c>
      <c r="H753" s="51">
        <f t="shared" si="3"/>
        <v>36490.966666666667</v>
      </c>
      <c r="I753" s="42" t="str">
        <f>IFERROR(VLOOKUP($D753,'1. КУБ по территории'!$A:$L,3,0),"-")</f>
        <v>Канал Специалисты</v>
      </c>
      <c r="J753" s="42" t="str">
        <f>IFERROR(VLOOKUP($D753,'1. КУБ по территории'!$A:$L,4,0),"-")</f>
        <v>Парфюмерные и хозяйственные магазины</v>
      </c>
      <c r="K753" s="42" t="str">
        <f>IFERROR(VLOOKUP($D753,'1. КУБ по территории'!$A:$L,5,0),"-")</f>
        <v>Парфюмерно-Хозяйственный магазин (Малый)</v>
      </c>
      <c r="L753" s="42" t="str">
        <f>IFERROR(VLOOKUP($D753,'1. КУБ по территории'!$A:$L,6,0),"-")</f>
        <v>Мила mini</v>
      </c>
      <c r="M753" s="50">
        <f t="shared" si="4"/>
        <v>6</v>
      </c>
      <c r="N753" s="43">
        <f>IFERROR(VLOOKUP($M753,справочник!$A$27:$D$33,3,0),0)</f>
        <v>30</v>
      </c>
      <c r="O753" s="43">
        <f>IFERROR(VLOOKUP($M753,справочник!$A$27:$D$33,4,0),0)</f>
        <v>2</v>
      </c>
      <c r="P753" s="43">
        <f t="shared" si="5"/>
        <v>60</v>
      </c>
      <c r="Q753" s="66"/>
      <c r="R753" s="67"/>
      <c r="S753" s="67"/>
      <c r="T753" s="67"/>
    </row>
    <row r="754" spans="1:20" hidden="1">
      <c r="A754" s="49" t="s">
        <v>7551</v>
      </c>
      <c r="B754" s="42" t="str">
        <f>IFERROR(VLOOKUP(D:D,'1. КУБ по территории'!$A:$L,7,0),"")</f>
        <v>Мила</v>
      </c>
      <c r="C754" s="42" t="str">
        <f>IFERROR(VLOOKUP(D:D,'1. КУБ по территории'!$A:$L,8,0),"")</f>
        <v>Могилевская обл., г. Могилев, пр-кт Пушкинский, д 26</v>
      </c>
      <c r="D754" s="60" t="s">
        <v>5852</v>
      </c>
      <c r="E754" s="51">
        <f>IFERROR(VLOOKUP(D:D,'1. КУБ по территории'!$I:$L,2,0),"-")</f>
        <v>58660.449999999975</v>
      </c>
      <c r="F754" s="51">
        <f>IFERROR(VLOOKUP(D:D,'1. КУБ по территории'!$I:$L,3,0),"-")</f>
        <v>41289.220000000008</v>
      </c>
      <c r="G754" s="51">
        <f>IFERROR(VLOOKUP(D:D,'1. КУБ по территории'!$I:$L,4,0),"-")</f>
        <v>9523.23</v>
      </c>
      <c r="H754" s="51">
        <f t="shared" si="3"/>
        <v>36490.96666666666</v>
      </c>
      <c r="I754" s="42" t="str">
        <f>IFERROR(VLOOKUP($D754,'1. КУБ по территории'!$A:$L,3,0),"-")</f>
        <v>Канал Специалисты</v>
      </c>
      <c r="J754" s="42" t="str">
        <f>IFERROR(VLOOKUP($D754,'1. КУБ по территории'!$A:$L,4,0),"-")</f>
        <v>Парфюмерные и хозяйственные магазины</v>
      </c>
      <c r="K754" s="42" t="str">
        <f>IFERROR(VLOOKUP($D754,'1. КУБ по территории'!$A:$L,5,0),"-")</f>
        <v>Парфюмерно-Хозяйственный магазин (Малый)</v>
      </c>
      <c r="L754" s="42" t="str">
        <f>IFERROR(VLOOKUP($D754,'1. КУБ по территории'!$A:$L,6,0),"-")</f>
        <v>Мила mini</v>
      </c>
      <c r="M754" s="50">
        <f t="shared" si="4"/>
        <v>6</v>
      </c>
      <c r="N754" s="43">
        <f>IFERROR(VLOOKUP($M754,справочник!$A$27:$D$33,3,0),0)</f>
        <v>30</v>
      </c>
      <c r="O754" s="43">
        <f>IFERROR(VLOOKUP($M754,справочник!$A$27:$D$33,4,0),0)</f>
        <v>2</v>
      </c>
      <c r="P754" s="43">
        <f t="shared" si="5"/>
        <v>60</v>
      </c>
      <c r="Q754" s="66"/>
      <c r="R754" s="67"/>
      <c r="S754" s="67"/>
      <c r="T754" s="67"/>
    </row>
    <row r="755" spans="1:20" hidden="1">
      <c r="A755" s="49" t="s">
        <v>7551</v>
      </c>
      <c r="B755" s="42" t="str">
        <f>IFERROR(VLOOKUP(D:D,'1. КУБ по территории'!$A:$L,7,0),"")</f>
        <v>Мила</v>
      </c>
      <c r="C755" s="42" t="str">
        <f>IFERROR(VLOOKUP(D:D,'1. КУБ по территории'!$A:$L,8,0),"")</f>
        <v>Могилевская обл., г. Могилев, ул Привокзальная, д 4</v>
      </c>
      <c r="D755" s="60" t="s">
        <v>5872</v>
      </c>
      <c r="E755" s="51">
        <f>IFERROR(VLOOKUP(D:D,'1. КУБ по территории'!$I:$L,2,0),"-")</f>
        <v>58660.44999999999</v>
      </c>
      <c r="F755" s="51">
        <f>IFERROR(VLOOKUP(D:D,'1. КУБ по территории'!$I:$L,3,0),"-")</f>
        <v>41289.220000000008</v>
      </c>
      <c r="G755" s="51">
        <f>IFERROR(VLOOKUP(D:D,'1. КУБ по территории'!$I:$L,4,0),"-")</f>
        <v>9523.23</v>
      </c>
      <c r="H755" s="51">
        <f t="shared" si="3"/>
        <v>36490.966666666667</v>
      </c>
      <c r="I755" s="42" t="str">
        <f>IFERROR(VLOOKUP($D755,'1. КУБ по территории'!$A:$L,3,0),"-")</f>
        <v>Канал Специалисты</v>
      </c>
      <c r="J755" s="42" t="str">
        <f>IFERROR(VLOOKUP($D755,'1. КУБ по территории'!$A:$L,4,0),"-")</f>
        <v>Парфюмерные и хозяйственные магазины</v>
      </c>
      <c r="K755" s="42" t="str">
        <f>IFERROR(VLOOKUP($D755,'1. КУБ по территории'!$A:$L,5,0),"-")</f>
        <v>Парфюмерно-Хозяйственный магазин (Малый)</v>
      </c>
      <c r="L755" s="42" t="str">
        <f>IFERROR(VLOOKUP($D755,'1. КУБ по территории'!$A:$L,6,0),"-")</f>
        <v>Мила mini</v>
      </c>
      <c r="M755" s="50">
        <f t="shared" si="4"/>
        <v>6</v>
      </c>
      <c r="N755" s="43">
        <f>IFERROR(VLOOKUP($M755,справочник!$A$27:$D$33,3,0),0)</f>
        <v>30</v>
      </c>
      <c r="O755" s="43">
        <f>IFERROR(VLOOKUP($M755,справочник!$A$27:$D$33,4,0),0)</f>
        <v>2</v>
      </c>
      <c r="P755" s="43">
        <f t="shared" si="5"/>
        <v>60</v>
      </c>
      <c r="Q755" s="66"/>
      <c r="R755" s="67"/>
      <c r="S755" s="67"/>
      <c r="T755" s="67"/>
    </row>
    <row r="756" spans="1:20" hidden="1">
      <c r="A756" s="49" t="s">
        <v>7551</v>
      </c>
      <c r="B756" s="42" t="str">
        <f>IFERROR(VLOOKUP(D:D,'1. КУБ по территории'!$A:$L,7,0),"")</f>
        <v>Мила</v>
      </c>
      <c r="C756" s="42" t="str">
        <f>IFERROR(VLOOKUP(D:D,'1. КУБ по территории'!$A:$L,8,0),"")</f>
        <v>Могилевская обл., г. Могилев, пр-кт Шмидта, д 5А</v>
      </c>
      <c r="D756" s="60" t="s">
        <v>5859</v>
      </c>
      <c r="E756" s="51">
        <f>IFERROR(VLOOKUP(D:D,'1. КУБ по территории'!$I:$L,2,0),"-")</f>
        <v>58660.44999999999</v>
      </c>
      <c r="F756" s="51">
        <f>IFERROR(VLOOKUP(D:D,'1. КУБ по территории'!$I:$L,3,0),"-")</f>
        <v>41289.220000000008</v>
      </c>
      <c r="G756" s="51">
        <f>IFERROR(VLOOKUP(D:D,'1. КУБ по территории'!$I:$L,4,0),"-")</f>
        <v>9523.23</v>
      </c>
      <c r="H756" s="51">
        <f t="shared" si="3"/>
        <v>36490.966666666667</v>
      </c>
      <c r="I756" s="42" t="str">
        <f>IFERROR(VLOOKUP($D756,'1. КУБ по территории'!$A:$L,3,0),"-")</f>
        <v>Канал Специалисты</v>
      </c>
      <c r="J756" s="42" t="str">
        <f>IFERROR(VLOOKUP($D756,'1. КУБ по территории'!$A:$L,4,0),"-")</f>
        <v>Парфюмерные и хозяйственные магазины</v>
      </c>
      <c r="K756" s="42" t="str">
        <f>IFERROR(VLOOKUP($D756,'1. КУБ по территории'!$A:$L,5,0),"-")</f>
        <v>Парфюмерно-Хозяйственный магазин (Малый)</v>
      </c>
      <c r="L756" s="42" t="str">
        <f>IFERROR(VLOOKUP($D756,'1. КУБ по территории'!$A:$L,6,0),"-")</f>
        <v>Мила mini</v>
      </c>
      <c r="M756" s="50">
        <f t="shared" si="4"/>
        <v>6</v>
      </c>
      <c r="N756" s="43">
        <f>IFERROR(VLOOKUP($M756,справочник!$A$27:$D$33,3,0),0)</f>
        <v>30</v>
      </c>
      <c r="O756" s="43">
        <f>IFERROR(VLOOKUP($M756,справочник!$A$27:$D$33,4,0),0)</f>
        <v>2</v>
      </c>
      <c r="P756" s="43">
        <f t="shared" si="5"/>
        <v>60</v>
      </c>
      <c r="Q756" s="66"/>
      <c r="R756" s="67"/>
      <c r="S756" s="67"/>
      <c r="T756" s="67"/>
    </row>
    <row r="757" spans="1:20" hidden="1">
      <c r="A757" s="49" t="s">
        <v>7551</v>
      </c>
      <c r="B757" s="42" t="str">
        <f>IFERROR(VLOOKUP(D:D,'1. КУБ по территории'!$A:$L,7,0),"")</f>
        <v>Мила</v>
      </c>
      <c r="C757" s="42" t="str">
        <f>IFERROR(VLOOKUP(D:D,'1. КУБ по территории'!$A:$L,8,0),"")</f>
        <v>Могилевская обл., г. Могилев, ул Гришина, д 106</v>
      </c>
      <c r="D757" s="60" t="s">
        <v>5886</v>
      </c>
      <c r="E757" s="51">
        <f>IFERROR(VLOOKUP(D:D,'1. КУБ по территории'!$I:$L,2,0),"-")</f>
        <v>58660.44999999999</v>
      </c>
      <c r="F757" s="51">
        <f>IFERROR(VLOOKUP(D:D,'1. КУБ по территории'!$I:$L,3,0),"-")</f>
        <v>41289.220000000008</v>
      </c>
      <c r="G757" s="51">
        <f>IFERROR(VLOOKUP(D:D,'1. КУБ по территории'!$I:$L,4,0),"-")</f>
        <v>9523.2299999999977</v>
      </c>
      <c r="H757" s="51">
        <f t="shared" si="3"/>
        <v>36490.966666666667</v>
      </c>
      <c r="I757" s="42" t="str">
        <f>IFERROR(VLOOKUP($D757,'1. КУБ по территории'!$A:$L,3,0),"-")</f>
        <v>Канал Специалисты</v>
      </c>
      <c r="J757" s="42" t="str">
        <f>IFERROR(VLOOKUP($D757,'1. КУБ по территории'!$A:$L,4,0),"-")</f>
        <v>Парфюмерные и хозяйственные магазины</v>
      </c>
      <c r="K757" s="42" t="str">
        <f>IFERROR(VLOOKUP($D757,'1. КУБ по территории'!$A:$L,5,0),"-")</f>
        <v>Парфюмерно-Хозяйственный магазин (Малый)</v>
      </c>
      <c r="L757" s="42" t="str">
        <f>IFERROR(VLOOKUP($D757,'1. КУБ по территории'!$A:$L,6,0),"-")</f>
        <v>Мила mini</v>
      </c>
      <c r="M757" s="50">
        <f t="shared" si="4"/>
        <v>6</v>
      </c>
      <c r="N757" s="43">
        <f>IFERROR(VLOOKUP($M757,справочник!$A$27:$D$33,3,0),0)</f>
        <v>30</v>
      </c>
      <c r="O757" s="43">
        <f>IFERROR(VLOOKUP($M757,справочник!$A$27:$D$33,4,0),0)</f>
        <v>2</v>
      </c>
      <c r="P757" s="43">
        <f t="shared" si="5"/>
        <v>60</v>
      </c>
      <c r="Q757" s="66"/>
      <c r="R757" s="67"/>
      <c r="S757" s="67"/>
      <c r="T757" s="67"/>
    </row>
    <row r="758" spans="1:20" hidden="1">
      <c r="A758" s="49" t="s">
        <v>7551</v>
      </c>
      <c r="B758" s="42" t="str">
        <f>IFERROR(VLOOKUP(D:D,'1. КУБ по территории'!$A:$L,7,0),"")</f>
        <v>Мила</v>
      </c>
      <c r="C758" s="42" t="str">
        <f>IFERROR(VLOOKUP(D:D,'1. КУБ по территории'!$A:$L,8,0),"")</f>
        <v>Могилевская обл., г. Могилев, б-р Непокоренных, д 35</v>
      </c>
      <c r="D758" s="60" t="s">
        <v>5920</v>
      </c>
      <c r="E758" s="51">
        <f>IFERROR(VLOOKUP(D:D,'1. КУБ по территории'!$I:$L,2,0),"-")</f>
        <v>58660.449999999975</v>
      </c>
      <c r="F758" s="51">
        <f>IFERROR(VLOOKUP(D:D,'1. КУБ по территории'!$I:$L,3,0),"-")</f>
        <v>41289.22</v>
      </c>
      <c r="G758" s="51">
        <f>IFERROR(VLOOKUP(D:D,'1. КУБ по территории'!$I:$L,4,0),"-")</f>
        <v>9523.23</v>
      </c>
      <c r="H758" s="51">
        <f t="shared" si="3"/>
        <v>36490.96666666666</v>
      </c>
      <c r="I758" s="42" t="str">
        <f>IFERROR(VLOOKUP($D758,'1. КУБ по территории'!$A:$L,3,0),"-")</f>
        <v>Канал Специалисты</v>
      </c>
      <c r="J758" s="42" t="str">
        <f>IFERROR(VLOOKUP($D758,'1. КУБ по территории'!$A:$L,4,0),"-")</f>
        <v>Парфюмерные и хозяйственные магазины</v>
      </c>
      <c r="K758" s="42" t="str">
        <f>IFERROR(VLOOKUP($D758,'1. КУБ по территории'!$A:$L,5,0),"-")</f>
        <v>Парфюмерно-Хозяйственный магазин (Малый)</v>
      </c>
      <c r="L758" s="42" t="str">
        <f>IFERROR(VLOOKUP($D758,'1. КУБ по территории'!$A:$L,6,0),"-")</f>
        <v>Мила mini</v>
      </c>
      <c r="M758" s="50">
        <f t="shared" si="4"/>
        <v>6</v>
      </c>
      <c r="N758" s="43">
        <f>IFERROR(VLOOKUP($M758,справочник!$A$27:$D$33,3,0),0)</f>
        <v>30</v>
      </c>
      <c r="O758" s="43">
        <f>IFERROR(VLOOKUP($M758,справочник!$A$27:$D$33,4,0),0)</f>
        <v>2</v>
      </c>
      <c r="P758" s="43">
        <f t="shared" si="5"/>
        <v>60</v>
      </c>
      <c r="Q758" s="66"/>
      <c r="R758" s="67"/>
      <c r="S758" s="67"/>
      <c r="T758" s="67"/>
    </row>
    <row r="759" spans="1:20" hidden="1">
      <c r="A759" s="49" t="s">
        <v>7551</v>
      </c>
      <c r="B759" s="42" t="str">
        <f>IFERROR(VLOOKUP(D:D,'1. КУБ по территории'!$A:$L,7,0),"")</f>
        <v>Мила</v>
      </c>
      <c r="C759" s="42" t="str">
        <f>IFERROR(VLOOKUP(D:D,'1. КУБ по территории'!$A:$L,8,0),"")</f>
        <v>Могилевская обл., г. Могилев, ул Островского, д 5</v>
      </c>
      <c r="D759" s="60" t="s">
        <v>5853</v>
      </c>
      <c r="E759" s="51">
        <f>IFERROR(VLOOKUP(D:D,'1. КУБ по территории'!$I:$L,2,0),"-")</f>
        <v>58660.44999999999</v>
      </c>
      <c r="F759" s="51">
        <f>IFERROR(VLOOKUP(D:D,'1. КУБ по территории'!$I:$L,3,0),"-")</f>
        <v>41289.22</v>
      </c>
      <c r="G759" s="51">
        <f>IFERROR(VLOOKUP(D:D,'1. КУБ по территории'!$I:$L,4,0),"-")</f>
        <v>9523.2299999999977</v>
      </c>
      <c r="H759" s="51">
        <f t="shared" si="3"/>
        <v>36490.96666666666</v>
      </c>
      <c r="I759" s="42" t="str">
        <f>IFERROR(VLOOKUP($D759,'1. КУБ по территории'!$A:$L,3,0),"-")</f>
        <v>Канал Специалисты</v>
      </c>
      <c r="J759" s="42" t="str">
        <f>IFERROR(VLOOKUP($D759,'1. КУБ по территории'!$A:$L,4,0),"-")</f>
        <v>Парфюмерные и хозяйственные магазины</v>
      </c>
      <c r="K759" s="42" t="str">
        <f>IFERROR(VLOOKUP($D759,'1. КУБ по территории'!$A:$L,5,0),"-")</f>
        <v>Парфюмерно-Хозяйственный магазин (Малый)</v>
      </c>
      <c r="L759" s="42" t="str">
        <f>IFERROR(VLOOKUP($D759,'1. КУБ по территории'!$A:$L,6,0),"-")</f>
        <v>Мила mini</v>
      </c>
      <c r="M759" s="50">
        <f t="shared" si="4"/>
        <v>6</v>
      </c>
      <c r="N759" s="43">
        <f>IFERROR(VLOOKUP($M759,справочник!$A$27:$D$33,3,0),0)</f>
        <v>30</v>
      </c>
      <c r="O759" s="43">
        <f>IFERROR(VLOOKUP($M759,справочник!$A$27:$D$33,4,0),0)</f>
        <v>2</v>
      </c>
      <c r="P759" s="43">
        <f t="shared" si="5"/>
        <v>60</v>
      </c>
      <c r="Q759" s="66"/>
      <c r="R759" s="67"/>
      <c r="S759" s="67"/>
      <c r="T759" s="67"/>
    </row>
    <row r="760" spans="1:20" hidden="1">
      <c r="A760" s="49" t="s">
        <v>7551</v>
      </c>
      <c r="B760" s="42" t="str">
        <f>IFERROR(VLOOKUP(D:D,'1. КУБ по территории'!$A:$L,7,0),"")</f>
        <v>Мила</v>
      </c>
      <c r="C760" s="42" t="str">
        <f>IFERROR(VLOOKUP(D:D,'1. КУБ по территории'!$A:$L,8,0),"")</f>
        <v>Могилевская обл., г. Могилев, ул Аркадия Кулешова, д 24</v>
      </c>
      <c r="D760" s="60" t="s">
        <v>5827</v>
      </c>
      <c r="E760" s="51">
        <f>IFERROR(VLOOKUP(D:D,'1. КУБ по территории'!$I:$L,2,0),"-")</f>
        <v>58660.450000000004</v>
      </c>
      <c r="F760" s="51">
        <f>IFERROR(VLOOKUP(D:D,'1. КУБ по территории'!$I:$L,3,0),"-")</f>
        <v>41289.220000000008</v>
      </c>
      <c r="G760" s="51">
        <f>IFERROR(VLOOKUP(D:D,'1. КУБ по территории'!$I:$L,4,0),"-")</f>
        <v>9523.23</v>
      </c>
      <c r="H760" s="51">
        <f t="shared" si="3"/>
        <v>36490.966666666667</v>
      </c>
      <c r="I760" s="42" t="str">
        <f>IFERROR(VLOOKUP($D760,'1. КУБ по территории'!$A:$L,3,0),"-")</f>
        <v>Канал Специалисты</v>
      </c>
      <c r="J760" s="42" t="str">
        <f>IFERROR(VLOOKUP($D760,'1. КУБ по территории'!$A:$L,4,0),"-")</f>
        <v>Парфюмерные и хозяйственные магазины</v>
      </c>
      <c r="K760" s="42" t="str">
        <f>IFERROR(VLOOKUP($D760,'1. КУБ по территории'!$A:$L,5,0),"-")</f>
        <v>Парфюмерно-Хозяйственный магазин (Малый)</v>
      </c>
      <c r="L760" s="42" t="str">
        <f>IFERROR(VLOOKUP($D760,'1. КУБ по территории'!$A:$L,6,0),"-")</f>
        <v>Мила mini</v>
      </c>
      <c r="M760" s="50">
        <f t="shared" si="4"/>
        <v>6</v>
      </c>
      <c r="N760" s="43">
        <f>IFERROR(VLOOKUP($M760,справочник!$A$27:$D$33,3,0),0)</f>
        <v>30</v>
      </c>
      <c r="O760" s="43">
        <f>IFERROR(VLOOKUP($M760,справочник!$A$27:$D$33,4,0),0)</f>
        <v>2</v>
      </c>
      <c r="P760" s="43">
        <f t="shared" si="5"/>
        <v>60</v>
      </c>
      <c r="Q760" s="66"/>
      <c r="R760" s="67"/>
      <c r="S760" s="67"/>
      <c r="T760" s="67"/>
    </row>
    <row r="761" spans="1:20" hidden="1">
      <c r="A761" s="49" t="s">
        <v>7551</v>
      </c>
      <c r="B761" s="42" t="str">
        <f>IFERROR(VLOOKUP(D:D,'1. КУБ по территории'!$A:$L,7,0),"")</f>
        <v>Мила</v>
      </c>
      <c r="C761" s="42" t="str">
        <f>IFERROR(VLOOKUP(D:D,'1. КУБ по территории'!$A:$L,8,0),"")</f>
        <v>Могилевская обл., г. Могилев, ул Терехина, д 6А</v>
      </c>
      <c r="D761" s="60" t="s">
        <v>5896</v>
      </c>
      <c r="E761" s="51">
        <f>IFERROR(VLOOKUP(D:D,'1. КУБ по территории'!$I:$L,2,0),"-")</f>
        <v>58660.449999999983</v>
      </c>
      <c r="F761" s="51">
        <f>IFERROR(VLOOKUP(D:D,'1. КУБ по территории'!$I:$L,3,0),"-")</f>
        <v>41289.22</v>
      </c>
      <c r="G761" s="51">
        <f>IFERROR(VLOOKUP(D:D,'1. КУБ по территории'!$I:$L,4,0),"-")</f>
        <v>9523.23</v>
      </c>
      <c r="H761" s="51">
        <f t="shared" si="3"/>
        <v>36490.96666666666</v>
      </c>
      <c r="I761" s="42" t="str">
        <f>IFERROR(VLOOKUP($D761,'1. КУБ по территории'!$A:$L,3,0),"-")</f>
        <v>Канал Специалисты</v>
      </c>
      <c r="J761" s="42" t="str">
        <f>IFERROR(VLOOKUP($D761,'1. КУБ по территории'!$A:$L,4,0),"-")</f>
        <v>Парфюмерные и хозяйственные магазины</v>
      </c>
      <c r="K761" s="42" t="str">
        <f>IFERROR(VLOOKUP($D761,'1. КУБ по территории'!$A:$L,5,0),"-")</f>
        <v>Парфюмерно-Хозяйственный магазин (Малый)</v>
      </c>
      <c r="L761" s="42" t="str">
        <f>IFERROR(VLOOKUP($D761,'1. КУБ по территории'!$A:$L,6,0),"-")</f>
        <v>Мила mini</v>
      </c>
      <c r="M761" s="50">
        <f t="shared" si="4"/>
        <v>6</v>
      </c>
      <c r="N761" s="43">
        <f>IFERROR(VLOOKUP($M761,справочник!$A$27:$D$33,3,0),0)</f>
        <v>30</v>
      </c>
      <c r="O761" s="43">
        <f>IFERROR(VLOOKUP($M761,справочник!$A$27:$D$33,4,0),0)</f>
        <v>2</v>
      </c>
      <c r="P761" s="43">
        <f t="shared" si="5"/>
        <v>60</v>
      </c>
      <c r="Q761" s="66"/>
      <c r="R761" s="67"/>
      <c r="S761" s="67"/>
      <c r="T761" s="67"/>
    </row>
    <row r="762" spans="1:20" hidden="1">
      <c r="A762" s="49" t="s">
        <v>7551</v>
      </c>
      <c r="B762" s="42" t="str">
        <f>IFERROR(VLOOKUP(D:D,'1. КУБ по территории'!$A:$L,7,0),"")</f>
        <v>Мила</v>
      </c>
      <c r="C762" s="42" t="str">
        <f>IFERROR(VLOOKUP(D:D,'1. КУБ по территории'!$A:$L,8,0),"")</f>
        <v>Могилевская обл., г. Могилев, ул Ленинская, д 18</v>
      </c>
      <c r="D762" s="60" t="s">
        <v>5925</v>
      </c>
      <c r="E762" s="51">
        <f>IFERROR(VLOOKUP(D:D,'1. КУБ по территории'!$I:$L,2,0),"-")</f>
        <v>58660.449999999975</v>
      </c>
      <c r="F762" s="51">
        <f>IFERROR(VLOOKUP(D:D,'1. КУБ по территории'!$I:$L,3,0),"-")</f>
        <v>41289.22</v>
      </c>
      <c r="G762" s="51">
        <f>IFERROR(VLOOKUP(D:D,'1. КУБ по территории'!$I:$L,4,0),"-")</f>
        <v>9523.2299999999959</v>
      </c>
      <c r="H762" s="51">
        <f t="shared" si="3"/>
        <v>36490.96666666666</v>
      </c>
      <c r="I762" s="42" t="str">
        <f>IFERROR(VLOOKUP($D762,'1. КУБ по территории'!$A:$L,3,0),"-")</f>
        <v>Канал Специалисты</v>
      </c>
      <c r="J762" s="42" t="str">
        <f>IFERROR(VLOOKUP($D762,'1. КУБ по территории'!$A:$L,4,0),"-")</f>
        <v>Парфюмерные и хозяйственные магазины</v>
      </c>
      <c r="K762" s="42" t="str">
        <f>IFERROR(VLOOKUP($D762,'1. КУБ по территории'!$A:$L,5,0),"-")</f>
        <v>Парфюмерно-Хозяйственный магазин (Малый)</v>
      </c>
      <c r="L762" s="42" t="str">
        <f>IFERROR(VLOOKUP($D762,'1. КУБ по территории'!$A:$L,6,0),"-")</f>
        <v>Мила mini</v>
      </c>
      <c r="M762" s="50">
        <f t="shared" si="4"/>
        <v>6</v>
      </c>
      <c r="N762" s="43">
        <f>IFERROR(VLOOKUP($M762,справочник!$A$27:$D$33,3,0),0)</f>
        <v>30</v>
      </c>
      <c r="O762" s="43">
        <f>IFERROR(VLOOKUP($M762,справочник!$A$27:$D$33,4,0),0)</f>
        <v>2</v>
      </c>
      <c r="P762" s="43">
        <f t="shared" si="5"/>
        <v>60</v>
      </c>
      <c r="Q762" s="66"/>
      <c r="R762" s="67"/>
      <c r="S762" s="67"/>
      <c r="T762" s="67"/>
    </row>
    <row r="763" spans="1:20" hidden="1">
      <c r="A763" s="49" t="s">
        <v>7551</v>
      </c>
      <c r="B763" s="42" t="str">
        <f>IFERROR(VLOOKUP(D:D,'1. КУБ по территории'!$A:$L,7,0),"")</f>
        <v>Мила</v>
      </c>
      <c r="C763" s="42" t="str">
        <f>IFERROR(VLOOKUP(D:D,'1. КУБ по территории'!$A:$L,8,0),"")</f>
        <v>Могилевская обл., г. Могилев, ул Габровская, д 32</v>
      </c>
      <c r="D763" s="60" t="s">
        <v>5823</v>
      </c>
      <c r="E763" s="51">
        <f>IFERROR(VLOOKUP(D:D,'1. КУБ по территории'!$I:$L,2,0),"-")</f>
        <v>58660.44999999999</v>
      </c>
      <c r="F763" s="51">
        <f>IFERROR(VLOOKUP(D:D,'1. КУБ по территории'!$I:$L,3,0),"-")</f>
        <v>41289.22</v>
      </c>
      <c r="G763" s="51">
        <f>IFERROR(VLOOKUP(D:D,'1. КУБ по территории'!$I:$L,4,0),"-")</f>
        <v>9523.23</v>
      </c>
      <c r="H763" s="51">
        <f t="shared" si="3"/>
        <v>36490.96666666666</v>
      </c>
      <c r="I763" s="42" t="str">
        <f>IFERROR(VLOOKUP($D763,'1. КУБ по территории'!$A:$L,3,0),"-")</f>
        <v>Канал Специалисты</v>
      </c>
      <c r="J763" s="42" t="str">
        <f>IFERROR(VLOOKUP($D763,'1. КУБ по территории'!$A:$L,4,0),"-")</f>
        <v>Парфюмерные и хозяйственные магазины</v>
      </c>
      <c r="K763" s="42" t="str">
        <f>IFERROR(VLOOKUP($D763,'1. КУБ по территории'!$A:$L,5,0),"-")</f>
        <v>Парфюмерно-Хозяйственный магазин (Малый)</v>
      </c>
      <c r="L763" s="42" t="str">
        <f>IFERROR(VLOOKUP($D763,'1. КУБ по территории'!$A:$L,6,0),"-")</f>
        <v>Мила mini</v>
      </c>
      <c r="M763" s="50">
        <f t="shared" si="4"/>
        <v>6</v>
      </c>
      <c r="N763" s="43">
        <f>IFERROR(VLOOKUP($M763,справочник!$A$27:$D$33,3,0),0)</f>
        <v>30</v>
      </c>
      <c r="O763" s="43">
        <f>IFERROR(VLOOKUP($M763,справочник!$A$27:$D$33,4,0),0)</f>
        <v>2</v>
      </c>
      <c r="P763" s="43">
        <f t="shared" si="5"/>
        <v>60</v>
      </c>
      <c r="Q763" s="66"/>
      <c r="R763" s="67"/>
      <c r="S763" s="67"/>
      <c r="T763" s="67"/>
    </row>
    <row r="764" spans="1:20" hidden="1">
      <c r="A764" s="49" t="s">
        <v>7551</v>
      </c>
      <c r="B764" s="42" t="str">
        <f>IFERROR(VLOOKUP(D:D,'1. КУБ по территории'!$A:$L,7,0),"")</f>
        <v>Мила</v>
      </c>
      <c r="C764" s="42" t="str">
        <f>IFERROR(VLOOKUP(D:D,'1. КУБ по территории'!$A:$L,8,0),"")</f>
        <v>Могилевская обл., г. Могилев, пр-кт Шмидта, д 70А</v>
      </c>
      <c r="D764" s="60" t="s">
        <v>5863</v>
      </c>
      <c r="E764" s="51">
        <f>IFERROR(VLOOKUP(D:D,'1. КУБ по территории'!$I:$L,2,0),"-")</f>
        <v>58660.45</v>
      </c>
      <c r="F764" s="51">
        <f>IFERROR(VLOOKUP(D:D,'1. КУБ по территории'!$I:$L,3,0),"-")</f>
        <v>41289.22</v>
      </c>
      <c r="G764" s="51">
        <f>IFERROR(VLOOKUP(D:D,'1. КУБ по территории'!$I:$L,4,0),"-")</f>
        <v>9523.23</v>
      </c>
      <c r="H764" s="51">
        <f t="shared" si="3"/>
        <v>36490.966666666667</v>
      </c>
      <c r="I764" s="42" t="str">
        <f>IFERROR(VLOOKUP($D764,'1. КУБ по территории'!$A:$L,3,0),"-")</f>
        <v>Канал Специалисты</v>
      </c>
      <c r="J764" s="42" t="str">
        <f>IFERROR(VLOOKUP($D764,'1. КУБ по территории'!$A:$L,4,0),"-")</f>
        <v>Парфюмерные и хозяйственные магазины</v>
      </c>
      <c r="K764" s="42" t="str">
        <f>IFERROR(VLOOKUP($D764,'1. КУБ по территории'!$A:$L,5,0),"-")</f>
        <v>Парфюмерно-Хозяйственный магазин (Малый)</v>
      </c>
      <c r="L764" s="42" t="str">
        <f>IFERROR(VLOOKUP($D764,'1. КУБ по территории'!$A:$L,6,0),"-")</f>
        <v>Мила mini</v>
      </c>
      <c r="M764" s="50">
        <f t="shared" si="4"/>
        <v>6</v>
      </c>
      <c r="N764" s="43">
        <f>IFERROR(VLOOKUP($M764,справочник!$A$27:$D$33,3,0),0)</f>
        <v>30</v>
      </c>
      <c r="O764" s="43">
        <f>IFERROR(VLOOKUP($M764,справочник!$A$27:$D$33,4,0),0)</f>
        <v>2</v>
      </c>
      <c r="P764" s="43">
        <f t="shared" si="5"/>
        <v>60</v>
      </c>
      <c r="Q764" s="66"/>
      <c r="R764" s="67"/>
      <c r="S764" s="67"/>
      <c r="T764" s="67"/>
    </row>
    <row r="765" spans="1:20" hidden="1">
      <c r="A765" s="49" t="s">
        <v>7551</v>
      </c>
      <c r="B765" s="42" t="str">
        <f>IFERROR(VLOOKUP(D:D,'1. КУБ по территории'!$A:$L,7,0),"")</f>
        <v>Фармация (Могилев)</v>
      </c>
      <c r="C765" s="42" t="str">
        <f>IFERROR(VLOOKUP(D:D,'1. КУБ по территории'!$A:$L,8,0),"")</f>
        <v>Могилевская обл., г. Могилев, ул Академика Павлова, д 2</v>
      </c>
      <c r="D765" s="60" t="s">
        <v>5775</v>
      </c>
      <c r="E765" s="51">
        <f>IFERROR(VLOOKUP(D:D,'1. КУБ по территории'!$I:$L,2,0),"-")</f>
        <v>262.16587079935198</v>
      </c>
      <c r="F765" s="51">
        <f>IFERROR(VLOOKUP(D:D,'1. КУБ по территории'!$I:$L,3,0),"-")</f>
        <v>0</v>
      </c>
      <c r="G765" s="51">
        <f>IFERROR(VLOOKUP(D:D,'1. КУБ по территории'!$I:$L,4,0),"-")</f>
        <v>0</v>
      </c>
      <c r="H765" s="51">
        <f t="shared" si="3"/>
        <v>87.388623599783998</v>
      </c>
      <c r="I765" s="42" t="str">
        <f>IFERROR(VLOOKUP($D765,'1. КУБ по территории'!$A:$L,3,0),"-")</f>
        <v>Канал Специалисты</v>
      </c>
      <c r="J765" s="42" t="str">
        <f>IFERROR(VLOOKUP($D765,'1. КУБ по территории'!$A:$L,4,0),"-")</f>
        <v>Аптека</v>
      </c>
      <c r="K765" s="42" t="str">
        <f>IFERROR(VLOOKUP($D765,'1. КУБ по территории'!$A:$L,5,0),"-")</f>
        <v>Аптека (малый формат)</v>
      </c>
      <c r="L765" s="42" t="str">
        <f>IFERROR(VLOOKUP($D765,'1. КУБ по территории'!$A:$L,6,0),"-")</f>
        <v>Unknown</v>
      </c>
      <c r="M765" s="50">
        <f t="shared" si="4"/>
        <v>6</v>
      </c>
      <c r="N765" s="43">
        <f>IFERROR(VLOOKUP($M765,справочник!$A$27:$D$33,3,0),0)</f>
        <v>30</v>
      </c>
      <c r="O765" s="43">
        <f>IFERROR(VLOOKUP($M765,справочник!$A$27:$D$33,4,0),0)</f>
        <v>2</v>
      </c>
      <c r="P765" s="43">
        <f t="shared" si="5"/>
        <v>60</v>
      </c>
      <c r="Q765" s="66"/>
      <c r="R765" s="67"/>
      <c r="S765" s="67"/>
      <c r="T765" s="67"/>
    </row>
    <row r="766" spans="1:20" hidden="1">
      <c r="A766" s="49" t="s">
        <v>7551</v>
      </c>
      <c r="B766" s="63" t="str">
        <f>IFERROR(VLOOKUP(D:D,'1. КУБ по территории'!$A:$L,7,0),"")</f>
        <v/>
      </c>
      <c r="C766" s="63" t="str">
        <f>IFERROR(VLOOKUP(D:D,'1. КУБ по территории'!$A:$L,8,0),"")</f>
        <v/>
      </c>
      <c r="D766" s="60"/>
      <c r="E766" s="51" t="str">
        <f>IFERROR(VLOOKUP(D:D,'1. КУБ по территории'!$I:$L,2,0),"-")</f>
        <v>-</v>
      </c>
      <c r="F766" s="51" t="str">
        <f>IFERROR(VLOOKUP(D:D,'1. КУБ по территории'!$I:$L,3,0),"-")</f>
        <v>-</v>
      </c>
      <c r="G766" s="51" t="str">
        <f>IFERROR(VLOOKUP(D:D,'1. КУБ по территории'!$I:$L,4,0),"-")</f>
        <v>-</v>
      </c>
      <c r="H766" s="51" t="str">
        <f t="shared" si="3"/>
        <v>-</v>
      </c>
      <c r="I766" s="42" t="str">
        <f>IFERROR(VLOOKUP($D766,'1. КУБ по территории'!$A:$L,3,0),"-")</f>
        <v>-</v>
      </c>
      <c r="J766" s="42" t="str">
        <f>IFERROR(VLOOKUP($D766,'1. КУБ по территории'!$A:$L,4,0),"-")</f>
        <v>-</v>
      </c>
      <c r="K766" s="42" t="str">
        <f>IFERROR(VLOOKUP($D766,'1. КУБ по территории'!$A:$L,5,0),"-")</f>
        <v>-</v>
      </c>
      <c r="L766" s="42" t="str">
        <f>IFERROR(VLOOKUP($D766,'1. КУБ по территории'!$A:$L,6,0),"-")</f>
        <v>-</v>
      </c>
      <c r="M766" s="50">
        <f t="shared" si="4"/>
        <v>1</v>
      </c>
      <c r="N766" s="43">
        <f>IFERROR(VLOOKUP($M766,справочник!$A$27:$D$33,3,0),0)</f>
        <v>60</v>
      </c>
      <c r="O766" s="43">
        <f>IFERROR(VLOOKUP($M766,справочник!$A$27:$D$33,4,0),0)</f>
        <v>4</v>
      </c>
      <c r="P766" s="43">
        <f t="shared" si="5"/>
        <v>240</v>
      </c>
      <c r="Q766" s="66"/>
      <c r="R766" s="67"/>
      <c r="S766" s="67"/>
      <c r="T766" s="67"/>
    </row>
    <row r="767" spans="1:20" hidden="1">
      <c r="A767" s="49" t="s">
        <v>7551</v>
      </c>
      <c r="B767" s="63" t="str">
        <f>IFERROR(VLOOKUP(D:D,'1. КУБ по территории'!$A:$L,7,0),"")</f>
        <v/>
      </c>
      <c r="C767" s="63" t="str">
        <f>IFERROR(VLOOKUP(D:D,'1. КУБ по территории'!$A:$L,8,0),"")</f>
        <v/>
      </c>
      <c r="D767" s="60"/>
      <c r="E767" s="51" t="str">
        <f>IFERROR(VLOOKUP(D:D,'1. КУБ по территории'!$I:$L,2,0),"-")</f>
        <v>-</v>
      </c>
      <c r="F767" s="51" t="str">
        <f>IFERROR(VLOOKUP(D:D,'1. КУБ по территории'!$I:$L,3,0),"-")</f>
        <v>-</v>
      </c>
      <c r="G767" s="51" t="str">
        <f>IFERROR(VLOOKUP(D:D,'1. КУБ по территории'!$I:$L,4,0),"-")</f>
        <v>-</v>
      </c>
      <c r="H767" s="51" t="str">
        <f t="shared" ref="H767:H830" si="6">IFERROR(AVERAGE(E767:G767),"-")</f>
        <v>-</v>
      </c>
      <c r="I767" s="42" t="str">
        <f>IFERROR(VLOOKUP($D767,'1. КУБ по территории'!$A:$L,3,0),"-")</f>
        <v>-</v>
      </c>
      <c r="J767" s="42" t="str">
        <f>IFERROR(VLOOKUP($D767,'1. КУБ по территории'!$A:$L,4,0),"-")</f>
        <v>-</v>
      </c>
      <c r="K767" s="42" t="str">
        <f>IFERROR(VLOOKUP($D767,'1. КУБ по территории'!$A:$L,5,0),"-")</f>
        <v>-</v>
      </c>
      <c r="L767" s="42" t="str">
        <f>IFERROR(VLOOKUP($D767,'1. КУБ по территории'!$A:$L,6,0),"-")</f>
        <v>-</v>
      </c>
      <c r="M767" s="50">
        <f t="shared" ref="M767:M830" si="7">IFERROR(IF(H767&gt;=1000000,1,IF(AND(H767&gt;=500000,H767&lt;=999999),2,IF(AND(H767&gt;=200000,H767&lt;=499999),3,IF(AND(H767&gt;=150000,H767&lt;=199999),4,IF(AND(H767&gt;=75000,H767&lt;=149000),5,IF(AND(H767&gt;=35000,H767&lt;=74999),6,6)))))),"-")</f>
        <v>1</v>
      </c>
      <c r="N767" s="43">
        <f>IFERROR(VLOOKUP($M767,справочник!$A$27:$D$33,3,0),0)</f>
        <v>60</v>
      </c>
      <c r="O767" s="43">
        <f>IFERROR(VLOOKUP($M767,справочник!$A$27:$D$33,4,0),0)</f>
        <v>4</v>
      </c>
      <c r="P767" s="43">
        <f t="shared" ref="P767:P830" si="8">N767*O767</f>
        <v>240</v>
      </c>
      <c r="Q767" s="66"/>
      <c r="R767" s="67"/>
      <c r="S767" s="67"/>
      <c r="T767" s="67"/>
    </row>
    <row r="768" spans="1:20" hidden="1">
      <c r="A768" s="49" t="s">
        <v>7551</v>
      </c>
      <c r="B768" s="63" t="str">
        <f>IFERROR(VLOOKUP(D:D,'1. КУБ по территории'!$A:$L,7,0),"")</f>
        <v/>
      </c>
      <c r="C768" s="63" t="str">
        <f>IFERROR(VLOOKUP(D:D,'1. КУБ по территории'!$A:$L,8,0),"")</f>
        <v/>
      </c>
      <c r="D768" s="60"/>
      <c r="E768" s="51" t="str">
        <f>IFERROR(VLOOKUP(D:D,'1. КУБ по территории'!$I:$L,2,0),"-")</f>
        <v>-</v>
      </c>
      <c r="F768" s="51" t="str">
        <f>IFERROR(VLOOKUP(D:D,'1. КУБ по территории'!$I:$L,3,0),"-")</f>
        <v>-</v>
      </c>
      <c r="G768" s="51" t="str">
        <f>IFERROR(VLOOKUP(D:D,'1. КУБ по территории'!$I:$L,4,0),"-")</f>
        <v>-</v>
      </c>
      <c r="H768" s="51" t="str">
        <f t="shared" si="6"/>
        <v>-</v>
      </c>
      <c r="I768" s="42" t="str">
        <f>IFERROR(VLOOKUP($D768,'1. КУБ по территории'!$A:$L,3,0),"-")</f>
        <v>-</v>
      </c>
      <c r="J768" s="42" t="str">
        <f>IFERROR(VLOOKUP($D768,'1. КУБ по территории'!$A:$L,4,0),"-")</f>
        <v>-</v>
      </c>
      <c r="K768" s="42" t="str">
        <f>IFERROR(VLOOKUP($D768,'1. КУБ по территории'!$A:$L,5,0),"-")</f>
        <v>-</v>
      </c>
      <c r="L768" s="42" t="str">
        <f>IFERROR(VLOOKUP($D768,'1. КУБ по территории'!$A:$L,6,0),"-")</f>
        <v>-</v>
      </c>
      <c r="M768" s="50">
        <f t="shared" si="7"/>
        <v>1</v>
      </c>
      <c r="N768" s="43">
        <f>IFERROR(VLOOKUP($M768,справочник!$A$27:$D$33,3,0),0)</f>
        <v>60</v>
      </c>
      <c r="O768" s="43">
        <f>IFERROR(VLOOKUP($M768,справочник!$A$27:$D$33,4,0),0)</f>
        <v>4</v>
      </c>
      <c r="P768" s="43">
        <f t="shared" si="8"/>
        <v>240</v>
      </c>
      <c r="Q768" s="66"/>
      <c r="R768" s="67"/>
      <c r="S768" s="67"/>
      <c r="T768" s="67"/>
    </row>
    <row r="769" spans="1:20" hidden="1">
      <c r="A769" s="49" t="s">
        <v>7551</v>
      </c>
      <c r="B769" s="63" t="str">
        <f>IFERROR(VLOOKUP(D:D,'1. КУБ по территории'!$A:$L,7,0),"")</f>
        <v/>
      </c>
      <c r="C769" s="63" t="str">
        <f>IFERROR(VLOOKUP(D:D,'1. КУБ по территории'!$A:$L,8,0),"")</f>
        <v/>
      </c>
      <c r="D769" s="60"/>
      <c r="E769" s="51" t="str">
        <f>IFERROR(VLOOKUP(D:D,'1. КУБ по территории'!$I:$L,2,0),"-")</f>
        <v>-</v>
      </c>
      <c r="F769" s="51" t="str">
        <f>IFERROR(VLOOKUP(D:D,'1. КУБ по территории'!$I:$L,3,0),"-")</f>
        <v>-</v>
      </c>
      <c r="G769" s="51" t="str">
        <f>IFERROR(VLOOKUP(D:D,'1. КУБ по территории'!$I:$L,4,0),"-")</f>
        <v>-</v>
      </c>
      <c r="H769" s="51" t="str">
        <f t="shared" si="6"/>
        <v>-</v>
      </c>
      <c r="I769" s="42" t="str">
        <f>IFERROR(VLOOKUP($D769,'1. КУБ по территории'!$A:$L,3,0),"-")</f>
        <v>-</v>
      </c>
      <c r="J769" s="42" t="str">
        <f>IFERROR(VLOOKUP($D769,'1. КУБ по территории'!$A:$L,4,0),"-")</f>
        <v>-</v>
      </c>
      <c r="K769" s="42" t="str">
        <f>IFERROR(VLOOKUP($D769,'1. КУБ по территории'!$A:$L,5,0),"-")</f>
        <v>-</v>
      </c>
      <c r="L769" s="42" t="str">
        <f>IFERROR(VLOOKUP($D769,'1. КУБ по территории'!$A:$L,6,0),"-")</f>
        <v>-</v>
      </c>
      <c r="M769" s="50">
        <f t="shared" si="7"/>
        <v>1</v>
      </c>
      <c r="N769" s="43">
        <f>IFERROR(VLOOKUP($M769,справочник!$A$27:$D$33,3,0),0)</f>
        <v>60</v>
      </c>
      <c r="O769" s="43">
        <f>IFERROR(VLOOKUP($M769,справочник!$A$27:$D$33,4,0),0)</f>
        <v>4</v>
      </c>
      <c r="P769" s="43">
        <f t="shared" si="8"/>
        <v>240</v>
      </c>
      <c r="Q769" s="66"/>
      <c r="R769" s="67"/>
      <c r="S769" s="67"/>
      <c r="T769" s="67"/>
    </row>
    <row r="770" spans="1:20" hidden="1">
      <c r="A770" s="49" t="s">
        <v>7551</v>
      </c>
      <c r="B770" s="63" t="str">
        <f>IFERROR(VLOOKUP(D:D,'1. КУБ по территории'!$A:$L,7,0),"")</f>
        <v/>
      </c>
      <c r="C770" s="63" t="str">
        <f>IFERROR(VLOOKUP(D:D,'1. КУБ по территории'!$A:$L,8,0),"")</f>
        <v/>
      </c>
      <c r="D770" s="60"/>
      <c r="E770" s="51" t="str">
        <f>IFERROR(VLOOKUP(D:D,'1. КУБ по территории'!$I:$L,2,0),"-")</f>
        <v>-</v>
      </c>
      <c r="F770" s="51" t="str">
        <f>IFERROR(VLOOKUP(D:D,'1. КУБ по территории'!$I:$L,3,0),"-")</f>
        <v>-</v>
      </c>
      <c r="G770" s="51" t="str">
        <f>IFERROR(VLOOKUP(D:D,'1. КУБ по территории'!$I:$L,4,0),"-")</f>
        <v>-</v>
      </c>
      <c r="H770" s="51" t="str">
        <f t="shared" si="6"/>
        <v>-</v>
      </c>
      <c r="I770" s="42" t="str">
        <f>IFERROR(VLOOKUP($D770,'1. КУБ по территории'!$A:$L,3,0),"-")</f>
        <v>-</v>
      </c>
      <c r="J770" s="42" t="str">
        <f>IFERROR(VLOOKUP($D770,'1. КУБ по территории'!$A:$L,4,0),"-")</f>
        <v>-</v>
      </c>
      <c r="K770" s="42" t="str">
        <f>IFERROR(VLOOKUP($D770,'1. КУБ по территории'!$A:$L,5,0),"-")</f>
        <v>-</v>
      </c>
      <c r="L770" s="42" t="str">
        <f>IFERROR(VLOOKUP($D770,'1. КУБ по территории'!$A:$L,6,0),"-")</f>
        <v>-</v>
      </c>
      <c r="M770" s="50">
        <f t="shared" si="7"/>
        <v>1</v>
      </c>
      <c r="N770" s="43">
        <f>IFERROR(VLOOKUP($M770,справочник!$A$27:$D$33,3,0),0)</f>
        <v>60</v>
      </c>
      <c r="O770" s="43">
        <f>IFERROR(VLOOKUP($M770,справочник!$A$27:$D$33,4,0),0)</f>
        <v>4</v>
      </c>
      <c r="P770" s="43">
        <f t="shared" si="8"/>
        <v>240</v>
      </c>
      <c r="Q770" s="66"/>
      <c r="R770" s="67"/>
      <c r="S770" s="67"/>
      <c r="T770" s="67"/>
    </row>
    <row r="771" spans="1:20" hidden="1">
      <c r="A771" s="49" t="s">
        <v>7551</v>
      </c>
      <c r="B771" s="63" t="str">
        <f>IFERROR(VLOOKUP(D:D,'1. КУБ по территории'!$A:$L,7,0),"")</f>
        <v/>
      </c>
      <c r="C771" s="63" t="str">
        <f>IFERROR(VLOOKUP(D:D,'1. КУБ по территории'!$A:$L,8,0),"")</f>
        <v/>
      </c>
      <c r="D771" s="60"/>
      <c r="E771" s="51" t="str">
        <f>IFERROR(VLOOKUP(D:D,'1. КУБ по территории'!$I:$L,2,0),"-")</f>
        <v>-</v>
      </c>
      <c r="F771" s="51" t="str">
        <f>IFERROR(VLOOKUP(D:D,'1. КУБ по территории'!$I:$L,3,0),"-")</f>
        <v>-</v>
      </c>
      <c r="G771" s="51" t="str">
        <f>IFERROR(VLOOKUP(D:D,'1. КУБ по территории'!$I:$L,4,0),"-")</f>
        <v>-</v>
      </c>
      <c r="H771" s="51" t="str">
        <f t="shared" si="6"/>
        <v>-</v>
      </c>
      <c r="I771" s="42" t="str">
        <f>IFERROR(VLOOKUP($D771,'1. КУБ по территории'!$A:$L,3,0),"-")</f>
        <v>-</v>
      </c>
      <c r="J771" s="42" t="str">
        <f>IFERROR(VLOOKUP($D771,'1. КУБ по территории'!$A:$L,4,0),"-")</f>
        <v>-</v>
      </c>
      <c r="K771" s="42" t="str">
        <f>IFERROR(VLOOKUP($D771,'1. КУБ по территории'!$A:$L,5,0),"-")</f>
        <v>-</v>
      </c>
      <c r="L771" s="42" t="str">
        <f>IFERROR(VLOOKUP($D771,'1. КУБ по территории'!$A:$L,6,0),"-")</f>
        <v>-</v>
      </c>
      <c r="M771" s="50">
        <f t="shared" si="7"/>
        <v>1</v>
      </c>
      <c r="N771" s="43">
        <f>IFERROR(VLOOKUP($M771,справочник!$A$27:$D$33,3,0),0)</f>
        <v>60</v>
      </c>
      <c r="O771" s="43">
        <f>IFERROR(VLOOKUP($M771,справочник!$A$27:$D$33,4,0),0)</f>
        <v>4</v>
      </c>
      <c r="P771" s="43">
        <f t="shared" si="8"/>
        <v>240</v>
      </c>
      <c r="Q771" s="66"/>
      <c r="R771" s="67"/>
      <c r="S771" s="67"/>
      <c r="T771" s="67"/>
    </row>
    <row r="772" spans="1:20" hidden="1">
      <c r="A772" s="49" t="s">
        <v>7551</v>
      </c>
      <c r="B772" s="63" t="str">
        <f>IFERROR(VLOOKUP(D:D,'1. КУБ по территории'!$A:$L,7,0),"")</f>
        <v/>
      </c>
      <c r="C772" s="63" t="str">
        <f>IFERROR(VLOOKUP(D:D,'1. КУБ по территории'!$A:$L,8,0),"")</f>
        <v/>
      </c>
      <c r="D772" s="60"/>
      <c r="E772" s="51" t="str">
        <f>IFERROR(VLOOKUP(D:D,'1. КУБ по территории'!$I:$L,2,0),"-")</f>
        <v>-</v>
      </c>
      <c r="F772" s="51" t="str">
        <f>IFERROR(VLOOKUP(D:D,'1. КУБ по территории'!$I:$L,3,0),"-")</f>
        <v>-</v>
      </c>
      <c r="G772" s="51" t="str">
        <f>IFERROR(VLOOKUP(D:D,'1. КУБ по территории'!$I:$L,4,0),"-")</f>
        <v>-</v>
      </c>
      <c r="H772" s="51" t="str">
        <f t="shared" si="6"/>
        <v>-</v>
      </c>
      <c r="I772" s="42" t="str">
        <f>IFERROR(VLOOKUP($D772,'1. КУБ по территории'!$A:$L,3,0),"-")</f>
        <v>-</v>
      </c>
      <c r="J772" s="42" t="str">
        <f>IFERROR(VLOOKUP($D772,'1. КУБ по территории'!$A:$L,4,0),"-")</f>
        <v>-</v>
      </c>
      <c r="K772" s="42" t="str">
        <f>IFERROR(VLOOKUP($D772,'1. КУБ по территории'!$A:$L,5,0),"-")</f>
        <v>-</v>
      </c>
      <c r="L772" s="42" t="str">
        <f>IFERROR(VLOOKUP($D772,'1. КУБ по территории'!$A:$L,6,0),"-")</f>
        <v>-</v>
      </c>
      <c r="M772" s="50">
        <f t="shared" si="7"/>
        <v>1</v>
      </c>
      <c r="N772" s="43">
        <f>IFERROR(VLOOKUP($M772,справочник!$A$27:$D$33,3,0),0)</f>
        <v>60</v>
      </c>
      <c r="O772" s="43">
        <f>IFERROR(VLOOKUP($M772,справочник!$A$27:$D$33,4,0),0)</f>
        <v>4</v>
      </c>
      <c r="P772" s="43">
        <f t="shared" si="8"/>
        <v>240</v>
      </c>
      <c r="Q772" s="66"/>
      <c r="R772" s="67"/>
      <c r="S772" s="67"/>
      <c r="T772" s="67"/>
    </row>
    <row r="773" spans="1:20" hidden="1">
      <c r="A773" s="49" t="s">
        <v>7551</v>
      </c>
      <c r="B773" s="63" t="str">
        <f>IFERROR(VLOOKUP(D:D,'1. КУБ по территории'!$A:$L,7,0),"")</f>
        <v/>
      </c>
      <c r="C773" s="63" t="str">
        <f>IFERROR(VLOOKUP(D:D,'1. КУБ по территории'!$A:$L,8,0),"")</f>
        <v/>
      </c>
      <c r="D773" s="60"/>
      <c r="E773" s="51" t="str">
        <f>IFERROR(VLOOKUP(D:D,'1. КУБ по территории'!$I:$L,2,0),"-")</f>
        <v>-</v>
      </c>
      <c r="F773" s="51" t="str">
        <f>IFERROR(VLOOKUP(D:D,'1. КУБ по территории'!$I:$L,3,0),"-")</f>
        <v>-</v>
      </c>
      <c r="G773" s="51" t="str">
        <f>IFERROR(VLOOKUP(D:D,'1. КУБ по территории'!$I:$L,4,0),"-")</f>
        <v>-</v>
      </c>
      <c r="H773" s="51" t="str">
        <f t="shared" si="6"/>
        <v>-</v>
      </c>
      <c r="I773" s="42" t="str">
        <f>IFERROR(VLOOKUP($D773,'1. КУБ по территории'!$A:$L,3,0),"-")</f>
        <v>-</v>
      </c>
      <c r="J773" s="42" t="str">
        <f>IFERROR(VLOOKUP($D773,'1. КУБ по территории'!$A:$L,4,0),"-")</f>
        <v>-</v>
      </c>
      <c r="K773" s="42" t="str">
        <f>IFERROR(VLOOKUP($D773,'1. КУБ по территории'!$A:$L,5,0),"-")</f>
        <v>-</v>
      </c>
      <c r="L773" s="42" t="str">
        <f>IFERROR(VLOOKUP($D773,'1. КУБ по территории'!$A:$L,6,0),"-")</f>
        <v>-</v>
      </c>
      <c r="M773" s="50">
        <f t="shared" si="7"/>
        <v>1</v>
      </c>
      <c r="N773" s="43">
        <f>IFERROR(VLOOKUP($M773,справочник!$A$27:$D$33,3,0),0)</f>
        <v>60</v>
      </c>
      <c r="O773" s="43">
        <f>IFERROR(VLOOKUP($M773,справочник!$A$27:$D$33,4,0),0)</f>
        <v>4</v>
      </c>
      <c r="P773" s="43">
        <f t="shared" si="8"/>
        <v>240</v>
      </c>
      <c r="Q773" s="66"/>
      <c r="R773" s="67"/>
      <c r="S773" s="67"/>
      <c r="T773" s="67"/>
    </row>
    <row r="774" spans="1:20" hidden="1">
      <c r="A774" s="49" t="s">
        <v>7551</v>
      </c>
      <c r="B774" s="63" t="str">
        <f>IFERROR(VLOOKUP(D:D,'1. КУБ по территории'!$A:$L,7,0),"")</f>
        <v/>
      </c>
      <c r="C774" s="63" t="str">
        <f>IFERROR(VLOOKUP(D:D,'1. КУБ по территории'!$A:$L,8,0),"")</f>
        <v/>
      </c>
      <c r="D774" s="60"/>
      <c r="E774" s="51" t="str">
        <f>IFERROR(VLOOKUP(D:D,'1. КУБ по территории'!$I:$L,2,0),"-")</f>
        <v>-</v>
      </c>
      <c r="F774" s="51" t="str">
        <f>IFERROR(VLOOKUP(D:D,'1. КУБ по территории'!$I:$L,3,0),"-")</f>
        <v>-</v>
      </c>
      <c r="G774" s="51" t="str">
        <f>IFERROR(VLOOKUP(D:D,'1. КУБ по территории'!$I:$L,4,0),"-")</f>
        <v>-</v>
      </c>
      <c r="H774" s="51" t="str">
        <f t="shared" si="6"/>
        <v>-</v>
      </c>
      <c r="I774" s="42" t="str">
        <f>IFERROR(VLOOKUP($D774,'1. КУБ по территории'!$A:$L,3,0),"-")</f>
        <v>-</v>
      </c>
      <c r="J774" s="42" t="str">
        <f>IFERROR(VLOOKUP($D774,'1. КУБ по территории'!$A:$L,4,0),"-")</f>
        <v>-</v>
      </c>
      <c r="K774" s="42" t="str">
        <f>IFERROR(VLOOKUP($D774,'1. КУБ по территории'!$A:$L,5,0),"-")</f>
        <v>-</v>
      </c>
      <c r="L774" s="42" t="str">
        <f>IFERROR(VLOOKUP($D774,'1. КУБ по территории'!$A:$L,6,0),"-")</f>
        <v>-</v>
      </c>
      <c r="M774" s="50">
        <f t="shared" si="7"/>
        <v>1</v>
      </c>
      <c r="N774" s="43">
        <f>IFERROR(VLOOKUP($M774,справочник!$A$27:$D$33,3,0),0)</f>
        <v>60</v>
      </c>
      <c r="O774" s="43">
        <f>IFERROR(VLOOKUP($M774,справочник!$A$27:$D$33,4,0),0)</f>
        <v>4</v>
      </c>
      <c r="P774" s="43">
        <f t="shared" si="8"/>
        <v>240</v>
      </c>
      <c r="Q774" s="66"/>
      <c r="R774" s="67"/>
      <c r="S774" s="67"/>
      <c r="T774" s="67"/>
    </row>
    <row r="775" spans="1:20" hidden="1">
      <c r="A775" s="49" t="s">
        <v>7551</v>
      </c>
      <c r="B775" s="63" t="str">
        <f>IFERROR(VLOOKUP(D:D,'1. КУБ по территории'!$A:$L,7,0),"")</f>
        <v/>
      </c>
      <c r="C775" s="63" t="str">
        <f>IFERROR(VLOOKUP(D:D,'1. КУБ по территории'!$A:$L,8,0),"")</f>
        <v/>
      </c>
      <c r="D775" s="60" t="s">
        <v>7560</v>
      </c>
      <c r="E775" s="51" t="str">
        <f>IFERROR(VLOOKUP(D:D,'1. КУБ по территории'!$I:$L,2,0),"-")</f>
        <v>-</v>
      </c>
      <c r="F775" s="51" t="str">
        <f>IFERROR(VLOOKUP(D:D,'1. КУБ по территории'!$I:$L,3,0),"-")</f>
        <v>-</v>
      </c>
      <c r="G775" s="51" t="str">
        <f>IFERROR(VLOOKUP(D:D,'1. КУБ по территории'!$I:$L,4,0),"-")</f>
        <v>-</v>
      </c>
      <c r="H775" s="51" t="str">
        <f t="shared" si="6"/>
        <v>-</v>
      </c>
      <c r="I775" s="42" t="str">
        <f>IFERROR(VLOOKUP($D775,'1. КУБ по территории'!$A:$L,3,0),"-")</f>
        <v>-</v>
      </c>
      <c r="J775" s="42" t="str">
        <f>IFERROR(VLOOKUP($D775,'1. КУБ по территории'!$A:$L,4,0),"-")</f>
        <v>-</v>
      </c>
      <c r="K775" s="42" t="str">
        <f>IFERROR(VLOOKUP($D775,'1. КУБ по территории'!$A:$L,5,0),"-")</f>
        <v>-</v>
      </c>
      <c r="L775" s="42" t="str">
        <f>IFERROR(VLOOKUP($D775,'1. КУБ по территории'!$A:$L,6,0),"-")</f>
        <v>-</v>
      </c>
      <c r="M775" s="50">
        <f t="shared" si="7"/>
        <v>1</v>
      </c>
      <c r="N775" s="43">
        <f>IFERROR(VLOOKUP($M775,справочник!$A$27:$D$33,3,0),0)</f>
        <v>60</v>
      </c>
      <c r="O775" s="43">
        <f>IFERROR(VLOOKUP($M775,справочник!$A$27:$D$33,4,0),0)</f>
        <v>4</v>
      </c>
      <c r="P775" s="43">
        <f t="shared" si="8"/>
        <v>240</v>
      </c>
      <c r="Q775" s="66"/>
      <c r="R775" s="67"/>
      <c r="S775" s="67"/>
      <c r="T775" s="67"/>
    </row>
    <row r="776" spans="1:20" hidden="1">
      <c r="A776" s="49" t="s">
        <v>7551</v>
      </c>
      <c r="B776" s="42" t="str">
        <f>IFERROR(VLOOKUP(D:D,'1. КУБ по территории'!$A:$L,7,0),"")</f>
        <v>Остров чистоты</v>
      </c>
      <c r="C776" s="42" t="str">
        <f>IFERROR(VLOOKUP(D:D,'1. КУБ по территории'!$A:$L,8,0),"")</f>
        <v>Могилевская обл., г. Могилев, пр-кт Мира, д 20</v>
      </c>
      <c r="D776" s="60" t="s">
        <v>5987</v>
      </c>
      <c r="E776" s="51">
        <f>IFERROR(VLOOKUP(D:D,'1. КУБ по территории'!$I:$L,2,0),"-")</f>
        <v>13933.671869244483</v>
      </c>
      <c r="F776" s="51">
        <f>IFERROR(VLOOKUP(D:D,'1. КУБ по территории'!$I:$L,3,0),"-")</f>
        <v>43183.914730899298</v>
      </c>
      <c r="G776" s="51">
        <f>IFERROR(VLOOKUP(D:D,'1. КУБ по территории'!$I:$L,4,0),"-")</f>
        <v>36486.703859910049</v>
      </c>
      <c r="H776" s="51">
        <f t="shared" si="6"/>
        <v>31201.430153351277</v>
      </c>
      <c r="I776" s="42" t="str">
        <f>IFERROR(VLOOKUP($D776,'1. КУБ по территории'!$A:$L,3,0),"-")</f>
        <v>Канал Специалисты</v>
      </c>
      <c r="J776" s="42" t="str">
        <f>IFERROR(VLOOKUP($D776,'1. КУБ по территории'!$A:$L,4,0),"-")</f>
        <v>Парфюмерные и хозяйственные магазины</v>
      </c>
      <c r="K776" s="42" t="str">
        <f>IFERROR(VLOOKUP($D776,'1. КУБ по территории'!$A:$L,5,0),"-")</f>
        <v>Парфюмерно-Хозяйственный магазин (Малый)</v>
      </c>
      <c r="L776" s="42" t="str">
        <f>IFERROR(VLOOKUP($D776,'1. КУБ по территории'!$A:$L,6,0),"-")</f>
        <v>Остров Чистоты mini</v>
      </c>
      <c r="M776" s="50">
        <f t="shared" si="7"/>
        <v>6</v>
      </c>
      <c r="N776" s="43">
        <f>IFERROR(VLOOKUP($M776,справочник!$A$27:$D$33,3,0),0)</f>
        <v>30</v>
      </c>
      <c r="O776" s="43">
        <f>IFERROR(VLOOKUP($M776,справочник!$A$27:$D$33,4,0),0)</f>
        <v>2</v>
      </c>
      <c r="P776" s="43">
        <f t="shared" si="8"/>
        <v>60</v>
      </c>
      <c r="Q776" s="66"/>
      <c r="R776" s="67"/>
      <c r="S776" s="67"/>
      <c r="T776" s="67"/>
    </row>
    <row r="777" spans="1:20" hidden="1">
      <c r="A777" s="49" t="s">
        <v>7551</v>
      </c>
      <c r="B777" s="42" t="str">
        <f>IFERROR(VLOOKUP(D:D,'1. КУБ по территории'!$A:$L,7,0),"")</f>
        <v>Остров чистоты</v>
      </c>
      <c r="C777" s="42" t="str">
        <f>IFERROR(VLOOKUP(D:D,'1. КУБ по территории'!$A:$L,8,0),"")</f>
        <v>Могилевская обл., г. Могилев, ул Якубовского, д 44</v>
      </c>
      <c r="D777" s="60" t="s">
        <v>5957</v>
      </c>
      <c r="E777" s="51">
        <f>IFERROR(VLOOKUP(D:D,'1. КУБ по территории'!$I:$L,2,0),"-")</f>
        <v>13933.671869244485</v>
      </c>
      <c r="F777" s="51">
        <f>IFERROR(VLOOKUP(D:D,'1. КУБ по территории'!$I:$L,3,0),"-")</f>
        <v>43183.914730899298</v>
      </c>
      <c r="G777" s="51">
        <f>IFERROR(VLOOKUP(D:D,'1. КУБ по территории'!$I:$L,4,0),"-")</f>
        <v>36486.703859910063</v>
      </c>
      <c r="H777" s="51">
        <f t="shared" si="6"/>
        <v>31201.430153351281</v>
      </c>
      <c r="I777" s="42" t="str">
        <f>IFERROR(VLOOKUP($D777,'1. КУБ по территории'!$A:$L,3,0),"-")</f>
        <v>Канал Специалисты</v>
      </c>
      <c r="J777" s="42" t="str">
        <f>IFERROR(VLOOKUP($D777,'1. КУБ по территории'!$A:$L,4,0),"-")</f>
        <v>Парфюмерные и хозяйственные магазины</v>
      </c>
      <c r="K777" s="42" t="str">
        <f>IFERROR(VLOOKUP($D777,'1. КУБ по территории'!$A:$L,5,0),"-")</f>
        <v>Парфюмерно-Хозяйственный магазин (Малый)</v>
      </c>
      <c r="L777" s="42" t="str">
        <f>IFERROR(VLOOKUP($D777,'1. КУБ по территории'!$A:$L,6,0),"-")</f>
        <v>Остров Чистоты mini</v>
      </c>
      <c r="M777" s="50">
        <f t="shared" si="7"/>
        <v>6</v>
      </c>
      <c r="N777" s="43">
        <f>IFERROR(VLOOKUP($M777,справочник!$A$27:$D$33,3,0),0)</f>
        <v>30</v>
      </c>
      <c r="O777" s="43">
        <f>IFERROR(VLOOKUP($M777,справочник!$A$27:$D$33,4,0),0)</f>
        <v>2</v>
      </c>
      <c r="P777" s="43">
        <f t="shared" si="8"/>
        <v>60</v>
      </c>
      <c r="Q777" s="66"/>
      <c r="R777" s="67"/>
      <c r="S777" s="67"/>
      <c r="T777" s="67"/>
    </row>
    <row r="778" spans="1:20" hidden="1">
      <c r="A778" s="49" t="s">
        <v>7551</v>
      </c>
      <c r="B778" s="42" t="str">
        <f>IFERROR(VLOOKUP(D:D,'1. КУБ по территории'!$A:$L,7,0),"")</f>
        <v>Остров чистоты</v>
      </c>
      <c r="C778" s="42" t="str">
        <f>IFERROR(VLOOKUP(D:D,'1. КУБ по территории'!$A:$L,8,0),"")</f>
        <v>Могилевская обл., г. Могилев, ул Лазаренко, д 73 к б</v>
      </c>
      <c r="D778" s="60" t="s">
        <v>6033</v>
      </c>
      <c r="E778" s="51">
        <f>IFERROR(VLOOKUP(D:D,'1. КУБ по территории'!$I:$L,2,0),"-")</f>
        <v>13933.671869244483</v>
      </c>
      <c r="F778" s="51">
        <f>IFERROR(VLOOKUP(D:D,'1. КУБ по территории'!$I:$L,3,0),"-")</f>
        <v>43183.914730899298</v>
      </c>
      <c r="G778" s="51">
        <f>IFERROR(VLOOKUP(D:D,'1. КУБ по территории'!$I:$L,4,0),"-")</f>
        <v>36486.703859910056</v>
      </c>
      <c r="H778" s="51">
        <f t="shared" si="6"/>
        <v>31201.430153351277</v>
      </c>
      <c r="I778" s="42" t="str">
        <f>IFERROR(VLOOKUP($D778,'1. КУБ по территории'!$A:$L,3,0),"-")</f>
        <v>Канал Специалисты</v>
      </c>
      <c r="J778" s="42" t="str">
        <f>IFERROR(VLOOKUP($D778,'1. КУБ по территории'!$A:$L,4,0),"-")</f>
        <v>Парфюмерные и хозяйственные магазины</v>
      </c>
      <c r="K778" s="42" t="str">
        <f>IFERROR(VLOOKUP($D778,'1. КУБ по территории'!$A:$L,5,0),"-")</f>
        <v>Парфюмерно-Хозяйственный магазин (Малый)</v>
      </c>
      <c r="L778" s="42" t="str">
        <f>IFERROR(VLOOKUP($D778,'1. КУБ по территории'!$A:$L,6,0),"-")</f>
        <v>Остров Чистоты mini</v>
      </c>
      <c r="M778" s="50">
        <f t="shared" si="7"/>
        <v>6</v>
      </c>
      <c r="N778" s="43">
        <f>IFERROR(VLOOKUP($M778,справочник!$A$27:$D$33,3,0),0)</f>
        <v>30</v>
      </c>
      <c r="O778" s="43">
        <f>IFERROR(VLOOKUP($M778,справочник!$A$27:$D$33,4,0),0)</f>
        <v>2</v>
      </c>
      <c r="P778" s="43">
        <f t="shared" si="8"/>
        <v>60</v>
      </c>
      <c r="Q778" s="66"/>
      <c r="R778" s="67"/>
      <c r="S778" s="67"/>
      <c r="T778" s="67"/>
    </row>
    <row r="779" spans="1:20" hidden="1">
      <c r="A779" s="49" t="s">
        <v>7551</v>
      </c>
      <c r="B779" s="63" t="str">
        <f>IFERROR(VLOOKUP(D:D,'1. КУБ по территории'!$A:$L,7,0),"")</f>
        <v/>
      </c>
      <c r="C779" s="63" t="str">
        <f>IFERROR(VLOOKUP(D:D,'1. КУБ по территории'!$A:$L,8,0),"")</f>
        <v/>
      </c>
      <c r="D779" s="60" t="s">
        <v>7390</v>
      </c>
      <c r="E779" s="51" t="str">
        <f>IFERROR(VLOOKUP(D:D,'1. КУБ по территории'!$I:$L,2,0),"-")</f>
        <v>-</v>
      </c>
      <c r="F779" s="51" t="str">
        <f>IFERROR(VLOOKUP(D:D,'1. КУБ по территории'!$I:$L,3,0),"-")</f>
        <v>-</v>
      </c>
      <c r="G779" s="51" t="str">
        <f>IFERROR(VLOOKUP(D:D,'1. КУБ по территории'!$I:$L,4,0),"-")</f>
        <v>-</v>
      </c>
      <c r="H779" s="51" t="str">
        <f t="shared" si="6"/>
        <v>-</v>
      </c>
      <c r="I779" s="42" t="str">
        <f>IFERROR(VLOOKUP($D779,'1. КУБ по территории'!$A:$L,3,0),"-")</f>
        <v>-</v>
      </c>
      <c r="J779" s="42" t="str">
        <f>IFERROR(VLOOKUP($D779,'1. КУБ по территории'!$A:$L,4,0),"-")</f>
        <v>-</v>
      </c>
      <c r="K779" s="42" t="str">
        <f>IFERROR(VLOOKUP($D779,'1. КУБ по территории'!$A:$L,5,0),"-")</f>
        <v>-</v>
      </c>
      <c r="L779" s="42" t="str">
        <f>IFERROR(VLOOKUP($D779,'1. КУБ по территории'!$A:$L,6,0),"-")</f>
        <v>-</v>
      </c>
      <c r="M779" s="50">
        <f t="shared" si="7"/>
        <v>1</v>
      </c>
      <c r="N779" s="43">
        <f>IFERROR(VLOOKUP($M779,справочник!$A$27:$D$33,3,0),0)</f>
        <v>60</v>
      </c>
      <c r="O779" s="43">
        <f>IFERROR(VLOOKUP($M779,справочник!$A$27:$D$33,4,0),0)</f>
        <v>4</v>
      </c>
      <c r="P779" s="43">
        <f t="shared" si="8"/>
        <v>240</v>
      </c>
      <c r="Q779" s="66"/>
      <c r="R779" s="67"/>
      <c r="S779" s="67"/>
      <c r="T779" s="67"/>
    </row>
    <row r="780" spans="1:20" hidden="1">
      <c r="A780" s="49" t="s">
        <v>7551</v>
      </c>
      <c r="B780" s="42" t="str">
        <f>IFERROR(VLOOKUP(D:D,'1. КУБ по территории'!$A:$L,7,0),"")</f>
        <v>Остров чистоты</v>
      </c>
      <c r="C780" s="42" t="str">
        <f>IFERROR(VLOOKUP(D:D,'1. КУБ по территории'!$A:$L,8,0),"")</f>
        <v>Могилевская обл., г. Могилев, ул Первомайская, д 57</v>
      </c>
      <c r="D780" s="60" t="s">
        <v>5993</v>
      </c>
      <c r="E780" s="51">
        <f>IFERROR(VLOOKUP(D:D,'1. КУБ по территории'!$I:$L,2,0),"-")</f>
        <v>13933.671869244494</v>
      </c>
      <c r="F780" s="51">
        <f>IFERROR(VLOOKUP(D:D,'1. КУБ по территории'!$I:$L,3,0),"-")</f>
        <v>43183.914730899298</v>
      </c>
      <c r="G780" s="51">
        <f>IFERROR(VLOOKUP(D:D,'1. КУБ по территории'!$I:$L,4,0),"-")</f>
        <v>36486.703859910042</v>
      </c>
      <c r="H780" s="51">
        <f t="shared" si="6"/>
        <v>31201.430153351277</v>
      </c>
      <c r="I780" s="42" t="str">
        <f>IFERROR(VLOOKUP($D780,'1. КУБ по территории'!$A:$L,3,0),"-")</f>
        <v>Канал Специалисты</v>
      </c>
      <c r="J780" s="42" t="str">
        <f>IFERROR(VLOOKUP($D780,'1. КУБ по территории'!$A:$L,4,0),"-")</f>
        <v>Парфюмерные и хозяйственные магазины</v>
      </c>
      <c r="K780" s="42" t="str">
        <f>IFERROR(VLOOKUP($D780,'1. КУБ по территории'!$A:$L,5,0),"-")</f>
        <v>Парфюмерно-Хозяйственный магазин (Малый)</v>
      </c>
      <c r="L780" s="42" t="str">
        <f>IFERROR(VLOOKUP($D780,'1. КУБ по территории'!$A:$L,6,0),"-")</f>
        <v>Остров Чистоты mini</v>
      </c>
      <c r="M780" s="50">
        <f t="shared" si="7"/>
        <v>6</v>
      </c>
      <c r="N780" s="43">
        <f>IFERROR(VLOOKUP($M780,справочник!$A$27:$D$33,3,0),0)</f>
        <v>30</v>
      </c>
      <c r="O780" s="43">
        <f>IFERROR(VLOOKUP($M780,справочник!$A$27:$D$33,4,0),0)</f>
        <v>2</v>
      </c>
      <c r="P780" s="43">
        <f t="shared" si="8"/>
        <v>60</v>
      </c>
      <c r="Q780" s="66"/>
      <c r="R780" s="67"/>
      <c r="S780" s="67"/>
      <c r="T780" s="67"/>
    </row>
    <row r="781" spans="1:20" hidden="1">
      <c r="A781" s="49" t="s">
        <v>7551</v>
      </c>
      <c r="B781" s="42" t="str">
        <f>IFERROR(VLOOKUP(D:D,'1. КУБ по территории'!$A:$L,7,0),"")</f>
        <v>Остров чистоты</v>
      </c>
      <c r="C781" s="42" t="str">
        <f>IFERROR(VLOOKUP(D:D,'1. КУБ по территории'!$A:$L,8,0),"")</f>
        <v>Могилевская обл., г. Могилев, пр-кт Мира, д 1</v>
      </c>
      <c r="D781" s="60" t="s">
        <v>6115</v>
      </c>
      <c r="E781" s="51">
        <f>IFERROR(VLOOKUP(D:D,'1. КУБ по территории'!$I:$L,2,0),"-")</f>
        <v>13933.671869244485</v>
      </c>
      <c r="F781" s="51">
        <f>IFERROR(VLOOKUP(D:D,'1. КУБ по территории'!$I:$L,3,0),"-")</f>
        <v>43183.914730899291</v>
      </c>
      <c r="G781" s="51">
        <f>IFERROR(VLOOKUP(D:D,'1. КУБ по территории'!$I:$L,4,0),"-")</f>
        <v>36486.703859910049</v>
      </c>
      <c r="H781" s="51">
        <f t="shared" si="6"/>
        <v>31201.430153351277</v>
      </c>
      <c r="I781" s="42" t="str">
        <f>IFERROR(VLOOKUP($D781,'1. КУБ по территории'!$A:$L,3,0),"-")</f>
        <v>Канал Специалисты</v>
      </c>
      <c r="J781" s="42" t="str">
        <f>IFERROR(VLOOKUP($D781,'1. КУБ по территории'!$A:$L,4,0),"-")</f>
        <v>Парфюмерные и хозяйственные магазины</v>
      </c>
      <c r="K781" s="42" t="str">
        <f>IFERROR(VLOOKUP($D781,'1. КУБ по территории'!$A:$L,5,0),"-")</f>
        <v>Парфюмерно-Хозяйственный магазин (Средний)</v>
      </c>
      <c r="L781" s="42" t="str">
        <f>IFERROR(VLOOKUP($D781,'1. КУБ по территории'!$A:$L,6,0),"-")</f>
        <v>Остров Чистоты midi</v>
      </c>
      <c r="M781" s="50">
        <f t="shared" si="7"/>
        <v>6</v>
      </c>
      <c r="N781" s="43">
        <f>IFERROR(VLOOKUP($M781,справочник!$A$27:$D$33,3,0),0)</f>
        <v>30</v>
      </c>
      <c r="O781" s="43">
        <f>IFERROR(VLOOKUP($M781,справочник!$A$27:$D$33,4,0),0)</f>
        <v>2</v>
      </c>
      <c r="P781" s="43">
        <f t="shared" si="8"/>
        <v>60</v>
      </c>
      <c r="Q781" s="66"/>
      <c r="R781" s="67"/>
      <c r="S781" s="67"/>
      <c r="T781" s="67"/>
    </row>
    <row r="782" spans="1:20" hidden="1">
      <c r="A782" s="49" t="s">
        <v>7551</v>
      </c>
      <c r="B782" s="42" t="str">
        <f>IFERROR(VLOOKUP(D:D,'1. КУБ по территории'!$A:$L,7,0),"")</f>
        <v>Остров чистоты</v>
      </c>
      <c r="C782" s="42" t="str">
        <f>IFERROR(VLOOKUP(D:D,'1. КУБ по территории'!$A:$L,8,0),"")</f>
        <v>Могилевская обл., г. Могилев, пр-кт Мира, д 27 к 66</v>
      </c>
      <c r="D782" s="60" t="s">
        <v>5991</v>
      </c>
      <c r="E782" s="51">
        <f>IFERROR(VLOOKUP(D:D,'1. КУБ по территории'!$I:$L,2,0),"-")</f>
        <v>13933.671869244481</v>
      </c>
      <c r="F782" s="51">
        <f>IFERROR(VLOOKUP(D:D,'1. КУБ по территории'!$I:$L,3,0),"-")</f>
        <v>43183.914730899298</v>
      </c>
      <c r="G782" s="51">
        <f>IFERROR(VLOOKUP(D:D,'1. КУБ по территории'!$I:$L,4,0),"-")</f>
        <v>36486.703859910049</v>
      </c>
      <c r="H782" s="51">
        <f t="shared" si="6"/>
        <v>31201.430153351277</v>
      </c>
      <c r="I782" s="42" t="str">
        <f>IFERROR(VLOOKUP($D782,'1. КУБ по территории'!$A:$L,3,0),"-")</f>
        <v>Канал Специалисты</v>
      </c>
      <c r="J782" s="42" t="str">
        <f>IFERROR(VLOOKUP($D782,'1. КУБ по территории'!$A:$L,4,0),"-")</f>
        <v>Парфюмерные и хозяйственные магазины</v>
      </c>
      <c r="K782" s="42" t="str">
        <f>IFERROR(VLOOKUP($D782,'1. КУБ по территории'!$A:$L,5,0),"-")</f>
        <v>Парфюмерно-Хозяйственный магазин (Малый)</v>
      </c>
      <c r="L782" s="42" t="str">
        <f>IFERROR(VLOOKUP($D782,'1. КУБ по территории'!$A:$L,6,0),"-")</f>
        <v>Остров Чистоты mini</v>
      </c>
      <c r="M782" s="50">
        <f t="shared" si="7"/>
        <v>6</v>
      </c>
      <c r="N782" s="43">
        <f>IFERROR(VLOOKUP($M782,справочник!$A$27:$D$33,3,0),0)</f>
        <v>30</v>
      </c>
      <c r="O782" s="43">
        <f>IFERROR(VLOOKUP($M782,справочник!$A$27:$D$33,4,0),0)</f>
        <v>2</v>
      </c>
      <c r="P782" s="43">
        <f t="shared" si="8"/>
        <v>60</v>
      </c>
      <c r="Q782" s="66"/>
      <c r="R782" s="67"/>
      <c r="S782" s="67"/>
      <c r="T782" s="67"/>
    </row>
    <row r="783" spans="1:20" hidden="1">
      <c r="A783" s="49" t="s">
        <v>7551</v>
      </c>
      <c r="B783" s="42" t="str">
        <f>IFERROR(VLOOKUP(D:D,'1. КУБ по территории'!$A:$L,7,0),"")</f>
        <v>Остров чистоты</v>
      </c>
      <c r="C783" s="42" t="str">
        <f>IFERROR(VLOOKUP(D:D,'1. КУБ по территории'!$A:$L,8,0),"")</f>
        <v>Могилевская обл., г. Могилев, ул Крупской, д 119</v>
      </c>
      <c r="D783" s="60" t="s">
        <v>6119</v>
      </c>
      <c r="E783" s="51">
        <f>IFERROR(VLOOKUP(D:D,'1. КУБ по территории'!$I:$L,2,0),"-")</f>
        <v>13933.671869244483</v>
      </c>
      <c r="F783" s="51">
        <f>IFERROR(VLOOKUP(D:D,'1. КУБ по территории'!$I:$L,3,0),"-")</f>
        <v>43183.914730899298</v>
      </c>
      <c r="G783" s="51">
        <f>IFERROR(VLOOKUP(D:D,'1. КУБ по территории'!$I:$L,4,0),"-")</f>
        <v>36486.703859910049</v>
      </c>
      <c r="H783" s="51">
        <f t="shared" si="6"/>
        <v>31201.430153351277</v>
      </c>
      <c r="I783" s="42" t="str">
        <f>IFERROR(VLOOKUP($D783,'1. КУБ по территории'!$A:$L,3,0),"-")</f>
        <v>Канал Специалисты</v>
      </c>
      <c r="J783" s="42" t="str">
        <f>IFERROR(VLOOKUP($D783,'1. КУБ по территории'!$A:$L,4,0),"-")</f>
        <v>Парфюмерные и хозяйственные магазины</v>
      </c>
      <c r="K783" s="42" t="str">
        <f>IFERROR(VLOOKUP($D783,'1. КУБ по территории'!$A:$L,5,0),"-")</f>
        <v>Парфюмерно-Хозяйственный магазин (Средний)</v>
      </c>
      <c r="L783" s="42" t="str">
        <f>IFERROR(VLOOKUP($D783,'1. КУБ по территории'!$A:$L,6,0),"-")</f>
        <v>Остров Чистоты midi</v>
      </c>
      <c r="M783" s="50">
        <f t="shared" si="7"/>
        <v>6</v>
      </c>
      <c r="N783" s="43">
        <f>IFERROR(VLOOKUP($M783,справочник!$A$27:$D$33,3,0),0)</f>
        <v>30</v>
      </c>
      <c r="O783" s="43">
        <f>IFERROR(VLOOKUP($M783,справочник!$A$27:$D$33,4,0),0)</f>
        <v>2</v>
      </c>
      <c r="P783" s="43">
        <f t="shared" si="8"/>
        <v>60</v>
      </c>
      <c r="Q783" s="66"/>
      <c r="R783" s="67"/>
      <c r="S783" s="67"/>
      <c r="T783" s="67"/>
    </row>
    <row r="784" spans="1:20" hidden="1">
      <c r="A784" s="49" t="s">
        <v>7551</v>
      </c>
      <c r="B784" s="42" t="str">
        <f>IFERROR(VLOOKUP(D:D,'1. КУБ по территории'!$A:$L,7,0),"")</f>
        <v>Остров чистоты</v>
      </c>
      <c r="C784" s="42" t="str">
        <f>IFERROR(VLOOKUP(D:D,'1. КУБ по территории'!$A:$L,8,0),"")</f>
        <v>Могилевская обл., г. Могилев, ул Ленинская, д 91 к 4</v>
      </c>
      <c r="D784" s="60" t="s">
        <v>6117</v>
      </c>
      <c r="E784" s="51">
        <f>IFERROR(VLOOKUP(D:D,'1. КУБ по территории'!$I:$L,2,0),"-")</f>
        <v>13933.671869244485</v>
      </c>
      <c r="F784" s="51">
        <f>IFERROR(VLOOKUP(D:D,'1. КУБ по территории'!$I:$L,3,0),"-")</f>
        <v>43183.914730899298</v>
      </c>
      <c r="G784" s="51">
        <f>IFERROR(VLOOKUP(D:D,'1. КУБ по территории'!$I:$L,4,0),"-")</f>
        <v>36486.703859910049</v>
      </c>
      <c r="H784" s="51">
        <f t="shared" si="6"/>
        <v>31201.430153351277</v>
      </c>
      <c r="I784" s="42" t="str">
        <f>IFERROR(VLOOKUP($D784,'1. КУБ по территории'!$A:$L,3,0),"-")</f>
        <v>Канал Специалисты</v>
      </c>
      <c r="J784" s="42" t="str">
        <f>IFERROR(VLOOKUP($D784,'1. КУБ по территории'!$A:$L,4,0),"-")</f>
        <v>Парфюмерные и хозяйственные магазины</v>
      </c>
      <c r="K784" s="42" t="str">
        <f>IFERROR(VLOOKUP($D784,'1. КУБ по территории'!$A:$L,5,0),"-")</f>
        <v>Парфюмерно-Хозяйственный магазин (Средний)</v>
      </c>
      <c r="L784" s="42" t="str">
        <f>IFERROR(VLOOKUP($D784,'1. КУБ по территории'!$A:$L,6,0),"-")</f>
        <v>Остров Чистоты midi</v>
      </c>
      <c r="M784" s="50">
        <f t="shared" si="7"/>
        <v>6</v>
      </c>
      <c r="N784" s="43">
        <f>IFERROR(VLOOKUP($M784,справочник!$A$27:$D$33,3,0),0)</f>
        <v>30</v>
      </c>
      <c r="O784" s="43">
        <f>IFERROR(VLOOKUP($M784,справочник!$A$27:$D$33,4,0),0)</f>
        <v>2</v>
      </c>
      <c r="P784" s="43">
        <f t="shared" si="8"/>
        <v>60</v>
      </c>
      <c r="Q784" s="66"/>
      <c r="R784" s="67"/>
      <c r="S784" s="67"/>
      <c r="T784" s="67"/>
    </row>
    <row r="785" spans="1:20" hidden="1">
      <c r="A785" s="49" t="s">
        <v>7551</v>
      </c>
      <c r="B785" s="42" t="str">
        <f>IFERROR(VLOOKUP(D:D,'1. КУБ по территории'!$A:$L,7,0),"")</f>
        <v>Остров чистоты</v>
      </c>
      <c r="C785" s="42" t="str">
        <f>IFERROR(VLOOKUP(D:D,'1. КУБ по территории'!$A:$L,8,0),"")</f>
        <v>Могилевская обл., г. Могилев, ул Минское Шоссе, д 31</v>
      </c>
      <c r="D785" s="60" t="s">
        <v>6042</v>
      </c>
      <c r="E785" s="51">
        <f>IFERROR(VLOOKUP(D:D,'1. КУБ по территории'!$I:$L,2,0),"-")</f>
        <v>13933.671869244487</v>
      </c>
      <c r="F785" s="51">
        <f>IFERROR(VLOOKUP(D:D,'1. КУБ по территории'!$I:$L,3,0),"-")</f>
        <v>43183.914730899298</v>
      </c>
      <c r="G785" s="51">
        <f>IFERROR(VLOOKUP(D:D,'1. КУБ по территории'!$I:$L,4,0),"-")</f>
        <v>36486.703859910049</v>
      </c>
      <c r="H785" s="51">
        <f t="shared" si="6"/>
        <v>31201.430153351277</v>
      </c>
      <c r="I785" s="42" t="str">
        <f>IFERROR(VLOOKUP($D785,'1. КУБ по территории'!$A:$L,3,0),"-")</f>
        <v>Канал Специалисты</v>
      </c>
      <c r="J785" s="42" t="str">
        <f>IFERROR(VLOOKUP($D785,'1. КУБ по территории'!$A:$L,4,0),"-")</f>
        <v>Парфюмерные и хозяйственные магазины</v>
      </c>
      <c r="K785" s="42" t="str">
        <f>IFERROR(VLOOKUP($D785,'1. КУБ по территории'!$A:$L,5,0),"-")</f>
        <v>Парфюмерно-Хозяйственный магазин (Малый)</v>
      </c>
      <c r="L785" s="42" t="str">
        <f>IFERROR(VLOOKUP($D785,'1. КУБ по территории'!$A:$L,6,0),"-")</f>
        <v>Остров Чистоты mini</v>
      </c>
      <c r="M785" s="50">
        <f t="shared" si="7"/>
        <v>6</v>
      </c>
      <c r="N785" s="43">
        <f>IFERROR(VLOOKUP($M785,справочник!$A$27:$D$33,3,0),0)</f>
        <v>30</v>
      </c>
      <c r="O785" s="43">
        <f>IFERROR(VLOOKUP($M785,справочник!$A$27:$D$33,4,0),0)</f>
        <v>2</v>
      </c>
      <c r="P785" s="43">
        <f t="shared" si="8"/>
        <v>60</v>
      </c>
      <c r="Q785" s="66"/>
      <c r="R785" s="67"/>
      <c r="S785" s="67"/>
      <c r="T785" s="67"/>
    </row>
    <row r="786" spans="1:20" hidden="1">
      <c r="A786" s="49" t="s">
        <v>7551</v>
      </c>
      <c r="B786" s="42" t="str">
        <f>IFERROR(VLOOKUP(D:D,'1. КУБ по территории'!$A:$L,7,0),"")</f>
        <v>Остров чистоты</v>
      </c>
      <c r="C786" s="42" t="str">
        <f>IFERROR(VLOOKUP(D:D,'1. КУБ по территории'!$A:$L,8,0),"")</f>
        <v>Могилевская обл., г. Могилев, пер Мечникова 4-й, д 3 к 1</v>
      </c>
      <c r="D786" s="60" t="s">
        <v>5975</v>
      </c>
      <c r="E786" s="51">
        <f>IFERROR(VLOOKUP(D:D,'1. КУБ по территории'!$I:$L,2,0),"-")</f>
        <v>13933.671869244483</v>
      </c>
      <c r="F786" s="51">
        <f>IFERROR(VLOOKUP(D:D,'1. КУБ по территории'!$I:$L,3,0),"-")</f>
        <v>43183.914730899298</v>
      </c>
      <c r="G786" s="51">
        <f>IFERROR(VLOOKUP(D:D,'1. КУБ по территории'!$I:$L,4,0),"-")</f>
        <v>36486.703859910056</v>
      </c>
      <c r="H786" s="51">
        <f t="shared" si="6"/>
        <v>31201.430153351277</v>
      </c>
      <c r="I786" s="42" t="str">
        <f>IFERROR(VLOOKUP($D786,'1. КУБ по территории'!$A:$L,3,0),"-")</f>
        <v>Канал Специалисты</v>
      </c>
      <c r="J786" s="42" t="str">
        <f>IFERROR(VLOOKUP($D786,'1. КУБ по территории'!$A:$L,4,0),"-")</f>
        <v>Парфюмерные и хозяйственные магазины</v>
      </c>
      <c r="K786" s="42" t="str">
        <f>IFERROR(VLOOKUP($D786,'1. КУБ по территории'!$A:$L,5,0),"-")</f>
        <v>Парфюмерно-Хозяйственный магазин (Малый)</v>
      </c>
      <c r="L786" s="42" t="str">
        <f>IFERROR(VLOOKUP($D786,'1. КУБ по территории'!$A:$L,6,0),"-")</f>
        <v>Остров Чистоты mini</v>
      </c>
      <c r="M786" s="50">
        <f t="shared" si="7"/>
        <v>6</v>
      </c>
      <c r="N786" s="43">
        <f>IFERROR(VLOOKUP($M786,справочник!$A$27:$D$33,3,0),0)</f>
        <v>30</v>
      </c>
      <c r="O786" s="43">
        <f>IFERROR(VLOOKUP($M786,справочник!$A$27:$D$33,4,0),0)</f>
        <v>2</v>
      </c>
      <c r="P786" s="43">
        <f t="shared" si="8"/>
        <v>60</v>
      </c>
      <c r="Q786" s="66"/>
      <c r="R786" s="67"/>
      <c r="S786" s="67"/>
      <c r="T786" s="67"/>
    </row>
    <row r="787" spans="1:20" hidden="1">
      <c r="A787" s="49" t="s">
        <v>7551</v>
      </c>
      <c r="B787" s="42" t="str">
        <f>IFERROR(VLOOKUP(D:D,'1. КУБ по территории'!$A:$L,7,0),"")</f>
        <v>Остров чистоты</v>
      </c>
      <c r="C787" s="42" t="str">
        <f>IFERROR(VLOOKUP(D:D,'1. КУБ по территории'!$A:$L,8,0),"")</f>
        <v>Могилевская обл., г. Могилев, ул Терехина, д 9</v>
      </c>
      <c r="D787" s="60" t="s">
        <v>5997</v>
      </c>
      <c r="E787" s="51">
        <f>IFERROR(VLOOKUP(D:D,'1. КУБ по территории'!$I:$L,2,0),"-")</f>
        <v>13933.671869244485</v>
      </c>
      <c r="F787" s="51">
        <f>IFERROR(VLOOKUP(D:D,'1. КУБ по территории'!$I:$L,3,0),"-")</f>
        <v>43183.914730899298</v>
      </c>
      <c r="G787" s="51">
        <f>IFERROR(VLOOKUP(D:D,'1. КУБ по территории'!$I:$L,4,0),"-")</f>
        <v>36486.703859910049</v>
      </c>
      <c r="H787" s="51">
        <f t="shared" si="6"/>
        <v>31201.430153351277</v>
      </c>
      <c r="I787" s="42" t="str">
        <f>IFERROR(VLOOKUP($D787,'1. КУБ по территории'!$A:$L,3,0),"-")</f>
        <v>Канал Специалисты</v>
      </c>
      <c r="J787" s="42" t="str">
        <f>IFERROR(VLOOKUP($D787,'1. КУБ по территории'!$A:$L,4,0),"-")</f>
        <v>Парфюмерные и хозяйственные магазины</v>
      </c>
      <c r="K787" s="42" t="str">
        <f>IFERROR(VLOOKUP($D787,'1. КУБ по территории'!$A:$L,5,0),"-")</f>
        <v>Парфюмерно-Хозяйственный магазин (Малый)</v>
      </c>
      <c r="L787" s="42" t="str">
        <f>IFERROR(VLOOKUP($D787,'1. КУБ по территории'!$A:$L,6,0),"-")</f>
        <v>Остров Чистоты mini</v>
      </c>
      <c r="M787" s="50">
        <f t="shared" si="7"/>
        <v>6</v>
      </c>
      <c r="N787" s="43">
        <f>IFERROR(VLOOKUP($M787,справочник!$A$27:$D$33,3,0),0)</f>
        <v>30</v>
      </c>
      <c r="O787" s="43">
        <f>IFERROR(VLOOKUP($M787,справочник!$A$27:$D$33,4,0),0)</f>
        <v>2</v>
      </c>
      <c r="P787" s="43">
        <f t="shared" si="8"/>
        <v>60</v>
      </c>
      <c r="Q787" s="66"/>
      <c r="R787" s="67"/>
      <c r="S787" s="67"/>
      <c r="T787" s="67"/>
    </row>
    <row r="788" spans="1:20" hidden="1">
      <c r="A788" s="49" t="s">
        <v>7551</v>
      </c>
      <c r="B788" s="63" t="str">
        <f>IFERROR(VLOOKUP(D:D,'1. КУБ по территории'!$A:$L,7,0),"")</f>
        <v/>
      </c>
      <c r="C788" s="63" t="str">
        <f>IFERROR(VLOOKUP(D:D,'1. КУБ по территории'!$A:$L,8,0),"")</f>
        <v/>
      </c>
      <c r="D788" s="60" t="s">
        <v>7360</v>
      </c>
      <c r="E788" s="51" t="str">
        <f>IFERROR(VLOOKUP(D:D,'1. КУБ по территории'!$I:$L,2,0),"-")</f>
        <v>-</v>
      </c>
      <c r="F788" s="51" t="str">
        <f>IFERROR(VLOOKUP(D:D,'1. КУБ по территории'!$I:$L,3,0),"-")</f>
        <v>-</v>
      </c>
      <c r="G788" s="51" t="str">
        <f>IFERROR(VLOOKUP(D:D,'1. КУБ по территории'!$I:$L,4,0),"-")</f>
        <v>-</v>
      </c>
      <c r="H788" s="51" t="str">
        <f t="shared" si="6"/>
        <v>-</v>
      </c>
      <c r="I788" s="42" t="str">
        <f>IFERROR(VLOOKUP($D788,'1. КУБ по территории'!$A:$L,3,0),"-")</f>
        <v>-</v>
      </c>
      <c r="J788" s="42" t="str">
        <f>IFERROR(VLOOKUP($D788,'1. КУБ по территории'!$A:$L,4,0),"-")</f>
        <v>-</v>
      </c>
      <c r="K788" s="42" t="str">
        <f>IFERROR(VLOOKUP($D788,'1. КУБ по территории'!$A:$L,5,0),"-")</f>
        <v>-</v>
      </c>
      <c r="L788" s="42" t="str">
        <f>IFERROR(VLOOKUP($D788,'1. КУБ по территории'!$A:$L,6,0),"-")</f>
        <v>-</v>
      </c>
      <c r="M788" s="50">
        <f t="shared" si="7"/>
        <v>1</v>
      </c>
      <c r="N788" s="43">
        <f>IFERROR(VLOOKUP($M788,справочник!$A$27:$D$33,3,0),0)</f>
        <v>60</v>
      </c>
      <c r="O788" s="43">
        <f>IFERROR(VLOOKUP($M788,справочник!$A$27:$D$33,4,0),0)</f>
        <v>4</v>
      </c>
      <c r="P788" s="43">
        <f t="shared" si="8"/>
        <v>240</v>
      </c>
      <c r="Q788" s="66"/>
      <c r="R788" s="67"/>
      <c r="S788" s="67"/>
      <c r="T788" s="67"/>
    </row>
    <row r="789" spans="1:20" hidden="1">
      <c r="A789" s="49" t="s">
        <v>7551</v>
      </c>
      <c r="B789" s="42" t="str">
        <f>IFERROR(VLOOKUP(D:D,'1. КУБ по территории'!$A:$L,7,0),"")</f>
        <v>Остров чистоты</v>
      </c>
      <c r="C789" s="42" t="str">
        <f>IFERROR(VLOOKUP(D:D,'1. КУБ по территории'!$A:$L,8,0),"")</f>
        <v>Могилевская обл., г. Могилев, пр-кт Пушкинский, д 24</v>
      </c>
      <c r="D789" s="60" t="s">
        <v>5947</v>
      </c>
      <c r="E789" s="51">
        <f>IFERROR(VLOOKUP(D:D,'1. КУБ по территории'!$I:$L,2,0),"-")</f>
        <v>13933.671869244485</v>
      </c>
      <c r="F789" s="51">
        <f>IFERROR(VLOOKUP(D:D,'1. КУБ по территории'!$I:$L,3,0),"-")</f>
        <v>43183.914730899298</v>
      </c>
      <c r="G789" s="51">
        <f>IFERROR(VLOOKUP(D:D,'1. КУБ по территории'!$I:$L,4,0),"-")</f>
        <v>36486.703859910063</v>
      </c>
      <c r="H789" s="51">
        <f t="shared" si="6"/>
        <v>31201.430153351281</v>
      </c>
      <c r="I789" s="42" t="str">
        <f>IFERROR(VLOOKUP($D789,'1. КУБ по территории'!$A:$L,3,0),"-")</f>
        <v>Канал Специалисты</v>
      </c>
      <c r="J789" s="42" t="str">
        <f>IFERROR(VLOOKUP($D789,'1. КУБ по территории'!$A:$L,4,0),"-")</f>
        <v>Парфюмерные и хозяйственные магазины</v>
      </c>
      <c r="K789" s="42" t="str">
        <f>IFERROR(VLOOKUP($D789,'1. КУБ по территории'!$A:$L,5,0),"-")</f>
        <v>Парфюмерно-Хозяйственный магазин (Малый)</v>
      </c>
      <c r="L789" s="42" t="str">
        <f>IFERROR(VLOOKUP($D789,'1. КУБ по территории'!$A:$L,6,0),"-")</f>
        <v>Остров Чистоты mini</v>
      </c>
      <c r="M789" s="50">
        <f t="shared" si="7"/>
        <v>6</v>
      </c>
      <c r="N789" s="43">
        <f>IFERROR(VLOOKUP($M789,справочник!$A$27:$D$33,3,0),0)</f>
        <v>30</v>
      </c>
      <c r="O789" s="43">
        <f>IFERROR(VLOOKUP($M789,справочник!$A$27:$D$33,4,0),0)</f>
        <v>2</v>
      </c>
      <c r="P789" s="43">
        <f t="shared" si="8"/>
        <v>60</v>
      </c>
      <c r="Q789" s="66"/>
      <c r="R789" s="67"/>
      <c r="S789" s="67"/>
      <c r="T789" s="67"/>
    </row>
    <row r="790" spans="1:20" hidden="1">
      <c r="A790" s="49" t="s">
        <v>7551</v>
      </c>
      <c r="B790" s="42" t="str">
        <f>IFERROR(VLOOKUP(D:D,'1. КУБ по территории'!$A:$L,7,0),"")</f>
        <v>Остров чистоты</v>
      </c>
      <c r="C790" s="42" t="str">
        <f>IFERROR(VLOOKUP(D:D,'1. КУБ по территории'!$A:$L,8,0),"")</f>
        <v>Могилевская обл., г. Могилев, ул Королева, д 37 к а</v>
      </c>
      <c r="D790" s="60" t="s">
        <v>6041</v>
      </c>
      <c r="E790" s="51">
        <f>IFERROR(VLOOKUP(D:D,'1. КУБ по территории'!$I:$L,2,0),"-")</f>
        <v>13933.671869244487</v>
      </c>
      <c r="F790" s="51">
        <f>IFERROR(VLOOKUP(D:D,'1. КУБ по территории'!$I:$L,3,0),"-")</f>
        <v>43183.914730899298</v>
      </c>
      <c r="G790" s="51">
        <f>IFERROR(VLOOKUP(D:D,'1. КУБ по территории'!$I:$L,4,0),"-")</f>
        <v>36486.703859910049</v>
      </c>
      <c r="H790" s="51">
        <f t="shared" si="6"/>
        <v>31201.430153351277</v>
      </c>
      <c r="I790" s="42" t="str">
        <f>IFERROR(VLOOKUP($D790,'1. КУБ по территории'!$A:$L,3,0),"-")</f>
        <v>Канал Специалисты</v>
      </c>
      <c r="J790" s="42" t="str">
        <f>IFERROR(VLOOKUP($D790,'1. КУБ по территории'!$A:$L,4,0),"-")</f>
        <v>Парфюмерные и хозяйственные магазины</v>
      </c>
      <c r="K790" s="42" t="str">
        <f>IFERROR(VLOOKUP($D790,'1. КУБ по территории'!$A:$L,5,0),"-")</f>
        <v>Парфюмерно-Хозяйственный магазин (Малый)</v>
      </c>
      <c r="L790" s="42" t="str">
        <f>IFERROR(VLOOKUP($D790,'1. КУБ по территории'!$A:$L,6,0),"-")</f>
        <v>Остров Чистоты mini</v>
      </c>
      <c r="M790" s="50">
        <f t="shared" si="7"/>
        <v>6</v>
      </c>
      <c r="N790" s="43">
        <f>IFERROR(VLOOKUP($M790,справочник!$A$27:$D$33,3,0),0)</f>
        <v>30</v>
      </c>
      <c r="O790" s="43">
        <f>IFERROR(VLOOKUP($M790,справочник!$A$27:$D$33,4,0),0)</f>
        <v>2</v>
      </c>
      <c r="P790" s="43">
        <f t="shared" si="8"/>
        <v>60</v>
      </c>
      <c r="Q790" s="66"/>
      <c r="R790" s="67"/>
      <c r="S790" s="67"/>
      <c r="T790" s="67"/>
    </row>
    <row r="791" spans="1:20" hidden="1">
      <c r="A791" s="49" t="s">
        <v>7551</v>
      </c>
      <c r="B791" s="42" t="str">
        <f>IFERROR(VLOOKUP(D:D,'1. КУБ по территории'!$A:$L,7,0),"")</f>
        <v>Остров чистоты</v>
      </c>
      <c r="C791" s="42" t="str">
        <f>IFERROR(VLOOKUP(D:D,'1. КУБ по территории'!$A:$L,8,0),"")</f>
        <v>Могилевская обл., г. Могилев, ул Симонова, д 29 к б</v>
      </c>
      <c r="D791" s="60" t="s">
        <v>5977</v>
      </c>
      <c r="E791" s="51">
        <f>IFERROR(VLOOKUP(D:D,'1. КУБ по территории'!$I:$L,2,0),"-")</f>
        <v>13933.671869244487</v>
      </c>
      <c r="F791" s="51">
        <f>IFERROR(VLOOKUP(D:D,'1. КУБ по территории'!$I:$L,3,0),"-")</f>
        <v>43183.914730899305</v>
      </c>
      <c r="G791" s="51">
        <f>IFERROR(VLOOKUP(D:D,'1. КУБ по территории'!$I:$L,4,0),"-")</f>
        <v>36486.703859910049</v>
      </c>
      <c r="H791" s="51">
        <f t="shared" si="6"/>
        <v>31201.430153351277</v>
      </c>
      <c r="I791" s="42" t="str">
        <f>IFERROR(VLOOKUP($D791,'1. КУБ по территории'!$A:$L,3,0),"-")</f>
        <v>Канал Специалисты</v>
      </c>
      <c r="J791" s="42" t="str">
        <f>IFERROR(VLOOKUP($D791,'1. КУБ по территории'!$A:$L,4,0),"-")</f>
        <v>Парфюмерные и хозяйственные магазины</v>
      </c>
      <c r="K791" s="42" t="str">
        <f>IFERROR(VLOOKUP($D791,'1. КУБ по территории'!$A:$L,5,0),"-")</f>
        <v>Парфюмерно-Хозяйственный магазин (Малый)</v>
      </c>
      <c r="L791" s="42" t="str">
        <f>IFERROR(VLOOKUP($D791,'1. КУБ по территории'!$A:$L,6,0),"-")</f>
        <v>Остров Чистоты mini</v>
      </c>
      <c r="M791" s="50">
        <f t="shared" si="7"/>
        <v>6</v>
      </c>
      <c r="N791" s="43">
        <f>IFERROR(VLOOKUP($M791,справочник!$A$27:$D$33,3,0),0)</f>
        <v>30</v>
      </c>
      <c r="O791" s="43">
        <f>IFERROR(VLOOKUP($M791,справочник!$A$27:$D$33,4,0),0)</f>
        <v>2</v>
      </c>
      <c r="P791" s="43">
        <f t="shared" si="8"/>
        <v>60</v>
      </c>
      <c r="Q791" s="66"/>
      <c r="R791" s="67"/>
      <c r="S791" s="67"/>
      <c r="T791" s="67"/>
    </row>
    <row r="792" spans="1:20" hidden="1">
      <c r="A792" s="49" t="s">
        <v>7551</v>
      </c>
      <c r="B792" s="42" t="str">
        <f>IFERROR(VLOOKUP(D:D,'1. КУБ по территории'!$A:$L,7,0),"")</f>
        <v>Остров чистоты</v>
      </c>
      <c r="C792" s="42" t="str">
        <f>IFERROR(VLOOKUP(D:D,'1. КУБ по территории'!$A:$L,8,0),"")</f>
        <v>Могилевская обл., г. Могилев, пр-кт Пушкинский, д 12</v>
      </c>
      <c r="D792" s="60" t="s">
        <v>5961</v>
      </c>
      <c r="E792" s="51">
        <f>IFERROR(VLOOKUP(D:D,'1. КУБ по территории'!$I:$L,2,0),"-")</f>
        <v>13933.671869244488</v>
      </c>
      <c r="F792" s="51">
        <f>IFERROR(VLOOKUP(D:D,'1. КУБ по территории'!$I:$L,3,0),"-")</f>
        <v>43183.914730899305</v>
      </c>
      <c r="G792" s="51">
        <f>IFERROR(VLOOKUP(D:D,'1. КУБ по территории'!$I:$L,4,0),"-")</f>
        <v>36486.703859910056</v>
      </c>
      <c r="H792" s="51">
        <f t="shared" si="6"/>
        <v>31201.430153351288</v>
      </c>
      <c r="I792" s="42" t="str">
        <f>IFERROR(VLOOKUP($D792,'1. КУБ по территории'!$A:$L,3,0),"-")</f>
        <v>Канал Специалисты</v>
      </c>
      <c r="J792" s="42" t="str">
        <f>IFERROR(VLOOKUP($D792,'1. КУБ по территории'!$A:$L,4,0),"-")</f>
        <v>Парфюмерные и хозяйственные магазины</v>
      </c>
      <c r="K792" s="42" t="str">
        <f>IFERROR(VLOOKUP($D792,'1. КУБ по территории'!$A:$L,5,0),"-")</f>
        <v>Парфюмерно-Хозяйственный магазин (Малый)</v>
      </c>
      <c r="L792" s="42" t="str">
        <f>IFERROR(VLOOKUP($D792,'1. КУБ по территории'!$A:$L,6,0),"-")</f>
        <v>Остров Чистоты mini</v>
      </c>
      <c r="M792" s="50">
        <f t="shared" si="7"/>
        <v>6</v>
      </c>
      <c r="N792" s="43">
        <f>IFERROR(VLOOKUP($M792,справочник!$A$27:$D$33,3,0),0)</f>
        <v>30</v>
      </c>
      <c r="O792" s="43">
        <f>IFERROR(VLOOKUP($M792,справочник!$A$27:$D$33,4,0),0)</f>
        <v>2</v>
      </c>
      <c r="P792" s="43">
        <f t="shared" si="8"/>
        <v>60</v>
      </c>
      <c r="Q792" s="66"/>
      <c r="R792" s="67"/>
      <c r="S792" s="67"/>
      <c r="T792" s="67"/>
    </row>
    <row r="793" spans="1:20" hidden="1">
      <c r="A793" s="49" t="s">
        <v>7551</v>
      </c>
      <c r="B793" s="42" t="str">
        <f>IFERROR(VLOOKUP(D:D,'1. КУБ по территории'!$A:$L,7,0),"")</f>
        <v>Остров чистоты</v>
      </c>
      <c r="C793" s="42" t="str">
        <f>IFERROR(VLOOKUP(D:D,'1. КУБ по территории'!$A:$L,8,0),"")</f>
        <v>Могилевская обл., г. Могилев, ул Симонова, д 2В</v>
      </c>
      <c r="D793" s="60" t="s">
        <v>6048</v>
      </c>
      <c r="E793" s="51">
        <f>IFERROR(VLOOKUP(D:D,'1. КУБ по территории'!$I:$L,2,0),"-")</f>
        <v>13933.671869244485</v>
      </c>
      <c r="F793" s="51">
        <f>IFERROR(VLOOKUP(D:D,'1. КУБ по территории'!$I:$L,3,0),"-")</f>
        <v>43183.914730899283</v>
      </c>
      <c r="G793" s="51">
        <f>IFERROR(VLOOKUP(D:D,'1. КУБ по территории'!$I:$L,4,0),"-")</f>
        <v>36486.703859910049</v>
      </c>
      <c r="H793" s="51">
        <f t="shared" si="6"/>
        <v>31201.430153351273</v>
      </c>
      <c r="I793" s="42" t="str">
        <f>IFERROR(VLOOKUP($D793,'1. КУБ по территории'!$A:$L,3,0),"-")</f>
        <v>Канал Специалисты</v>
      </c>
      <c r="J793" s="42" t="str">
        <f>IFERROR(VLOOKUP($D793,'1. КУБ по территории'!$A:$L,4,0),"-")</f>
        <v>Парфюмерные и хозяйственные магазины</v>
      </c>
      <c r="K793" s="42" t="str">
        <f>IFERROR(VLOOKUP($D793,'1. КУБ по территории'!$A:$L,5,0),"-")</f>
        <v>Парфюмерно-Хозяйственный магазин (Малый)</v>
      </c>
      <c r="L793" s="42" t="str">
        <f>IFERROR(VLOOKUP($D793,'1. КУБ по территории'!$A:$L,6,0),"-")</f>
        <v>Остров Чистоты mini</v>
      </c>
      <c r="M793" s="50">
        <f t="shared" si="7"/>
        <v>6</v>
      </c>
      <c r="N793" s="43">
        <f>IFERROR(VLOOKUP($M793,справочник!$A$27:$D$33,3,0),0)</f>
        <v>30</v>
      </c>
      <c r="O793" s="43">
        <f>IFERROR(VLOOKUP($M793,справочник!$A$27:$D$33,4,0),0)</f>
        <v>2</v>
      </c>
      <c r="P793" s="43">
        <f t="shared" si="8"/>
        <v>60</v>
      </c>
      <c r="Q793" s="66"/>
      <c r="R793" s="67"/>
      <c r="S793" s="67"/>
      <c r="T793" s="67"/>
    </row>
    <row r="794" spans="1:20" hidden="1">
      <c r="A794" s="49" t="s">
        <v>7551</v>
      </c>
      <c r="B794" s="42" t="str">
        <f>IFERROR(VLOOKUP(D:D,'1. КУБ по территории'!$A:$L,7,0),"")</f>
        <v>Остров чистоты</v>
      </c>
      <c r="C794" s="42" t="str">
        <f>IFERROR(VLOOKUP(D:D,'1. КУБ по территории'!$A:$L,8,0),"")</f>
        <v>Могилевская обл., г. Могилев, пр-кт Витебский, д 25</v>
      </c>
      <c r="D794" s="60" t="s">
        <v>5935</v>
      </c>
      <c r="E794" s="51">
        <f>IFERROR(VLOOKUP(D:D,'1. КУБ по территории'!$I:$L,2,0),"-")</f>
        <v>13933.671869244488</v>
      </c>
      <c r="F794" s="51">
        <f>IFERROR(VLOOKUP(D:D,'1. КУБ по территории'!$I:$L,3,0),"-")</f>
        <v>43183.91473089932</v>
      </c>
      <c r="G794" s="51">
        <f>IFERROR(VLOOKUP(D:D,'1. КУБ по территории'!$I:$L,4,0),"-")</f>
        <v>36486.703859910063</v>
      </c>
      <c r="H794" s="51">
        <f t="shared" si="6"/>
        <v>31201.430153351292</v>
      </c>
      <c r="I794" s="42" t="str">
        <f>IFERROR(VLOOKUP($D794,'1. КУБ по территории'!$A:$L,3,0),"-")</f>
        <v>Канал Специалисты</v>
      </c>
      <c r="J794" s="42" t="str">
        <f>IFERROR(VLOOKUP($D794,'1. КУБ по территории'!$A:$L,4,0),"-")</f>
        <v>Парфюмерные и хозяйственные магазины</v>
      </c>
      <c r="K794" s="42" t="str">
        <f>IFERROR(VLOOKUP($D794,'1. КУБ по территории'!$A:$L,5,0),"-")</f>
        <v>Парфюмерно-Хозяйственный магазин (Малый)</v>
      </c>
      <c r="L794" s="42" t="str">
        <f>IFERROR(VLOOKUP($D794,'1. КУБ по территории'!$A:$L,6,0),"-")</f>
        <v>Остров Чистоты mini</v>
      </c>
      <c r="M794" s="50">
        <f t="shared" si="7"/>
        <v>6</v>
      </c>
      <c r="N794" s="43">
        <f>IFERROR(VLOOKUP($M794,справочник!$A$27:$D$33,3,0),0)</f>
        <v>30</v>
      </c>
      <c r="O794" s="43">
        <f>IFERROR(VLOOKUP($M794,справочник!$A$27:$D$33,4,0),0)</f>
        <v>2</v>
      </c>
      <c r="P794" s="43">
        <f t="shared" si="8"/>
        <v>60</v>
      </c>
      <c r="Q794" s="66"/>
      <c r="R794" s="67"/>
      <c r="S794" s="67"/>
      <c r="T794" s="67"/>
    </row>
    <row r="795" spans="1:20" hidden="1">
      <c r="A795" s="49" t="s">
        <v>7551</v>
      </c>
      <c r="B795" s="42" t="str">
        <f>IFERROR(VLOOKUP(D:D,'1. КУБ по территории'!$A:$L,7,0),"")</f>
        <v>Остров чистоты</v>
      </c>
      <c r="C795" s="42" t="str">
        <f>IFERROR(VLOOKUP(D:D,'1. КУБ по территории'!$A:$L,8,0),"")</f>
        <v>Могилевская обл., г. Могилев, ул Тишки Гартного, д 12</v>
      </c>
      <c r="D795" s="60" t="s">
        <v>6046</v>
      </c>
      <c r="E795" s="51">
        <f>IFERROR(VLOOKUP(D:D,'1. КУБ по территории'!$I:$L,2,0),"-")</f>
        <v>13933.671869244485</v>
      </c>
      <c r="F795" s="51">
        <f>IFERROR(VLOOKUP(D:D,'1. КУБ по территории'!$I:$L,3,0),"-")</f>
        <v>43183.914730899283</v>
      </c>
      <c r="G795" s="51">
        <f>IFERROR(VLOOKUP(D:D,'1. КУБ по территории'!$I:$L,4,0),"-")</f>
        <v>36486.703859910049</v>
      </c>
      <c r="H795" s="51">
        <f t="shared" si="6"/>
        <v>31201.430153351273</v>
      </c>
      <c r="I795" s="42" t="str">
        <f>IFERROR(VLOOKUP($D795,'1. КУБ по территории'!$A:$L,3,0),"-")</f>
        <v>Канал Специалисты</v>
      </c>
      <c r="J795" s="42" t="str">
        <f>IFERROR(VLOOKUP($D795,'1. КУБ по территории'!$A:$L,4,0),"-")</f>
        <v>Парфюмерные и хозяйственные магазины</v>
      </c>
      <c r="K795" s="42" t="str">
        <f>IFERROR(VLOOKUP($D795,'1. КУБ по территории'!$A:$L,5,0),"-")</f>
        <v>Парфюмерно-Хозяйственный магазин (Малый)</v>
      </c>
      <c r="L795" s="42" t="str">
        <f>IFERROR(VLOOKUP($D795,'1. КУБ по территории'!$A:$L,6,0),"-")</f>
        <v>Остров Чистоты mini</v>
      </c>
      <c r="M795" s="50">
        <f t="shared" si="7"/>
        <v>6</v>
      </c>
      <c r="N795" s="43">
        <f>IFERROR(VLOOKUP($M795,справочник!$A$27:$D$33,3,0),0)</f>
        <v>30</v>
      </c>
      <c r="O795" s="43">
        <f>IFERROR(VLOOKUP($M795,справочник!$A$27:$D$33,4,0),0)</f>
        <v>2</v>
      </c>
      <c r="P795" s="43">
        <f t="shared" si="8"/>
        <v>60</v>
      </c>
      <c r="Q795" s="66"/>
      <c r="R795" s="67"/>
      <c r="S795" s="67"/>
      <c r="T795" s="67"/>
    </row>
    <row r="796" spans="1:20" hidden="1">
      <c r="A796" s="49" t="s">
        <v>7551</v>
      </c>
      <c r="B796" s="42" t="str">
        <f>IFERROR(VLOOKUP(D:D,'1. КУБ по территории'!$A:$L,7,0),"")</f>
        <v>Остров чистоты</v>
      </c>
      <c r="C796" s="42" t="str">
        <f>IFERROR(VLOOKUP(D:D,'1. КУБ по территории'!$A:$L,8,0),"")</f>
        <v>Могилевская обл., г. Могилев, ул Грюнвальдская, д 26 к 464</v>
      </c>
      <c r="D796" s="60" t="s">
        <v>5943</v>
      </c>
      <c r="E796" s="51">
        <f>IFERROR(VLOOKUP(D:D,'1. КУБ по территории'!$I:$L,2,0),"-")</f>
        <v>13933.671869244483</v>
      </c>
      <c r="F796" s="51">
        <f>IFERROR(VLOOKUP(D:D,'1. КУБ по территории'!$I:$L,3,0),"-")</f>
        <v>43183.914730899305</v>
      </c>
      <c r="G796" s="51">
        <f>IFERROR(VLOOKUP(D:D,'1. КУБ по территории'!$I:$L,4,0),"-")</f>
        <v>36486.703859910063</v>
      </c>
      <c r="H796" s="51">
        <f t="shared" si="6"/>
        <v>31201.430153351288</v>
      </c>
      <c r="I796" s="42" t="str">
        <f>IFERROR(VLOOKUP($D796,'1. КУБ по территории'!$A:$L,3,0),"-")</f>
        <v>Канал Специалисты</v>
      </c>
      <c r="J796" s="42" t="str">
        <f>IFERROR(VLOOKUP($D796,'1. КУБ по территории'!$A:$L,4,0),"-")</f>
        <v>Парфюмерные и хозяйственные магазины</v>
      </c>
      <c r="K796" s="42" t="str">
        <f>IFERROR(VLOOKUP($D796,'1. КУБ по территории'!$A:$L,5,0),"-")</f>
        <v>Парфюмерно-Хозяйственный магазин (Малый)</v>
      </c>
      <c r="L796" s="42" t="str">
        <f>IFERROR(VLOOKUP($D796,'1. КУБ по территории'!$A:$L,6,0),"-")</f>
        <v>Остров Чистоты mini</v>
      </c>
      <c r="M796" s="50">
        <f t="shared" si="7"/>
        <v>6</v>
      </c>
      <c r="N796" s="43">
        <f>IFERROR(VLOOKUP($M796,справочник!$A$27:$D$33,3,0),0)</f>
        <v>30</v>
      </c>
      <c r="O796" s="43">
        <f>IFERROR(VLOOKUP($M796,справочник!$A$27:$D$33,4,0),0)</f>
        <v>2</v>
      </c>
      <c r="P796" s="43">
        <f t="shared" si="8"/>
        <v>60</v>
      </c>
      <c r="Q796" s="66"/>
      <c r="R796" s="67"/>
      <c r="S796" s="67"/>
      <c r="T796" s="67"/>
    </row>
    <row r="797" spans="1:20" hidden="1">
      <c r="A797" s="49" t="s">
        <v>7551</v>
      </c>
      <c r="B797" s="42" t="str">
        <f>IFERROR(VLOOKUP(D:D,'1. КУБ по территории'!$A:$L,7,0),"")</f>
        <v>Остров чистоты</v>
      </c>
      <c r="C797" s="42" t="str">
        <f>IFERROR(VLOOKUP(D:D,'1. КУБ по территории'!$A:$L,8,0),"")</f>
        <v>Могилевская обл., г. Могилев, ул Минское Шоссе, д 4</v>
      </c>
      <c r="D797" s="60" t="s">
        <v>5965</v>
      </c>
      <c r="E797" s="51">
        <f>IFERROR(VLOOKUP(D:D,'1. КУБ по территории'!$I:$L,2,0),"-")</f>
        <v>13933.671869244488</v>
      </c>
      <c r="F797" s="51">
        <f>IFERROR(VLOOKUP(D:D,'1. КУБ по территории'!$I:$L,3,0),"-")</f>
        <v>43183.914730899305</v>
      </c>
      <c r="G797" s="51">
        <f>IFERROR(VLOOKUP(D:D,'1. КУБ по территории'!$I:$L,4,0),"-")</f>
        <v>36486.703859910049</v>
      </c>
      <c r="H797" s="51">
        <f t="shared" si="6"/>
        <v>31201.430153351281</v>
      </c>
      <c r="I797" s="42" t="str">
        <f>IFERROR(VLOOKUP($D797,'1. КУБ по территории'!$A:$L,3,0),"-")</f>
        <v>Канал Специалисты</v>
      </c>
      <c r="J797" s="42" t="str">
        <f>IFERROR(VLOOKUP($D797,'1. КУБ по территории'!$A:$L,4,0),"-")</f>
        <v>Парфюмерные и хозяйственные магазины</v>
      </c>
      <c r="K797" s="42" t="str">
        <f>IFERROR(VLOOKUP($D797,'1. КУБ по территории'!$A:$L,5,0),"-")</f>
        <v>Парфюмерно-Хозяйственный магазин (Малый)</v>
      </c>
      <c r="L797" s="42" t="str">
        <f>IFERROR(VLOOKUP($D797,'1. КУБ по территории'!$A:$L,6,0),"-")</f>
        <v>Остров Чистоты mini</v>
      </c>
      <c r="M797" s="50">
        <f t="shared" si="7"/>
        <v>6</v>
      </c>
      <c r="N797" s="43">
        <f>IFERROR(VLOOKUP($M797,справочник!$A$27:$D$33,3,0),0)</f>
        <v>30</v>
      </c>
      <c r="O797" s="43">
        <f>IFERROR(VLOOKUP($M797,справочник!$A$27:$D$33,4,0),0)</f>
        <v>2</v>
      </c>
      <c r="P797" s="43">
        <f t="shared" si="8"/>
        <v>60</v>
      </c>
      <c r="Q797" s="66"/>
      <c r="R797" s="67"/>
      <c r="S797" s="67"/>
      <c r="T797" s="67"/>
    </row>
    <row r="798" spans="1:20" hidden="1">
      <c r="A798" s="49" t="s">
        <v>7551</v>
      </c>
      <c r="B798" s="42" t="str">
        <f>IFERROR(VLOOKUP(D:D,'1. КУБ по территории'!$A:$L,7,0),"")</f>
        <v>Остров чистоты</v>
      </c>
      <c r="C798" s="42" t="str">
        <f>IFERROR(VLOOKUP(D:D,'1. КУБ по территории'!$A:$L,8,0),"")</f>
        <v>Могилевская обл., г. Могилев, пл Привокзальная, д 4Б</v>
      </c>
      <c r="D798" s="60" t="s">
        <v>5979</v>
      </c>
      <c r="E798" s="51">
        <f>IFERROR(VLOOKUP(D:D,'1. КУБ по территории'!$I:$L,2,0),"-")</f>
        <v>13933.671869244485</v>
      </c>
      <c r="F798" s="51">
        <f>IFERROR(VLOOKUP(D:D,'1. КУБ по территории'!$I:$L,3,0),"-")</f>
        <v>43183.914730899298</v>
      </c>
      <c r="G798" s="51">
        <f>IFERROR(VLOOKUP(D:D,'1. КУБ по территории'!$I:$L,4,0),"-")</f>
        <v>36486.703859910049</v>
      </c>
      <c r="H798" s="51">
        <f t="shared" si="6"/>
        <v>31201.430153351277</v>
      </c>
      <c r="I798" s="42" t="str">
        <f>IFERROR(VLOOKUP($D798,'1. КУБ по территории'!$A:$L,3,0),"-")</f>
        <v>Канал Специалисты</v>
      </c>
      <c r="J798" s="42" t="str">
        <f>IFERROR(VLOOKUP($D798,'1. КУБ по территории'!$A:$L,4,0),"-")</f>
        <v>Парфюмерные и хозяйственные магазины</v>
      </c>
      <c r="K798" s="42" t="str">
        <f>IFERROR(VLOOKUP($D798,'1. КУБ по территории'!$A:$L,5,0),"-")</f>
        <v>Парфюмерно-Хозяйственный магазин (Малый)</v>
      </c>
      <c r="L798" s="42" t="str">
        <f>IFERROR(VLOOKUP($D798,'1. КУБ по территории'!$A:$L,6,0),"-")</f>
        <v>Остров Чистоты mini</v>
      </c>
      <c r="M798" s="50">
        <f t="shared" si="7"/>
        <v>6</v>
      </c>
      <c r="N798" s="43">
        <f>IFERROR(VLOOKUP($M798,справочник!$A$27:$D$33,3,0),0)</f>
        <v>30</v>
      </c>
      <c r="O798" s="43">
        <f>IFERROR(VLOOKUP($M798,справочник!$A$27:$D$33,4,0),0)</f>
        <v>2</v>
      </c>
      <c r="P798" s="43">
        <f t="shared" si="8"/>
        <v>60</v>
      </c>
      <c r="Q798" s="66"/>
      <c r="R798" s="67"/>
      <c r="S798" s="67"/>
      <c r="T798" s="67"/>
    </row>
    <row r="799" spans="1:20" hidden="1">
      <c r="A799" s="49" t="s">
        <v>7551</v>
      </c>
      <c r="B799" s="42" t="str">
        <f>IFERROR(VLOOKUP(D:D,'1. КУБ по территории'!$A:$L,7,0),"")</f>
        <v>Остров чистоты</v>
      </c>
      <c r="C799" s="42" t="str">
        <f>IFERROR(VLOOKUP(D:D,'1. КУБ по территории'!$A:$L,8,0),"")</f>
        <v>Могилевская обл., г. Могилев, ул Челюскинцев, д 41</v>
      </c>
      <c r="D799" s="60" t="s">
        <v>5969</v>
      </c>
      <c r="E799" s="51">
        <f>IFERROR(VLOOKUP(D:D,'1. КУБ по территории'!$I:$L,2,0),"-")</f>
        <v>13933.671869244485</v>
      </c>
      <c r="F799" s="51">
        <f>IFERROR(VLOOKUP(D:D,'1. КУБ по территории'!$I:$L,3,0),"-")</f>
        <v>43183.914730899305</v>
      </c>
      <c r="G799" s="51">
        <f>IFERROR(VLOOKUP(D:D,'1. КУБ по территории'!$I:$L,4,0),"-")</f>
        <v>36486.703859910049</v>
      </c>
      <c r="H799" s="51">
        <f t="shared" si="6"/>
        <v>31201.430153351277</v>
      </c>
      <c r="I799" s="42" t="str">
        <f>IFERROR(VLOOKUP($D799,'1. КУБ по территории'!$A:$L,3,0),"-")</f>
        <v>Канал Специалисты</v>
      </c>
      <c r="J799" s="42" t="str">
        <f>IFERROR(VLOOKUP($D799,'1. КУБ по территории'!$A:$L,4,0),"-")</f>
        <v>Парфюмерные и хозяйственные магазины</v>
      </c>
      <c r="K799" s="42" t="str">
        <f>IFERROR(VLOOKUP($D799,'1. КУБ по территории'!$A:$L,5,0),"-")</f>
        <v>Парфюмерно-Хозяйственный магазин (Малый)</v>
      </c>
      <c r="L799" s="42" t="str">
        <f>IFERROR(VLOOKUP($D799,'1. КУБ по территории'!$A:$L,6,0),"-")</f>
        <v>Остров Чистоты mini</v>
      </c>
      <c r="M799" s="50">
        <f t="shared" si="7"/>
        <v>6</v>
      </c>
      <c r="N799" s="43">
        <f>IFERROR(VLOOKUP($M799,справочник!$A$27:$D$33,3,0),0)</f>
        <v>30</v>
      </c>
      <c r="O799" s="43">
        <f>IFERROR(VLOOKUP($M799,справочник!$A$27:$D$33,4,0),0)</f>
        <v>2</v>
      </c>
      <c r="P799" s="43">
        <f t="shared" si="8"/>
        <v>60</v>
      </c>
      <c r="Q799" s="66"/>
      <c r="R799" s="67"/>
      <c r="S799" s="67"/>
      <c r="T799" s="67"/>
    </row>
    <row r="800" spans="1:20" hidden="1">
      <c r="A800" s="49" t="s">
        <v>7551</v>
      </c>
      <c r="B800" s="42" t="str">
        <f>IFERROR(VLOOKUP(D:D,'1. КУБ по территории'!$A:$L,7,0),"")</f>
        <v>Остров чистоты</v>
      </c>
      <c r="C800" s="42" t="str">
        <f>IFERROR(VLOOKUP(D:D,'1. КУБ по территории'!$A:$L,8,0),"")</f>
        <v>Могилевская обл., г. Могилев, пр-кт Пушкинский, д 75д к 2</v>
      </c>
      <c r="D800" s="60" t="s">
        <v>5963</v>
      </c>
      <c r="E800" s="51">
        <f>IFERROR(VLOOKUP(D:D,'1. КУБ по территории'!$I:$L,2,0),"-")</f>
        <v>13933.671869244485</v>
      </c>
      <c r="F800" s="51">
        <f>IFERROR(VLOOKUP(D:D,'1. КУБ по территории'!$I:$L,3,0),"-")</f>
        <v>43183.914730899298</v>
      </c>
      <c r="G800" s="51">
        <f>IFERROR(VLOOKUP(D:D,'1. КУБ по территории'!$I:$L,4,0),"-")</f>
        <v>36486.703859910063</v>
      </c>
      <c r="H800" s="51">
        <f t="shared" si="6"/>
        <v>31201.430153351281</v>
      </c>
      <c r="I800" s="42" t="str">
        <f>IFERROR(VLOOKUP($D800,'1. КУБ по территории'!$A:$L,3,0),"-")</f>
        <v>Канал Специалисты</v>
      </c>
      <c r="J800" s="42" t="str">
        <f>IFERROR(VLOOKUP($D800,'1. КУБ по территории'!$A:$L,4,0),"-")</f>
        <v>Парфюмерные и хозяйственные магазины</v>
      </c>
      <c r="K800" s="42" t="str">
        <f>IFERROR(VLOOKUP($D800,'1. КУБ по территории'!$A:$L,5,0),"-")</f>
        <v>Парфюмерно-Хозяйственный магазин (Малый)</v>
      </c>
      <c r="L800" s="42" t="str">
        <f>IFERROR(VLOOKUP($D800,'1. КУБ по территории'!$A:$L,6,0),"-")</f>
        <v>Остров Чистоты mini</v>
      </c>
      <c r="M800" s="50">
        <f t="shared" si="7"/>
        <v>6</v>
      </c>
      <c r="N800" s="43">
        <f>IFERROR(VLOOKUP($M800,справочник!$A$27:$D$33,3,0),0)</f>
        <v>30</v>
      </c>
      <c r="O800" s="43">
        <f>IFERROR(VLOOKUP($M800,справочник!$A$27:$D$33,4,0),0)</f>
        <v>2</v>
      </c>
      <c r="P800" s="43">
        <f t="shared" si="8"/>
        <v>60</v>
      </c>
      <c r="Q800" s="66"/>
      <c r="R800" s="67"/>
      <c r="S800" s="67"/>
      <c r="T800" s="67"/>
    </row>
    <row r="801" spans="1:20" hidden="1">
      <c r="A801" s="49" t="s">
        <v>7551</v>
      </c>
      <c r="B801" s="42" t="str">
        <f>IFERROR(VLOOKUP(D:D,'1. КУБ по территории'!$A:$L,7,0),"")</f>
        <v>Остров чистоты</v>
      </c>
      <c r="C801" s="42" t="str">
        <f>IFERROR(VLOOKUP(D:D,'1. КУБ по территории'!$A:$L,8,0),"")</f>
        <v>Могилевская обл., г. Могилев, б-р Непокоренных, д 50 к а</v>
      </c>
      <c r="D801" s="60" t="s">
        <v>5931</v>
      </c>
      <c r="E801" s="51">
        <f>IFERROR(VLOOKUP(D:D,'1. КУБ по территории'!$I:$L,2,0),"-")</f>
        <v>13933.67186924449</v>
      </c>
      <c r="F801" s="51">
        <f>IFERROR(VLOOKUP(D:D,'1. КУБ по территории'!$I:$L,3,0),"-")</f>
        <v>43183.914730899312</v>
      </c>
      <c r="G801" s="51">
        <f>IFERROR(VLOOKUP(D:D,'1. КУБ по территории'!$I:$L,4,0),"-")</f>
        <v>36486.703859910049</v>
      </c>
      <c r="H801" s="51">
        <f t="shared" si="6"/>
        <v>31201.430153351288</v>
      </c>
      <c r="I801" s="42" t="str">
        <f>IFERROR(VLOOKUP($D801,'1. КУБ по территории'!$A:$L,3,0),"-")</f>
        <v>Канал Специалисты</v>
      </c>
      <c r="J801" s="42" t="str">
        <f>IFERROR(VLOOKUP($D801,'1. КУБ по территории'!$A:$L,4,0),"-")</f>
        <v>Парфюмерные и хозяйственные магазины</v>
      </c>
      <c r="K801" s="42" t="str">
        <f>IFERROR(VLOOKUP($D801,'1. КУБ по территории'!$A:$L,5,0),"-")</f>
        <v>Парфюмерно-Хозяйственный магазин (Малый)</v>
      </c>
      <c r="L801" s="42" t="str">
        <f>IFERROR(VLOOKUP($D801,'1. КУБ по территории'!$A:$L,6,0),"-")</f>
        <v>Остров Чистоты mini</v>
      </c>
      <c r="M801" s="50">
        <f t="shared" si="7"/>
        <v>6</v>
      </c>
      <c r="N801" s="43">
        <f>IFERROR(VLOOKUP($M801,справочник!$A$27:$D$33,3,0),0)</f>
        <v>30</v>
      </c>
      <c r="O801" s="43">
        <f>IFERROR(VLOOKUP($M801,справочник!$A$27:$D$33,4,0),0)</f>
        <v>2</v>
      </c>
      <c r="P801" s="43">
        <f t="shared" si="8"/>
        <v>60</v>
      </c>
      <c r="Q801" s="66"/>
      <c r="R801" s="67"/>
      <c r="S801" s="67"/>
      <c r="T801" s="67"/>
    </row>
    <row r="802" spans="1:20" hidden="1">
      <c r="A802" s="49" t="s">
        <v>7551</v>
      </c>
      <c r="B802" s="42" t="str">
        <f>IFERROR(VLOOKUP(D:D,'1. КУБ по территории'!$A:$L,7,0),"")</f>
        <v>Остров чистоты</v>
      </c>
      <c r="C802" s="42" t="str">
        <f>IFERROR(VLOOKUP(D:D,'1. КУБ по территории'!$A:$L,8,0),"")</f>
        <v>Могилевская обл., г. Могилев, ул Ленинская, д 14 к а</v>
      </c>
      <c r="D802" s="60" t="s">
        <v>5933</v>
      </c>
      <c r="E802" s="51">
        <f>IFERROR(VLOOKUP(D:D,'1. КУБ по территории'!$I:$L,2,0),"-")</f>
        <v>13933.671869244488</v>
      </c>
      <c r="F802" s="51">
        <f>IFERROR(VLOOKUP(D:D,'1. КУБ по территории'!$I:$L,3,0),"-")</f>
        <v>43183.91473089932</v>
      </c>
      <c r="G802" s="51">
        <f>IFERROR(VLOOKUP(D:D,'1. КУБ по территории'!$I:$L,4,0),"-")</f>
        <v>36486.703859910056</v>
      </c>
      <c r="H802" s="51">
        <f t="shared" si="6"/>
        <v>31201.430153351288</v>
      </c>
      <c r="I802" s="42" t="str">
        <f>IFERROR(VLOOKUP($D802,'1. КУБ по территории'!$A:$L,3,0),"-")</f>
        <v>Канал Специалисты</v>
      </c>
      <c r="J802" s="42" t="str">
        <f>IFERROR(VLOOKUP($D802,'1. КУБ по территории'!$A:$L,4,0),"-")</f>
        <v>Парфюмерные и хозяйственные магазины</v>
      </c>
      <c r="K802" s="42" t="str">
        <f>IFERROR(VLOOKUP($D802,'1. КУБ по территории'!$A:$L,5,0),"-")</f>
        <v>Парфюмерно-Хозяйственный магазин (Малый)</v>
      </c>
      <c r="L802" s="42" t="str">
        <f>IFERROR(VLOOKUP($D802,'1. КУБ по территории'!$A:$L,6,0),"-")</f>
        <v>Остров Чистоты mini</v>
      </c>
      <c r="M802" s="50">
        <f t="shared" si="7"/>
        <v>6</v>
      </c>
      <c r="N802" s="43">
        <f>IFERROR(VLOOKUP($M802,справочник!$A$27:$D$33,3,0),0)</f>
        <v>30</v>
      </c>
      <c r="O802" s="43">
        <f>IFERROR(VLOOKUP($M802,справочник!$A$27:$D$33,4,0),0)</f>
        <v>2</v>
      </c>
      <c r="P802" s="43">
        <f t="shared" si="8"/>
        <v>60</v>
      </c>
      <c r="Q802" s="66"/>
      <c r="R802" s="67"/>
      <c r="S802" s="67"/>
      <c r="T802" s="67"/>
    </row>
    <row r="803" spans="1:20" hidden="1">
      <c r="A803" s="49" t="s">
        <v>7551</v>
      </c>
      <c r="B803" s="42" t="str">
        <f>IFERROR(VLOOKUP(D:D,'1. КУБ по территории'!$A:$L,7,0),"")</f>
        <v>Перекресток</v>
      </c>
      <c r="C803" s="42" t="str">
        <f>IFERROR(VLOOKUP(D:D,'1. КУБ по территории'!$A:$L,8,0),"")</f>
        <v>Могилевская обл., г. Могилев, пр-кт Пушкинский, д 35Б</v>
      </c>
      <c r="D803" s="60" t="s">
        <v>6160</v>
      </c>
      <c r="E803" s="51">
        <f>IFERROR(VLOOKUP(D:D,'1. КУБ по территории'!$I:$L,2,0),"-")</f>
        <v>0</v>
      </c>
      <c r="F803" s="51">
        <f>IFERROR(VLOOKUP(D:D,'1. КУБ по территории'!$I:$L,3,0),"-")</f>
        <v>3372.12</v>
      </c>
      <c r="G803" s="51">
        <f>IFERROR(VLOOKUP(D:D,'1. КУБ по территории'!$I:$L,4,0),"-")</f>
        <v>0</v>
      </c>
      <c r="H803" s="51">
        <f t="shared" si="6"/>
        <v>1124.04</v>
      </c>
      <c r="I803" s="42" t="str">
        <f>IFERROR(VLOOKUP($D803,'1. КУБ по территории'!$A:$L,3,0),"-")</f>
        <v>Смешанный канал</v>
      </c>
      <c r="J803" s="42" t="str">
        <f>IFERROR(VLOOKUP($D803,'1. КУБ по территории'!$A:$L,4,0),"-")</f>
        <v>Минимаркет</v>
      </c>
      <c r="K803" s="42" t="str">
        <f>IFERROR(VLOOKUP($D803,'1. КУБ по территории'!$A:$L,5,0),"-")</f>
        <v>Минимаркет</v>
      </c>
      <c r="L803" s="42" t="str">
        <f>IFERROR(VLOOKUP($D803,'1. КУБ по территории'!$A:$L,6,0),"-")</f>
        <v>Unknown</v>
      </c>
      <c r="M803" s="50">
        <f t="shared" si="7"/>
        <v>6</v>
      </c>
      <c r="N803" s="43">
        <f>IFERROR(VLOOKUP($M803,справочник!$A$27:$D$33,3,0),0)</f>
        <v>30</v>
      </c>
      <c r="O803" s="43">
        <f>IFERROR(VLOOKUP($M803,справочник!$A$27:$D$33,4,0),0)</f>
        <v>2</v>
      </c>
      <c r="P803" s="43">
        <f t="shared" si="8"/>
        <v>60</v>
      </c>
      <c r="Q803" s="66"/>
      <c r="R803" s="67"/>
      <c r="S803" s="67"/>
      <c r="T803" s="67"/>
    </row>
    <row r="804" spans="1:20" hidden="1">
      <c r="A804" s="49" t="s">
        <v>7551</v>
      </c>
      <c r="B804" s="63" t="str">
        <f>IFERROR(VLOOKUP(D:D,'1. КУБ по территории'!$A:$L,7,0),"")</f>
        <v/>
      </c>
      <c r="C804" s="63" t="str">
        <f>IFERROR(VLOOKUP(D:D,'1. КУБ по территории'!$A:$L,8,0),"")</f>
        <v/>
      </c>
      <c r="D804" s="60" t="s">
        <v>7561</v>
      </c>
      <c r="E804" s="51" t="str">
        <f>IFERROR(VLOOKUP(D:D,'1. КУБ по территории'!$I:$L,2,0),"-")</f>
        <v>-</v>
      </c>
      <c r="F804" s="51" t="str">
        <f>IFERROR(VLOOKUP(D:D,'1. КУБ по территории'!$I:$L,3,0),"-")</f>
        <v>-</v>
      </c>
      <c r="G804" s="51" t="str">
        <f>IFERROR(VLOOKUP(D:D,'1. КУБ по территории'!$I:$L,4,0),"-")</f>
        <v>-</v>
      </c>
      <c r="H804" s="51" t="str">
        <f t="shared" si="6"/>
        <v>-</v>
      </c>
      <c r="I804" s="42" t="str">
        <f>IFERROR(VLOOKUP($D804,'1. КУБ по территории'!$A:$L,3,0),"-")</f>
        <v>-</v>
      </c>
      <c r="J804" s="42" t="str">
        <f>IFERROR(VLOOKUP($D804,'1. КУБ по территории'!$A:$L,4,0),"-")</f>
        <v>-</v>
      </c>
      <c r="K804" s="42" t="str">
        <f>IFERROR(VLOOKUP($D804,'1. КУБ по территории'!$A:$L,5,0),"-")</f>
        <v>-</v>
      </c>
      <c r="L804" s="42" t="str">
        <f>IFERROR(VLOOKUP($D804,'1. КУБ по территории'!$A:$L,6,0),"-")</f>
        <v>-</v>
      </c>
      <c r="M804" s="50">
        <f t="shared" si="7"/>
        <v>1</v>
      </c>
      <c r="N804" s="43">
        <f>IFERROR(VLOOKUP($M804,справочник!$A$27:$D$33,3,0),0)</f>
        <v>60</v>
      </c>
      <c r="O804" s="43">
        <f>IFERROR(VLOOKUP($M804,справочник!$A$27:$D$33,4,0),0)</f>
        <v>4</v>
      </c>
      <c r="P804" s="43">
        <f t="shared" si="8"/>
        <v>240</v>
      </c>
      <c r="Q804" s="66"/>
      <c r="R804" s="67"/>
      <c r="S804" s="67"/>
      <c r="T804" s="67"/>
    </row>
    <row r="805" spans="1:20" hidden="1">
      <c r="A805" s="49" t="s">
        <v>7551</v>
      </c>
      <c r="B805" s="63" t="str">
        <f>IFERROR(VLOOKUP(D:D,'1. КУБ по территории'!$A:$L,7,0),"")</f>
        <v/>
      </c>
      <c r="C805" s="63" t="str">
        <f>IFERROR(VLOOKUP(D:D,'1. КУБ по территории'!$A:$L,8,0),"")</f>
        <v/>
      </c>
      <c r="D805" s="60" t="s">
        <v>7562</v>
      </c>
      <c r="E805" s="51" t="str">
        <f>IFERROR(VLOOKUP(D:D,'1. КУБ по территории'!$I:$L,2,0),"-")</f>
        <v>-</v>
      </c>
      <c r="F805" s="51" t="str">
        <f>IFERROR(VLOOKUP(D:D,'1. КУБ по территории'!$I:$L,3,0),"-")</f>
        <v>-</v>
      </c>
      <c r="G805" s="51" t="str">
        <f>IFERROR(VLOOKUP(D:D,'1. КУБ по территории'!$I:$L,4,0),"-")</f>
        <v>-</v>
      </c>
      <c r="H805" s="51" t="str">
        <f t="shared" si="6"/>
        <v>-</v>
      </c>
      <c r="I805" s="42" t="str">
        <f>IFERROR(VLOOKUP($D805,'1. КУБ по территории'!$A:$L,3,0),"-")</f>
        <v>-</v>
      </c>
      <c r="J805" s="42" t="str">
        <f>IFERROR(VLOOKUP($D805,'1. КУБ по территории'!$A:$L,4,0),"-")</f>
        <v>-</v>
      </c>
      <c r="K805" s="42" t="str">
        <f>IFERROR(VLOOKUP($D805,'1. КУБ по территории'!$A:$L,5,0),"-")</f>
        <v>-</v>
      </c>
      <c r="L805" s="42" t="str">
        <f>IFERROR(VLOOKUP($D805,'1. КУБ по территории'!$A:$L,6,0),"-")</f>
        <v>-</v>
      </c>
      <c r="M805" s="50">
        <f t="shared" si="7"/>
        <v>1</v>
      </c>
      <c r="N805" s="43">
        <f>IFERROR(VLOOKUP($M805,справочник!$A$27:$D$33,3,0),0)</f>
        <v>60</v>
      </c>
      <c r="O805" s="43">
        <f>IFERROR(VLOOKUP($M805,справочник!$A$27:$D$33,4,0),0)</f>
        <v>4</v>
      </c>
      <c r="P805" s="43">
        <f t="shared" si="8"/>
        <v>240</v>
      </c>
      <c r="Q805" s="62"/>
      <c r="R805" s="62"/>
      <c r="S805" s="62"/>
      <c r="T805" s="62"/>
    </row>
    <row r="806" spans="1:20" hidden="1">
      <c r="A806" s="49" t="s">
        <v>7551</v>
      </c>
      <c r="B806" s="42" t="str">
        <f>IFERROR(VLOOKUP(D:D,'1. КУБ по территории'!$A:$L,7,0),"")</f>
        <v>Перекресток</v>
      </c>
      <c r="C806" s="42" t="str">
        <f>IFERROR(VLOOKUP(D:D,'1. КУБ по территории'!$A:$L,8,0),"")</f>
        <v>Могилевская обл., г. Могилев, ул Космонавтов, д 2</v>
      </c>
      <c r="D806" s="60" t="s">
        <v>6159</v>
      </c>
      <c r="E806" s="51">
        <f>IFERROR(VLOOKUP(D:D,'1. КУБ по территории'!$I:$L,2,0),"-")</f>
        <v>0</v>
      </c>
      <c r="F806" s="51">
        <f>IFERROR(VLOOKUP(D:D,'1. КУБ по территории'!$I:$L,3,0),"-")</f>
        <v>4575.2</v>
      </c>
      <c r="G806" s="51">
        <f>IFERROR(VLOOKUP(D:D,'1. КУБ по территории'!$I:$L,4,0),"-")</f>
        <v>3594.4399999999996</v>
      </c>
      <c r="H806" s="51">
        <f t="shared" si="6"/>
        <v>2723.2133333333331</v>
      </c>
      <c r="I806" s="42" t="str">
        <f>IFERROR(VLOOKUP($D806,'1. КУБ по территории'!$A:$L,3,0),"-")</f>
        <v>Смешанный канал</v>
      </c>
      <c r="J806" s="42" t="str">
        <f>IFERROR(VLOOKUP($D806,'1. КУБ по территории'!$A:$L,4,0),"-")</f>
        <v>Минимаркет</v>
      </c>
      <c r="K806" s="42" t="str">
        <f>IFERROR(VLOOKUP($D806,'1. КУБ по территории'!$A:$L,5,0),"-")</f>
        <v>Минимаркет</v>
      </c>
      <c r="L806" s="42" t="str">
        <f>IFERROR(VLOOKUP($D806,'1. КУБ по территории'!$A:$L,6,0),"-")</f>
        <v>Unknown</v>
      </c>
      <c r="M806" s="50">
        <f t="shared" si="7"/>
        <v>6</v>
      </c>
      <c r="N806" s="43">
        <f>IFERROR(VLOOKUP($M806,справочник!$A$27:$D$33,3,0),0)</f>
        <v>30</v>
      </c>
      <c r="O806" s="43">
        <f>IFERROR(VLOOKUP($M806,справочник!$A$27:$D$33,4,0),0)</f>
        <v>2</v>
      </c>
      <c r="P806" s="43">
        <f t="shared" si="8"/>
        <v>60</v>
      </c>
      <c r="Q806" s="62"/>
      <c r="R806" s="62"/>
      <c r="S806" s="62"/>
      <c r="T806" s="62"/>
    </row>
    <row r="807" spans="1:20" hidden="1">
      <c r="A807" s="49" t="s">
        <v>7551</v>
      </c>
      <c r="B807" s="63" t="str">
        <f>IFERROR(VLOOKUP(D:D,'1. КУБ по территории'!$A:$L,7,0),"")</f>
        <v/>
      </c>
      <c r="C807" s="63" t="str">
        <f>IFERROR(VLOOKUP(D:D,'1. КУБ по территории'!$A:$L,8,0),"")</f>
        <v/>
      </c>
      <c r="D807" s="60" t="s">
        <v>7563</v>
      </c>
      <c r="E807" s="51" t="str">
        <f>IFERROR(VLOOKUP(D:D,'1. КУБ по территории'!$I:$L,2,0),"-")</f>
        <v>-</v>
      </c>
      <c r="F807" s="51" t="str">
        <f>IFERROR(VLOOKUP(D:D,'1. КУБ по территории'!$I:$L,3,0),"-")</f>
        <v>-</v>
      </c>
      <c r="G807" s="51" t="str">
        <f>IFERROR(VLOOKUP(D:D,'1. КУБ по территории'!$I:$L,4,0),"-")</f>
        <v>-</v>
      </c>
      <c r="H807" s="51" t="str">
        <f t="shared" si="6"/>
        <v>-</v>
      </c>
      <c r="I807" s="42" t="str">
        <f>IFERROR(VLOOKUP($D807,'1. КУБ по территории'!$A:$L,3,0),"-")</f>
        <v>-</v>
      </c>
      <c r="J807" s="42" t="str">
        <f>IFERROR(VLOOKUP($D807,'1. КУБ по территории'!$A:$L,4,0),"-")</f>
        <v>-</v>
      </c>
      <c r="K807" s="42" t="str">
        <f>IFERROR(VLOOKUP($D807,'1. КУБ по территории'!$A:$L,5,0),"-")</f>
        <v>-</v>
      </c>
      <c r="L807" s="42" t="str">
        <f>IFERROR(VLOOKUP($D807,'1. КУБ по территории'!$A:$L,6,0),"-")</f>
        <v>-</v>
      </c>
      <c r="M807" s="50">
        <f t="shared" si="7"/>
        <v>1</v>
      </c>
      <c r="N807" s="43">
        <f>IFERROR(VLOOKUP($M807,справочник!$A$27:$D$33,3,0),0)</f>
        <v>60</v>
      </c>
      <c r="O807" s="43">
        <f>IFERROR(VLOOKUP($M807,справочник!$A$27:$D$33,4,0),0)</f>
        <v>4</v>
      </c>
      <c r="P807" s="43">
        <f t="shared" si="8"/>
        <v>240</v>
      </c>
      <c r="Q807" s="62"/>
      <c r="R807" s="62"/>
      <c r="S807" s="62"/>
      <c r="T807" s="62"/>
    </row>
    <row r="808" spans="1:20" hidden="1">
      <c r="A808" s="49" t="s">
        <v>7551</v>
      </c>
      <c r="B808" s="63" t="str">
        <f>IFERROR(VLOOKUP(D:D,'1. КУБ по территории'!$A:$L,7,0),"")</f>
        <v/>
      </c>
      <c r="C808" s="63" t="str">
        <f>IFERROR(VLOOKUP(D:D,'1. КУБ по территории'!$A:$L,8,0),"")</f>
        <v/>
      </c>
      <c r="D808" s="60" t="s">
        <v>7564</v>
      </c>
      <c r="E808" s="51" t="str">
        <f>IFERROR(VLOOKUP(D:D,'1. КУБ по территории'!$I:$L,2,0),"-")</f>
        <v>-</v>
      </c>
      <c r="F808" s="51" t="str">
        <f>IFERROR(VLOOKUP(D:D,'1. КУБ по территории'!$I:$L,3,0),"-")</f>
        <v>-</v>
      </c>
      <c r="G808" s="51" t="str">
        <f>IFERROR(VLOOKUP(D:D,'1. КУБ по территории'!$I:$L,4,0),"-")</f>
        <v>-</v>
      </c>
      <c r="H808" s="51" t="str">
        <f t="shared" si="6"/>
        <v>-</v>
      </c>
      <c r="I808" s="42" t="str">
        <f>IFERROR(VLOOKUP($D808,'1. КУБ по территории'!$A:$L,3,0),"-")</f>
        <v>-</v>
      </c>
      <c r="J808" s="42" t="str">
        <f>IFERROR(VLOOKUP($D808,'1. КУБ по территории'!$A:$L,4,0),"-")</f>
        <v>-</v>
      </c>
      <c r="K808" s="42" t="str">
        <f>IFERROR(VLOOKUP($D808,'1. КУБ по территории'!$A:$L,5,0),"-")</f>
        <v>-</v>
      </c>
      <c r="L808" s="42" t="str">
        <f>IFERROR(VLOOKUP($D808,'1. КУБ по территории'!$A:$L,6,0),"-")</f>
        <v>-</v>
      </c>
      <c r="M808" s="50">
        <f t="shared" si="7"/>
        <v>1</v>
      </c>
      <c r="N808" s="43">
        <f>IFERROR(VLOOKUP($M808,справочник!$A$27:$D$33,3,0),0)</f>
        <v>60</v>
      </c>
      <c r="O808" s="43">
        <f>IFERROR(VLOOKUP($M808,справочник!$A$27:$D$33,4,0),0)</f>
        <v>4</v>
      </c>
      <c r="P808" s="43">
        <f t="shared" si="8"/>
        <v>240</v>
      </c>
      <c r="Q808" s="62"/>
      <c r="R808" s="62"/>
      <c r="S808" s="62"/>
      <c r="T808" s="62"/>
    </row>
    <row r="809" spans="1:20" hidden="1">
      <c r="A809" s="49" t="s">
        <v>7551</v>
      </c>
      <c r="B809" s="63" t="str">
        <f>IFERROR(VLOOKUP(D:D,'1. КУБ по территории'!$A:$L,7,0),"")</f>
        <v/>
      </c>
      <c r="C809" s="63" t="str">
        <f>IFERROR(VLOOKUP(D:D,'1. КУБ по территории'!$A:$L,8,0),"")</f>
        <v/>
      </c>
      <c r="D809" s="60" t="s">
        <v>7565</v>
      </c>
      <c r="E809" s="51" t="str">
        <f>IFERROR(VLOOKUP(D:D,'1. КУБ по территории'!$I:$L,2,0),"-")</f>
        <v>-</v>
      </c>
      <c r="F809" s="51" t="str">
        <f>IFERROR(VLOOKUP(D:D,'1. КУБ по территории'!$I:$L,3,0),"-")</f>
        <v>-</v>
      </c>
      <c r="G809" s="51" t="str">
        <f>IFERROR(VLOOKUP(D:D,'1. КУБ по территории'!$I:$L,4,0),"-")</f>
        <v>-</v>
      </c>
      <c r="H809" s="51" t="str">
        <f t="shared" si="6"/>
        <v>-</v>
      </c>
      <c r="I809" s="42" t="str">
        <f>IFERROR(VLOOKUP($D809,'1. КУБ по территории'!$A:$L,3,0),"-")</f>
        <v>-</v>
      </c>
      <c r="J809" s="42" t="str">
        <f>IFERROR(VLOOKUP($D809,'1. КУБ по территории'!$A:$L,4,0),"-")</f>
        <v>-</v>
      </c>
      <c r="K809" s="42" t="str">
        <f>IFERROR(VLOOKUP($D809,'1. КУБ по территории'!$A:$L,5,0),"-")</f>
        <v>-</v>
      </c>
      <c r="L809" s="42" t="str">
        <f>IFERROR(VLOOKUP($D809,'1. КУБ по территории'!$A:$L,6,0),"-")</f>
        <v>-</v>
      </c>
      <c r="M809" s="50">
        <f t="shared" si="7"/>
        <v>1</v>
      </c>
      <c r="N809" s="43">
        <f>IFERROR(VLOOKUP($M809,справочник!$A$27:$D$33,3,0),0)</f>
        <v>60</v>
      </c>
      <c r="O809" s="43">
        <f>IFERROR(VLOOKUP($M809,справочник!$A$27:$D$33,4,0),0)</f>
        <v>4</v>
      </c>
      <c r="P809" s="43">
        <f t="shared" si="8"/>
        <v>240</v>
      </c>
      <c r="Q809" s="62"/>
      <c r="R809" s="62"/>
      <c r="S809" s="62"/>
      <c r="T809" s="62"/>
    </row>
    <row r="810" spans="1:20" hidden="1">
      <c r="A810" s="49" t="s">
        <v>7551</v>
      </c>
      <c r="B810" s="42" t="str">
        <f>IFERROR(VLOOKUP(D:D,'1. КУБ по территории'!$A:$L,7,0),"")</f>
        <v>Перекресток</v>
      </c>
      <c r="C810" s="42" t="str">
        <f>IFERROR(VLOOKUP(D:D,'1. КУБ по территории'!$A:$L,8,0),"")</f>
        <v>Могилевская обл., г. Могилев, ул Якубовского, д 44</v>
      </c>
      <c r="D810" s="60" t="s">
        <v>6158</v>
      </c>
      <c r="E810" s="51">
        <f>IFERROR(VLOOKUP(D:D,'1. КУБ по территории'!$I:$L,2,0),"-")</f>
        <v>0</v>
      </c>
      <c r="F810" s="51">
        <f>IFERROR(VLOOKUP(D:D,'1. КУБ по территории'!$I:$L,3,0),"-")</f>
        <v>34023.58</v>
      </c>
      <c r="G810" s="51">
        <f>IFERROR(VLOOKUP(D:D,'1. КУБ по территории'!$I:$L,4,0),"-")</f>
        <v>0</v>
      </c>
      <c r="H810" s="51">
        <f t="shared" si="6"/>
        <v>11341.193333333335</v>
      </c>
      <c r="I810" s="42" t="str">
        <f>IFERROR(VLOOKUP($D810,'1. КУБ по территории'!$A:$L,3,0),"-")</f>
        <v>Смешанный канал</v>
      </c>
      <c r="J810" s="42" t="str">
        <f>IFERROR(VLOOKUP($D810,'1. КУБ по территории'!$A:$L,4,0),"-")</f>
        <v>Минимаркет</v>
      </c>
      <c r="K810" s="42" t="str">
        <f>IFERROR(VLOOKUP($D810,'1. КУБ по территории'!$A:$L,5,0),"-")</f>
        <v>Минимаркет</v>
      </c>
      <c r="L810" s="42" t="str">
        <f>IFERROR(VLOOKUP($D810,'1. КУБ по территории'!$A:$L,6,0),"-")</f>
        <v>Unknown</v>
      </c>
      <c r="M810" s="50">
        <f t="shared" si="7"/>
        <v>6</v>
      </c>
      <c r="N810" s="43">
        <f>IFERROR(VLOOKUP($M810,справочник!$A$27:$D$33,3,0),0)</f>
        <v>30</v>
      </c>
      <c r="O810" s="43">
        <f>IFERROR(VLOOKUP($M810,справочник!$A$27:$D$33,4,0),0)</f>
        <v>2</v>
      </c>
      <c r="P810" s="43">
        <f t="shared" si="8"/>
        <v>60</v>
      </c>
      <c r="Q810" s="62"/>
      <c r="R810" s="62"/>
      <c r="S810" s="62"/>
      <c r="T810" s="62"/>
    </row>
    <row r="811" spans="1:20" hidden="1">
      <c r="A811" s="49" t="s">
        <v>7551</v>
      </c>
      <c r="B811" s="63" t="str">
        <f>IFERROR(VLOOKUP(D:D,'1. КУБ по территории'!$A:$L,7,0),"")</f>
        <v/>
      </c>
      <c r="C811" s="63" t="str">
        <f>IFERROR(VLOOKUP(D:D,'1. КУБ по территории'!$A:$L,8,0),"")</f>
        <v/>
      </c>
      <c r="D811" s="60" t="s">
        <v>7566</v>
      </c>
      <c r="E811" s="51" t="str">
        <f>IFERROR(VLOOKUP(D:D,'1. КУБ по территории'!$I:$L,2,0),"-")</f>
        <v>-</v>
      </c>
      <c r="F811" s="51" t="str">
        <f>IFERROR(VLOOKUP(D:D,'1. КУБ по территории'!$I:$L,3,0),"-")</f>
        <v>-</v>
      </c>
      <c r="G811" s="51" t="str">
        <f>IFERROR(VLOOKUP(D:D,'1. КУБ по территории'!$I:$L,4,0),"-")</f>
        <v>-</v>
      </c>
      <c r="H811" s="51" t="str">
        <f t="shared" si="6"/>
        <v>-</v>
      </c>
      <c r="I811" s="42" t="str">
        <f>IFERROR(VLOOKUP($D811,'1. КУБ по территории'!$A:$L,3,0),"-")</f>
        <v>-</v>
      </c>
      <c r="J811" s="42" t="str">
        <f>IFERROR(VLOOKUP($D811,'1. КУБ по территории'!$A:$L,4,0),"-")</f>
        <v>-</v>
      </c>
      <c r="K811" s="42" t="str">
        <f>IFERROR(VLOOKUP($D811,'1. КУБ по территории'!$A:$L,5,0),"-")</f>
        <v>-</v>
      </c>
      <c r="L811" s="42" t="str">
        <f>IFERROR(VLOOKUP($D811,'1. КУБ по территории'!$A:$L,6,0),"-")</f>
        <v>-</v>
      </c>
      <c r="M811" s="50">
        <f t="shared" si="7"/>
        <v>1</v>
      </c>
      <c r="N811" s="43">
        <f>IFERROR(VLOOKUP($M811,справочник!$A$27:$D$33,3,0),0)</f>
        <v>60</v>
      </c>
      <c r="O811" s="43">
        <f>IFERROR(VLOOKUP($M811,справочник!$A$27:$D$33,4,0),0)</f>
        <v>4</v>
      </c>
      <c r="P811" s="43">
        <f t="shared" si="8"/>
        <v>240</v>
      </c>
      <c r="Q811" s="62"/>
      <c r="R811" s="62"/>
      <c r="S811" s="62"/>
      <c r="T811" s="62"/>
    </row>
    <row r="812" spans="1:20" hidden="1">
      <c r="A812" s="49" t="s">
        <v>7551</v>
      </c>
      <c r="B812" s="42" t="str">
        <f>IFERROR(VLOOKUP(D:D,'1. КУБ по территории'!$A:$L,7,0),"")</f>
        <v>Санта</v>
      </c>
      <c r="C812" s="42" t="str">
        <f>IFERROR(VLOOKUP(D:D,'1. КУБ по территории'!$A:$L,8,0),"")</f>
        <v>Могилевская обл., г. Могилев, ул Ямницкая, д 97Б</v>
      </c>
      <c r="D812" s="60" t="s">
        <v>6271</v>
      </c>
      <c r="E812" s="51">
        <f>IFERROR(VLOOKUP(D:D,'1. КУБ по территории'!$I:$L,2,0),"-")</f>
        <v>0</v>
      </c>
      <c r="F812" s="51">
        <f>IFERROR(VLOOKUP(D:D,'1. КУБ по территории'!$I:$L,3,0),"-")</f>
        <v>0</v>
      </c>
      <c r="G812" s="51">
        <f>IFERROR(VLOOKUP(D:D,'1. КУБ по территории'!$I:$L,4,0),"-")</f>
        <v>3768.84</v>
      </c>
      <c r="H812" s="51">
        <f t="shared" si="6"/>
        <v>1256.28</v>
      </c>
      <c r="I812" s="42" t="str">
        <f>IFERROR(VLOOKUP($D812,'1. КУБ по территории'!$A:$L,3,0),"-")</f>
        <v>Смешанный канал</v>
      </c>
      <c r="J812" s="42" t="str">
        <f>IFERROR(VLOOKUP($D812,'1. КУБ по территории'!$A:$L,4,0),"-")</f>
        <v>Супермаркет</v>
      </c>
      <c r="K812" s="42" t="str">
        <f>IFERROR(VLOOKUP($D812,'1. КУБ по территории'!$A:$L,5,0),"-")</f>
        <v>Супермаркет (малый)</v>
      </c>
      <c r="L812" s="42" t="str">
        <f>IFERROR(VLOOKUP($D812,'1. КУБ по территории'!$A:$L,6,0),"-")</f>
        <v>Unknown</v>
      </c>
      <c r="M812" s="50">
        <f t="shared" si="7"/>
        <v>6</v>
      </c>
      <c r="N812" s="43">
        <f>IFERROR(VLOOKUP($M812,справочник!$A$27:$D$33,3,0),0)</f>
        <v>30</v>
      </c>
      <c r="O812" s="43">
        <f>IFERROR(VLOOKUP($M812,справочник!$A$27:$D$33,4,0),0)</f>
        <v>2</v>
      </c>
      <c r="P812" s="43">
        <f t="shared" si="8"/>
        <v>60</v>
      </c>
      <c r="Q812" s="62"/>
      <c r="R812" s="62"/>
      <c r="S812" s="62"/>
      <c r="T812" s="62"/>
    </row>
    <row r="813" spans="1:20" hidden="1">
      <c r="A813" s="49" t="s">
        <v>7551</v>
      </c>
      <c r="B813" s="63" t="str">
        <f>IFERROR(VLOOKUP(D:D,'1. КУБ по территории'!$A:$L,7,0),"")</f>
        <v/>
      </c>
      <c r="C813" s="63" t="str">
        <f>IFERROR(VLOOKUP(D:D,'1. КУБ по территории'!$A:$L,8,0),"")</f>
        <v/>
      </c>
      <c r="D813" s="60" t="s">
        <v>7567</v>
      </c>
      <c r="E813" s="51" t="str">
        <f>IFERROR(VLOOKUP(D:D,'1. КУБ по территории'!$I:$L,2,0),"-")</f>
        <v>-</v>
      </c>
      <c r="F813" s="51" t="str">
        <f>IFERROR(VLOOKUP(D:D,'1. КУБ по территории'!$I:$L,3,0),"-")</f>
        <v>-</v>
      </c>
      <c r="G813" s="51" t="str">
        <f>IFERROR(VLOOKUP(D:D,'1. КУБ по территории'!$I:$L,4,0),"-")</f>
        <v>-</v>
      </c>
      <c r="H813" s="51" t="str">
        <f t="shared" si="6"/>
        <v>-</v>
      </c>
      <c r="I813" s="42" t="str">
        <f>IFERROR(VLOOKUP($D813,'1. КУБ по территории'!$A:$L,3,0),"-")</f>
        <v>-</v>
      </c>
      <c r="J813" s="42" t="str">
        <f>IFERROR(VLOOKUP($D813,'1. КУБ по территории'!$A:$L,4,0),"-")</f>
        <v>-</v>
      </c>
      <c r="K813" s="42" t="str">
        <f>IFERROR(VLOOKUP($D813,'1. КУБ по территории'!$A:$L,5,0),"-")</f>
        <v>-</v>
      </c>
      <c r="L813" s="42" t="str">
        <f>IFERROR(VLOOKUP($D813,'1. КУБ по территории'!$A:$L,6,0),"-")</f>
        <v>-</v>
      </c>
      <c r="M813" s="50">
        <f t="shared" si="7"/>
        <v>1</v>
      </c>
      <c r="N813" s="43">
        <f>IFERROR(VLOOKUP($M813,справочник!$A$27:$D$33,3,0),0)</f>
        <v>60</v>
      </c>
      <c r="O813" s="43">
        <f>IFERROR(VLOOKUP($M813,справочник!$A$27:$D$33,4,0),0)</f>
        <v>4</v>
      </c>
      <c r="P813" s="43">
        <f t="shared" si="8"/>
        <v>240</v>
      </c>
      <c r="Q813" s="62"/>
      <c r="R813" s="62"/>
      <c r="S813" s="62"/>
      <c r="T813" s="62"/>
    </row>
    <row r="814" spans="1:20" hidden="1">
      <c r="A814" s="49" t="s">
        <v>7551</v>
      </c>
      <c r="B814" s="63" t="str">
        <f>IFERROR(VLOOKUP(D:D,'1. КУБ по территории'!$A:$L,7,0),"")</f>
        <v/>
      </c>
      <c r="C814" s="63" t="str">
        <f>IFERROR(VLOOKUP(D:D,'1. КУБ по территории'!$A:$L,8,0),"")</f>
        <v/>
      </c>
      <c r="D814" s="60" t="s">
        <v>7568</v>
      </c>
      <c r="E814" s="51" t="str">
        <f>IFERROR(VLOOKUP(D:D,'1. КУБ по территории'!$I:$L,2,0),"-")</f>
        <v>-</v>
      </c>
      <c r="F814" s="51" t="str">
        <f>IFERROR(VLOOKUP(D:D,'1. КУБ по территории'!$I:$L,3,0),"-")</f>
        <v>-</v>
      </c>
      <c r="G814" s="51" t="str">
        <f>IFERROR(VLOOKUP(D:D,'1. КУБ по территории'!$I:$L,4,0),"-")</f>
        <v>-</v>
      </c>
      <c r="H814" s="51" t="str">
        <f t="shared" si="6"/>
        <v>-</v>
      </c>
      <c r="I814" s="42" t="str">
        <f>IFERROR(VLOOKUP($D814,'1. КУБ по территории'!$A:$L,3,0),"-")</f>
        <v>-</v>
      </c>
      <c r="J814" s="42" t="str">
        <f>IFERROR(VLOOKUP($D814,'1. КУБ по территории'!$A:$L,4,0),"-")</f>
        <v>-</v>
      </c>
      <c r="K814" s="42" t="str">
        <f>IFERROR(VLOOKUP($D814,'1. КУБ по территории'!$A:$L,5,0),"-")</f>
        <v>-</v>
      </c>
      <c r="L814" s="42" t="str">
        <f>IFERROR(VLOOKUP($D814,'1. КУБ по территории'!$A:$L,6,0),"-")</f>
        <v>-</v>
      </c>
      <c r="M814" s="50">
        <f t="shared" si="7"/>
        <v>1</v>
      </c>
      <c r="N814" s="43">
        <f>IFERROR(VLOOKUP($M814,справочник!$A$27:$D$33,3,0),0)</f>
        <v>60</v>
      </c>
      <c r="O814" s="43">
        <f>IFERROR(VLOOKUP($M814,справочник!$A$27:$D$33,4,0),0)</f>
        <v>4</v>
      </c>
      <c r="P814" s="43">
        <f t="shared" si="8"/>
        <v>240</v>
      </c>
      <c r="Q814" s="62"/>
      <c r="R814" s="62"/>
      <c r="S814" s="62"/>
      <c r="T814" s="62"/>
    </row>
    <row r="815" spans="1:20" hidden="1">
      <c r="A815" s="49" t="s">
        <v>7551</v>
      </c>
      <c r="B815" s="42" t="str">
        <f>IFERROR(VLOOKUP(D:D,'1. КУБ по территории'!$A:$L,7,0),"")</f>
        <v>Санта</v>
      </c>
      <c r="C815" s="42" t="str">
        <f>IFERROR(VLOOKUP(D:D,'1. КУБ по территории'!$A:$L,8,0),"")</f>
        <v>Могилевская обл., Горецкий р-н, г. Горки, ул Строителей, д 15Б</v>
      </c>
      <c r="D815" s="60" t="s">
        <v>6276</v>
      </c>
      <c r="E815" s="51">
        <f>IFERROR(VLOOKUP(D:D,'1. КУБ по территории'!$I:$L,2,0),"-")</f>
        <v>0</v>
      </c>
      <c r="F815" s="51">
        <f>IFERROR(VLOOKUP(D:D,'1. КУБ по территории'!$I:$L,3,0),"-")</f>
        <v>0</v>
      </c>
      <c r="G815" s="51">
        <f>IFERROR(VLOOKUP(D:D,'1. КУБ по территории'!$I:$L,4,0),"-")</f>
        <v>2777.0400000000004</v>
      </c>
      <c r="H815" s="51">
        <f t="shared" si="6"/>
        <v>925.68000000000018</v>
      </c>
      <c r="I815" s="42" t="str">
        <f>IFERROR(VLOOKUP($D815,'1. КУБ по территории'!$A:$L,3,0),"-")</f>
        <v>Смешанный канал</v>
      </c>
      <c r="J815" s="42" t="str">
        <f>IFERROR(VLOOKUP($D815,'1. КУБ по территории'!$A:$L,4,0),"-")</f>
        <v>Супермаркет</v>
      </c>
      <c r="K815" s="42" t="str">
        <f>IFERROR(VLOOKUP($D815,'1. КУБ по территории'!$A:$L,5,0),"-")</f>
        <v>Супермаркет (малый)</v>
      </c>
      <c r="L815" s="42" t="str">
        <f>IFERROR(VLOOKUP($D815,'1. КУБ по территории'!$A:$L,6,0),"-")</f>
        <v>Unknown</v>
      </c>
      <c r="M815" s="50">
        <f t="shared" si="7"/>
        <v>6</v>
      </c>
      <c r="N815" s="43">
        <f>IFERROR(VLOOKUP($M815,справочник!$A$27:$D$33,3,0),0)</f>
        <v>30</v>
      </c>
      <c r="O815" s="43">
        <f>IFERROR(VLOOKUP($M815,справочник!$A$27:$D$33,4,0),0)</f>
        <v>2</v>
      </c>
      <c r="P815" s="43">
        <f t="shared" si="8"/>
        <v>60</v>
      </c>
      <c r="Q815" s="62"/>
      <c r="R815" s="62"/>
      <c r="S815" s="62"/>
      <c r="T815" s="62"/>
    </row>
    <row r="816" spans="1:20" hidden="1">
      <c r="A816" s="49" t="s">
        <v>7551</v>
      </c>
      <c r="B816" s="63" t="str">
        <f>IFERROR(VLOOKUP(D:D,'1. КУБ по территории'!$A:$L,7,0),"")</f>
        <v/>
      </c>
      <c r="C816" s="63" t="str">
        <f>IFERROR(VLOOKUP(D:D,'1. КУБ по территории'!$A:$L,8,0),"")</f>
        <v/>
      </c>
      <c r="D816" s="60" t="s">
        <v>7569</v>
      </c>
      <c r="E816" s="51" t="str">
        <f>IFERROR(VLOOKUP(D:D,'1. КУБ по территории'!$I:$L,2,0),"-")</f>
        <v>-</v>
      </c>
      <c r="F816" s="51" t="str">
        <f>IFERROR(VLOOKUP(D:D,'1. КУБ по территории'!$I:$L,3,0),"-")</f>
        <v>-</v>
      </c>
      <c r="G816" s="51" t="str">
        <f>IFERROR(VLOOKUP(D:D,'1. КУБ по территории'!$I:$L,4,0),"-")</f>
        <v>-</v>
      </c>
      <c r="H816" s="51" t="str">
        <f t="shared" si="6"/>
        <v>-</v>
      </c>
      <c r="I816" s="42" t="str">
        <f>IFERROR(VLOOKUP($D816,'1. КУБ по территории'!$A:$L,3,0),"-")</f>
        <v>-</v>
      </c>
      <c r="J816" s="42" t="str">
        <f>IFERROR(VLOOKUP($D816,'1. КУБ по территории'!$A:$L,4,0),"-")</f>
        <v>-</v>
      </c>
      <c r="K816" s="42" t="str">
        <f>IFERROR(VLOOKUP($D816,'1. КУБ по территории'!$A:$L,5,0),"-")</f>
        <v>-</v>
      </c>
      <c r="L816" s="42" t="str">
        <f>IFERROR(VLOOKUP($D816,'1. КУБ по территории'!$A:$L,6,0),"-")</f>
        <v>-</v>
      </c>
      <c r="M816" s="50">
        <f t="shared" si="7"/>
        <v>1</v>
      </c>
      <c r="N816" s="43">
        <f>IFERROR(VLOOKUP($M816,справочник!$A$27:$D$33,3,0),0)</f>
        <v>60</v>
      </c>
      <c r="O816" s="43">
        <f>IFERROR(VLOOKUP($M816,справочник!$A$27:$D$33,4,0),0)</f>
        <v>4</v>
      </c>
      <c r="P816" s="43">
        <f t="shared" si="8"/>
        <v>240</v>
      </c>
      <c r="Q816" s="62"/>
      <c r="R816" s="62"/>
      <c r="S816" s="62"/>
      <c r="T816" s="62"/>
    </row>
    <row r="817" spans="1:20" hidden="1">
      <c r="A817" s="49" t="s">
        <v>7551</v>
      </c>
      <c r="B817" s="42" t="str">
        <f>IFERROR(VLOOKUP(D:D,'1. КУБ по территории'!$A:$L,7,0),"")</f>
        <v>Санта</v>
      </c>
      <c r="C817" s="42" t="str">
        <f>IFERROR(VLOOKUP(D:D,'1. КУБ по территории'!$A:$L,8,0),"")</f>
        <v>Могилевская обл., г. Бобруйск, ул Максима Горького, д 36</v>
      </c>
      <c r="D817" s="60" t="s">
        <v>6262</v>
      </c>
      <c r="E817" s="51">
        <f>IFERROR(VLOOKUP(D:D,'1. КУБ по территории'!$I:$L,2,0),"-")</f>
        <v>2975.4</v>
      </c>
      <c r="F817" s="51">
        <f>IFERROR(VLOOKUP(D:D,'1. КУБ по территории'!$I:$L,3,0),"-")</f>
        <v>0</v>
      </c>
      <c r="G817" s="51">
        <f>IFERROR(VLOOKUP(D:D,'1. КУБ по территории'!$I:$L,4,0),"-")</f>
        <v>5950.8</v>
      </c>
      <c r="H817" s="51">
        <f t="shared" si="6"/>
        <v>2975.4</v>
      </c>
      <c r="I817" s="42" t="str">
        <f>IFERROR(VLOOKUP($D817,'1. КУБ по территории'!$A:$L,3,0),"-")</f>
        <v>Смешанный канал</v>
      </c>
      <c r="J817" s="42" t="str">
        <f>IFERROR(VLOOKUP($D817,'1. КУБ по территории'!$A:$L,4,0),"-")</f>
        <v>Супермаркет</v>
      </c>
      <c r="K817" s="42" t="str">
        <f>IFERROR(VLOOKUP($D817,'1. КУБ по территории'!$A:$L,5,0),"-")</f>
        <v>Супермаркет (малый)</v>
      </c>
      <c r="L817" s="42" t="str">
        <f>IFERROR(VLOOKUP($D817,'1. КУБ по территории'!$A:$L,6,0),"-")</f>
        <v>Unknown</v>
      </c>
      <c r="M817" s="50">
        <f t="shared" si="7"/>
        <v>6</v>
      </c>
      <c r="N817" s="43">
        <f>IFERROR(VLOOKUP($M817,справочник!$A$27:$D$33,3,0),0)</f>
        <v>30</v>
      </c>
      <c r="O817" s="43">
        <f>IFERROR(VLOOKUP($M817,справочник!$A$27:$D$33,4,0),0)</f>
        <v>2</v>
      </c>
      <c r="P817" s="43">
        <f t="shared" si="8"/>
        <v>60</v>
      </c>
      <c r="Q817" s="62"/>
      <c r="R817" s="62"/>
      <c r="S817" s="62"/>
      <c r="T817" s="62"/>
    </row>
    <row r="818" spans="1:20" hidden="1">
      <c r="A818" s="49" t="s">
        <v>7551</v>
      </c>
      <c r="B818" s="42" t="str">
        <f>IFERROR(VLOOKUP(D:D,'1. КУБ по территории'!$A:$L,7,0),"")</f>
        <v>Санта</v>
      </c>
      <c r="C818" s="42" t="str">
        <f>IFERROR(VLOOKUP(D:D,'1. КУБ по территории'!$A:$L,8,0),"")</f>
        <v>Могилевская обл., Климовичский р-н, г. Климовичи, ул 50 лет СССР, д 23Б</v>
      </c>
      <c r="D818" s="60" t="s">
        <v>6274</v>
      </c>
      <c r="E818" s="51">
        <f>IFERROR(VLOOKUP(D:D,'1. КУБ по территории'!$I:$L,2,0),"-")</f>
        <v>0</v>
      </c>
      <c r="F818" s="51">
        <f>IFERROR(VLOOKUP(D:D,'1. КУБ по территории'!$I:$L,3,0),"-")</f>
        <v>0</v>
      </c>
      <c r="G818" s="51">
        <f>IFERROR(VLOOKUP(D:D,'1. КУБ по территории'!$I:$L,4,0),"-")</f>
        <v>3026.8</v>
      </c>
      <c r="H818" s="51">
        <f t="shared" si="6"/>
        <v>1008.9333333333334</v>
      </c>
      <c r="I818" s="42" t="str">
        <f>IFERROR(VLOOKUP($D818,'1. КУБ по территории'!$A:$L,3,0),"-")</f>
        <v>Смешанный канал</v>
      </c>
      <c r="J818" s="42" t="str">
        <f>IFERROR(VLOOKUP($D818,'1. КУБ по территории'!$A:$L,4,0),"-")</f>
        <v>Супермаркет</v>
      </c>
      <c r="K818" s="42" t="str">
        <f>IFERROR(VLOOKUP($D818,'1. КУБ по территории'!$A:$L,5,0),"-")</f>
        <v>Супермаркет (малый)</v>
      </c>
      <c r="L818" s="42" t="str">
        <f>IFERROR(VLOOKUP($D818,'1. КУБ по территории'!$A:$L,6,0),"-")</f>
        <v>Unknown</v>
      </c>
      <c r="M818" s="50">
        <f t="shared" si="7"/>
        <v>6</v>
      </c>
      <c r="N818" s="43">
        <f>IFERROR(VLOOKUP($M818,справочник!$A$27:$D$33,3,0),0)</f>
        <v>30</v>
      </c>
      <c r="O818" s="43">
        <f>IFERROR(VLOOKUP($M818,справочник!$A$27:$D$33,4,0),0)</f>
        <v>2</v>
      </c>
      <c r="P818" s="43">
        <f t="shared" si="8"/>
        <v>60</v>
      </c>
      <c r="Q818" s="62"/>
      <c r="R818" s="62"/>
      <c r="S818" s="62"/>
      <c r="T818" s="62"/>
    </row>
    <row r="819" spans="1:20" hidden="1">
      <c r="A819" s="49" t="s">
        <v>7551</v>
      </c>
      <c r="B819" s="42" t="str">
        <f>IFERROR(VLOOKUP(D:D,'1. КУБ по территории'!$A:$L,7,0),"")</f>
        <v>Санта</v>
      </c>
      <c r="C819" s="42" t="str">
        <f>IFERROR(VLOOKUP(D:D,'1. КУБ по территории'!$A:$L,8,0),"")</f>
        <v>Могилевская обл., Чериковский р-н, г. Чериков, ул Рокоссовского, д 27</v>
      </c>
      <c r="D819" s="60" t="s">
        <v>6277</v>
      </c>
      <c r="E819" s="51">
        <f>IFERROR(VLOOKUP(D:D,'1. КУБ по территории'!$I:$L,2,0),"-")</f>
        <v>0</v>
      </c>
      <c r="F819" s="51">
        <f>IFERROR(VLOOKUP(D:D,'1. КУБ по территории'!$I:$L,3,0),"-")</f>
        <v>0</v>
      </c>
      <c r="G819" s="51">
        <f>IFERROR(VLOOKUP(D:D,'1. КУБ по территории'!$I:$L,4,0),"-")</f>
        <v>1983.6000000000001</v>
      </c>
      <c r="H819" s="51">
        <f t="shared" si="6"/>
        <v>661.2</v>
      </c>
      <c r="I819" s="42" t="str">
        <f>IFERROR(VLOOKUP($D819,'1. КУБ по территории'!$A:$L,3,0),"-")</f>
        <v>Смешанный канал</v>
      </c>
      <c r="J819" s="42" t="str">
        <f>IFERROR(VLOOKUP($D819,'1. КУБ по территории'!$A:$L,4,0),"-")</f>
        <v>Супермаркет</v>
      </c>
      <c r="K819" s="42" t="str">
        <f>IFERROR(VLOOKUP($D819,'1. КУБ по территории'!$A:$L,5,0),"-")</f>
        <v>Супермаркет (малый)</v>
      </c>
      <c r="L819" s="42" t="str">
        <f>IFERROR(VLOOKUP($D819,'1. КУБ по территории'!$A:$L,6,0),"-")</f>
        <v>Unknown</v>
      </c>
      <c r="M819" s="50">
        <f t="shared" si="7"/>
        <v>6</v>
      </c>
      <c r="N819" s="43">
        <f>IFERROR(VLOOKUP($M819,справочник!$A$27:$D$33,3,0),0)</f>
        <v>30</v>
      </c>
      <c r="O819" s="43">
        <f>IFERROR(VLOOKUP($M819,справочник!$A$27:$D$33,4,0),0)</f>
        <v>2</v>
      </c>
      <c r="P819" s="43">
        <f t="shared" si="8"/>
        <v>60</v>
      </c>
      <c r="Q819" s="62"/>
      <c r="R819" s="62"/>
      <c r="S819" s="62"/>
      <c r="T819" s="62"/>
    </row>
    <row r="820" spans="1:20" hidden="1">
      <c r="A820" s="49" t="s">
        <v>7551</v>
      </c>
      <c r="B820" s="42" t="str">
        <f>IFERROR(VLOOKUP(D:D,'1. КУБ по территории'!$A:$L,7,0),"")</f>
        <v>Санта</v>
      </c>
      <c r="C820" s="42" t="str">
        <f>IFERROR(VLOOKUP(D:D,'1. КУБ по территории'!$A:$L,8,0),"")</f>
        <v>Могилевская обл., Кричевский р-н, г. Кричев, ул Щорса, д 11А</v>
      </c>
      <c r="D820" s="60" t="s">
        <v>6270</v>
      </c>
      <c r="E820" s="51">
        <f>IFERROR(VLOOKUP(D:D,'1. КУБ по территории'!$I:$L,2,0),"-")</f>
        <v>0</v>
      </c>
      <c r="F820" s="51">
        <f>IFERROR(VLOOKUP(D:D,'1. КУБ по территории'!$I:$L,3,0),"-")</f>
        <v>0</v>
      </c>
      <c r="G820" s="51">
        <f>IFERROR(VLOOKUP(D:D,'1. КУБ по территории'!$I:$L,4,0),"-")</f>
        <v>4107.8</v>
      </c>
      <c r="H820" s="51">
        <f t="shared" si="6"/>
        <v>1369.2666666666667</v>
      </c>
      <c r="I820" s="42" t="str">
        <f>IFERROR(VLOOKUP($D820,'1. КУБ по территории'!$A:$L,3,0),"-")</f>
        <v>Смешанный канал</v>
      </c>
      <c r="J820" s="42" t="str">
        <f>IFERROR(VLOOKUP($D820,'1. КУБ по территории'!$A:$L,4,0),"-")</f>
        <v>Супермаркет</v>
      </c>
      <c r="K820" s="42" t="str">
        <f>IFERROR(VLOOKUP($D820,'1. КУБ по территории'!$A:$L,5,0),"-")</f>
        <v>Супермаркет (малый)</v>
      </c>
      <c r="L820" s="42" t="str">
        <f>IFERROR(VLOOKUP($D820,'1. КУБ по территории'!$A:$L,6,0),"-")</f>
        <v>Unknown</v>
      </c>
      <c r="M820" s="50">
        <f t="shared" si="7"/>
        <v>6</v>
      </c>
      <c r="N820" s="43">
        <f>IFERROR(VLOOKUP($M820,справочник!$A$27:$D$33,3,0),0)</f>
        <v>30</v>
      </c>
      <c r="O820" s="43">
        <f>IFERROR(VLOOKUP($M820,справочник!$A$27:$D$33,4,0),0)</f>
        <v>2</v>
      </c>
      <c r="P820" s="43">
        <f t="shared" si="8"/>
        <v>60</v>
      </c>
      <c r="Q820" s="62"/>
      <c r="R820" s="62"/>
      <c r="S820" s="62"/>
      <c r="T820" s="62"/>
    </row>
    <row r="821" spans="1:20" hidden="1">
      <c r="A821" s="49" t="s">
        <v>7551</v>
      </c>
      <c r="B821" s="63" t="str">
        <f>IFERROR(VLOOKUP(D:D,'1. КУБ по территории'!$A:$L,7,0),"")</f>
        <v/>
      </c>
      <c r="C821" s="63" t="str">
        <f>IFERROR(VLOOKUP(D:D,'1. КУБ по территории'!$A:$L,8,0),"")</f>
        <v/>
      </c>
      <c r="D821" s="60" t="s">
        <v>7570</v>
      </c>
      <c r="E821" s="51" t="str">
        <f>IFERROR(VLOOKUP(D:D,'1. КУБ по территории'!$I:$L,2,0),"-")</f>
        <v>-</v>
      </c>
      <c r="F821" s="51" t="str">
        <f>IFERROR(VLOOKUP(D:D,'1. КУБ по территории'!$I:$L,3,0),"-")</f>
        <v>-</v>
      </c>
      <c r="G821" s="51" t="str">
        <f>IFERROR(VLOOKUP(D:D,'1. КУБ по территории'!$I:$L,4,0),"-")</f>
        <v>-</v>
      </c>
      <c r="H821" s="51" t="str">
        <f t="shared" si="6"/>
        <v>-</v>
      </c>
      <c r="I821" s="42" t="str">
        <f>IFERROR(VLOOKUP($D821,'1. КУБ по территории'!$A:$L,3,0),"-")</f>
        <v>-</v>
      </c>
      <c r="J821" s="42" t="str">
        <f>IFERROR(VLOOKUP($D821,'1. КУБ по территории'!$A:$L,4,0),"-")</f>
        <v>-</v>
      </c>
      <c r="K821" s="42" t="str">
        <f>IFERROR(VLOOKUP($D821,'1. КУБ по территории'!$A:$L,5,0),"-")</f>
        <v>-</v>
      </c>
      <c r="L821" s="42" t="str">
        <f>IFERROR(VLOOKUP($D821,'1. КУБ по территории'!$A:$L,6,0),"-")</f>
        <v>-</v>
      </c>
      <c r="M821" s="50">
        <f t="shared" si="7"/>
        <v>1</v>
      </c>
      <c r="N821" s="43">
        <f>IFERROR(VLOOKUP($M821,справочник!$A$27:$D$33,3,0),0)</f>
        <v>60</v>
      </c>
      <c r="O821" s="43">
        <f>IFERROR(VLOOKUP($M821,справочник!$A$27:$D$33,4,0),0)</f>
        <v>4</v>
      </c>
      <c r="P821" s="43">
        <f t="shared" si="8"/>
        <v>240</v>
      </c>
      <c r="Q821" s="62"/>
      <c r="R821" s="62"/>
      <c r="S821" s="62"/>
      <c r="T821" s="62"/>
    </row>
    <row r="822" spans="1:20" hidden="1">
      <c r="A822" s="49" t="s">
        <v>7551</v>
      </c>
      <c r="B822" s="42" t="str">
        <f>IFERROR(VLOOKUP(D:D,'1. КУБ по территории'!$A:$L,7,0),"")</f>
        <v>Санта</v>
      </c>
      <c r="C822" s="42" t="str">
        <f>IFERROR(VLOOKUP(D:D,'1. КУБ по территории'!$A:$L,8,0),"")</f>
        <v>Могилевская обл., г. Могилев, ул Минское Шоссе, д 40</v>
      </c>
      <c r="D822" s="60" t="s">
        <v>6273</v>
      </c>
      <c r="E822" s="51">
        <f>IFERROR(VLOOKUP(D:D,'1. КУБ по территории'!$I:$L,2,0),"-")</f>
        <v>0</v>
      </c>
      <c r="F822" s="51">
        <f>IFERROR(VLOOKUP(D:D,'1. КУБ по территории'!$I:$L,3,0),"-")</f>
        <v>0</v>
      </c>
      <c r="G822" s="51">
        <f>IFERROR(VLOOKUP(D:D,'1. КУБ по территории'!$I:$L,4,0),"-")</f>
        <v>3768.84</v>
      </c>
      <c r="H822" s="51">
        <f t="shared" si="6"/>
        <v>1256.28</v>
      </c>
      <c r="I822" s="42" t="str">
        <f>IFERROR(VLOOKUP($D822,'1. КУБ по территории'!$A:$L,3,0),"-")</f>
        <v>Смешанный канал</v>
      </c>
      <c r="J822" s="42" t="str">
        <f>IFERROR(VLOOKUP($D822,'1. КУБ по территории'!$A:$L,4,0),"-")</f>
        <v>Супермаркет</v>
      </c>
      <c r="K822" s="42" t="str">
        <f>IFERROR(VLOOKUP($D822,'1. КУБ по территории'!$A:$L,5,0),"-")</f>
        <v>Супермаркет (малый)</v>
      </c>
      <c r="L822" s="42" t="str">
        <f>IFERROR(VLOOKUP($D822,'1. КУБ по территории'!$A:$L,6,0),"-")</f>
        <v>Unknown</v>
      </c>
      <c r="M822" s="50">
        <f t="shared" si="7"/>
        <v>6</v>
      </c>
      <c r="N822" s="43">
        <f>IFERROR(VLOOKUP($M822,справочник!$A$27:$D$33,3,0),0)</f>
        <v>30</v>
      </c>
      <c r="O822" s="43">
        <f>IFERROR(VLOOKUP($M822,справочник!$A$27:$D$33,4,0),0)</f>
        <v>2</v>
      </c>
      <c r="P822" s="43">
        <f t="shared" si="8"/>
        <v>60</v>
      </c>
      <c r="Q822" s="62"/>
      <c r="R822" s="62"/>
      <c r="S822" s="62"/>
      <c r="T822" s="62"/>
    </row>
    <row r="823" spans="1:20" hidden="1">
      <c r="A823" s="49" t="s">
        <v>7551</v>
      </c>
      <c r="B823" s="42" t="str">
        <f>IFERROR(VLOOKUP(D:D,'1. КУБ по территории'!$A:$L,7,0),"")</f>
        <v>Санта</v>
      </c>
      <c r="C823" s="42" t="str">
        <f>IFERROR(VLOOKUP(D:D,'1. КУБ по территории'!$A:$L,8,0),"")</f>
        <v>Могилевская обл., г. Могилев, ул Габровская, д 32</v>
      </c>
      <c r="D823" s="60" t="s">
        <v>6263</v>
      </c>
      <c r="E823" s="51">
        <f>IFERROR(VLOOKUP(D:D,'1. КУБ по территории'!$I:$L,2,0),"-")</f>
        <v>0</v>
      </c>
      <c r="F823" s="51">
        <f>IFERROR(VLOOKUP(D:D,'1. КУБ по территории'!$I:$L,3,0),"-")</f>
        <v>0</v>
      </c>
      <c r="G823" s="51">
        <f>IFERROR(VLOOKUP(D:D,'1. КУБ по территории'!$I:$L,4,0),"-")</f>
        <v>6879.52</v>
      </c>
      <c r="H823" s="51">
        <f t="shared" si="6"/>
        <v>2293.1733333333336</v>
      </c>
      <c r="I823" s="42" t="str">
        <f>IFERROR(VLOOKUP($D823,'1. КУБ по территории'!$A:$L,3,0),"-")</f>
        <v>Смешанный канал</v>
      </c>
      <c r="J823" s="42" t="str">
        <f>IFERROR(VLOOKUP($D823,'1. КУБ по территории'!$A:$L,4,0),"-")</f>
        <v>Супермаркет</v>
      </c>
      <c r="K823" s="42" t="str">
        <f>IFERROR(VLOOKUP($D823,'1. КУБ по территории'!$A:$L,5,0),"-")</f>
        <v>Супермаркет (малый)</v>
      </c>
      <c r="L823" s="42" t="str">
        <f>IFERROR(VLOOKUP($D823,'1. КУБ по территории'!$A:$L,6,0),"-")</f>
        <v>Unknown</v>
      </c>
      <c r="M823" s="50">
        <f t="shared" si="7"/>
        <v>6</v>
      </c>
      <c r="N823" s="43">
        <f>IFERROR(VLOOKUP($M823,справочник!$A$27:$D$33,3,0),0)</f>
        <v>30</v>
      </c>
      <c r="O823" s="43">
        <f>IFERROR(VLOOKUP($M823,справочник!$A$27:$D$33,4,0),0)</f>
        <v>2</v>
      </c>
      <c r="P823" s="43">
        <f t="shared" si="8"/>
        <v>60</v>
      </c>
      <c r="Q823" s="62"/>
      <c r="R823" s="62"/>
      <c r="S823" s="62"/>
      <c r="T823" s="62"/>
    </row>
    <row r="824" spans="1:20" hidden="1">
      <c r="A824" s="49" t="s">
        <v>7551</v>
      </c>
      <c r="B824" s="42" t="str">
        <f>IFERROR(VLOOKUP(D:D,'1. КУБ по территории'!$A:$L,7,0),"")</f>
        <v>Санта</v>
      </c>
      <c r="C824" s="42" t="str">
        <f>IFERROR(VLOOKUP(D:D,'1. КУБ по территории'!$A:$L,8,0),"")</f>
        <v>Могилевская обл., г. Бобруйск, пр-кт Строителей, д 27</v>
      </c>
      <c r="D824" s="60" t="s">
        <v>6264</v>
      </c>
      <c r="E824" s="51">
        <f>IFERROR(VLOOKUP(D:D,'1. КУБ по территории'!$I:$L,2,0),"-")</f>
        <v>0</v>
      </c>
      <c r="F824" s="51">
        <f>IFERROR(VLOOKUP(D:D,'1. КУБ по территории'!$I:$L,3,0),"-")</f>
        <v>3768.84</v>
      </c>
      <c r="G824" s="51">
        <f>IFERROR(VLOOKUP(D:D,'1. КУБ по территории'!$I:$L,4,0),"-")</f>
        <v>3026.8</v>
      </c>
      <c r="H824" s="51">
        <f t="shared" si="6"/>
        <v>2265.2133333333336</v>
      </c>
      <c r="I824" s="42" t="str">
        <f>IFERROR(VLOOKUP($D824,'1. КУБ по территории'!$A:$L,3,0),"-")</f>
        <v>Смешанный канал</v>
      </c>
      <c r="J824" s="42" t="str">
        <f>IFERROR(VLOOKUP($D824,'1. КУБ по территории'!$A:$L,4,0),"-")</f>
        <v>Супермаркет</v>
      </c>
      <c r="K824" s="42" t="str">
        <f>IFERROR(VLOOKUP($D824,'1. КУБ по территории'!$A:$L,5,0),"-")</f>
        <v>Супермаркет (малый)</v>
      </c>
      <c r="L824" s="42" t="str">
        <f>IFERROR(VLOOKUP($D824,'1. КУБ по территории'!$A:$L,6,0),"-")</f>
        <v>Unknown</v>
      </c>
      <c r="M824" s="50">
        <f t="shared" si="7"/>
        <v>6</v>
      </c>
      <c r="N824" s="43">
        <f>IFERROR(VLOOKUP($M824,справочник!$A$27:$D$33,3,0),0)</f>
        <v>30</v>
      </c>
      <c r="O824" s="43">
        <f>IFERROR(VLOOKUP($M824,справочник!$A$27:$D$33,4,0),0)</f>
        <v>2</v>
      </c>
      <c r="P824" s="43">
        <f t="shared" si="8"/>
        <v>60</v>
      </c>
      <c r="Q824" s="62"/>
      <c r="R824" s="62"/>
      <c r="S824" s="62"/>
      <c r="T824" s="62"/>
    </row>
    <row r="825" spans="1:20" hidden="1">
      <c r="A825" s="49" t="s">
        <v>7551</v>
      </c>
      <c r="B825" s="42" t="str">
        <f>IFERROR(VLOOKUP(D:D,'1. КУБ по территории'!$A:$L,7,0),"")</f>
        <v>Санта</v>
      </c>
      <c r="C825" s="42" t="str">
        <f>IFERROR(VLOOKUP(D:D,'1. КУБ по территории'!$A:$L,8,0),"")</f>
        <v>Могилевская обл., г. Бобруйск, ул Парковая, д 55а</v>
      </c>
      <c r="D825" s="60" t="s">
        <v>6266</v>
      </c>
      <c r="E825" s="51">
        <f>IFERROR(VLOOKUP(D:D,'1. КУБ по территории'!$I:$L,2,0),"-")</f>
        <v>3272.9400000000005</v>
      </c>
      <c r="F825" s="51">
        <f>IFERROR(VLOOKUP(D:D,'1. КУБ по территории'!$I:$L,3,0),"-")</f>
        <v>0</v>
      </c>
      <c r="G825" s="51">
        <f>IFERROR(VLOOKUP(D:D,'1. КУБ по территории'!$I:$L,4,0),"-")</f>
        <v>2777.0400000000004</v>
      </c>
      <c r="H825" s="51">
        <f t="shared" si="6"/>
        <v>2016.6600000000005</v>
      </c>
      <c r="I825" s="42" t="str">
        <f>IFERROR(VLOOKUP($D825,'1. КУБ по территории'!$A:$L,3,0),"-")</f>
        <v>Смешанный канал</v>
      </c>
      <c r="J825" s="42" t="str">
        <f>IFERROR(VLOOKUP($D825,'1. КУБ по территории'!$A:$L,4,0),"-")</f>
        <v>Супермаркет</v>
      </c>
      <c r="K825" s="42" t="str">
        <f>IFERROR(VLOOKUP($D825,'1. КУБ по территории'!$A:$L,5,0),"-")</f>
        <v>Супермаркет (малый)</v>
      </c>
      <c r="L825" s="42" t="str">
        <f>IFERROR(VLOOKUP($D825,'1. КУБ по территории'!$A:$L,6,0),"-")</f>
        <v>Unknown</v>
      </c>
      <c r="M825" s="50">
        <f t="shared" si="7"/>
        <v>6</v>
      </c>
      <c r="N825" s="43">
        <f>IFERROR(VLOOKUP($M825,справочник!$A$27:$D$33,3,0),0)</f>
        <v>30</v>
      </c>
      <c r="O825" s="43">
        <f>IFERROR(VLOOKUP($M825,справочник!$A$27:$D$33,4,0),0)</f>
        <v>2</v>
      </c>
      <c r="P825" s="43">
        <f t="shared" si="8"/>
        <v>60</v>
      </c>
      <c r="Q825" s="62"/>
      <c r="R825" s="62"/>
      <c r="S825" s="62"/>
      <c r="T825" s="62"/>
    </row>
    <row r="826" spans="1:20" hidden="1">
      <c r="A826" s="49" t="s">
        <v>7551</v>
      </c>
      <c r="B826" s="42" t="str">
        <f>IFERROR(VLOOKUP(D:D,'1. КУБ по территории'!$A:$L,7,0),"")</f>
        <v>Санта</v>
      </c>
      <c r="C826" s="42" t="str">
        <f>IFERROR(VLOOKUP(D:D,'1. КУБ по территории'!$A:$L,8,0),"")</f>
        <v>Могилевская обл., г. Бобруйск, ул Интернациональная, д 22</v>
      </c>
      <c r="D826" s="60" t="s">
        <v>6268</v>
      </c>
      <c r="E826" s="51">
        <f>IFERROR(VLOOKUP(D:D,'1. КУБ по территории'!$I:$L,2,0),"-")</f>
        <v>0</v>
      </c>
      <c r="F826" s="51">
        <f>IFERROR(VLOOKUP(D:D,'1. КУБ по территории'!$I:$L,3,0),"-")</f>
        <v>0</v>
      </c>
      <c r="G826" s="51">
        <f>IFERROR(VLOOKUP(D:D,'1. КУБ по территории'!$I:$L,4,0),"-")</f>
        <v>4107.8</v>
      </c>
      <c r="H826" s="51">
        <f t="shared" si="6"/>
        <v>1369.2666666666667</v>
      </c>
      <c r="I826" s="42" t="str">
        <f>IFERROR(VLOOKUP($D826,'1. КУБ по территории'!$A:$L,3,0),"-")</f>
        <v>Смешанный канал</v>
      </c>
      <c r="J826" s="42" t="str">
        <f>IFERROR(VLOOKUP($D826,'1. КУБ по территории'!$A:$L,4,0),"-")</f>
        <v>Супермаркет</v>
      </c>
      <c r="K826" s="42" t="str">
        <f>IFERROR(VLOOKUP($D826,'1. КУБ по территории'!$A:$L,5,0),"-")</f>
        <v>Супермаркет (малый)</v>
      </c>
      <c r="L826" s="42" t="str">
        <f>IFERROR(VLOOKUP($D826,'1. КУБ по территории'!$A:$L,6,0),"-")</f>
        <v>Unknown</v>
      </c>
      <c r="M826" s="50">
        <f t="shared" si="7"/>
        <v>6</v>
      </c>
      <c r="N826" s="43">
        <f>IFERROR(VLOOKUP($M826,справочник!$A$27:$D$33,3,0),0)</f>
        <v>30</v>
      </c>
      <c r="O826" s="43">
        <f>IFERROR(VLOOKUP($M826,справочник!$A$27:$D$33,4,0),0)</f>
        <v>2</v>
      </c>
      <c r="P826" s="43">
        <f t="shared" si="8"/>
        <v>60</v>
      </c>
      <c r="Q826" s="62"/>
      <c r="R826" s="62"/>
      <c r="S826" s="62"/>
      <c r="T826" s="62"/>
    </row>
    <row r="827" spans="1:20" hidden="1">
      <c r="A827" s="49" t="s">
        <v>7551</v>
      </c>
      <c r="B827" s="63" t="str">
        <f>IFERROR(VLOOKUP(D:D,'1. КУБ по территории'!$A:$L,7,0),"")</f>
        <v/>
      </c>
      <c r="C827" s="63" t="str">
        <f>IFERROR(VLOOKUP(D:D,'1. КУБ по территории'!$A:$L,8,0),"")</f>
        <v/>
      </c>
      <c r="D827" s="60" t="s">
        <v>7571</v>
      </c>
      <c r="E827" s="51" t="str">
        <f>IFERROR(VLOOKUP(D:D,'1. КУБ по территории'!$I:$L,2,0),"-")</f>
        <v>-</v>
      </c>
      <c r="F827" s="51" t="str">
        <f>IFERROR(VLOOKUP(D:D,'1. КУБ по территории'!$I:$L,3,0),"-")</f>
        <v>-</v>
      </c>
      <c r="G827" s="51" t="str">
        <f>IFERROR(VLOOKUP(D:D,'1. КУБ по территории'!$I:$L,4,0),"-")</f>
        <v>-</v>
      </c>
      <c r="H827" s="51" t="str">
        <f t="shared" si="6"/>
        <v>-</v>
      </c>
      <c r="I827" s="42" t="str">
        <f>IFERROR(VLOOKUP($D827,'1. КУБ по территории'!$A:$L,3,0),"-")</f>
        <v>-</v>
      </c>
      <c r="J827" s="42" t="str">
        <f>IFERROR(VLOOKUP($D827,'1. КУБ по территории'!$A:$L,4,0),"-")</f>
        <v>-</v>
      </c>
      <c r="K827" s="42" t="str">
        <f>IFERROR(VLOOKUP($D827,'1. КУБ по территории'!$A:$L,5,0),"-")</f>
        <v>-</v>
      </c>
      <c r="L827" s="42" t="str">
        <f>IFERROR(VLOOKUP($D827,'1. КУБ по территории'!$A:$L,6,0),"-")</f>
        <v>-</v>
      </c>
      <c r="M827" s="50">
        <f t="shared" si="7"/>
        <v>1</v>
      </c>
      <c r="N827" s="43">
        <f>IFERROR(VLOOKUP($M827,справочник!$A$27:$D$33,3,0),0)</f>
        <v>60</v>
      </c>
      <c r="O827" s="43">
        <f>IFERROR(VLOOKUP($M827,справочник!$A$27:$D$33,4,0),0)</f>
        <v>4</v>
      </c>
      <c r="P827" s="43">
        <f t="shared" si="8"/>
        <v>240</v>
      </c>
      <c r="Q827" s="62"/>
      <c r="R827" s="62"/>
      <c r="S827" s="62"/>
      <c r="T827" s="62"/>
    </row>
    <row r="828" spans="1:20" hidden="1">
      <c r="A828" s="49" t="s">
        <v>7551</v>
      </c>
      <c r="B828" s="63" t="str">
        <f>IFERROR(VLOOKUP(D:D,'1. КУБ по территории'!$A:$L,7,0),"")</f>
        <v/>
      </c>
      <c r="C828" s="63" t="str">
        <f>IFERROR(VLOOKUP(D:D,'1. КУБ по территории'!$A:$L,8,0),"")</f>
        <v/>
      </c>
      <c r="D828" s="60" t="s">
        <v>7572</v>
      </c>
      <c r="E828" s="51" t="str">
        <f>IFERROR(VLOOKUP(D:D,'1. КУБ по территории'!$I:$L,2,0),"-")</f>
        <v>-</v>
      </c>
      <c r="F828" s="51" t="str">
        <f>IFERROR(VLOOKUP(D:D,'1. КУБ по территории'!$I:$L,3,0),"-")</f>
        <v>-</v>
      </c>
      <c r="G828" s="51" t="str">
        <f>IFERROR(VLOOKUP(D:D,'1. КУБ по территории'!$I:$L,4,0),"-")</f>
        <v>-</v>
      </c>
      <c r="H828" s="51" t="str">
        <f t="shared" si="6"/>
        <v>-</v>
      </c>
      <c r="I828" s="42" t="str">
        <f>IFERROR(VLOOKUP($D828,'1. КУБ по территории'!$A:$L,3,0),"-")</f>
        <v>-</v>
      </c>
      <c r="J828" s="42" t="str">
        <f>IFERROR(VLOOKUP($D828,'1. КУБ по территории'!$A:$L,4,0),"-")</f>
        <v>-</v>
      </c>
      <c r="K828" s="42" t="str">
        <f>IFERROR(VLOOKUP($D828,'1. КУБ по территории'!$A:$L,5,0),"-")</f>
        <v>-</v>
      </c>
      <c r="L828" s="42" t="str">
        <f>IFERROR(VLOOKUP($D828,'1. КУБ по территории'!$A:$L,6,0),"-")</f>
        <v>-</v>
      </c>
      <c r="M828" s="50">
        <f t="shared" si="7"/>
        <v>1</v>
      </c>
      <c r="N828" s="43">
        <f>IFERROR(VLOOKUP($M828,справочник!$A$27:$D$33,3,0),0)</f>
        <v>60</v>
      </c>
      <c r="O828" s="43">
        <f>IFERROR(VLOOKUP($M828,справочник!$A$27:$D$33,4,0),0)</f>
        <v>4</v>
      </c>
      <c r="P828" s="43">
        <f t="shared" si="8"/>
        <v>240</v>
      </c>
      <c r="Q828" s="62"/>
      <c r="R828" s="62"/>
      <c r="S828" s="62"/>
      <c r="T828" s="62"/>
    </row>
    <row r="829" spans="1:20" hidden="1">
      <c r="A829" s="49" t="s">
        <v>7551</v>
      </c>
      <c r="B829" s="63" t="str">
        <f>IFERROR(VLOOKUP(D:D,'1. КУБ по территории'!$A:$L,7,0),"")</f>
        <v/>
      </c>
      <c r="C829" s="63" t="str">
        <f>IFERROR(VLOOKUP(D:D,'1. КУБ по территории'!$A:$L,8,0),"")</f>
        <v/>
      </c>
      <c r="D829" s="60"/>
      <c r="E829" s="51" t="str">
        <f>IFERROR(VLOOKUP(D:D,'1. КУБ по территории'!$I:$L,2,0),"-")</f>
        <v>-</v>
      </c>
      <c r="F829" s="51" t="str">
        <f>IFERROR(VLOOKUP(D:D,'1. КУБ по территории'!$I:$L,3,0),"-")</f>
        <v>-</v>
      </c>
      <c r="G829" s="51" t="str">
        <f>IFERROR(VLOOKUP(D:D,'1. КУБ по территории'!$I:$L,4,0),"-")</f>
        <v>-</v>
      </c>
      <c r="H829" s="51" t="str">
        <f t="shared" si="6"/>
        <v>-</v>
      </c>
      <c r="I829" s="42" t="str">
        <f>IFERROR(VLOOKUP($D829,'1. КУБ по территории'!$A:$L,3,0),"-")</f>
        <v>-</v>
      </c>
      <c r="J829" s="42" t="str">
        <f>IFERROR(VLOOKUP($D829,'1. КУБ по территории'!$A:$L,4,0),"-")</f>
        <v>-</v>
      </c>
      <c r="K829" s="42" t="str">
        <f>IFERROR(VLOOKUP($D829,'1. КУБ по территории'!$A:$L,5,0),"-")</f>
        <v>-</v>
      </c>
      <c r="L829" s="42" t="str">
        <f>IFERROR(VLOOKUP($D829,'1. КУБ по территории'!$A:$L,6,0),"-")</f>
        <v>-</v>
      </c>
      <c r="M829" s="50">
        <f t="shared" si="7"/>
        <v>1</v>
      </c>
      <c r="N829" s="43">
        <f>IFERROR(VLOOKUP($M829,справочник!$A$27:$D$33,3,0),0)</f>
        <v>60</v>
      </c>
      <c r="O829" s="43">
        <f>IFERROR(VLOOKUP($M829,справочник!$A$27:$D$33,4,0),0)</f>
        <v>4</v>
      </c>
      <c r="P829" s="43">
        <f t="shared" si="8"/>
        <v>240</v>
      </c>
      <c r="Q829" s="62"/>
      <c r="R829" s="62"/>
      <c r="S829" s="62"/>
      <c r="T829" s="62"/>
    </row>
    <row r="830" spans="1:20" hidden="1">
      <c r="A830" s="49" t="s">
        <v>7551</v>
      </c>
      <c r="B830" s="63" t="str">
        <f>IFERROR(VLOOKUP(D:D,'1. КУБ по территории'!$A:$L,7,0),"")</f>
        <v/>
      </c>
      <c r="C830" s="63" t="str">
        <f>IFERROR(VLOOKUP(D:D,'1. КУБ по территории'!$A:$L,8,0),"")</f>
        <v/>
      </c>
      <c r="D830" s="60" t="s">
        <v>7573</v>
      </c>
      <c r="E830" s="51" t="str">
        <f>IFERROR(VLOOKUP(D:D,'1. КУБ по территории'!$I:$L,2,0),"-")</f>
        <v>-</v>
      </c>
      <c r="F830" s="51" t="str">
        <f>IFERROR(VLOOKUP(D:D,'1. КУБ по территории'!$I:$L,3,0),"-")</f>
        <v>-</v>
      </c>
      <c r="G830" s="51" t="str">
        <f>IFERROR(VLOOKUP(D:D,'1. КУБ по территории'!$I:$L,4,0),"-")</f>
        <v>-</v>
      </c>
      <c r="H830" s="51" t="str">
        <f t="shared" si="6"/>
        <v>-</v>
      </c>
      <c r="I830" s="42" t="str">
        <f>IFERROR(VLOOKUP($D830,'1. КУБ по территории'!$A:$L,3,0),"-")</f>
        <v>-</v>
      </c>
      <c r="J830" s="42" t="str">
        <f>IFERROR(VLOOKUP($D830,'1. КУБ по территории'!$A:$L,4,0),"-")</f>
        <v>-</v>
      </c>
      <c r="K830" s="42" t="str">
        <f>IFERROR(VLOOKUP($D830,'1. КУБ по территории'!$A:$L,5,0),"-")</f>
        <v>-</v>
      </c>
      <c r="L830" s="42" t="str">
        <f>IFERROR(VLOOKUP($D830,'1. КУБ по территории'!$A:$L,6,0),"-")</f>
        <v>-</v>
      </c>
      <c r="M830" s="50">
        <f t="shared" si="7"/>
        <v>1</v>
      </c>
      <c r="N830" s="43">
        <f>IFERROR(VLOOKUP($M830,справочник!$A$27:$D$33,3,0),0)</f>
        <v>60</v>
      </c>
      <c r="O830" s="43">
        <f>IFERROR(VLOOKUP($M830,справочник!$A$27:$D$33,4,0),0)</f>
        <v>4</v>
      </c>
      <c r="P830" s="43">
        <f t="shared" si="8"/>
        <v>240</v>
      </c>
      <c r="Q830" s="62"/>
      <c r="R830" s="62"/>
      <c r="S830" s="62"/>
      <c r="T830" s="62"/>
    </row>
    <row r="831" spans="1:20" hidden="1">
      <c r="A831" s="49" t="s">
        <v>7551</v>
      </c>
      <c r="B831" s="63" t="str">
        <f>IFERROR(VLOOKUP(D:D,'1. КУБ по территории'!$A:$L,7,0),"")</f>
        <v/>
      </c>
      <c r="C831" s="63" t="str">
        <f>IFERROR(VLOOKUP(D:D,'1. КУБ по территории'!$A:$L,8,0),"")</f>
        <v/>
      </c>
      <c r="D831" s="60" t="s">
        <v>7574</v>
      </c>
      <c r="E831" s="51" t="str">
        <f>IFERROR(VLOOKUP(D:D,'1. КУБ по территории'!$I:$L,2,0),"-")</f>
        <v>-</v>
      </c>
      <c r="F831" s="51" t="str">
        <f>IFERROR(VLOOKUP(D:D,'1. КУБ по территории'!$I:$L,3,0),"-")</f>
        <v>-</v>
      </c>
      <c r="G831" s="51" t="str">
        <f>IFERROR(VLOOKUP(D:D,'1. КУБ по территории'!$I:$L,4,0),"-")</f>
        <v>-</v>
      </c>
      <c r="H831" s="51" t="str">
        <f t="shared" ref="H831:H885" si="9">IFERROR(AVERAGE(E831:G831),"-")</f>
        <v>-</v>
      </c>
      <c r="I831" s="42" t="str">
        <f>IFERROR(VLOOKUP($D831,'1. КУБ по территории'!$A:$L,3,0),"-")</f>
        <v>-</v>
      </c>
      <c r="J831" s="42" t="str">
        <f>IFERROR(VLOOKUP($D831,'1. КУБ по территории'!$A:$L,4,0),"-")</f>
        <v>-</v>
      </c>
      <c r="K831" s="42" t="str">
        <f>IFERROR(VLOOKUP($D831,'1. КУБ по территории'!$A:$L,5,0),"-")</f>
        <v>-</v>
      </c>
      <c r="L831" s="42" t="str">
        <f>IFERROR(VLOOKUP($D831,'1. КУБ по территории'!$A:$L,6,0),"-")</f>
        <v>-</v>
      </c>
      <c r="M831" s="50">
        <f t="shared" ref="M831:M885" si="10">IFERROR(IF(H831&gt;=1000000,1,IF(AND(H831&gt;=500000,H831&lt;=999999),2,IF(AND(H831&gt;=200000,H831&lt;=499999),3,IF(AND(H831&gt;=150000,H831&lt;=199999),4,IF(AND(H831&gt;=75000,H831&lt;=149000),5,IF(AND(H831&gt;=35000,H831&lt;=74999),6,6)))))),"-")</f>
        <v>1</v>
      </c>
      <c r="N831" s="43">
        <f>IFERROR(VLOOKUP($M831,справочник!$A$27:$D$33,3,0),0)</f>
        <v>60</v>
      </c>
      <c r="O831" s="43">
        <f>IFERROR(VLOOKUP($M831,справочник!$A$27:$D$33,4,0),0)</f>
        <v>4</v>
      </c>
      <c r="P831" s="43">
        <f t="shared" ref="P831:P885" si="11">N831*O831</f>
        <v>240</v>
      </c>
      <c r="Q831" s="62"/>
      <c r="R831" s="62"/>
      <c r="S831" s="62"/>
      <c r="T831" s="62"/>
    </row>
    <row r="832" spans="1:20" hidden="1">
      <c r="A832" s="49" t="s">
        <v>7551</v>
      </c>
      <c r="B832" s="63" t="str">
        <f>IFERROR(VLOOKUP(D:D,'1. КУБ по территории'!$A:$L,7,0),"")</f>
        <v/>
      </c>
      <c r="C832" s="63" t="str">
        <f>IFERROR(VLOOKUP(D:D,'1. КУБ по территории'!$A:$L,8,0),"")</f>
        <v/>
      </c>
      <c r="D832" s="60"/>
      <c r="E832" s="51" t="str">
        <f>IFERROR(VLOOKUP(D:D,'1. КУБ по территории'!$I:$L,2,0),"-")</f>
        <v>-</v>
      </c>
      <c r="F832" s="51" t="str">
        <f>IFERROR(VLOOKUP(D:D,'1. КУБ по территории'!$I:$L,3,0),"-")</f>
        <v>-</v>
      </c>
      <c r="G832" s="51" t="str">
        <f>IFERROR(VLOOKUP(D:D,'1. КУБ по территории'!$I:$L,4,0),"-")</f>
        <v>-</v>
      </c>
      <c r="H832" s="51" t="str">
        <f t="shared" si="9"/>
        <v>-</v>
      </c>
      <c r="I832" s="42" t="str">
        <f>IFERROR(VLOOKUP($D832,'1. КУБ по территории'!$A:$L,3,0),"-")</f>
        <v>-</v>
      </c>
      <c r="J832" s="42" t="str">
        <f>IFERROR(VLOOKUP($D832,'1. КУБ по территории'!$A:$L,4,0),"-")</f>
        <v>-</v>
      </c>
      <c r="K832" s="42" t="str">
        <f>IFERROR(VLOOKUP($D832,'1. КУБ по территории'!$A:$L,5,0),"-")</f>
        <v>-</v>
      </c>
      <c r="L832" s="42" t="str">
        <f>IFERROR(VLOOKUP($D832,'1. КУБ по территории'!$A:$L,6,0),"-")</f>
        <v>-</v>
      </c>
      <c r="M832" s="50">
        <f t="shared" si="10"/>
        <v>1</v>
      </c>
      <c r="N832" s="43">
        <f>IFERROR(VLOOKUP($M832,справочник!$A$27:$D$33,3,0),0)</f>
        <v>60</v>
      </c>
      <c r="O832" s="43">
        <f>IFERROR(VLOOKUP($M832,справочник!$A$27:$D$33,4,0),0)</f>
        <v>4</v>
      </c>
      <c r="P832" s="43">
        <f t="shared" si="11"/>
        <v>240</v>
      </c>
      <c r="Q832" s="62"/>
      <c r="R832" s="62"/>
      <c r="S832" s="62"/>
      <c r="T832" s="62"/>
    </row>
    <row r="833" spans="1:20" hidden="1">
      <c r="A833" s="49" t="s">
        <v>7551</v>
      </c>
      <c r="B833" s="42" t="str">
        <f>IFERROR(VLOOKUP(D:D,'1. КУБ по территории'!$A:$L,7,0),"")</f>
        <v>Светофор (Беларусь)</v>
      </c>
      <c r="C833" s="42" t="str">
        <f>IFERROR(VLOOKUP(D:D,'1. КУБ по территории'!$A:$L,8,0),"")</f>
        <v>Могилевская обл., г. Могилев, ул Полевая, д 6</v>
      </c>
      <c r="D833" s="60" t="s">
        <v>6368</v>
      </c>
      <c r="E833" s="51">
        <f>IFERROR(VLOOKUP(D:D,'1. КУБ по территории'!$I:$L,2,0),"-")</f>
        <v>3075.1873751500798</v>
      </c>
      <c r="F833" s="51">
        <f>IFERROR(VLOOKUP(D:D,'1. КУБ по территории'!$I:$L,3,0),"-")</f>
        <v>2594.6180039088194</v>
      </c>
      <c r="G833" s="51">
        <f>IFERROR(VLOOKUP(D:D,'1. КУБ по территории'!$I:$L,4,0),"-")</f>
        <v>4260.7380560970241</v>
      </c>
      <c r="H833" s="51">
        <f t="shared" si="9"/>
        <v>3310.1811450519745</v>
      </c>
      <c r="I833" s="42" t="str">
        <f>IFERROR(VLOOKUP($D833,'1. КУБ по территории'!$A:$L,3,0),"-")</f>
        <v>Смешанный канал</v>
      </c>
      <c r="J833" s="42" t="str">
        <f>IFERROR(VLOOKUP($D833,'1. КУБ по территории'!$A:$L,4,0),"-")</f>
        <v>Хард дискаунтер</v>
      </c>
      <c r="K833" s="42" t="str">
        <f>IFERROR(VLOOKUP($D833,'1. КУБ по территории'!$A:$L,5,0),"-")</f>
        <v>Хард дискаунтер</v>
      </c>
      <c r="L833" s="42" t="str">
        <f>IFERROR(VLOOKUP($D833,'1. КУБ по территории'!$A:$L,6,0),"-")</f>
        <v>Unknown</v>
      </c>
      <c r="M833" s="50">
        <f t="shared" si="10"/>
        <v>6</v>
      </c>
      <c r="N833" s="43">
        <f>IFERROR(VLOOKUP($M833,справочник!$A$27:$D$33,3,0),0)</f>
        <v>30</v>
      </c>
      <c r="O833" s="43">
        <f>IFERROR(VLOOKUP($M833,справочник!$A$27:$D$33,4,0),0)</f>
        <v>2</v>
      </c>
      <c r="P833" s="43">
        <f t="shared" si="11"/>
        <v>60</v>
      </c>
      <c r="Q833" s="62"/>
      <c r="R833" s="62"/>
      <c r="S833" s="62"/>
      <c r="T833" s="62"/>
    </row>
    <row r="834" spans="1:20" hidden="1">
      <c r="A834" s="49" t="s">
        <v>7551</v>
      </c>
      <c r="B834" s="42" t="str">
        <f>IFERROR(VLOOKUP(D:D,'1. КУБ по территории'!$A:$L,7,0),"")</f>
        <v>Светофор (Беларусь)</v>
      </c>
      <c r="C834" s="42" t="str">
        <f>IFERROR(VLOOKUP(D:D,'1. КУБ по территории'!$A:$L,8,0),"")</f>
        <v>Могилевская обл., г. Могилев, пер Урожайный, д 1</v>
      </c>
      <c r="D834" s="60" t="s">
        <v>6371</v>
      </c>
      <c r="E834" s="51">
        <f>IFERROR(VLOOKUP(D:D,'1. КУБ по территории'!$I:$L,2,0),"-")</f>
        <v>3075.1873751500798</v>
      </c>
      <c r="F834" s="51">
        <f>IFERROR(VLOOKUP(D:D,'1. КУБ по территории'!$I:$L,3,0),"-")</f>
        <v>2594.6180039088194</v>
      </c>
      <c r="G834" s="51">
        <f>IFERROR(VLOOKUP(D:D,'1. КУБ по территории'!$I:$L,4,0),"-")</f>
        <v>4260.7380560970241</v>
      </c>
      <c r="H834" s="51">
        <f t="shared" si="9"/>
        <v>3310.1811450519745</v>
      </c>
      <c r="I834" s="42" t="str">
        <f>IFERROR(VLOOKUP($D834,'1. КУБ по территории'!$A:$L,3,0),"-")</f>
        <v>Смешанный канал</v>
      </c>
      <c r="J834" s="42" t="str">
        <f>IFERROR(VLOOKUP($D834,'1. КУБ по территории'!$A:$L,4,0),"-")</f>
        <v>Хард дискаунтер</v>
      </c>
      <c r="K834" s="42" t="str">
        <f>IFERROR(VLOOKUP($D834,'1. КУБ по территории'!$A:$L,5,0),"-")</f>
        <v>Хард дискаунтер</v>
      </c>
      <c r="L834" s="42" t="str">
        <f>IFERROR(VLOOKUP($D834,'1. КУБ по территории'!$A:$L,6,0),"-")</f>
        <v>Unknown</v>
      </c>
      <c r="M834" s="50">
        <f t="shared" si="10"/>
        <v>6</v>
      </c>
      <c r="N834" s="43">
        <f>IFERROR(VLOOKUP($M834,справочник!$A$27:$D$33,3,0),0)</f>
        <v>30</v>
      </c>
      <c r="O834" s="43">
        <f>IFERROR(VLOOKUP($M834,справочник!$A$27:$D$33,4,0),0)</f>
        <v>2</v>
      </c>
      <c r="P834" s="43">
        <f t="shared" si="11"/>
        <v>60</v>
      </c>
      <c r="Q834" s="62"/>
      <c r="R834" s="62"/>
      <c r="S834" s="62"/>
      <c r="T834" s="62"/>
    </row>
    <row r="835" spans="1:20" hidden="1">
      <c r="A835" s="49" t="s">
        <v>7551</v>
      </c>
      <c r="B835" s="42" t="str">
        <f>IFERROR(VLOOKUP(D:D,'1. КУБ по территории'!$A:$L,7,0),"")</f>
        <v>Светофор (Беларусь)</v>
      </c>
      <c r="C835" s="42" t="str">
        <f>IFERROR(VLOOKUP(D:D,'1. КУБ по территории'!$A:$L,8,0),"")</f>
        <v>Могилевская обл., г. Могилев, ул Алтайская, д 2Б к 1</v>
      </c>
      <c r="D835" s="60" t="s">
        <v>6365</v>
      </c>
      <c r="E835" s="51">
        <f>IFERROR(VLOOKUP(D:D,'1. КУБ по территории'!$I:$L,2,0),"-")</f>
        <v>3075.1873751500793</v>
      </c>
      <c r="F835" s="51">
        <f>IFERROR(VLOOKUP(D:D,'1. КУБ по территории'!$I:$L,3,0),"-")</f>
        <v>2594.6180039088194</v>
      </c>
      <c r="G835" s="51">
        <f>IFERROR(VLOOKUP(D:D,'1. КУБ по территории'!$I:$L,4,0),"-")</f>
        <v>4260.7380560970241</v>
      </c>
      <c r="H835" s="51">
        <f t="shared" si="9"/>
        <v>3310.1811450519745</v>
      </c>
      <c r="I835" s="42" t="str">
        <f>IFERROR(VLOOKUP($D835,'1. КУБ по территории'!$A:$L,3,0),"-")</f>
        <v>Смешанный канал</v>
      </c>
      <c r="J835" s="42" t="str">
        <f>IFERROR(VLOOKUP($D835,'1. КУБ по территории'!$A:$L,4,0),"-")</f>
        <v>Хард дискаунтер</v>
      </c>
      <c r="K835" s="42" t="str">
        <f>IFERROR(VLOOKUP($D835,'1. КУБ по территории'!$A:$L,5,0),"-")</f>
        <v>Хард дискаунтер</v>
      </c>
      <c r="L835" s="42" t="str">
        <f>IFERROR(VLOOKUP($D835,'1. КУБ по территории'!$A:$L,6,0),"-")</f>
        <v>Unknown</v>
      </c>
      <c r="M835" s="50">
        <f t="shared" si="10"/>
        <v>6</v>
      </c>
      <c r="N835" s="43">
        <f>IFERROR(VLOOKUP($M835,справочник!$A$27:$D$33,3,0),0)</f>
        <v>30</v>
      </c>
      <c r="O835" s="43">
        <f>IFERROR(VLOOKUP($M835,справочник!$A$27:$D$33,4,0),0)</f>
        <v>2</v>
      </c>
      <c r="P835" s="43">
        <f t="shared" si="11"/>
        <v>60</v>
      </c>
      <c r="Q835" s="62"/>
      <c r="R835" s="62"/>
      <c r="S835" s="62"/>
      <c r="T835" s="62"/>
    </row>
    <row r="836" spans="1:20" hidden="1">
      <c r="A836" s="49" t="s">
        <v>7551</v>
      </c>
      <c r="B836" s="42" t="str">
        <f>IFERROR(VLOOKUP(D:D,'1. КУБ по территории'!$A:$L,7,0),"")</f>
        <v>Светофор (Беларусь)</v>
      </c>
      <c r="C836" s="42" t="str">
        <f>IFERROR(VLOOKUP(D:D,'1. КУБ по территории'!$A:$L,8,0),"")</f>
        <v>Могилевская обл., г. Могилев, ш Гомельское, д 62А</v>
      </c>
      <c r="D836" s="60" t="s">
        <v>6382</v>
      </c>
      <c r="E836" s="51">
        <f>IFERROR(VLOOKUP(D:D,'1. КУБ по территории'!$I:$L,2,0),"-")</f>
        <v>3075.1873751500793</v>
      </c>
      <c r="F836" s="51">
        <f>IFERROR(VLOOKUP(D:D,'1. КУБ по территории'!$I:$L,3,0),"-")</f>
        <v>2594.6180039088194</v>
      </c>
      <c r="G836" s="51">
        <f>IFERROR(VLOOKUP(D:D,'1. КУБ по территории'!$I:$L,4,0),"-")</f>
        <v>4260.7380560970241</v>
      </c>
      <c r="H836" s="51">
        <f t="shared" si="9"/>
        <v>3310.1811450519745</v>
      </c>
      <c r="I836" s="42" t="str">
        <f>IFERROR(VLOOKUP($D836,'1. КУБ по территории'!$A:$L,3,0),"-")</f>
        <v>Смешанный канал</v>
      </c>
      <c r="J836" s="42" t="str">
        <f>IFERROR(VLOOKUP($D836,'1. КУБ по территории'!$A:$L,4,0),"-")</f>
        <v>Хард дискаунтер</v>
      </c>
      <c r="K836" s="42" t="str">
        <f>IFERROR(VLOOKUP($D836,'1. КУБ по территории'!$A:$L,5,0),"-")</f>
        <v>Хард дискаунтер</v>
      </c>
      <c r="L836" s="42" t="str">
        <f>IFERROR(VLOOKUP($D836,'1. КУБ по территории'!$A:$L,6,0),"-")</f>
        <v>Unknown</v>
      </c>
      <c r="M836" s="50">
        <f t="shared" si="10"/>
        <v>6</v>
      </c>
      <c r="N836" s="43">
        <f>IFERROR(VLOOKUP($M836,справочник!$A$27:$D$33,3,0),0)</f>
        <v>30</v>
      </c>
      <c r="O836" s="43">
        <f>IFERROR(VLOOKUP($M836,справочник!$A$27:$D$33,4,0),0)</f>
        <v>2</v>
      </c>
      <c r="P836" s="43">
        <f t="shared" si="11"/>
        <v>60</v>
      </c>
      <c r="Q836" s="62"/>
      <c r="R836" s="62"/>
      <c r="S836" s="62"/>
      <c r="T836" s="62"/>
    </row>
    <row r="837" spans="1:20" hidden="1">
      <c r="A837" s="49" t="s">
        <v>7551</v>
      </c>
      <c r="B837" s="63" t="str">
        <f>IFERROR(VLOOKUP(D:D,'1. КУБ по территории'!$A:$L,7,0),"")</f>
        <v/>
      </c>
      <c r="C837" s="63" t="str">
        <f>IFERROR(VLOOKUP(D:D,'1. КУБ по территории'!$A:$L,8,0),"")</f>
        <v/>
      </c>
      <c r="D837" s="60" t="s">
        <v>7575</v>
      </c>
      <c r="E837" s="51" t="str">
        <f>IFERROR(VLOOKUP(D:D,'1. КУБ по территории'!$I:$L,2,0),"-")</f>
        <v>-</v>
      </c>
      <c r="F837" s="51" t="str">
        <f>IFERROR(VLOOKUP(D:D,'1. КУБ по территории'!$I:$L,3,0),"-")</f>
        <v>-</v>
      </c>
      <c r="G837" s="51" t="str">
        <f>IFERROR(VLOOKUP(D:D,'1. КУБ по территории'!$I:$L,4,0),"-")</f>
        <v>-</v>
      </c>
      <c r="H837" s="51" t="str">
        <f t="shared" si="9"/>
        <v>-</v>
      </c>
      <c r="I837" s="42" t="str">
        <f>IFERROR(VLOOKUP($D837,'1. КУБ по территории'!$A:$L,3,0),"-")</f>
        <v>-</v>
      </c>
      <c r="J837" s="42" t="str">
        <f>IFERROR(VLOOKUP($D837,'1. КУБ по территории'!$A:$L,4,0),"-")</f>
        <v>-</v>
      </c>
      <c r="K837" s="42" t="str">
        <f>IFERROR(VLOOKUP($D837,'1. КУБ по территории'!$A:$L,5,0),"-")</f>
        <v>-</v>
      </c>
      <c r="L837" s="42" t="str">
        <f>IFERROR(VLOOKUP($D837,'1. КУБ по территории'!$A:$L,6,0),"-")</f>
        <v>-</v>
      </c>
      <c r="M837" s="50">
        <f t="shared" si="10"/>
        <v>1</v>
      </c>
      <c r="N837" s="43">
        <f>IFERROR(VLOOKUP($M837,справочник!$A$27:$D$33,3,0),0)</f>
        <v>60</v>
      </c>
      <c r="O837" s="43">
        <f>IFERROR(VLOOKUP($M837,справочник!$A$27:$D$33,4,0),0)</f>
        <v>4</v>
      </c>
      <c r="P837" s="43">
        <f t="shared" si="11"/>
        <v>240</v>
      </c>
      <c r="Q837" s="62"/>
      <c r="R837" s="62"/>
      <c r="S837" s="62"/>
      <c r="T837" s="62"/>
    </row>
    <row r="838" spans="1:20" hidden="1">
      <c r="A838" s="49" t="s">
        <v>7551</v>
      </c>
      <c r="B838" s="63" t="str">
        <f>IFERROR(VLOOKUP(D:D,'1. КУБ по территории'!$A:$L,7,0),"")</f>
        <v/>
      </c>
      <c r="C838" s="63" t="str">
        <f>IFERROR(VLOOKUP(D:D,'1. КУБ по территории'!$A:$L,8,0),"")</f>
        <v/>
      </c>
      <c r="D838" s="60" t="s">
        <v>7576</v>
      </c>
      <c r="E838" s="51" t="str">
        <f>IFERROR(VLOOKUP(D:D,'1. КУБ по территории'!$I:$L,2,0),"-")</f>
        <v>-</v>
      </c>
      <c r="F838" s="51" t="str">
        <f>IFERROR(VLOOKUP(D:D,'1. КУБ по территории'!$I:$L,3,0),"-")</f>
        <v>-</v>
      </c>
      <c r="G838" s="51" t="str">
        <f>IFERROR(VLOOKUP(D:D,'1. КУБ по территории'!$I:$L,4,0),"-")</f>
        <v>-</v>
      </c>
      <c r="H838" s="51" t="str">
        <f t="shared" si="9"/>
        <v>-</v>
      </c>
      <c r="I838" s="42" t="str">
        <f>IFERROR(VLOOKUP($D838,'1. КУБ по территории'!$A:$L,3,0),"-")</f>
        <v>-</v>
      </c>
      <c r="J838" s="42" t="str">
        <f>IFERROR(VLOOKUP($D838,'1. КУБ по территории'!$A:$L,4,0),"-")</f>
        <v>-</v>
      </c>
      <c r="K838" s="42" t="str">
        <f>IFERROR(VLOOKUP($D838,'1. КУБ по территории'!$A:$L,5,0),"-")</f>
        <v>-</v>
      </c>
      <c r="L838" s="42" t="str">
        <f>IFERROR(VLOOKUP($D838,'1. КУБ по территории'!$A:$L,6,0),"-")</f>
        <v>-</v>
      </c>
      <c r="M838" s="50">
        <f t="shared" si="10"/>
        <v>1</v>
      </c>
      <c r="N838" s="43">
        <f>IFERROR(VLOOKUP($M838,справочник!$A$27:$D$33,3,0),0)</f>
        <v>60</v>
      </c>
      <c r="O838" s="43">
        <f>IFERROR(VLOOKUP($M838,справочник!$A$27:$D$33,4,0),0)</f>
        <v>4</v>
      </c>
      <c r="P838" s="43">
        <f t="shared" si="11"/>
        <v>240</v>
      </c>
      <c r="Q838" s="62"/>
      <c r="R838" s="62"/>
      <c r="S838" s="62"/>
      <c r="T838" s="62"/>
    </row>
    <row r="839" spans="1:20" hidden="1">
      <c r="A839" s="49" t="s">
        <v>7551</v>
      </c>
      <c r="B839" s="63" t="str">
        <f>IFERROR(VLOOKUP(D:D,'1. КУБ по территории'!$A:$L,7,0),"")</f>
        <v/>
      </c>
      <c r="C839" s="63" t="str">
        <f>IFERROR(VLOOKUP(D:D,'1. КУБ по территории'!$A:$L,8,0),"")</f>
        <v/>
      </c>
      <c r="D839" s="60" t="s">
        <v>7577</v>
      </c>
      <c r="E839" s="51" t="str">
        <f>IFERROR(VLOOKUP(D:D,'1. КУБ по территории'!$I:$L,2,0),"-")</f>
        <v>-</v>
      </c>
      <c r="F839" s="51" t="str">
        <f>IFERROR(VLOOKUP(D:D,'1. КУБ по территории'!$I:$L,3,0),"-")</f>
        <v>-</v>
      </c>
      <c r="G839" s="51" t="str">
        <f>IFERROR(VLOOKUP(D:D,'1. КУБ по территории'!$I:$L,4,0),"-")</f>
        <v>-</v>
      </c>
      <c r="H839" s="51" t="str">
        <f t="shared" si="9"/>
        <v>-</v>
      </c>
      <c r="I839" s="42" t="str">
        <f>IFERROR(VLOOKUP($D839,'1. КУБ по территории'!$A:$L,3,0),"-")</f>
        <v>-</v>
      </c>
      <c r="J839" s="42" t="str">
        <f>IFERROR(VLOOKUP($D839,'1. КУБ по территории'!$A:$L,4,0),"-")</f>
        <v>-</v>
      </c>
      <c r="K839" s="42" t="str">
        <f>IFERROR(VLOOKUP($D839,'1. КУБ по территории'!$A:$L,5,0),"-")</f>
        <v>-</v>
      </c>
      <c r="L839" s="42" t="str">
        <f>IFERROR(VLOOKUP($D839,'1. КУБ по территории'!$A:$L,6,0),"-")</f>
        <v>-</v>
      </c>
      <c r="M839" s="50">
        <f t="shared" si="10"/>
        <v>1</v>
      </c>
      <c r="N839" s="43">
        <f>IFERROR(VLOOKUP($M839,справочник!$A$27:$D$33,3,0),0)</f>
        <v>60</v>
      </c>
      <c r="O839" s="43">
        <f>IFERROR(VLOOKUP($M839,справочник!$A$27:$D$33,4,0),0)</f>
        <v>4</v>
      </c>
      <c r="P839" s="43">
        <f t="shared" si="11"/>
        <v>240</v>
      </c>
      <c r="Q839" s="62"/>
      <c r="R839" s="62"/>
      <c r="S839" s="62"/>
      <c r="T839" s="62"/>
    </row>
    <row r="840" spans="1:20" hidden="1">
      <c r="A840" s="49" t="s">
        <v>7551</v>
      </c>
      <c r="B840" s="63" t="str">
        <f>IFERROR(VLOOKUP(D:D,'1. КУБ по территории'!$A:$L,7,0),"")</f>
        <v/>
      </c>
      <c r="C840" s="63" t="str">
        <f>IFERROR(VLOOKUP(D:D,'1. КУБ по территории'!$A:$L,8,0),"")</f>
        <v/>
      </c>
      <c r="D840" s="60" t="s">
        <v>7578</v>
      </c>
      <c r="E840" s="51" t="str">
        <f>IFERROR(VLOOKUP(D:D,'1. КУБ по территории'!$I:$L,2,0),"-")</f>
        <v>-</v>
      </c>
      <c r="F840" s="51" t="str">
        <f>IFERROR(VLOOKUP(D:D,'1. КУБ по территории'!$I:$L,3,0),"-")</f>
        <v>-</v>
      </c>
      <c r="G840" s="51" t="str">
        <f>IFERROR(VLOOKUP(D:D,'1. КУБ по территории'!$I:$L,4,0),"-")</f>
        <v>-</v>
      </c>
      <c r="H840" s="51" t="str">
        <f t="shared" si="9"/>
        <v>-</v>
      </c>
      <c r="I840" s="42" t="str">
        <f>IFERROR(VLOOKUP($D840,'1. КУБ по территории'!$A:$L,3,0),"-")</f>
        <v>-</v>
      </c>
      <c r="J840" s="42" t="str">
        <f>IFERROR(VLOOKUP($D840,'1. КУБ по территории'!$A:$L,4,0),"-")</f>
        <v>-</v>
      </c>
      <c r="K840" s="42" t="str">
        <f>IFERROR(VLOOKUP($D840,'1. КУБ по территории'!$A:$L,5,0),"-")</f>
        <v>-</v>
      </c>
      <c r="L840" s="42" t="str">
        <f>IFERROR(VLOOKUP($D840,'1. КУБ по территории'!$A:$L,6,0),"-")</f>
        <v>-</v>
      </c>
      <c r="M840" s="50">
        <f t="shared" si="10"/>
        <v>1</v>
      </c>
      <c r="N840" s="43">
        <f>IFERROR(VLOOKUP($M840,справочник!$A$27:$D$33,3,0),0)</f>
        <v>60</v>
      </c>
      <c r="O840" s="43">
        <f>IFERROR(VLOOKUP($M840,справочник!$A$27:$D$33,4,0),0)</f>
        <v>4</v>
      </c>
      <c r="P840" s="43">
        <f t="shared" si="11"/>
        <v>240</v>
      </c>
      <c r="Q840" s="62"/>
      <c r="R840" s="62"/>
      <c r="S840" s="62"/>
      <c r="T840" s="62"/>
    </row>
    <row r="841" spans="1:20" hidden="1">
      <c r="A841" s="49" t="s">
        <v>7551</v>
      </c>
      <c r="B841" s="63" t="str">
        <f>IFERROR(VLOOKUP(D:D,'1. КУБ по территории'!$A:$L,7,0),"")</f>
        <v/>
      </c>
      <c r="C841" s="63" t="str">
        <f>IFERROR(VLOOKUP(D:D,'1. КУБ по территории'!$A:$L,8,0),"")</f>
        <v/>
      </c>
      <c r="D841" s="60" t="s">
        <v>7579</v>
      </c>
      <c r="E841" s="51" t="str">
        <f>IFERROR(VLOOKUP(D:D,'1. КУБ по территории'!$I:$L,2,0),"-")</f>
        <v>-</v>
      </c>
      <c r="F841" s="51" t="str">
        <f>IFERROR(VLOOKUP(D:D,'1. КУБ по территории'!$I:$L,3,0),"-")</f>
        <v>-</v>
      </c>
      <c r="G841" s="51" t="str">
        <f>IFERROR(VLOOKUP(D:D,'1. КУБ по территории'!$I:$L,4,0),"-")</f>
        <v>-</v>
      </c>
      <c r="H841" s="51" t="str">
        <f t="shared" si="9"/>
        <v>-</v>
      </c>
      <c r="I841" s="42" t="str">
        <f>IFERROR(VLOOKUP($D841,'1. КУБ по территории'!$A:$L,3,0),"-")</f>
        <v>-</v>
      </c>
      <c r="J841" s="42" t="str">
        <f>IFERROR(VLOOKUP($D841,'1. КУБ по территории'!$A:$L,4,0),"-")</f>
        <v>-</v>
      </c>
      <c r="K841" s="42" t="str">
        <f>IFERROR(VLOOKUP($D841,'1. КУБ по территории'!$A:$L,5,0),"-")</f>
        <v>-</v>
      </c>
      <c r="L841" s="42" t="str">
        <f>IFERROR(VLOOKUP($D841,'1. КУБ по территории'!$A:$L,6,0),"-")</f>
        <v>-</v>
      </c>
      <c r="M841" s="50">
        <f t="shared" si="10"/>
        <v>1</v>
      </c>
      <c r="N841" s="43">
        <f>IFERROR(VLOOKUP($M841,справочник!$A$27:$D$33,3,0),0)</f>
        <v>60</v>
      </c>
      <c r="O841" s="43">
        <f>IFERROR(VLOOKUP($M841,справочник!$A$27:$D$33,4,0),0)</f>
        <v>4</v>
      </c>
      <c r="P841" s="43">
        <f t="shared" si="11"/>
        <v>240</v>
      </c>
      <c r="Q841" s="62"/>
      <c r="R841" s="62"/>
      <c r="S841" s="62"/>
      <c r="T841" s="62"/>
    </row>
    <row r="842" spans="1:20" hidden="1">
      <c r="A842" s="49" t="s">
        <v>7551</v>
      </c>
      <c r="B842" s="63" t="str">
        <f>IFERROR(VLOOKUP(D:D,'1. КУБ по территории'!$A:$L,7,0),"")</f>
        <v/>
      </c>
      <c r="C842" s="63" t="str">
        <f>IFERROR(VLOOKUP(D:D,'1. КУБ по территории'!$A:$L,8,0),"")</f>
        <v/>
      </c>
      <c r="D842" s="60" t="s">
        <v>7580</v>
      </c>
      <c r="E842" s="51" t="str">
        <f>IFERROR(VLOOKUP(D:D,'1. КУБ по территории'!$I:$L,2,0),"-")</f>
        <v>-</v>
      </c>
      <c r="F842" s="51" t="str">
        <f>IFERROR(VLOOKUP(D:D,'1. КУБ по территории'!$I:$L,3,0),"-")</f>
        <v>-</v>
      </c>
      <c r="G842" s="51" t="str">
        <f>IFERROR(VLOOKUP(D:D,'1. КУБ по территории'!$I:$L,4,0),"-")</f>
        <v>-</v>
      </c>
      <c r="H842" s="51" t="str">
        <f t="shared" si="9"/>
        <v>-</v>
      </c>
      <c r="I842" s="42" t="str">
        <f>IFERROR(VLOOKUP($D842,'1. КУБ по территории'!$A:$L,3,0),"-")</f>
        <v>-</v>
      </c>
      <c r="J842" s="42" t="str">
        <f>IFERROR(VLOOKUP($D842,'1. КУБ по территории'!$A:$L,4,0),"-")</f>
        <v>-</v>
      </c>
      <c r="K842" s="42" t="str">
        <f>IFERROR(VLOOKUP($D842,'1. КУБ по территории'!$A:$L,5,0),"-")</f>
        <v>-</v>
      </c>
      <c r="L842" s="42" t="str">
        <f>IFERROR(VLOOKUP($D842,'1. КУБ по территории'!$A:$L,6,0),"-")</f>
        <v>-</v>
      </c>
      <c r="M842" s="50">
        <f t="shared" si="10"/>
        <v>1</v>
      </c>
      <c r="N842" s="43">
        <f>IFERROR(VLOOKUP($M842,справочник!$A$27:$D$33,3,0),0)</f>
        <v>60</v>
      </c>
      <c r="O842" s="43">
        <f>IFERROR(VLOOKUP($M842,справочник!$A$27:$D$33,4,0),0)</f>
        <v>4</v>
      </c>
      <c r="P842" s="43">
        <f t="shared" si="11"/>
        <v>240</v>
      </c>
      <c r="Q842" s="62"/>
      <c r="R842" s="62"/>
      <c r="S842" s="62"/>
      <c r="T842" s="62"/>
    </row>
    <row r="843" spans="1:20" hidden="1">
      <c r="A843" s="49" t="s">
        <v>7551</v>
      </c>
      <c r="B843" s="63" t="str">
        <f>IFERROR(VLOOKUP(D:D,'1. КУБ по территории'!$A:$L,7,0),"")</f>
        <v/>
      </c>
      <c r="C843" s="63" t="str">
        <f>IFERROR(VLOOKUP(D:D,'1. КУБ по территории'!$A:$L,8,0),"")</f>
        <v/>
      </c>
      <c r="D843" s="60" t="s">
        <v>7581</v>
      </c>
      <c r="E843" s="51" t="str">
        <f>IFERROR(VLOOKUP(D:D,'1. КУБ по территории'!$I:$L,2,0),"-")</f>
        <v>-</v>
      </c>
      <c r="F843" s="51" t="str">
        <f>IFERROR(VLOOKUP(D:D,'1. КУБ по территории'!$I:$L,3,0),"-")</f>
        <v>-</v>
      </c>
      <c r="G843" s="51" t="str">
        <f>IFERROR(VLOOKUP(D:D,'1. КУБ по территории'!$I:$L,4,0),"-")</f>
        <v>-</v>
      </c>
      <c r="H843" s="51" t="str">
        <f t="shared" si="9"/>
        <v>-</v>
      </c>
      <c r="I843" s="42" t="str">
        <f>IFERROR(VLOOKUP($D843,'1. КУБ по территории'!$A:$L,3,0),"-")</f>
        <v>-</v>
      </c>
      <c r="J843" s="42" t="str">
        <f>IFERROR(VLOOKUP($D843,'1. КУБ по территории'!$A:$L,4,0),"-")</f>
        <v>-</v>
      </c>
      <c r="K843" s="42" t="str">
        <f>IFERROR(VLOOKUP($D843,'1. КУБ по территории'!$A:$L,5,0),"-")</f>
        <v>-</v>
      </c>
      <c r="L843" s="42" t="str">
        <f>IFERROR(VLOOKUP($D843,'1. КУБ по территории'!$A:$L,6,0),"-")</f>
        <v>-</v>
      </c>
      <c r="M843" s="50">
        <f t="shared" si="10"/>
        <v>1</v>
      </c>
      <c r="N843" s="43">
        <f>IFERROR(VLOOKUP($M843,справочник!$A$27:$D$33,3,0),0)</f>
        <v>60</v>
      </c>
      <c r="O843" s="43">
        <f>IFERROR(VLOOKUP($M843,справочник!$A$27:$D$33,4,0),0)</f>
        <v>4</v>
      </c>
      <c r="P843" s="43">
        <f t="shared" si="11"/>
        <v>240</v>
      </c>
      <c r="Q843" s="62"/>
      <c r="R843" s="62"/>
      <c r="S843" s="62"/>
      <c r="T843" s="62"/>
    </row>
    <row r="844" spans="1:20" hidden="1">
      <c r="A844" s="49" t="s">
        <v>7551</v>
      </c>
      <c r="B844" s="63" t="str">
        <f>IFERROR(VLOOKUP(D:D,'1. КУБ по территории'!$A:$L,7,0),"")</f>
        <v/>
      </c>
      <c r="C844" s="63" t="str">
        <f>IFERROR(VLOOKUP(D:D,'1. КУБ по территории'!$A:$L,8,0),"")</f>
        <v/>
      </c>
      <c r="D844" s="60" t="s">
        <v>7582</v>
      </c>
      <c r="E844" s="51" t="str">
        <f>IFERROR(VLOOKUP(D:D,'1. КУБ по территории'!$I:$L,2,0),"-")</f>
        <v>-</v>
      </c>
      <c r="F844" s="51" t="str">
        <f>IFERROR(VLOOKUP(D:D,'1. КУБ по территории'!$I:$L,3,0),"-")</f>
        <v>-</v>
      </c>
      <c r="G844" s="51" t="str">
        <f>IFERROR(VLOOKUP(D:D,'1. КУБ по территории'!$I:$L,4,0),"-")</f>
        <v>-</v>
      </c>
      <c r="H844" s="51" t="str">
        <f t="shared" si="9"/>
        <v>-</v>
      </c>
      <c r="I844" s="42" t="str">
        <f>IFERROR(VLOOKUP($D844,'1. КУБ по территории'!$A:$L,3,0),"-")</f>
        <v>-</v>
      </c>
      <c r="J844" s="42" t="str">
        <f>IFERROR(VLOOKUP($D844,'1. КУБ по территории'!$A:$L,4,0),"-")</f>
        <v>-</v>
      </c>
      <c r="K844" s="42" t="str">
        <f>IFERROR(VLOOKUP($D844,'1. КУБ по территории'!$A:$L,5,0),"-")</f>
        <v>-</v>
      </c>
      <c r="L844" s="42" t="str">
        <f>IFERROR(VLOOKUP($D844,'1. КУБ по территории'!$A:$L,6,0),"-")</f>
        <v>-</v>
      </c>
      <c r="M844" s="50">
        <f t="shared" si="10"/>
        <v>1</v>
      </c>
      <c r="N844" s="43">
        <f>IFERROR(VLOOKUP($M844,справочник!$A$27:$D$33,3,0),0)</f>
        <v>60</v>
      </c>
      <c r="O844" s="43">
        <f>IFERROR(VLOOKUP($M844,справочник!$A$27:$D$33,4,0),0)</f>
        <v>4</v>
      </c>
      <c r="P844" s="43">
        <f t="shared" si="11"/>
        <v>240</v>
      </c>
      <c r="Q844" s="62"/>
      <c r="R844" s="62"/>
      <c r="S844" s="62"/>
      <c r="T844" s="62"/>
    </row>
    <row r="845" spans="1:20" hidden="1">
      <c r="A845" s="49" t="s">
        <v>7551</v>
      </c>
      <c r="B845" s="42" t="str">
        <f>IFERROR(VLOOKUP(D:D,'1. КУБ по территории'!$A:$L,7,0),"")</f>
        <v>Хит!</v>
      </c>
      <c r="C845" s="42" t="str">
        <f>IFERROR(VLOOKUP(D:D,'1. КУБ по территории'!$A:$L,8,0),"")</f>
        <v>Могилевская обл., г. Могилев, пер Урожайный, д 12</v>
      </c>
      <c r="D845" s="60" t="s">
        <v>6309</v>
      </c>
      <c r="E845" s="51">
        <f>IFERROR(VLOOKUP(D:D,'1. КУБ по территории'!$I:$L,2,0),"-")</f>
        <v>0</v>
      </c>
      <c r="F845" s="51">
        <f>IFERROR(VLOOKUP(D:D,'1. КУБ по территории'!$I:$L,3,0),"-")</f>
        <v>0</v>
      </c>
      <c r="G845" s="51">
        <f>IFERROR(VLOOKUP(D:D,'1. КУБ по территории'!$I:$L,4,0),"-")</f>
        <v>0</v>
      </c>
      <c r="H845" s="51">
        <f t="shared" si="9"/>
        <v>0</v>
      </c>
      <c r="I845" s="42" t="str">
        <f>IFERROR(VLOOKUP($D845,'1. КУБ по территории'!$A:$L,3,0),"-")</f>
        <v>Смешанный канал</v>
      </c>
      <c r="J845" s="42" t="str">
        <f>IFERROR(VLOOKUP($D845,'1. КУБ по территории'!$A:$L,4,0),"-")</f>
        <v>Супермаркет</v>
      </c>
      <c r="K845" s="42" t="str">
        <f>IFERROR(VLOOKUP($D845,'1. КУБ по территории'!$A:$L,5,0),"-")</f>
        <v>Супермаркет (малый)</v>
      </c>
      <c r="L845" s="42" t="str">
        <f>IFERROR(VLOOKUP($D845,'1. КУБ по территории'!$A:$L,6,0),"-")</f>
        <v>Unknown</v>
      </c>
      <c r="M845" s="50">
        <f t="shared" si="10"/>
        <v>6</v>
      </c>
      <c r="N845" s="43">
        <f>IFERROR(VLOOKUP($M845,справочник!$A$27:$D$33,3,0),0)</f>
        <v>30</v>
      </c>
      <c r="O845" s="43">
        <f>IFERROR(VLOOKUP($M845,справочник!$A$27:$D$33,4,0),0)</f>
        <v>2</v>
      </c>
      <c r="P845" s="43">
        <f t="shared" si="11"/>
        <v>60</v>
      </c>
      <c r="Q845" s="62"/>
      <c r="R845" s="62"/>
      <c r="S845" s="62"/>
      <c r="T845" s="62"/>
    </row>
    <row r="846" spans="1:20" ht="12.75" hidden="1">
      <c r="A846" s="69" t="s">
        <v>7583</v>
      </c>
      <c r="B846" s="42" t="str">
        <f>IFERROR(VLOOKUP(D:D,'1. КУБ по территории'!$A:$L,7,0),"")</f>
        <v>Остров чистоты</v>
      </c>
      <c r="C846" s="42" t="str">
        <f>IFERROR(VLOOKUP(D:D,'1. КУБ по территории'!$A:$L,8,0),"")</f>
        <v>Минская обл., Столбцовский р-н, г. Столбцы, ул Первомайская, д 1</v>
      </c>
      <c r="D846" s="71" t="s">
        <v>4933</v>
      </c>
      <c r="E846" s="51">
        <f>IFERROR(VLOOKUP(D:D,'1. КУБ по территории'!$I:$L,2,0),"-")</f>
        <v>13933.671869244483</v>
      </c>
      <c r="F846" s="51">
        <f>IFERROR(VLOOKUP(D:D,'1. КУБ по территории'!$I:$L,3,0),"-")</f>
        <v>43183.914730899298</v>
      </c>
      <c r="G846" s="51">
        <f>IFERROR(VLOOKUP(D:D,'1. КУБ по территории'!$I:$L,4,0),"-")</f>
        <v>36486.703859910049</v>
      </c>
      <c r="H846" s="51">
        <f>IFERROR(AVERAGE(E846:G846),"-")</f>
        <v>31201.430153351277</v>
      </c>
      <c r="I846" s="42" t="str">
        <f>IFERROR(VLOOKUP($D846,'1. КУБ по территории'!$A:$L,3,0),"-")</f>
        <v>Канал Специалисты</v>
      </c>
      <c r="J846" s="42" t="str">
        <f>IFERROR(VLOOKUP($D846,'1. КУБ по территории'!$A:$L,4,0),"-")</f>
        <v>Парфюмерные и хозяйственные магазины</v>
      </c>
      <c r="K846" s="42" t="str">
        <f>IFERROR(VLOOKUP($D846,'1. КУБ по территории'!$A:$L,5,0),"-")</f>
        <v>Парфюмерно-Хозяйственный магазин (Малый)</v>
      </c>
      <c r="L846" s="42" t="str">
        <f>IFERROR(VLOOKUP($D846,'1. КУБ по территории'!$A:$L,6,0),"-")</f>
        <v>Остров Чистоты mini</v>
      </c>
      <c r="M846" s="50">
        <f>IFERROR(IF(H846&gt;=1000000,1,IF(AND(H846&gt;=500000,H846&lt;=999999),2,IF(AND(H846&gt;=200000,H846&lt;=499999),3,IF(AND(H846&gt;=150000,H846&lt;=199999),4,IF(AND(H846&gt;=75000,H846&lt;=149000),5,IF(AND(H846&gt;=35000,H846&lt;=74999),6,6)))))),"-")</f>
        <v>6</v>
      </c>
      <c r="N846" s="82">
        <v>30</v>
      </c>
      <c r="O846" s="82">
        <v>2</v>
      </c>
      <c r="P846" s="43">
        <f>N846*O846</f>
        <v>60</v>
      </c>
      <c r="Q846" s="65">
        <v>4</v>
      </c>
      <c r="R846" s="65" t="s">
        <v>7584</v>
      </c>
      <c r="S846" s="65">
        <v>4</v>
      </c>
      <c r="T846" s="65" t="s">
        <v>7584</v>
      </c>
    </row>
    <row r="847" spans="1:20" ht="12.75" hidden="1">
      <c r="A847" s="72" t="s">
        <v>7583</v>
      </c>
      <c r="B847" s="42" t="str">
        <f>IFERROR(VLOOKUP(D:D,'1. КУБ по территории'!$A:$L,7,0),"")</f>
        <v>Квартал вкуса</v>
      </c>
      <c r="C847" s="42" t="str">
        <f>IFERROR(VLOOKUP(D:D,'1. КУБ по территории'!$A:$L,8,0),"")</f>
        <v>Минская обл., Солигорский р-н, г. Солигорск, ул Октябрьская, д 109А</v>
      </c>
      <c r="D847" s="71" t="s">
        <v>5066</v>
      </c>
      <c r="E847" s="51">
        <f>IFERROR(VLOOKUP(D:D,'1. КУБ по территории'!$I:$L,2,0),"-")</f>
        <v>0</v>
      </c>
      <c r="F847" s="51">
        <f>IFERROR(VLOOKUP(D:D,'1. КУБ по территории'!$I:$L,3,0),"-")</f>
        <v>0</v>
      </c>
      <c r="G847" s="51">
        <f>IFERROR(VLOOKUP(D:D,'1. КУБ по территории'!$I:$L,4,0),"-")</f>
        <v>5157.3600000000006</v>
      </c>
      <c r="H847" s="51">
        <f>IFERROR(AVERAGE(E847:G847),"-")</f>
        <v>1719.1200000000001</v>
      </c>
      <c r="I847" s="42" t="str">
        <f>IFERROR(VLOOKUP($D847,'1. КУБ по территории'!$A:$L,3,0),"-")</f>
        <v>Смешанный канал</v>
      </c>
      <c r="J847" s="42" t="str">
        <f>IFERROR(VLOOKUP($D847,'1. КУБ по территории'!$A:$L,4,0),"-")</f>
        <v>Минимаркет</v>
      </c>
      <c r="K847" s="42" t="str">
        <f>IFERROR(VLOOKUP($D847,'1. КУБ по территории'!$A:$L,5,0),"-")</f>
        <v>Минимаркет</v>
      </c>
      <c r="L847" s="42" t="str">
        <f>IFERROR(VLOOKUP($D847,'1. КУБ по территории'!$A:$L,6,0),"-")</f>
        <v>Unknown</v>
      </c>
      <c r="M847" s="50">
        <f>IFERROR(IF(H847&gt;=1000000,1,IF(AND(H847&gt;=500000,H847&lt;=999999),2,IF(AND(H847&gt;=200000,H847&lt;=499999),3,IF(AND(H847&gt;=150000,H847&lt;=199999),4,IF(AND(H847&gt;=75000,H847&lt;=149000),5,IF(AND(H847&gt;=35000,H847&lt;=74999),6,6)))))),"-")</f>
        <v>6</v>
      </c>
      <c r="N847" s="83">
        <v>60</v>
      </c>
      <c r="O847" s="83">
        <v>1</v>
      </c>
      <c r="P847" s="43">
        <f>N847*O847</f>
        <v>60</v>
      </c>
      <c r="Q847" s="67" t="s">
        <v>7584</v>
      </c>
      <c r="R847" s="67" t="s">
        <v>7584</v>
      </c>
      <c r="S847" s="67">
        <v>3</v>
      </c>
      <c r="T847" s="67" t="s">
        <v>7584</v>
      </c>
    </row>
    <row r="848" spans="1:20" ht="12.75" hidden="1">
      <c r="A848" s="72" t="s">
        <v>7583</v>
      </c>
      <c r="B848" s="42" t="str">
        <f>IFERROR(VLOOKUP(D:D,'1. КУБ по территории'!$A:$L,7,0),"")</f>
        <v>Квартал вкуса</v>
      </c>
      <c r="C848" s="42" t="str">
        <f>IFERROR(VLOOKUP(D:D,'1. КУБ по территории'!$A:$L,8,0),"")</f>
        <v>Минская обл., Столбцовский р-н, г. Столбцы, ул Центральная, д 9</v>
      </c>
      <c r="D848" s="71" t="s">
        <v>5063</v>
      </c>
      <c r="E848" s="51">
        <f>IFERROR(VLOOKUP(D:D,'1. КУБ по территории'!$I:$L,2,0),"-")</f>
        <v>0</v>
      </c>
      <c r="F848" s="51">
        <f>IFERROR(VLOOKUP(D:D,'1. КУБ по территории'!$I:$L,3,0),"-")</f>
        <v>0</v>
      </c>
      <c r="G848" s="51">
        <f>IFERROR(VLOOKUP(D:D,'1. КУБ по территории'!$I:$L,4,0),"-")</f>
        <v>7736.0400000000009</v>
      </c>
      <c r="H848" s="51">
        <f>IFERROR(AVERAGE(E848:G848),"-")</f>
        <v>2578.6800000000003</v>
      </c>
      <c r="I848" s="42" t="str">
        <f>IFERROR(VLOOKUP($D848,'1. КУБ по территории'!$A:$L,3,0),"-")</f>
        <v>Смешанный канал</v>
      </c>
      <c r="J848" s="42" t="str">
        <f>IFERROR(VLOOKUP($D848,'1. КУБ по территории'!$A:$L,4,0),"-")</f>
        <v>Минимаркет</v>
      </c>
      <c r="K848" s="42" t="str">
        <f>IFERROR(VLOOKUP($D848,'1. КУБ по территории'!$A:$L,5,0),"-")</f>
        <v>Минимаркет</v>
      </c>
      <c r="L848" s="42" t="str">
        <f>IFERROR(VLOOKUP($D848,'1. КУБ по территории'!$A:$L,6,0),"-")</f>
        <v>Unknown</v>
      </c>
      <c r="M848" s="50">
        <f>IFERROR(IF(H848&gt;=1000000,1,IF(AND(H848&gt;=500000,H848&lt;=999999),2,IF(AND(H848&gt;=200000,H848&lt;=499999),3,IF(AND(H848&gt;=150000,H848&lt;=199999),4,IF(AND(H848&gt;=75000,H848&lt;=149000),5,IF(AND(H848&gt;=35000,H848&lt;=74999),6,6)))))),"-")</f>
        <v>6</v>
      </c>
      <c r="N848" s="83">
        <v>60</v>
      </c>
      <c r="O848" s="83">
        <v>2</v>
      </c>
      <c r="P848" s="43">
        <f>N848*O848</f>
        <v>120</v>
      </c>
      <c r="Q848" s="67">
        <v>4</v>
      </c>
      <c r="R848" s="67" t="s">
        <v>7584</v>
      </c>
      <c r="S848" s="67">
        <v>4</v>
      </c>
      <c r="T848" s="67" t="s">
        <v>7584</v>
      </c>
    </row>
    <row r="849" spans="1:20" ht="12.75" hidden="1">
      <c r="A849" s="72" t="s">
        <v>7583</v>
      </c>
      <c r="B849" s="42" t="str">
        <f>IFERROR(VLOOKUP(D:D,'1. КУБ по территории'!$A:$L,7,0),"")</f>
        <v>Остров чистоты</v>
      </c>
      <c r="C849" s="42" t="str">
        <f>IFERROR(VLOOKUP(D:D,'1. КУБ по территории'!$A:$L,8,0),"")</f>
        <v>Минская обл., Стародорожский р-н, г. Старые Дороги, ул Карла Маркса</v>
      </c>
      <c r="D849" s="71" t="s">
        <v>4836</v>
      </c>
      <c r="E849" s="51">
        <f>IFERROR(VLOOKUP(D:D,'1. КУБ по территории'!$I:$L,2,0),"-")</f>
        <v>13933.671869244481</v>
      </c>
      <c r="F849" s="51">
        <f>IFERROR(VLOOKUP(D:D,'1. КУБ по территории'!$I:$L,3,0),"-")</f>
        <v>43183.914730899298</v>
      </c>
      <c r="G849" s="51">
        <f>IFERROR(VLOOKUP(D:D,'1. КУБ по территории'!$I:$L,4,0),"-")</f>
        <v>36486.703859910049</v>
      </c>
      <c r="H849" s="51">
        <f>IFERROR(AVERAGE(E849:G849),"-")</f>
        <v>31201.430153351277</v>
      </c>
      <c r="I849" s="42" t="str">
        <f>IFERROR(VLOOKUP($D849,'1. КУБ по территории'!$A:$L,3,0),"-")</f>
        <v>Канал Специалисты</v>
      </c>
      <c r="J849" s="42" t="str">
        <f>IFERROR(VLOOKUP($D849,'1. КУБ по территории'!$A:$L,4,0),"-")</f>
        <v>Парфюмерные и хозяйственные магазины</v>
      </c>
      <c r="K849" s="42" t="str">
        <f>IFERROR(VLOOKUP($D849,'1. КУБ по территории'!$A:$L,5,0),"-")</f>
        <v>Парфюмерно-Хозяйственный магазин (Малый)</v>
      </c>
      <c r="L849" s="42" t="str">
        <f>IFERROR(VLOOKUP($D849,'1. КУБ по территории'!$A:$L,6,0),"-")</f>
        <v>Остров Чистоты mini</v>
      </c>
      <c r="M849" s="50">
        <f>IFERROR(IF(H849&gt;=1000000,1,IF(AND(H849&gt;=500000,H849&lt;=999999),2,IF(AND(H849&gt;=200000,H849&lt;=499999),3,IF(AND(H849&gt;=150000,H849&lt;=199999),4,IF(AND(H849&gt;=75000,H849&lt;=149000),5,IF(AND(H849&gt;=35000,H849&lt;=74999),6,6)))))),"-")</f>
        <v>6</v>
      </c>
      <c r="N849" s="83">
        <v>40</v>
      </c>
      <c r="O849" s="83">
        <v>1</v>
      </c>
      <c r="P849" s="43">
        <f>N849*O849</f>
        <v>40</v>
      </c>
      <c r="Q849" s="67" t="s">
        <v>7584</v>
      </c>
      <c r="R849" s="67">
        <v>4</v>
      </c>
      <c r="S849" s="67" t="s">
        <v>7584</v>
      </c>
      <c r="T849" s="67" t="s">
        <v>7584</v>
      </c>
    </row>
    <row r="850" spans="1:20" ht="12.75" hidden="1">
      <c r="A850" s="72" t="s">
        <v>7583</v>
      </c>
      <c r="B850" s="42" t="str">
        <f>IFERROR(VLOOKUP(D:D,'1. КУБ по территории'!$A:$L,7,0),"")</f>
        <v>Остров чистоты</v>
      </c>
      <c r="C850" s="42" t="str">
        <f>IFERROR(VLOOKUP(D:D,'1. КУБ по территории'!$A:$L,8,0),"")</f>
        <v>Минская обл., Слуцкий р-н, г. Слуцк, ул Максима Богдановича, д 3</v>
      </c>
      <c r="D850" s="71" t="s">
        <v>4804</v>
      </c>
      <c r="E850" s="51">
        <f>IFERROR(VLOOKUP(D:D,'1. КУБ по территории'!$I:$L,2,0),"-")</f>
        <v>13933.671869244483</v>
      </c>
      <c r="F850" s="51">
        <f>IFERROR(VLOOKUP(D:D,'1. КУБ по территории'!$I:$L,3,0),"-")</f>
        <v>43183.914730899312</v>
      </c>
      <c r="G850" s="51">
        <f>IFERROR(VLOOKUP(D:D,'1. КУБ по территории'!$I:$L,4,0),"-")</f>
        <v>36486.703859910049</v>
      </c>
      <c r="H850" s="51">
        <f>IFERROR(AVERAGE(E850:G850),"-")</f>
        <v>31201.430153351281</v>
      </c>
      <c r="I850" s="42" t="str">
        <f>IFERROR(VLOOKUP($D850,'1. КУБ по территории'!$A:$L,3,0),"-")</f>
        <v>Канал Специалисты</v>
      </c>
      <c r="J850" s="42" t="str">
        <f>IFERROR(VLOOKUP($D850,'1. КУБ по территории'!$A:$L,4,0),"-")</f>
        <v>Парфюмерные и хозяйственные магазины</v>
      </c>
      <c r="K850" s="42" t="str">
        <f>IFERROR(VLOOKUP($D850,'1. КУБ по территории'!$A:$L,5,0),"-")</f>
        <v>Парфюмерно-Хозяйственный магазин (Малый)</v>
      </c>
      <c r="L850" s="42" t="str">
        <f>IFERROR(VLOOKUP($D850,'1. КУБ по территории'!$A:$L,6,0),"-")</f>
        <v>Остров Чистоты mini</v>
      </c>
      <c r="M850" s="50">
        <f>IFERROR(IF(H850&gt;=1000000,1,IF(AND(H850&gt;=500000,H850&lt;=999999),2,IF(AND(H850&gt;=200000,H850&lt;=499999),3,IF(AND(H850&gt;=150000,H850&lt;=199999),4,IF(AND(H850&gt;=75000,H850&lt;=149000),5,IF(AND(H850&gt;=35000,H850&lt;=74999),6,6)))))),"-")</f>
        <v>6</v>
      </c>
      <c r="N850" s="83">
        <v>40</v>
      </c>
      <c r="O850" s="83">
        <v>4</v>
      </c>
      <c r="P850" s="43">
        <f>N850*O850</f>
        <v>160</v>
      </c>
      <c r="Q850" s="67">
        <v>2</v>
      </c>
      <c r="R850" s="67">
        <v>2</v>
      </c>
      <c r="S850" s="67">
        <v>2</v>
      </c>
      <c r="T850" s="67">
        <v>2</v>
      </c>
    </row>
    <row r="851" spans="1:20" ht="12.75" hidden="1">
      <c r="A851" s="72" t="s">
        <v>7583</v>
      </c>
      <c r="B851" s="42" t="str">
        <f>IFERROR(VLOOKUP(D:D,'1. КУБ по территории'!$A:$L,7,0),"")</f>
        <v>Остров чистоты</v>
      </c>
      <c r="C851" s="42" t="str">
        <f>IFERROR(VLOOKUP(D:D,'1. КУБ по территории'!$A:$L,8,0),"")</f>
        <v>Минская обл., Слуцкий р-н, г. Слуцк, ул 14 Партизан, д 15</v>
      </c>
      <c r="D851" s="71" t="s">
        <v>4842</v>
      </c>
      <c r="E851" s="51">
        <f>IFERROR(VLOOKUP(D:D,'1. КУБ по территории'!$I:$L,2,0),"-")</f>
        <v>13933.671869244483</v>
      </c>
      <c r="F851" s="51">
        <f>IFERROR(VLOOKUP(D:D,'1. КУБ по территории'!$I:$L,3,0),"-")</f>
        <v>43183.914730899305</v>
      </c>
      <c r="G851" s="51">
        <f>IFERROR(VLOOKUP(D:D,'1. КУБ по территории'!$I:$L,4,0),"-")</f>
        <v>36486.703859910049</v>
      </c>
      <c r="H851" s="51">
        <f>IFERROR(AVERAGE(E851:G851),"-")</f>
        <v>31201.430153351277</v>
      </c>
      <c r="I851" s="42" t="str">
        <f>IFERROR(VLOOKUP($D851,'1. КУБ по территории'!$A:$L,3,0),"-")</f>
        <v>Канал Специалисты</v>
      </c>
      <c r="J851" s="42" t="str">
        <f>IFERROR(VLOOKUP($D851,'1. КУБ по территории'!$A:$L,4,0),"-")</f>
        <v>Парфюмерные и хозяйственные магазины</v>
      </c>
      <c r="K851" s="42" t="str">
        <f>IFERROR(VLOOKUP($D851,'1. КУБ по территории'!$A:$L,5,0),"-")</f>
        <v>Парфюмерно-Хозяйственный магазин (Малый)</v>
      </c>
      <c r="L851" s="42" t="str">
        <f>IFERROR(VLOOKUP($D851,'1. КУБ по территории'!$A:$L,6,0),"-")</f>
        <v>Остров Чистоты mini</v>
      </c>
      <c r="M851" s="50">
        <f>IFERROR(IF(H851&gt;=1000000,1,IF(AND(H851&gt;=500000,H851&lt;=999999),2,IF(AND(H851&gt;=200000,H851&lt;=499999),3,IF(AND(H851&gt;=150000,H851&lt;=199999),4,IF(AND(H851&gt;=75000,H851&lt;=149000),5,IF(AND(H851&gt;=35000,H851&lt;=74999),6,6)))))),"-")</f>
        <v>6</v>
      </c>
      <c r="N851" s="83">
        <v>40</v>
      </c>
      <c r="O851" s="83">
        <v>4</v>
      </c>
      <c r="P851" s="43">
        <f>N851*O851</f>
        <v>160</v>
      </c>
      <c r="Q851" s="67">
        <v>2</v>
      </c>
      <c r="R851" s="67">
        <v>2</v>
      </c>
      <c r="S851" s="67">
        <v>2</v>
      </c>
      <c r="T851" s="67">
        <v>2</v>
      </c>
    </row>
    <row r="852" spans="1:20" ht="12.75" hidden="1">
      <c r="A852" s="72" t="s">
        <v>7583</v>
      </c>
      <c r="B852" s="42" t="str">
        <f>IFERROR(VLOOKUP(D:D,'1. КУБ по территории'!$A:$L,7,0),"")</f>
        <v>Остров чистоты</v>
      </c>
      <c r="C852" s="42" t="str">
        <f>IFERROR(VLOOKUP(D:D,'1. КУБ по территории'!$A:$L,8,0),"")</f>
        <v>Минская обл., Слуцкий р-н, г. Слуцк, ул Мельничная, д 8Б</v>
      </c>
      <c r="D852" s="71" t="s">
        <v>4815</v>
      </c>
      <c r="E852" s="51">
        <f>IFERROR(VLOOKUP(D:D,'1. КУБ по территории'!$I:$L,2,0),"-")</f>
        <v>13933.671869244485</v>
      </c>
      <c r="F852" s="51">
        <f>IFERROR(VLOOKUP(D:D,'1. КУБ по территории'!$I:$L,3,0),"-")</f>
        <v>43183.914730899305</v>
      </c>
      <c r="G852" s="51">
        <f>IFERROR(VLOOKUP(D:D,'1. КУБ по территории'!$I:$L,4,0),"-")</f>
        <v>36486.703859910056</v>
      </c>
      <c r="H852" s="51">
        <f>IFERROR(AVERAGE(E852:G852),"-")</f>
        <v>31201.430153351281</v>
      </c>
      <c r="I852" s="42" t="str">
        <f>IFERROR(VLOOKUP($D852,'1. КУБ по территории'!$A:$L,3,0),"-")</f>
        <v>Канал Специалисты</v>
      </c>
      <c r="J852" s="42" t="str">
        <f>IFERROR(VLOOKUP($D852,'1. КУБ по территории'!$A:$L,4,0),"-")</f>
        <v>Парфюмерные и хозяйственные магазины</v>
      </c>
      <c r="K852" s="42" t="str">
        <f>IFERROR(VLOOKUP($D852,'1. КУБ по территории'!$A:$L,5,0),"-")</f>
        <v>Парфюмерно-Хозяйственный магазин (Малый)</v>
      </c>
      <c r="L852" s="42" t="str">
        <f>IFERROR(VLOOKUP($D852,'1. КУБ по территории'!$A:$L,6,0),"-")</f>
        <v>Остров Чистоты mini</v>
      </c>
      <c r="M852" s="50">
        <f>IFERROR(IF(H852&gt;=1000000,1,IF(AND(H852&gt;=500000,H852&lt;=999999),2,IF(AND(H852&gt;=200000,H852&lt;=499999),3,IF(AND(H852&gt;=150000,H852&lt;=199999),4,IF(AND(H852&gt;=75000,H852&lt;=149000),5,IF(AND(H852&gt;=35000,H852&lt;=74999),6,6)))))),"-")</f>
        <v>6</v>
      </c>
      <c r="N852" s="83">
        <v>40</v>
      </c>
      <c r="O852" s="83">
        <v>4</v>
      </c>
      <c r="P852" s="43">
        <f>N852*O852</f>
        <v>160</v>
      </c>
      <c r="Q852" s="67">
        <v>2</v>
      </c>
      <c r="R852" s="67">
        <v>2</v>
      </c>
      <c r="S852" s="67">
        <v>2</v>
      </c>
      <c r="T852" s="67">
        <v>2</v>
      </c>
    </row>
    <row r="853" spans="1:20" ht="12.75" hidden="1">
      <c r="A853" s="72" t="s">
        <v>7583</v>
      </c>
      <c r="B853" s="42" t="str">
        <f>IFERROR(VLOOKUP(D:D,'1. КУБ по территории'!$A:$L,7,0),"")</f>
        <v>Остров чистоты</v>
      </c>
      <c r="C853" s="42" t="str">
        <f>IFERROR(VLOOKUP(D:D,'1. КУБ по территории'!$A:$L,8,0),"")</f>
        <v>Минская обл., Солигорский р-н, г. Солигорск, ул Ленинского Комсомола</v>
      </c>
      <c r="D853" s="71" t="s">
        <v>4874</v>
      </c>
      <c r="E853" s="51">
        <f>IFERROR(VLOOKUP(D:D,'1. КУБ по территории'!$I:$L,2,0),"-")</f>
        <v>13933.671869244485</v>
      </c>
      <c r="F853" s="51">
        <f>IFERROR(VLOOKUP(D:D,'1. КУБ по территории'!$I:$L,3,0),"-")</f>
        <v>43183.914730899298</v>
      </c>
      <c r="G853" s="51">
        <f>IFERROR(VLOOKUP(D:D,'1. КУБ по территории'!$I:$L,4,0),"-")</f>
        <v>36486.703859910056</v>
      </c>
      <c r="H853" s="51">
        <f>IFERROR(AVERAGE(E853:G853),"-")</f>
        <v>31201.430153351277</v>
      </c>
      <c r="I853" s="42" t="str">
        <f>IFERROR(VLOOKUP($D853,'1. КУБ по территории'!$A:$L,3,0),"-")</f>
        <v>Канал Специалисты</v>
      </c>
      <c r="J853" s="42" t="str">
        <f>IFERROR(VLOOKUP($D853,'1. КУБ по территории'!$A:$L,4,0),"-")</f>
        <v>Парфюмерные и хозяйственные магазины</v>
      </c>
      <c r="K853" s="42" t="str">
        <f>IFERROR(VLOOKUP($D853,'1. КУБ по территории'!$A:$L,5,0),"-")</f>
        <v>Парфюмерно-Хозяйственный магазин (Малый)</v>
      </c>
      <c r="L853" s="42" t="str">
        <f>IFERROR(VLOOKUP($D853,'1. КУБ по территории'!$A:$L,6,0),"-")</f>
        <v>Остров Чистоты mini</v>
      </c>
      <c r="M853" s="50">
        <f>IFERROR(IF(H853&gt;=1000000,1,IF(AND(H853&gt;=500000,H853&lt;=999999),2,IF(AND(H853&gt;=200000,H853&lt;=499999),3,IF(AND(H853&gt;=150000,H853&lt;=199999),4,IF(AND(H853&gt;=75000,H853&lt;=149000),5,IF(AND(H853&gt;=35000,H853&lt;=74999),6,6)))))),"-")</f>
        <v>6</v>
      </c>
      <c r="N853" s="83">
        <v>40</v>
      </c>
      <c r="O853" s="83">
        <v>4</v>
      </c>
      <c r="P853" s="43">
        <f>N853*O853</f>
        <v>160</v>
      </c>
      <c r="Q853" s="67">
        <v>3</v>
      </c>
      <c r="R853" s="67">
        <v>3</v>
      </c>
      <c r="S853" s="67">
        <v>3</v>
      </c>
      <c r="T853" s="67">
        <v>3</v>
      </c>
    </row>
    <row r="854" spans="1:20" ht="12.75" hidden="1">
      <c r="A854" s="72" t="s">
        <v>7583</v>
      </c>
      <c r="B854" s="42" t="str">
        <f>IFERROR(VLOOKUP(D:D,'1. КУБ по территории'!$A:$L,7,0),"")</f>
        <v>Остров чистоты</v>
      </c>
      <c r="C854" s="42" t="str">
        <f>IFERROR(VLOOKUP(D:D,'1. КУБ по территории'!$A:$L,8,0),"")</f>
        <v>Минская обл., Солигорский р-н, г. Солигорск, ул Ленина</v>
      </c>
      <c r="D854" s="71" t="s">
        <v>4953</v>
      </c>
      <c r="E854" s="51">
        <f>IFERROR(VLOOKUP(D:D,'1. КУБ по территории'!$I:$L,2,0),"-")</f>
        <v>13933.671869244485</v>
      </c>
      <c r="F854" s="51">
        <f>IFERROR(VLOOKUP(D:D,'1. КУБ по территории'!$I:$L,3,0),"-")</f>
        <v>43183.914730899283</v>
      </c>
      <c r="G854" s="51">
        <f>IFERROR(VLOOKUP(D:D,'1. КУБ по территории'!$I:$L,4,0),"-")</f>
        <v>36486.703859910049</v>
      </c>
      <c r="H854" s="51">
        <f>IFERROR(AVERAGE(E854:G854),"-")</f>
        <v>31201.430153351273</v>
      </c>
      <c r="I854" s="42" t="str">
        <f>IFERROR(VLOOKUP($D854,'1. КУБ по территории'!$A:$L,3,0),"-")</f>
        <v>Канал Специалисты</v>
      </c>
      <c r="J854" s="42" t="str">
        <f>IFERROR(VLOOKUP($D854,'1. КУБ по территории'!$A:$L,4,0),"-")</f>
        <v>Парфюмерные и хозяйственные магазины</v>
      </c>
      <c r="K854" s="42" t="str">
        <f>IFERROR(VLOOKUP($D854,'1. КУБ по территории'!$A:$L,5,0),"-")</f>
        <v>Парфюмерно-Хозяйственный магазин (Малый)</v>
      </c>
      <c r="L854" s="42" t="str">
        <f>IFERROR(VLOOKUP($D854,'1. КУБ по территории'!$A:$L,6,0),"-")</f>
        <v>Остров Чистоты mini</v>
      </c>
      <c r="M854" s="50">
        <f>IFERROR(IF(H854&gt;=1000000,1,IF(AND(H854&gt;=500000,H854&lt;=999999),2,IF(AND(H854&gt;=200000,H854&lt;=499999),3,IF(AND(H854&gt;=150000,H854&lt;=199999),4,IF(AND(H854&gt;=75000,H854&lt;=149000),5,IF(AND(H854&gt;=35000,H854&lt;=74999),6,6)))))),"-")</f>
        <v>6</v>
      </c>
      <c r="N854" s="83">
        <v>40</v>
      </c>
      <c r="O854" s="83">
        <v>4</v>
      </c>
      <c r="P854" s="43">
        <f>N854*O854</f>
        <v>160</v>
      </c>
      <c r="Q854" s="67">
        <v>1</v>
      </c>
      <c r="R854" s="67">
        <v>1</v>
      </c>
      <c r="S854" s="67">
        <v>1</v>
      </c>
      <c r="T854" s="67">
        <v>1</v>
      </c>
    </row>
    <row r="855" spans="1:20" ht="12.75" hidden="1">
      <c r="A855" s="72" t="s">
        <v>7583</v>
      </c>
      <c r="B855" s="42" t="str">
        <f>IFERROR(VLOOKUP(D:D,'1. КУБ по территории'!$A:$L,7,0),"")</f>
        <v>Остров чистоты</v>
      </c>
      <c r="C855" s="42" t="str">
        <f>IFERROR(VLOOKUP(D:D,'1. КУБ по территории'!$A:$L,8,0),"")</f>
        <v>Минская обл., Солигорский р-н, г. Солигорск, б-р Шахтёров</v>
      </c>
      <c r="D855" s="71" t="s">
        <v>4846</v>
      </c>
      <c r="E855" s="51">
        <f>IFERROR(VLOOKUP(D:D,'1. КУБ по территории'!$I:$L,2,0),"-")</f>
        <v>13933.671869244481</v>
      </c>
      <c r="F855" s="51">
        <f>IFERROR(VLOOKUP(D:D,'1. КУБ по территории'!$I:$L,3,0),"-")</f>
        <v>43183.914730899298</v>
      </c>
      <c r="G855" s="51">
        <f>IFERROR(VLOOKUP(D:D,'1. КУБ по территории'!$I:$L,4,0),"-")</f>
        <v>36486.703859910056</v>
      </c>
      <c r="H855" s="51">
        <f>IFERROR(AVERAGE(E855:G855),"-")</f>
        <v>31201.430153351277</v>
      </c>
      <c r="I855" s="42" t="str">
        <f>IFERROR(VLOOKUP($D855,'1. КУБ по территории'!$A:$L,3,0),"-")</f>
        <v>Канал Специалисты</v>
      </c>
      <c r="J855" s="42" t="str">
        <f>IFERROR(VLOOKUP($D855,'1. КУБ по территории'!$A:$L,4,0),"-")</f>
        <v>Парфюмерные и хозяйственные магазины</v>
      </c>
      <c r="K855" s="42" t="str">
        <f>IFERROR(VLOOKUP($D855,'1. КУБ по территории'!$A:$L,5,0),"-")</f>
        <v>Парфюмерно-Хозяйственный магазин (Малый)</v>
      </c>
      <c r="L855" s="42" t="str">
        <f>IFERROR(VLOOKUP($D855,'1. КУБ по территории'!$A:$L,6,0),"-")</f>
        <v>Остров Чистоты mini</v>
      </c>
      <c r="M855" s="50">
        <f>IFERROR(IF(H855&gt;=1000000,1,IF(AND(H855&gt;=500000,H855&lt;=999999),2,IF(AND(H855&gt;=200000,H855&lt;=499999),3,IF(AND(H855&gt;=150000,H855&lt;=199999),4,IF(AND(H855&gt;=75000,H855&lt;=149000),5,IF(AND(H855&gt;=35000,H855&lt;=74999),6,6)))))),"-")</f>
        <v>6</v>
      </c>
      <c r="N855" s="83">
        <v>40</v>
      </c>
      <c r="O855" s="83">
        <v>4</v>
      </c>
      <c r="P855" s="43">
        <f>N855*O855</f>
        <v>160</v>
      </c>
      <c r="Q855" s="67">
        <v>1</v>
      </c>
      <c r="R855" s="67">
        <v>1</v>
      </c>
      <c r="S855" s="67">
        <v>1</v>
      </c>
      <c r="T855" s="67">
        <v>1</v>
      </c>
    </row>
    <row r="856" spans="1:20" ht="12.75" hidden="1">
      <c r="A856" s="72" t="s">
        <v>7583</v>
      </c>
      <c r="B856" s="42" t="str">
        <f>IFERROR(VLOOKUP(D:D,'1. КУБ по территории'!$A:$L,7,0),"")</f>
        <v>Остров чистоты</v>
      </c>
      <c r="C856" s="42" t="str">
        <f>IFERROR(VLOOKUP(D:D,'1. КУБ по территории'!$A:$L,8,0),"")</f>
        <v>Минская обл., Любанский р-н, г. Любань, ул Социалистическая</v>
      </c>
      <c r="D856" s="71" t="s">
        <v>4856</v>
      </c>
      <c r="E856" s="51">
        <f>IFERROR(VLOOKUP(D:D,'1. КУБ по территории'!$I:$L,2,0),"-")</f>
        <v>13933.671869244485</v>
      </c>
      <c r="F856" s="51">
        <f>IFERROR(VLOOKUP(D:D,'1. КУБ по территории'!$I:$L,3,0),"-")</f>
        <v>43183.914730899298</v>
      </c>
      <c r="G856" s="51">
        <f>IFERROR(VLOOKUP(D:D,'1. КУБ по территории'!$I:$L,4,0),"-")</f>
        <v>36486.703859910056</v>
      </c>
      <c r="H856" s="51">
        <f>IFERROR(AVERAGE(E856:G856),"-")</f>
        <v>31201.430153351277</v>
      </c>
      <c r="I856" s="42" t="str">
        <f>IFERROR(VLOOKUP($D856,'1. КУБ по территории'!$A:$L,3,0),"-")</f>
        <v>Канал Специалисты</v>
      </c>
      <c r="J856" s="42" t="str">
        <f>IFERROR(VLOOKUP($D856,'1. КУБ по территории'!$A:$L,4,0),"-")</f>
        <v>Парфюмерные и хозяйственные магазины</v>
      </c>
      <c r="K856" s="42" t="str">
        <f>IFERROR(VLOOKUP($D856,'1. КУБ по территории'!$A:$L,5,0),"-")</f>
        <v>Парфюмерно-Хозяйственный магазин (Малый)</v>
      </c>
      <c r="L856" s="42" t="str">
        <f>IFERROR(VLOOKUP($D856,'1. КУБ по территории'!$A:$L,6,0),"-")</f>
        <v>Остров Чистоты mini</v>
      </c>
      <c r="M856" s="50">
        <f>IFERROR(IF(H856&gt;=1000000,1,IF(AND(H856&gt;=500000,H856&lt;=999999),2,IF(AND(H856&gt;=200000,H856&lt;=499999),3,IF(AND(H856&gt;=150000,H856&lt;=199999),4,IF(AND(H856&gt;=75000,H856&lt;=149000),5,IF(AND(H856&gt;=35000,H856&lt;=74999),6,6)))))),"-")</f>
        <v>6</v>
      </c>
      <c r="N856" s="83">
        <v>40</v>
      </c>
      <c r="O856" s="83">
        <v>1</v>
      </c>
      <c r="P856" s="43">
        <f>N856*O856</f>
        <v>40</v>
      </c>
      <c r="Q856" s="67" t="s">
        <v>7584</v>
      </c>
      <c r="R856" s="67">
        <v>4</v>
      </c>
      <c r="S856" s="67" t="s">
        <v>7584</v>
      </c>
      <c r="T856" s="67" t="s">
        <v>7584</v>
      </c>
    </row>
    <row r="857" spans="1:20" ht="12.75" hidden="1">
      <c r="A857" s="72" t="s">
        <v>7583</v>
      </c>
      <c r="B857" s="42" t="str">
        <f>IFERROR(VLOOKUP(D:D,'1. КУБ по территории'!$A:$L,7,0),"")</f>
        <v>Остров чистоты</v>
      </c>
      <c r="C857" s="42" t="str">
        <f>IFERROR(VLOOKUP(D:D,'1. КУБ по территории'!$A:$L,8,0),"")</f>
        <v>Минская обл., Слуцкий р-н, г. Слуцк, ул Социалистическая, д 144</v>
      </c>
      <c r="D857" s="71" t="s">
        <v>4830</v>
      </c>
      <c r="E857" s="51">
        <f>IFERROR(VLOOKUP(D:D,'1. КУБ по территории'!$I:$L,2,0),"-")</f>
        <v>13933.671869244485</v>
      </c>
      <c r="F857" s="51">
        <f>IFERROR(VLOOKUP(D:D,'1. КУБ по территории'!$I:$L,3,0),"-")</f>
        <v>43183.914730899298</v>
      </c>
      <c r="G857" s="51">
        <f>IFERROR(VLOOKUP(D:D,'1. КУБ по территории'!$I:$L,4,0),"-")</f>
        <v>36486.703859910056</v>
      </c>
      <c r="H857" s="51">
        <f>IFERROR(AVERAGE(E857:G857),"-")</f>
        <v>31201.430153351277</v>
      </c>
      <c r="I857" s="42" t="str">
        <f>IFERROR(VLOOKUP($D857,'1. КУБ по территории'!$A:$L,3,0),"-")</f>
        <v>Канал Специалисты</v>
      </c>
      <c r="J857" s="42" t="str">
        <f>IFERROR(VLOOKUP($D857,'1. КУБ по территории'!$A:$L,4,0),"-")</f>
        <v>Парфюмерные и хозяйственные магазины</v>
      </c>
      <c r="K857" s="42" t="str">
        <f>IFERROR(VLOOKUP($D857,'1. КУБ по территории'!$A:$L,5,0),"-")</f>
        <v>Парфюмерно-Хозяйственный магазин (Малый)</v>
      </c>
      <c r="L857" s="42" t="str">
        <f>IFERROR(VLOOKUP($D857,'1. КУБ по территории'!$A:$L,6,0),"-")</f>
        <v>Остров Чистоты mini</v>
      </c>
      <c r="M857" s="50">
        <f>IFERROR(IF(H857&gt;=1000000,1,IF(AND(H857&gt;=500000,H857&lt;=999999),2,IF(AND(H857&gt;=200000,H857&lt;=499999),3,IF(AND(H857&gt;=150000,H857&lt;=199999),4,IF(AND(H857&gt;=75000,H857&lt;=149000),5,IF(AND(H857&gt;=35000,H857&lt;=74999),6,6)))))),"-")</f>
        <v>6</v>
      </c>
      <c r="N857" s="83">
        <v>40</v>
      </c>
      <c r="O857" s="83">
        <v>4</v>
      </c>
      <c r="P857" s="43">
        <f>N857*O857</f>
        <v>160</v>
      </c>
      <c r="Q857" s="67">
        <v>2</v>
      </c>
      <c r="R857" s="67">
        <v>2</v>
      </c>
      <c r="S857" s="67">
        <v>2</v>
      </c>
      <c r="T857" s="67">
        <v>2</v>
      </c>
    </row>
    <row r="858" spans="1:20" ht="12.75" hidden="1">
      <c r="A858" s="72" t="s">
        <v>7583</v>
      </c>
      <c r="B858" s="42" t="str">
        <f>IFERROR(VLOOKUP(D:D,'1. КУБ по территории'!$A:$L,7,0),"")</f>
        <v>Остров чистоты</v>
      </c>
      <c r="C858" s="42" t="str">
        <f>IFERROR(VLOOKUP(D:D,'1. КУБ по территории'!$A:$L,8,0),"")</f>
        <v>Минская обл., Дзержинский р-н, с/с Негорельский, п. Энергетиков, ул Маяковского</v>
      </c>
      <c r="D858" s="71" t="s">
        <v>4786</v>
      </c>
      <c r="E858" s="51">
        <f>IFERROR(VLOOKUP(D:D,'1. КУБ по территории'!$I:$L,2,0),"-")</f>
        <v>13933.671869244485</v>
      </c>
      <c r="F858" s="51">
        <f>IFERROR(VLOOKUP(D:D,'1. КУБ по территории'!$I:$L,3,0),"-")</f>
        <v>43183.914730899327</v>
      </c>
      <c r="G858" s="51">
        <f>IFERROR(VLOOKUP(D:D,'1. КУБ по территории'!$I:$L,4,0),"-")</f>
        <v>36486.703859910056</v>
      </c>
      <c r="H858" s="51">
        <f>IFERROR(AVERAGE(E858:G858),"-")</f>
        <v>31201.430153351288</v>
      </c>
      <c r="I858" s="42" t="str">
        <f>IFERROR(VLOOKUP($D858,'1. КУБ по территории'!$A:$L,3,0),"-")</f>
        <v>Канал Специалисты</v>
      </c>
      <c r="J858" s="42" t="str">
        <f>IFERROR(VLOOKUP($D858,'1. КУБ по территории'!$A:$L,4,0),"-")</f>
        <v>Парфюмерные и хозяйственные магазины</v>
      </c>
      <c r="K858" s="42" t="str">
        <f>IFERROR(VLOOKUP($D858,'1. КУБ по территории'!$A:$L,5,0),"-")</f>
        <v>Парфюмерно-Хозяйственный магазин (Малый)</v>
      </c>
      <c r="L858" s="42" t="str">
        <f>IFERROR(VLOOKUP($D858,'1. КУБ по территории'!$A:$L,6,0),"-")</f>
        <v>Остров Чистоты mini</v>
      </c>
      <c r="M858" s="50">
        <f>IFERROR(IF(H858&gt;=1000000,1,IF(AND(H858&gt;=500000,H858&lt;=999999),2,IF(AND(H858&gt;=200000,H858&lt;=499999),3,IF(AND(H858&gt;=150000,H858&lt;=199999),4,IF(AND(H858&gt;=75000,H858&lt;=149000),5,IF(AND(H858&gt;=35000,H858&lt;=74999),6,6)))))),"-")</f>
        <v>6</v>
      </c>
      <c r="N858" s="83">
        <v>40</v>
      </c>
      <c r="O858" s="83">
        <v>2</v>
      </c>
      <c r="P858" s="43">
        <f>N858*O858</f>
        <v>80</v>
      </c>
      <c r="Q858" s="67">
        <v>4</v>
      </c>
      <c r="R858" s="67" t="s">
        <v>7584</v>
      </c>
      <c r="S858" s="67">
        <v>4</v>
      </c>
      <c r="T858" s="67" t="s">
        <v>7584</v>
      </c>
    </row>
    <row r="859" spans="1:20" ht="12.75" hidden="1">
      <c r="A859" s="72" t="s">
        <v>7583</v>
      </c>
      <c r="B859" s="42" t="str">
        <f>IFERROR(VLOOKUP(D:D,'1. КУБ по территории'!$A:$L,7,0),"")</f>
        <v>Остров чистоты</v>
      </c>
      <c r="C859" s="42" t="str">
        <f>IFERROR(VLOOKUP(D:D,'1. КУБ по территории'!$A:$L,8,0),"")</f>
        <v>Минская обл., Узденский р-н, г. Узда, ул Советская</v>
      </c>
      <c r="D859" s="71" t="s">
        <v>4947</v>
      </c>
      <c r="E859" s="51">
        <f>IFERROR(VLOOKUP(D:D,'1. КУБ по территории'!$I:$L,2,0),"-")</f>
        <v>13933.671869244488</v>
      </c>
      <c r="F859" s="51">
        <f>IFERROR(VLOOKUP(D:D,'1. КУБ по территории'!$I:$L,3,0),"-")</f>
        <v>43183.914730899291</v>
      </c>
      <c r="G859" s="51">
        <f>IFERROR(VLOOKUP(D:D,'1. КУБ по территории'!$I:$L,4,0),"-")</f>
        <v>36486.703859910042</v>
      </c>
      <c r="H859" s="51">
        <f>IFERROR(AVERAGE(E859:G859),"-")</f>
        <v>31201.430153351277</v>
      </c>
      <c r="I859" s="42" t="str">
        <f>IFERROR(VLOOKUP($D859,'1. КУБ по территории'!$A:$L,3,0),"-")</f>
        <v>Канал Специалисты</v>
      </c>
      <c r="J859" s="42" t="str">
        <f>IFERROR(VLOOKUP($D859,'1. КУБ по территории'!$A:$L,4,0),"-")</f>
        <v>Парфюмерные и хозяйственные магазины</v>
      </c>
      <c r="K859" s="42" t="str">
        <f>IFERROR(VLOOKUP($D859,'1. КУБ по территории'!$A:$L,5,0),"-")</f>
        <v>Парфюмерно-Хозяйственный магазин (Малый)</v>
      </c>
      <c r="L859" s="42" t="str">
        <f>IFERROR(VLOOKUP($D859,'1. КУБ по территории'!$A:$L,6,0),"-")</f>
        <v>Остров Чистоты mini</v>
      </c>
      <c r="M859" s="50">
        <f>IFERROR(IF(H859&gt;=1000000,1,IF(AND(H859&gt;=500000,H859&lt;=999999),2,IF(AND(H859&gt;=200000,H859&lt;=499999),3,IF(AND(H859&gt;=150000,H859&lt;=199999),4,IF(AND(H859&gt;=75000,H859&lt;=149000),5,IF(AND(H859&gt;=35000,H859&lt;=74999),6,6)))))),"-")</f>
        <v>6</v>
      </c>
      <c r="N859" s="83">
        <v>40</v>
      </c>
      <c r="O859" s="83">
        <v>2</v>
      </c>
      <c r="P859" s="43">
        <f>N859*O859</f>
        <v>80</v>
      </c>
      <c r="Q859" s="67">
        <v>4</v>
      </c>
      <c r="R859" s="67" t="s">
        <v>7584</v>
      </c>
      <c r="S859" s="67">
        <v>4</v>
      </c>
      <c r="T859" s="67" t="s">
        <v>7584</v>
      </c>
    </row>
    <row r="860" spans="1:20" ht="12.75" hidden="1">
      <c r="A860" s="72" t="s">
        <v>7583</v>
      </c>
      <c r="B860" s="42" t="str">
        <f>IFERROR(VLOOKUP(D:D,'1. КУБ по территории'!$A:$L,7,0),"")</f>
        <v>Остров чистоты</v>
      </c>
      <c r="C860" s="42" t="str">
        <f>IFERROR(VLOOKUP(D:D,'1. КУБ по территории'!$A:$L,8,0),"")</f>
        <v>Минская обл., Слуцкий р-н, г. Слуцк, ул Тутаринова, д 1Б</v>
      </c>
      <c r="D860" s="71" t="s">
        <v>4802</v>
      </c>
      <c r="E860" s="51">
        <f>IFERROR(VLOOKUP(D:D,'1. КУБ по территории'!$I:$L,2,0),"-")</f>
        <v>13933.671869244487</v>
      </c>
      <c r="F860" s="51">
        <f>IFERROR(VLOOKUP(D:D,'1. КУБ по территории'!$I:$L,3,0),"-")</f>
        <v>43183.914730899305</v>
      </c>
      <c r="G860" s="51">
        <f>IFERROR(VLOOKUP(D:D,'1. КУБ по территории'!$I:$L,4,0),"-")</f>
        <v>36486.703859910056</v>
      </c>
      <c r="H860" s="51">
        <f>IFERROR(AVERAGE(E860:G860),"-")</f>
        <v>31201.430153351281</v>
      </c>
      <c r="I860" s="42" t="str">
        <f>IFERROR(VLOOKUP($D860,'1. КУБ по территории'!$A:$L,3,0),"-")</f>
        <v>Канал Специалисты</v>
      </c>
      <c r="J860" s="42" t="str">
        <f>IFERROR(VLOOKUP($D860,'1. КУБ по территории'!$A:$L,4,0),"-")</f>
        <v>Парфюмерные и хозяйственные магазины</v>
      </c>
      <c r="K860" s="42" t="str">
        <f>IFERROR(VLOOKUP($D860,'1. КУБ по территории'!$A:$L,5,0),"-")</f>
        <v>Парфюмерно-Хозяйственный магазин (Малый)</v>
      </c>
      <c r="L860" s="42" t="str">
        <f>IFERROR(VLOOKUP($D860,'1. КУБ по территории'!$A:$L,6,0),"-")</f>
        <v>Остров Чистоты mini</v>
      </c>
      <c r="M860" s="50">
        <f>IFERROR(IF(H860&gt;=1000000,1,IF(AND(H860&gt;=500000,H860&lt;=999999),2,IF(AND(H860&gt;=200000,H860&lt;=499999),3,IF(AND(H860&gt;=150000,H860&lt;=199999),4,IF(AND(H860&gt;=75000,H860&lt;=149000),5,IF(AND(H860&gt;=35000,H860&lt;=74999),6,6)))))),"-")</f>
        <v>6</v>
      </c>
      <c r="N860" s="83">
        <v>40</v>
      </c>
      <c r="O860" s="83">
        <v>4</v>
      </c>
      <c r="P860" s="43">
        <f>N860*O860</f>
        <v>160</v>
      </c>
      <c r="Q860" s="67">
        <v>2</v>
      </c>
      <c r="R860" s="67">
        <v>2</v>
      </c>
      <c r="S860" s="67">
        <v>2</v>
      </c>
      <c r="T860" s="67">
        <v>2</v>
      </c>
    </row>
    <row r="861" spans="1:20" ht="12.75" hidden="1">
      <c r="A861" s="72" t="s">
        <v>7583</v>
      </c>
      <c r="B861" s="42" t="str">
        <f>IFERROR(VLOOKUP(D:D,'1. КУБ по территории'!$A:$L,7,0),"")</f>
        <v>Остров чистоты</v>
      </c>
      <c r="C861" s="42" t="str">
        <f>IFERROR(VLOOKUP(D:D,'1. КУБ по территории'!$A:$L,8,0),"")</f>
        <v>Минская обл., Столбцовский р-н, г. Столбцы, ул Центральная</v>
      </c>
      <c r="D861" s="71" t="s">
        <v>4955</v>
      </c>
      <c r="E861" s="51">
        <f>IFERROR(VLOOKUP(D:D,'1. КУБ по территории'!$I:$L,2,0),"-")</f>
        <v>13933.671869244485</v>
      </c>
      <c r="F861" s="51">
        <f>IFERROR(VLOOKUP(D:D,'1. КУБ по территории'!$I:$L,3,0),"-")</f>
        <v>43183.914730899283</v>
      </c>
      <c r="G861" s="51">
        <f>IFERROR(VLOOKUP(D:D,'1. КУБ по территории'!$I:$L,4,0),"-")</f>
        <v>36486.703859910049</v>
      </c>
      <c r="H861" s="51">
        <f>IFERROR(AVERAGE(E861:G861),"-")</f>
        <v>31201.430153351273</v>
      </c>
      <c r="I861" s="42" t="str">
        <f>IFERROR(VLOOKUP($D861,'1. КУБ по территории'!$A:$L,3,0),"-")</f>
        <v>Канал Специалисты</v>
      </c>
      <c r="J861" s="42" t="str">
        <f>IFERROR(VLOOKUP($D861,'1. КУБ по территории'!$A:$L,4,0),"-")</f>
        <v>Парфюмерные и хозяйственные магазины</v>
      </c>
      <c r="K861" s="42" t="str">
        <f>IFERROR(VLOOKUP($D861,'1. КУБ по территории'!$A:$L,5,0),"-")</f>
        <v>Парфюмерно-Хозяйственный магазин (Малый)</v>
      </c>
      <c r="L861" s="42" t="str">
        <f>IFERROR(VLOOKUP($D861,'1. КУБ по территории'!$A:$L,6,0),"-")</f>
        <v>Остров Чистоты mini</v>
      </c>
      <c r="M861" s="50">
        <f>IFERROR(IF(H861&gt;=1000000,1,IF(AND(H861&gt;=500000,H861&lt;=999999),2,IF(AND(H861&gt;=200000,H861&lt;=499999),3,IF(AND(H861&gt;=150000,H861&lt;=199999),4,IF(AND(H861&gt;=75000,H861&lt;=149000),5,IF(AND(H861&gt;=35000,H861&lt;=74999),6,6)))))),"-")</f>
        <v>6</v>
      </c>
      <c r="N861" s="83">
        <v>40</v>
      </c>
      <c r="O861" s="83">
        <v>2</v>
      </c>
      <c r="P861" s="43">
        <f>N861*O861</f>
        <v>80</v>
      </c>
      <c r="Q861" s="67">
        <v>4</v>
      </c>
      <c r="R861" s="67" t="s">
        <v>7584</v>
      </c>
      <c r="S861" s="67">
        <v>4</v>
      </c>
      <c r="T861" s="67" t="s">
        <v>7584</v>
      </c>
    </row>
    <row r="862" spans="1:20" ht="12.75" hidden="1">
      <c r="A862" s="72" t="s">
        <v>7583</v>
      </c>
      <c r="B862" s="42" t="str">
        <f>IFERROR(VLOOKUP(D:D,'1. КУБ по территории'!$A:$L,7,0),"")</f>
        <v>Остров чистоты</v>
      </c>
      <c r="C862" s="42" t="str">
        <f>IFERROR(VLOOKUP(D:D,'1. КУБ по территории'!$A:$L,8,0),"")</f>
        <v>Минская обл., Дзержинский р-н, г. Фаниполь, ул Комсомольская</v>
      </c>
      <c r="D862" s="71" t="s">
        <v>4796</v>
      </c>
      <c r="E862" s="51">
        <f>IFERROR(VLOOKUP(D:D,'1. КУБ по территории'!$I:$L,2,0),"-")</f>
        <v>13933.671869244487</v>
      </c>
      <c r="F862" s="51">
        <f>IFERROR(VLOOKUP(D:D,'1. КУБ по территории'!$I:$L,3,0),"-")</f>
        <v>43183.914730899312</v>
      </c>
      <c r="G862" s="51">
        <f>IFERROR(VLOOKUP(D:D,'1. КУБ по территории'!$I:$L,4,0),"-")</f>
        <v>36486.703859910063</v>
      </c>
      <c r="H862" s="51">
        <f>IFERROR(AVERAGE(E862:G862),"-")</f>
        <v>31201.430153351288</v>
      </c>
      <c r="I862" s="42" t="str">
        <f>IFERROR(VLOOKUP($D862,'1. КУБ по территории'!$A:$L,3,0),"-")</f>
        <v>Канал Специалисты</v>
      </c>
      <c r="J862" s="42" t="str">
        <f>IFERROR(VLOOKUP($D862,'1. КУБ по территории'!$A:$L,4,0),"-")</f>
        <v>Парфюмерные и хозяйственные магазины</v>
      </c>
      <c r="K862" s="42" t="str">
        <f>IFERROR(VLOOKUP($D862,'1. КУБ по территории'!$A:$L,5,0),"-")</f>
        <v>Парфюмерно-Хозяйственный магазин (Малый)</v>
      </c>
      <c r="L862" s="42" t="str">
        <f>IFERROR(VLOOKUP($D862,'1. КУБ по территории'!$A:$L,6,0),"-")</f>
        <v>Остров Чистоты mini</v>
      </c>
      <c r="M862" s="50">
        <f>IFERROR(IF(H862&gt;=1000000,1,IF(AND(H862&gt;=500000,H862&lt;=999999),2,IF(AND(H862&gt;=200000,H862&lt;=499999),3,IF(AND(H862&gt;=150000,H862&lt;=199999),4,IF(AND(H862&gt;=75000,H862&lt;=149000),5,IF(AND(H862&gt;=35000,H862&lt;=74999),6,6)))))),"-")</f>
        <v>6</v>
      </c>
      <c r="N862" s="83">
        <v>40</v>
      </c>
      <c r="O862" s="83">
        <v>1</v>
      </c>
      <c r="P862" s="43">
        <f>N862*O862</f>
        <v>40</v>
      </c>
      <c r="Q862" s="67" t="s">
        <v>7584</v>
      </c>
      <c r="R862" s="67" t="s">
        <v>7584</v>
      </c>
      <c r="S862" s="67" t="s">
        <v>7584</v>
      </c>
      <c r="T862" s="67">
        <v>4</v>
      </c>
    </row>
    <row r="863" spans="1:20" ht="12.75" hidden="1">
      <c r="A863" s="72" t="s">
        <v>7583</v>
      </c>
      <c r="B863" s="42" t="str">
        <f>IFERROR(VLOOKUP(D:D,'1. КУБ по территории'!$A:$L,7,0),"")</f>
        <v>Остров чистоты</v>
      </c>
      <c r="C863" s="42" t="str">
        <f>IFERROR(VLOOKUP(D:D,'1. КУБ по территории'!$A:$L,8,0),"")</f>
        <v>Минская обл., Солигорский р-н, г. Солигорск, ул Константина Заслонова</v>
      </c>
      <c r="D863" s="71" t="s">
        <v>4808</v>
      </c>
      <c r="E863" s="51">
        <f>IFERROR(VLOOKUP(D:D,'1. КУБ по территории'!$I:$L,2,0),"-")</f>
        <v>13933.671869244487</v>
      </c>
      <c r="F863" s="51">
        <f>IFERROR(VLOOKUP(D:D,'1. КУБ по территории'!$I:$L,3,0),"-")</f>
        <v>43183.914730899298</v>
      </c>
      <c r="G863" s="51">
        <f>IFERROR(VLOOKUP(D:D,'1. КУБ по территории'!$I:$L,4,0),"-")</f>
        <v>36486.703859910063</v>
      </c>
      <c r="H863" s="51">
        <f>IFERROR(AVERAGE(E863:G863),"-")</f>
        <v>31201.430153351281</v>
      </c>
      <c r="I863" s="42" t="str">
        <f>IFERROR(VLOOKUP($D863,'1. КУБ по территории'!$A:$L,3,0),"-")</f>
        <v>Канал Специалисты</v>
      </c>
      <c r="J863" s="42" t="str">
        <f>IFERROR(VLOOKUP($D863,'1. КУБ по территории'!$A:$L,4,0),"-")</f>
        <v>Парфюмерные и хозяйственные магазины</v>
      </c>
      <c r="K863" s="42" t="str">
        <f>IFERROR(VLOOKUP($D863,'1. КУБ по территории'!$A:$L,5,0),"-")</f>
        <v>Парфюмерно-Хозяйственный магазин (Малый)</v>
      </c>
      <c r="L863" s="42" t="str">
        <f>IFERROR(VLOOKUP($D863,'1. КУБ по территории'!$A:$L,6,0),"-")</f>
        <v>Остров Чистоты mini</v>
      </c>
      <c r="M863" s="50">
        <f>IFERROR(IF(H863&gt;=1000000,1,IF(AND(H863&gt;=500000,H863&lt;=999999),2,IF(AND(H863&gt;=200000,H863&lt;=499999),3,IF(AND(H863&gt;=150000,H863&lt;=199999),4,IF(AND(H863&gt;=75000,H863&lt;=149000),5,IF(AND(H863&gt;=35000,H863&lt;=74999),6,6)))))),"-")</f>
        <v>6</v>
      </c>
      <c r="N863" s="83">
        <v>40</v>
      </c>
      <c r="O863" s="83">
        <v>4</v>
      </c>
      <c r="P863" s="43">
        <f>N863*O863</f>
        <v>160</v>
      </c>
      <c r="Q863" s="67">
        <v>3</v>
      </c>
      <c r="R863" s="67">
        <v>3</v>
      </c>
      <c r="S863" s="67">
        <v>3</v>
      </c>
      <c r="T863" s="67">
        <v>3</v>
      </c>
    </row>
    <row r="864" spans="1:20" ht="12.75" hidden="1">
      <c r="A864" s="72" t="s">
        <v>7583</v>
      </c>
      <c r="B864" s="42" t="str">
        <f>IFERROR(VLOOKUP(D:D,'1. КУБ по территории'!$A:$L,7,0),"")</f>
        <v>Остров чистоты</v>
      </c>
      <c r="C864" s="42" t="str">
        <f>IFERROR(VLOOKUP(D:D,'1. КУБ по территории'!$A:$L,8,0),"")</f>
        <v>Минская обл., Слуцкий р-н, г. Слуцк, ул Вокзальная, д 1Б</v>
      </c>
      <c r="D864" s="71" t="s">
        <v>4910</v>
      </c>
      <c r="E864" s="51">
        <f>IFERROR(VLOOKUP(D:D,'1. КУБ по территории'!$I:$L,2,0),"-")</f>
        <v>13933.671869244488</v>
      </c>
      <c r="F864" s="51">
        <f>IFERROR(VLOOKUP(D:D,'1. КУБ по территории'!$I:$L,3,0),"-")</f>
        <v>43183.914730899298</v>
      </c>
      <c r="G864" s="51">
        <f>IFERROR(VLOOKUP(D:D,'1. КУБ по территории'!$I:$L,4,0),"-")</f>
        <v>36486.703859910049</v>
      </c>
      <c r="H864" s="51">
        <f>IFERROR(AVERAGE(E864:G864),"-")</f>
        <v>31201.430153351277</v>
      </c>
      <c r="I864" s="42" t="str">
        <f>IFERROR(VLOOKUP($D864,'1. КУБ по территории'!$A:$L,3,0),"-")</f>
        <v>Канал Специалисты</v>
      </c>
      <c r="J864" s="42" t="str">
        <f>IFERROR(VLOOKUP($D864,'1. КУБ по территории'!$A:$L,4,0),"-")</f>
        <v>Парфюмерные и хозяйственные магазины</v>
      </c>
      <c r="K864" s="42" t="str">
        <f>IFERROR(VLOOKUP($D864,'1. КУБ по территории'!$A:$L,5,0),"-")</f>
        <v>Парфюмерно-Хозяйственный магазин (Малый)</v>
      </c>
      <c r="L864" s="42" t="str">
        <f>IFERROR(VLOOKUP($D864,'1. КУБ по территории'!$A:$L,6,0),"-")</f>
        <v>Остров Чистоты mini</v>
      </c>
      <c r="M864" s="50">
        <f>IFERROR(IF(H864&gt;=1000000,1,IF(AND(H864&gt;=500000,H864&lt;=999999),2,IF(AND(H864&gt;=200000,H864&lt;=499999),3,IF(AND(H864&gt;=150000,H864&lt;=199999),4,IF(AND(H864&gt;=75000,H864&lt;=149000),5,IF(AND(H864&gt;=35000,H864&lt;=74999),6,6)))))),"-")</f>
        <v>6</v>
      </c>
      <c r="N864" s="83">
        <v>40</v>
      </c>
      <c r="O864" s="83">
        <v>4</v>
      </c>
      <c r="P864" s="43">
        <f>N864*O864</f>
        <v>160</v>
      </c>
      <c r="Q864" s="67">
        <v>5</v>
      </c>
      <c r="R864" s="67">
        <v>5</v>
      </c>
      <c r="S864" s="67">
        <v>5</v>
      </c>
      <c r="T864" s="67">
        <v>5</v>
      </c>
    </row>
    <row r="865" spans="1:20" ht="12.75" hidden="1">
      <c r="A865" s="72" t="s">
        <v>7583</v>
      </c>
      <c r="B865" s="42" t="str">
        <f>IFERROR(VLOOKUP(D:D,'1. КУБ по территории'!$A:$L,7,0),"")</f>
        <v>Остров чистоты</v>
      </c>
      <c r="C865" s="42" t="str">
        <f>IFERROR(VLOOKUP(D:D,'1. КУБ по территории'!$A:$L,8,0),"")</f>
        <v>Минская обл., Солигорский р-н, гп Красная Слобода, ул Максима Горького</v>
      </c>
      <c r="D865" s="71" t="s">
        <v>4929</v>
      </c>
      <c r="E865" s="51">
        <f>IFERROR(VLOOKUP(D:D,'1. КУБ по территории'!$I:$L,2,0),"-")</f>
        <v>13933.671869244485</v>
      </c>
      <c r="F865" s="51">
        <f>IFERROR(VLOOKUP(D:D,'1. КУБ по территории'!$I:$L,3,0),"-")</f>
        <v>43183.914730899298</v>
      </c>
      <c r="G865" s="51">
        <f>IFERROR(VLOOKUP(D:D,'1. КУБ по территории'!$I:$L,4,0),"-")</f>
        <v>36486.703859910049</v>
      </c>
      <c r="H865" s="51">
        <f>IFERROR(AVERAGE(E865:G865),"-")</f>
        <v>31201.430153351277</v>
      </c>
      <c r="I865" s="42" t="str">
        <f>IFERROR(VLOOKUP($D865,'1. КУБ по территории'!$A:$L,3,0),"-")</f>
        <v>Канал Специалисты</v>
      </c>
      <c r="J865" s="42" t="str">
        <f>IFERROR(VLOOKUP($D865,'1. КУБ по территории'!$A:$L,4,0),"-")</f>
        <v>Парфюмерные и хозяйственные магазины</v>
      </c>
      <c r="K865" s="42" t="str">
        <f>IFERROR(VLOOKUP($D865,'1. КУБ по территории'!$A:$L,5,0),"-")</f>
        <v>Парфюмерно-Хозяйственный магазин (Малый)</v>
      </c>
      <c r="L865" s="42" t="str">
        <f>IFERROR(VLOOKUP($D865,'1. КУБ по территории'!$A:$L,6,0),"-")</f>
        <v>Остров Чистоты mini</v>
      </c>
      <c r="M865" s="50">
        <f>IFERROR(IF(H865&gt;=1000000,1,IF(AND(H865&gt;=500000,H865&lt;=999999),2,IF(AND(H865&gt;=200000,H865&lt;=499999),3,IF(AND(H865&gt;=150000,H865&lt;=199999),4,IF(AND(H865&gt;=75000,H865&lt;=149000),5,IF(AND(H865&gt;=35000,H865&lt;=74999),6,6)))))),"-")</f>
        <v>6</v>
      </c>
      <c r="N865" s="83">
        <v>40</v>
      </c>
      <c r="O865" s="83">
        <v>2</v>
      </c>
      <c r="P865" s="43">
        <f>N865*O865</f>
        <v>80</v>
      </c>
      <c r="Q865" s="67" t="s">
        <v>7584</v>
      </c>
      <c r="R865" s="67">
        <v>5</v>
      </c>
      <c r="S865" s="67" t="s">
        <v>7584</v>
      </c>
      <c r="T865" s="67">
        <v>5</v>
      </c>
    </row>
    <row r="866" spans="1:20" ht="12.75" hidden="1">
      <c r="A866" s="72" t="s">
        <v>7583</v>
      </c>
      <c r="B866" s="42" t="str">
        <f>IFERROR(VLOOKUP(D:D,'1. КУБ по территории'!$A:$L,7,0),"")</f>
        <v>Остров чистоты</v>
      </c>
      <c r="C866" s="42" t="str">
        <f>IFERROR(VLOOKUP(D:D,'1. КУБ по территории'!$A:$L,8,0),"")</f>
        <v>Минская обл., Дзержинский р-н, г. Дзержинск, ул Карла Маркса</v>
      </c>
      <c r="D866" s="71" t="s">
        <v>4918</v>
      </c>
      <c r="E866" s="51">
        <f>IFERROR(VLOOKUP(D:D,'1. КУБ по территории'!$I:$L,2,0),"-")</f>
        <v>13933.67186924449</v>
      </c>
      <c r="F866" s="51">
        <f>IFERROR(VLOOKUP(D:D,'1. КУБ по территории'!$I:$L,3,0),"-")</f>
        <v>43183.914730899291</v>
      </c>
      <c r="G866" s="51">
        <f>IFERROR(VLOOKUP(D:D,'1. КУБ по территории'!$I:$L,4,0),"-")</f>
        <v>36486.703859910063</v>
      </c>
      <c r="H866" s="51">
        <f>IFERROR(AVERAGE(E866:G866),"-")</f>
        <v>31201.430153351281</v>
      </c>
      <c r="I866" s="42" t="str">
        <f>IFERROR(VLOOKUP($D866,'1. КУБ по территории'!$A:$L,3,0),"-")</f>
        <v>Канал Специалисты</v>
      </c>
      <c r="J866" s="42" t="str">
        <f>IFERROR(VLOOKUP($D866,'1. КУБ по территории'!$A:$L,4,0),"-")</f>
        <v>Парфюмерные и хозяйственные магазины</v>
      </c>
      <c r="K866" s="42" t="str">
        <f>IFERROR(VLOOKUP($D866,'1. КУБ по территории'!$A:$L,5,0),"-")</f>
        <v>Парфюмерно-Хозяйственный магазин (Малый)</v>
      </c>
      <c r="L866" s="42" t="str">
        <f>IFERROR(VLOOKUP($D866,'1. КУБ по территории'!$A:$L,6,0),"-")</f>
        <v>Остров Чистоты mini</v>
      </c>
      <c r="M866" s="50">
        <f>IFERROR(IF(H866&gt;=1000000,1,IF(AND(H866&gt;=500000,H866&lt;=999999),2,IF(AND(H866&gt;=200000,H866&lt;=499999),3,IF(AND(H866&gt;=150000,H866&lt;=199999),4,IF(AND(H866&gt;=75000,H866&lt;=149000),5,IF(AND(H866&gt;=35000,H866&lt;=74999),6,6)))))),"-")</f>
        <v>6</v>
      </c>
      <c r="N866" s="83">
        <v>40</v>
      </c>
      <c r="O866" s="83">
        <v>1</v>
      </c>
      <c r="P866" s="43">
        <f>N866*O866</f>
        <v>40</v>
      </c>
      <c r="Q866" s="67" t="s">
        <v>7584</v>
      </c>
      <c r="R866" s="67" t="s">
        <v>7584</v>
      </c>
      <c r="S866" s="67" t="s">
        <v>7584</v>
      </c>
      <c r="T866" s="67">
        <v>4</v>
      </c>
    </row>
    <row r="867" spans="1:20" ht="12.75" hidden="1">
      <c r="A867" s="72" t="s">
        <v>7583</v>
      </c>
      <c r="B867" s="42" t="str">
        <f>IFERROR(VLOOKUP(D:D,'1. КУБ по территории'!$A:$L,7,0),"")</f>
        <v>Остров чистоты</v>
      </c>
      <c r="C867" s="42" t="str">
        <f>IFERROR(VLOOKUP(D:D,'1. КУБ по территории'!$A:$L,8,0),"")</f>
        <v>Минская обл., Дзержинский р-н, г. Дзержинск, ул Тихая</v>
      </c>
      <c r="D867" s="71" t="s">
        <v>4943</v>
      </c>
      <c r="E867" s="51">
        <f>IFERROR(VLOOKUP(D:D,'1. КУБ по территории'!$I:$L,2,0),"-")</f>
        <v>13933.671869244487</v>
      </c>
      <c r="F867" s="51">
        <f>IFERROR(VLOOKUP(D:D,'1. КУБ по территории'!$I:$L,3,0),"-")</f>
        <v>43183.914730899291</v>
      </c>
      <c r="G867" s="51">
        <f>IFERROR(VLOOKUP(D:D,'1. КУБ по территории'!$I:$L,4,0),"-")</f>
        <v>36486.703859910042</v>
      </c>
      <c r="H867" s="51">
        <f>IFERROR(AVERAGE(E867:G867),"-")</f>
        <v>31201.430153351273</v>
      </c>
      <c r="I867" s="42" t="str">
        <f>IFERROR(VLOOKUP($D867,'1. КУБ по территории'!$A:$L,3,0),"-")</f>
        <v>Канал Специалисты</v>
      </c>
      <c r="J867" s="42" t="str">
        <f>IFERROR(VLOOKUP($D867,'1. КУБ по территории'!$A:$L,4,0),"-")</f>
        <v>Парфюмерные и хозяйственные магазины</v>
      </c>
      <c r="K867" s="42" t="str">
        <f>IFERROR(VLOOKUP($D867,'1. КУБ по территории'!$A:$L,5,0),"-")</f>
        <v>Парфюмерно-Хозяйственный магазин (Малый)</v>
      </c>
      <c r="L867" s="42" t="str">
        <f>IFERROR(VLOOKUP($D867,'1. КУБ по территории'!$A:$L,6,0),"-")</f>
        <v>Остров Чистоты mini</v>
      </c>
      <c r="M867" s="50">
        <f>IFERROR(IF(H867&gt;=1000000,1,IF(AND(H867&gt;=500000,H867&lt;=999999),2,IF(AND(H867&gt;=200000,H867&lt;=499999),3,IF(AND(H867&gt;=150000,H867&lt;=199999),4,IF(AND(H867&gt;=75000,H867&lt;=149000),5,IF(AND(H867&gt;=35000,H867&lt;=74999),6,6)))))),"-")</f>
        <v>6</v>
      </c>
      <c r="N867" s="83">
        <v>40</v>
      </c>
      <c r="O867" s="83">
        <v>1</v>
      </c>
      <c r="P867" s="43">
        <f>N867*O867</f>
        <v>40</v>
      </c>
      <c r="Q867" s="67" t="s">
        <v>7584</v>
      </c>
      <c r="R867" s="67" t="s">
        <v>7584</v>
      </c>
      <c r="S867" s="67" t="s">
        <v>7584</v>
      </c>
      <c r="T867" s="67">
        <v>4</v>
      </c>
    </row>
    <row r="868" spans="1:20" ht="12.75" hidden="1">
      <c r="A868" s="72" t="s">
        <v>7583</v>
      </c>
      <c r="B868" s="42" t="str">
        <f>IFERROR(VLOOKUP(D:D,'1. КУБ по территории'!$A:$L,7,0),"")</f>
        <v>Остров чистоты</v>
      </c>
      <c r="C868" s="42" t="str">
        <f>IFERROR(VLOOKUP(D:D,'1. КУБ по территории'!$A:$L,8,0),"")</f>
        <v>Минская обл., Копыльский р-н, г. Копыль, ул Комсомольская</v>
      </c>
      <c r="D868" s="71" t="s">
        <v>4834</v>
      </c>
      <c r="E868" s="51">
        <f>IFERROR(VLOOKUP(D:D,'1. КУБ по территории'!$I:$L,2,0),"-")</f>
        <v>13933.671869244485</v>
      </c>
      <c r="F868" s="51">
        <f>IFERROR(VLOOKUP(D:D,'1. КУБ по территории'!$I:$L,3,0),"-")</f>
        <v>43183.914730899291</v>
      </c>
      <c r="G868" s="51">
        <f>IFERROR(VLOOKUP(D:D,'1. КУБ по территории'!$I:$L,4,0),"-")</f>
        <v>36486.703859910049</v>
      </c>
      <c r="H868" s="51">
        <f>IFERROR(AVERAGE(E868:G868),"-")</f>
        <v>31201.430153351277</v>
      </c>
      <c r="I868" s="42" t="str">
        <f>IFERROR(VLOOKUP($D868,'1. КУБ по территории'!$A:$L,3,0),"-")</f>
        <v>Канал Специалисты</v>
      </c>
      <c r="J868" s="42" t="str">
        <f>IFERROR(VLOOKUP($D868,'1. КУБ по территории'!$A:$L,4,0),"-")</f>
        <v>Парфюмерные и хозяйственные магазины</v>
      </c>
      <c r="K868" s="42" t="str">
        <f>IFERROR(VLOOKUP($D868,'1. КУБ по территории'!$A:$L,5,0),"-")</f>
        <v>Парфюмерно-Хозяйственный магазин (Малый)</v>
      </c>
      <c r="L868" s="42" t="str">
        <f>IFERROR(VLOOKUP($D868,'1. КУБ по территории'!$A:$L,6,0),"-")</f>
        <v>Остров Чистоты mini</v>
      </c>
      <c r="M868" s="50">
        <f>IFERROR(IF(H868&gt;=1000000,1,IF(AND(H868&gt;=500000,H868&lt;=999999),2,IF(AND(H868&gt;=200000,H868&lt;=499999),3,IF(AND(H868&gt;=150000,H868&lt;=199999),4,IF(AND(H868&gt;=75000,H868&lt;=149000),5,IF(AND(H868&gt;=35000,H868&lt;=74999),6,6)))))),"-")</f>
        <v>6</v>
      </c>
      <c r="N868" s="83">
        <v>40</v>
      </c>
      <c r="O868" s="83">
        <v>2</v>
      </c>
      <c r="P868" s="43">
        <f>N868*O868</f>
        <v>80</v>
      </c>
      <c r="Q868" s="67">
        <v>4</v>
      </c>
      <c r="R868" s="67" t="s">
        <v>7584</v>
      </c>
      <c r="S868" s="67">
        <v>4</v>
      </c>
      <c r="T868" s="67" t="s">
        <v>7584</v>
      </c>
    </row>
    <row r="869" spans="1:20" ht="12.75" hidden="1">
      <c r="A869" s="72" t="s">
        <v>7583</v>
      </c>
      <c r="B869" s="42" t="str">
        <f>IFERROR(VLOOKUP(D:D,'1. КУБ по территории'!$A:$L,7,0),"")</f>
        <v>Остров чистоты</v>
      </c>
      <c r="C869" s="42" t="str">
        <f>IFERROR(VLOOKUP(D:D,'1. КУБ по территории'!$A:$L,8,0),"")</f>
        <v>Минская обл., Слуцкий р-н, г. Слуцк, ул Максима Богдановича, д 46</v>
      </c>
      <c r="D869" s="71" t="s">
        <v>4951</v>
      </c>
      <c r="E869" s="51">
        <f>IFERROR(VLOOKUP(D:D,'1. КУБ по территории'!$I:$L,2,0),"-")</f>
        <v>13933.671869244483</v>
      </c>
      <c r="F869" s="51">
        <f>IFERROR(VLOOKUP(D:D,'1. КУБ по территории'!$I:$L,3,0),"-")</f>
        <v>43183.914730899283</v>
      </c>
      <c r="G869" s="51">
        <f>IFERROR(VLOOKUP(D:D,'1. КУБ по территории'!$I:$L,4,0),"-")</f>
        <v>36486.703859910049</v>
      </c>
      <c r="H869" s="51">
        <f>IFERROR(AVERAGE(E869:G869),"-")</f>
        <v>31201.430153351273</v>
      </c>
      <c r="I869" s="42" t="str">
        <f>IFERROR(VLOOKUP($D869,'1. КУБ по территории'!$A:$L,3,0),"-")</f>
        <v>Канал Специалисты</v>
      </c>
      <c r="J869" s="42" t="str">
        <f>IFERROR(VLOOKUP($D869,'1. КУБ по территории'!$A:$L,4,0),"-")</f>
        <v>Парфюмерные и хозяйственные магазины</v>
      </c>
      <c r="K869" s="42" t="str">
        <f>IFERROR(VLOOKUP($D869,'1. КУБ по территории'!$A:$L,5,0),"-")</f>
        <v>Парфюмерно-Хозяйственный магазин (Малый)</v>
      </c>
      <c r="L869" s="42" t="str">
        <f>IFERROR(VLOOKUP($D869,'1. КУБ по территории'!$A:$L,6,0),"-")</f>
        <v>Остров Чистоты mini</v>
      </c>
      <c r="M869" s="50">
        <f>IFERROR(IF(H869&gt;=1000000,1,IF(AND(H869&gt;=500000,H869&lt;=999999),2,IF(AND(H869&gt;=200000,H869&lt;=499999),3,IF(AND(H869&gt;=150000,H869&lt;=199999),4,IF(AND(H869&gt;=75000,H869&lt;=149000),5,IF(AND(H869&gt;=35000,H869&lt;=74999),6,6)))))),"-")</f>
        <v>6</v>
      </c>
      <c r="N869" s="83">
        <v>40</v>
      </c>
      <c r="O869" s="83">
        <v>4</v>
      </c>
      <c r="P869" s="43">
        <f>N869*O869</f>
        <v>160</v>
      </c>
      <c r="Q869" s="67">
        <v>2</v>
      </c>
      <c r="R869" s="67">
        <v>2</v>
      </c>
      <c r="S869" s="67">
        <v>2</v>
      </c>
      <c r="T869" s="67">
        <v>2</v>
      </c>
    </row>
    <row r="870" spans="1:20" ht="12.75" hidden="1">
      <c r="A870" s="72" t="s">
        <v>7583</v>
      </c>
      <c r="B870" s="42" t="str">
        <f>IFERROR(VLOOKUP(D:D,'1. КУБ по территории'!$A:$L,7,0),"")</f>
        <v>Белмаркет</v>
      </c>
      <c r="C870" s="42" t="str">
        <f>IFERROR(VLOOKUP(D:D,'1. КУБ по территории'!$A:$L,8,0),"")</f>
        <v>Минская обл., Дзержинский р-н, с/с Фанипольский, д. Вязань, ул Центральная, д 1В</v>
      </c>
      <c r="D870" s="71" t="s">
        <v>5096</v>
      </c>
      <c r="E870" s="51">
        <f>IFERROR(VLOOKUP(D:D,'1. КУБ по территории'!$I:$L,2,0),"-")</f>
        <v>25314.83</v>
      </c>
      <c r="F870" s="51">
        <f>IFERROR(VLOOKUP(D:D,'1. КУБ по территории'!$I:$L,3,0),"-")</f>
        <v>8470.6500000000015</v>
      </c>
      <c r="G870" s="51">
        <f>IFERROR(VLOOKUP(D:D,'1. КУБ по территории'!$I:$L,4,0),"-")</f>
        <v>33130.639999999999</v>
      </c>
      <c r="H870" s="51">
        <f>IFERROR(AVERAGE(E870:G870),"-")</f>
        <v>22305.373333333333</v>
      </c>
      <c r="I870" s="42" t="str">
        <f>IFERROR(VLOOKUP($D870,'1. КУБ по территории'!$A:$L,3,0),"-")</f>
        <v>Смешанный канал</v>
      </c>
      <c r="J870" s="42" t="str">
        <f>IFERROR(VLOOKUP($D870,'1. КУБ по территории'!$A:$L,4,0),"-")</f>
        <v>Супермаркет</v>
      </c>
      <c r="K870" s="42" t="str">
        <f>IFERROR(VLOOKUP($D870,'1. КУБ по территории'!$A:$L,5,0),"-")</f>
        <v>Супермаркет (малый)</v>
      </c>
      <c r="L870" s="42" t="str">
        <f>IFERROR(VLOOKUP($D870,'1. КУБ по территории'!$A:$L,6,0),"-")</f>
        <v>Unknown</v>
      </c>
      <c r="M870" s="50">
        <f>IFERROR(IF(H870&gt;=1000000,1,IF(AND(H870&gt;=500000,H870&lt;=999999),2,IF(AND(H870&gt;=200000,H870&lt;=499999),3,IF(AND(H870&gt;=150000,H870&lt;=199999),4,IF(AND(H870&gt;=75000,H870&lt;=149000),5,IF(AND(H870&gt;=35000,H870&lt;=74999),6,6)))))),"-")</f>
        <v>6</v>
      </c>
      <c r="N870" s="83">
        <v>40</v>
      </c>
      <c r="O870" s="83">
        <v>1</v>
      </c>
      <c r="P870" s="43">
        <f>N870*O870</f>
        <v>40</v>
      </c>
      <c r="Q870" s="67" t="s">
        <v>7584</v>
      </c>
      <c r="R870" s="67" t="s">
        <v>7584</v>
      </c>
      <c r="S870" s="67" t="s">
        <v>7584</v>
      </c>
      <c r="T870" s="67">
        <v>4</v>
      </c>
    </row>
    <row r="871" spans="1:20" ht="12.75" hidden="1">
      <c r="A871" s="72" t="s">
        <v>7583</v>
      </c>
      <c r="B871" s="42" t="str">
        <f>IFERROR(VLOOKUP(D:D,'1. КУБ по территории'!$A:$L,7,0),"")</f>
        <v>Буслик</v>
      </c>
      <c r="C871" s="42" t="str">
        <f>IFERROR(VLOOKUP(D:D,'1. КУБ по территории'!$A:$L,8,0),"")</f>
        <v>Минская обл., Солигорский р-н, г. Солигорск, ул Железнодорожная, д 12А</v>
      </c>
      <c r="D871" s="71" t="s">
        <v>4627</v>
      </c>
      <c r="E871" s="51">
        <f>IFERROR(VLOOKUP(D:D,'1. КУБ по территории'!$I:$L,2,0),"-")</f>
        <v>81814.510200755991</v>
      </c>
      <c r="F871" s="51">
        <f>IFERROR(VLOOKUP(D:D,'1. КУБ по территории'!$I:$L,3,0),"-")</f>
        <v>-1288.8899999999999</v>
      </c>
      <c r="G871" s="51">
        <f>IFERROR(VLOOKUP(D:D,'1. КУБ по территории'!$I:$L,4,0),"-")</f>
        <v>117682.49624841521</v>
      </c>
      <c r="H871" s="51">
        <f>IFERROR(AVERAGE(E871:G871),"-")</f>
        <v>66069.372149723742</v>
      </c>
      <c r="I871" s="42" t="str">
        <f>IFERROR(VLOOKUP($D871,'1. КУБ по территории'!$A:$L,3,0),"-")</f>
        <v>Канал Специалисты</v>
      </c>
      <c r="J871" s="42" t="str">
        <f>IFERROR(VLOOKUP($D871,'1. КУБ по территории'!$A:$L,4,0),"-")</f>
        <v>Детский магазин</v>
      </c>
      <c r="K871" s="42" t="str">
        <f>IFERROR(VLOOKUP($D871,'1. КУБ по территории'!$A:$L,5,0),"-")</f>
        <v>Детский магазин (малый)</v>
      </c>
      <c r="L871" s="42" t="str">
        <f>IFERROR(VLOOKUP($D871,'1. КУБ по территории'!$A:$L,6,0),"-")</f>
        <v>10 (Буслик)</v>
      </c>
      <c r="M871" s="50">
        <f>IFERROR(IF(H871&gt;=1000000,1,IF(AND(H871&gt;=500000,H871&lt;=999999),2,IF(AND(H871&gt;=200000,H871&lt;=499999),3,IF(AND(H871&gt;=150000,H871&lt;=199999),4,IF(AND(H871&gt;=75000,H871&lt;=149000),5,IF(AND(H871&gt;=35000,H871&lt;=74999),6,6)))))),"-")</f>
        <v>6</v>
      </c>
      <c r="N871" s="83">
        <v>60</v>
      </c>
      <c r="O871" s="83">
        <v>8</v>
      </c>
      <c r="P871" s="43">
        <f>N871*O871</f>
        <v>480</v>
      </c>
      <c r="Q871" s="67">
        <v>3.5</v>
      </c>
      <c r="R871" s="67">
        <v>3.5</v>
      </c>
      <c r="S871" s="67">
        <v>3.5</v>
      </c>
      <c r="T871" s="67">
        <v>3.5</v>
      </c>
    </row>
    <row r="872" spans="1:20" ht="12.75" hidden="1">
      <c r="A872" s="72" t="s">
        <v>7583</v>
      </c>
      <c r="B872" s="42" t="str">
        <f>IFERROR(VLOOKUP(D:D,'1. КУБ по территории'!$A:$L,7,0),"")</f>
        <v>Детмир Бел</v>
      </c>
      <c r="C872" s="42" t="str">
        <f>IFERROR(VLOOKUP(D:D,'1. КУБ по территории'!$A:$L,8,0),"")</f>
        <v>Минская обл., Слуцкий р-н, г. Слуцк, ул Парижской Коммуны, д 2/1</v>
      </c>
      <c r="D872" s="71" t="s">
        <v>4642</v>
      </c>
      <c r="E872" s="51">
        <f>IFERROR(VLOOKUP(D:D,'1. КУБ по территории'!$I:$L,2,0),"-")</f>
        <v>482311.54999999993</v>
      </c>
      <c r="F872" s="51">
        <f>IFERROR(VLOOKUP(D:D,'1. КУБ по территории'!$I:$L,3,0),"-")</f>
        <v>525785.32999999996</v>
      </c>
      <c r="G872" s="51">
        <f>IFERROR(VLOOKUP(D:D,'1. КУБ по территории'!$I:$L,4,0),"-")</f>
        <v>856629.9300000004</v>
      </c>
      <c r="H872" s="51">
        <f>IFERROR(AVERAGE(E872:G872),"-")</f>
        <v>621575.60333333339</v>
      </c>
      <c r="I872" s="42" t="str">
        <f>IFERROR(VLOOKUP($D872,'1. КУБ по территории'!$A:$L,3,0),"-")</f>
        <v>Канал Специалисты</v>
      </c>
      <c r="J872" s="42" t="str">
        <f>IFERROR(VLOOKUP($D872,'1. КУБ по территории'!$A:$L,4,0),"-")</f>
        <v>Детский магазин</v>
      </c>
      <c r="K872" s="42" t="str">
        <f>IFERROR(VLOOKUP($D872,'1. КУБ по территории'!$A:$L,5,0),"-")</f>
        <v>Детский магазин (малый)</v>
      </c>
      <c r="L872" s="42" t="str">
        <f>IFERROR(VLOOKUP($D872,'1. КУБ по территории'!$A:$L,6,0),"-")</f>
        <v>Детский (Детмир Бел)</v>
      </c>
      <c r="M872" s="50">
        <f>IFERROR(IF(H872&gt;=1000000,1,IF(AND(H872&gt;=500000,H872&lt;=999999),2,IF(AND(H872&gt;=200000,H872&lt;=499999),3,IF(AND(H872&gt;=150000,H872&lt;=199999),4,IF(AND(H872&gt;=75000,H872&lt;=149000),5,IF(AND(H872&gt;=35000,H872&lt;=74999),6,6)))))),"-")</f>
        <v>2</v>
      </c>
      <c r="N872" s="83">
        <v>60</v>
      </c>
      <c r="O872" s="83">
        <v>8</v>
      </c>
      <c r="P872" s="43">
        <f>N872*O872</f>
        <v>480</v>
      </c>
      <c r="Q872" s="67">
        <v>2.5</v>
      </c>
      <c r="R872" s="67">
        <v>2.5</v>
      </c>
      <c r="S872" s="67">
        <v>2.5</v>
      </c>
      <c r="T872" s="67">
        <v>2.5</v>
      </c>
    </row>
    <row r="873" spans="1:20" ht="12.75" hidden="1">
      <c r="A873" s="72" t="s">
        <v>7583</v>
      </c>
      <c r="B873" s="42" t="str">
        <f>IFERROR(VLOOKUP(D:D,'1. КУБ по территории'!$A:$L,7,0),"")</f>
        <v>Гринрозница</v>
      </c>
      <c r="C873" s="42" t="str">
        <f>IFERROR(VLOOKUP(D:D,'1. КУБ по территории'!$A:$L,8,0),"")</f>
        <v>Минская обл., Солигорский р-н, г. Солигорск, ул Железнодорожная, д 21А</v>
      </c>
      <c r="D873" s="71" t="s">
        <v>5078</v>
      </c>
      <c r="E873" s="51">
        <f>IFERROR(VLOOKUP(D:D,'1. КУБ по территории'!$I:$L,2,0),"-")</f>
        <v>88626.179999999978</v>
      </c>
      <c r="F873" s="51">
        <f>IFERROR(VLOOKUP(D:D,'1. КУБ по территории'!$I:$L,3,0),"-")</f>
        <v>9633.9600000000009</v>
      </c>
      <c r="G873" s="51">
        <f>IFERROR(VLOOKUP(D:D,'1. КУБ по территории'!$I:$L,4,0),"-")</f>
        <v>36431.96</v>
      </c>
      <c r="H873" s="51">
        <f>IFERROR(AVERAGE(E873:G873),"-")</f>
        <v>44897.366666666661</v>
      </c>
      <c r="I873" s="42" t="str">
        <f>IFERROR(VLOOKUP($D873,'1. КУБ по территории'!$A:$L,3,0),"-")</f>
        <v>Смешанный канал</v>
      </c>
      <c r="J873" s="42" t="str">
        <f>IFERROR(VLOOKUP($D873,'1. КУБ по территории'!$A:$L,4,0),"-")</f>
        <v>Супермаркет</v>
      </c>
      <c r="K873" s="42" t="str">
        <f>IFERROR(VLOOKUP($D873,'1. КУБ по территории'!$A:$L,5,0),"-")</f>
        <v>Супермаркет (большой)</v>
      </c>
      <c r="L873" s="42" t="str">
        <f>IFERROR(VLOOKUP($D873,'1. КУБ по территории'!$A:$L,6,0),"-")</f>
        <v>СМ (Гринрозница)</v>
      </c>
      <c r="M873" s="50">
        <f>IFERROR(IF(H873&gt;=1000000,1,IF(AND(H873&gt;=500000,H873&lt;=999999),2,IF(AND(H873&gt;=200000,H873&lt;=499999),3,IF(AND(H873&gt;=150000,H873&lt;=199999),4,IF(AND(H873&gt;=75000,H873&lt;=149000),5,IF(AND(H873&gt;=35000,H873&lt;=74999),6,6)))))),"-")</f>
        <v>6</v>
      </c>
      <c r="N873" s="83">
        <v>60</v>
      </c>
      <c r="O873" s="83">
        <v>12</v>
      </c>
      <c r="P873" s="43">
        <f>N873*O873</f>
        <v>720</v>
      </c>
      <c r="Q873" s="67" t="s">
        <v>7585</v>
      </c>
      <c r="R873" s="67" t="s">
        <v>7585</v>
      </c>
      <c r="S873" s="67" t="s">
        <v>7585</v>
      </c>
      <c r="T873" s="67" t="s">
        <v>7585</v>
      </c>
    </row>
    <row r="874" spans="1:20" ht="12.75" hidden="1">
      <c r="A874" s="72" t="s">
        <v>7583</v>
      </c>
      <c r="B874" s="42" t="str">
        <f>IFERROR(VLOOKUP(D:D,'1. КУБ по территории'!$A:$L,7,0),"")</f>
        <v>Евроопт</v>
      </c>
      <c r="C874" s="42" t="str">
        <f>IFERROR(VLOOKUP(D:D,'1. КУБ по территории'!$A:$L,8,0),"")</f>
        <v>Минская обл., Слуцкий р-н, г. Слуцк, ул Максима Богдановича, д 42</v>
      </c>
      <c r="D874" s="71" t="s">
        <v>5178</v>
      </c>
      <c r="E874" s="51">
        <f>IFERROR(VLOOKUP(D:D,'1. КУБ по территории'!$I:$L,2,0),"-")</f>
        <v>85135.62</v>
      </c>
      <c r="F874" s="51">
        <f>IFERROR(VLOOKUP(D:D,'1. КУБ по территории'!$I:$L,3,0),"-")</f>
        <v>69880.039999999994</v>
      </c>
      <c r="G874" s="51">
        <f>IFERROR(VLOOKUP(D:D,'1. КУБ по территории'!$I:$L,4,0),"-")</f>
        <v>74147.520000000004</v>
      </c>
      <c r="H874" s="51">
        <f>IFERROR(AVERAGE(E874:G874),"-")</f>
        <v>76387.726666666669</v>
      </c>
      <c r="I874" s="42" t="str">
        <f>IFERROR(VLOOKUP($D874,'1. КУБ по территории'!$A:$L,3,0),"-")</f>
        <v>Смешанный канал</v>
      </c>
      <c r="J874" s="42" t="str">
        <f>IFERROR(VLOOKUP($D874,'1. КУБ по территории'!$A:$L,4,0),"-")</f>
        <v>Супермаркет</v>
      </c>
      <c r="K874" s="42" t="str">
        <f>IFERROR(VLOOKUP($D874,'1. КУБ по территории'!$A:$L,5,0),"-")</f>
        <v>Супермаркет (малый)</v>
      </c>
      <c r="L874" s="42" t="str">
        <f>IFERROR(VLOOKUP($D874,'1. КУБ по территории'!$A:$L,6,0),"-")</f>
        <v>Unknown</v>
      </c>
      <c r="M874" s="50">
        <f>IFERROR(IF(H874&gt;=1000000,1,IF(AND(H874&gt;=500000,H874&lt;=999999),2,IF(AND(H874&gt;=200000,H874&lt;=499999),3,IF(AND(H874&gt;=150000,H874&lt;=199999),4,IF(AND(H874&gt;=75000,H874&lt;=149000),5,IF(AND(H874&gt;=35000,H874&lt;=74999),6,6)))))),"-")</f>
        <v>5</v>
      </c>
      <c r="N874" s="83">
        <v>30</v>
      </c>
      <c r="O874" s="83">
        <v>4</v>
      </c>
      <c r="P874" s="43">
        <f>N874*O874</f>
        <v>120</v>
      </c>
      <c r="Q874" s="67">
        <v>2</v>
      </c>
      <c r="R874" s="67">
        <v>2</v>
      </c>
      <c r="S874" s="67">
        <v>2</v>
      </c>
      <c r="T874" s="67">
        <v>2</v>
      </c>
    </row>
    <row r="875" spans="1:20" ht="12.75" hidden="1">
      <c r="A875" s="72" t="s">
        <v>7583</v>
      </c>
      <c r="B875" s="42" t="str">
        <f>IFERROR(VLOOKUP(D:D,'1. КУБ по территории'!$A:$L,7,0),"")</f>
        <v>Евроопт</v>
      </c>
      <c r="C875" s="42" t="str">
        <f>IFERROR(VLOOKUP(D:D,'1. КУБ по территории'!$A:$L,8,0),"")</f>
        <v>Минская обл., Слуцкий р-н, г. Слуцк, ул Парижской Коммуны, д 2-1</v>
      </c>
      <c r="D875" s="71" t="s">
        <v>5111</v>
      </c>
      <c r="E875" s="51">
        <f>IFERROR(VLOOKUP(D:D,'1. КУБ по территории'!$I:$L,2,0),"-")</f>
        <v>85135.620000000039</v>
      </c>
      <c r="F875" s="51">
        <f>IFERROR(VLOOKUP(D:D,'1. КУБ по территории'!$I:$L,3,0),"-")</f>
        <v>69880.040000000037</v>
      </c>
      <c r="G875" s="51">
        <f>IFERROR(VLOOKUP(D:D,'1. КУБ по территории'!$I:$L,4,0),"-")</f>
        <v>74147.520000000004</v>
      </c>
      <c r="H875" s="51">
        <f>IFERROR(AVERAGE(E875:G875),"-")</f>
        <v>76387.726666666698</v>
      </c>
      <c r="I875" s="42" t="str">
        <f>IFERROR(VLOOKUP($D875,'1. КУБ по территории'!$A:$L,3,0),"-")</f>
        <v>Смешанный канал</v>
      </c>
      <c r="J875" s="42" t="str">
        <f>IFERROR(VLOOKUP($D875,'1. КУБ по территории'!$A:$L,4,0),"-")</f>
        <v>Супермаркет</v>
      </c>
      <c r="K875" s="42" t="str">
        <f>IFERROR(VLOOKUP($D875,'1. КУБ по территории'!$A:$L,5,0),"-")</f>
        <v>Супермаркет (малый)</v>
      </c>
      <c r="L875" s="42" t="str">
        <f>IFERROR(VLOOKUP($D875,'1. КУБ по территории'!$A:$L,6,0),"-")</f>
        <v>Unknown</v>
      </c>
      <c r="M875" s="50">
        <f>IFERROR(IF(H875&gt;=1000000,1,IF(AND(H875&gt;=500000,H875&lt;=999999),2,IF(AND(H875&gt;=200000,H875&lt;=499999),3,IF(AND(H875&gt;=150000,H875&lt;=199999),4,IF(AND(H875&gt;=75000,H875&lt;=149000),5,IF(AND(H875&gt;=35000,H875&lt;=74999),6,6)))))),"-")</f>
        <v>5</v>
      </c>
      <c r="N875" s="83">
        <v>30</v>
      </c>
      <c r="O875" s="83">
        <v>4</v>
      </c>
      <c r="P875" s="43">
        <f>N875*O875</f>
        <v>120</v>
      </c>
      <c r="Q875" s="67">
        <v>2</v>
      </c>
      <c r="R875" s="67">
        <v>2</v>
      </c>
      <c r="S875" s="67">
        <v>2</v>
      </c>
      <c r="T875" s="67">
        <v>2</v>
      </c>
    </row>
    <row r="876" spans="1:20" ht="12.75" hidden="1">
      <c r="A876" s="72" t="s">
        <v>7583</v>
      </c>
      <c r="B876" s="42" t="str">
        <f>IFERROR(VLOOKUP(D:D,'1. КУБ по территории'!$A:$L,7,0),"")</f>
        <v>Евроопт</v>
      </c>
      <c r="C876" s="42" t="str">
        <f>IFERROR(VLOOKUP(D:D,'1. КУБ по территории'!$A:$L,8,0),"")</f>
        <v>Минская обл., Солигорский р-н, г. Солигорск, б-р Шахтёров, д 5а</v>
      </c>
      <c r="D876" s="71" t="s">
        <v>5170</v>
      </c>
      <c r="E876" s="51">
        <f>IFERROR(VLOOKUP(D:D,'1. КУБ по территории'!$I:$L,2,0),"-")</f>
        <v>85135.62</v>
      </c>
      <c r="F876" s="51">
        <f>IFERROR(VLOOKUP(D:D,'1. КУБ по территории'!$I:$L,3,0),"-")</f>
        <v>69880.039999999994</v>
      </c>
      <c r="G876" s="51">
        <f>IFERROR(VLOOKUP(D:D,'1. КУБ по территории'!$I:$L,4,0),"-")</f>
        <v>74147.520000000004</v>
      </c>
      <c r="H876" s="51">
        <f>IFERROR(AVERAGE(E876:G876),"-")</f>
        <v>76387.726666666669</v>
      </c>
      <c r="I876" s="42" t="str">
        <f>IFERROR(VLOOKUP($D876,'1. КУБ по территории'!$A:$L,3,0),"-")</f>
        <v>Смешанный канал</v>
      </c>
      <c r="J876" s="42" t="str">
        <f>IFERROR(VLOOKUP($D876,'1. КУБ по территории'!$A:$L,4,0),"-")</f>
        <v>Супермаркет</v>
      </c>
      <c r="K876" s="42" t="str">
        <f>IFERROR(VLOOKUP($D876,'1. КУБ по территории'!$A:$L,5,0),"-")</f>
        <v>Супермаркет (малый)</v>
      </c>
      <c r="L876" s="42" t="str">
        <f>IFERROR(VLOOKUP($D876,'1. КУБ по территории'!$A:$L,6,0),"-")</f>
        <v>Unknown</v>
      </c>
      <c r="M876" s="50">
        <f>IFERROR(IF(H876&gt;=1000000,1,IF(AND(H876&gt;=500000,H876&lt;=999999),2,IF(AND(H876&gt;=200000,H876&lt;=499999),3,IF(AND(H876&gt;=150000,H876&lt;=199999),4,IF(AND(H876&gt;=75000,H876&lt;=149000),5,IF(AND(H876&gt;=35000,H876&lt;=74999),6,6)))))),"-")</f>
        <v>5</v>
      </c>
      <c r="N876" s="83">
        <v>30</v>
      </c>
      <c r="O876" s="83">
        <v>4</v>
      </c>
      <c r="P876" s="43">
        <f>N876*O876</f>
        <v>120</v>
      </c>
      <c r="Q876" s="67">
        <v>3</v>
      </c>
      <c r="R876" s="67">
        <v>3</v>
      </c>
      <c r="S876" s="67">
        <v>3</v>
      </c>
      <c r="T876" s="67">
        <v>3</v>
      </c>
    </row>
    <row r="877" spans="1:20" ht="12.75" hidden="1">
      <c r="A877" s="72" t="s">
        <v>7583</v>
      </c>
      <c r="B877" s="42" t="str">
        <f>IFERROR(VLOOKUP(D:D,'1. КУБ по территории'!$A:$L,7,0),"")</f>
        <v>Евроопт</v>
      </c>
      <c r="C877" s="42" t="str">
        <f>IFERROR(VLOOKUP(D:D,'1. КУБ по территории'!$A:$L,8,0),"")</f>
        <v>Минская обл., Солигорский р-н, г. Солигорск, ул Октябрьская, д 27А</v>
      </c>
      <c r="D877" s="71" t="s">
        <v>5224</v>
      </c>
      <c r="E877" s="51">
        <f>IFERROR(VLOOKUP(D:D,'1. КУБ по территории'!$I:$L,2,0),"-")</f>
        <v>85135.619999999952</v>
      </c>
      <c r="F877" s="51">
        <f>IFERROR(VLOOKUP(D:D,'1. КУБ по территории'!$I:$L,3,0),"-")</f>
        <v>69880.040000000023</v>
      </c>
      <c r="G877" s="51">
        <f>IFERROR(VLOOKUP(D:D,'1. КУБ по территории'!$I:$L,4,0),"-")</f>
        <v>74147.519999999975</v>
      </c>
      <c r="H877" s="51">
        <f>IFERROR(AVERAGE(E877:G877),"-")</f>
        <v>76387.72666666664</v>
      </c>
      <c r="I877" s="42" t="str">
        <f>IFERROR(VLOOKUP($D877,'1. КУБ по территории'!$A:$L,3,0),"-")</f>
        <v>Смешанный канал</v>
      </c>
      <c r="J877" s="42" t="str">
        <f>IFERROR(VLOOKUP($D877,'1. КУБ по территории'!$A:$L,4,0),"-")</f>
        <v>Супермаркет</v>
      </c>
      <c r="K877" s="42" t="str">
        <f>IFERROR(VLOOKUP($D877,'1. КУБ по территории'!$A:$L,5,0),"-")</f>
        <v>Супермаркет (малый)</v>
      </c>
      <c r="L877" s="42" t="str">
        <f>IFERROR(VLOOKUP($D877,'1. КУБ по территории'!$A:$L,6,0),"-")</f>
        <v>Unknown</v>
      </c>
      <c r="M877" s="50">
        <f>IFERROR(IF(H877&gt;=1000000,1,IF(AND(H877&gt;=500000,H877&lt;=999999),2,IF(AND(H877&gt;=200000,H877&lt;=499999),3,IF(AND(H877&gt;=150000,H877&lt;=199999),4,IF(AND(H877&gt;=75000,H877&lt;=149000),5,IF(AND(H877&gt;=35000,H877&lt;=74999),6,6)))))),"-")</f>
        <v>5</v>
      </c>
      <c r="N877" s="83">
        <v>30</v>
      </c>
      <c r="O877" s="83">
        <v>2</v>
      </c>
      <c r="P877" s="43">
        <f>N877*O877</f>
        <v>60</v>
      </c>
      <c r="Q877" s="67">
        <v>1</v>
      </c>
      <c r="R877" s="67" t="s">
        <v>7584</v>
      </c>
      <c r="S877" s="67">
        <v>1</v>
      </c>
      <c r="T877" s="67" t="s">
        <v>7584</v>
      </c>
    </row>
    <row r="878" spans="1:20" ht="12.75" hidden="1">
      <c r="A878" s="72" t="s">
        <v>7583</v>
      </c>
      <c r="B878" s="42" t="str">
        <f>IFERROR(VLOOKUP(D:D,'1. КУБ по территории'!$A:$L,7,0),"")</f>
        <v>Евроопт</v>
      </c>
      <c r="C878" s="42" t="str">
        <f>IFERROR(VLOOKUP(D:D,'1. КУБ по территории'!$A:$L,8,0),"")</f>
        <v>Минская обл., Солигорский р-н, г. Солигорск, ул Козлова, д 76</v>
      </c>
      <c r="D878" s="71" t="s">
        <v>5115</v>
      </c>
      <c r="E878" s="51">
        <f>IFERROR(VLOOKUP(D:D,'1. КУБ по территории'!$I:$L,2,0),"-")</f>
        <v>85135.62000000001</v>
      </c>
      <c r="F878" s="51">
        <f>IFERROR(VLOOKUP(D:D,'1. КУБ по территории'!$I:$L,3,0),"-")</f>
        <v>69880.040000000066</v>
      </c>
      <c r="G878" s="51">
        <f>IFERROR(VLOOKUP(D:D,'1. КУБ по территории'!$I:$L,4,0),"-")</f>
        <v>74147.51999999999</v>
      </c>
      <c r="H878" s="51">
        <f>IFERROR(AVERAGE(E878:G878),"-")</f>
        <v>76387.726666666698</v>
      </c>
      <c r="I878" s="42" t="str">
        <f>IFERROR(VLOOKUP($D878,'1. КУБ по территории'!$A:$L,3,0),"-")</f>
        <v>Смешанный канал</v>
      </c>
      <c r="J878" s="42" t="str">
        <f>IFERROR(VLOOKUP($D878,'1. КУБ по территории'!$A:$L,4,0),"-")</f>
        <v>Супермаркет</v>
      </c>
      <c r="K878" s="42" t="str">
        <f>IFERROR(VLOOKUP($D878,'1. КУБ по территории'!$A:$L,5,0),"-")</f>
        <v>Супермаркет (малый)</v>
      </c>
      <c r="L878" s="42" t="str">
        <f>IFERROR(VLOOKUP($D878,'1. КУБ по территории'!$A:$L,6,0),"-")</f>
        <v>Unknown</v>
      </c>
      <c r="M878" s="50">
        <f>IFERROR(IF(H878&gt;=1000000,1,IF(AND(H878&gt;=500000,H878&lt;=999999),2,IF(AND(H878&gt;=200000,H878&lt;=499999),3,IF(AND(H878&gt;=150000,H878&lt;=199999),4,IF(AND(H878&gt;=75000,H878&lt;=149000),5,IF(AND(H878&gt;=35000,H878&lt;=74999),6,6)))))),"-")</f>
        <v>5</v>
      </c>
      <c r="N878" s="83">
        <v>30</v>
      </c>
      <c r="O878" s="83">
        <v>2</v>
      </c>
      <c r="P878" s="43">
        <f>N878*O878</f>
        <v>60</v>
      </c>
      <c r="Q878" s="67" t="s">
        <v>7584</v>
      </c>
      <c r="R878" s="67">
        <v>1</v>
      </c>
      <c r="S878" s="67" t="s">
        <v>7584</v>
      </c>
      <c r="T878" s="67">
        <v>1</v>
      </c>
    </row>
    <row r="879" spans="1:20" ht="12.75" hidden="1">
      <c r="A879" s="72" t="s">
        <v>7583</v>
      </c>
      <c r="B879" s="42" t="str">
        <f>IFERROR(VLOOKUP(D:D,'1. КУБ по территории'!$A:$L,7,0),"")</f>
        <v>Грошык</v>
      </c>
      <c r="C879" s="42" t="str">
        <f>IFERROR(VLOOKUP(D:D,'1. КУБ по территории'!$A:$L,8,0),"")</f>
        <v>Минская обл., Солигорский р-н, с/с Чижевичский, д. Чижевичи, д 55</v>
      </c>
      <c r="D879" s="71" t="s">
        <v>5479</v>
      </c>
      <c r="E879" s="51">
        <f>IFERROR(VLOOKUP(D:D,'1. КУБ по территории'!$I:$L,2,0),"-")</f>
        <v>85135.62000000001</v>
      </c>
      <c r="F879" s="51">
        <f>IFERROR(VLOOKUP(D:D,'1. КУБ по территории'!$I:$L,3,0),"-")</f>
        <v>69880.040000000037</v>
      </c>
      <c r="G879" s="51">
        <f>IFERROR(VLOOKUP(D:D,'1. КУБ по территории'!$I:$L,4,0),"-")</f>
        <v>74147.51999999999</v>
      </c>
      <c r="H879" s="51">
        <f>IFERROR(AVERAGE(E879:G879),"-")</f>
        <v>76387.726666666669</v>
      </c>
      <c r="I879" s="42" t="str">
        <f>IFERROR(VLOOKUP($D879,'1. КУБ по территории'!$A:$L,3,0),"-")</f>
        <v>Смешанный канал</v>
      </c>
      <c r="J879" s="42" t="str">
        <f>IFERROR(VLOOKUP($D879,'1. КУБ по территории'!$A:$L,4,0),"-")</f>
        <v>Хард дискаунтер</v>
      </c>
      <c r="K879" s="42" t="str">
        <f>IFERROR(VLOOKUP($D879,'1. КУБ по территории'!$A:$L,5,0),"-")</f>
        <v>Хард дискаунтер</v>
      </c>
      <c r="L879" s="42" t="str">
        <f>IFERROR(VLOOKUP($D879,'1. КУБ по территории'!$A:$L,6,0),"-")</f>
        <v>Unknown</v>
      </c>
      <c r="M879" s="50">
        <f>IFERROR(IF(H879&gt;=1000000,1,IF(AND(H879&gt;=500000,H879&lt;=999999),2,IF(AND(H879&gt;=200000,H879&lt;=499999),3,IF(AND(H879&gt;=150000,H879&lt;=199999),4,IF(AND(H879&gt;=75000,H879&lt;=149000),5,IF(AND(H879&gt;=35000,H879&lt;=74999),6,6)))))),"-")</f>
        <v>5</v>
      </c>
      <c r="N879" s="83">
        <v>30</v>
      </c>
      <c r="O879" s="83">
        <v>2</v>
      </c>
      <c r="P879" s="43">
        <f>N879*O879</f>
        <v>60</v>
      </c>
      <c r="Q879" s="67">
        <v>5</v>
      </c>
      <c r="R879" s="67" t="s">
        <v>7584</v>
      </c>
      <c r="S879" s="67">
        <v>5</v>
      </c>
      <c r="T879" s="67" t="s">
        <v>7584</v>
      </c>
    </row>
    <row r="880" spans="1:20" ht="12.75" hidden="1">
      <c r="A880" s="72" t="s">
        <v>7583</v>
      </c>
      <c r="B880" s="42" t="str">
        <f>IFERROR(VLOOKUP(D:D,'1. КУБ по территории'!$A:$L,7,0),"")</f>
        <v>Грошык</v>
      </c>
      <c r="C880" s="42" t="str">
        <f>IFERROR(VLOOKUP(D:D,'1. КУБ по территории'!$A:$L,8,0),"")</f>
        <v>Минская обл., Солигорский р-н, г. Солигорск, ул Октябрьская, д 92</v>
      </c>
      <c r="D880" s="71" t="s">
        <v>5477</v>
      </c>
      <c r="E880" s="51">
        <f>IFERROR(VLOOKUP(D:D,'1. КУБ по территории'!$I:$L,2,0),"-")</f>
        <v>85135.620000000039</v>
      </c>
      <c r="F880" s="51">
        <f>IFERROR(VLOOKUP(D:D,'1. КУБ по территории'!$I:$L,3,0),"-")</f>
        <v>69880.040000000023</v>
      </c>
      <c r="G880" s="51">
        <f>IFERROR(VLOOKUP(D:D,'1. КУБ по территории'!$I:$L,4,0),"-")</f>
        <v>74147.520000000019</v>
      </c>
      <c r="H880" s="51">
        <f>IFERROR(AVERAGE(E880:G880),"-")</f>
        <v>76387.726666666698</v>
      </c>
      <c r="I880" s="42" t="str">
        <f>IFERROR(VLOOKUP($D880,'1. КУБ по территории'!$A:$L,3,0),"-")</f>
        <v>Смешанный канал</v>
      </c>
      <c r="J880" s="42" t="str">
        <f>IFERROR(VLOOKUP($D880,'1. КУБ по территории'!$A:$L,4,0),"-")</f>
        <v>Хард дискаунтер</v>
      </c>
      <c r="K880" s="42" t="str">
        <f>IFERROR(VLOOKUP($D880,'1. КУБ по территории'!$A:$L,5,0),"-")</f>
        <v>Хард дискаунтер</v>
      </c>
      <c r="L880" s="42" t="str">
        <f>IFERROR(VLOOKUP($D880,'1. КУБ по территории'!$A:$L,6,0),"-")</f>
        <v>Unknown</v>
      </c>
      <c r="M880" s="50">
        <f>IFERROR(IF(H880&gt;=1000000,1,IF(AND(H880&gt;=500000,H880&lt;=999999),2,IF(AND(H880&gt;=200000,H880&lt;=499999),3,IF(AND(H880&gt;=150000,H880&lt;=199999),4,IF(AND(H880&gt;=75000,H880&lt;=149000),5,IF(AND(H880&gt;=35000,H880&lt;=74999),6,6)))))),"-")</f>
        <v>5</v>
      </c>
      <c r="N880" s="83">
        <v>30</v>
      </c>
      <c r="O880" s="83">
        <v>2</v>
      </c>
      <c r="P880" s="43">
        <f>N880*O880</f>
        <v>60</v>
      </c>
      <c r="Q880" s="67">
        <v>5</v>
      </c>
      <c r="R880" s="67" t="s">
        <v>7584</v>
      </c>
      <c r="S880" s="67">
        <v>5</v>
      </c>
      <c r="T880" s="67" t="s">
        <v>7584</v>
      </c>
    </row>
    <row r="881" spans="1:20" ht="12.75" hidden="1">
      <c r="A881" s="72" t="s">
        <v>7583</v>
      </c>
      <c r="B881" s="42" t="str">
        <f>IFERROR(VLOOKUP(D:D,'1. КУБ по территории'!$A:$L,7,0),"")</f>
        <v>Корона</v>
      </c>
      <c r="C881" s="42" t="str">
        <f>IFERROR(VLOOKUP(D:D,'1. КУБ по территории'!$A:$L,8,0),"")</f>
        <v>Минская обл., Солигорский р-н, г. Солигорск, ул Константина Заслонова, д 29</v>
      </c>
      <c r="D881" s="71" t="s">
        <v>5084</v>
      </c>
      <c r="E881" s="51">
        <f>IFERROR(VLOOKUP(D:D,'1. КУБ по территории'!$I:$L,2,0),"-")</f>
        <v>47360.26</v>
      </c>
      <c r="F881" s="51">
        <f>IFERROR(VLOOKUP(D:D,'1. КУБ по территории'!$I:$L,3,0),"-")</f>
        <v>40368.740000000005</v>
      </c>
      <c r="G881" s="51">
        <f>IFERROR(VLOOKUP(D:D,'1. КУБ по территории'!$I:$L,4,0),"-")</f>
        <v>0</v>
      </c>
      <c r="H881" s="51">
        <f>IFERROR(AVERAGE(E881:G881),"-")</f>
        <v>29243</v>
      </c>
      <c r="I881" s="42" t="str">
        <f>IFERROR(VLOOKUP($D881,'1. КУБ по территории'!$A:$L,3,0),"-")</f>
        <v>Смешанный канал</v>
      </c>
      <c r="J881" s="42" t="str">
        <f>IFERROR(VLOOKUP($D881,'1. КУБ по территории'!$A:$L,4,0),"-")</f>
        <v>Супермаркет</v>
      </c>
      <c r="K881" s="42" t="str">
        <f>IFERROR(VLOOKUP($D881,'1. КУБ по территории'!$A:$L,5,0),"-")</f>
        <v>Супермаркет (большой)</v>
      </c>
      <c r="L881" s="42" t="str">
        <f>IFERROR(VLOOKUP($D881,'1. КУБ по территории'!$A:$L,6,0),"-")</f>
        <v>Ф4 (Корона)</v>
      </c>
      <c r="M881" s="50">
        <f>IFERROR(IF(H881&gt;=1000000,1,IF(AND(H881&gt;=500000,H881&lt;=999999),2,IF(AND(H881&gt;=200000,H881&lt;=499999),3,IF(AND(H881&gt;=150000,H881&lt;=199999),4,IF(AND(H881&gt;=75000,H881&lt;=149000),5,IF(AND(H881&gt;=35000,H881&lt;=74999),6,6)))))),"-")</f>
        <v>6</v>
      </c>
      <c r="N881" s="83">
        <v>60</v>
      </c>
      <c r="O881" s="83">
        <v>8</v>
      </c>
      <c r="P881" s="43">
        <f>N881*O881</f>
        <v>480</v>
      </c>
      <c r="Q881" s="67">
        <v>1.3</v>
      </c>
      <c r="R881" s="67">
        <v>1.3</v>
      </c>
      <c r="S881" s="67">
        <v>1.3</v>
      </c>
      <c r="T881" s="67">
        <v>1.3</v>
      </c>
    </row>
    <row r="882" spans="1:20" ht="12.75" hidden="1">
      <c r="A882" s="72" t="s">
        <v>7583</v>
      </c>
      <c r="B882" s="42" t="str">
        <f>IFERROR(VLOOKUP(D:D,'1. КУБ по территории'!$A:$L,7,0),"")</f>
        <v>Мила</v>
      </c>
      <c r="C882" s="42" t="str">
        <f>IFERROR(VLOOKUP(D:D,'1. КУБ по территории'!$A:$L,8,0),"")</f>
        <v>Минская обл., Солигорский р-н, г. Солигорск, ул Козлова, д 21В</v>
      </c>
      <c r="D882" s="71" t="s">
        <v>4752</v>
      </c>
      <c r="E882" s="51">
        <f>IFERROR(VLOOKUP(D:D,'1. КУБ по территории'!$I:$L,2,0),"-")</f>
        <v>58660.449999999983</v>
      </c>
      <c r="F882" s="51">
        <f>IFERROR(VLOOKUP(D:D,'1. КУБ по территории'!$I:$L,3,0),"-")</f>
        <v>41289.22</v>
      </c>
      <c r="G882" s="51">
        <f>IFERROR(VLOOKUP(D:D,'1. КУБ по территории'!$I:$L,4,0),"-")</f>
        <v>9523.2299999999959</v>
      </c>
      <c r="H882" s="51">
        <f>IFERROR(AVERAGE(E882:G882),"-")</f>
        <v>36490.96666666666</v>
      </c>
      <c r="I882" s="42" t="str">
        <f>IFERROR(VLOOKUP($D882,'1. КУБ по территории'!$A:$L,3,0),"-")</f>
        <v>Канал Специалисты</v>
      </c>
      <c r="J882" s="42" t="str">
        <f>IFERROR(VLOOKUP($D882,'1. КУБ по территории'!$A:$L,4,0),"-")</f>
        <v>Парфюмерные и хозяйственные магазины</v>
      </c>
      <c r="K882" s="42" t="str">
        <f>IFERROR(VLOOKUP($D882,'1. КУБ по территории'!$A:$L,5,0),"-")</f>
        <v>Парфюмерно-Хозяйственный магазин (Малый)</v>
      </c>
      <c r="L882" s="42" t="str">
        <f>IFERROR(VLOOKUP($D882,'1. КУБ по территории'!$A:$L,6,0),"-")</f>
        <v>Мила mini</v>
      </c>
      <c r="M882" s="50">
        <f>IFERROR(IF(H882&gt;=1000000,1,IF(AND(H882&gt;=500000,H882&lt;=999999),2,IF(AND(H882&gt;=200000,H882&lt;=499999),3,IF(AND(H882&gt;=150000,H882&lt;=199999),4,IF(AND(H882&gt;=75000,H882&lt;=149000),5,IF(AND(H882&gt;=35000,H882&lt;=74999),6,6)))))),"-")</f>
        <v>6</v>
      </c>
      <c r="N882" s="83">
        <v>30</v>
      </c>
      <c r="O882" s="83">
        <v>2</v>
      </c>
      <c r="P882" s="43">
        <f>N882*O882</f>
        <v>60</v>
      </c>
      <c r="Q882" s="67">
        <v>1</v>
      </c>
      <c r="R882" s="67" t="s">
        <v>7584</v>
      </c>
      <c r="S882" s="67">
        <v>1</v>
      </c>
      <c r="T882" s="67" t="s">
        <v>7584</v>
      </c>
    </row>
    <row r="883" spans="1:20" ht="12.75" hidden="1">
      <c r="A883" s="72" t="s">
        <v>7583</v>
      </c>
      <c r="B883" s="42" t="str">
        <f>IFERROR(VLOOKUP(D:D,'1. КУБ по территории'!$A:$L,7,0),"")</f>
        <v>Мила</v>
      </c>
      <c r="C883" s="42" t="str">
        <f>IFERROR(VLOOKUP(D:D,'1. КУБ по территории'!$A:$L,8,0),"")</f>
        <v>Минская обл., Слуцкий р-н, г. Слуцк, ул Парижской Коммуны, д 2</v>
      </c>
      <c r="D883" s="71" t="s">
        <v>4710</v>
      </c>
      <c r="E883" s="51">
        <f>IFERROR(VLOOKUP(D:D,'1. КУБ по территории'!$I:$L,2,0),"-")</f>
        <v>58660.44999999999</v>
      </c>
      <c r="F883" s="51">
        <f>IFERROR(VLOOKUP(D:D,'1. КУБ по территории'!$I:$L,3,0),"-")</f>
        <v>41289.22</v>
      </c>
      <c r="G883" s="51">
        <f>IFERROR(VLOOKUP(D:D,'1. КУБ по территории'!$I:$L,4,0),"-")</f>
        <v>9523.2299999999977</v>
      </c>
      <c r="H883" s="51">
        <f>IFERROR(AVERAGE(E883:G883),"-")</f>
        <v>36490.96666666666</v>
      </c>
      <c r="I883" s="42" t="str">
        <f>IFERROR(VLOOKUP($D883,'1. КУБ по территории'!$A:$L,3,0),"-")</f>
        <v>Канал Специалисты</v>
      </c>
      <c r="J883" s="42" t="str">
        <f>IFERROR(VLOOKUP($D883,'1. КУБ по территории'!$A:$L,4,0),"-")</f>
        <v>Парфюмерные и хозяйственные магазины</v>
      </c>
      <c r="K883" s="42" t="str">
        <f>IFERROR(VLOOKUP($D883,'1. КУБ по территории'!$A:$L,5,0),"-")</f>
        <v>Парфюмерно-Хозяйственный магазин (Малый)</v>
      </c>
      <c r="L883" s="42" t="str">
        <f>IFERROR(VLOOKUP($D883,'1. КУБ по территории'!$A:$L,6,0),"-")</f>
        <v>Мила mini</v>
      </c>
      <c r="M883" s="50">
        <f>IFERROR(IF(H883&gt;=1000000,1,IF(AND(H883&gt;=500000,H883&lt;=999999),2,IF(AND(H883&gt;=200000,H883&lt;=499999),3,IF(AND(H883&gt;=150000,H883&lt;=199999),4,IF(AND(H883&gt;=75000,H883&lt;=149000),5,IF(AND(H883&gt;=35000,H883&lt;=74999),6,6)))))),"-")</f>
        <v>6</v>
      </c>
      <c r="N883" s="83">
        <v>30</v>
      </c>
      <c r="O883" s="83">
        <v>2</v>
      </c>
      <c r="P883" s="43">
        <f>N883*O883</f>
        <v>60</v>
      </c>
      <c r="Q883" s="67" t="s">
        <v>7584</v>
      </c>
      <c r="R883" s="67">
        <v>2</v>
      </c>
      <c r="S883" s="67" t="s">
        <v>7584</v>
      </c>
      <c r="T883" s="67">
        <v>2</v>
      </c>
    </row>
    <row r="884" spans="1:20" ht="12.75" hidden="1">
      <c r="A884" s="72" t="s">
        <v>7583</v>
      </c>
      <c r="B884" s="42" t="str">
        <f>IFERROR(VLOOKUP(D:D,'1. КУБ по территории'!$A:$L,7,0),"")</f>
        <v>Мила</v>
      </c>
      <c r="C884" s="42" t="str">
        <f>IFERROR(VLOOKUP(D:D,'1. КУБ по территории'!$A:$L,8,0),"")</f>
        <v>Минская обл., Столбцовский р-н, г. Столбцы, ул Центральная, д 14</v>
      </c>
      <c r="D884" s="71" t="s">
        <v>4704</v>
      </c>
      <c r="E884" s="51">
        <f>IFERROR(VLOOKUP(D:D,'1. КУБ по территории'!$I:$L,2,0),"-")</f>
        <v>58660.45</v>
      </c>
      <c r="F884" s="51">
        <f>IFERROR(VLOOKUP(D:D,'1. КУБ по территории'!$I:$L,3,0),"-")</f>
        <v>41289.22</v>
      </c>
      <c r="G884" s="51">
        <f>IFERROR(VLOOKUP(D:D,'1. КУБ по территории'!$I:$L,4,0),"-")</f>
        <v>9523.23</v>
      </c>
      <c r="H884" s="51">
        <f>IFERROR(AVERAGE(E884:G884),"-")</f>
        <v>36490.966666666667</v>
      </c>
      <c r="I884" s="42" t="str">
        <f>IFERROR(VLOOKUP($D884,'1. КУБ по территории'!$A:$L,3,0),"-")</f>
        <v>Канал Специалисты</v>
      </c>
      <c r="J884" s="42" t="str">
        <f>IFERROR(VLOOKUP($D884,'1. КУБ по территории'!$A:$L,4,0),"-")</f>
        <v>Парфюмерные и хозяйственные магазины</v>
      </c>
      <c r="K884" s="42" t="str">
        <f>IFERROR(VLOOKUP($D884,'1. КУБ по территории'!$A:$L,5,0),"-")</f>
        <v>Парфюмерно-Хозяйственный магазин (Малый)</v>
      </c>
      <c r="L884" s="42" t="str">
        <f>IFERROR(VLOOKUP($D884,'1. КУБ по территории'!$A:$L,6,0),"-")</f>
        <v>Мила mini</v>
      </c>
      <c r="M884" s="50">
        <f>IFERROR(IF(H884&gt;=1000000,1,IF(AND(H884&gt;=500000,H884&lt;=999999),2,IF(AND(H884&gt;=200000,H884&lt;=499999),3,IF(AND(H884&gt;=150000,H884&lt;=199999),4,IF(AND(H884&gt;=75000,H884&lt;=149000),5,IF(AND(H884&gt;=35000,H884&lt;=74999),6,6)))))),"-")</f>
        <v>6</v>
      </c>
      <c r="N884" s="83">
        <v>30</v>
      </c>
      <c r="O884" s="83">
        <v>2</v>
      </c>
      <c r="P884" s="43">
        <f>N884*O884</f>
        <v>60</v>
      </c>
      <c r="Q884" s="67">
        <v>4</v>
      </c>
      <c r="R884" s="67" t="s">
        <v>7584</v>
      </c>
      <c r="S884" s="67">
        <v>4</v>
      </c>
      <c r="T884" s="67" t="s">
        <v>7584</v>
      </c>
    </row>
    <row r="885" spans="1:20" ht="12.75" hidden="1">
      <c r="A885" s="72" t="s">
        <v>7583</v>
      </c>
      <c r="B885" s="42" t="str">
        <f>IFERROR(VLOOKUP(D:D,'1. КУБ по территории'!$A:$L,7,0),"")</f>
        <v>Мила</v>
      </c>
      <c r="C885" s="42" t="str">
        <f>IFERROR(VLOOKUP(D:D,'1. КУБ по территории'!$A:$L,8,0),"")</f>
        <v>Минская обл., Стародорожский р-н, г. Старые Дороги, ул Комсомольская, д 1</v>
      </c>
      <c r="D885" s="71" t="s">
        <v>4756</v>
      </c>
      <c r="E885" s="51">
        <f>IFERROR(VLOOKUP(D:D,'1. КУБ по территории'!$I:$L,2,0),"-")</f>
        <v>58660.450000000004</v>
      </c>
      <c r="F885" s="51">
        <f>IFERROR(VLOOKUP(D:D,'1. КУБ по территории'!$I:$L,3,0),"-")</f>
        <v>41289.219999999987</v>
      </c>
      <c r="G885" s="51">
        <f>IFERROR(VLOOKUP(D:D,'1. КУБ по территории'!$I:$L,4,0),"-")</f>
        <v>9523.23</v>
      </c>
      <c r="H885" s="51">
        <f>IFERROR(AVERAGE(E885:G885),"-")</f>
        <v>36490.96666666666</v>
      </c>
      <c r="I885" s="42" t="str">
        <f>IFERROR(VLOOKUP($D885,'1. КУБ по территории'!$A:$L,3,0),"-")</f>
        <v>Канал Специалисты</v>
      </c>
      <c r="J885" s="42" t="str">
        <f>IFERROR(VLOOKUP($D885,'1. КУБ по территории'!$A:$L,4,0),"-")</f>
        <v>Парфюмерные и хозяйственные магазины</v>
      </c>
      <c r="K885" s="42" t="str">
        <f>IFERROR(VLOOKUP($D885,'1. КУБ по территории'!$A:$L,5,0),"-")</f>
        <v>Парфюмерно-Хозяйственный магазин (Малый)</v>
      </c>
      <c r="L885" s="42" t="str">
        <f>IFERROR(VLOOKUP($D885,'1. КУБ по территории'!$A:$L,6,0),"-")</f>
        <v>Мила mini</v>
      </c>
      <c r="M885" s="50">
        <f>IFERROR(IF(H885&gt;=1000000,1,IF(AND(H885&gt;=500000,H885&lt;=999999),2,IF(AND(H885&gt;=200000,H885&lt;=499999),3,IF(AND(H885&gt;=150000,H885&lt;=199999),4,IF(AND(H885&gt;=75000,H885&lt;=149000),5,IF(AND(H885&gt;=35000,H885&lt;=74999),6,6)))))),"-")</f>
        <v>6</v>
      </c>
      <c r="N885" s="83">
        <v>30</v>
      </c>
      <c r="O885" s="83">
        <v>1</v>
      </c>
      <c r="P885" s="43">
        <f>N885*O885</f>
        <v>30</v>
      </c>
      <c r="Q885" s="67" t="s">
        <v>7584</v>
      </c>
      <c r="R885" s="67">
        <v>4</v>
      </c>
      <c r="S885" s="67" t="s">
        <v>7584</v>
      </c>
      <c r="T885" s="67" t="s">
        <v>7584</v>
      </c>
    </row>
    <row r="886" spans="1:20" ht="12.75" hidden="1">
      <c r="A886" s="72" t="s">
        <v>7583</v>
      </c>
      <c r="B886" s="42" t="str">
        <f>IFERROR(VLOOKUP(D:D,'1. КУБ по территории'!$A:$L,7,0),"")</f>
        <v>Мила</v>
      </c>
      <c r="C886" s="42" t="str">
        <f>IFERROR(VLOOKUP(D:D,'1. КУБ по территории'!$A:$L,8,0),"")</f>
        <v>Минская обл., Узденский р-н, г. Узда, ул Степанова, д 1</v>
      </c>
      <c r="D886" s="71" t="s">
        <v>4708</v>
      </c>
      <c r="E886" s="51">
        <f>IFERROR(VLOOKUP(D:D,'1. КУБ по территории'!$I:$L,2,0),"-")</f>
        <v>58660.449999999983</v>
      </c>
      <c r="F886" s="51">
        <f>IFERROR(VLOOKUP(D:D,'1. КУБ по территории'!$I:$L,3,0),"-")</f>
        <v>41289.220000000008</v>
      </c>
      <c r="G886" s="51">
        <f>IFERROR(VLOOKUP(D:D,'1. КУБ по территории'!$I:$L,4,0),"-")</f>
        <v>9523.2299999999959</v>
      </c>
      <c r="H886" s="51">
        <f>IFERROR(AVERAGE(E886:G886),"-")</f>
        <v>36490.96666666666</v>
      </c>
      <c r="I886" s="42" t="str">
        <f>IFERROR(VLOOKUP($D886,'1. КУБ по территории'!$A:$L,3,0),"-")</f>
        <v>Канал Специалисты</v>
      </c>
      <c r="J886" s="42" t="str">
        <f>IFERROR(VLOOKUP($D886,'1. КУБ по территории'!$A:$L,4,0),"-")</f>
        <v>Парфюмерные и хозяйственные магазины</v>
      </c>
      <c r="K886" s="42" t="str">
        <f>IFERROR(VLOOKUP($D886,'1. КУБ по территории'!$A:$L,5,0),"-")</f>
        <v>Парфюмерно-Хозяйственный магазин (Малый)</v>
      </c>
      <c r="L886" s="42" t="str">
        <f>IFERROR(VLOOKUP($D886,'1. КУБ по территории'!$A:$L,6,0),"-")</f>
        <v>Мила mini</v>
      </c>
      <c r="M886" s="50">
        <f>IFERROR(IF(H886&gt;=1000000,1,IF(AND(H886&gt;=500000,H886&lt;=999999),2,IF(AND(H886&gt;=200000,H886&lt;=499999),3,IF(AND(H886&gt;=150000,H886&lt;=199999),4,IF(AND(H886&gt;=75000,H886&lt;=149000),5,IF(AND(H886&gt;=35000,H886&lt;=74999),6,6)))))),"-")</f>
        <v>6</v>
      </c>
      <c r="N886" s="83">
        <v>30</v>
      </c>
      <c r="O886" s="83">
        <v>2</v>
      </c>
      <c r="P886" s="43">
        <f>N886*O886</f>
        <v>60</v>
      </c>
      <c r="Q886" s="67">
        <v>4</v>
      </c>
      <c r="R886" s="67" t="s">
        <v>7584</v>
      </c>
      <c r="S886" s="67">
        <v>4</v>
      </c>
      <c r="T886" s="67" t="s">
        <v>7584</v>
      </c>
    </row>
    <row r="887" spans="1:20" ht="12.75" hidden="1">
      <c r="A887" s="72" t="s">
        <v>7583</v>
      </c>
      <c r="B887" s="42" t="str">
        <f>IFERROR(VLOOKUP(D:D,'1. КУБ по территории'!$A:$L,7,0),"")</f>
        <v>Мила</v>
      </c>
      <c r="C887" s="42" t="str">
        <f>IFERROR(VLOOKUP(D:D,'1. КУБ по территории'!$A:$L,8,0),"")</f>
        <v>Минская обл., Любанский р-н, г. Любань, ул Первомайская, д 67</v>
      </c>
      <c r="D887" s="71" t="s">
        <v>5041</v>
      </c>
      <c r="E887" s="51">
        <f>IFERROR(VLOOKUP(D:D,'1. КУБ по территории'!$I:$L,2,0),"-")</f>
        <v>58660.449999999983</v>
      </c>
      <c r="F887" s="51">
        <f>IFERROR(VLOOKUP(D:D,'1. КУБ по территории'!$I:$L,3,0),"-")</f>
        <v>41289.220000000008</v>
      </c>
      <c r="G887" s="51">
        <f>IFERROR(VLOOKUP(D:D,'1. КУБ по территории'!$I:$L,4,0),"-")</f>
        <v>9523.23</v>
      </c>
      <c r="H887" s="51">
        <f>IFERROR(AVERAGE(E887:G887),"-")</f>
        <v>36490.96666666666</v>
      </c>
      <c r="I887" s="42" t="str">
        <f>IFERROR(VLOOKUP($D887,'1. КУБ по территории'!$A:$L,3,0),"-")</f>
        <v>Канал Специалисты</v>
      </c>
      <c r="J887" s="42" t="str">
        <f>IFERROR(VLOOKUP($D887,'1. КУБ по территории'!$A:$L,4,0),"-")</f>
        <v>Парфюмерные и хозяйственные магазины</v>
      </c>
      <c r="K887" s="42" t="str">
        <f>IFERROR(VLOOKUP($D887,'1. КУБ по территории'!$A:$L,5,0),"-")</f>
        <v>Парфюмерно-Хозяйственный магазин (Средний)</v>
      </c>
      <c r="L887" s="42" t="str">
        <f>IFERROR(VLOOKUP($D887,'1. КУБ по территории'!$A:$L,6,0),"-")</f>
        <v>Мила midi</v>
      </c>
      <c r="M887" s="50">
        <f>IFERROR(IF(H887&gt;=1000000,1,IF(AND(H887&gt;=500000,H887&lt;=999999),2,IF(AND(H887&gt;=200000,H887&lt;=499999),3,IF(AND(H887&gt;=150000,H887&lt;=199999),4,IF(AND(H887&gt;=75000,H887&lt;=149000),5,IF(AND(H887&gt;=35000,H887&lt;=74999),6,6)))))),"-")</f>
        <v>6</v>
      </c>
      <c r="N887" s="83">
        <v>30</v>
      </c>
      <c r="O887" s="83">
        <v>1</v>
      </c>
      <c r="P887" s="43">
        <f>N887*O887</f>
        <v>30</v>
      </c>
      <c r="Q887" s="67" t="s">
        <v>7584</v>
      </c>
      <c r="R887" s="67">
        <v>4</v>
      </c>
      <c r="S887" s="67" t="s">
        <v>7584</v>
      </c>
      <c r="T887" s="67" t="s">
        <v>7584</v>
      </c>
    </row>
    <row r="888" spans="1:20" ht="12.75" hidden="1">
      <c r="A888" s="72" t="s">
        <v>7583</v>
      </c>
      <c r="B888" s="42" t="str">
        <f>IFERROR(VLOOKUP(D:D,'1. КУБ по территории'!$A:$L,7,0),"")</f>
        <v>Мила</v>
      </c>
      <c r="C888" s="42" t="str">
        <f>IFERROR(VLOOKUP(D:D,'1. КУБ по территории'!$A:$L,8,0),"")</f>
        <v>Минская обл., Солигорский р-н, г. Солигорск, ул Октябрьская, д 109А</v>
      </c>
      <c r="D888" s="71" t="s">
        <v>4676</v>
      </c>
      <c r="E888" s="51">
        <f>IFERROR(VLOOKUP(D:D,'1. КУБ по территории'!$I:$L,2,0),"-")</f>
        <v>58660.44999999999</v>
      </c>
      <c r="F888" s="51">
        <f>IFERROR(VLOOKUP(D:D,'1. КУБ по территории'!$I:$L,3,0),"-")</f>
        <v>41289.22</v>
      </c>
      <c r="G888" s="51">
        <f>IFERROR(VLOOKUP(D:D,'1. КУБ по территории'!$I:$L,4,0),"-")</f>
        <v>9523.2299999999977</v>
      </c>
      <c r="H888" s="51">
        <f>IFERROR(AVERAGE(E888:G888),"-")</f>
        <v>36490.96666666666</v>
      </c>
      <c r="I888" s="42" t="str">
        <f>IFERROR(VLOOKUP($D888,'1. КУБ по территории'!$A:$L,3,0),"-")</f>
        <v>Канал Специалисты</v>
      </c>
      <c r="J888" s="42" t="str">
        <f>IFERROR(VLOOKUP($D888,'1. КУБ по территории'!$A:$L,4,0),"-")</f>
        <v>Парфюмерные и хозяйственные магазины</v>
      </c>
      <c r="K888" s="42" t="str">
        <f>IFERROR(VLOOKUP($D888,'1. КУБ по территории'!$A:$L,5,0),"-")</f>
        <v>Парфюмерно-Хозяйственный магазин (Малый)</v>
      </c>
      <c r="L888" s="42" t="str">
        <f>IFERROR(VLOOKUP($D888,'1. КУБ по территории'!$A:$L,6,0),"-")</f>
        <v>Мила mini</v>
      </c>
      <c r="M888" s="50">
        <f>IFERROR(IF(H888&gt;=1000000,1,IF(AND(H888&gt;=500000,H888&lt;=999999),2,IF(AND(H888&gt;=200000,H888&lt;=499999),3,IF(AND(H888&gt;=150000,H888&lt;=199999),4,IF(AND(H888&gt;=75000,H888&lt;=149000),5,IF(AND(H888&gt;=35000,H888&lt;=74999),6,6)))))),"-")</f>
        <v>6</v>
      </c>
      <c r="N888" s="83">
        <v>30</v>
      </c>
      <c r="O888" s="83">
        <v>2</v>
      </c>
      <c r="P888" s="43">
        <f>N888*O888</f>
        <v>60</v>
      </c>
      <c r="Q888" s="67">
        <v>3</v>
      </c>
      <c r="R888" s="67" t="s">
        <v>7584</v>
      </c>
      <c r="S888" s="67">
        <v>3</v>
      </c>
      <c r="T888" s="67" t="s">
        <v>7584</v>
      </c>
    </row>
    <row r="889" spans="1:20" ht="12.75" hidden="1">
      <c r="A889" s="72" t="s">
        <v>7583</v>
      </c>
      <c r="B889" s="42" t="str">
        <f>IFERROR(VLOOKUP(D:D,'1. КУБ по территории'!$A:$L,7,0),"")</f>
        <v>Мила</v>
      </c>
      <c r="C889" s="42" t="str">
        <f>IFERROR(VLOOKUP(D:D,'1. КУБ по территории'!$A:$L,8,0),"")</f>
        <v>Минская обл., Солигорский р-н, г. Солигорск, ул Ленинского Комсомола, д 17А</v>
      </c>
      <c r="D889" s="71" t="s">
        <v>4776</v>
      </c>
      <c r="E889" s="51">
        <f>IFERROR(VLOOKUP(D:D,'1. КУБ по территории'!$I:$L,2,0),"-")</f>
        <v>58660.449999999975</v>
      </c>
      <c r="F889" s="51">
        <f>IFERROR(VLOOKUP(D:D,'1. КУБ по территории'!$I:$L,3,0),"-")</f>
        <v>41289.219999999994</v>
      </c>
      <c r="G889" s="51">
        <f>IFERROR(VLOOKUP(D:D,'1. КУБ по территории'!$I:$L,4,0),"-")</f>
        <v>9523.23</v>
      </c>
      <c r="H889" s="51">
        <f>IFERROR(AVERAGE(E889:G889),"-")</f>
        <v>36490.966666666653</v>
      </c>
      <c r="I889" s="42" t="str">
        <f>IFERROR(VLOOKUP($D889,'1. КУБ по территории'!$A:$L,3,0),"-")</f>
        <v>Канал Специалисты</v>
      </c>
      <c r="J889" s="42" t="str">
        <f>IFERROR(VLOOKUP($D889,'1. КУБ по территории'!$A:$L,4,0),"-")</f>
        <v>Парфюмерные и хозяйственные магазины</v>
      </c>
      <c r="K889" s="42" t="str">
        <f>IFERROR(VLOOKUP($D889,'1. КУБ по территории'!$A:$L,5,0),"-")</f>
        <v>Парфюмерно-Хозяйственный магазин (Малый)</v>
      </c>
      <c r="L889" s="42" t="str">
        <f>IFERROR(VLOOKUP($D889,'1. КУБ по территории'!$A:$L,6,0),"-")</f>
        <v>Мила mini</v>
      </c>
      <c r="M889" s="50">
        <f>IFERROR(IF(H889&gt;=1000000,1,IF(AND(H889&gt;=500000,H889&lt;=999999),2,IF(AND(H889&gt;=200000,H889&lt;=499999),3,IF(AND(H889&gt;=150000,H889&lt;=199999),4,IF(AND(H889&gt;=75000,H889&lt;=149000),5,IF(AND(H889&gt;=35000,H889&lt;=74999),6,6)))))),"-")</f>
        <v>6</v>
      </c>
      <c r="N889" s="83">
        <v>30</v>
      </c>
      <c r="O889" s="83">
        <v>2</v>
      </c>
      <c r="P889" s="43">
        <f>N889*O889</f>
        <v>60</v>
      </c>
      <c r="Q889" s="67" t="s">
        <v>7584</v>
      </c>
      <c r="R889" s="67">
        <v>3</v>
      </c>
      <c r="S889" s="67" t="s">
        <v>7584</v>
      </c>
      <c r="T889" s="67">
        <v>3</v>
      </c>
    </row>
    <row r="890" spans="1:20" ht="12.75" hidden="1">
      <c r="A890" s="72" t="s">
        <v>7583</v>
      </c>
      <c r="B890" s="42" t="str">
        <f>IFERROR(VLOOKUP(D:D,'1. КУБ по территории'!$A:$L,7,0),"")</f>
        <v>Мила</v>
      </c>
      <c r="C890" s="42" t="str">
        <f>IFERROR(VLOOKUP(D:D,'1. КУБ по территории'!$A:$L,8,0),"")</f>
        <v>Минская обл., Солигорский р-н, г. Солигорск, пр-кт Мира, д 5</v>
      </c>
      <c r="D890" s="71" t="s">
        <v>4748</v>
      </c>
      <c r="E890" s="51">
        <f>IFERROR(VLOOKUP(D:D,'1. КУБ по территории'!$I:$L,2,0),"-")</f>
        <v>58660.449999999983</v>
      </c>
      <c r="F890" s="51">
        <f>IFERROR(VLOOKUP(D:D,'1. КУБ по территории'!$I:$L,3,0),"-")</f>
        <v>41289.22</v>
      </c>
      <c r="G890" s="51">
        <f>IFERROR(VLOOKUP(D:D,'1. КУБ по территории'!$I:$L,4,0),"-")</f>
        <v>9523.2299999999959</v>
      </c>
      <c r="H890" s="51">
        <f>IFERROR(AVERAGE(E890:G890),"-")</f>
        <v>36490.96666666666</v>
      </c>
      <c r="I890" s="42" t="str">
        <f>IFERROR(VLOOKUP($D890,'1. КУБ по территории'!$A:$L,3,0),"-")</f>
        <v>Канал Специалисты</v>
      </c>
      <c r="J890" s="42" t="str">
        <f>IFERROR(VLOOKUP($D890,'1. КУБ по территории'!$A:$L,4,0),"-")</f>
        <v>Парфюмерные и хозяйственные магазины</v>
      </c>
      <c r="K890" s="42" t="str">
        <f>IFERROR(VLOOKUP($D890,'1. КУБ по территории'!$A:$L,5,0),"-")</f>
        <v>Парфюмерно-Хозяйственный магазин (Малый)</v>
      </c>
      <c r="L890" s="42" t="str">
        <f>IFERROR(VLOOKUP($D890,'1. КУБ по территории'!$A:$L,6,0),"-")</f>
        <v>Мила mini</v>
      </c>
      <c r="M890" s="50">
        <f>IFERROR(IF(H890&gt;=1000000,1,IF(AND(H890&gt;=500000,H890&lt;=999999),2,IF(AND(H890&gt;=200000,H890&lt;=499999),3,IF(AND(H890&gt;=150000,H890&lt;=199999),4,IF(AND(H890&gt;=75000,H890&lt;=149000),5,IF(AND(H890&gt;=35000,H890&lt;=74999),6,6)))))),"-")</f>
        <v>6</v>
      </c>
      <c r="N890" s="83">
        <v>30</v>
      </c>
      <c r="O890" s="83">
        <v>2</v>
      </c>
      <c r="P890" s="43">
        <f>N890*O890</f>
        <v>60</v>
      </c>
      <c r="Q890" s="67">
        <v>3</v>
      </c>
      <c r="R890" s="67" t="s">
        <v>7584</v>
      </c>
      <c r="S890" s="67">
        <v>3</v>
      </c>
      <c r="T890" s="67" t="s">
        <v>7584</v>
      </c>
    </row>
    <row r="891" spans="1:20" ht="12.75" hidden="1">
      <c r="A891" s="72" t="s">
        <v>7583</v>
      </c>
      <c r="B891" s="42" t="str">
        <f>IFERROR(VLOOKUP(D:D,'1. КУБ по территории'!$A:$L,7,0),"")</f>
        <v>Мила</v>
      </c>
      <c r="C891" s="42" t="str">
        <f>IFERROR(VLOOKUP(D:D,'1. КУБ по территории'!$A:$L,8,0),"")</f>
        <v>Минская обл., Дзержинский р-н, г. Фаниполь, ул Шульги А.С., д 2А</v>
      </c>
      <c r="D891" s="71" t="s">
        <v>4670</v>
      </c>
      <c r="E891" s="51">
        <f>IFERROR(VLOOKUP(D:D,'1. КУБ по территории'!$I:$L,2,0),"-")</f>
        <v>58660.44999999999</v>
      </c>
      <c r="F891" s="51">
        <f>IFERROR(VLOOKUP(D:D,'1. КУБ по территории'!$I:$L,3,0),"-")</f>
        <v>41289.220000000016</v>
      </c>
      <c r="G891" s="51">
        <f>IFERROR(VLOOKUP(D:D,'1. КУБ по территории'!$I:$L,4,0),"-")</f>
        <v>9523.23</v>
      </c>
      <c r="H891" s="51">
        <f>IFERROR(AVERAGE(E891:G891),"-")</f>
        <v>36490.966666666667</v>
      </c>
      <c r="I891" s="42" t="str">
        <f>IFERROR(VLOOKUP($D891,'1. КУБ по территории'!$A:$L,3,0),"-")</f>
        <v>Канал Специалисты</v>
      </c>
      <c r="J891" s="42" t="str">
        <f>IFERROR(VLOOKUP($D891,'1. КУБ по территории'!$A:$L,4,0),"-")</f>
        <v>Парфюмерные и хозяйственные магазины</v>
      </c>
      <c r="K891" s="42" t="str">
        <f>IFERROR(VLOOKUP($D891,'1. КУБ по территории'!$A:$L,5,0),"-")</f>
        <v>Парфюмерно-Хозяйственный магазин (Малый)</v>
      </c>
      <c r="L891" s="42" t="str">
        <f>IFERROR(VLOOKUP($D891,'1. КУБ по территории'!$A:$L,6,0),"-")</f>
        <v>Мила mini</v>
      </c>
      <c r="M891" s="50">
        <f>IFERROR(IF(H891&gt;=1000000,1,IF(AND(H891&gt;=500000,H891&lt;=999999),2,IF(AND(H891&gt;=200000,H891&lt;=499999),3,IF(AND(H891&gt;=150000,H891&lt;=199999),4,IF(AND(H891&gt;=75000,H891&lt;=149000),5,IF(AND(H891&gt;=35000,H891&lt;=74999),6,6)))))),"-")</f>
        <v>6</v>
      </c>
      <c r="N891" s="83">
        <v>30</v>
      </c>
      <c r="O891" s="83">
        <v>1</v>
      </c>
      <c r="P891" s="43">
        <f>N891*O891</f>
        <v>30</v>
      </c>
      <c r="Q891" s="67" t="s">
        <v>7584</v>
      </c>
      <c r="R891" s="67" t="s">
        <v>7584</v>
      </c>
      <c r="S891" s="67" t="s">
        <v>7584</v>
      </c>
      <c r="T891" s="67">
        <v>4</v>
      </c>
    </row>
    <row r="892" spans="1:20" ht="12.75" hidden="1">
      <c r="A892" s="72" t="s">
        <v>7583</v>
      </c>
      <c r="B892" s="42" t="str">
        <f>IFERROR(VLOOKUP(D:D,'1. КУБ по территории'!$A:$L,7,0),"")</f>
        <v>Мила</v>
      </c>
      <c r="C892" s="42" t="str">
        <f>IFERROR(VLOOKUP(D:D,'1. КУБ по территории'!$A:$L,8,0),"")</f>
        <v>Минская обл., Дзержинский р-н, г. Дзержинск, ул Фурманова, д 2</v>
      </c>
      <c r="D892" s="71" t="s">
        <v>4780</v>
      </c>
      <c r="E892" s="51">
        <f>IFERROR(VLOOKUP(D:D,'1. КУБ по территории'!$I:$L,2,0),"-")</f>
        <v>58660.449999999968</v>
      </c>
      <c r="F892" s="51">
        <f>IFERROR(VLOOKUP(D:D,'1. КУБ по территории'!$I:$L,3,0),"-")</f>
        <v>41289.22</v>
      </c>
      <c r="G892" s="51">
        <f>IFERROR(VLOOKUP(D:D,'1. КУБ по территории'!$I:$L,4,0),"-")</f>
        <v>9523.2299999999959</v>
      </c>
      <c r="H892" s="51">
        <f>IFERROR(AVERAGE(E892:G892),"-")</f>
        <v>36490.966666666653</v>
      </c>
      <c r="I892" s="42" t="str">
        <f>IFERROR(VLOOKUP($D892,'1. КУБ по территории'!$A:$L,3,0),"-")</f>
        <v>Канал Специалисты</v>
      </c>
      <c r="J892" s="42" t="str">
        <f>IFERROR(VLOOKUP($D892,'1. КУБ по территории'!$A:$L,4,0),"-")</f>
        <v>Парфюмерные и хозяйственные магазины</v>
      </c>
      <c r="K892" s="42" t="str">
        <f>IFERROR(VLOOKUP($D892,'1. КУБ по территории'!$A:$L,5,0),"-")</f>
        <v>Парфюмерно-Хозяйственный магазин (Малый)</v>
      </c>
      <c r="L892" s="42" t="str">
        <f>IFERROR(VLOOKUP($D892,'1. КУБ по территории'!$A:$L,6,0),"-")</f>
        <v>Мила mini</v>
      </c>
      <c r="M892" s="50">
        <f>IFERROR(IF(H892&gt;=1000000,1,IF(AND(H892&gt;=500000,H892&lt;=999999),2,IF(AND(H892&gt;=200000,H892&lt;=499999),3,IF(AND(H892&gt;=150000,H892&lt;=199999),4,IF(AND(H892&gt;=75000,H892&lt;=149000),5,IF(AND(H892&gt;=35000,H892&lt;=74999),6,6)))))),"-")</f>
        <v>6</v>
      </c>
      <c r="N892" s="83">
        <v>30</v>
      </c>
      <c r="O892" s="83">
        <v>1</v>
      </c>
      <c r="P892" s="43">
        <f>N892*O892</f>
        <v>30</v>
      </c>
      <c r="Q892" s="67" t="s">
        <v>7584</v>
      </c>
      <c r="R892" s="67" t="s">
        <v>7584</v>
      </c>
      <c r="S892" s="67" t="s">
        <v>7584</v>
      </c>
      <c r="T892" s="67">
        <v>4</v>
      </c>
    </row>
    <row r="893" spans="1:20" ht="12.75" hidden="1">
      <c r="A893" s="72" t="s">
        <v>7583</v>
      </c>
      <c r="B893" s="42" t="str">
        <f>IFERROR(VLOOKUP(D:D,'1. КУБ по территории'!$A:$L,7,0),"")</f>
        <v>Мила</v>
      </c>
      <c r="C893" s="42" t="str">
        <f>IFERROR(VLOOKUP(D:D,'1. КУБ по территории'!$A:$L,8,0),"")</f>
        <v>Минская обл., Слуцкий р-н, г. Слуцк, ул Ленина, д 118А</v>
      </c>
      <c r="D893" s="71" t="s">
        <v>4678</v>
      </c>
      <c r="E893" s="51">
        <f>IFERROR(VLOOKUP(D:D,'1. КУБ по территории'!$I:$L,2,0),"-")</f>
        <v>58660.45</v>
      </c>
      <c r="F893" s="51">
        <f>IFERROR(VLOOKUP(D:D,'1. КУБ по территории'!$I:$L,3,0),"-")</f>
        <v>41289.22</v>
      </c>
      <c r="G893" s="51">
        <f>IFERROR(VLOOKUP(D:D,'1. КУБ по территории'!$I:$L,4,0),"-")</f>
        <v>9523.2299999999977</v>
      </c>
      <c r="H893" s="51">
        <f>IFERROR(AVERAGE(E893:G893),"-")</f>
        <v>36490.966666666667</v>
      </c>
      <c r="I893" s="42" t="str">
        <f>IFERROR(VLOOKUP($D893,'1. КУБ по территории'!$A:$L,3,0),"-")</f>
        <v>Канал Специалисты</v>
      </c>
      <c r="J893" s="42" t="str">
        <f>IFERROR(VLOOKUP($D893,'1. КУБ по территории'!$A:$L,4,0),"-")</f>
        <v>Парфюмерные и хозяйственные магазины</v>
      </c>
      <c r="K893" s="42" t="str">
        <f>IFERROR(VLOOKUP($D893,'1. КУБ по территории'!$A:$L,5,0),"-")</f>
        <v>Парфюмерно-Хозяйственный магазин (Малый)</v>
      </c>
      <c r="L893" s="42" t="str">
        <f>IFERROR(VLOOKUP($D893,'1. КУБ по территории'!$A:$L,6,0),"-")</f>
        <v>Мила mini</v>
      </c>
      <c r="M893" s="50">
        <f>IFERROR(IF(H893&gt;=1000000,1,IF(AND(H893&gt;=500000,H893&lt;=999999),2,IF(AND(H893&gt;=200000,H893&lt;=499999),3,IF(AND(H893&gt;=150000,H893&lt;=199999),4,IF(AND(H893&gt;=75000,H893&lt;=149000),5,IF(AND(H893&gt;=35000,H893&lt;=74999),6,6)))))),"-")</f>
        <v>6</v>
      </c>
      <c r="N893" s="83">
        <v>30</v>
      </c>
      <c r="O893" s="83">
        <v>4</v>
      </c>
      <c r="P893" s="43">
        <f>N893*O893</f>
        <v>120</v>
      </c>
      <c r="Q893" s="67">
        <v>2</v>
      </c>
      <c r="R893" s="67">
        <v>2</v>
      </c>
      <c r="S893" s="67">
        <v>2</v>
      </c>
      <c r="T893" s="67">
        <v>2</v>
      </c>
    </row>
    <row r="894" spans="1:20" ht="12.75" hidden="1">
      <c r="A894" s="72" t="s">
        <v>7583</v>
      </c>
      <c r="B894" s="42" t="str">
        <f>IFERROR(VLOOKUP(D:D,'1. КУБ по территории'!$A:$L,7,0),"")</f>
        <v>Мила</v>
      </c>
      <c r="C894" s="42" t="str">
        <f>IFERROR(VLOOKUP(D:D,'1. КУБ по территории'!$A:$L,8,0),"")</f>
        <v>Минская обл., Солигорский р-н, г. Солигорск, ул Козлова, д 21В</v>
      </c>
      <c r="D894" s="71" t="s">
        <v>4752</v>
      </c>
      <c r="E894" s="51">
        <f>IFERROR(VLOOKUP(D:D,'1. КУБ по территории'!$I:$L,2,0),"-")</f>
        <v>58660.449999999983</v>
      </c>
      <c r="F894" s="51">
        <f>IFERROR(VLOOKUP(D:D,'1. КУБ по территории'!$I:$L,3,0),"-")</f>
        <v>41289.22</v>
      </c>
      <c r="G894" s="51">
        <f>IFERROR(VLOOKUP(D:D,'1. КУБ по территории'!$I:$L,4,0),"-")</f>
        <v>9523.2299999999959</v>
      </c>
      <c r="H894" s="51">
        <f>IFERROR(AVERAGE(E894:G894),"-")</f>
        <v>36490.96666666666</v>
      </c>
      <c r="I894" s="42" t="str">
        <f>IFERROR(VLOOKUP($D894,'1. КУБ по территории'!$A:$L,3,0),"-")</f>
        <v>Канал Специалисты</v>
      </c>
      <c r="J894" s="42" t="str">
        <f>IFERROR(VLOOKUP($D894,'1. КУБ по территории'!$A:$L,4,0),"-")</f>
        <v>Парфюмерные и хозяйственные магазины</v>
      </c>
      <c r="K894" s="42" t="str">
        <f>IFERROR(VLOOKUP($D894,'1. КУБ по территории'!$A:$L,5,0),"-")</f>
        <v>Парфюмерно-Хозяйственный магазин (Малый)</v>
      </c>
      <c r="L894" s="42" t="str">
        <f>IFERROR(VLOOKUP($D894,'1. КУБ по территории'!$A:$L,6,0),"-")</f>
        <v>Мила mini</v>
      </c>
      <c r="M894" s="50">
        <f>IFERROR(IF(H894&gt;=1000000,1,IF(AND(H894&gt;=500000,H894&lt;=999999),2,IF(AND(H894&gt;=200000,H894&lt;=499999),3,IF(AND(H894&gt;=150000,H894&lt;=199999),4,IF(AND(H894&gt;=75000,H894&lt;=149000),5,IF(AND(H894&gt;=35000,H894&lt;=74999),6,6)))))),"-")</f>
        <v>6</v>
      </c>
      <c r="N894" s="83">
        <v>30</v>
      </c>
      <c r="O894" s="83">
        <v>2</v>
      </c>
      <c r="P894" s="43">
        <f>N894*O894</f>
        <v>60</v>
      </c>
      <c r="Q894" s="67">
        <v>3</v>
      </c>
      <c r="R894" s="67" t="s">
        <v>7584</v>
      </c>
      <c r="S894" s="67">
        <v>3</v>
      </c>
      <c r="T894" s="67" t="s">
        <v>7584</v>
      </c>
    </row>
    <row r="895" spans="1:20" ht="12.75" hidden="1">
      <c r="A895" s="72" t="s">
        <v>7583</v>
      </c>
      <c r="B895" s="42" t="str">
        <f>IFERROR(VLOOKUP(D:D,'1. КУБ по территории'!$A:$L,7,0),"")</f>
        <v>Мила</v>
      </c>
      <c r="C895" s="42" t="str">
        <f>IFERROR(VLOOKUP(D:D,'1. КУБ по территории'!$A:$L,8,0),"")</f>
        <v>Минская обл., Любанский р-н, г. Любань, ул Первомайская, д 67</v>
      </c>
      <c r="D895" s="71" t="s">
        <v>5041</v>
      </c>
      <c r="E895" s="51">
        <f>IFERROR(VLOOKUP(D:D,'1. КУБ по территории'!$I:$L,2,0),"-")</f>
        <v>58660.449999999983</v>
      </c>
      <c r="F895" s="51">
        <f>IFERROR(VLOOKUP(D:D,'1. КУБ по территории'!$I:$L,3,0),"-")</f>
        <v>41289.220000000008</v>
      </c>
      <c r="G895" s="51">
        <f>IFERROR(VLOOKUP(D:D,'1. КУБ по территории'!$I:$L,4,0),"-")</f>
        <v>9523.23</v>
      </c>
      <c r="H895" s="51">
        <f>IFERROR(AVERAGE(E895:G895),"-")</f>
        <v>36490.96666666666</v>
      </c>
      <c r="I895" s="42" t="str">
        <f>IFERROR(VLOOKUP($D895,'1. КУБ по территории'!$A:$L,3,0),"-")</f>
        <v>Канал Специалисты</v>
      </c>
      <c r="J895" s="42" t="str">
        <f>IFERROR(VLOOKUP($D895,'1. КУБ по территории'!$A:$L,4,0),"-")</f>
        <v>Парфюмерные и хозяйственные магазины</v>
      </c>
      <c r="K895" s="42" t="str">
        <f>IFERROR(VLOOKUP($D895,'1. КУБ по территории'!$A:$L,5,0),"-")</f>
        <v>Парфюмерно-Хозяйственный магазин (Средний)</v>
      </c>
      <c r="L895" s="42" t="str">
        <f>IFERROR(VLOOKUP($D895,'1. КУБ по территории'!$A:$L,6,0),"-")</f>
        <v>Мила midi</v>
      </c>
      <c r="M895" s="50">
        <f>IFERROR(IF(H895&gt;=1000000,1,IF(AND(H895&gt;=500000,H895&lt;=999999),2,IF(AND(H895&gt;=200000,H895&lt;=499999),3,IF(AND(H895&gt;=150000,H895&lt;=199999),4,IF(AND(H895&gt;=75000,H895&lt;=149000),5,IF(AND(H895&gt;=35000,H895&lt;=74999),6,6)))))),"-")</f>
        <v>6</v>
      </c>
      <c r="N895" s="83">
        <v>30</v>
      </c>
      <c r="O895" s="83">
        <v>1</v>
      </c>
      <c r="P895" s="43">
        <f>N895*O895</f>
        <v>30</v>
      </c>
      <c r="Q895" s="67" t="s">
        <v>7584</v>
      </c>
      <c r="R895" s="67">
        <v>4</v>
      </c>
      <c r="S895" s="67" t="s">
        <v>7584</v>
      </c>
      <c r="T895" s="67" t="s">
        <v>7584</v>
      </c>
    </row>
    <row r="896" spans="1:20" ht="12.75" hidden="1">
      <c r="A896" s="72" t="s">
        <v>7583</v>
      </c>
      <c r="B896" s="42" t="str">
        <f>IFERROR(VLOOKUP(D:D,'1. КУБ по территории'!$A:$L,7,0),"")</f>
        <v>Мила</v>
      </c>
      <c r="C896" s="42" t="str">
        <f>IFERROR(VLOOKUP(D:D,'1. КУБ по территории'!$A:$L,8,0),"")</f>
        <v>Минская обл., Дзержинский р-н, г. Дзержинск, ул Советская, д 1</v>
      </c>
      <c r="D896" s="71" t="s">
        <v>4766</v>
      </c>
      <c r="E896" s="51">
        <f>IFERROR(VLOOKUP(D:D,'1. КУБ по территории'!$I:$L,2,0),"-")</f>
        <v>58660.449999999975</v>
      </c>
      <c r="F896" s="51">
        <f>IFERROR(VLOOKUP(D:D,'1. КУБ по территории'!$I:$L,3,0),"-")</f>
        <v>41289.22</v>
      </c>
      <c r="G896" s="51">
        <f>IFERROR(VLOOKUP(D:D,'1. КУБ по территории'!$I:$L,4,0),"-")</f>
        <v>9523.2299999999977</v>
      </c>
      <c r="H896" s="51">
        <f>IFERROR(AVERAGE(E896:G896),"-")</f>
        <v>36490.96666666666</v>
      </c>
      <c r="I896" s="42" t="str">
        <f>IFERROR(VLOOKUP($D896,'1. КУБ по территории'!$A:$L,3,0),"-")</f>
        <v>Канал Специалисты</v>
      </c>
      <c r="J896" s="42" t="str">
        <f>IFERROR(VLOOKUP($D896,'1. КУБ по территории'!$A:$L,4,0),"-")</f>
        <v>Парфюмерные и хозяйственные магазины</v>
      </c>
      <c r="K896" s="42" t="str">
        <f>IFERROR(VLOOKUP($D896,'1. КУБ по территории'!$A:$L,5,0),"-")</f>
        <v>Парфюмерно-Хозяйственный магазин (Малый)</v>
      </c>
      <c r="L896" s="42" t="str">
        <f>IFERROR(VLOOKUP($D896,'1. КУБ по территории'!$A:$L,6,0),"-")</f>
        <v>Мила mini</v>
      </c>
      <c r="M896" s="50">
        <f>IFERROR(IF(H896&gt;=1000000,1,IF(AND(H896&gt;=500000,H896&lt;=999999),2,IF(AND(H896&gt;=200000,H896&lt;=499999),3,IF(AND(H896&gt;=150000,H896&lt;=199999),4,IF(AND(H896&gt;=75000,H896&lt;=149000),5,IF(AND(H896&gt;=35000,H896&lt;=74999),6,6)))))),"-")</f>
        <v>6</v>
      </c>
      <c r="N896" s="83">
        <v>30</v>
      </c>
      <c r="O896" s="83">
        <v>1</v>
      </c>
      <c r="P896" s="43">
        <f>N896*O896</f>
        <v>30</v>
      </c>
      <c r="Q896" s="67" t="s">
        <v>7584</v>
      </c>
      <c r="R896" s="67" t="s">
        <v>7584</v>
      </c>
      <c r="S896" s="67" t="s">
        <v>7584</v>
      </c>
      <c r="T896" s="67">
        <v>4</v>
      </c>
    </row>
    <row r="897" spans="1:20" ht="12.75" hidden="1">
      <c r="A897" s="72" t="s">
        <v>7583</v>
      </c>
      <c r="B897" s="42" t="str">
        <f>IFERROR(VLOOKUP(D:D,'1. КУБ по территории'!$A:$L,7,0),"")</f>
        <v>Мила</v>
      </c>
      <c r="C897" s="42" t="str">
        <f>IFERROR(VLOOKUP(D:D,'1. КУБ по территории'!$A:$L,8,0),"")</f>
        <v>Минская обл., Копыльский р-н, г. Копыль, ул Тракторная, д 1А</v>
      </c>
      <c r="D897" s="71" t="s">
        <v>4662</v>
      </c>
      <c r="E897" s="51">
        <f>IFERROR(VLOOKUP(D:D,'1. КУБ по территории'!$I:$L,2,0),"-")</f>
        <v>58660.45</v>
      </c>
      <c r="F897" s="51">
        <f>IFERROR(VLOOKUP(D:D,'1. КУБ по территории'!$I:$L,3,0),"-")</f>
        <v>41289.220000000008</v>
      </c>
      <c r="G897" s="51">
        <f>IFERROR(VLOOKUP(D:D,'1. КУБ по территории'!$I:$L,4,0),"-")</f>
        <v>9523.23</v>
      </c>
      <c r="H897" s="51">
        <f>IFERROR(AVERAGE(E897:G897),"-")</f>
        <v>36490.966666666667</v>
      </c>
      <c r="I897" s="42" t="str">
        <f>IFERROR(VLOOKUP($D897,'1. КУБ по территории'!$A:$L,3,0),"-")</f>
        <v>Канал Специалисты</v>
      </c>
      <c r="J897" s="42" t="str">
        <f>IFERROR(VLOOKUP($D897,'1. КУБ по территории'!$A:$L,4,0),"-")</f>
        <v>Парфюмерные и хозяйственные магазины</v>
      </c>
      <c r="K897" s="42" t="str">
        <f>IFERROR(VLOOKUP($D897,'1. КУБ по территории'!$A:$L,5,0),"-")</f>
        <v>Парфюмерно-Хозяйственный магазин (Малый)</v>
      </c>
      <c r="L897" s="42" t="str">
        <f>IFERROR(VLOOKUP($D897,'1. КУБ по территории'!$A:$L,6,0),"-")</f>
        <v>Мила mini</v>
      </c>
      <c r="M897" s="50">
        <f>IFERROR(IF(H897&gt;=1000000,1,IF(AND(H897&gt;=500000,H897&lt;=999999),2,IF(AND(H897&gt;=200000,H897&lt;=499999),3,IF(AND(H897&gt;=150000,H897&lt;=199999),4,IF(AND(H897&gt;=75000,H897&lt;=149000),5,IF(AND(H897&gt;=35000,H897&lt;=74999),6,6)))))),"-")</f>
        <v>6</v>
      </c>
      <c r="N897" s="83">
        <v>30</v>
      </c>
      <c r="O897" s="83">
        <v>2</v>
      </c>
      <c r="P897" s="43">
        <f>N897*O897</f>
        <v>60</v>
      </c>
      <c r="Q897" s="67">
        <v>4</v>
      </c>
      <c r="R897" s="67" t="s">
        <v>7584</v>
      </c>
      <c r="S897" s="67">
        <v>4</v>
      </c>
      <c r="T897" s="67" t="s">
        <v>7584</v>
      </c>
    </row>
    <row r="898" spans="1:20" ht="12.75" hidden="1">
      <c r="A898" s="72" t="s">
        <v>7583</v>
      </c>
      <c r="B898" s="42" t="str">
        <f>IFERROR(VLOOKUP(D:D,'1. КУБ по территории'!$A:$L,7,0),"")</f>
        <v>Санта</v>
      </c>
      <c r="C898" s="42" t="str">
        <f>IFERROR(VLOOKUP(D:D,'1. КУБ по территории'!$A:$L,8,0),"")</f>
        <v>Минская обл., Солигорский р-н, гп Старобин, ул Коржа, д 9А</v>
      </c>
      <c r="D898" s="71" t="s">
        <v>5241</v>
      </c>
      <c r="E898" s="51">
        <f>IFERROR(VLOOKUP(D:D,'1. КУБ по территории'!$I:$L,2,0),"-")</f>
        <v>0</v>
      </c>
      <c r="F898" s="51">
        <f>IFERROR(VLOOKUP(D:D,'1. КУБ по территории'!$I:$L,3,0),"-")</f>
        <v>3768.84</v>
      </c>
      <c r="G898" s="51">
        <f>IFERROR(VLOOKUP(D:D,'1. КУБ по территории'!$I:$L,4,0),"-")</f>
        <v>8727.84</v>
      </c>
      <c r="H898" s="51">
        <f>IFERROR(AVERAGE(E898:G898),"-")</f>
        <v>4165.5600000000004</v>
      </c>
      <c r="I898" s="42" t="str">
        <f>IFERROR(VLOOKUP($D898,'1. КУБ по территории'!$A:$L,3,0),"-")</f>
        <v>Смешанный канал</v>
      </c>
      <c r="J898" s="42" t="str">
        <f>IFERROR(VLOOKUP($D898,'1. КУБ по территории'!$A:$L,4,0),"-")</f>
        <v>Супермаркет</v>
      </c>
      <c r="K898" s="42" t="str">
        <f>IFERROR(VLOOKUP($D898,'1. КУБ по территории'!$A:$L,5,0),"-")</f>
        <v>Супермаркет (малый)</v>
      </c>
      <c r="L898" s="42" t="str">
        <f>IFERROR(VLOOKUP($D898,'1. КУБ по территории'!$A:$L,6,0),"-")</f>
        <v>Unknown</v>
      </c>
      <c r="M898" s="50">
        <f>IFERROR(IF(H898&gt;=1000000,1,IF(AND(H898&gt;=500000,H898&lt;=999999),2,IF(AND(H898&gt;=200000,H898&lt;=499999),3,IF(AND(H898&gt;=150000,H898&lt;=199999),4,IF(AND(H898&gt;=75000,H898&lt;=149000),5,IF(AND(H898&gt;=35000,H898&lt;=74999),6,6)))))),"-")</f>
        <v>6</v>
      </c>
      <c r="N898" s="83">
        <v>30</v>
      </c>
      <c r="O898" s="83">
        <v>2</v>
      </c>
      <c r="P898" s="43">
        <f>N898*O898</f>
        <v>60</v>
      </c>
      <c r="Q898" s="67">
        <v>5</v>
      </c>
      <c r="R898" s="67" t="s">
        <v>7584</v>
      </c>
      <c r="S898" s="67" t="s">
        <v>7584</v>
      </c>
      <c r="T898" s="67">
        <v>5</v>
      </c>
    </row>
    <row r="899" spans="1:20" ht="12.75" hidden="1">
      <c r="A899" s="72" t="s">
        <v>7583</v>
      </c>
      <c r="B899" s="42" t="str">
        <f>IFERROR(VLOOKUP(D:D,'1. КУБ по территории'!$A:$L,7,0),"")</f>
        <v>Санта</v>
      </c>
      <c r="C899" s="42" t="str">
        <f>IFERROR(VLOOKUP(D:D,'1. КУБ по территории'!$A:$L,8,0),"")</f>
        <v>Минская обл., Слуцкий р-н, г. Слуцк, ул 14 Партизан, д 15</v>
      </c>
      <c r="D899" s="71" t="s">
        <v>5235</v>
      </c>
      <c r="E899" s="51">
        <f>IFERROR(VLOOKUP(D:D,'1. КУБ по территории'!$I:$L,2,0),"-")</f>
        <v>11238.92</v>
      </c>
      <c r="F899" s="51">
        <f>IFERROR(VLOOKUP(D:D,'1. КУБ по территории'!$I:$L,3,0),"-")</f>
        <v>6522.32</v>
      </c>
      <c r="G899" s="51">
        <f>IFERROR(VLOOKUP(D:D,'1. КУБ по территории'!$I:$L,4,0),"-")</f>
        <v>3252.6400000000003</v>
      </c>
      <c r="H899" s="51">
        <f>IFERROR(AVERAGE(E899:G899),"-")</f>
        <v>7004.6266666666661</v>
      </c>
      <c r="I899" s="42" t="str">
        <f>IFERROR(VLOOKUP($D899,'1. КУБ по территории'!$A:$L,3,0),"-")</f>
        <v>Смешанный канал</v>
      </c>
      <c r="J899" s="42" t="str">
        <f>IFERROR(VLOOKUP($D899,'1. КУБ по территории'!$A:$L,4,0),"-")</f>
        <v>Супермаркет</v>
      </c>
      <c r="K899" s="42" t="str">
        <f>IFERROR(VLOOKUP($D899,'1. КУБ по территории'!$A:$L,5,0),"-")</f>
        <v>Супермаркет (малый)</v>
      </c>
      <c r="L899" s="42" t="str">
        <f>IFERROR(VLOOKUP($D899,'1. КУБ по территории'!$A:$L,6,0),"-")</f>
        <v>Unknown</v>
      </c>
      <c r="M899" s="50">
        <f>IFERROR(IF(H899&gt;=1000000,1,IF(AND(H899&gt;=500000,H899&lt;=999999),2,IF(AND(H899&gt;=200000,H899&lt;=499999),3,IF(AND(H899&gt;=150000,H899&lt;=199999),4,IF(AND(H899&gt;=75000,H899&lt;=149000),5,IF(AND(H899&gt;=35000,H899&lt;=74999),6,6)))))),"-")</f>
        <v>6</v>
      </c>
      <c r="N899" s="83">
        <v>30</v>
      </c>
      <c r="O899" s="83">
        <v>2</v>
      </c>
      <c r="P899" s="43">
        <f>N899*O899</f>
        <v>60</v>
      </c>
      <c r="Q899" s="67">
        <v>2</v>
      </c>
      <c r="R899" s="67" t="s">
        <v>7584</v>
      </c>
      <c r="S899" s="67">
        <v>2</v>
      </c>
      <c r="T899" s="67" t="s">
        <v>7584</v>
      </c>
    </row>
    <row r="900" spans="1:20" ht="12.75" hidden="1">
      <c r="A900" s="72" t="s">
        <v>7583</v>
      </c>
      <c r="B900" s="42" t="str">
        <f>IFERROR(VLOOKUP(D:D,'1. КУБ по территории'!$A:$L,7,0),"")</f>
        <v>Санта</v>
      </c>
      <c r="C900" s="42" t="str">
        <f>IFERROR(VLOOKUP(D:D,'1. КУБ по территории'!$A:$L,8,0),"")</f>
        <v>Минская обл., Солигорский р-н, г. Солигорск, ул Судиловского, д 8А</v>
      </c>
      <c r="D900" s="71" t="s">
        <v>5237</v>
      </c>
      <c r="E900" s="51">
        <f>IFERROR(VLOOKUP(D:D,'1. КУБ по территории'!$I:$L,2,0),"-")</f>
        <v>3768.84</v>
      </c>
      <c r="F900" s="51">
        <f>IFERROR(VLOOKUP(D:D,'1. КУБ по территории'!$I:$L,3,0),"-")</f>
        <v>0</v>
      </c>
      <c r="G900" s="51">
        <f>IFERROR(VLOOKUP(D:D,'1. КУБ по территории'!$I:$L,4,0),"-")</f>
        <v>9640</v>
      </c>
      <c r="H900" s="51">
        <f>IFERROR(AVERAGE(E900:G900),"-")</f>
        <v>4469.6133333333337</v>
      </c>
      <c r="I900" s="42" t="str">
        <f>IFERROR(VLOOKUP($D900,'1. КУБ по территории'!$A:$L,3,0),"-")</f>
        <v>Смешанный канал</v>
      </c>
      <c r="J900" s="42" t="str">
        <f>IFERROR(VLOOKUP($D900,'1. КУБ по территории'!$A:$L,4,0),"-")</f>
        <v>Супермаркет</v>
      </c>
      <c r="K900" s="42" t="str">
        <f>IFERROR(VLOOKUP($D900,'1. КУБ по территории'!$A:$L,5,0),"-")</f>
        <v>Супермаркет (малый)</v>
      </c>
      <c r="L900" s="42" t="str">
        <f>IFERROR(VLOOKUP($D900,'1. КУБ по территории'!$A:$L,6,0),"-")</f>
        <v>Unknown</v>
      </c>
      <c r="M900" s="50">
        <f>IFERROR(IF(H900&gt;=1000000,1,IF(AND(H900&gt;=500000,H900&lt;=999999),2,IF(AND(H900&gt;=200000,H900&lt;=499999),3,IF(AND(H900&gt;=150000,H900&lt;=199999),4,IF(AND(H900&gt;=75000,H900&lt;=149000),5,IF(AND(H900&gt;=35000,H900&lt;=74999),6,6)))))),"-")</f>
        <v>6</v>
      </c>
      <c r="N900" s="83">
        <v>30</v>
      </c>
      <c r="O900" s="83">
        <v>2</v>
      </c>
      <c r="P900" s="43">
        <f>N900*O900</f>
        <v>60</v>
      </c>
      <c r="Q900" s="67" t="s">
        <v>7584</v>
      </c>
      <c r="R900" s="67">
        <v>5</v>
      </c>
      <c r="S900" s="67" t="s">
        <v>7584</v>
      </c>
      <c r="T900" s="67">
        <v>5</v>
      </c>
    </row>
    <row r="901" spans="1:20" ht="12.75" hidden="1">
      <c r="A901" s="72" t="s">
        <v>7583</v>
      </c>
      <c r="B901" s="42" t="str">
        <f>IFERROR(VLOOKUP(D:D,'1. КУБ по территории'!$A:$L,7,0),"")</f>
        <v>Санта</v>
      </c>
      <c r="C901" s="42" t="str">
        <f>IFERROR(VLOOKUP(D:D,'1. КУБ по территории'!$A:$L,8,0),"")</f>
        <v>Минская обл., Слуцкий р-н, г. Слуцк, ул Виленская, д 67А</v>
      </c>
      <c r="D901" s="71" t="s">
        <v>5265</v>
      </c>
      <c r="E901" s="51">
        <f>IFERROR(VLOOKUP(D:D,'1. КУБ по территории'!$I:$L,2,0),"-")</f>
        <v>0</v>
      </c>
      <c r="F901" s="51">
        <f>IFERROR(VLOOKUP(D:D,'1. КУБ по территории'!$I:$L,3,0),"-")</f>
        <v>0</v>
      </c>
      <c r="G901" s="51">
        <f>IFERROR(VLOOKUP(D:D,'1. КУБ по территории'!$I:$L,4,0),"-")</f>
        <v>3768.8400000000006</v>
      </c>
      <c r="H901" s="51">
        <f>IFERROR(AVERAGE(E901:G901),"-")</f>
        <v>1256.2800000000002</v>
      </c>
      <c r="I901" s="42" t="str">
        <f>IFERROR(VLOOKUP($D901,'1. КУБ по территории'!$A:$L,3,0),"-")</f>
        <v>Смешанный канал</v>
      </c>
      <c r="J901" s="42" t="str">
        <f>IFERROR(VLOOKUP($D901,'1. КУБ по территории'!$A:$L,4,0),"-")</f>
        <v>Супермаркет</v>
      </c>
      <c r="K901" s="42" t="str">
        <f>IFERROR(VLOOKUP($D901,'1. КУБ по территории'!$A:$L,5,0),"-")</f>
        <v>Супермаркет (малый)</v>
      </c>
      <c r="L901" s="42" t="str">
        <f>IFERROR(VLOOKUP($D901,'1. КУБ по территории'!$A:$L,6,0),"-")</f>
        <v>Unknown</v>
      </c>
      <c r="M901" s="50">
        <f>IFERROR(IF(H901&gt;=1000000,1,IF(AND(H901&gt;=500000,H901&lt;=999999),2,IF(AND(H901&gt;=200000,H901&lt;=499999),3,IF(AND(H901&gt;=150000,H901&lt;=199999),4,IF(AND(H901&gt;=75000,H901&lt;=149000),5,IF(AND(H901&gt;=35000,H901&lt;=74999),6,6)))))),"-")</f>
        <v>6</v>
      </c>
      <c r="N901" s="83">
        <v>30</v>
      </c>
      <c r="O901" s="83">
        <v>2</v>
      </c>
      <c r="P901" s="43">
        <f>N901*O901</f>
        <v>60</v>
      </c>
      <c r="Q901" s="67">
        <v>5</v>
      </c>
      <c r="R901" s="67" t="s">
        <v>7584</v>
      </c>
      <c r="S901" s="67">
        <v>5</v>
      </c>
      <c r="T901" s="67" t="s">
        <v>7584</v>
      </c>
    </row>
    <row r="902" spans="1:20" ht="12.75" hidden="1">
      <c r="A902" s="72" t="s">
        <v>7583</v>
      </c>
      <c r="B902" s="42" t="str">
        <f>IFERROR(VLOOKUP(D:D,'1. КУБ по территории'!$A:$L,7,0),"")</f>
        <v>Санта</v>
      </c>
      <c r="C902" s="42" t="str">
        <f>IFERROR(VLOOKUP(D:D,'1. КУБ по территории'!$A:$L,8,0),"")</f>
        <v>Минская обл., Солигорский р-н, г. Солигорск, ул Октябрьская, д 38</v>
      </c>
      <c r="D902" s="71" t="s">
        <v>5272</v>
      </c>
      <c r="E902" s="51">
        <f>IFERROR(VLOOKUP(D:D,'1. КУБ по территории'!$I:$L,2,0),"-")</f>
        <v>0</v>
      </c>
      <c r="F902" s="51">
        <f>IFERROR(VLOOKUP(D:D,'1. КУБ по территории'!$I:$L,3,0),"-")</f>
        <v>0</v>
      </c>
      <c r="G902" s="51">
        <f>IFERROR(VLOOKUP(D:D,'1. КУБ по территории'!$I:$L,4,0),"-")</f>
        <v>3768.84</v>
      </c>
      <c r="H902" s="51">
        <f>IFERROR(AVERAGE(E902:G902),"-")</f>
        <v>1256.28</v>
      </c>
      <c r="I902" s="42" t="str">
        <f>IFERROR(VLOOKUP($D902,'1. КУБ по территории'!$A:$L,3,0),"-")</f>
        <v>Смешанный канал</v>
      </c>
      <c r="J902" s="42" t="str">
        <f>IFERROR(VLOOKUP($D902,'1. КУБ по территории'!$A:$L,4,0),"-")</f>
        <v>Супермаркет</v>
      </c>
      <c r="K902" s="42" t="str">
        <f>IFERROR(VLOOKUP($D902,'1. КУБ по территории'!$A:$L,5,0),"-")</f>
        <v>Супермаркет (малый)</v>
      </c>
      <c r="L902" s="42" t="str">
        <f>IFERROR(VLOOKUP($D902,'1. КУБ по территории'!$A:$L,6,0),"-")</f>
        <v>Unknown</v>
      </c>
      <c r="M902" s="50">
        <f>IFERROR(IF(H902&gt;=1000000,1,IF(AND(H902&gt;=500000,H902&lt;=999999),2,IF(AND(H902&gt;=200000,H902&lt;=499999),3,IF(AND(H902&gt;=150000,H902&lt;=199999),4,IF(AND(H902&gt;=75000,H902&lt;=149000),5,IF(AND(H902&gt;=35000,H902&lt;=74999),6,6)))))),"-")</f>
        <v>6</v>
      </c>
      <c r="N902" s="83">
        <v>30</v>
      </c>
      <c r="O902" s="83">
        <v>2</v>
      </c>
      <c r="P902" s="43">
        <f>N902*O902</f>
        <v>60</v>
      </c>
      <c r="Q902" s="67" t="s">
        <v>7584</v>
      </c>
      <c r="R902" s="67">
        <v>3</v>
      </c>
      <c r="S902" s="67" t="s">
        <v>7584</v>
      </c>
      <c r="T902" s="67">
        <v>3</v>
      </c>
    </row>
    <row r="903" spans="1:20" ht="12.75" hidden="1">
      <c r="A903" s="72" t="s">
        <v>7583</v>
      </c>
      <c r="B903" s="42" t="str">
        <f>IFERROR(VLOOKUP(D:D,'1. КУБ по территории'!$A:$L,7,0),"")</f>
        <v>Санта</v>
      </c>
      <c r="C903" s="42" t="str">
        <f>IFERROR(VLOOKUP(D:D,'1. КУБ по территории'!$A:$L,8,0),"")</f>
        <v>Минская обл., Слуцкий р-н, г. Слуцк, ул Ленина, д 146</v>
      </c>
      <c r="D903" s="71" t="s">
        <v>5261</v>
      </c>
      <c r="E903" s="51">
        <f>IFERROR(VLOOKUP(D:D,'1. КУБ по территории'!$I:$L,2,0),"-")</f>
        <v>0</v>
      </c>
      <c r="F903" s="51">
        <f>IFERROR(VLOOKUP(D:D,'1. КУБ по территории'!$I:$L,3,0),"-")</f>
        <v>0</v>
      </c>
      <c r="G903" s="51">
        <f>IFERROR(VLOOKUP(D:D,'1. КУБ по территории'!$I:$L,4,0),"-")</f>
        <v>4107.8</v>
      </c>
      <c r="H903" s="51">
        <f>IFERROR(AVERAGE(E903:G903),"-")</f>
        <v>1369.2666666666667</v>
      </c>
      <c r="I903" s="42" t="str">
        <f>IFERROR(VLOOKUP($D903,'1. КУБ по территории'!$A:$L,3,0),"-")</f>
        <v>Смешанный канал</v>
      </c>
      <c r="J903" s="42" t="str">
        <f>IFERROR(VLOOKUP($D903,'1. КУБ по территории'!$A:$L,4,0),"-")</f>
        <v>Супермаркет</v>
      </c>
      <c r="K903" s="42" t="str">
        <f>IFERROR(VLOOKUP($D903,'1. КУБ по территории'!$A:$L,5,0),"-")</f>
        <v>Супермаркет (малый)</v>
      </c>
      <c r="L903" s="42" t="str">
        <f>IFERROR(VLOOKUP($D903,'1. КУБ по территории'!$A:$L,6,0),"-")</f>
        <v>Unknown</v>
      </c>
      <c r="M903" s="50">
        <f>IFERROR(IF(H903&gt;=1000000,1,IF(AND(H903&gt;=500000,H903&lt;=999999),2,IF(AND(H903&gt;=200000,H903&lt;=499999),3,IF(AND(H903&gt;=150000,H903&lt;=199999),4,IF(AND(H903&gt;=75000,H903&lt;=149000),5,IF(AND(H903&gt;=35000,H903&lt;=74999),6,6)))))),"-")</f>
        <v>6</v>
      </c>
      <c r="N903" s="83">
        <v>30</v>
      </c>
      <c r="O903" s="83">
        <v>2</v>
      </c>
      <c r="P903" s="43">
        <f>N903*O903</f>
        <v>60</v>
      </c>
      <c r="Q903" s="67">
        <v>2</v>
      </c>
      <c r="R903" s="67" t="s">
        <v>7584</v>
      </c>
      <c r="S903" s="67">
        <v>2</v>
      </c>
      <c r="T903" s="67" t="s">
        <v>7584</v>
      </c>
    </row>
    <row r="904" spans="1:20" ht="12.75" hidden="1">
      <c r="A904" s="72" t="s">
        <v>7583</v>
      </c>
      <c r="B904" s="42" t="str">
        <f>IFERROR(VLOOKUP(D:D,'1. КУБ по территории'!$A:$L,7,0),"")</f>
        <v>Санта</v>
      </c>
      <c r="C904" s="42" t="str">
        <f>IFERROR(VLOOKUP(D:D,'1. КУБ по территории'!$A:$L,8,0),"")</f>
        <v>Минская обл., Дзержинский р-н, г. Дзержинск, ул Фурманова, д 2/2</v>
      </c>
      <c r="D904" s="71" t="s">
        <v>5254</v>
      </c>
      <c r="E904" s="51">
        <f>IFERROR(VLOOKUP(D:D,'1. КУБ по территории'!$I:$L,2,0),"-")</f>
        <v>0</v>
      </c>
      <c r="F904" s="51">
        <f>IFERROR(VLOOKUP(D:D,'1. КУБ по территории'!$I:$L,3,0),"-")</f>
        <v>0</v>
      </c>
      <c r="G904" s="51">
        <f>IFERROR(VLOOKUP(D:D,'1. КУБ по территории'!$I:$L,4,0),"-")</f>
        <v>7876.64</v>
      </c>
      <c r="H904" s="51">
        <f>IFERROR(AVERAGE(E904:G904),"-")</f>
        <v>2625.5466666666666</v>
      </c>
      <c r="I904" s="42" t="str">
        <f>IFERROR(VLOOKUP($D904,'1. КУБ по территории'!$A:$L,3,0),"-")</f>
        <v>Смешанный канал</v>
      </c>
      <c r="J904" s="42" t="str">
        <f>IFERROR(VLOOKUP($D904,'1. КУБ по территории'!$A:$L,4,0),"-")</f>
        <v>Супермаркет</v>
      </c>
      <c r="K904" s="42" t="str">
        <f>IFERROR(VLOOKUP($D904,'1. КУБ по территории'!$A:$L,5,0),"-")</f>
        <v>Супермаркет (малый)</v>
      </c>
      <c r="L904" s="42" t="str">
        <f>IFERROR(VLOOKUP($D904,'1. КУБ по территории'!$A:$L,6,0),"-")</f>
        <v>Unknown</v>
      </c>
      <c r="M904" s="50">
        <f>IFERROR(IF(H904&gt;=1000000,1,IF(AND(H904&gt;=500000,H904&lt;=999999),2,IF(AND(H904&gt;=200000,H904&lt;=499999),3,IF(AND(H904&gt;=150000,H904&lt;=199999),4,IF(AND(H904&gt;=75000,H904&lt;=149000),5,IF(AND(H904&gt;=35000,H904&lt;=74999),6,6)))))),"-")</f>
        <v>6</v>
      </c>
      <c r="N904" s="83">
        <v>30</v>
      </c>
      <c r="O904" s="83">
        <v>1</v>
      </c>
      <c r="P904" s="43">
        <f>N904*O904</f>
        <v>30</v>
      </c>
      <c r="Q904" s="67" t="s">
        <v>7584</v>
      </c>
      <c r="R904" s="67" t="s">
        <v>7584</v>
      </c>
      <c r="S904" s="67" t="s">
        <v>7584</v>
      </c>
      <c r="T904" s="67">
        <v>4</v>
      </c>
    </row>
    <row r="905" spans="1:20" ht="12.75" hidden="1">
      <c r="A905" s="72" t="s">
        <v>7583</v>
      </c>
      <c r="B905" s="42" t="str">
        <f>IFERROR(VLOOKUP(D:D,'1. КУБ по территории'!$A:$L,7,0),"")</f>
        <v>Солстройкомплект</v>
      </c>
      <c r="C905" s="42" t="str">
        <f>IFERROR(VLOOKUP(D:D,'1. КУБ по территории'!$A:$L,8,0),"")</f>
        <v>Минская обл., Солигорский р-н, г. Солигорск, ул Судиловского, д 13А</v>
      </c>
      <c r="D905" s="71" t="s">
        <v>5435</v>
      </c>
      <c r="E905" s="51">
        <f>IFERROR(VLOOKUP(D:D,'1. КУБ по территории'!$I:$L,2,0),"-")</f>
        <v>44714.298177346762</v>
      </c>
      <c r="F905" s="51">
        <f>IFERROR(VLOOKUP(D:D,'1. КУБ по территории'!$I:$L,3,0),"-")</f>
        <v>19414.392725331287</v>
      </c>
      <c r="G905" s="51">
        <f>IFERROR(VLOOKUP(D:D,'1. КУБ по территории'!$I:$L,4,0),"-")</f>
        <v>10810.479998918952</v>
      </c>
      <c r="H905" s="51">
        <f>IFERROR(AVERAGE(E905:G905),"-")</f>
        <v>24979.723633865666</v>
      </c>
      <c r="I905" s="42" t="str">
        <f>IFERROR(VLOOKUP($D905,'1. КУБ по территории'!$A:$L,3,0),"-")</f>
        <v>Смешанный канал</v>
      </c>
      <c r="J905" s="42" t="str">
        <f>IFERROR(VLOOKUP($D905,'1. КУБ по территории'!$A:$L,4,0),"-")</f>
        <v>Традиционная розница</v>
      </c>
      <c r="K905" s="42" t="str">
        <f>IFERROR(VLOOKUP($D905,'1. КУБ по территории'!$A:$L,5,0),"-")</f>
        <v>Традиционная розница</v>
      </c>
      <c r="L905" s="42" t="str">
        <f>IFERROR(VLOOKUP($D905,'1. КУБ по территории'!$A:$L,6,0),"-")</f>
        <v>Unknown</v>
      </c>
      <c r="M905" s="50">
        <f>IFERROR(IF(H905&gt;=1000000,1,IF(AND(H905&gt;=500000,H905&lt;=999999),2,IF(AND(H905&gt;=200000,H905&lt;=499999),3,IF(AND(H905&gt;=150000,H905&lt;=199999),4,IF(AND(H905&gt;=75000,H905&lt;=149000),5,IF(AND(H905&gt;=35000,H905&lt;=74999),6,6)))))),"-")</f>
        <v>6</v>
      </c>
      <c r="N905" s="83">
        <v>60</v>
      </c>
      <c r="O905" s="83">
        <v>1</v>
      </c>
      <c r="P905" s="43">
        <f>N905*O905</f>
        <v>60</v>
      </c>
      <c r="Q905" s="67">
        <v>5</v>
      </c>
      <c r="R905" s="67" t="s">
        <v>7584</v>
      </c>
      <c r="S905" s="67" t="s">
        <v>7584</v>
      </c>
      <c r="T905" s="67" t="s">
        <v>7584</v>
      </c>
    </row>
    <row r="906" spans="1:20" ht="12.75" hidden="1">
      <c r="A906" s="72" t="s">
        <v>7583</v>
      </c>
      <c r="B906" s="42" t="str">
        <f>IFERROR(VLOOKUP(D:D,'1. КУБ по территории'!$A:$L,7,0),"")</f>
        <v>Солстройкомплект</v>
      </c>
      <c r="C906" s="42" t="str">
        <f>IFERROR(VLOOKUP(D:D,'1. КУБ по территории'!$A:$L,8,0),"")</f>
        <v>Минская обл., Солигорский р-н, г. Солигорск, ул Козлова, д 58Б</v>
      </c>
      <c r="D906" s="71" t="s">
        <v>5443</v>
      </c>
      <c r="E906" s="51">
        <f>IFERROR(VLOOKUP(D:D,'1. КУБ по территории'!$I:$L,2,0),"-")</f>
        <v>44714.298177346747</v>
      </c>
      <c r="F906" s="51">
        <f>IFERROR(VLOOKUP(D:D,'1. КУБ по территории'!$I:$L,3,0),"-")</f>
        <v>19414.39272533129</v>
      </c>
      <c r="G906" s="51">
        <f>IFERROR(VLOOKUP(D:D,'1. КУБ по территории'!$I:$L,4,0),"-")</f>
        <v>10810.479998918952</v>
      </c>
      <c r="H906" s="51">
        <f>IFERROR(AVERAGE(E906:G906),"-")</f>
        <v>24979.723633865662</v>
      </c>
      <c r="I906" s="42" t="str">
        <f>IFERROR(VLOOKUP($D906,'1. КУБ по территории'!$A:$L,3,0),"-")</f>
        <v>Смешанный канал</v>
      </c>
      <c r="J906" s="42" t="str">
        <f>IFERROR(VLOOKUP($D906,'1. КУБ по территории'!$A:$L,4,0),"-")</f>
        <v>Традиционная розница</v>
      </c>
      <c r="K906" s="42" t="str">
        <f>IFERROR(VLOOKUP($D906,'1. КУБ по территории'!$A:$L,5,0),"-")</f>
        <v>Традиционная розница</v>
      </c>
      <c r="L906" s="42" t="str">
        <f>IFERROR(VLOOKUP($D906,'1. КУБ по территории'!$A:$L,6,0),"-")</f>
        <v>Unknown</v>
      </c>
      <c r="M906" s="50">
        <f>IFERROR(IF(H906&gt;=1000000,1,IF(AND(H906&gt;=500000,H906&lt;=999999),2,IF(AND(H906&gt;=200000,H906&lt;=499999),3,IF(AND(H906&gt;=150000,H906&lt;=199999),4,IF(AND(H906&gt;=75000,H906&lt;=149000),5,IF(AND(H906&gt;=35000,H906&lt;=74999),6,6)))))),"-")</f>
        <v>6</v>
      </c>
      <c r="N906" s="83">
        <v>60</v>
      </c>
      <c r="O906" s="83">
        <v>1</v>
      </c>
      <c r="P906" s="43">
        <f>N906*O906</f>
        <v>60</v>
      </c>
      <c r="Q906" s="67" t="s">
        <v>7584</v>
      </c>
      <c r="R906" s="67">
        <v>5</v>
      </c>
      <c r="S906" s="67" t="s">
        <v>7584</v>
      </c>
      <c r="T906" s="67" t="s">
        <v>7584</v>
      </c>
    </row>
    <row r="907" spans="1:20" ht="12.75" hidden="1">
      <c r="A907" s="72" t="s">
        <v>7583</v>
      </c>
      <c r="B907" s="42" t="str">
        <f>IFERROR(VLOOKUP(D:D,'1. КУБ по территории'!$A:$L,7,0),"")</f>
        <v>Солстройкомплект</v>
      </c>
      <c r="C907" s="42" t="str">
        <f>IFERROR(VLOOKUP(D:D,'1. КУБ по территории'!$A:$L,8,0),"")</f>
        <v>Минская обл., Солигорский р-н, г. Солигорск, ул Константина Заслонова, д 59</v>
      </c>
      <c r="D907" s="71" t="s">
        <v>5437</v>
      </c>
      <c r="E907" s="51">
        <f>IFERROR(VLOOKUP(D:D,'1. КУБ по территории'!$I:$L,2,0),"-")</f>
        <v>44714.298177346755</v>
      </c>
      <c r="F907" s="51">
        <f>IFERROR(VLOOKUP(D:D,'1. КУБ по территории'!$I:$L,3,0),"-")</f>
        <v>19414.392725331287</v>
      </c>
      <c r="G907" s="51">
        <f>IFERROR(VLOOKUP(D:D,'1. КУБ по территории'!$I:$L,4,0),"-")</f>
        <v>10810.479998918952</v>
      </c>
      <c r="H907" s="51">
        <f>IFERROR(AVERAGE(E907:G907),"-")</f>
        <v>24979.723633865666</v>
      </c>
      <c r="I907" s="42" t="str">
        <f>IFERROR(VLOOKUP($D907,'1. КУБ по территории'!$A:$L,3,0),"-")</f>
        <v>Смешанный канал</v>
      </c>
      <c r="J907" s="42" t="str">
        <f>IFERROR(VLOOKUP($D907,'1. КУБ по территории'!$A:$L,4,0),"-")</f>
        <v>Традиционная розница</v>
      </c>
      <c r="K907" s="42" t="str">
        <f>IFERROR(VLOOKUP($D907,'1. КУБ по территории'!$A:$L,5,0),"-")</f>
        <v>Традиционная розница</v>
      </c>
      <c r="L907" s="42" t="str">
        <f>IFERROR(VLOOKUP($D907,'1. КУБ по территории'!$A:$L,6,0),"-")</f>
        <v>Unknown</v>
      </c>
      <c r="M907" s="50">
        <f>IFERROR(IF(H907&gt;=1000000,1,IF(AND(H907&gt;=500000,H907&lt;=999999),2,IF(AND(H907&gt;=200000,H907&lt;=499999),3,IF(AND(H907&gt;=150000,H907&lt;=199999),4,IF(AND(H907&gt;=75000,H907&lt;=149000),5,IF(AND(H907&gt;=35000,H907&lt;=74999),6,6)))))),"-")</f>
        <v>6</v>
      </c>
      <c r="N907" s="83">
        <v>60</v>
      </c>
      <c r="O907" s="83">
        <v>1</v>
      </c>
      <c r="P907" s="43">
        <f>N907*O907</f>
        <v>60</v>
      </c>
      <c r="Q907" s="67" t="s">
        <v>7584</v>
      </c>
      <c r="R907" s="67" t="s">
        <v>7584</v>
      </c>
      <c r="S907" s="67">
        <v>1</v>
      </c>
      <c r="T907" s="67" t="s">
        <v>7584</v>
      </c>
    </row>
    <row r="908" spans="1:20" ht="12.75" hidden="1">
      <c r="A908" s="72" t="s">
        <v>7583</v>
      </c>
      <c r="B908" s="42" t="str">
        <f>IFERROR(VLOOKUP(D:D,'1. КУБ по территории'!$A:$L,7,0),"")</f>
        <v>Солстройкомплект</v>
      </c>
      <c r="C908" s="42" t="str">
        <f>IFERROR(VLOOKUP(D:D,'1. КУБ по территории'!$A:$L,8,0),"")</f>
        <v>Минская обл., Слуцкий р-н, г. Слуцк, ул 14 Партизан, д 15</v>
      </c>
      <c r="D908" s="71" t="s">
        <v>5427</v>
      </c>
      <c r="E908" s="51">
        <f>IFERROR(VLOOKUP(D:D,'1. КУБ по территории'!$I:$L,2,0),"-")</f>
        <v>44714.298177346762</v>
      </c>
      <c r="F908" s="51">
        <f>IFERROR(VLOOKUP(D:D,'1. КУБ по территории'!$I:$L,3,0),"-")</f>
        <v>19414.392725331287</v>
      </c>
      <c r="G908" s="51">
        <f>IFERROR(VLOOKUP(D:D,'1. КУБ по территории'!$I:$L,4,0),"-")</f>
        <v>10810.479998918954</v>
      </c>
      <c r="H908" s="51">
        <f>IFERROR(AVERAGE(E908:G908),"-")</f>
        <v>24979.723633865666</v>
      </c>
      <c r="I908" s="42" t="str">
        <f>IFERROR(VLOOKUP($D908,'1. КУБ по территории'!$A:$L,3,0),"-")</f>
        <v>Смешанный канал</v>
      </c>
      <c r="J908" s="42" t="str">
        <f>IFERROR(VLOOKUP($D908,'1. КУБ по территории'!$A:$L,4,0),"-")</f>
        <v>Традиционная розница</v>
      </c>
      <c r="K908" s="42" t="str">
        <f>IFERROR(VLOOKUP($D908,'1. КУБ по территории'!$A:$L,5,0),"-")</f>
        <v>Традиционная розница</v>
      </c>
      <c r="L908" s="42" t="str">
        <f>IFERROR(VLOOKUP($D908,'1. КУБ по территории'!$A:$L,6,0),"-")</f>
        <v>Unknown</v>
      </c>
      <c r="M908" s="50">
        <f>IFERROR(IF(H908&gt;=1000000,1,IF(AND(H908&gt;=500000,H908&lt;=999999),2,IF(AND(H908&gt;=200000,H908&lt;=499999),3,IF(AND(H908&gt;=150000,H908&lt;=199999),4,IF(AND(H908&gt;=75000,H908&lt;=149000),5,IF(AND(H908&gt;=35000,H908&lt;=74999),6,6)))))),"-")</f>
        <v>6</v>
      </c>
      <c r="N908" s="83">
        <v>60</v>
      </c>
      <c r="O908" s="83">
        <v>4</v>
      </c>
      <c r="P908" s="43">
        <f>N908*O908</f>
        <v>240</v>
      </c>
      <c r="Q908" s="67">
        <v>2</v>
      </c>
      <c r="R908" s="67">
        <v>2</v>
      </c>
      <c r="S908" s="67">
        <v>2</v>
      </c>
      <c r="T908" s="67">
        <v>2</v>
      </c>
    </row>
    <row r="909" spans="1:20" ht="12.75" hidden="1">
      <c r="A909" s="72" t="s">
        <v>7583</v>
      </c>
      <c r="B909" s="42" t="str">
        <f>IFERROR(VLOOKUP(D:D,'1. КУБ по территории'!$A:$L,7,0),"")</f>
        <v>Светофор (Беларусь)</v>
      </c>
      <c r="C909" s="42" t="str">
        <f>IFERROR(VLOOKUP(D:D,'1. КУБ по территории'!$A:$L,8,0),"")</f>
        <v>Минская обл., Слуцкий р-н</v>
      </c>
      <c r="D909" s="71" t="s">
        <v>5554</v>
      </c>
      <c r="E909" s="51">
        <f>IFERROR(VLOOKUP(D:D,'1. КУБ по территории'!$I:$L,2,0),"-")</f>
        <v>3075.1873751500793</v>
      </c>
      <c r="F909" s="51">
        <f>IFERROR(VLOOKUP(D:D,'1. КУБ по территории'!$I:$L,3,0),"-")</f>
        <v>2594.6180039088194</v>
      </c>
      <c r="G909" s="51">
        <f>IFERROR(VLOOKUP(D:D,'1. КУБ по территории'!$I:$L,4,0),"-")</f>
        <v>4260.7380560970241</v>
      </c>
      <c r="H909" s="51">
        <f>IFERROR(AVERAGE(E909:G909),"-")</f>
        <v>3310.1811450519745</v>
      </c>
      <c r="I909" s="42" t="str">
        <f>IFERROR(VLOOKUP($D909,'1. КУБ по территории'!$A:$L,3,0),"-")</f>
        <v>Смешанный канал</v>
      </c>
      <c r="J909" s="42" t="str">
        <f>IFERROR(VLOOKUP($D909,'1. КУБ по территории'!$A:$L,4,0),"-")</f>
        <v>Хард дискаунтер</v>
      </c>
      <c r="K909" s="42" t="str">
        <f>IFERROR(VLOOKUP($D909,'1. КУБ по территории'!$A:$L,5,0),"-")</f>
        <v>Хард дискаунтер</v>
      </c>
      <c r="L909" s="42" t="str">
        <f>IFERROR(VLOOKUP($D909,'1. КУБ по территории'!$A:$L,6,0),"-")</f>
        <v>Unknown</v>
      </c>
      <c r="M909" s="50">
        <f>IFERROR(IF(H909&gt;=1000000,1,IF(AND(H909&gt;=500000,H909&lt;=999999),2,IF(AND(H909&gt;=200000,H909&lt;=499999),3,IF(AND(H909&gt;=150000,H909&lt;=199999),4,IF(AND(H909&gt;=75000,H909&lt;=149000),5,IF(AND(H909&gt;=35000,H909&lt;=74999),6,6)))))),"-")</f>
        <v>6</v>
      </c>
      <c r="N909" s="83">
        <v>30</v>
      </c>
      <c r="O909" s="83">
        <v>2</v>
      </c>
      <c r="P909" s="43">
        <f>N909*O909</f>
        <v>60</v>
      </c>
      <c r="Q909" s="67">
        <v>2</v>
      </c>
      <c r="R909" s="67" t="s">
        <v>7584</v>
      </c>
      <c r="S909" s="67">
        <v>2</v>
      </c>
      <c r="T909" s="67" t="s">
        <v>7584</v>
      </c>
    </row>
    <row r="910" spans="1:20" ht="12.75" hidden="1">
      <c r="A910" s="72" t="s">
        <v>7583</v>
      </c>
      <c r="B910" s="42" t="str">
        <f>IFERROR(VLOOKUP(D:D,'1. КУБ по территории'!$A:$L,7,0),"")</f>
        <v>Светофор (Беларусь)</v>
      </c>
      <c r="C910" s="42" t="str">
        <f>IFERROR(VLOOKUP(D:D,'1. КУБ по территории'!$A:$L,8,0),"")</f>
        <v>Минская обл., Солигорский р-н, г. Солигорск</v>
      </c>
      <c r="D910" s="71" t="s">
        <v>5532</v>
      </c>
      <c r="E910" s="51">
        <f>IFERROR(VLOOKUP(D:D,'1. КУБ по территории'!$I:$L,2,0),"-")</f>
        <v>3075.1873751500798</v>
      </c>
      <c r="F910" s="51">
        <f>IFERROR(VLOOKUP(D:D,'1. КУБ по территории'!$I:$L,3,0),"-")</f>
        <v>2594.6180039088194</v>
      </c>
      <c r="G910" s="51">
        <f>IFERROR(VLOOKUP(D:D,'1. КУБ по территории'!$I:$L,4,0),"-")</f>
        <v>4260.7380560970241</v>
      </c>
      <c r="H910" s="51">
        <f>IFERROR(AVERAGE(E910:G910),"-")</f>
        <v>3310.1811450519745</v>
      </c>
      <c r="I910" s="42" t="str">
        <f>IFERROR(VLOOKUP($D910,'1. КУБ по территории'!$A:$L,3,0),"-")</f>
        <v>Смешанный канал</v>
      </c>
      <c r="J910" s="42" t="str">
        <f>IFERROR(VLOOKUP($D910,'1. КУБ по территории'!$A:$L,4,0),"-")</f>
        <v>Хард дискаунтер</v>
      </c>
      <c r="K910" s="42" t="str">
        <f>IFERROR(VLOOKUP($D910,'1. КУБ по территории'!$A:$L,5,0),"-")</f>
        <v>Хард дискаунтер</v>
      </c>
      <c r="L910" s="42" t="str">
        <f>IFERROR(VLOOKUP($D910,'1. КУБ по территории'!$A:$L,6,0),"-")</f>
        <v>Unknown</v>
      </c>
      <c r="M910" s="50">
        <f>IFERROR(IF(H910&gt;=1000000,1,IF(AND(H910&gt;=500000,H910&lt;=999999),2,IF(AND(H910&gt;=200000,H910&lt;=499999),3,IF(AND(H910&gt;=150000,H910&lt;=199999),4,IF(AND(H910&gt;=75000,H910&lt;=149000),5,IF(AND(H910&gt;=35000,H910&lt;=74999),6,6)))))),"-")</f>
        <v>6</v>
      </c>
      <c r="N910" s="83">
        <v>30</v>
      </c>
      <c r="O910" s="83">
        <v>2</v>
      </c>
      <c r="P910" s="43">
        <f>N910*O910</f>
        <v>60</v>
      </c>
      <c r="Q910" s="67">
        <v>5</v>
      </c>
      <c r="R910" s="67" t="s">
        <v>7584</v>
      </c>
      <c r="S910" s="67">
        <v>5</v>
      </c>
      <c r="T910" s="67" t="s">
        <v>7584</v>
      </c>
    </row>
    <row r="911" spans="1:20" ht="12.75" hidden="1">
      <c r="A911" s="72" t="s">
        <v>7583</v>
      </c>
      <c r="B911" s="42" t="str">
        <f>IFERROR(VLOOKUP(D:D,'1. КУБ по территории'!$A:$L,7,0),"")</f>
        <v>Квартал вкуса</v>
      </c>
      <c r="C911" s="42" t="str">
        <f>IFERROR(VLOOKUP(D:D,'1. КУБ по территории'!$A:$L,8,0),"")</f>
        <v>Минская обл., Солигорский р-н, г. Солигорск, ул Октябрьская, д 109А</v>
      </c>
      <c r="D911" s="71" t="s">
        <v>5066</v>
      </c>
      <c r="E911" s="51">
        <f>IFERROR(VLOOKUP(D:D,'1. КУБ по территории'!$I:$L,2,0),"-")</f>
        <v>0</v>
      </c>
      <c r="F911" s="51">
        <f>IFERROR(VLOOKUP(D:D,'1. КУБ по территории'!$I:$L,3,0),"-")</f>
        <v>0</v>
      </c>
      <c r="G911" s="51">
        <f>IFERROR(VLOOKUP(D:D,'1. КУБ по территории'!$I:$L,4,0),"-")</f>
        <v>5157.3600000000006</v>
      </c>
      <c r="H911" s="51">
        <f>IFERROR(AVERAGE(E911:G911),"-")</f>
        <v>1719.1200000000001</v>
      </c>
      <c r="I911" s="42" t="str">
        <f>IFERROR(VLOOKUP($D911,'1. КУБ по территории'!$A:$L,3,0),"-")</f>
        <v>Смешанный канал</v>
      </c>
      <c r="J911" s="42" t="str">
        <f>IFERROR(VLOOKUP($D911,'1. КУБ по территории'!$A:$L,4,0),"-")</f>
        <v>Минимаркет</v>
      </c>
      <c r="K911" s="42" t="str">
        <f>IFERROR(VLOOKUP($D911,'1. КУБ по территории'!$A:$L,5,0),"-")</f>
        <v>Минимаркет</v>
      </c>
      <c r="L911" s="42" t="str">
        <f>IFERROR(VLOOKUP($D911,'1. КУБ по территории'!$A:$L,6,0),"-")</f>
        <v>Unknown</v>
      </c>
      <c r="M911" s="50">
        <f>IFERROR(IF(H911&gt;=1000000,1,IF(AND(H911&gt;=500000,H911&lt;=999999),2,IF(AND(H911&gt;=200000,H911&lt;=499999),3,IF(AND(H911&gt;=150000,H911&lt;=199999),4,IF(AND(H911&gt;=75000,H911&lt;=149000),5,IF(AND(H911&gt;=35000,H911&lt;=74999),6,6)))))),"-")</f>
        <v>6</v>
      </c>
      <c r="N911" s="83">
        <v>60</v>
      </c>
      <c r="O911" s="83">
        <v>1</v>
      </c>
      <c r="P911" s="43">
        <f>N911*O911</f>
        <v>60</v>
      </c>
      <c r="Q911" s="67" t="s">
        <v>7584</v>
      </c>
      <c r="R911" s="67">
        <v>1</v>
      </c>
      <c r="S911" s="67" t="s">
        <v>7584</v>
      </c>
      <c r="T911" s="67" t="s">
        <v>7584</v>
      </c>
    </row>
    <row r="912" spans="1:20" ht="12.75" hidden="1">
      <c r="A912" s="72" t="s">
        <v>7583</v>
      </c>
      <c r="B912" s="42" t="str">
        <f>IFERROR(VLOOKUP(D:D,'1. КУБ по территории'!$A:$L,7,0),"")</f>
        <v>Квартал вкуса</v>
      </c>
      <c r="C912" s="42" t="str">
        <f>IFERROR(VLOOKUP(D:D,'1. КУБ по территории'!$A:$L,8,0),"")</f>
        <v>Минская обл., Столбцовский р-н, г. Столбцы, ул Центральная, д 9</v>
      </c>
      <c r="D912" s="71" t="s">
        <v>5063</v>
      </c>
      <c r="E912" s="51">
        <f>IFERROR(VLOOKUP(D:D,'1. КУБ по территории'!$I:$L,2,0),"-")</f>
        <v>0</v>
      </c>
      <c r="F912" s="51">
        <f>IFERROR(VLOOKUP(D:D,'1. КУБ по территории'!$I:$L,3,0),"-")</f>
        <v>0</v>
      </c>
      <c r="G912" s="51">
        <f>IFERROR(VLOOKUP(D:D,'1. КУБ по территории'!$I:$L,4,0),"-")</f>
        <v>7736.0400000000009</v>
      </c>
      <c r="H912" s="51">
        <f>IFERROR(AVERAGE(E912:G912),"-")</f>
        <v>2578.6800000000003</v>
      </c>
      <c r="I912" s="42" t="str">
        <f>IFERROR(VLOOKUP($D912,'1. КУБ по территории'!$A:$L,3,0),"-")</f>
        <v>Смешанный канал</v>
      </c>
      <c r="J912" s="42" t="str">
        <f>IFERROR(VLOOKUP($D912,'1. КУБ по территории'!$A:$L,4,0),"-")</f>
        <v>Минимаркет</v>
      </c>
      <c r="K912" s="42" t="str">
        <f>IFERROR(VLOOKUP($D912,'1. КУБ по территории'!$A:$L,5,0),"-")</f>
        <v>Минимаркет</v>
      </c>
      <c r="L912" s="42" t="str">
        <f>IFERROR(VLOOKUP($D912,'1. КУБ по территории'!$A:$L,6,0),"-")</f>
        <v>Unknown</v>
      </c>
      <c r="M912" s="50">
        <f>IFERROR(IF(H912&gt;=1000000,1,IF(AND(H912&gt;=500000,H912&lt;=999999),2,IF(AND(H912&gt;=200000,H912&lt;=499999),3,IF(AND(H912&gt;=150000,H912&lt;=199999),4,IF(AND(H912&gt;=75000,H912&lt;=149000),5,IF(AND(H912&gt;=35000,H912&lt;=74999),6,6)))))),"-")</f>
        <v>6</v>
      </c>
      <c r="N912" s="83">
        <v>60</v>
      </c>
      <c r="O912" s="83">
        <v>1</v>
      </c>
      <c r="P912" s="43">
        <f>N912*O912</f>
        <v>60</v>
      </c>
      <c r="Q912" s="67" t="s">
        <v>7584</v>
      </c>
      <c r="R912" s="67">
        <v>1</v>
      </c>
      <c r="S912" s="67" t="s">
        <v>7584</v>
      </c>
      <c r="T912" s="67" t="s">
        <v>7584</v>
      </c>
    </row>
    <row r="913" spans="1:20" ht="12.75" hidden="1">
      <c r="A913" s="72" t="s">
        <v>7583</v>
      </c>
      <c r="B913" s="73" t="s">
        <v>7586</v>
      </c>
      <c r="C913" s="42" t="str">
        <f>IFERROR(VLOOKUP(D:D,'1. КУБ по территории'!$A:$L,8,0),"")</f>
        <v>Минская обл., Дзержинский р-н</v>
      </c>
      <c r="D913" s="71" t="s">
        <v>4579</v>
      </c>
      <c r="E913" s="51">
        <f>IFERROR(VLOOKUP(D:D,'1. КУБ по территории'!$I:$L,2,0),"-")</f>
        <v>367.95749999999998</v>
      </c>
      <c r="F913" s="51">
        <f>IFERROR(VLOOKUP(D:D,'1. КУБ по территории'!$I:$L,3,0),"-")</f>
        <v>0</v>
      </c>
      <c r="G913" s="51">
        <f>IFERROR(VLOOKUP(D:D,'1. КУБ по территории'!$I:$L,4,0),"-")</f>
        <v>0</v>
      </c>
      <c r="H913" s="51">
        <f>IFERROR(AVERAGE(E913:G913),"-")</f>
        <v>122.65249999999999</v>
      </c>
      <c r="I913" s="42" t="str">
        <f>IFERROR(VLOOKUP($D913,'1. КУБ по территории'!$A:$L,3,0),"-")</f>
        <v>Другое</v>
      </c>
      <c r="J913" s="42" t="str">
        <f>IFERROR(VLOOKUP($D913,'1. КУБ по территории'!$A:$L,4,0),"-")</f>
        <v>Другое</v>
      </c>
      <c r="K913" s="42" t="str">
        <f>IFERROR(VLOOKUP($D913,'1. КУБ по территории'!$A:$L,5,0),"-")</f>
        <v>Другое</v>
      </c>
      <c r="L913" s="42" t="str">
        <f>IFERROR(VLOOKUP($D913,'1. КУБ по территории'!$A:$L,6,0),"-")</f>
        <v>Unknown</v>
      </c>
      <c r="M913" s="50">
        <f>IFERROR(IF(H913&gt;=1000000,1,IF(AND(H913&gt;=500000,H913&lt;=999999),2,IF(AND(H913&gt;=200000,H913&lt;=499999),3,IF(AND(H913&gt;=150000,H913&lt;=199999),4,IF(AND(H913&gt;=75000,H913&lt;=149000),5,IF(AND(H913&gt;=35000,H913&lt;=74999),6,6)))))),"-")</f>
        <v>6</v>
      </c>
      <c r="N913" s="83">
        <v>30</v>
      </c>
      <c r="O913" s="83">
        <v>1</v>
      </c>
      <c r="P913" s="43">
        <f>N913*O913</f>
        <v>30</v>
      </c>
      <c r="Q913" s="67" t="s">
        <v>7584</v>
      </c>
      <c r="R913" s="67" t="s">
        <v>7584</v>
      </c>
      <c r="S913" s="67" t="s">
        <v>7584</v>
      </c>
      <c r="T913" s="67">
        <v>4</v>
      </c>
    </row>
    <row r="914" spans="1:20" ht="12.75" hidden="1">
      <c r="A914" s="72" t="s">
        <v>7583</v>
      </c>
      <c r="B914" s="73" t="s">
        <v>7586</v>
      </c>
      <c r="C914" s="42" t="str">
        <f>IFERROR(VLOOKUP(D:D,'1. КУБ по территории'!$A:$L,8,0),"")</f>
        <v>Минская обл., Дзержинский р-н</v>
      </c>
      <c r="D914" s="71" t="s">
        <v>4578</v>
      </c>
      <c r="E914" s="51">
        <f>IFERROR(VLOOKUP(D:D,'1. КУБ по территории'!$I:$L,2,0),"-")</f>
        <v>367.95749999999998</v>
      </c>
      <c r="F914" s="51">
        <f>IFERROR(VLOOKUP(D:D,'1. КУБ по территории'!$I:$L,3,0),"-")</f>
        <v>0</v>
      </c>
      <c r="G914" s="51">
        <f>IFERROR(VLOOKUP(D:D,'1. КУБ по территории'!$I:$L,4,0),"-")</f>
        <v>0</v>
      </c>
      <c r="H914" s="51">
        <f>IFERROR(AVERAGE(E914:G914),"-")</f>
        <v>122.65249999999999</v>
      </c>
      <c r="I914" s="42" t="str">
        <f>IFERROR(VLOOKUP($D914,'1. КУБ по территории'!$A:$L,3,0),"-")</f>
        <v>Другое</v>
      </c>
      <c r="J914" s="42" t="str">
        <f>IFERROR(VLOOKUP($D914,'1. КУБ по территории'!$A:$L,4,0),"-")</f>
        <v>Другое</v>
      </c>
      <c r="K914" s="42" t="str">
        <f>IFERROR(VLOOKUP($D914,'1. КУБ по территории'!$A:$L,5,0),"-")</f>
        <v>Другое</v>
      </c>
      <c r="L914" s="42" t="str">
        <f>IFERROR(VLOOKUP($D914,'1. КУБ по территории'!$A:$L,6,0),"-")</f>
        <v>Unknown</v>
      </c>
      <c r="M914" s="50">
        <f>IFERROR(IF(H914&gt;=1000000,1,IF(AND(H914&gt;=500000,H914&lt;=999999),2,IF(AND(H914&gt;=200000,H914&lt;=499999),3,IF(AND(H914&gt;=150000,H914&lt;=199999),4,IF(AND(H914&gt;=75000,H914&lt;=149000),5,IF(AND(H914&gt;=35000,H914&lt;=74999),6,6)))))),"-")</f>
        <v>6</v>
      </c>
      <c r="N914" s="83">
        <v>30</v>
      </c>
      <c r="O914" s="83">
        <v>1</v>
      </c>
      <c r="P914" s="43">
        <f>N914*O914</f>
        <v>30</v>
      </c>
      <c r="Q914" s="67" t="s">
        <v>7584</v>
      </c>
      <c r="R914" s="67" t="s">
        <v>7584</v>
      </c>
      <c r="S914" s="67" t="s">
        <v>7584</v>
      </c>
      <c r="T914" s="67">
        <v>4</v>
      </c>
    </row>
    <row r="915" spans="1:20" ht="12.75" hidden="1">
      <c r="A915" s="72" t="s">
        <v>7583</v>
      </c>
      <c r="B915" s="73" t="s">
        <v>7586</v>
      </c>
      <c r="C915" s="42" t="str">
        <f>IFERROR(VLOOKUP(D:D,'1. КУБ по территории'!$A:$L,8,0),"")</f>
        <v>Минская обл., Дзержинский р-н</v>
      </c>
      <c r="D915" s="71" t="s">
        <v>4577</v>
      </c>
      <c r="E915" s="51">
        <f>IFERROR(VLOOKUP(D:D,'1. КУБ по территории'!$I:$L,2,0),"-")</f>
        <v>367.95749999999998</v>
      </c>
      <c r="F915" s="51">
        <f>IFERROR(VLOOKUP(D:D,'1. КУБ по территории'!$I:$L,3,0),"-")</f>
        <v>0</v>
      </c>
      <c r="G915" s="51">
        <f>IFERROR(VLOOKUP(D:D,'1. КУБ по территории'!$I:$L,4,0),"-")</f>
        <v>0</v>
      </c>
      <c r="H915" s="51">
        <f>IFERROR(AVERAGE(E915:G915),"-")</f>
        <v>122.65249999999999</v>
      </c>
      <c r="I915" s="42" t="str">
        <f>IFERROR(VLOOKUP($D915,'1. КУБ по территории'!$A:$L,3,0),"-")</f>
        <v>Другое</v>
      </c>
      <c r="J915" s="42" t="str">
        <f>IFERROR(VLOOKUP($D915,'1. КУБ по территории'!$A:$L,4,0),"-")</f>
        <v>Другое</v>
      </c>
      <c r="K915" s="42" t="str">
        <f>IFERROR(VLOOKUP($D915,'1. КУБ по территории'!$A:$L,5,0),"-")</f>
        <v>Другое</v>
      </c>
      <c r="L915" s="42" t="str">
        <f>IFERROR(VLOOKUP($D915,'1. КУБ по территории'!$A:$L,6,0),"-")</f>
        <v>Unknown</v>
      </c>
      <c r="M915" s="50">
        <f>IFERROR(IF(H915&gt;=1000000,1,IF(AND(H915&gt;=500000,H915&lt;=999999),2,IF(AND(H915&gt;=200000,H915&lt;=499999),3,IF(AND(H915&gt;=150000,H915&lt;=199999),4,IF(AND(H915&gt;=75000,H915&lt;=149000),5,IF(AND(H915&gt;=35000,H915&lt;=74999),6,6)))))),"-")</f>
        <v>6</v>
      </c>
      <c r="N915" s="83">
        <v>30</v>
      </c>
      <c r="O915" s="83">
        <v>1</v>
      </c>
      <c r="P915" s="43">
        <f>N915*O915</f>
        <v>30</v>
      </c>
      <c r="Q915" s="67" t="s">
        <v>7584</v>
      </c>
      <c r="R915" s="67" t="s">
        <v>7584</v>
      </c>
      <c r="S915" s="67" t="s">
        <v>7584</v>
      </c>
      <c r="T915" s="67">
        <v>4</v>
      </c>
    </row>
    <row r="916" spans="1:20" ht="12.75" hidden="1">
      <c r="A916" s="72" t="s">
        <v>7583</v>
      </c>
      <c r="B916" s="73" t="s">
        <v>7586</v>
      </c>
      <c r="C916" s="42" t="str">
        <f>IFERROR(VLOOKUP(D:D,'1. КУБ по территории'!$A:$L,8,0),"")</f>
        <v>Минская обл., Дзержинский р-н</v>
      </c>
      <c r="D916" s="71" t="s">
        <v>4576</v>
      </c>
      <c r="E916" s="51">
        <f>IFERROR(VLOOKUP(D:D,'1. КУБ по территории'!$I:$L,2,0),"-")</f>
        <v>367.95749999999998</v>
      </c>
      <c r="F916" s="51">
        <f>IFERROR(VLOOKUP(D:D,'1. КУБ по территории'!$I:$L,3,0),"-")</f>
        <v>0</v>
      </c>
      <c r="G916" s="51">
        <f>IFERROR(VLOOKUP(D:D,'1. КУБ по территории'!$I:$L,4,0),"-")</f>
        <v>0</v>
      </c>
      <c r="H916" s="51">
        <f>IFERROR(AVERAGE(E916:G916),"-")</f>
        <v>122.65249999999999</v>
      </c>
      <c r="I916" s="42" t="str">
        <f>IFERROR(VLOOKUP($D916,'1. КУБ по территории'!$A:$L,3,0),"-")</f>
        <v>Другое</v>
      </c>
      <c r="J916" s="42" t="str">
        <f>IFERROR(VLOOKUP($D916,'1. КУБ по территории'!$A:$L,4,0),"-")</f>
        <v>Другое</v>
      </c>
      <c r="K916" s="42" t="str">
        <f>IFERROR(VLOOKUP($D916,'1. КУБ по территории'!$A:$L,5,0),"-")</f>
        <v>Другое</v>
      </c>
      <c r="L916" s="42" t="str">
        <f>IFERROR(VLOOKUP($D916,'1. КУБ по территории'!$A:$L,6,0),"-")</f>
        <v>Unknown</v>
      </c>
      <c r="M916" s="50">
        <f>IFERROR(IF(H916&gt;=1000000,1,IF(AND(H916&gt;=500000,H916&lt;=999999),2,IF(AND(H916&gt;=200000,H916&lt;=499999),3,IF(AND(H916&gt;=150000,H916&lt;=199999),4,IF(AND(H916&gt;=75000,H916&lt;=149000),5,IF(AND(H916&gt;=35000,H916&lt;=74999),6,6)))))),"-")</f>
        <v>6</v>
      </c>
      <c r="N916" s="83">
        <v>30</v>
      </c>
      <c r="O916" s="83">
        <v>1</v>
      </c>
      <c r="P916" s="43">
        <f>N916*O916</f>
        <v>30</v>
      </c>
      <c r="Q916" s="67" t="s">
        <v>7584</v>
      </c>
      <c r="R916" s="67" t="s">
        <v>7584</v>
      </c>
      <c r="S916" s="67" t="s">
        <v>7584</v>
      </c>
      <c r="T916" s="67">
        <v>4</v>
      </c>
    </row>
    <row r="917" spans="1:20" ht="12.75" hidden="1">
      <c r="A917" s="72" t="s">
        <v>7583</v>
      </c>
      <c r="B917" s="73" t="s">
        <v>7586</v>
      </c>
      <c r="C917" s="42" t="str">
        <f>IFERROR(VLOOKUP(D:D,'1. КУБ по территории'!$A:$L,8,0),"")</f>
        <v>Минская обл., Дзержинский р-н</v>
      </c>
      <c r="D917" s="71" t="s">
        <v>4575</v>
      </c>
      <c r="E917" s="51">
        <f>IFERROR(VLOOKUP(D:D,'1. КУБ по территории'!$I:$L,2,0),"-")</f>
        <v>367.95749999999998</v>
      </c>
      <c r="F917" s="51">
        <f>IFERROR(VLOOKUP(D:D,'1. КУБ по территории'!$I:$L,3,0),"-")</f>
        <v>0</v>
      </c>
      <c r="G917" s="51">
        <f>IFERROR(VLOOKUP(D:D,'1. КУБ по территории'!$I:$L,4,0),"-")</f>
        <v>0</v>
      </c>
      <c r="H917" s="51">
        <f>IFERROR(AVERAGE(E917:G917),"-")</f>
        <v>122.65249999999999</v>
      </c>
      <c r="I917" s="42" t="str">
        <f>IFERROR(VLOOKUP($D917,'1. КУБ по территории'!$A:$L,3,0),"-")</f>
        <v>Другое</v>
      </c>
      <c r="J917" s="42" t="str">
        <f>IFERROR(VLOOKUP($D917,'1. КУБ по территории'!$A:$L,4,0),"-")</f>
        <v>Другое</v>
      </c>
      <c r="K917" s="42" t="str">
        <f>IFERROR(VLOOKUP($D917,'1. КУБ по территории'!$A:$L,5,0),"-")</f>
        <v>Другое</v>
      </c>
      <c r="L917" s="42" t="str">
        <f>IFERROR(VLOOKUP($D917,'1. КУБ по территории'!$A:$L,6,0),"-")</f>
        <v>Unknown</v>
      </c>
      <c r="M917" s="50">
        <f>IFERROR(IF(H917&gt;=1000000,1,IF(AND(H917&gt;=500000,H917&lt;=999999),2,IF(AND(H917&gt;=200000,H917&lt;=499999),3,IF(AND(H917&gt;=150000,H917&lt;=199999),4,IF(AND(H917&gt;=75000,H917&lt;=149000),5,IF(AND(H917&gt;=35000,H917&lt;=74999),6,6)))))),"-")</f>
        <v>6</v>
      </c>
      <c r="N917" s="83">
        <v>30</v>
      </c>
      <c r="O917" s="83">
        <v>1</v>
      </c>
      <c r="P917" s="43">
        <f>N917*O917</f>
        <v>30</v>
      </c>
      <c r="Q917" s="67" t="s">
        <v>7584</v>
      </c>
      <c r="R917" s="67" t="s">
        <v>7584</v>
      </c>
      <c r="S917" s="67" t="s">
        <v>7584</v>
      </c>
      <c r="T917" s="67">
        <v>4</v>
      </c>
    </row>
    <row r="918" spans="1:20" ht="12.75" hidden="1">
      <c r="A918" s="72" t="s">
        <v>7583</v>
      </c>
      <c r="B918" s="73" t="s">
        <v>7586</v>
      </c>
      <c r="C918" s="42" t="str">
        <f>IFERROR(VLOOKUP(D:D,'1. КУБ по территории'!$A:$L,8,0),"")</f>
        <v>Минская обл., Дзержинский р-н</v>
      </c>
      <c r="D918" s="71" t="s">
        <v>4574</v>
      </c>
      <c r="E918" s="51">
        <f>IFERROR(VLOOKUP(D:D,'1. КУБ по территории'!$I:$L,2,0),"-")</f>
        <v>367.95749999999998</v>
      </c>
      <c r="F918" s="51">
        <f>IFERROR(VLOOKUP(D:D,'1. КУБ по территории'!$I:$L,3,0),"-")</f>
        <v>0</v>
      </c>
      <c r="G918" s="51">
        <f>IFERROR(VLOOKUP(D:D,'1. КУБ по территории'!$I:$L,4,0),"-")</f>
        <v>0</v>
      </c>
      <c r="H918" s="51">
        <f>IFERROR(AVERAGE(E918:G918),"-")</f>
        <v>122.65249999999999</v>
      </c>
      <c r="I918" s="42" t="str">
        <f>IFERROR(VLOOKUP($D918,'1. КУБ по территории'!$A:$L,3,0),"-")</f>
        <v>Другое</v>
      </c>
      <c r="J918" s="42" t="str">
        <f>IFERROR(VLOOKUP($D918,'1. КУБ по территории'!$A:$L,4,0),"-")</f>
        <v>Другое</v>
      </c>
      <c r="K918" s="42" t="str">
        <f>IFERROR(VLOOKUP($D918,'1. КУБ по территории'!$A:$L,5,0),"-")</f>
        <v>Другое</v>
      </c>
      <c r="L918" s="42" t="str">
        <f>IFERROR(VLOOKUP($D918,'1. КУБ по территории'!$A:$L,6,0),"-")</f>
        <v>Unknown</v>
      </c>
      <c r="M918" s="50">
        <f>IFERROR(IF(H918&gt;=1000000,1,IF(AND(H918&gt;=500000,H918&lt;=999999),2,IF(AND(H918&gt;=200000,H918&lt;=499999),3,IF(AND(H918&gt;=150000,H918&lt;=199999),4,IF(AND(H918&gt;=75000,H918&lt;=149000),5,IF(AND(H918&gt;=35000,H918&lt;=74999),6,6)))))),"-")</f>
        <v>6</v>
      </c>
      <c r="N918" s="83">
        <v>30</v>
      </c>
      <c r="O918" s="83">
        <v>1</v>
      </c>
      <c r="P918" s="43">
        <f>N918*O918</f>
        <v>30</v>
      </c>
      <c r="Q918" s="67" t="s">
        <v>7584</v>
      </c>
      <c r="R918" s="67" t="s">
        <v>7584</v>
      </c>
      <c r="S918" s="67" t="s">
        <v>7584</v>
      </c>
      <c r="T918" s="67">
        <v>4</v>
      </c>
    </row>
    <row r="919" spans="1:20" ht="12.75" hidden="1">
      <c r="A919" s="72" t="s">
        <v>7583</v>
      </c>
      <c r="B919" s="73" t="s">
        <v>7586</v>
      </c>
      <c r="C919" s="42" t="str">
        <f>IFERROR(VLOOKUP(D:D,'1. КУБ по территории'!$A:$L,8,0),"")</f>
        <v>Минская обл., Дзержинский р-н, г. Дзержинск</v>
      </c>
      <c r="D919" s="71" t="s">
        <v>4586</v>
      </c>
      <c r="E919" s="51">
        <f>IFERROR(VLOOKUP(D:D,'1. КУБ по территории'!$I:$L,2,0),"-")</f>
        <v>-5.6843418860808015E-14</v>
      </c>
      <c r="F919" s="51">
        <f>IFERROR(VLOOKUP(D:D,'1. КУБ по территории'!$I:$L,3,0),"-")</f>
        <v>0</v>
      </c>
      <c r="G919" s="51">
        <f>IFERROR(VLOOKUP(D:D,'1. КУБ по территории'!$I:$L,4,0),"-")</f>
        <v>0</v>
      </c>
      <c r="H919" s="51">
        <f>IFERROR(AVERAGE(E919:G919),"-")</f>
        <v>-1.8947806286936004E-14</v>
      </c>
      <c r="I919" s="42" t="str">
        <f>IFERROR(VLOOKUP($D919,'1. КУБ по территории'!$A:$L,3,0),"-")</f>
        <v>Другое</v>
      </c>
      <c r="J919" s="42" t="str">
        <f>IFERROR(VLOOKUP($D919,'1. КУБ по территории'!$A:$L,4,0),"-")</f>
        <v>Другое</v>
      </c>
      <c r="K919" s="42" t="str">
        <f>IFERROR(VLOOKUP($D919,'1. КУБ по территории'!$A:$L,5,0),"-")</f>
        <v>Другое</v>
      </c>
      <c r="L919" s="42" t="str">
        <f>IFERROR(VLOOKUP($D919,'1. КУБ по территории'!$A:$L,6,0),"-")</f>
        <v>Unknown</v>
      </c>
      <c r="M919" s="50">
        <f>IFERROR(IF(H919&gt;=1000000,1,IF(AND(H919&gt;=500000,H919&lt;=999999),2,IF(AND(H919&gt;=200000,H919&lt;=499999),3,IF(AND(H919&gt;=150000,H919&lt;=199999),4,IF(AND(H919&gt;=75000,H919&lt;=149000),5,IF(AND(H919&gt;=35000,H919&lt;=74999),6,6)))))),"-")</f>
        <v>6</v>
      </c>
      <c r="N919" s="83">
        <v>30</v>
      </c>
      <c r="O919" s="83">
        <v>1</v>
      </c>
      <c r="P919" s="43">
        <f>N919*O919</f>
        <v>30</v>
      </c>
      <c r="Q919" s="67" t="s">
        <v>7584</v>
      </c>
      <c r="R919" s="67" t="s">
        <v>7584</v>
      </c>
      <c r="S919" s="67" t="s">
        <v>7584</v>
      </c>
      <c r="T919" s="67">
        <v>4</v>
      </c>
    </row>
    <row r="920" spans="1:20" ht="12.75" hidden="1">
      <c r="A920" s="84" t="s">
        <v>7587</v>
      </c>
      <c r="B920" s="70" t="s">
        <v>7588</v>
      </c>
      <c r="C920" s="42" t="str">
        <f>IFERROR(VLOOKUP(D:D,'1. КУБ по территории'!$A:$L,8,0),"")</f>
        <v>Минская обл., Минский р-н, с/с Ждановичский, д. Тарасово, ул Олимпийская, д 21А</v>
      </c>
      <c r="D920" s="71" t="s">
        <v>5061</v>
      </c>
      <c r="E920" s="51">
        <f>IFERROR(VLOOKUP(D:D,'1. КУБ по территории'!$I:$L,2,0),"-")</f>
        <v>0</v>
      </c>
      <c r="F920" s="51">
        <f>IFERROR(VLOOKUP(D:D,'1. КУБ по территории'!$I:$L,3,0),"-")</f>
        <v>0</v>
      </c>
      <c r="G920" s="51">
        <f>IFERROR(VLOOKUP(D:D,'1. КУБ по территории'!$I:$L,4,0),"-")</f>
        <v>6102.1599999999989</v>
      </c>
      <c r="H920" s="51">
        <f>IFERROR(AVERAGE(E920:G920),"-")</f>
        <v>2034.0533333333331</v>
      </c>
      <c r="I920" s="42" t="str">
        <f>IFERROR(VLOOKUP($D920,'1. КУБ по территории'!$A:$L,3,0),"-")</f>
        <v>Смешанный канал</v>
      </c>
      <c r="J920" s="42" t="str">
        <f>IFERROR(VLOOKUP($D920,'1. КУБ по территории'!$A:$L,4,0),"-")</f>
        <v>Минимаркет</v>
      </c>
      <c r="K920" s="42" t="str">
        <f>IFERROR(VLOOKUP($D920,'1. КУБ по территории'!$A:$L,5,0),"-")</f>
        <v>Минимаркет</v>
      </c>
      <c r="L920" s="42" t="str">
        <f>IFERROR(VLOOKUP($D920,'1. КУБ по территории'!$A:$L,6,0),"-")</f>
        <v>Unknown</v>
      </c>
      <c r="M920" s="50">
        <f>IFERROR(IF(H920&gt;=1000000,1,IF(AND(H920&gt;=500000,H920&lt;=999999),2,IF(AND(H920&gt;=200000,H920&lt;=499999),3,IF(AND(H920&gt;=150000,H920&lt;=199999),4,IF(AND(H920&gt;=75000,H920&lt;=149000),5,IF(AND(H920&gt;=35000,H920&lt;=74999),6,6)))))),"-")</f>
        <v>6</v>
      </c>
      <c r="N920" s="83">
        <v>30</v>
      </c>
      <c r="O920" s="70">
        <v>1</v>
      </c>
      <c r="P920" s="43">
        <f>N920*O920</f>
        <v>30</v>
      </c>
      <c r="Q920" s="65" t="s">
        <v>7584</v>
      </c>
      <c r="R920" s="65">
        <v>5</v>
      </c>
      <c r="S920" s="65" t="s">
        <v>7584</v>
      </c>
      <c r="T920" s="65" t="s">
        <v>7584</v>
      </c>
    </row>
    <row r="921" spans="1:20" ht="12.75" hidden="1">
      <c r="A921" s="85" t="s">
        <v>7587</v>
      </c>
      <c r="B921" s="73" t="s">
        <v>7589</v>
      </c>
      <c r="C921" s="73" t="s">
        <v>7590</v>
      </c>
      <c r="D921" s="86" t="s">
        <v>7591</v>
      </c>
      <c r="E921" s="51" t="str">
        <f>IFERROR(VLOOKUP(D:D,'1. КУБ по территории'!$I:$L,2,0),"-")</f>
        <v>-</v>
      </c>
      <c r="F921" s="51" t="str">
        <f>IFERROR(VLOOKUP(D:D,'1. КУБ по территории'!$I:$L,3,0),"-")</f>
        <v>-</v>
      </c>
      <c r="G921" s="51" t="str">
        <f>IFERROR(VLOOKUP(D:D,'1. КУБ по территории'!$I:$L,4,0),"-")</f>
        <v>-</v>
      </c>
      <c r="H921" s="51" t="str">
        <f>IFERROR(AVERAGE(E921:G921),"-")</f>
        <v>-</v>
      </c>
      <c r="I921" s="42" t="str">
        <f>IFERROR(VLOOKUP($D921,'1. КУБ по территории'!$A:$L,3,0),"-")</f>
        <v>-</v>
      </c>
      <c r="J921" s="42" t="str">
        <f>IFERROR(VLOOKUP($D921,'1. КУБ по территории'!$A:$L,4,0),"-")</f>
        <v>-</v>
      </c>
      <c r="K921" s="42" t="str">
        <f>IFERROR(VLOOKUP($D921,'1. КУБ по территории'!$A:$L,5,0),"-")</f>
        <v>-</v>
      </c>
      <c r="L921" s="42" t="str">
        <f>IFERROR(VLOOKUP($D921,'1. КУБ по территории'!$A:$L,6,0),"-")</f>
        <v>-</v>
      </c>
      <c r="M921" s="50">
        <f>IFERROR(IF(H921&gt;=1000000,1,IF(AND(H921&gt;=500000,H921&lt;=999999),2,IF(AND(H921&gt;=200000,H921&lt;=499999),3,IF(AND(H921&gt;=150000,H921&lt;=199999),4,IF(AND(H921&gt;=75000,H921&lt;=149000),5,IF(AND(H921&gt;=35000,H921&lt;=74999),6,6)))))),"-")</f>
        <v>1</v>
      </c>
      <c r="N921" s="83">
        <v>30</v>
      </c>
      <c r="O921" s="73">
        <v>1</v>
      </c>
      <c r="P921" s="43">
        <f>N921*O921</f>
        <v>30</v>
      </c>
      <c r="Q921" s="67" t="s">
        <v>7584</v>
      </c>
      <c r="R921" s="67">
        <v>3</v>
      </c>
      <c r="S921" s="67" t="s">
        <v>7584</v>
      </c>
      <c r="T921" s="67" t="s">
        <v>7584</v>
      </c>
    </row>
    <row r="922" spans="1:20" ht="12.75" hidden="1">
      <c r="A922" s="72" t="s">
        <v>7587</v>
      </c>
      <c r="B922" s="42" t="str">
        <f>IFERROR(VLOOKUP(D:D,'1. КУБ по территории'!$A:$L,7,0),"")</f>
        <v>АЛМИ (Беларусь)</v>
      </c>
      <c r="C922" s="42" t="str">
        <f>IFERROR(VLOOKUP(D:D,'1. КУБ по территории'!$A:$L,8,0),"")</f>
        <v>г. Минск, пр-кт Дзержинского, д 90</v>
      </c>
      <c r="D922" s="71" t="s">
        <v>2599</v>
      </c>
      <c r="E922" s="51">
        <f>IFERROR(VLOOKUP(D:D,'1. КУБ по территории'!$I:$L,2,0),"-")</f>
        <v>2197.44</v>
      </c>
      <c r="F922" s="51">
        <f>IFERROR(VLOOKUP(D:D,'1. КУБ по территории'!$I:$L,3,0),"-")</f>
        <v>0</v>
      </c>
      <c r="G922" s="51">
        <f>IFERROR(VLOOKUP(D:D,'1. КУБ по территории'!$I:$L,4,0),"-")</f>
        <v>0</v>
      </c>
      <c r="H922" s="51">
        <f>IFERROR(AVERAGE(E922:G922),"-")</f>
        <v>732.48</v>
      </c>
      <c r="I922" s="42" t="str">
        <f>IFERROR(VLOOKUP($D922,'1. КУБ по территории'!$A:$L,3,0),"-")</f>
        <v>Смешанный канал</v>
      </c>
      <c r="J922" s="42" t="str">
        <f>IFERROR(VLOOKUP($D922,'1. КУБ по территории'!$A:$L,4,0),"-")</f>
        <v>Минимаркет</v>
      </c>
      <c r="K922" s="42" t="str">
        <f>IFERROR(VLOOKUP($D922,'1. КУБ по территории'!$A:$L,5,0),"-")</f>
        <v>Минимаркет</v>
      </c>
      <c r="L922" s="42" t="str">
        <f>IFERROR(VLOOKUP($D922,'1. КУБ по территории'!$A:$L,6,0),"-")</f>
        <v>Unknown</v>
      </c>
      <c r="M922" s="50">
        <f>IFERROR(IF(H922&gt;=1000000,1,IF(AND(H922&gt;=500000,H922&lt;=999999),2,IF(AND(H922&gt;=200000,H922&lt;=499999),3,IF(AND(H922&gt;=150000,H922&lt;=199999),4,IF(AND(H922&gt;=75000,H922&lt;=149000),5,IF(AND(H922&gt;=35000,H922&lt;=74999),6,6)))))),"-")</f>
        <v>6</v>
      </c>
      <c r="N922" s="83">
        <v>30</v>
      </c>
      <c r="O922" s="83">
        <v>1</v>
      </c>
      <c r="P922" s="43">
        <f>N922*O922</f>
        <v>30</v>
      </c>
      <c r="Q922" s="67" t="s">
        <v>7584</v>
      </c>
      <c r="R922" s="67">
        <v>3</v>
      </c>
      <c r="S922" s="67" t="s">
        <v>7584</v>
      </c>
      <c r="T922" s="67" t="s">
        <v>7584</v>
      </c>
    </row>
    <row r="923" spans="1:20" ht="12.75" hidden="1">
      <c r="A923" s="85" t="s">
        <v>7587</v>
      </c>
      <c r="B923" s="42" t="str">
        <f>IFERROR(VLOOKUP(D:D,'1. КУБ по территории'!$A:$L,7,0),"")</f>
        <v>АЛМИ (Беларусь)</v>
      </c>
      <c r="C923" s="42" t="str">
        <f>IFERROR(VLOOKUP(D:D,'1. КУБ по территории'!$A:$L,8,0),"")</f>
        <v>г. Минск, ул Притыцкого, д 93</v>
      </c>
      <c r="D923" s="71" t="s">
        <v>2611</v>
      </c>
      <c r="E923" s="51">
        <f>IFERROR(VLOOKUP(D:D,'1. КУБ по территории'!$I:$L,2,0),"-")</f>
        <v>20240.599999999999</v>
      </c>
      <c r="F923" s="51">
        <f>IFERROR(VLOOKUP(D:D,'1. КУБ по территории'!$I:$L,3,0),"-")</f>
        <v>2777.04</v>
      </c>
      <c r="G923" s="51">
        <f>IFERROR(VLOOKUP(D:D,'1. КУБ по территории'!$I:$L,4,0),"-")</f>
        <v>0</v>
      </c>
      <c r="H923" s="51">
        <f>IFERROR(AVERAGE(E923:G923),"-")</f>
        <v>7672.5466666666662</v>
      </c>
      <c r="I923" s="42" t="str">
        <f>IFERROR(VLOOKUP($D923,'1. КУБ по территории'!$A:$L,3,0),"-")</f>
        <v>Смешанный канал</v>
      </c>
      <c r="J923" s="42" t="str">
        <f>IFERROR(VLOOKUP($D923,'1. КУБ по территории'!$A:$L,4,0),"-")</f>
        <v>Супермаркет</v>
      </c>
      <c r="K923" s="42" t="str">
        <f>IFERROR(VLOOKUP($D923,'1. КУБ по территории'!$A:$L,5,0),"-")</f>
        <v>Супермаркет (большой)</v>
      </c>
      <c r="L923" s="42" t="str">
        <f>IFERROR(VLOOKUP($D923,'1. КУБ по территории'!$A:$L,6,0),"-")</f>
        <v>Супермаркет (Алми Беларусь)</v>
      </c>
      <c r="M923" s="50">
        <f>IFERROR(IF(H923&gt;=1000000,1,IF(AND(H923&gt;=500000,H923&lt;=999999),2,IF(AND(H923&gt;=200000,H923&lt;=499999),3,IF(AND(H923&gt;=150000,H923&lt;=199999),4,IF(AND(H923&gt;=75000,H923&lt;=149000),5,IF(AND(H923&gt;=35000,H923&lt;=74999),6,6)))))),"-")</f>
        <v>6</v>
      </c>
      <c r="N923" s="83">
        <v>30</v>
      </c>
      <c r="O923" s="83">
        <v>1</v>
      </c>
      <c r="P923" s="43">
        <f>N923*O923</f>
        <v>30</v>
      </c>
      <c r="Q923" s="67" t="s">
        <v>7584</v>
      </c>
      <c r="R923" s="67">
        <v>5</v>
      </c>
      <c r="S923" s="67" t="s">
        <v>7584</v>
      </c>
      <c r="T923" s="67" t="s">
        <v>7584</v>
      </c>
    </row>
    <row r="924" spans="1:20" ht="12.75" hidden="1">
      <c r="A924" s="72" t="s">
        <v>7587</v>
      </c>
      <c r="B924" s="42" t="str">
        <f>IFERROR(VLOOKUP(D:D,'1. КУБ по территории'!$A:$L,7,0),"")</f>
        <v>Санта</v>
      </c>
      <c r="C924" s="42" t="str">
        <f>IFERROR(VLOOKUP(D:D,'1. КУБ по территории'!$A:$L,8,0),"")</f>
        <v>Минская обл., Минский р-н, с/с Щомыслицкий, аг. Озерцо, ул Центральная, д 35</v>
      </c>
      <c r="D924" s="71" t="s">
        <v>5280</v>
      </c>
      <c r="E924" s="51">
        <f>IFERROR(VLOOKUP(D:D,'1. КУБ по территории'!$I:$L,2,0),"-")</f>
        <v>0</v>
      </c>
      <c r="F924" s="51">
        <f>IFERROR(VLOOKUP(D:D,'1. КУБ по территории'!$I:$L,3,0),"-")</f>
        <v>0</v>
      </c>
      <c r="G924" s="51">
        <f>IFERROR(VLOOKUP(D:D,'1. КУБ по территории'!$I:$L,4,0),"-")</f>
        <v>-338.95999999999981</v>
      </c>
      <c r="H924" s="51">
        <f>IFERROR(AVERAGE(E924:G924),"-")</f>
        <v>-112.98666666666661</v>
      </c>
      <c r="I924" s="42" t="str">
        <f>IFERROR(VLOOKUP($D924,'1. КУБ по территории'!$A:$L,3,0),"-")</f>
        <v>Смешанный канал</v>
      </c>
      <c r="J924" s="42" t="str">
        <f>IFERROR(VLOOKUP($D924,'1. КУБ по территории'!$A:$L,4,0),"-")</f>
        <v>Супермаркет</v>
      </c>
      <c r="K924" s="42" t="str">
        <f>IFERROR(VLOOKUP($D924,'1. КУБ по территории'!$A:$L,5,0),"-")</f>
        <v>Супермаркет (малый)</v>
      </c>
      <c r="L924" s="42" t="str">
        <f>IFERROR(VLOOKUP($D924,'1. КУБ по территории'!$A:$L,6,0),"-")</f>
        <v>Unknown</v>
      </c>
      <c r="M924" s="50">
        <f>IFERROR(IF(H924&gt;=1000000,1,IF(AND(H924&gt;=500000,H924&lt;=999999),2,IF(AND(H924&gt;=200000,H924&lt;=499999),3,IF(AND(H924&gt;=150000,H924&lt;=199999),4,IF(AND(H924&gt;=75000,H924&lt;=149000),5,IF(AND(H924&gt;=35000,H924&lt;=74999),6,6)))))),"-")</f>
        <v>6</v>
      </c>
      <c r="N924" s="83">
        <v>30</v>
      </c>
      <c r="O924" s="83">
        <v>2</v>
      </c>
      <c r="P924" s="43">
        <f>N924*O924</f>
        <v>60</v>
      </c>
      <c r="Q924" s="67">
        <v>3</v>
      </c>
      <c r="R924" s="67" t="s">
        <v>7584</v>
      </c>
      <c r="S924" s="67">
        <v>3</v>
      </c>
      <c r="T924" s="67" t="s">
        <v>7584</v>
      </c>
    </row>
    <row r="925" spans="1:20" ht="12.75" hidden="1">
      <c r="A925" s="72" t="s">
        <v>7587</v>
      </c>
      <c r="B925" s="42" t="str">
        <f>IFERROR(VLOOKUP(D:D,'1. КУБ по территории'!$A:$L,7,0),"")</f>
        <v>Санта</v>
      </c>
      <c r="C925" s="42" t="str">
        <f>IFERROR(VLOOKUP(D:D,'1. КУБ по территории'!$A:$L,8,0),"")</f>
        <v>Минская обл., Минский р-н, с/с Колодищанский, аг. Колодищи, ул Энтузиастов, д 2</v>
      </c>
      <c r="D925" s="71" t="s">
        <v>5239</v>
      </c>
      <c r="E925" s="51">
        <f>IFERROR(VLOOKUP(D:D,'1. КУБ по территории'!$I:$L,2,0),"-")</f>
        <v>0</v>
      </c>
      <c r="F925" s="51">
        <f>IFERROR(VLOOKUP(D:D,'1. КУБ по территории'!$I:$L,3,0),"-")</f>
        <v>5966.2800000000007</v>
      </c>
      <c r="G925" s="51">
        <f>IFERROR(VLOOKUP(D:D,'1. КУБ по территории'!$I:$L,4,0),"-")</f>
        <v>7406.2000000000007</v>
      </c>
      <c r="H925" s="51">
        <f>IFERROR(AVERAGE(E925:G925),"-")</f>
        <v>4457.4933333333338</v>
      </c>
      <c r="I925" s="42" t="str">
        <f>IFERROR(VLOOKUP($D925,'1. КУБ по территории'!$A:$L,3,0),"-")</f>
        <v>Смешанный канал</v>
      </c>
      <c r="J925" s="42" t="str">
        <f>IFERROR(VLOOKUP($D925,'1. КУБ по территории'!$A:$L,4,0),"-")</f>
        <v>Супермаркет</v>
      </c>
      <c r="K925" s="42" t="str">
        <f>IFERROR(VLOOKUP($D925,'1. КУБ по территории'!$A:$L,5,0),"-")</f>
        <v>Супермаркет (малый)</v>
      </c>
      <c r="L925" s="42" t="str">
        <f>IFERROR(VLOOKUP($D925,'1. КУБ по территории'!$A:$L,6,0),"-")</f>
        <v>Unknown</v>
      </c>
      <c r="M925" s="50">
        <f>IFERROR(IF(H925&gt;=1000000,1,IF(AND(H925&gt;=500000,H925&lt;=999999),2,IF(AND(H925&gt;=200000,H925&lt;=499999),3,IF(AND(H925&gt;=150000,H925&lt;=199999),4,IF(AND(H925&gt;=75000,H925&lt;=149000),5,IF(AND(H925&gt;=35000,H925&lt;=74999),6,6)))))),"-")</f>
        <v>6</v>
      </c>
      <c r="N925" s="83">
        <v>30</v>
      </c>
      <c r="O925" s="83">
        <v>2</v>
      </c>
      <c r="P925" s="43">
        <f>N925*O925</f>
        <v>60</v>
      </c>
      <c r="Q925" s="67">
        <v>2</v>
      </c>
      <c r="R925" s="67" t="s">
        <v>7584</v>
      </c>
      <c r="S925" s="67">
        <v>2</v>
      </c>
      <c r="T925" s="67" t="s">
        <v>7584</v>
      </c>
    </row>
    <row r="926" spans="1:20" ht="12.75" hidden="1">
      <c r="A926" s="72" t="s">
        <v>7587</v>
      </c>
      <c r="B926" s="42" t="str">
        <f>IFERROR(VLOOKUP(D:D,'1. КУБ по территории'!$A:$L,7,0),"")</f>
        <v>Санта</v>
      </c>
      <c r="C926" s="42" t="str">
        <f>IFERROR(VLOOKUP(D:D,'1. КУБ по территории'!$A:$L,8,0),"")</f>
        <v>г. Минск, пр-кт Рокоссовского, д 145</v>
      </c>
      <c r="D926" s="71" t="s">
        <v>2901</v>
      </c>
      <c r="E926" s="51">
        <f>IFERROR(VLOOKUP(D:D,'1. КУБ по территории'!$I:$L,2,0),"-")</f>
        <v>0</v>
      </c>
      <c r="F926" s="51">
        <f>IFERROR(VLOOKUP(D:D,'1. КУБ по территории'!$I:$L,3,0),"-")</f>
        <v>2777.0400000000004</v>
      </c>
      <c r="G926" s="51">
        <f>IFERROR(VLOOKUP(D:D,'1. КУБ по территории'!$I:$L,4,0),"-")</f>
        <v>0</v>
      </c>
      <c r="H926" s="51">
        <f>IFERROR(AVERAGE(E926:G926),"-")</f>
        <v>925.68000000000018</v>
      </c>
      <c r="I926" s="42" t="str">
        <f>IFERROR(VLOOKUP($D926,'1. КУБ по территории'!$A:$L,3,0),"-")</f>
        <v>Смешанный канал</v>
      </c>
      <c r="J926" s="42" t="str">
        <f>IFERROR(VLOOKUP($D926,'1. КУБ по территории'!$A:$L,4,0),"-")</f>
        <v>Супермаркет</v>
      </c>
      <c r="K926" s="42" t="str">
        <f>IFERROR(VLOOKUP($D926,'1. КУБ по территории'!$A:$L,5,0),"-")</f>
        <v>Супермаркет (малый)</v>
      </c>
      <c r="L926" s="42" t="str">
        <f>IFERROR(VLOOKUP($D926,'1. КУБ по территории'!$A:$L,6,0),"-")</f>
        <v>Unknown</v>
      </c>
      <c r="M926" s="50">
        <f>IFERROR(IF(H926&gt;=1000000,1,IF(AND(H926&gt;=500000,H926&lt;=999999),2,IF(AND(H926&gt;=200000,H926&lt;=499999),3,IF(AND(H926&gt;=150000,H926&lt;=199999),4,IF(AND(H926&gt;=75000,H926&lt;=149000),5,IF(AND(H926&gt;=35000,H926&lt;=74999),6,6)))))),"-")</f>
        <v>6</v>
      </c>
      <c r="N926" s="83">
        <v>30</v>
      </c>
      <c r="O926" s="83">
        <v>2</v>
      </c>
      <c r="P926" s="43">
        <f>N926*O926</f>
        <v>60</v>
      </c>
      <c r="Q926" s="67" t="s">
        <v>7584</v>
      </c>
      <c r="R926" s="67">
        <v>4</v>
      </c>
      <c r="S926" s="67" t="s">
        <v>7584</v>
      </c>
      <c r="T926" s="67">
        <v>4</v>
      </c>
    </row>
    <row r="927" spans="1:20" ht="12.75" hidden="1">
      <c r="A927" s="72" t="s">
        <v>7587</v>
      </c>
      <c r="B927" s="42" t="str">
        <f>IFERROR(VLOOKUP(D:D,'1. КУБ по территории'!$A:$L,7,0),"")</f>
        <v>Санта</v>
      </c>
      <c r="C927" s="42" t="str">
        <f>IFERROR(VLOOKUP(D:D,'1. КУБ по территории'!$A:$L,8,0),"")</f>
        <v>г. Минск, б-р Шевченко, д 17</v>
      </c>
      <c r="D927" s="71" t="s">
        <v>2886</v>
      </c>
      <c r="E927" s="51">
        <f>IFERROR(VLOOKUP(D:D,'1. КУБ по территории'!$I:$L,2,0),"-")</f>
        <v>0</v>
      </c>
      <c r="F927" s="51">
        <f>IFERROR(VLOOKUP(D:D,'1. КУБ по территории'!$I:$L,3,0),"-")</f>
        <v>0</v>
      </c>
      <c r="G927" s="51">
        <f>IFERROR(VLOOKUP(D:D,'1. КУБ по территории'!$I:$L,4,0),"-")</f>
        <v>3768.84</v>
      </c>
      <c r="H927" s="51">
        <f>IFERROR(AVERAGE(E927:G927),"-")</f>
        <v>1256.28</v>
      </c>
      <c r="I927" s="42" t="str">
        <f>IFERROR(VLOOKUP($D927,'1. КУБ по территории'!$A:$L,3,0),"-")</f>
        <v>Смешанный канал</v>
      </c>
      <c r="J927" s="42" t="str">
        <f>IFERROR(VLOOKUP($D927,'1. КУБ по территории'!$A:$L,4,0),"-")</f>
        <v>Супермаркет</v>
      </c>
      <c r="K927" s="42" t="str">
        <f>IFERROR(VLOOKUP($D927,'1. КУБ по территории'!$A:$L,5,0),"-")</f>
        <v>Супермаркет (малый)</v>
      </c>
      <c r="L927" s="42" t="str">
        <f>IFERROR(VLOOKUP($D927,'1. КУБ по территории'!$A:$L,6,0),"-")</f>
        <v>Unknown</v>
      </c>
      <c r="M927" s="50">
        <f>IFERROR(IF(H927&gt;=1000000,1,IF(AND(H927&gt;=500000,H927&lt;=999999),2,IF(AND(H927&gt;=200000,H927&lt;=499999),3,IF(AND(H927&gt;=150000,H927&lt;=199999),4,IF(AND(H927&gt;=75000,H927&lt;=149000),5,IF(AND(H927&gt;=35000,H927&lt;=74999),6,6)))))),"-")</f>
        <v>6</v>
      </c>
      <c r="N927" s="83">
        <v>30</v>
      </c>
      <c r="O927" s="83">
        <v>2</v>
      </c>
      <c r="P927" s="43">
        <f>N927*O927</f>
        <v>60</v>
      </c>
      <c r="Q927" s="67" t="s">
        <v>7584</v>
      </c>
      <c r="R927" s="67">
        <v>1</v>
      </c>
      <c r="S927" s="67" t="s">
        <v>7584</v>
      </c>
      <c r="T927" s="67">
        <v>1</v>
      </c>
    </row>
    <row r="928" spans="1:20" ht="12.75" hidden="1">
      <c r="A928" s="72" t="s">
        <v>7587</v>
      </c>
      <c r="B928" s="42" t="str">
        <f>IFERROR(VLOOKUP(D:D,'1. КУБ по территории'!$A:$L,7,0),"")</f>
        <v>Санта</v>
      </c>
      <c r="C928" s="42" t="str">
        <f>IFERROR(VLOOKUP(D:D,'1. КУБ по территории'!$A:$L,8,0),"")</f>
        <v>г. Минск, ул Розы Люксембург, д 80</v>
      </c>
      <c r="D928" s="71" t="s">
        <v>2888</v>
      </c>
      <c r="E928" s="51">
        <f>IFERROR(VLOOKUP(D:D,'1. КУБ по территории'!$I:$L,2,0),"-")</f>
        <v>0</v>
      </c>
      <c r="F928" s="51">
        <f>IFERROR(VLOOKUP(D:D,'1. КУБ по территории'!$I:$L,3,0),"-")</f>
        <v>3768.84</v>
      </c>
      <c r="G928" s="51">
        <f>IFERROR(VLOOKUP(D:D,'1. КУБ по территории'!$I:$L,4,0),"-")</f>
        <v>0</v>
      </c>
      <c r="H928" s="51">
        <f>IFERROR(AVERAGE(E928:G928),"-")</f>
        <v>1256.28</v>
      </c>
      <c r="I928" s="42" t="str">
        <f>IFERROR(VLOOKUP($D928,'1. КУБ по территории'!$A:$L,3,0),"-")</f>
        <v>Смешанный канал</v>
      </c>
      <c r="J928" s="42" t="str">
        <f>IFERROR(VLOOKUP($D928,'1. КУБ по территории'!$A:$L,4,0),"-")</f>
        <v>Супермаркет</v>
      </c>
      <c r="K928" s="42" t="str">
        <f>IFERROR(VLOOKUP($D928,'1. КУБ по территории'!$A:$L,5,0),"-")</f>
        <v>Супермаркет (малый)</v>
      </c>
      <c r="L928" s="42" t="str">
        <f>IFERROR(VLOOKUP($D928,'1. КУБ по территории'!$A:$L,6,0),"-")</f>
        <v>Unknown</v>
      </c>
      <c r="M928" s="50">
        <f>IFERROR(IF(H928&gt;=1000000,1,IF(AND(H928&gt;=500000,H928&lt;=999999),2,IF(AND(H928&gt;=200000,H928&lt;=499999),3,IF(AND(H928&gt;=150000,H928&lt;=199999),4,IF(AND(H928&gt;=75000,H928&lt;=149000),5,IF(AND(H928&gt;=35000,H928&lt;=74999),6,6)))))),"-")</f>
        <v>6</v>
      </c>
      <c r="N928" s="83">
        <v>30</v>
      </c>
      <c r="O928" s="83">
        <v>2</v>
      </c>
      <c r="P928" s="43">
        <f>N928*O928</f>
        <v>60</v>
      </c>
      <c r="Q928" s="67" t="s">
        <v>7584</v>
      </c>
      <c r="R928" s="67">
        <v>3</v>
      </c>
      <c r="S928" s="67" t="s">
        <v>7584</v>
      </c>
      <c r="T928" s="67">
        <v>3</v>
      </c>
    </row>
    <row r="929" spans="1:20" ht="12.75" hidden="1">
      <c r="A929" s="72" t="s">
        <v>7587</v>
      </c>
      <c r="B929" s="42" t="str">
        <f>IFERROR(VLOOKUP(D:D,'1. КУБ по территории'!$A:$L,7,0),"")</f>
        <v>Санта</v>
      </c>
      <c r="C929" s="42" t="str">
        <f>IFERROR(VLOOKUP(D:D,'1. КУБ по территории'!$A:$L,8,0),"")</f>
        <v>г. Минск, ул Сергея Есенина, д 12</v>
      </c>
      <c r="D929" s="71" t="s">
        <v>2910</v>
      </c>
      <c r="E929" s="51">
        <f>IFERROR(VLOOKUP(D:D,'1. КУБ по территории'!$I:$L,2,0),"-")</f>
        <v>0</v>
      </c>
      <c r="F929" s="51">
        <f>IFERROR(VLOOKUP(D:D,'1. КУБ по территории'!$I:$L,3,0),"-")</f>
        <v>0</v>
      </c>
      <c r="G929" s="51">
        <f>IFERROR(VLOOKUP(D:D,'1. КУБ по территории'!$I:$L,4,0),"-")</f>
        <v>1884.42</v>
      </c>
      <c r="H929" s="51">
        <f>IFERROR(AVERAGE(E929:G929),"-")</f>
        <v>628.14</v>
      </c>
      <c r="I929" s="42" t="str">
        <f>IFERROR(VLOOKUP($D929,'1. КУБ по территории'!$A:$L,3,0),"-")</f>
        <v>Смешанный канал</v>
      </c>
      <c r="J929" s="42" t="str">
        <f>IFERROR(VLOOKUP($D929,'1. КУБ по территории'!$A:$L,4,0),"-")</f>
        <v>Супермаркет</v>
      </c>
      <c r="K929" s="42" t="str">
        <f>IFERROR(VLOOKUP($D929,'1. КУБ по территории'!$A:$L,5,0),"-")</f>
        <v>Супермаркет (малый)</v>
      </c>
      <c r="L929" s="42" t="str">
        <f>IFERROR(VLOOKUP($D929,'1. КУБ по территории'!$A:$L,6,0),"-")</f>
        <v>Unknown</v>
      </c>
      <c r="M929" s="50">
        <f>IFERROR(IF(H929&gt;=1000000,1,IF(AND(H929&gt;=500000,H929&lt;=999999),2,IF(AND(H929&gt;=200000,H929&lt;=499999),3,IF(AND(H929&gt;=150000,H929&lt;=199999),4,IF(AND(H929&gt;=75000,H929&lt;=149000),5,IF(AND(H929&gt;=35000,H929&lt;=74999),6,6)))))),"-")</f>
        <v>6</v>
      </c>
      <c r="N929" s="83">
        <v>30</v>
      </c>
      <c r="O929" s="83">
        <v>2</v>
      </c>
      <c r="P929" s="43">
        <f>N929*O929</f>
        <v>60</v>
      </c>
      <c r="Q929" s="67" t="s">
        <v>7584</v>
      </c>
      <c r="R929" s="67">
        <v>3</v>
      </c>
      <c r="S929" s="67" t="s">
        <v>7584</v>
      </c>
      <c r="T929" s="67">
        <v>3</v>
      </c>
    </row>
    <row r="930" spans="1:20" ht="12.75" hidden="1">
      <c r="A930" s="72" t="s">
        <v>7587</v>
      </c>
      <c r="B930" s="42" t="str">
        <f>IFERROR(VLOOKUP(D:D,'1. КУБ по территории'!$A:$L,7,0),"")</f>
        <v>Санта</v>
      </c>
      <c r="C930" s="42" t="str">
        <f>IFERROR(VLOOKUP(D:D,'1. КУБ по территории'!$A:$L,8,0),"")</f>
        <v>г. Минск, ул Петра Глебки, д 2</v>
      </c>
      <c r="D930" s="71" t="s">
        <v>2873</v>
      </c>
      <c r="E930" s="51">
        <f>IFERROR(VLOOKUP(D:D,'1. КУБ по территории'!$I:$L,2,0),"-")</f>
        <v>0</v>
      </c>
      <c r="F930" s="51">
        <f>IFERROR(VLOOKUP(D:D,'1. КУБ по территории'!$I:$L,3,0),"-")</f>
        <v>1884.42</v>
      </c>
      <c r="G930" s="51">
        <f>IFERROR(VLOOKUP(D:D,'1. КУБ по территории'!$I:$L,4,0),"-")</f>
        <v>2053.9</v>
      </c>
      <c r="H930" s="51">
        <f>IFERROR(AVERAGE(E930:G930),"-")</f>
        <v>1312.7733333333333</v>
      </c>
      <c r="I930" s="42" t="str">
        <f>IFERROR(VLOOKUP($D930,'1. КУБ по территории'!$A:$L,3,0),"-")</f>
        <v>Смешанный канал</v>
      </c>
      <c r="J930" s="42" t="str">
        <f>IFERROR(VLOOKUP($D930,'1. КУБ по территории'!$A:$L,4,0),"-")</f>
        <v>Супермаркет</v>
      </c>
      <c r="K930" s="42" t="str">
        <f>IFERROR(VLOOKUP($D930,'1. КУБ по территории'!$A:$L,5,0),"-")</f>
        <v>Супермаркет (малый)</v>
      </c>
      <c r="L930" s="42" t="str">
        <f>IFERROR(VLOOKUP($D930,'1. КУБ по территории'!$A:$L,6,0),"-")</f>
        <v>Unknown</v>
      </c>
      <c r="M930" s="50">
        <f>IFERROR(IF(H930&gt;=1000000,1,IF(AND(H930&gt;=500000,H930&lt;=999999),2,IF(AND(H930&gt;=200000,H930&lt;=499999),3,IF(AND(H930&gt;=150000,H930&lt;=199999),4,IF(AND(H930&gt;=75000,H930&lt;=149000),5,IF(AND(H930&gt;=35000,H930&lt;=74999),6,6)))))),"-")</f>
        <v>6</v>
      </c>
      <c r="N930" s="83">
        <v>30</v>
      </c>
      <c r="O930" s="83">
        <v>2</v>
      </c>
      <c r="P930" s="43">
        <f>N930*O930</f>
        <v>60</v>
      </c>
      <c r="Q930" s="67">
        <v>5</v>
      </c>
      <c r="R930" s="67" t="s">
        <v>7584</v>
      </c>
      <c r="S930" s="67">
        <v>5</v>
      </c>
      <c r="T930" s="67" t="s">
        <v>7584</v>
      </c>
    </row>
    <row r="931" spans="1:20" ht="12.75" hidden="1">
      <c r="A931" s="72" t="s">
        <v>7587</v>
      </c>
      <c r="B931" s="42" t="str">
        <f>IFERROR(VLOOKUP(D:D,'1. КУБ по территории'!$A:$L,7,0),"")</f>
        <v>Санта</v>
      </c>
      <c r="C931" s="42" t="str">
        <f>IFERROR(VLOOKUP(D:D,'1. КУБ по территории'!$A:$L,8,0),"")</f>
        <v>г. Минск, ул Лейтенанта Кижеватова, д 72</v>
      </c>
      <c r="D931" s="71" t="s">
        <v>2841</v>
      </c>
      <c r="E931" s="51">
        <f>IFERROR(VLOOKUP(D:D,'1. КУБ по территории'!$I:$L,2,0),"-")</f>
        <v>0</v>
      </c>
      <c r="F931" s="51">
        <f>IFERROR(VLOOKUP(D:D,'1. КУБ по территории'!$I:$L,3,0),"-")</f>
        <v>0</v>
      </c>
      <c r="G931" s="51">
        <f>IFERROR(VLOOKUP(D:D,'1. КУБ по территории'!$I:$L,4,0),"-")</f>
        <v>5966.28</v>
      </c>
      <c r="H931" s="51">
        <f>IFERROR(AVERAGE(E931:G931),"-")</f>
        <v>1988.76</v>
      </c>
      <c r="I931" s="42" t="str">
        <f>IFERROR(VLOOKUP($D931,'1. КУБ по территории'!$A:$L,3,0),"-")</f>
        <v>Смешанный канал</v>
      </c>
      <c r="J931" s="42" t="str">
        <f>IFERROR(VLOOKUP($D931,'1. КУБ по территории'!$A:$L,4,0),"-")</f>
        <v>Супермаркет</v>
      </c>
      <c r="K931" s="42" t="str">
        <f>IFERROR(VLOOKUP($D931,'1. КУБ по территории'!$A:$L,5,0),"-")</f>
        <v>Супермаркет (малый)</v>
      </c>
      <c r="L931" s="42" t="str">
        <f>IFERROR(VLOOKUP($D931,'1. КУБ по территории'!$A:$L,6,0),"-")</f>
        <v>Unknown</v>
      </c>
      <c r="M931" s="50">
        <f>IFERROR(IF(H931&gt;=1000000,1,IF(AND(H931&gt;=500000,H931&lt;=999999),2,IF(AND(H931&gt;=200000,H931&lt;=499999),3,IF(AND(H931&gt;=150000,H931&lt;=199999),4,IF(AND(H931&gt;=75000,H931&lt;=149000),5,IF(AND(H931&gt;=35000,H931&lt;=74999),6,6)))))),"-")</f>
        <v>6</v>
      </c>
      <c r="N931" s="83">
        <v>30</v>
      </c>
      <c r="O931" s="83">
        <v>2</v>
      </c>
      <c r="P931" s="43">
        <f>N931*O931</f>
        <v>60</v>
      </c>
      <c r="Q931" s="67" t="s">
        <v>7584</v>
      </c>
      <c r="R931" s="67">
        <v>3</v>
      </c>
      <c r="S931" s="67" t="s">
        <v>7584</v>
      </c>
      <c r="T931" s="67">
        <v>3</v>
      </c>
    </row>
    <row r="932" spans="1:20" ht="12.75" hidden="1">
      <c r="A932" s="72" t="s">
        <v>7587</v>
      </c>
      <c r="B932" s="42" t="str">
        <f>IFERROR(VLOOKUP(D:D,'1. КУБ по территории'!$A:$L,7,0),"")</f>
        <v>Санта</v>
      </c>
      <c r="C932" s="42" t="str">
        <f>IFERROR(VLOOKUP(D:D,'1. КУБ по территории'!$A:$L,8,0),"")</f>
        <v>г. Минск, ул Слободская, д 47</v>
      </c>
      <c r="D932" s="71" t="s">
        <v>2843</v>
      </c>
      <c r="E932" s="51">
        <f>IFERROR(VLOOKUP(D:D,'1. КУБ по территории'!$I:$L,2,0),"-")</f>
        <v>0</v>
      </c>
      <c r="F932" s="51">
        <f>IFERROR(VLOOKUP(D:D,'1. КУБ по территории'!$I:$L,3,0),"-")</f>
        <v>0</v>
      </c>
      <c r="G932" s="51">
        <f>IFERROR(VLOOKUP(D:D,'1. КУБ по территории'!$I:$L,4,0),"-")</f>
        <v>5950.8</v>
      </c>
      <c r="H932" s="51">
        <f>IFERROR(AVERAGE(E932:G932),"-")</f>
        <v>1983.6000000000001</v>
      </c>
      <c r="I932" s="42" t="str">
        <f>IFERROR(VLOOKUP($D932,'1. КУБ по территории'!$A:$L,3,0),"-")</f>
        <v>Смешанный канал</v>
      </c>
      <c r="J932" s="42" t="str">
        <f>IFERROR(VLOOKUP($D932,'1. КУБ по территории'!$A:$L,4,0),"-")</f>
        <v>Супермаркет</v>
      </c>
      <c r="K932" s="42" t="str">
        <f>IFERROR(VLOOKUP($D932,'1. КУБ по территории'!$A:$L,5,0),"-")</f>
        <v>Супермаркет (малый)</v>
      </c>
      <c r="L932" s="42" t="str">
        <f>IFERROR(VLOOKUP($D932,'1. КУБ по территории'!$A:$L,6,0),"-")</f>
        <v>Unknown</v>
      </c>
      <c r="M932" s="50">
        <f>IFERROR(IF(H932&gt;=1000000,1,IF(AND(H932&gt;=500000,H932&lt;=999999),2,IF(AND(H932&gt;=200000,H932&lt;=499999),3,IF(AND(H932&gt;=150000,H932&lt;=199999),4,IF(AND(H932&gt;=75000,H932&lt;=149000),5,IF(AND(H932&gt;=35000,H932&lt;=74999),6,6)))))),"-")</f>
        <v>6</v>
      </c>
      <c r="N932" s="83">
        <v>30</v>
      </c>
      <c r="O932" s="83">
        <v>2</v>
      </c>
      <c r="P932" s="43">
        <f>N932*O932</f>
        <v>60</v>
      </c>
      <c r="Q932" s="67">
        <v>3</v>
      </c>
      <c r="R932" s="67" t="s">
        <v>7584</v>
      </c>
      <c r="S932" s="67">
        <v>3</v>
      </c>
      <c r="T932" s="67" t="s">
        <v>7584</v>
      </c>
    </row>
    <row r="933" spans="1:20" ht="12.75" hidden="1">
      <c r="A933" s="72" t="s">
        <v>7587</v>
      </c>
      <c r="B933" s="42" t="str">
        <f>IFERROR(VLOOKUP(D:D,'1. КУБ по территории'!$A:$L,7,0),"")</f>
        <v>Санта</v>
      </c>
      <c r="C933" s="42" t="str">
        <f>IFERROR(VLOOKUP(D:D,'1. КУБ по территории'!$A:$L,8,0),"")</f>
        <v>г. Минск, ул Грушевская, д 21</v>
      </c>
      <c r="D933" s="71" t="s">
        <v>2833</v>
      </c>
      <c r="E933" s="51">
        <f>IFERROR(VLOOKUP(D:D,'1. КУБ по территории'!$I:$L,2,0),"-")</f>
        <v>0</v>
      </c>
      <c r="F933" s="51">
        <f>IFERROR(VLOOKUP(D:D,'1. КУБ по территории'!$I:$L,3,0),"-")</f>
        <v>3768.84</v>
      </c>
      <c r="G933" s="51">
        <f>IFERROR(VLOOKUP(D:D,'1. КУБ по территории'!$I:$L,4,0),"-")</f>
        <v>3026.8</v>
      </c>
      <c r="H933" s="51">
        <f>IFERROR(AVERAGE(E933:G933),"-")</f>
        <v>2265.2133333333336</v>
      </c>
      <c r="I933" s="42" t="str">
        <f>IFERROR(VLOOKUP($D933,'1. КУБ по территории'!$A:$L,3,0),"-")</f>
        <v>Смешанный канал</v>
      </c>
      <c r="J933" s="42" t="str">
        <f>IFERROR(VLOOKUP($D933,'1. КУБ по территории'!$A:$L,4,0),"-")</f>
        <v>Супермаркет</v>
      </c>
      <c r="K933" s="42" t="str">
        <f>IFERROR(VLOOKUP($D933,'1. КУБ по территории'!$A:$L,5,0),"-")</f>
        <v>Супермаркет (малый)</v>
      </c>
      <c r="L933" s="42" t="str">
        <f>IFERROR(VLOOKUP($D933,'1. КУБ по территории'!$A:$L,6,0),"-")</f>
        <v>Unknown</v>
      </c>
      <c r="M933" s="50">
        <f>IFERROR(IF(H933&gt;=1000000,1,IF(AND(H933&gt;=500000,H933&lt;=999999),2,IF(AND(H933&gt;=200000,H933&lt;=499999),3,IF(AND(H933&gt;=150000,H933&lt;=199999),4,IF(AND(H933&gt;=75000,H933&lt;=149000),5,IF(AND(H933&gt;=35000,H933&lt;=74999),6,6)))))),"-")</f>
        <v>6</v>
      </c>
      <c r="N933" s="83">
        <v>30</v>
      </c>
      <c r="O933" s="83">
        <v>2</v>
      </c>
      <c r="P933" s="43">
        <f>N933*O933</f>
        <v>60</v>
      </c>
      <c r="Q933" s="67" t="s">
        <v>7584</v>
      </c>
      <c r="R933" s="67">
        <v>3</v>
      </c>
      <c r="S933" s="67" t="s">
        <v>7584</v>
      </c>
      <c r="T933" s="67">
        <v>3</v>
      </c>
    </row>
    <row r="934" spans="1:20" ht="12.75" hidden="1">
      <c r="A934" s="72" t="s">
        <v>7587</v>
      </c>
      <c r="B934" s="42" t="str">
        <f>IFERROR(VLOOKUP(D:D,'1. КУБ по территории'!$A:$L,7,0),"")</f>
        <v>Санта</v>
      </c>
      <c r="C934" s="42" t="str">
        <f>IFERROR(VLOOKUP(D:D,'1. КУБ по территории'!$A:$L,8,0),"")</f>
        <v>г. Минск, ул Алеся Бачило, д 14</v>
      </c>
      <c r="D934" s="71" t="s">
        <v>2838</v>
      </c>
      <c r="E934" s="51">
        <f>IFERROR(VLOOKUP(D:D,'1. КУБ по территории'!$I:$L,2,0),"-")</f>
        <v>0</v>
      </c>
      <c r="F934" s="51">
        <f>IFERROR(VLOOKUP(D:D,'1. КУБ по территории'!$I:$L,3,0),"-")</f>
        <v>0</v>
      </c>
      <c r="G934" s="51">
        <f>IFERROR(VLOOKUP(D:D,'1. КУБ по территории'!$I:$L,4,0),"-")</f>
        <v>5966.2800000000007</v>
      </c>
      <c r="H934" s="51">
        <f>IFERROR(AVERAGE(E934:G934),"-")</f>
        <v>1988.7600000000002</v>
      </c>
      <c r="I934" s="42" t="str">
        <f>IFERROR(VLOOKUP($D934,'1. КУБ по территории'!$A:$L,3,0),"-")</f>
        <v>Смешанный канал</v>
      </c>
      <c r="J934" s="42" t="str">
        <f>IFERROR(VLOOKUP($D934,'1. КУБ по территории'!$A:$L,4,0),"-")</f>
        <v>Супермаркет</v>
      </c>
      <c r="K934" s="42" t="str">
        <f>IFERROR(VLOOKUP($D934,'1. КУБ по территории'!$A:$L,5,0),"-")</f>
        <v>Супермаркет (малый)</v>
      </c>
      <c r="L934" s="42" t="str">
        <f>IFERROR(VLOOKUP($D934,'1. КУБ по территории'!$A:$L,6,0),"-")</f>
        <v>Unknown</v>
      </c>
      <c r="M934" s="50">
        <f>IFERROR(IF(H934&gt;=1000000,1,IF(AND(H934&gt;=500000,H934&lt;=999999),2,IF(AND(H934&gt;=200000,H934&lt;=499999),3,IF(AND(H934&gt;=150000,H934&lt;=199999),4,IF(AND(H934&gt;=75000,H934&lt;=149000),5,IF(AND(H934&gt;=35000,H934&lt;=74999),6,6)))))),"-")</f>
        <v>6</v>
      </c>
      <c r="N934" s="83">
        <v>30</v>
      </c>
      <c r="O934" s="83">
        <v>2</v>
      </c>
      <c r="P934" s="43">
        <f>N934*O934</f>
        <v>60</v>
      </c>
      <c r="Q934" s="67">
        <v>4</v>
      </c>
      <c r="R934" s="67" t="s">
        <v>7584</v>
      </c>
      <c r="S934" s="67">
        <v>4</v>
      </c>
      <c r="T934" s="67" t="s">
        <v>7584</v>
      </c>
    </row>
    <row r="935" spans="1:20" ht="12.75" hidden="1">
      <c r="A935" s="72" t="s">
        <v>7587</v>
      </c>
      <c r="B935" s="42" t="str">
        <f>IFERROR(VLOOKUP(D:D,'1. КУБ по территории'!$A:$L,7,0),"")</f>
        <v>Санта</v>
      </c>
      <c r="C935" s="42" t="str">
        <f>IFERROR(VLOOKUP(D:D,'1. КУБ по территории'!$A:$L,8,0),"")</f>
        <v>Минская обл., Минский р-н, с/с Боровлянский, д. Копище, ул Лопатина, д 4А</v>
      </c>
      <c r="D935" s="71" t="s">
        <v>5243</v>
      </c>
      <c r="E935" s="51">
        <f>IFERROR(VLOOKUP(D:D,'1. КУБ по территории'!$I:$L,2,0),"-")</f>
        <v>0</v>
      </c>
      <c r="F935" s="51">
        <f>IFERROR(VLOOKUP(D:D,'1. КУБ по территории'!$I:$L,3,0),"-")</f>
        <v>10345.68</v>
      </c>
      <c r="G935" s="51">
        <f>IFERROR(VLOOKUP(D:D,'1. КУБ по территории'!$I:$L,4,0),"-")</f>
        <v>0</v>
      </c>
      <c r="H935" s="51">
        <f>IFERROR(AVERAGE(E935:G935),"-")</f>
        <v>3448.56</v>
      </c>
      <c r="I935" s="42" t="str">
        <f>IFERROR(VLOOKUP($D935,'1. КУБ по территории'!$A:$L,3,0),"-")</f>
        <v>Смешанный канал</v>
      </c>
      <c r="J935" s="42" t="str">
        <f>IFERROR(VLOOKUP($D935,'1. КУБ по территории'!$A:$L,4,0),"-")</f>
        <v>Супермаркет</v>
      </c>
      <c r="K935" s="42" t="str">
        <f>IFERROR(VLOOKUP($D935,'1. КУБ по территории'!$A:$L,5,0),"-")</f>
        <v>Супермаркет (малый)</v>
      </c>
      <c r="L935" s="42" t="str">
        <f>IFERROR(VLOOKUP($D935,'1. КУБ по территории'!$A:$L,6,0),"-")</f>
        <v>Unknown</v>
      </c>
      <c r="M935" s="50">
        <f>IFERROR(IF(H935&gt;=1000000,1,IF(AND(H935&gt;=500000,H935&lt;=999999),2,IF(AND(H935&gt;=200000,H935&lt;=499999),3,IF(AND(H935&gt;=150000,H935&lt;=199999),4,IF(AND(H935&gt;=75000,H935&lt;=149000),5,IF(AND(H935&gt;=35000,H935&lt;=74999),6,6)))))),"-")</f>
        <v>6</v>
      </c>
      <c r="N935" s="83">
        <v>30</v>
      </c>
      <c r="O935" s="83">
        <v>2</v>
      </c>
      <c r="P935" s="43">
        <f>N935*O935</f>
        <v>60</v>
      </c>
      <c r="Q935" s="67">
        <v>2</v>
      </c>
      <c r="R935" s="67" t="s">
        <v>7584</v>
      </c>
      <c r="S935" s="67">
        <v>2</v>
      </c>
      <c r="T935" s="67" t="s">
        <v>7584</v>
      </c>
    </row>
    <row r="936" spans="1:20" ht="12.75" hidden="1">
      <c r="A936" s="72" t="s">
        <v>7587</v>
      </c>
      <c r="B936" s="42" t="str">
        <f>IFERROR(VLOOKUP(D:D,'1. КУБ по территории'!$A:$L,7,0),"")</f>
        <v>Санта</v>
      </c>
      <c r="C936" s="42" t="str">
        <f>IFERROR(VLOOKUP(D:D,'1. КУБ по территории'!$A:$L,8,0),"")</f>
        <v>г. Минск, ул Каролинская, д 5</v>
      </c>
      <c r="D936" s="71" t="s">
        <v>2813</v>
      </c>
      <c r="E936" s="51">
        <f>IFERROR(VLOOKUP(D:D,'1. КУБ по территории'!$I:$L,2,0),"-")</f>
        <v>0</v>
      </c>
      <c r="F936" s="51">
        <f>IFERROR(VLOOKUP(D:D,'1. КУБ по территории'!$I:$L,3,0),"-")</f>
        <v>2777.04</v>
      </c>
      <c r="G936" s="51">
        <f>IFERROR(VLOOKUP(D:D,'1. КУБ по территории'!$I:$L,4,0),"-")</f>
        <v>5554.08</v>
      </c>
      <c r="H936" s="51">
        <f>IFERROR(AVERAGE(E936:G936),"-")</f>
        <v>2777.0399999999995</v>
      </c>
      <c r="I936" s="42" t="str">
        <f>IFERROR(VLOOKUP($D936,'1. КУБ по территории'!$A:$L,3,0),"-")</f>
        <v>Смешанный канал</v>
      </c>
      <c r="J936" s="42" t="str">
        <f>IFERROR(VLOOKUP($D936,'1. КУБ по территории'!$A:$L,4,0),"-")</f>
        <v>Супермаркет</v>
      </c>
      <c r="K936" s="42" t="str">
        <f>IFERROR(VLOOKUP($D936,'1. КУБ по территории'!$A:$L,5,0),"-")</f>
        <v>Супермаркет (малый)</v>
      </c>
      <c r="L936" s="42" t="str">
        <f>IFERROR(VLOOKUP($D936,'1. КУБ по территории'!$A:$L,6,0),"-")</f>
        <v>Unknown</v>
      </c>
      <c r="M936" s="50">
        <f>IFERROR(IF(H936&gt;=1000000,1,IF(AND(H936&gt;=500000,H936&lt;=999999),2,IF(AND(H936&gt;=200000,H936&lt;=499999),3,IF(AND(H936&gt;=150000,H936&lt;=199999),4,IF(AND(H936&gt;=75000,H936&lt;=149000),5,IF(AND(H936&gt;=35000,H936&lt;=74999),6,6)))))),"-")</f>
        <v>6</v>
      </c>
      <c r="N936" s="83">
        <v>30</v>
      </c>
      <c r="O936" s="83">
        <v>2</v>
      </c>
      <c r="P936" s="43">
        <f>N936*O936</f>
        <v>60</v>
      </c>
      <c r="Q936" s="67">
        <v>3</v>
      </c>
      <c r="R936" s="67" t="s">
        <v>7584</v>
      </c>
      <c r="S936" s="67">
        <v>3</v>
      </c>
      <c r="T936" s="67" t="s">
        <v>7584</v>
      </c>
    </row>
    <row r="937" spans="1:20" ht="12.75" hidden="1">
      <c r="A937" s="72" t="s">
        <v>7587</v>
      </c>
      <c r="B937" s="42" t="str">
        <f>IFERROR(VLOOKUP(D:D,'1. КУБ по территории'!$A:$L,7,0),"")</f>
        <v>Санта</v>
      </c>
      <c r="C937" s="42" t="str">
        <f>IFERROR(VLOOKUP(D:D,'1. КУБ по территории'!$A:$L,8,0),"")</f>
        <v>г. Минск, ул Маяковского, д 115</v>
      </c>
      <c r="D937" s="71" t="s">
        <v>2889</v>
      </c>
      <c r="E937" s="51">
        <f>IFERROR(VLOOKUP(D:D,'1. КУБ по территории'!$I:$L,2,0),"-")</f>
        <v>3768.84</v>
      </c>
      <c r="F937" s="51">
        <f>IFERROR(VLOOKUP(D:D,'1. КУБ по территории'!$I:$L,3,0),"-")</f>
        <v>0</v>
      </c>
      <c r="G937" s="51">
        <f>IFERROR(VLOOKUP(D:D,'1. КУБ по территории'!$I:$L,4,0),"-")</f>
        <v>0</v>
      </c>
      <c r="H937" s="51">
        <f>IFERROR(AVERAGE(E937:G937),"-")</f>
        <v>1256.28</v>
      </c>
      <c r="I937" s="42" t="str">
        <f>IFERROR(VLOOKUP($D937,'1. КУБ по территории'!$A:$L,3,0),"-")</f>
        <v>Смешанный канал</v>
      </c>
      <c r="J937" s="42" t="str">
        <f>IFERROR(VLOOKUP($D937,'1. КУБ по территории'!$A:$L,4,0),"-")</f>
        <v>Супермаркет</v>
      </c>
      <c r="K937" s="42" t="str">
        <f>IFERROR(VLOOKUP($D937,'1. КУБ по территории'!$A:$L,5,0),"-")</f>
        <v>Супермаркет (малый)</v>
      </c>
      <c r="L937" s="42" t="str">
        <f>IFERROR(VLOOKUP($D937,'1. КУБ по территории'!$A:$L,6,0),"-")</f>
        <v>Unknown</v>
      </c>
      <c r="M937" s="50">
        <f>IFERROR(IF(H937&gt;=1000000,1,IF(AND(H937&gt;=500000,H937&lt;=999999),2,IF(AND(H937&gt;=200000,H937&lt;=499999),3,IF(AND(H937&gt;=150000,H937&lt;=199999),4,IF(AND(H937&gt;=75000,H937&lt;=149000),5,IF(AND(H937&gt;=35000,H937&lt;=74999),6,6)))))),"-")</f>
        <v>6</v>
      </c>
      <c r="N937" s="83">
        <v>30</v>
      </c>
      <c r="O937" s="83">
        <v>2</v>
      </c>
      <c r="P937" s="43">
        <f>N937*O937</f>
        <v>60</v>
      </c>
      <c r="Q937" s="67" t="s">
        <v>7584</v>
      </c>
      <c r="R937" s="67">
        <v>4</v>
      </c>
      <c r="S937" s="67" t="s">
        <v>7584</v>
      </c>
      <c r="T937" s="67">
        <v>4</v>
      </c>
    </row>
    <row r="938" spans="1:20" ht="12.75" hidden="1">
      <c r="A938" s="72" t="s">
        <v>7587</v>
      </c>
      <c r="B938" s="42" t="str">
        <f>IFERROR(VLOOKUP(D:D,'1. КУБ по территории'!$A:$L,7,0),"")</f>
        <v>Санта</v>
      </c>
      <c r="C938" s="42" t="str">
        <f>IFERROR(VLOOKUP(D:D,'1. КУБ по территории'!$A:$L,8,0),"")</f>
        <v>г. Минск, ул Голубева, д 24</v>
      </c>
      <c r="D938" s="71" t="s">
        <v>2881</v>
      </c>
      <c r="E938" s="51">
        <f>IFERROR(VLOOKUP(D:D,'1. КУБ по территории'!$I:$L,2,0),"-")</f>
        <v>0</v>
      </c>
      <c r="F938" s="51">
        <f>IFERROR(VLOOKUP(D:D,'1. КУБ по территории'!$I:$L,3,0),"-")</f>
        <v>3768.84</v>
      </c>
      <c r="G938" s="51">
        <f>IFERROR(VLOOKUP(D:D,'1. КУБ по территории'!$I:$L,4,0),"-")</f>
        <v>0</v>
      </c>
      <c r="H938" s="51">
        <f>IFERROR(AVERAGE(E938:G938),"-")</f>
        <v>1256.28</v>
      </c>
      <c r="I938" s="42" t="str">
        <f>IFERROR(VLOOKUP($D938,'1. КУБ по территории'!$A:$L,3,0),"-")</f>
        <v>Смешанный канал</v>
      </c>
      <c r="J938" s="42" t="str">
        <f>IFERROR(VLOOKUP($D938,'1. КУБ по территории'!$A:$L,4,0),"-")</f>
        <v>Супермаркет</v>
      </c>
      <c r="K938" s="42" t="str">
        <f>IFERROR(VLOOKUP($D938,'1. КУБ по территории'!$A:$L,5,0),"-")</f>
        <v>Супермаркет (малый)</v>
      </c>
      <c r="L938" s="42" t="str">
        <f>IFERROR(VLOOKUP($D938,'1. КУБ по территории'!$A:$L,6,0),"-")</f>
        <v>Unknown</v>
      </c>
      <c r="M938" s="50">
        <f>IFERROR(IF(H938&gt;=1000000,1,IF(AND(H938&gt;=500000,H938&lt;=999999),2,IF(AND(H938&gt;=200000,H938&lt;=499999),3,IF(AND(H938&gt;=150000,H938&lt;=199999),4,IF(AND(H938&gt;=75000,H938&lt;=149000),5,IF(AND(H938&gt;=35000,H938&lt;=74999),6,6)))))),"-")</f>
        <v>6</v>
      </c>
      <c r="N938" s="83">
        <v>30</v>
      </c>
      <c r="O938" s="83">
        <v>2</v>
      </c>
      <c r="P938" s="43">
        <f>N938*O938</f>
        <v>60</v>
      </c>
      <c r="Q938" s="67">
        <v>3</v>
      </c>
      <c r="R938" s="67" t="s">
        <v>7584</v>
      </c>
      <c r="S938" s="67">
        <v>3</v>
      </c>
      <c r="T938" s="67" t="s">
        <v>7584</v>
      </c>
    </row>
    <row r="939" spans="1:20" ht="12.75" hidden="1">
      <c r="A939" s="72" t="s">
        <v>7587</v>
      </c>
      <c r="B939" s="42" t="str">
        <f>IFERROR(VLOOKUP(D:D,'1. КУБ по территории'!$A:$L,7,0),"")</f>
        <v>Санта</v>
      </c>
      <c r="C939" s="42" t="str">
        <f>IFERROR(VLOOKUP(D:D,'1. КУБ по территории'!$A:$L,8,0),"")</f>
        <v>г. Минск, ул Янки Лучины, д 1</v>
      </c>
      <c r="D939" s="71" t="s">
        <v>2785</v>
      </c>
      <c r="E939" s="51">
        <f>IFERROR(VLOOKUP(D:D,'1. КУБ по территории'!$I:$L,2,0),"-")</f>
        <v>0</v>
      </c>
      <c r="F939" s="51">
        <f>IFERROR(VLOOKUP(D:D,'1. КУБ по территории'!$I:$L,3,0),"-")</f>
        <v>5966.2800000000007</v>
      </c>
      <c r="G939" s="51">
        <f>IFERROR(VLOOKUP(D:D,'1. КУБ по территории'!$I:$L,4,0),"-")</f>
        <v>20493</v>
      </c>
      <c r="H939" s="51">
        <f>IFERROR(AVERAGE(E939:G939),"-")</f>
        <v>8819.76</v>
      </c>
      <c r="I939" s="42" t="str">
        <f>IFERROR(VLOOKUP($D939,'1. КУБ по территории'!$A:$L,3,0),"-")</f>
        <v>Смешанный канал</v>
      </c>
      <c r="J939" s="42" t="str">
        <f>IFERROR(VLOOKUP($D939,'1. КУБ по территории'!$A:$L,4,0),"-")</f>
        <v>Супермаркет</v>
      </c>
      <c r="K939" s="42" t="str">
        <f>IFERROR(VLOOKUP($D939,'1. КУБ по территории'!$A:$L,5,0),"-")</f>
        <v>Супермаркет (малый)</v>
      </c>
      <c r="L939" s="42" t="str">
        <f>IFERROR(VLOOKUP($D939,'1. КУБ по территории'!$A:$L,6,0),"-")</f>
        <v>Unknown</v>
      </c>
      <c r="M939" s="50">
        <f>IFERROR(IF(H939&gt;=1000000,1,IF(AND(H939&gt;=500000,H939&lt;=999999),2,IF(AND(H939&gt;=200000,H939&lt;=499999),3,IF(AND(H939&gt;=150000,H939&lt;=199999),4,IF(AND(H939&gt;=75000,H939&lt;=149000),5,IF(AND(H939&gt;=35000,H939&lt;=74999),6,6)))))),"-")</f>
        <v>6</v>
      </c>
      <c r="N939" s="83">
        <v>30</v>
      </c>
      <c r="O939" s="83">
        <v>2</v>
      </c>
      <c r="P939" s="43">
        <f>N939*O939</f>
        <v>60</v>
      </c>
      <c r="Q939" s="67" t="s">
        <v>7584</v>
      </c>
      <c r="R939" s="67">
        <v>4</v>
      </c>
      <c r="S939" s="67" t="s">
        <v>7584</v>
      </c>
      <c r="T939" s="67">
        <v>4</v>
      </c>
    </row>
    <row r="940" spans="1:20" ht="12.75" hidden="1">
      <c r="A940" s="72" t="s">
        <v>7587</v>
      </c>
      <c r="B940" s="42" t="str">
        <f>IFERROR(VLOOKUP(D:D,'1. КУБ по территории'!$A:$L,7,0),"")</f>
        <v>Санта</v>
      </c>
      <c r="C940" s="42" t="str">
        <f>IFERROR(VLOOKUP(D:D,'1. КУБ по территории'!$A:$L,8,0),"")</f>
        <v>г. Минск, пр-кт Независимости, д 155/1</v>
      </c>
      <c r="D940" s="71" t="s">
        <v>2820</v>
      </c>
      <c r="E940" s="51">
        <f>IFERROR(VLOOKUP(D:D,'1. КУБ по территории'!$I:$L,2,0),"-")</f>
        <v>0</v>
      </c>
      <c r="F940" s="51">
        <f>IFERROR(VLOOKUP(D:D,'1. КУБ по территории'!$I:$L,3,0),"-")</f>
        <v>8163.72</v>
      </c>
      <c r="G940" s="51">
        <f>IFERROR(VLOOKUP(D:D,'1. КУБ по территории'!$I:$L,4,0),"-")</f>
        <v>0</v>
      </c>
      <c r="H940" s="51">
        <f>IFERROR(AVERAGE(E940:G940),"-")</f>
        <v>2721.2400000000002</v>
      </c>
      <c r="I940" s="42" t="str">
        <f>IFERROR(VLOOKUP($D940,'1. КУБ по территории'!$A:$L,3,0),"-")</f>
        <v>Смешанный канал</v>
      </c>
      <c r="J940" s="42" t="str">
        <f>IFERROR(VLOOKUP($D940,'1. КУБ по территории'!$A:$L,4,0),"-")</f>
        <v>Супермаркет</v>
      </c>
      <c r="K940" s="42" t="str">
        <f>IFERROR(VLOOKUP($D940,'1. КУБ по территории'!$A:$L,5,0),"-")</f>
        <v>Супермаркет (малый)</v>
      </c>
      <c r="L940" s="42" t="str">
        <f>IFERROR(VLOOKUP($D940,'1. КУБ по территории'!$A:$L,6,0),"-")</f>
        <v>Unknown</v>
      </c>
      <c r="M940" s="50">
        <f>IFERROR(IF(H940&gt;=1000000,1,IF(AND(H940&gt;=500000,H940&lt;=999999),2,IF(AND(H940&gt;=200000,H940&lt;=499999),3,IF(AND(H940&gt;=150000,H940&lt;=199999),4,IF(AND(H940&gt;=75000,H940&lt;=149000),5,IF(AND(H940&gt;=35000,H940&lt;=74999),6,6)))))),"-")</f>
        <v>6</v>
      </c>
      <c r="N940" s="83">
        <v>30</v>
      </c>
      <c r="O940" s="83">
        <v>2</v>
      </c>
      <c r="P940" s="43">
        <f>N940*O940</f>
        <v>60</v>
      </c>
      <c r="Q940" s="67">
        <v>2</v>
      </c>
      <c r="R940" s="67" t="s">
        <v>7584</v>
      </c>
      <c r="S940" s="67">
        <v>2</v>
      </c>
      <c r="T940" s="67" t="s">
        <v>7584</v>
      </c>
    </row>
    <row r="941" spans="1:20" ht="12.75" hidden="1">
      <c r="A941" s="72" t="s">
        <v>7587</v>
      </c>
      <c r="B941" s="42" t="str">
        <f>IFERROR(VLOOKUP(D:D,'1. КУБ по территории'!$A:$L,7,0),"")</f>
        <v>Санта</v>
      </c>
      <c r="C941" s="42" t="str">
        <f>IFERROR(VLOOKUP(D:D,'1. КУБ по территории'!$A:$L,8,0),"")</f>
        <v>г. Минск, ул Максима Горецкого, д 32</v>
      </c>
      <c r="D941" s="71" t="s">
        <v>2914</v>
      </c>
      <c r="E941" s="51">
        <f>IFERROR(VLOOKUP(D:D,'1. КУБ по территории'!$I:$L,2,0),"-")</f>
        <v>0</v>
      </c>
      <c r="F941" s="51">
        <f>IFERROR(VLOOKUP(D:D,'1. КУБ по территории'!$I:$L,3,0),"-")</f>
        <v>-1.1368683772161603E-13</v>
      </c>
      <c r="G941" s="51">
        <f>IFERROR(VLOOKUP(D:D,'1. КУБ по территории'!$I:$L,4,0),"-")</f>
        <v>0</v>
      </c>
      <c r="H941" s="51">
        <f>IFERROR(AVERAGE(E941:G941),"-")</f>
        <v>-3.7895612573872008E-14</v>
      </c>
      <c r="I941" s="42" t="str">
        <f>IFERROR(VLOOKUP($D941,'1. КУБ по территории'!$A:$L,3,0),"-")</f>
        <v>Смешанный канал</v>
      </c>
      <c r="J941" s="42" t="str">
        <f>IFERROR(VLOOKUP($D941,'1. КУБ по территории'!$A:$L,4,0),"-")</f>
        <v>Супермаркет</v>
      </c>
      <c r="K941" s="42" t="str">
        <f>IFERROR(VLOOKUP($D941,'1. КУБ по территории'!$A:$L,5,0),"-")</f>
        <v>Супермаркет (малый)</v>
      </c>
      <c r="L941" s="42" t="str">
        <f>IFERROR(VLOOKUP($D941,'1. КУБ по территории'!$A:$L,6,0),"-")</f>
        <v>Unknown</v>
      </c>
      <c r="M941" s="50">
        <f>IFERROR(IF(H941&gt;=1000000,1,IF(AND(H941&gt;=500000,H941&lt;=999999),2,IF(AND(H941&gt;=200000,H941&lt;=499999),3,IF(AND(H941&gt;=150000,H941&lt;=199999),4,IF(AND(H941&gt;=75000,H941&lt;=149000),5,IF(AND(H941&gt;=35000,H941&lt;=74999),6,6)))))),"-")</f>
        <v>6</v>
      </c>
      <c r="N941" s="83">
        <v>30</v>
      </c>
      <c r="O941" s="83">
        <v>2</v>
      </c>
      <c r="P941" s="43">
        <f>N941*O941</f>
        <v>60</v>
      </c>
      <c r="Q941" s="67">
        <v>3</v>
      </c>
      <c r="R941" s="67" t="s">
        <v>7584</v>
      </c>
      <c r="S941" s="67">
        <v>3</v>
      </c>
      <c r="T941" s="67" t="s">
        <v>7584</v>
      </c>
    </row>
    <row r="942" spans="1:20" ht="12.75" hidden="1">
      <c r="A942" s="72" t="s">
        <v>7587</v>
      </c>
      <c r="B942" s="42" t="str">
        <f>IFERROR(VLOOKUP(D:D,'1. КУБ по территории'!$A:$L,7,0),"")</f>
        <v>Санта</v>
      </c>
      <c r="C942" s="42" t="str">
        <f>IFERROR(VLOOKUP(D:D,'1. КУБ по территории'!$A:$L,8,0),"")</f>
        <v>г. Минск, б-р Шевченко, д 9</v>
      </c>
      <c r="D942" s="71" t="s">
        <v>2884</v>
      </c>
      <c r="E942" s="51">
        <f>IFERROR(VLOOKUP(D:D,'1. КУБ по территории'!$I:$L,2,0),"-")</f>
        <v>0</v>
      </c>
      <c r="F942" s="51">
        <f>IFERROR(VLOOKUP(D:D,'1. КУБ по территории'!$I:$L,3,0),"-")</f>
        <v>3768.84</v>
      </c>
      <c r="G942" s="51">
        <f>IFERROR(VLOOKUP(D:D,'1. КУБ по территории'!$I:$L,4,0),"-")</f>
        <v>0</v>
      </c>
      <c r="H942" s="51">
        <f>IFERROR(AVERAGE(E942:G942),"-")</f>
        <v>1256.28</v>
      </c>
      <c r="I942" s="42" t="str">
        <f>IFERROR(VLOOKUP($D942,'1. КУБ по территории'!$A:$L,3,0),"-")</f>
        <v>Смешанный канал</v>
      </c>
      <c r="J942" s="42" t="str">
        <f>IFERROR(VLOOKUP($D942,'1. КУБ по территории'!$A:$L,4,0),"-")</f>
        <v>Супермаркет</v>
      </c>
      <c r="K942" s="42" t="str">
        <f>IFERROR(VLOOKUP($D942,'1. КУБ по территории'!$A:$L,5,0),"-")</f>
        <v>Супермаркет (малый)</v>
      </c>
      <c r="L942" s="42" t="str">
        <f>IFERROR(VLOOKUP($D942,'1. КУБ по территории'!$A:$L,6,0),"-")</f>
        <v>Unknown</v>
      </c>
      <c r="M942" s="50">
        <f>IFERROR(IF(H942&gt;=1000000,1,IF(AND(H942&gt;=500000,H942&lt;=999999),2,IF(AND(H942&gt;=200000,H942&lt;=499999),3,IF(AND(H942&gt;=150000,H942&lt;=199999),4,IF(AND(H942&gt;=75000,H942&lt;=149000),5,IF(AND(H942&gt;=35000,H942&lt;=74999),6,6)))))),"-")</f>
        <v>6</v>
      </c>
      <c r="N942" s="83">
        <v>30</v>
      </c>
      <c r="O942" s="83">
        <v>2</v>
      </c>
      <c r="P942" s="43">
        <f>N942*O942</f>
        <v>60</v>
      </c>
      <c r="Q942" s="67" t="s">
        <v>7584</v>
      </c>
      <c r="R942" s="67">
        <v>1</v>
      </c>
      <c r="S942" s="67" t="s">
        <v>7584</v>
      </c>
      <c r="T942" s="67">
        <v>1</v>
      </c>
    </row>
    <row r="943" spans="1:20" ht="12.75" hidden="1">
      <c r="A943" s="72" t="s">
        <v>7587</v>
      </c>
      <c r="B943" s="42" t="str">
        <f>IFERROR(VLOOKUP(D:D,'1. КУБ по территории'!$A:$L,7,0),"")</f>
        <v>Санта</v>
      </c>
      <c r="C943" s="42" t="str">
        <f>IFERROR(VLOOKUP(D:D,'1. КУБ по территории'!$A:$L,8,0),"")</f>
        <v>г. Минск, ул Андреевская, д 11</v>
      </c>
      <c r="D943" s="71" t="s">
        <v>2847</v>
      </c>
      <c r="E943" s="51">
        <f>IFERROR(VLOOKUP(D:D,'1. КУБ по территории'!$I:$L,2,0),"-")</f>
        <v>0</v>
      </c>
      <c r="F943" s="51">
        <f>IFERROR(VLOOKUP(D:D,'1. КУБ по территории'!$I:$L,3,0),"-")</f>
        <v>3349.38</v>
      </c>
      <c r="G943" s="51">
        <f>IFERROR(VLOOKUP(D:D,'1. КУБ по территории'!$I:$L,4,0),"-")</f>
        <v>2517.7200000000003</v>
      </c>
      <c r="H943" s="51">
        <f>IFERROR(AVERAGE(E943:G943),"-")</f>
        <v>1955.7</v>
      </c>
      <c r="I943" s="42" t="str">
        <f>IFERROR(VLOOKUP($D943,'1. КУБ по территории'!$A:$L,3,0),"-")</f>
        <v>Смешанный канал</v>
      </c>
      <c r="J943" s="42" t="str">
        <f>IFERROR(VLOOKUP($D943,'1. КУБ по территории'!$A:$L,4,0),"-")</f>
        <v>Супермаркет</v>
      </c>
      <c r="K943" s="42" t="str">
        <f>IFERROR(VLOOKUP($D943,'1. КУБ по территории'!$A:$L,5,0),"-")</f>
        <v>Супермаркет (малый)</v>
      </c>
      <c r="L943" s="42" t="str">
        <f>IFERROR(VLOOKUP($D943,'1. КУБ по территории'!$A:$L,6,0),"-")</f>
        <v>Unknown</v>
      </c>
      <c r="M943" s="50">
        <f>IFERROR(IF(H943&gt;=1000000,1,IF(AND(H943&gt;=500000,H943&lt;=999999),2,IF(AND(H943&gt;=200000,H943&lt;=499999),3,IF(AND(H943&gt;=150000,H943&lt;=199999),4,IF(AND(H943&gt;=75000,H943&lt;=149000),5,IF(AND(H943&gt;=35000,H943&lt;=74999),6,6)))))),"-")</f>
        <v>6</v>
      </c>
      <c r="N943" s="83">
        <v>30</v>
      </c>
      <c r="O943" s="83">
        <v>2</v>
      </c>
      <c r="P943" s="43">
        <f>N943*O943</f>
        <v>60</v>
      </c>
      <c r="Q943" s="67">
        <v>1</v>
      </c>
      <c r="R943" s="67" t="s">
        <v>7584</v>
      </c>
      <c r="S943" s="67">
        <v>1</v>
      </c>
      <c r="T943" s="67" t="s">
        <v>7584</v>
      </c>
    </row>
    <row r="944" spans="1:20" ht="12.75" hidden="1">
      <c r="A944" s="72" t="s">
        <v>7587</v>
      </c>
      <c r="B944" s="42" t="str">
        <f>IFERROR(VLOOKUP(D:D,'1. КУБ по территории'!$A:$L,7,0),"")</f>
        <v>Санта</v>
      </c>
      <c r="C944" s="42" t="str">
        <f>IFERROR(VLOOKUP(D:D,'1. КУБ по территории'!$A:$L,8,0),"")</f>
        <v>Минская обл., Минский р-н, с/с Новодворский, аг. Гатово, ул Металлургическая, д 18А</v>
      </c>
      <c r="D944" s="71" t="s">
        <v>5248</v>
      </c>
      <c r="E944" s="51">
        <f>IFERROR(VLOOKUP(D:D,'1. КУБ по территории'!$I:$L,2,0),"-")</f>
        <v>0</v>
      </c>
      <c r="F944" s="51">
        <f>IFERROR(VLOOKUP(D:D,'1. КУБ по территории'!$I:$L,3,0),"-")</f>
        <v>3768.8400000000006</v>
      </c>
      <c r="G944" s="51">
        <f>IFERROR(VLOOKUP(D:D,'1. КУБ по территории'!$I:$L,4,0),"-")</f>
        <v>5752.4400000000005</v>
      </c>
      <c r="H944" s="51">
        <f>IFERROR(AVERAGE(E944:G944),"-")</f>
        <v>3173.76</v>
      </c>
      <c r="I944" s="42" t="str">
        <f>IFERROR(VLOOKUP($D944,'1. КУБ по территории'!$A:$L,3,0),"-")</f>
        <v>Смешанный канал</v>
      </c>
      <c r="J944" s="42" t="str">
        <f>IFERROR(VLOOKUP($D944,'1. КУБ по территории'!$A:$L,4,0),"-")</f>
        <v>Супермаркет</v>
      </c>
      <c r="K944" s="42" t="str">
        <f>IFERROR(VLOOKUP($D944,'1. КУБ по территории'!$A:$L,5,0),"-")</f>
        <v>Супермаркет (малый)</v>
      </c>
      <c r="L944" s="42" t="str">
        <f>IFERROR(VLOOKUP($D944,'1. КУБ по территории'!$A:$L,6,0),"-")</f>
        <v>Unknown</v>
      </c>
      <c r="M944" s="50">
        <f>IFERROR(IF(H944&gt;=1000000,1,IF(AND(H944&gt;=500000,H944&lt;=999999),2,IF(AND(H944&gt;=200000,H944&lt;=499999),3,IF(AND(H944&gt;=150000,H944&lt;=199999),4,IF(AND(H944&gt;=75000,H944&lt;=149000),5,IF(AND(H944&gt;=35000,H944&lt;=74999),6,6)))))),"-")</f>
        <v>6</v>
      </c>
      <c r="N944" s="83">
        <v>30</v>
      </c>
      <c r="O944" s="83">
        <v>1</v>
      </c>
      <c r="P944" s="43">
        <f>N944*O944</f>
        <v>30</v>
      </c>
      <c r="Q944" s="67">
        <v>4</v>
      </c>
      <c r="R944" s="67" t="s">
        <v>7584</v>
      </c>
      <c r="S944" s="67" t="s">
        <v>7584</v>
      </c>
      <c r="T944" s="67" t="s">
        <v>7584</v>
      </c>
    </row>
    <row r="945" spans="1:20" ht="12.75" hidden="1">
      <c r="A945" s="72" t="s">
        <v>7587</v>
      </c>
      <c r="B945" s="73" t="s">
        <v>7592</v>
      </c>
      <c r="C945" s="42" t="str">
        <f>IFERROR(VLOOKUP(D:D,'1. КУБ по территории'!$A:$L,8,0),"")</f>
        <v>г. Минск, ул Свердлова, д 11</v>
      </c>
      <c r="D945" s="71" t="s">
        <v>2602</v>
      </c>
      <c r="E945" s="51">
        <f>IFERROR(VLOOKUP(D:D,'1. КУБ по территории'!$I:$L,2,0),"-")</f>
        <v>0</v>
      </c>
      <c r="F945" s="51">
        <f>IFERROR(VLOOKUP(D:D,'1. КУБ по территории'!$I:$L,3,0),"-")</f>
        <v>0</v>
      </c>
      <c r="G945" s="51">
        <f>IFERROR(VLOOKUP(D:D,'1. КУБ по территории'!$I:$L,4,0),"-")</f>
        <v>20502.84</v>
      </c>
      <c r="H945" s="51">
        <f>IFERROR(AVERAGE(E945:G945),"-")</f>
        <v>6834.28</v>
      </c>
      <c r="I945" s="42" t="str">
        <f>IFERROR(VLOOKUP($D945,'1. КУБ по территории'!$A:$L,3,0),"-")</f>
        <v>Смешанный канал</v>
      </c>
      <c r="J945" s="42" t="str">
        <f>IFERROR(VLOOKUP($D945,'1. КУБ по территории'!$A:$L,4,0),"-")</f>
        <v>Минимаркет</v>
      </c>
      <c r="K945" s="42" t="str">
        <f>IFERROR(VLOOKUP($D945,'1. КУБ по территории'!$A:$L,5,0),"-")</f>
        <v>Минимаркет</v>
      </c>
      <c r="L945" s="42" t="str">
        <f>IFERROR(VLOOKUP($D945,'1. КУБ по территории'!$A:$L,6,0),"-")</f>
        <v>Unknown</v>
      </c>
      <c r="M945" s="50">
        <f>IFERROR(IF(H945&gt;=1000000,1,IF(AND(H945&gt;=500000,H945&lt;=999999),2,IF(AND(H945&gt;=200000,H945&lt;=499999),3,IF(AND(H945&gt;=150000,H945&lt;=199999),4,IF(AND(H945&gt;=75000,H945&lt;=149000),5,IF(AND(H945&gt;=35000,H945&lt;=74999),6,6)))))),"-")</f>
        <v>6</v>
      </c>
      <c r="N945" s="83">
        <v>30</v>
      </c>
      <c r="O945" s="83">
        <v>1</v>
      </c>
      <c r="P945" s="43">
        <f>N945*O945</f>
        <v>30</v>
      </c>
      <c r="Q945" s="67">
        <v>1</v>
      </c>
      <c r="R945" s="67" t="s">
        <v>7584</v>
      </c>
      <c r="S945" s="67" t="s">
        <v>7584</v>
      </c>
      <c r="T945" s="67" t="s">
        <v>7584</v>
      </c>
    </row>
    <row r="946" spans="1:20" ht="12.75" hidden="1">
      <c r="A946" s="72" t="s">
        <v>7587</v>
      </c>
      <c r="B946" s="73" t="s">
        <v>7593</v>
      </c>
      <c r="C946" s="42" t="str">
        <f>IFERROR(VLOOKUP(D:D,'1. КУБ по территории'!$A:$L,8,0),"")</f>
        <v>Минская обл., Минский р-н, с/с Щомыслицкий, д 18</v>
      </c>
      <c r="D946" s="71" t="s">
        <v>4621</v>
      </c>
      <c r="E946" s="51">
        <f>IFERROR(VLOOKUP(D:D,'1. КУБ по территории'!$I:$L,2,0),"-")</f>
        <v>0</v>
      </c>
      <c r="F946" s="51">
        <f>IFERROR(VLOOKUP(D:D,'1. КУБ по территории'!$I:$L,3,0),"-")</f>
        <v>0</v>
      </c>
      <c r="G946" s="51">
        <f>IFERROR(VLOOKUP(D:D,'1. КУБ по территории'!$I:$L,4,0),"-")</f>
        <v>4062.72</v>
      </c>
      <c r="H946" s="51">
        <f>IFERROR(AVERAGE(E946:G946),"-")</f>
        <v>1354.24</v>
      </c>
      <c r="I946" s="42" t="str">
        <f>IFERROR(VLOOKUP($D946,'1. КУБ по территории'!$A:$L,3,0),"-")</f>
        <v>Канал Специалисты</v>
      </c>
      <c r="J946" s="42" t="str">
        <f>IFERROR(VLOOKUP($D946,'1. КУБ по территории'!$A:$L,4,0),"-")</f>
        <v>Аптека</v>
      </c>
      <c r="K946" s="42" t="str">
        <f>IFERROR(VLOOKUP($D946,'1. КУБ по территории'!$A:$L,5,0),"-")</f>
        <v>Аптека (малый формат)</v>
      </c>
      <c r="L946" s="42" t="str">
        <f>IFERROR(VLOOKUP($D946,'1. КУБ по территории'!$A:$L,6,0),"-")</f>
        <v>Unknown</v>
      </c>
      <c r="M946" s="50">
        <f>IFERROR(IF(H946&gt;=1000000,1,IF(AND(H946&gt;=500000,H946&lt;=999999),2,IF(AND(H946&gt;=200000,H946&lt;=499999),3,IF(AND(H946&gt;=150000,H946&lt;=199999),4,IF(AND(H946&gt;=75000,H946&lt;=149000),5,IF(AND(H946&gt;=35000,H946&lt;=74999),6,6)))))),"-")</f>
        <v>6</v>
      </c>
      <c r="N946" s="83">
        <v>60</v>
      </c>
      <c r="O946" s="83">
        <v>1</v>
      </c>
      <c r="P946" s="43">
        <f>N946*O946</f>
        <v>60</v>
      </c>
      <c r="Q946" s="67">
        <v>3</v>
      </c>
      <c r="R946" s="67" t="s">
        <v>7584</v>
      </c>
      <c r="S946" s="67" t="s">
        <v>7584</v>
      </c>
      <c r="T946" s="67" t="s">
        <v>7584</v>
      </c>
    </row>
    <row r="947" spans="1:20" ht="12.75" hidden="1">
      <c r="A947" s="72" t="s">
        <v>7587</v>
      </c>
      <c r="B947" s="73" t="s">
        <v>7594</v>
      </c>
      <c r="C947" s="42" t="str">
        <f>IFERROR(VLOOKUP(D:D,'1. КУБ по территории'!$A:$L,8,0),"")</f>
        <v>Минская обл., Минский р-н, с/с Ждановичский, аг. Ждановичи, ул Звёздная, д 19А</v>
      </c>
      <c r="D947" s="71" t="s">
        <v>4619</v>
      </c>
      <c r="E947" s="51">
        <f>IFERROR(VLOOKUP(D:D,'1. КУБ по территории'!$I:$L,2,0),"-")</f>
        <v>0</v>
      </c>
      <c r="F947" s="51">
        <f>IFERROR(VLOOKUP(D:D,'1. КУБ по территории'!$I:$L,3,0),"-")</f>
        <v>14807.4</v>
      </c>
      <c r="G947" s="51">
        <f>IFERROR(VLOOKUP(D:D,'1. КУБ по территории'!$I:$L,4,0),"-")</f>
        <v>16394.22</v>
      </c>
      <c r="H947" s="51">
        <f>IFERROR(AVERAGE(E947:G947),"-")</f>
        <v>10400.540000000001</v>
      </c>
      <c r="I947" s="42" t="str">
        <f>IFERROR(VLOOKUP($D947,'1. КУБ по территории'!$A:$L,3,0),"-")</f>
        <v>Канал Специалисты</v>
      </c>
      <c r="J947" s="42" t="str">
        <f>IFERROR(VLOOKUP($D947,'1. КУБ по территории'!$A:$L,4,0),"-")</f>
        <v>Аптека</v>
      </c>
      <c r="K947" s="42" t="str">
        <f>IFERROR(VLOOKUP($D947,'1. КУБ по территории'!$A:$L,5,0),"-")</f>
        <v>Аптека (малый формат)</v>
      </c>
      <c r="L947" s="42" t="str">
        <f>IFERROR(VLOOKUP($D947,'1. КУБ по территории'!$A:$L,6,0),"-")</f>
        <v>Unknown</v>
      </c>
      <c r="M947" s="50">
        <f>IFERROR(IF(H947&gt;=1000000,1,IF(AND(H947&gt;=500000,H947&lt;=999999),2,IF(AND(H947&gt;=200000,H947&lt;=499999),3,IF(AND(H947&gt;=150000,H947&lt;=199999),4,IF(AND(H947&gt;=75000,H947&lt;=149000),5,IF(AND(H947&gt;=35000,H947&lt;=74999),6,6)))))),"-")</f>
        <v>6</v>
      </c>
      <c r="N947" s="83">
        <v>60</v>
      </c>
      <c r="O947" s="83">
        <v>1</v>
      </c>
      <c r="P947" s="43">
        <f>N947*O947</f>
        <v>60</v>
      </c>
      <c r="Q947" s="67" t="s">
        <v>7584</v>
      </c>
      <c r="R947" s="67" t="s">
        <v>7584</v>
      </c>
      <c r="S947" s="67">
        <v>5</v>
      </c>
      <c r="T947" s="67" t="s">
        <v>7584</v>
      </c>
    </row>
    <row r="948" spans="1:20" ht="12.75" hidden="1">
      <c r="A948" s="72" t="s">
        <v>7587</v>
      </c>
      <c r="B948" s="42" t="str">
        <f>IFERROR(VLOOKUP(D:D,'1. КУБ по территории'!$A:$L,7,0),"")</f>
        <v>Зеленый клен</v>
      </c>
      <c r="C948" s="42" t="str">
        <f>IFERROR(VLOOKUP(D:D,'1. КУБ по территории'!$A:$L,8,0),"")</f>
        <v>г. Минск, тракт Игуменский, д 26</v>
      </c>
      <c r="D948" s="71" t="s">
        <v>2771</v>
      </c>
      <c r="E948" s="51">
        <f>IFERROR(VLOOKUP(D:D,'1. КУБ по территории'!$I:$L,2,0),"-")</f>
        <v>0</v>
      </c>
      <c r="F948" s="51">
        <f>IFERROR(VLOOKUP(D:D,'1. КУБ по территории'!$I:$L,3,0),"-")</f>
        <v>0</v>
      </c>
      <c r="G948" s="51">
        <f>IFERROR(VLOOKUP(D:D,'1. КУБ по территории'!$I:$L,4,0),"-")</f>
        <v>4186.58</v>
      </c>
      <c r="H948" s="51">
        <f>IFERROR(AVERAGE(E948:G948),"-")</f>
        <v>1395.5266666666666</v>
      </c>
      <c r="I948" s="42" t="str">
        <f>IFERROR(VLOOKUP($D948,'1. КУБ по территории'!$A:$L,3,0),"-")</f>
        <v>Смешанный канал</v>
      </c>
      <c r="J948" s="42" t="str">
        <f>IFERROR(VLOOKUP($D948,'1. КУБ по территории'!$A:$L,4,0),"-")</f>
        <v>Супермаркет</v>
      </c>
      <c r="K948" s="42" t="str">
        <f>IFERROR(VLOOKUP($D948,'1. КУБ по территории'!$A:$L,5,0),"-")</f>
        <v>Супермаркет (малый)</v>
      </c>
      <c r="L948" s="42" t="str">
        <f>IFERROR(VLOOKUP($D948,'1. КУБ по территории'!$A:$L,6,0),"-")</f>
        <v>Unknown</v>
      </c>
      <c r="M948" s="50">
        <f>IFERROR(IF(H948&gt;=1000000,1,IF(AND(H948&gt;=500000,H948&lt;=999999),2,IF(AND(H948&gt;=200000,H948&lt;=499999),3,IF(AND(H948&gt;=150000,H948&lt;=199999),4,IF(AND(H948&gt;=75000,H948&lt;=149000),5,IF(AND(H948&gt;=35000,H948&lt;=74999),6,6)))))),"-")</f>
        <v>6</v>
      </c>
      <c r="N948" s="83">
        <v>60</v>
      </c>
      <c r="O948" s="83">
        <v>1</v>
      </c>
      <c r="P948" s="43">
        <f>N948*O948</f>
        <v>60</v>
      </c>
      <c r="Q948" s="67">
        <v>4</v>
      </c>
      <c r="R948" s="67" t="s">
        <v>7584</v>
      </c>
      <c r="S948" s="67" t="s">
        <v>7584</v>
      </c>
      <c r="T948" s="67" t="s">
        <v>7584</v>
      </c>
    </row>
    <row r="949" spans="1:20" ht="12.75" hidden="1">
      <c r="A949" s="72" t="s">
        <v>7587</v>
      </c>
      <c r="B949" s="73" t="s">
        <v>7595</v>
      </c>
      <c r="C949" s="42" t="str">
        <f>IFERROR(VLOOKUP(D:D,'1. КУБ по территории'!$A:$L,8,0),"")</f>
        <v>г. Минск, ул Космонавтов, д 29</v>
      </c>
      <c r="D949" s="71" t="s">
        <v>3121</v>
      </c>
      <c r="E949" s="51">
        <f>IFERROR(VLOOKUP(D:D,'1. КУБ по территории'!$I:$L,2,0),"-")</f>
        <v>13929.14</v>
      </c>
      <c r="F949" s="51">
        <f>IFERROR(VLOOKUP(D:D,'1. КУБ по территории'!$I:$L,3,0),"-")</f>
        <v>-548.81999999999994</v>
      </c>
      <c r="G949" s="51">
        <f>IFERROR(VLOOKUP(D:D,'1. КУБ по территории'!$I:$L,4,0),"-")</f>
        <v>7615.2</v>
      </c>
      <c r="H949" s="51">
        <f>IFERROR(AVERAGE(E949:G949),"-")</f>
        <v>6998.5066666666671</v>
      </c>
      <c r="I949" s="42" t="str">
        <f>IFERROR(VLOOKUP($D949,'1. КУБ по территории'!$A:$L,3,0),"-")</f>
        <v>Смешанный канал</v>
      </c>
      <c r="J949" s="42" t="str">
        <f>IFERROR(VLOOKUP($D949,'1. КУБ по территории'!$A:$L,4,0),"-")</f>
        <v>Традиционная розница</v>
      </c>
      <c r="K949" s="42" t="str">
        <f>IFERROR(VLOOKUP($D949,'1. КУБ по территории'!$A:$L,5,0),"-")</f>
        <v>Традиционная розница</v>
      </c>
      <c r="L949" s="42" t="str">
        <f>IFERROR(VLOOKUP($D949,'1. КУБ по территории'!$A:$L,6,0),"-")</f>
        <v>Unknown</v>
      </c>
      <c r="M949" s="50">
        <f>IFERROR(IF(H949&gt;=1000000,1,IF(AND(H949&gt;=500000,H949&lt;=999999),2,IF(AND(H949&gt;=200000,H949&lt;=499999),3,IF(AND(H949&gt;=150000,H949&lt;=199999),4,IF(AND(H949&gt;=75000,H949&lt;=149000),5,IF(AND(H949&gt;=35000,H949&lt;=74999),6,6)))))),"-")</f>
        <v>6</v>
      </c>
      <c r="N949" s="83">
        <v>60</v>
      </c>
      <c r="O949" s="83">
        <v>1</v>
      </c>
      <c r="P949" s="43">
        <f>N949*O949</f>
        <v>60</v>
      </c>
      <c r="Q949" s="67">
        <v>3</v>
      </c>
      <c r="R949" s="67" t="s">
        <v>7584</v>
      </c>
      <c r="S949" s="67" t="s">
        <v>7584</v>
      </c>
      <c r="T949" s="67" t="s">
        <v>7584</v>
      </c>
    </row>
    <row r="950" spans="1:20" ht="12.75" hidden="1">
      <c r="A950" s="72" t="s">
        <v>7587</v>
      </c>
      <c r="B950" s="73" t="s">
        <v>7596</v>
      </c>
      <c r="C950" s="42" t="str">
        <f>IFERROR(VLOOKUP(D:D,'1. КУБ по территории'!$A:$L,8,0),"")</f>
        <v>г. Минск, ул Кальварийская, д 44</v>
      </c>
      <c r="D950" s="71" t="s">
        <v>1670</v>
      </c>
      <c r="E950" s="51">
        <f>IFERROR(VLOOKUP(D:D,'1. КУБ по территории'!$I:$L,2,0),"-")</f>
        <v>0</v>
      </c>
      <c r="F950" s="51">
        <f>IFERROR(VLOOKUP(D:D,'1. КУБ по территории'!$I:$L,3,0),"-")</f>
        <v>0</v>
      </c>
      <c r="G950" s="51">
        <f>IFERROR(VLOOKUP(D:D,'1. КУБ по территории'!$I:$L,4,0),"-")</f>
        <v>23076</v>
      </c>
      <c r="H950" s="51">
        <f>IFERROR(AVERAGE(E950:G950),"-")</f>
        <v>7692</v>
      </c>
      <c r="I950" s="42" t="str">
        <f>IFERROR(VLOOKUP($D950,'1. КУБ по территории'!$A:$L,3,0),"-")</f>
        <v>Другое</v>
      </c>
      <c r="J950" s="42" t="str">
        <f>IFERROR(VLOOKUP($D950,'1. КУБ по территории'!$A:$L,4,0),"-")</f>
        <v>Другое</v>
      </c>
      <c r="K950" s="42" t="str">
        <f>IFERROR(VLOOKUP($D950,'1. КУБ по территории'!$A:$L,5,0),"-")</f>
        <v>Другое</v>
      </c>
      <c r="L950" s="42" t="str">
        <f>IFERROR(VLOOKUP($D950,'1. КУБ по территории'!$A:$L,6,0),"-")</f>
        <v>Unknown</v>
      </c>
      <c r="M950" s="50">
        <f>IFERROR(IF(H950&gt;=1000000,1,IF(AND(H950&gt;=500000,H950&lt;=999999),2,IF(AND(H950&gt;=200000,H950&lt;=499999),3,IF(AND(H950&gt;=150000,H950&lt;=199999),4,IF(AND(H950&gt;=75000,H950&lt;=149000),5,IF(AND(H950&gt;=35000,H950&lt;=74999),6,6)))))),"-")</f>
        <v>6</v>
      </c>
      <c r="N950" s="83">
        <v>30</v>
      </c>
      <c r="O950" s="83">
        <v>1</v>
      </c>
      <c r="P950" s="43">
        <f>N950*O950</f>
        <v>30</v>
      </c>
      <c r="Q950" s="67" t="s">
        <v>7584</v>
      </c>
      <c r="R950" s="67" t="s">
        <v>7584</v>
      </c>
      <c r="S950" s="67" t="s">
        <v>7584</v>
      </c>
      <c r="T950" s="67">
        <v>5</v>
      </c>
    </row>
    <row r="951" spans="1:20" ht="12.75" hidden="1">
      <c r="A951" s="72" t="s">
        <v>7587</v>
      </c>
      <c r="B951" s="73" t="s">
        <v>7597</v>
      </c>
      <c r="C951" s="42" t="str">
        <f>IFERROR(VLOOKUP(D:D,'1. КУБ по территории'!$A:$L,8,0),"")</f>
        <v>г. Минск, пр-кт Победителей, д 120</v>
      </c>
      <c r="D951" s="71" t="s">
        <v>1672</v>
      </c>
      <c r="E951" s="51">
        <f>IFERROR(VLOOKUP(D:D,'1. КУБ по территории'!$I:$L,2,0),"-")</f>
        <v>0</v>
      </c>
      <c r="F951" s="51">
        <f>IFERROR(VLOOKUP(D:D,'1. КУБ по территории'!$I:$L,3,0),"-")</f>
        <v>0</v>
      </c>
      <c r="G951" s="51">
        <f>IFERROR(VLOOKUP(D:D,'1. КУБ по территории'!$I:$L,4,0),"-")</f>
        <v>14049</v>
      </c>
      <c r="H951" s="51">
        <f>IFERROR(AVERAGE(E951:G951),"-")</f>
        <v>4683</v>
      </c>
      <c r="I951" s="42" t="str">
        <f>IFERROR(VLOOKUP($D951,'1. КУБ по территории'!$A:$L,3,0),"-")</f>
        <v>Другое</v>
      </c>
      <c r="J951" s="42" t="str">
        <f>IFERROR(VLOOKUP($D951,'1. КУБ по территории'!$A:$L,4,0),"-")</f>
        <v>Другое</v>
      </c>
      <c r="K951" s="42" t="str">
        <f>IFERROR(VLOOKUP($D951,'1. КУБ по территории'!$A:$L,5,0),"-")</f>
        <v>Другое</v>
      </c>
      <c r="L951" s="42" t="str">
        <f>IFERROR(VLOOKUP($D951,'1. КУБ по территории'!$A:$L,6,0),"-")</f>
        <v>Unknown</v>
      </c>
      <c r="M951" s="50">
        <f>IFERROR(IF(H951&gt;=1000000,1,IF(AND(H951&gt;=500000,H951&lt;=999999),2,IF(AND(H951&gt;=200000,H951&lt;=499999),3,IF(AND(H951&gt;=150000,H951&lt;=199999),4,IF(AND(H951&gt;=75000,H951&lt;=149000),5,IF(AND(H951&gt;=35000,H951&lt;=74999),6,6)))))),"-")</f>
        <v>6</v>
      </c>
      <c r="N951" s="83">
        <v>30</v>
      </c>
      <c r="O951" s="83">
        <v>1</v>
      </c>
      <c r="P951" s="43">
        <f>N951*O951</f>
        <v>30</v>
      </c>
      <c r="Q951" s="67" t="s">
        <v>7584</v>
      </c>
      <c r="R951" s="67" t="s">
        <v>7584</v>
      </c>
      <c r="S951" s="67" t="s">
        <v>7584</v>
      </c>
      <c r="T951" s="67">
        <v>5</v>
      </c>
    </row>
    <row r="952" spans="1:20" ht="12.75" hidden="1">
      <c r="A952" s="72" t="s">
        <v>7587</v>
      </c>
      <c r="B952" s="42" t="str">
        <f>IFERROR(VLOOKUP(D:D,'1. КУБ по территории'!$A:$L,7,0),"")</f>
        <v>ОМА</v>
      </c>
      <c r="C952" s="42" t="str">
        <f>IFERROR(VLOOKUP(D:D,'1. КУБ по территории'!$A:$L,8,0),"")</f>
        <v>Минская обл., Минский р-н, с/с Боровлянский, д 9</v>
      </c>
      <c r="D952" s="71" t="s">
        <v>4589</v>
      </c>
      <c r="E952" s="51">
        <f>IFERROR(VLOOKUP(D:D,'1. КУБ по территории'!$I:$L,2,0),"-")</f>
        <v>4500.54</v>
      </c>
      <c r="F952" s="51">
        <f>IFERROR(VLOOKUP(D:D,'1. КУБ по территории'!$I:$L,3,0),"-")</f>
        <v>4375.3600000000006</v>
      </c>
      <c r="G952" s="51">
        <f>IFERROR(VLOOKUP(D:D,'1. КУБ по территории'!$I:$L,4,0),"-")</f>
        <v>1810.55</v>
      </c>
      <c r="H952" s="51">
        <f>IFERROR(AVERAGE(E952:G952),"-")</f>
        <v>3562.15</v>
      </c>
      <c r="I952" s="42" t="str">
        <f>IFERROR(VLOOKUP($D952,'1. КУБ по территории'!$A:$L,3,0),"-")</f>
        <v>Другое</v>
      </c>
      <c r="J952" s="42" t="str">
        <f>IFERROR(VLOOKUP($D952,'1. КУБ по территории'!$A:$L,4,0),"-")</f>
        <v>Другое</v>
      </c>
      <c r="K952" s="42" t="str">
        <f>IFERROR(VLOOKUP($D952,'1. КУБ по территории'!$A:$L,5,0),"-")</f>
        <v>Другое</v>
      </c>
      <c r="L952" s="42" t="str">
        <f>IFERROR(VLOOKUP($D952,'1. КУБ по территории'!$A:$L,6,0),"-")</f>
        <v>Unknown</v>
      </c>
      <c r="M952" s="50">
        <f>IFERROR(IF(H952&gt;=1000000,1,IF(AND(H952&gt;=500000,H952&lt;=999999),2,IF(AND(H952&gt;=200000,H952&lt;=499999),3,IF(AND(H952&gt;=150000,H952&lt;=199999),4,IF(AND(H952&gt;=75000,H952&lt;=149000),5,IF(AND(H952&gt;=35000,H952&lt;=74999),6,6)))))),"-")</f>
        <v>6</v>
      </c>
      <c r="N952" s="83">
        <v>30</v>
      </c>
      <c r="O952" s="83">
        <v>1</v>
      </c>
      <c r="P952" s="43">
        <f>N952*O952</f>
        <v>30</v>
      </c>
      <c r="Q952" s="67" t="s">
        <v>7584</v>
      </c>
      <c r="R952" s="67" t="s">
        <v>7584</v>
      </c>
      <c r="S952" s="67" t="s">
        <v>7584</v>
      </c>
      <c r="T952" s="67">
        <v>2</v>
      </c>
    </row>
    <row r="953" spans="1:20" ht="12.75" hidden="1">
      <c r="A953" s="72" t="s">
        <v>7587</v>
      </c>
      <c r="B953" s="42" t="str">
        <f>IFERROR(VLOOKUP(D:D,'1. КУБ по территории'!$A:$L,7,0),"")</f>
        <v>Простор</v>
      </c>
      <c r="C953" s="42" t="str">
        <f>IFERROR(VLOOKUP(D:D,'1. КУБ по территории'!$A:$L,8,0),"")</f>
        <v>г. Минск, пр-кт Дзержинского, д 126</v>
      </c>
      <c r="D953" s="71" t="s">
        <v>2777</v>
      </c>
      <c r="E953" s="51">
        <f>IFERROR(VLOOKUP(D:D,'1. КУБ по территории'!$I:$L,2,0),"-")</f>
        <v>74760.92</v>
      </c>
      <c r="F953" s="51">
        <f>IFERROR(VLOOKUP(D:D,'1. КУБ по территории'!$I:$L,3,0),"-")</f>
        <v>64312.82</v>
      </c>
      <c r="G953" s="51">
        <f>IFERROR(VLOOKUP(D:D,'1. КУБ по территории'!$I:$L,4,0),"-")</f>
        <v>49050.960000000006</v>
      </c>
      <c r="H953" s="51">
        <f>IFERROR(AVERAGE(E953:G953),"-")</f>
        <v>62708.233333333337</v>
      </c>
      <c r="I953" s="42" t="str">
        <f>IFERROR(VLOOKUP($D953,'1. КУБ по территории'!$A:$L,3,0),"-")</f>
        <v>Смешанный канал</v>
      </c>
      <c r="J953" s="42" t="str">
        <f>IFERROR(VLOOKUP($D953,'1. КУБ по территории'!$A:$L,4,0),"-")</f>
        <v>Супермаркет</v>
      </c>
      <c r="K953" s="42" t="str">
        <f>IFERROR(VLOOKUP($D953,'1. КУБ по территории'!$A:$L,5,0),"-")</f>
        <v>Супермаркет (малый)</v>
      </c>
      <c r="L953" s="42" t="str">
        <f>IFERROR(VLOOKUP($D953,'1. КУБ по территории'!$A:$L,6,0),"-")</f>
        <v>Unknown</v>
      </c>
      <c r="M953" s="50">
        <f>IFERROR(IF(H953&gt;=1000000,1,IF(AND(H953&gt;=500000,H953&lt;=999999),2,IF(AND(H953&gt;=200000,H953&lt;=499999),3,IF(AND(H953&gt;=150000,H953&lt;=199999),4,IF(AND(H953&gt;=75000,H953&lt;=149000),5,IF(AND(H953&gt;=35000,H953&lt;=74999),6,6)))))),"-")</f>
        <v>6</v>
      </c>
      <c r="N953" s="83">
        <v>30</v>
      </c>
      <c r="O953" s="83">
        <v>2</v>
      </c>
      <c r="P953" s="43">
        <f>N953*O953</f>
        <v>60</v>
      </c>
      <c r="Q953" s="67" t="s">
        <v>7584</v>
      </c>
      <c r="R953" s="67">
        <v>3</v>
      </c>
      <c r="S953" s="67" t="s">
        <v>7584</v>
      </c>
      <c r="T953" s="67">
        <v>3</v>
      </c>
    </row>
    <row r="954" spans="1:20" ht="12.75" hidden="1">
      <c r="A954" s="72" t="s">
        <v>7587</v>
      </c>
      <c r="B954" s="42" t="str">
        <f>IFERROR(VLOOKUP(D:D,'1. КУБ по территории'!$A:$L,7,0),"")</f>
        <v>Простор</v>
      </c>
      <c r="C954" s="42" t="str">
        <f>IFERROR(VLOOKUP(D:D,'1. КУБ по территории'!$A:$L,8,0),"")</f>
        <v>г. Минск, ул Каменногорская, д 3</v>
      </c>
      <c r="D954" s="71" t="s">
        <v>2779</v>
      </c>
      <c r="E954" s="51">
        <f>IFERROR(VLOOKUP(D:D,'1. КУБ по территории'!$I:$L,2,0),"-")</f>
        <v>77685.179999999993</v>
      </c>
      <c r="F954" s="51">
        <f>IFERROR(VLOOKUP(D:D,'1. КУБ по территории'!$I:$L,3,0),"-")</f>
        <v>-21277.119999999999</v>
      </c>
      <c r="G954" s="51">
        <f>IFERROR(VLOOKUP(D:D,'1. КУБ по территории'!$I:$L,4,0),"-")</f>
        <v>35039.98000000001</v>
      </c>
      <c r="H954" s="51">
        <f>IFERROR(AVERAGE(E954:G954),"-")</f>
        <v>30482.680000000004</v>
      </c>
      <c r="I954" s="42" t="str">
        <f>IFERROR(VLOOKUP($D954,'1. КУБ по территории'!$A:$L,3,0),"-")</f>
        <v>Смешанный канал</v>
      </c>
      <c r="J954" s="42" t="str">
        <f>IFERROR(VLOOKUP($D954,'1. КУБ по территории'!$A:$L,4,0),"-")</f>
        <v>Супермаркет</v>
      </c>
      <c r="K954" s="42" t="str">
        <f>IFERROR(VLOOKUP($D954,'1. КУБ по территории'!$A:$L,5,0),"-")</f>
        <v>Супермаркет (малый)</v>
      </c>
      <c r="L954" s="42" t="str">
        <f>IFERROR(VLOOKUP($D954,'1. КУБ по территории'!$A:$L,6,0),"-")</f>
        <v>Unknown</v>
      </c>
      <c r="M954" s="50">
        <f>IFERROR(IF(H954&gt;=1000000,1,IF(AND(H954&gt;=500000,H954&lt;=999999),2,IF(AND(H954&gt;=200000,H954&lt;=499999),3,IF(AND(H954&gt;=150000,H954&lt;=199999),4,IF(AND(H954&gt;=75000,H954&lt;=149000),5,IF(AND(H954&gt;=35000,H954&lt;=74999),6,6)))))),"-")</f>
        <v>6</v>
      </c>
      <c r="N954" s="83">
        <v>30</v>
      </c>
      <c r="O954" s="83">
        <v>2</v>
      </c>
      <c r="P954" s="43">
        <f>N954*O954</f>
        <v>60</v>
      </c>
      <c r="Q954" s="67">
        <v>5</v>
      </c>
      <c r="R954" s="67" t="s">
        <v>7584</v>
      </c>
      <c r="S954" s="67">
        <v>5</v>
      </c>
      <c r="T954" s="67" t="s">
        <v>7584</v>
      </c>
    </row>
    <row r="955" spans="1:20" ht="12.75" hidden="1">
      <c r="A955" s="72" t="s">
        <v>7587</v>
      </c>
      <c r="B955" s="42" t="str">
        <f>IFERROR(VLOOKUP(D:D,'1. КУБ по территории'!$A:$L,7,0),"")</f>
        <v>Простор</v>
      </c>
      <c r="C955" s="42" t="str">
        <f>IFERROR(VLOOKUP(D:D,'1. КУБ по территории'!$A:$L,8,0),"")</f>
        <v>г. Минск, ул Максима Богдановича, д 132</v>
      </c>
      <c r="D955" s="71" t="s">
        <v>2781</v>
      </c>
      <c r="E955" s="51">
        <f>IFERROR(VLOOKUP(D:D,'1. КУБ по территории'!$I:$L,2,0),"-")</f>
        <v>4127.5</v>
      </c>
      <c r="F955" s="51">
        <f>IFERROR(VLOOKUP(D:D,'1. КУБ по территории'!$I:$L,3,0),"-")</f>
        <v>12332.66</v>
      </c>
      <c r="G955" s="51">
        <f>IFERROR(VLOOKUP(D:D,'1. КУБ по территории'!$I:$L,4,0),"-")</f>
        <v>11169.119999999999</v>
      </c>
      <c r="H955" s="51">
        <f>IFERROR(AVERAGE(E955:G955),"-")</f>
        <v>9209.76</v>
      </c>
      <c r="I955" s="42" t="str">
        <f>IFERROR(VLOOKUP($D955,'1. КУБ по территории'!$A:$L,3,0),"-")</f>
        <v>Смешанный канал</v>
      </c>
      <c r="J955" s="42" t="str">
        <f>IFERROR(VLOOKUP($D955,'1. КУБ по территории'!$A:$L,4,0),"-")</f>
        <v>Супермаркет</v>
      </c>
      <c r="K955" s="42" t="str">
        <f>IFERROR(VLOOKUP($D955,'1. КУБ по территории'!$A:$L,5,0),"-")</f>
        <v>Супермаркет (малый)</v>
      </c>
      <c r="L955" s="42" t="str">
        <f>IFERROR(VLOOKUP($D955,'1. КУБ по территории'!$A:$L,6,0),"-")</f>
        <v>Unknown</v>
      </c>
      <c r="M955" s="50">
        <f>IFERROR(IF(H955&gt;=1000000,1,IF(AND(H955&gt;=500000,H955&lt;=999999),2,IF(AND(H955&gt;=200000,H955&lt;=499999),3,IF(AND(H955&gt;=150000,H955&lt;=199999),4,IF(AND(H955&gt;=75000,H955&lt;=149000),5,IF(AND(H955&gt;=35000,H955&lt;=74999),6,6)))))),"-")</f>
        <v>6</v>
      </c>
      <c r="N955" s="83">
        <v>30</v>
      </c>
      <c r="O955" s="83">
        <v>2</v>
      </c>
      <c r="P955" s="43">
        <f>N955*O955</f>
        <v>60</v>
      </c>
      <c r="Q955" s="67" t="s">
        <v>7584</v>
      </c>
      <c r="R955" s="67">
        <v>1</v>
      </c>
      <c r="S955" s="67" t="s">
        <v>7584</v>
      </c>
      <c r="T955" s="67">
        <v>1</v>
      </c>
    </row>
    <row r="956" spans="1:20" ht="12.75" hidden="1">
      <c r="A956" s="72" t="s">
        <v>7587</v>
      </c>
      <c r="B956" s="42" t="str">
        <f>IFERROR(VLOOKUP(D:D,'1. КУБ по территории'!$A:$L,7,0),"")</f>
        <v>Санта</v>
      </c>
      <c r="C956" s="42" t="str">
        <f>IFERROR(VLOOKUP(D:D,'1. КУБ по территории'!$A:$L,8,0),"")</f>
        <v>г. Минск, ул Водолажского, д 6</v>
      </c>
      <c r="D956" s="71" t="s">
        <v>2831</v>
      </c>
      <c r="E956" s="51">
        <f>IFERROR(VLOOKUP(D:D,'1. КУБ по территории'!$I:$L,2,0),"-")</f>
        <v>3768.8400000000006</v>
      </c>
      <c r="F956" s="51">
        <f>IFERROR(VLOOKUP(D:D,'1. КУБ по территории'!$I:$L,3,0),"-")</f>
        <v>0</v>
      </c>
      <c r="G956" s="51">
        <f>IFERROR(VLOOKUP(D:D,'1. КУБ по территории'!$I:$L,4,0),"-")</f>
        <v>3026.8</v>
      </c>
      <c r="H956" s="51">
        <f>IFERROR(AVERAGE(E956:G956),"-")</f>
        <v>2265.2133333333336</v>
      </c>
      <c r="I956" s="42" t="str">
        <f>IFERROR(VLOOKUP($D956,'1. КУБ по территории'!$A:$L,3,0),"-")</f>
        <v>Смешанный канал</v>
      </c>
      <c r="J956" s="42" t="str">
        <f>IFERROR(VLOOKUP($D956,'1. КУБ по территории'!$A:$L,4,0),"-")</f>
        <v>Супермаркет</v>
      </c>
      <c r="K956" s="42" t="str">
        <f>IFERROR(VLOOKUP($D956,'1. КУБ по территории'!$A:$L,5,0),"-")</f>
        <v>Супермаркет (малый)</v>
      </c>
      <c r="L956" s="42" t="str">
        <f>IFERROR(VLOOKUP($D956,'1. КУБ по территории'!$A:$L,6,0),"-")</f>
        <v>Unknown</v>
      </c>
      <c r="M956" s="50">
        <f>IFERROR(IF(H956&gt;=1000000,1,IF(AND(H956&gt;=500000,H956&lt;=999999),2,IF(AND(H956&gt;=200000,H956&lt;=499999),3,IF(AND(H956&gt;=150000,H956&lt;=199999),4,IF(AND(H956&gt;=75000,H956&lt;=149000),5,IF(AND(H956&gt;=35000,H956&lt;=74999),6,6)))))),"-")</f>
        <v>6</v>
      </c>
      <c r="N956" s="83">
        <v>30</v>
      </c>
      <c r="O956" s="83">
        <v>2</v>
      </c>
      <c r="P956" s="43">
        <f>N956*O956</f>
        <v>60</v>
      </c>
      <c r="Q956" s="67" t="s">
        <v>7584</v>
      </c>
      <c r="R956" s="67">
        <v>2</v>
      </c>
      <c r="S956" s="67" t="s">
        <v>7584</v>
      </c>
      <c r="T956" s="67">
        <v>2</v>
      </c>
    </row>
    <row r="957" spans="1:20" ht="12.75" hidden="1">
      <c r="A957" s="72" t="s">
        <v>7587</v>
      </c>
      <c r="B957" s="42" t="str">
        <f>IFERROR(VLOOKUP(D:D,'1. КУБ по территории'!$A:$L,7,0),"")</f>
        <v>Санта</v>
      </c>
      <c r="C957" s="42" t="str">
        <f>IFERROR(VLOOKUP(D:D,'1. КУБ по территории'!$A:$L,8,0),"")</f>
        <v>г. Минск, пр-кт Независимости, д 179/2</v>
      </c>
      <c r="D957" s="71" t="s">
        <v>2824</v>
      </c>
      <c r="E957" s="51">
        <f>IFERROR(VLOOKUP(D:D,'1. КУБ по территории'!$I:$L,2,0),"-")</f>
        <v>5950.8</v>
      </c>
      <c r="F957" s="51">
        <f>IFERROR(VLOOKUP(D:D,'1. КУБ по территории'!$I:$L,3,0),"-")</f>
        <v>0</v>
      </c>
      <c r="G957" s="51">
        <f>IFERROR(VLOOKUP(D:D,'1. КУБ по территории'!$I:$L,4,0),"-")</f>
        <v>1983.6000000000001</v>
      </c>
      <c r="H957" s="51">
        <f>IFERROR(AVERAGE(E957:G957),"-")</f>
        <v>2644.8</v>
      </c>
      <c r="I957" s="42" t="str">
        <f>IFERROR(VLOOKUP($D957,'1. КУБ по территории'!$A:$L,3,0),"-")</f>
        <v>Смешанный канал</v>
      </c>
      <c r="J957" s="42" t="str">
        <f>IFERROR(VLOOKUP($D957,'1. КУБ по территории'!$A:$L,4,0),"-")</f>
        <v>Супермаркет</v>
      </c>
      <c r="K957" s="42" t="str">
        <f>IFERROR(VLOOKUP($D957,'1. КУБ по территории'!$A:$L,5,0),"-")</f>
        <v>Супермаркет (малый)</v>
      </c>
      <c r="L957" s="42" t="str">
        <f>IFERROR(VLOOKUP($D957,'1. КУБ по территории'!$A:$L,6,0),"-")</f>
        <v>Unknown</v>
      </c>
      <c r="M957" s="50">
        <f>IFERROR(IF(H957&gt;=1000000,1,IF(AND(H957&gt;=500000,H957&lt;=999999),2,IF(AND(H957&gt;=200000,H957&lt;=499999),3,IF(AND(H957&gt;=150000,H957&lt;=199999),4,IF(AND(H957&gt;=75000,H957&lt;=149000),5,IF(AND(H957&gt;=35000,H957&lt;=74999),6,6)))))),"-")</f>
        <v>6</v>
      </c>
      <c r="N957" s="83">
        <v>30</v>
      </c>
      <c r="O957" s="83">
        <v>2</v>
      </c>
      <c r="P957" s="43">
        <f>N957*O957</f>
        <v>60</v>
      </c>
      <c r="Q957" s="67" t="s">
        <v>7584</v>
      </c>
      <c r="R957" s="67">
        <v>2</v>
      </c>
      <c r="S957" s="67" t="s">
        <v>7584</v>
      </c>
      <c r="T957" s="67">
        <v>2</v>
      </c>
    </row>
    <row r="958" spans="1:20" ht="12.75" hidden="1">
      <c r="A958" s="72" t="s">
        <v>7587</v>
      </c>
      <c r="B958" s="42" t="str">
        <f>IFERROR(VLOOKUP(D:D,'1. КУБ по территории'!$A:$L,7,0),"")</f>
        <v>Санта</v>
      </c>
      <c r="C958" s="42" t="str">
        <f>IFERROR(VLOOKUP(D:D,'1. КУБ по территории'!$A:$L,8,0),"")</f>
        <v>г. Минск, ул Руссиянова, д 36</v>
      </c>
      <c r="D958" s="71" t="s">
        <v>2862</v>
      </c>
      <c r="E958" s="51">
        <f>IFERROR(VLOOKUP(D:D,'1. КУБ по территории'!$I:$L,2,0),"-")</f>
        <v>0</v>
      </c>
      <c r="F958" s="51">
        <f>IFERROR(VLOOKUP(D:D,'1. КУБ по территории'!$I:$L,3,0),"-")</f>
        <v>4959</v>
      </c>
      <c r="G958" s="51">
        <f>IFERROR(VLOOKUP(D:D,'1. КУБ по территории'!$I:$L,4,0),"-")</f>
        <v>0</v>
      </c>
      <c r="H958" s="51">
        <f>IFERROR(AVERAGE(E958:G958),"-")</f>
        <v>1653</v>
      </c>
      <c r="I958" s="42" t="str">
        <f>IFERROR(VLOOKUP($D958,'1. КУБ по территории'!$A:$L,3,0),"-")</f>
        <v>Смешанный канал</v>
      </c>
      <c r="J958" s="42" t="str">
        <f>IFERROR(VLOOKUP($D958,'1. КУБ по территории'!$A:$L,4,0),"-")</f>
        <v>Супермаркет</v>
      </c>
      <c r="K958" s="42" t="str">
        <f>IFERROR(VLOOKUP($D958,'1. КУБ по территории'!$A:$L,5,0),"-")</f>
        <v>Супермаркет (малый)</v>
      </c>
      <c r="L958" s="42" t="str">
        <f>IFERROR(VLOOKUP($D958,'1. КУБ по территории'!$A:$L,6,0),"-")</f>
        <v>Unknown</v>
      </c>
      <c r="M958" s="50">
        <f>IFERROR(IF(H958&gt;=1000000,1,IF(AND(H958&gt;=500000,H958&lt;=999999),2,IF(AND(H958&gt;=200000,H958&lt;=499999),3,IF(AND(H958&gt;=150000,H958&lt;=199999),4,IF(AND(H958&gt;=75000,H958&lt;=149000),5,IF(AND(H958&gt;=35000,H958&lt;=74999),6,6)))))),"-")</f>
        <v>6</v>
      </c>
      <c r="N958" s="83">
        <v>30</v>
      </c>
      <c r="O958" s="83">
        <v>2</v>
      </c>
      <c r="P958" s="43">
        <f>N958*O958</f>
        <v>60</v>
      </c>
      <c r="Q958" s="67">
        <v>2</v>
      </c>
      <c r="R958" s="67" t="s">
        <v>7584</v>
      </c>
      <c r="S958" s="67">
        <v>2</v>
      </c>
      <c r="T958" s="67" t="s">
        <v>7584</v>
      </c>
    </row>
    <row r="959" spans="1:20" ht="12.75" hidden="1">
      <c r="A959" s="72" t="s">
        <v>7587</v>
      </c>
      <c r="B959" s="42" t="str">
        <f>IFERROR(VLOOKUP(D:D,'1. КУБ по территории'!$A:$L,7,0),"")</f>
        <v>Санта</v>
      </c>
      <c r="C959" s="42" t="str">
        <f>IFERROR(VLOOKUP(D:D,'1. КУБ по территории'!$A:$L,8,0),"")</f>
        <v>г. Минск, др Минская кольцевая автомобильная дорога</v>
      </c>
      <c r="D959" s="71" t="s">
        <v>2787</v>
      </c>
      <c r="E959" s="51">
        <f>IFERROR(VLOOKUP(D:D,'1. КУБ по территории'!$I:$L,2,0),"-")</f>
        <v>6180.1200000000008</v>
      </c>
      <c r="F959" s="51">
        <f>IFERROR(VLOOKUP(D:D,'1. КУБ по территории'!$I:$L,3,0),"-")</f>
        <v>13160.94</v>
      </c>
      <c r="G959" s="51">
        <f>IFERROR(VLOOKUP(D:D,'1. КУБ по территории'!$I:$L,4,0),"-")</f>
        <v>3272.94</v>
      </c>
      <c r="H959" s="51">
        <f>IFERROR(AVERAGE(E959:G959),"-")</f>
        <v>7538</v>
      </c>
      <c r="I959" s="42" t="str">
        <f>IFERROR(VLOOKUP($D959,'1. КУБ по территории'!$A:$L,3,0),"-")</f>
        <v>Смешанный канал</v>
      </c>
      <c r="J959" s="42" t="str">
        <f>IFERROR(VLOOKUP($D959,'1. КУБ по территории'!$A:$L,4,0),"-")</f>
        <v>Супермаркет</v>
      </c>
      <c r="K959" s="42" t="str">
        <f>IFERROR(VLOOKUP($D959,'1. КУБ по территории'!$A:$L,5,0),"-")</f>
        <v>Супермаркет (малый)</v>
      </c>
      <c r="L959" s="42" t="str">
        <f>IFERROR(VLOOKUP($D959,'1. КУБ по территории'!$A:$L,6,0),"-")</f>
        <v>Unknown</v>
      </c>
      <c r="M959" s="50">
        <f>IFERROR(IF(H959&gt;=1000000,1,IF(AND(H959&gt;=500000,H959&lt;=999999),2,IF(AND(H959&gt;=200000,H959&lt;=499999),3,IF(AND(H959&gt;=150000,H959&lt;=199999),4,IF(AND(H959&gt;=75000,H959&lt;=149000),5,IF(AND(H959&gt;=35000,H959&lt;=74999),6,6)))))),"-")</f>
        <v>6</v>
      </c>
      <c r="N959" s="83">
        <v>30</v>
      </c>
      <c r="O959" s="83">
        <v>2</v>
      </c>
      <c r="P959" s="43">
        <f>N959*O959</f>
        <v>60</v>
      </c>
      <c r="Q959" s="67">
        <v>2</v>
      </c>
      <c r="R959" s="67" t="s">
        <v>7584</v>
      </c>
      <c r="S959" s="67">
        <v>2</v>
      </c>
      <c r="T959" s="67" t="s">
        <v>7584</v>
      </c>
    </row>
    <row r="960" spans="1:20" ht="12.75" hidden="1">
      <c r="A960" s="72" t="s">
        <v>7587</v>
      </c>
      <c r="B960" s="42" t="str">
        <f>IFERROR(VLOOKUP(D:D,'1. КУБ по территории'!$A:$L,7,0),"")</f>
        <v>Санта</v>
      </c>
      <c r="C960" s="42" t="str">
        <f>IFERROR(VLOOKUP(D:D,'1. КУБ по территории'!$A:$L,8,0),"")</f>
        <v>Минская обл., Минский р-н, с/с Боровлянский, д. Валерьяново, ул Логойская, д 5А</v>
      </c>
      <c r="D960" s="71" t="s">
        <v>5252</v>
      </c>
      <c r="E960" s="51">
        <f>IFERROR(VLOOKUP(D:D,'1. КУБ по территории'!$I:$L,2,0),"-")</f>
        <v>2357.58</v>
      </c>
      <c r="F960" s="51">
        <f>IFERROR(VLOOKUP(D:D,'1. КУБ по территории'!$I:$L,3,0),"-")</f>
        <v>2220.1800000000003</v>
      </c>
      <c r="G960" s="51">
        <f>IFERROR(VLOOKUP(D:D,'1. КУБ по территории'!$I:$L,4,0),"-")</f>
        <v>3509.5200000000004</v>
      </c>
      <c r="H960" s="51">
        <f>IFERROR(AVERAGE(E960:G960),"-")</f>
        <v>2695.76</v>
      </c>
      <c r="I960" s="42" t="str">
        <f>IFERROR(VLOOKUP($D960,'1. КУБ по территории'!$A:$L,3,0),"-")</f>
        <v>Смешанный канал</v>
      </c>
      <c r="J960" s="42" t="str">
        <f>IFERROR(VLOOKUP($D960,'1. КУБ по территории'!$A:$L,4,0),"-")</f>
        <v>Супермаркет</v>
      </c>
      <c r="K960" s="42" t="str">
        <f>IFERROR(VLOOKUP($D960,'1. КУБ по территории'!$A:$L,5,0),"-")</f>
        <v>Супермаркет (малый)</v>
      </c>
      <c r="L960" s="42" t="str">
        <f>IFERROR(VLOOKUP($D960,'1. КУБ по территории'!$A:$L,6,0),"-")</f>
        <v>Unknown</v>
      </c>
      <c r="M960" s="50">
        <f>IFERROR(IF(H960&gt;=1000000,1,IF(AND(H960&gt;=500000,H960&lt;=999999),2,IF(AND(H960&gt;=200000,H960&lt;=499999),3,IF(AND(H960&gt;=150000,H960&lt;=199999),4,IF(AND(H960&gt;=75000,H960&lt;=149000),5,IF(AND(H960&gt;=35000,H960&lt;=74999),6,6)))))),"-")</f>
        <v>6</v>
      </c>
      <c r="N960" s="83">
        <v>30</v>
      </c>
      <c r="O960" s="83">
        <v>2</v>
      </c>
      <c r="P960" s="43">
        <f>N960*O960</f>
        <v>60</v>
      </c>
      <c r="Q960" s="67">
        <v>2</v>
      </c>
      <c r="R960" s="67" t="s">
        <v>7584</v>
      </c>
      <c r="S960" s="67">
        <v>2</v>
      </c>
      <c r="T960" s="67" t="s">
        <v>7584</v>
      </c>
    </row>
    <row r="961" spans="1:20" ht="12.75" hidden="1">
      <c r="A961" s="72" t="s">
        <v>7587</v>
      </c>
      <c r="B961" s="42" t="str">
        <f>IFERROR(VLOOKUP(D:D,'1. КУБ по территории'!$A:$L,7,0),"")</f>
        <v>Санта</v>
      </c>
      <c r="C961" s="42" t="str">
        <f>IFERROR(VLOOKUP(D:D,'1. КУБ по территории'!$A:$L,8,0),"")</f>
        <v>г. Минск, ул Франциска Скорины, д 9</v>
      </c>
      <c r="D961" s="71" t="s">
        <v>2863</v>
      </c>
      <c r="E961" s="51">
        <f>IFERROR(VLOOKUP(D:D,'1. КУБ по территории'!$I:$L,2,0),"-")</f>
        <v>0</v>
      </c>
      <c r="F961" s="51">
        <f>IFERROR(VLOOKUP(D:D,'1. КУБ по территории'!$I:$L,3,0),"-")</f>
        <v>2975.4</v>
      </c>
      <c r="G961" s="51">
        <f>IFERROR(VLOOKUP(D:D,'1. КУБ по территории'!$I:$L,4,0),"-")</f>
        <v>1945.8</v>
      </c>
      <c r="H961" s="51">
        <f>IFERROR(AVERAGE(E961:G961),"-")</f>
        <v>1640.3999999999999</v>
      </c>
      <c r="I961" s="42" t="str">
        <f>IFERROR(VLOOKUP($D961,'1. КУБ по территории'!$A:$L,3,0),"-")</f>
        <v>Смешанный канал</v>
      </c>
      <c r="J961" s="42" t="str">
        <f>IFERROR(VLOOKUP($D961,'1. КУБ по территории'!$A:$L,4,0),"-")</f>
        <v>Супермаркет</v>
      </c>
      <c r="K961" s="42" t="str">
        <f>IFERROR(VLOOKUP($D961,'1. КУБ по территории'!$A:$L,5,0),"-")</f>
        <v>Супермаркет (малый)</v>
      </c>
      <c r="L961" s="42" t="str">
        <f>IFERROR(VLOOKUP($D961,'1. КУБ по территории'!$A:$L,6,0),"-")</f>
        <v>Unknown</v>
      </c>
      <c r="M961" s="50">
        <f>IFERROR(IF(H961&gt;=1000000,1,IF(AND(H961&gt;=500000,H961&lt;=999999),2,IF(AND(H961&gt;=200000,H961&lt;=499999),3,IF(AND(H961&gt;=150000,H961&lt;=199999),4,IF(AND(H961&gt;=75000,H961&lt;=149000),5,IF(AND(H961&gt;=35000,H961&lt;=74999),6,6)))))),"-")</f>
        <v>6</v>
      </c>
      <c r="N961" s="83">
        <v>30</v>
      </c>
      <c r="O961" s="83">
        <v>2</v>
      </c>
      <c r="P961" s="43">
        <f>N961*O961</f>
        <v>60</v>
      </c>
      <c r="Q961" s="67" t="s">
        <v>7584</v>
      </c>
      <c r="R961" s="67">
        <v>2</v>
      </c>
      <c r="S961" s="67" t="s">
        <v>7584</v>
      </c>
      <c r="T961" s="67">
        <v>2</v>
      </c>
    </row>
    <row r="962" spans="1:20" ht="12.75" hidden="1">
      <c r="A962" s="72" t="s">
        <v>7587</v>
      </c>
      <c r="B962" s="42" t="str">
        <f>IFERROR(VLOOKUP(D:D,'1. КУБ по территории'!$A:$L,7,0),"")</f>
        <v>Санта</v>
      </c>
      <c r="C962" s="42" t="str">
        <f>IFERROR(VLOOKUP(D:D,'1. КУБ по территории'!$A:$L,8,0),"")</f>
        <v>г. Минск, ул Макаёнка, д 11</v>
      </c>
      <c r="D962" s="71" t="s">
        <v>2789</v>
      </c>
      <c r="E962" s="51">
        <f>IFERROR(VLOOKUP(D:D,'1. КУБ по территории'!$I:$L,2,0),"-")</f>
        <v>5233.8000000000011</v>
      </c>
      <c r="F962" s="51">
        <f>IFERROR(VLOOKUP(D:D,'1. КУБ по территории'!$I:$L,3,0),"-")</f>
        <v>4501.3200000000006</v>
      </c>
      <c r="G962" s="51">
        <f>IFERROR(VLOOKUP(D:D,'1. КУБ по территории'!$I:$L,4,0),"-")</f>
        <v>11337.48</v>
      </c>
      <c r="H962" s="51">
        <f>IFERROR(AVERAGE(E962:G962),"-")</f>
        <v>7024.2000000000007</v>
      </c>
      <c r="I962" s="42" t="str">
        <f>IFERROR(VLOOKUP($D962,'1. КУБ по территории'!$A:$L,3,0),"-")</f>
        <v>Смешанный канал</v>
      </c>
      <c r="J962" s="42" t="str">
        <f>IFERROR(VLOOKUP($D962,'1. КУБ по территории'!$A:$L,4,0),"-")</f>
        <v>Супермаркет</v>
      </c>
      <c r="K962" s="42" t="str">
        <f>IFERROR(VLOOKUP($D962,'1. КУБ по территории'!$A:$L,5,0),"-")</f>
        <v>Супермаркет (малый)</v>
      </c>
      <c r="L962" s="42" t="str">
        <f>IFERROR(VLOOKUP($D962,'1. КУБ по территории'!$A:$L,6,0),"-")</f>
        <v>Unknown</v>
      </c>
      <c r="M962" s="50">
        <f>IFERROR(IF(H962&gt;=1000000,1,IF(AND(H962&gt;=500000,H962&lt;=999999),2,IF(AND(H962&gt;=200000,H962&lt;=499999),3,IF(AND(H962&gt;=150000,H962&lt;=199999),4,IF(AND(H962&gt;=75000,H962&lt;=149000),5,IF(AND(H962&gt;=35000,H962&lt;=74999),6,6)))))),"-")</f>
        <v>6</v>
      </c>
      <c r="N962" s="83">
        <v>30</v>
      </c>
      <c r="O962" s="83">
        <v>2</v>
      </c>
      <c r="P962" s="43">
        <f>N962*O962</f>
        <v>60</v>
      </c>
      <c r="Q962" s="67" t="s">
        <v>7584</v>
      </c>
      <c r="R962" s="67">
        <v>2</v>
      </c>
      <c r="S962" s="67" t="s">
        <v>7584</v>
      </c>
      <c r="T962" s="67">
        <v>2</v>
      </c>
    </row>
    <row r="963" spans="1:20" ht="12.75" hidden="1">
      <c r="A963" s="72" t="s">
        <v>7587</v>
      </c>
      <c r="B963" s="42" t="str">
        <f>IFERROR(VLOOKUP(D:D,'1. КУБ по территории'!$A:$L,7,0),"")</f>
        <v>Санта</v>
      </c>
      <c r="C963" s="42" t="str">
        <f>IFERROR(VLOOKUP(D:D,'1. КУБ по территории'!$A:$L,8,0),"")</f>
        <v>г. Минск, ул Мирошниченко, д 3</v>
      </c>
      <c r="D963" s="71" t="s">
        <v>2805</v>
      </c>
      <c r="E963" s="51">
        <f>IFERROR(VLOOKUP(D:D,'1. КУБ по территории'!$I:$L,2,0),"-")</f>
        <v>-1.1368683772161603E-13</v>
      </c>
      <c r="F963" s="51">
        <f>IFERROR(VLOOKUP(D:D,'1. КУБ по территории'!$I:$L,3,0),"-")</f>
        <v>9735.1200000000008</v>
      </c>
      <c r="G963" s="51">
        <f>IFERROR(VLOOKUP(D:D,'1. КУБ по территории'!$I:$L,4,0),"-")</f>
        <v>0</v>
      </c>
      <c r="H963" s="51">
        <f>IFERROR(AVERAGE(E963:G963),"-")</f>
        <v>3245.0400000000004</v>
      </c>
      <c r="I963" s="42" t="str">
        <f>IFERROR(VLOOKUP($D963,'1. КУБ по территории'!$A:$L,3,0),"-")</f>
        <v>Смешанный канал</v>
      </c>
      <c r="J963" s="42" t="str">
        <f>IFERROR(VLOOKUP($D963,'1. КУБ по территории'!$A:$L,4,0),"-")</f>
        <v>Супермаркет</v>
      </c>
      <c r="K963" s="42" t="str">
        <f>IFERROR(VLOOKUP($D963,'1. КУБ по территории'!$A:$L,5,0),"-")</f>
        <v>Супермаркет (малый)</v>
      </c>
      <c r="L963" s="42" t="str">
        <f>IFERROR(VLOOKUP($D963,'1. КУБ по территории'!$A:$L,6,0),"-")</f>
        <v>Unknown</v>
      </c>
      <c r="M963" s="50">
        <f>IFERROR(IF(H963&gt;=1000000,1,IF(AND(H963&gt;=500000,H963&lt;=999999),2,IF(AND(H963&gt;=200000,H963&lt;=499999),3,IF(AND(H963&gt;=150000,H963&lt;=199999),4,IF(AND(H963&gt;=75000,H963&lt;=149000),5,IF(AND(H963&gt;=35000,H963&lt;=74999),6,6)))))),"-")</f>
        <v>6</v>
      </c>
      <c r="N963" s="83">
        <v>30</v>
      </c>
      <c r="O963" s="83">
        <v>2</v>
      </c>
      <c r="P963" s="43">
        <f>N963*O963</f>
        <v>60</v>
      </c>
      <c r="Q963" s="67">
        <v>2</v>
      </c>
      <c r="R963" s="67" t="s">
        <v>7584</v>
      </c>
      <c r="S963" s="67">
        <v>2</v>
      </c>
      <c r="T963" s="67" t="s">
        <v>7584</v>
      </c>
    </row>
    <row r="964" spans="1:20" ht="12.75" hidden="1">
      <c r="A964" s="72" t="s">
        <v>7587</v>
      </c>
      <c r="B964" s="42" t="str">
        <f>IFERROR(VLOOKUP(D:D,'1. КУБ по территории'!$A:$L,7,0),"")</f>
        <v>Санта</v>
      </c>
      <c r="C964" s="42" t="str">
        <f>IFERROR(VLOOKUP(D:D,'1. КУБ по территории'!$A:$L,8,0),"")</f>
        <v>г. Минск, ул Восточная, д 129</v>
      </c>
      <c r="D964" s="71" t="s">
        <v>2829</v>
      </c>
      <c r="E964" s="51">
        <f>IFERROR(VLOOKUP(D:D,'1. КУБ по территории'!$I:$L,2,0),"-")</f>
        <v>0</v>
      </c>
      <c r="F964" s="51">
        <f>IFERROR(VLOOKUP(D:D,'1. КУБ по территории'!$I:$L,3,0),"-")</f>
        <v>7118.22</v>
      </c>
      <c r="G964" s="51">
        <f>IFERROR(VLOOKUP(D:D,'1. КУБ по территории'!$I:$L,4,0),"-")</f>
        <v>0</v>
      </c>
      <c r="H964" s="51">
        <f>IFERROR(AVERAGE(E964:G964),"-")</f>
        <v>2372.7400000000002</v>
      </c>
      <c r="I964" s="42" t="str">
        <f>IFERROR(VLOOKUP($D964,'1. КУБ по территории'!$A:$L,3,0),"-")</f>
        <v>Смешанный канал</v>
      </c>
      <c r="J964" s="42" t="str">
        <f>IFERROR(VLOOKUP($D964,'1. КУБ по территории'!$A:$L,4,0),"-")</f>
        <v>Супермаркет</v>
      </c>
      <c r="K964" s="42" t="str">
        <f>IFERROR(VLOOKUP($D964,'1. КУБ по территории'!$A:$L,5,0),"-")</f>
        <v>Супермаркет (малый)</v>
      </c>
      <c r="L964" s="42" t="str">
        <f>IFERROR(VLOOKUP($D964,'1. КУБ по территории'!$A:$L,6,0),"-")</f>
        <v>Unknown</v>
      </c>
      <c r="M964" s="50">
        <f>IFERROR(IF(H964&gt;=1000000,1,IF(AND(H964&gt;=500000,H964&lt;=999999),2,IF(AND(H964&gt;=200000,H964&lt;=499999),3,IF(AND(H964&gt;=150000,H964&lt;=199999),4,IF(AND(H964&gt;=75000,H964&lt;=149000),5,IF(AND(H964&gt;=35000,H964&lt;=74999),6,6)))))),"-")</f>
        <v>6</v>
      </c>
      <c r="N964" s="83">
        <v>30</v>
      </c>
      <c r="O964" s="83">
        <v>2</v>
      </c>
      <c r="P964" s="43">
        <f>N964*O964</f>
        <v>60</v>
      </c>
      <c r="Q964" s="67" t="s">
        <v>7584</v>
      </c>
      <c r="R964" s="67">
        <v>2</v>
      </c>
      <c r="S964" s="67" t="s">
        <v>7584</v>
      </c>
      <c r="T964" s="67">
        <v>2</v>
      </c>
    </row>
    <row r="965" spans="1:20" ht="12.75" hidden="1">
      <c r="A965" s="72" t="s">
        <v>7587</v>
      </c>
      <c r="B965" s="42" t="str">
        <f>IFERROR(VLOOKUP(D:D,'1. КУБ по территории'!$A:$L,7,0),"")</f>
        <v>Санта</v>
      </c>
      <c r="C965" s="42" t="str">
        <f>IFERROR(VLOOKUP(D:D,'1. КУБ по территории'!$A:$L,8,0),"")</f>
        <v>г. Минск, ул Уручская, д 11А</v>
      </c>
      <c r="D965" s="71" t="s">
        <v>2879</v>
      </c>
      <c r="E965" s="51">
        <f>IFERROR(VLOOKUP(D:D,'1. КУБ по территории'!$I:$L,2,0),"-")</f>
        <v>0</v>
      </c>
      <c r="F965" s="51">
        <f>IFERROR(VLOOKUP(D:D,'1. КУБ по территории'!$I:$L,3,0),"-")</f>
        <v>0</v>
      </c>
      <c r="G965" s="51">
        <f>IFERROR(VLOOKUP(D:D,'1. КУБ по территории'!$I:$L,4,0),"-")</f>
        <v>3768.84</v>
      </c>
      <c r="H965" s="51">
        <f>IFERROR(AVERAGE(E965:G965),"-")</f>
        <v>1256.28</v>
      </c>
      <c r="I965" s="42" t="str">
        <f>IFERROR(VLOOKUP($D965,'1. КУБ по территории'!$A:$L,3,0),"-")</f>
        <v>Смешанный канал</v>
      </c>
      <c r="J965" s="42" t="str">
        <f>IFERROR(VLOOKUP($D965,'1. КУБ по территории'!$A:$L,4,0),"-")</f>
        <v>Супермаркет</v>
      </c>
      <c r="K965" s="42" t="str">
        <f>IFERROR(VLOOKUP($D965,'1. КУБ по территории'!$A:$L,5,0),"-")</f>
        <v>Супермаркет (малый)</v>
      </c>
      <c r="L965" s="42" t="str">
        <f>IFERROR(VLOOKUP($D965,'1. КУБ по территории'!$A:$L,6,0),"-")</f>
        <v>Unknown</v>
      </c>
      <c r="M965" s="50">
        <f>IFERROR(IF(H965&gt;=1000000,1,IF(AND(H965&gt;=500000,H965&lt;=999999),2,IF(AND(H965&gt;=200000,H965&lt;=499999),3,IF(AND(H965&gt;=150000,H965&lt;=199999),4,IF(AND(H965&gt;=75000,H965&lt;=149000),5,IF(AND(H965&gt;=35000,H965&lt;=74999),6,6)))))),"-")</f>
        <v>6</v>
      </c>
      <c r="N965" s="83">
        <v>30</v>
      </c>
      <c r="O965" s="83">
        <v>2</v>
      </c>
      <c r="P965" s="43">
        <f>N965*O965</f>
        <v>60</v>
      </c>
      <c r="Q965" s="67" t="s">
        <v>7584</v>
      </c>
      <c r="R965" s="67">
        <v>2</v>
      </c>
      <c r="S965" s="67" t="s">
        <v>7584</v>
      </c>
      <c r="T965" s="67">
        <v>2</v>
      </c>
    </row>
    <row r="966" spans="1:20" ht="12.75" hidden="1">
      <c r="A966" s="72" t="s">
        <v>7587</v>
      </c>
      <c r="B966" s="42" t="str">
        <f>IFERROR(VLOOKUP(D:D,'1. КУБ по территории'!$A:$L,7,0),"")</f>
        <v>Санта</v>
      </c>
      <c r="C966" s="42" t="str">
        <f>IFERROR(VLOOKUP(D:D,'1. КУБ по территории'!$A:$L,8,0),"")</f>
        <v>г. Минск, ул Калиновского, д 55</v>
      </c>
      <c r="D966" s="71" t="s">
        <v>2898</v>
      </c>
      <c r="E966" s="51">
        <f>IFERROR(VLOOKUP(D:D,'1. КУБ по территории'!$I:$L,2,0),"-")</f>
        <v>0</v>
      </c>
      <c r="F966" s="51">
        <f>IFERROR(VLOOKUP(D:D,'1. КУБ по территории'!$I:$L,3,0),"-")</f>
        <v>0</v>
      </c>
      <c r="G966" s="51">
        <f>IFERROR(VLOOKUP(D:D,'1. КУБ по территории'!$I:$L,4,0),"-")</f>
        <v>2777.0400000000004</v>
      </c>
      <c r="H966" s="51">
        <f>IFERROR(AVERAGE(E966:G966),"-")</f>
        <v>925.68000000000018</v>
      </c>
      <c r="I966" s="42" t="str">
        <f>IFERROR(VLOOKUP($D966,'1. КУБ по территории'!$A:$L,3,0),"-")</f>
        <v>Смешанный канал</v>
      </c>
      <c r="J966" s="42" t="str">
        <f>IFERROR(VLOOKUP($D966,'1. КУБ по территории'!$A:$L,4,0),"-")</f>
        <v>Супермаркет</v>
      </c>
      <c r="K966" s="42" t="str">
        <f>IFERROR(VLOOKUP($D966,'1. КУБ по территории'!$A:$L,5,0),"-")</f>
        <v>Супермаркет (малый)</v>
      </c>
      <c r="L966" s="42" t="str">
        <f>IFERROR(VLOOKUP($D966,'1. КУБ по территории'!$A:$L,6,0),"-")</f>
        <v>Unknown</v>
      </c>
      <c r="M966" s="50">
        <f>IFERROR(IF(H966&gt;=1000000,1,IF(AND(H966&gt;=500000,H966&lt;=999999),2,IF(AND(H966&gt;=200000,H966&lt;=499999),3,IF(AND(H966&gt;=150000,H966&lt;=199999),4,IF(AND(H966&gt;=75000,H966&lt;=149000),5,IF(AND(H966&gt;=35000,H966&lt;=74999),6,6)))))),"-")</f>
        <v>6</v>
      </c>
      <c r="N966" s="83">
        <v>30</v>
      </c>
      <c r="O966" s="83">
        <v>2</v>
      </c>
      <c r="P966" s="43">
        <f>N966*O966</f>
        <v>60</v>
      </c>
      <c r="Q966" s="67">
        <v>2</v>
      </c>
      <c r="R966" s="67" t="s">
        <v>7584</v>
      </c>
      <c r="S966" s="67">
        <v>2</v>
      </c>
      <c r="T966" s="67" t="s">
        <v>7584</v>
      </c>
    </row>
    <row r="967" spans="1:20" ht="12.75" hidden="1">
      <c r="A967" s="72" t="s">
        <v>7587</v>
      </c>
      <c r="B967" s="42" t="str">
        <f>IFERROR(VLOOKUP(D:D,'1. КУБ по территории'!$A:$L,7,0),"")</f>
        <v>Санта</v>
      </c>
      <c r="C967" s="42" t="str">
        <f>IFERROR(VLOOKUP(D:D,'1. КУБ по территории'!$A:$L,8,0),"")</f>
        <v>г. Минск, ул Плеханова, д 91</v>
      </c>
      <c r="D967" s="71" t="s">
        <v>2797</v>
      </c>
      <c r="E967" s="51">
        <f>IFERROR(VLOOKUP(D:D,'1. КУБ по территории'!$I:$L,2,0),"-")</f>
        <v>5611.38</v>
      </c>
      <c r="F967" s="51">
        <f>IFERROR(VLOOKUP(D:D,'1. КУБ по территории'!$I:$L,3,0),"-")</f>
        <v>2281.1400000000003</v>
      </c>
      <c r="G967" s="51">
        <f>IFERROR(VLOOKUP(D:D,'1. КУБ по территории'!$I:$L,4,0),"-")</f>
        <v>8163.7199999999993</v>
      </c>
      <c r="H967" s="51">
        <f>IFERROR(AVERAGE(E967:G967),"-")</f>
        <v>5352.08</v>
      </c>
      <c r="I967" s="42" t="str">
        <f>IFERROR(VLOOKUP($D967,'1. КУБ по территории'!$A:$L,3,0),"-")</f>
        <v>Смешанный канал</v>
      </c>
      <c r="J967" s="42" t="str">
        <f>IFERROR(VLOOKUP($D967,'1. КУБ по территории'!$A:$L,4,0),"-")</f>
        <v>Супермаркет</v>
      </c>
      <c r="K967" s="42" t="str">
        <f>IFERROR(VLOOKUP($D967,'1. КУБ по территории'!$A:$L,5,0),"-")</f>
        <v>Супермаркет (малый)</v>
      </c>
      <c r="L967" s="42" t="str">
        <f>IFERROR(VLOOKUP($D967,'1. КУБ по территории'!$A:$L,6,0),"-")</f>
        <v>Unknown</v>
      </c>
      <c r="M967" s="50">
        <f>IFERROR(IF(H967&gt;=1000000,1,IF(AND(H967&gt;=500000,H967&lt;=999999),2,IF(AND(H967&gt;=200000,H967&lt;=499999),3,IF(AND(H967&gt;=150000,H967&lt;=199999),4,IF(AND(H967&gt;=75000,H967&lt;=149000),5,IF(AND(H967&gt;=35000,H967&lt;=74999),6,6)))))),"-")</f>
        <v>6</v>
      </c>
      <c r="N967" s="83">
        <v>30</v>
      </c>
      <c r="O967" s="83">
        <v>2</v>
      </c>
      <c r="P967" s="43">
        <f>N967*O967</f>
        <v>60</v>
      </c>
      <c r="Q967" s="67" t="s">
        <v>7584</v>
      </c>
      <c r="R967" s="67">
        <v>4</v>
      </c>
      <c r="S967" s="67" t="s">
        <v>7584</v>
      </c>
      <c r="T967" s="67">
        <v>4</v>
      </c>
    </row>
    <row r="968" spans="1:20" ht="12.75" hidden="1">
      <c r="A968" s="72" t="s">
        <v>7587</v>
      </c>
      <c r="B968" s="42" t="str">
        <f>IFERROR(VLOOKUP(D:D,'1. КУБ по территории'!$A:$L,7,0),"")</f>
        <v>Санта</v>
      </c>
      <c r="C968" s="42" t="str">
        <f>IFERROR(VLOOKUP(D:D,'1. КУБ по территории'!$A:$L,8,0),"")</f>
        <v>г. Минск, ул Маяковского, д 146</v>
      </c>
      <c r="D968" s="71" t="s">
        <v>2893</v>
      </c>
      <c r="E968" s="51">
        <f>IFERROR(VLOOKUP(D:D,'1. КУБ по территории'!$I:$L,2,0),"-")</f>
        <v>0</v>
      </c>
      <c r="F968" s="51">
        <f>IFERROR(VLOOKUP(D:D,'1. КУБ по территории'!$I:$L,3,0),"-")</f>
        <v>0</v>
      </c>
      <c r="G968" s="51">
        <f>IFERROR(VLOOKUP(D:D,'1. КУБ по территории'!$I:$L,4,0),"-")</f>
        <v>3173.76</v>
      </c>
      <c r="H968" s="51">
        <f>IFERROR(AVERAGE(E968:G968),"-")</f>
        <v>1057.92</v>
      </c>
      <c r="I968" s="42" t="str">
        <f>IFERROR(VLOOKUP($D968,'1. КУБ по территории'!$A:$L,3,0),"-")</f>
        <v>Смешанный канал</v>
      </c>
      <c r="J968" s="42" t="str">
        <f>IFERROR(VLOOKUP($D968,'1. КУБ по территории'!$A:$L,4,0),"-")</f>
        <v>Супермаркет</v>
      </c>
      <c r="K968" s="42" t="str">
        <f>IFERROR(VLOOKUP($D968,'1. КУБ по территории'!$A:$L,5,0),"-")</f>
        <v>Супермаркет (малый)</v>
      </c>
      <c r="L968" s="42" t="str">
        <f>IFERROR(VLOOKUP($D968,'1. КУБ по территории'!$A:$L,6,0),"-")</f>
        <v>Unknown</v>
      </c>
      <c r="M968" s="50">
        <f>IFERROR(IF(H968&gt;=1000000,1,IF(AND(H968&gt;=500000,H968&lt;=999999),2,IF(AND(H968&gt;=200000,H968&lt;=499999),3,IF(AND(H968&gt;=150000,H968&lt;=199999),4,IF(AND(H968&gt;=75000,H968&lt;=149000),5,IF(AND(H968&gt;=35000,H968&lt;=74999),6,6)))))),"-")</f>
        <v>6</v>
      </c>
      <c r="N968" s="83">
        <v>30</v>
      </c>
      <c r="O968" s="83">
        <v>2</v>
      </c>
      <c r="P968" s="43">
        <f>N968*O968</f>
        <v>60</v>
      </c>
      <c r="Q968" s="67">
        <v>4</v>
      </c>
      <c r="R968" s="67" t="s">
        <v>7584</v>
      </c>
      <c r="S968" s="67">
        <v>4</v>
      </c>
      <c r="T968" s="67" t="s">
        <v>7584</v>
      </c>
    </row>
    <row r="969" spans="1:20" ht="12.75" hidden="1">
      <c r="A969" s="72" t="s">
        <v>7587</v>
      </c>
      <c r="B969" s="42" t="str">
        <f>IFERROR(VLOOKUP(D:D,'1. КУБ по территории'!$A:$L,7,0),"")</f>
        <v>Санта</v>
      </c>
      <c r="C969" s="42" t="str">
        <f>IFERROR(VLOOKUP(D:D,'1. КУБ по территории'!$A:$L,8,0),"")</f>
        <v>г. Минск, ул Илимская, д 27</v>
      </c>
      <c r="D969" s="71" t="s">
        <v>2866</v>
      </c>
      <c r="E969" s="51">
        <f>IFERROR(VLOOKUP(D:D,'1. КУБ по территории'!$I:$L,2,0),"-")</f>
        <v>0</v>
      </c>
      <c r="F969" s="51">
        <f>IFERROR(VLOOKUP(D:D,'1. КУБ по территории'!$I:$L,3,0),"-")</f>
        <v>0</v>
      </c>
      <c r="G969" s="51">
        <f>IFERROR(VLOOKUP(D:D,'1. КУБ по территории'!$I:$L,4,0),"-")</f>
        <v>4501.3200000000006</v>
      </c>
      <c r="H969" s="51">
        <f>IFERROR(AVERAGE(E969:G969),"-")</f>
        <v>1500.4400000000003</v>
      </c>
      <c r="I969" s="42" t="str">
        <f>IFERROR(VLOOKUP($D969,'1. КУБ по территории'!$A:$L,3,0),"-")</f>
        <v>Смешанный канал</v>
      </c>
      <c r="J969" s="42" t="str">
        <f>IFERROR(VLOOKUP($D969,'1. КУБ по территории'!$A:$L,4,0),"-")</f>
        <v>Супермаркет</v>
      </c>
      <c r="K969" s="42" t="str">
        <f>IFERROR(VLOOKUP($D969,'1. КУБ по территории'!$A:$L,5,0),"-")</f>
        <v>Супермаркет (малый)</v>
      </c>
      <c r="L969" s="42" t="str">
        <f>IFERROR(VLOOKUP($D969,'1. КУБ по территории'!$A:$L,6,0),"-")</f>
        <v>Unknown</v>
      </c>
      <c r="M969" s="50">
        <f>IFERROR(IF(H969&gt;=1000000,1,IF(AND(H969&gt;=500000,H969&lt;=999999),2,IF(AND(H969&gt;=200000,H969&lt;=499999),3,IF(AND(H969&gt;=150000,H969&lt;=199999),4,IF(AND(H969&gt;=75000,H969&lt;=149000),5,IF(AND(H969&gt;=35000,H969&lt;=74999),6,6)))))),"-")</f>
        <v>6</v>
      </c>
      <c r="N969" s="83">
        <v>30</v>
      </c>
      <c r="O969" s="83">
        <v>2</v>
      </c>
      <c r="P969" s="43">
        <f>N969*O969</f>
        <v>60</v>
      </c>
      <c r="Q969" s="67">
        <v>4</v>
      </c>
      <c r="R969" s="67" t="s">
        <v>7584</v>
      </c>
      <c r="S969" s="67">
        <v>4</v>
      </c>
      <c r="T969" s="67" t="s">
        <v>7584</v>
      </c>
    </row>
    <row r="970" spans="1:20" ht="12.75" hidden="1">
      <c r="A970" s="72" t="s">
        <v>7587</v>
      </c>
      <c r="B970" s="42" t="str">
        <f>IFERROR(VLOOKUP(D:D,'1. КУБ по территории'!$A:$L,7,0),"")</f>
        <v>Санта</v>
      </c>
      <c r="C970" s="42" t="str">
        <f>IFERROR(VLOOKUP(D:D,'1. КУБ по территории'!$A:$L,8,0),"")</f>
        <v>г. Минск, ул Нестерова, д 58</v>
      </c>
      <c r="D970" s="71" t="s">
        <v>2801</v>
      </c>
      <c r="E970" s="51">
        <f>IFERROR(VLOOKUP(D:D,'1. КУБ по территории'!$I:$L,2,0),"-")</f>
        <v>1525.92</v>
      </c>
      <c r="F970" s="51">
        <f>IFERROR(VLOOKUP(D:D,'1. КУБ по территории'!$I:$L,3,0),"-")</f>
        <v>0</v>
      </c>
      <c r="G970" s="51">
        <f>IFERROR(VLOOKUP(D:D,'1. КУБ по территории'!$I:$L,4,0),"-")</f>
        <v>11443.920000000002</v>
      </c>
      <c r="H970" s="51">
        <f>IFERROR(AVERAGE(E970:G970),"-")</f>
        <v>4323.2800000000007</v>
      </c>
      <c r="I970" s="42" t="str">
        <f>IFERROR(VLOOKUP($D970,'1. КУБ по территории'!$A:$L,3,0),"-")</f>
        <v>Смешанный канал</v>
      </c>
      <c r="J970" s="42" t="str">
        <f>IFERROR(VLOOKUP($D970,'1. КУБ по территории'!$A:$L,4,0),"-")</f>
        <v>Супермаркет</v>
      </c>
      <c r="K970" s="42" t="str">
        <f>IFERROR(VLOOKUP($D970,'1. КУБ по территории'!$A:$L,5,0),"-")</f>
        <v>Супермаркет (малый)</v>
      </c>
      <c r="L970" s="42" t="str">
        <f>IFERROR(VLOOKUP($D970,'1. КУБ по территории'!$A:$L,6,0),"-")</f>
        <v>Unknown</v>
      </c>
      <c r="M970" s="50">
        <f>IFERROR(IF(H970&gt;=1000000,1,IF(AND(H970&gt;=500000,H970&lt;=999999),2,IF(AND(H970&gt;=200000,H970&lt;=499999),3,IF(AND(H970&gt;=150000,H970&lt;=199999),4,IF(AND(H970&gt;=75000,H970&lt;=149000),5,IF(AND(H970&gt;=35000,H970&lt;=74999),6,6)))))),"-")</f>
        <v>6</v>
      </c>
      <c r="N970" s="83">
        <v>30</v>
      </c>
      <c r="O970" s="83">
        <v>2</v>
      </c>
      <c r="P970" s="43">
        <f>N970*O970</f>
        <v>60</v>
      </c>
      <c r="Q970" s="67" t="s">
        <v>7584</v>
      </c>
      <c r="R970" s="67">
        <v>4</v>
      </c>
      <c r="S970" s="67" t="s">
        <v>7584</v>
      </c>
      <c r="T970" s="67">
        <v>4</v>
      </c>
    </row>
    <row r="971" spans="1:20" ht="12.75" hidden="1">
      <c r="A971" s="72" t="s">
        <v>7587</v>
      </c>
      <c r="B971" s="42" t="str">
        <f>IFERROR(VLOOKUP(D:D,'1. КУБ по территории'!$A:$L,7,0),"")</f>
        <v>Санта</v>
      </c>
      <c r="C971" s="42" t="str">
        <f>IFERROR(VLOOKUP(D:D,'1. КУБ по территории'!$A:$L,8,0),"")</f>
        <v>г. Минск, пр-кт Партизанский, д 48</v>
      </c>
      <c r="D971" s="71" t="s">
        <v>2864</v>
      </c>
      <c r="E971" s="51">
        <f>IFERROR(VLOOKUP(D:D,'1. КУБ по территории'!$I:$L,2,0),"-")</f>
        <v>0</v>
      </c>
      <c r="F971" s="51">
        <f>IFERROR(VLOOKUP(D:D,'1. КУБ по территории'!$I:$L,3,0),"-")</f>
        <v>0</v>
      </c>
      <c r="G971" s="51">
        <f>IFERROR(VLOOKUP(D:D,'1. КУБ по территории'!$I:$L,4,0),"-")</f>
        <v>4760.6400000000003</v>
      </c>
      <c r="H971" s="51">
        <f>IFERROR(AVERAGE(E971:G971),"-")</f>
        <v>1586.88</v>
      </c>
      <c r="I971" s="42" t="str">
        <f>IFERROR(VLOOKUP($D971,'1. КУБ по территории'!$A:$L,3,0),"-")</f>
        <v>Смешанный канал</v>
      </c>
      <c r="J971" s="42" t="str">
        <f>IFERROR(VLOOKUP($D971,'1. КУБ по территории'!$A:$L,4,0),"-")</f>
        <v>Супермаркет</v>
      </c>
      <c r="K971" s="42" t="str">
        <f>IFERROR(VLOOKUP($D971,'1. КУБ по территории'!$A:$L,5,0),"-")</f>
        <v>Супермаркет (малый)</v>
      </c>
      <c r="L971" s="42" t="str">
        <f>IFERROR(VLOOKUP($D971,'1. КУБ по территории'!$A:$L,6,0),"-")</f>
        <v>Unknown</v>
      </c>
      <c r="M971" s="50">
        <f>IFERROR(IF(H971&gt;=1000000,1,IF(AND(H971&gt;=500000,H971&lt;=999999),2,IF(AND(H971&gt;=200000,H971&lt;=499999),3,IF(AND(H971&gt;=150000,H971&lt;=199999),4,IF(AND(H971&gt;=75000,H971&lt;=149000),5,IF(AND(H971&gt;=35000,H971&lt;=74999),6,6)))))),"-")</f>
        <v>6</v>
      </c>
      <c r="N971" s="83">
        <v>30</v>
      </c>
      <c r="O971" s="83">
        <v>2</v>
      </c>
      <c r="P971" s="43">
        <f>N971*O971</f>
        <v>60</v>
      </c>
      <c r="Q971" s="67">
        <v>4</v>
      </c>
      <c r="R971" s="67" t="s">
        <v>7584</v>
      </c>
      <c r="S971" s="67">
        <v>4</v>
      </c>
      <c r="T971" s="67" t="s">
        <v>7584</v>
      </c>
    </row>
    <row r="972" spans="1:20" ht="12.75" hidden="1">
      <c r="A972" s="72" t="s">
        <v>7587</v>
      </c>
      <c r="B972" s="42" t="str">
        <f>IFERROR(VLOOKUP(D:D,'1. КУБ по территории'!$A:$L,7,0),"")</f>
        <v>Санта</v>
      </c>
      <c r="C972" s="42" t="str">
        <f>IFERROR(VLOOKUP(D:D,'1. КУБ по территории'!$A:$L,8,0),"")</f>
        <v>г. Минск, ул Яна Райниса, д 17</v>
      </c>
      <c r="D972" s="71" t="s">
        <v>2870</v>
      </c>
      <c r="E972" s="51">
        <f>IFERROR(VLOOKUP(D:D,'1. КУБ по территории'!$I:$L,2,0),"-")</f>
        <v>0</v>
      </c>
      <c r="F972" s="51">
        <f>IFERROR(VLOOKUP(D:D,'1. КУБ по территории'!$I:$L,3,0),"-")</f>
        <v>0</v>
      </c>
      <c r="G972" s="51">
        <f>IFERROR(VLOOKUP(D:D,'1. КУБ по территории'!$I:$L,4,0),"-")</f>
        <v>4107.8</v>
      </c>
      <c r="H972" s="51">
        <f>IFERROR(AVERAGE(E972:G972),"-")</f>
        <v>1369.2666666666667</v>
      </c>
      <c r="I972" s="42" t="str">
        <f>IFERROR(VLOOKUP($D972,'1. КУБ по территории'!$A:$L,3,0),"-")</f>
        <v>Смешанный канал</v>
      </c>
      <c r="J972" s="42" t="str">
        <f>IFERROR(VLOOKUP($D972,'1. КУБ по территории'!$A:$L,4,0),"-")</f>
        <v>Супермаркет</v>
      </c>
      <c r="K972" s="42" t="str">
        <f>IFERROR(VLOOKUP($D972,'1. КУБ по территории'!$A:$L,5,0),"-")</f>
        <v>Супермаркет (малый)</v>
      </c>
      <c r="L972" s="42" t="str">
        <f>IFERROR(VLOOKUP($D972,'1. КУБ по территории'!$A:$L,6,0),"-")</f>
        <v>Unknown</v>
      </c>
      <c r="M972" s="50">
        <f>IFERROR(IF(H972&gt;=1000000,1,IF(AND(H972&gt;=500000,H972&lt;=999999),2,IF(AND(H972&gt;=200000,H972&lt;=499999),3,IF(AND(H972&gt;=150000,H972&lt;=199999),4,IF(AND(H972&gt;=75000,H972&lt;=149000),5,IF(AND(H972&gt;=35000,H972&lt;=74999),6,6)))))),"-")</f>
        <v>6</v>
      </c>
      <c r="N972" s="83">
        <v>30</v>
      </c>
      <c r="O972" s="83">
        <v>2</v>
      </c>
      <c r="P972" s="43">
        <f>N972*O972</f>
        <v>60</v>
      </c>
      <c r="Q972" s="67" t="s">
        <v>7584</v>
      </c>
      <c r="R972" s="67">
        <v>4</v>
      </c>
      <c r="S972" s="67" t="s">
        <v>7584</v>
      </c>
      <c r="T972" s="67">
        <v>4</v>
      </c>
    </row>
    <row r="973" spans="1:20" ht="12.75" hidden="1">
      <c r="A973" s="72" t="s">
        <v>7587</v>
      </c>
      <c r="B973" s="42" t="str">
        <f>IFERROR(VLOOKUP(D:D,'1. КУБ по территории'!$A:$L,7,0),"")</f>
        <v>Санта</v>
      </c>
      <c r="C973" s="42" t="str">
        <f>IFERROR(VLOOKUP(D:D,'1. КУБ по территории'!$A:$L,8,0),"")</f>
        <v>г. Минск, пр-кт Рокоссовского, д 114</v>
      </c>
      <c r="D973" s="71" t="s">
        <v>2850</v>
      </c>
      <c r="E973" s="51">
        <f>IFERROR(VLOOKUP(D:D,'1. КУБ по территории'!$I:$L,2,0),"-")</f>
        <v>0</v>
      </c>
      <c r="F973" s="51">
        <f>IFERROR(VLOOKUP(D:D,'1. КУБ по территории'!$I:$L,3,0),"-")</f>
        <v>1983.6000000000001</v>
      </c>
      <c r="G973" s="51">
        <f>IFERROR(VLOOKUP(D:D,'1. КУБ по территории'!$I:$L,4,0),"-")</f>
        <v>3768.84</v>
      </c>
      <c r="H973" s="51">
        <f>IFERROR(AVERAGE(E973:G973),"-")</f>
        <v>1917.4800000000002</v>
      </c>
      <c r="I973" s="42" t="str">
        <f>IFERROR(VLOOKUP($D973,'1. КУБ по территории'!$A:$L,3,0),"-")</f>
        <v>Смешанный канал</v>
      </c>
      <c r="J973" s="42" t="str">
        <f>IFERROR(VLOOKUP($D973,'1. КУБ по территории'!$A:$L,4,0),"-")</f>
        <v>Супермаркет</v>
      </c>
      <c r="K973" s="42" t="str">
        <f>IFERROR(VLOOKUP($D973,'1. КУБ по территории'!$A:$L,5,0),"-")</f>
        <v>Супермаркет (малый)</v>
      </c>
      <c r="L973" s="42" t="str">
        <f>IFERROR(VLOOKUP($D973,'1. КУБ по территории'!$A:$L,6,0),"-")</f>
        <v>Unknown</v>
      </c>
      <c r="M973" s="50">
        <f>IFERROR(IF(H973&gt;=1000000,1,IF(AND(H973&gt;=500000,H973&lt;=999999),2,IF(AND(H973&gt;=200000,H973&lt;=499999),3,IF(AND(H973&gt;=150000,H973&lt;=199999),4,IF(AND(H973&gt;=75000,H973&lt;=149000),5,IF(AND(H973&gt;=35000,H973&lt;=74999),6,6)))))),"-")</f>
        <v>6</v>
      </c>
      <c r="N973" s="83">
        <v>30</v>
      </c>
      <c r="O973" s="83">
        <v>2</v>
      </c>
      <c r="P973" s="43">
        <f>N973*O973</f>
        <v>60</v>
      </c>
      <c r="Q973" s="67">
        <v>4</v>
      </c>
      <c r="R973" s="67" t="s">
        <v>7584</v>
      </c>
      <c r="S973" s="67">
        <v>4</v>
      </c>
      <c r="T973" s="67" t="s">
        <v>7584</v>
      </c>
    </row>
    <row r="974" spans="1:20" ht="12.75" hidden="1">
      <c r="A974" s="72" t="s">
        <v>7587</v>
      </c>
      <c r="B974" s="42" t="str">
        <f>IFERROR(VLOOKUP(D:D,'1. КУБ по территории'!$A:$L,7,0),"")</f>
        <v>Санта</v>
      </c>
      <c r="C974" s="42" t="str">
        <f>IFERROR(VLOOKUP(D:D,'1. КУБ по территории'!$A:$L,8,0),"")</f>
        <v>г. Минск, ул Якубова, д 14</v>
      </c>
      <c r="D974" s="71" t="s">
        <v>2872</v>
      </c>
      <c r="E974" s="51">
        <f>IFERROR(VLOOKUP(D:D,'1. КУБ по территории'!$I:$L,2,0),"-")</f>
        <v>0</v>
      </c>
      <c r="F974" s="51">
        <f>IFERROR(VLOOKUP(D:D,'1. КУБ по территории'!$I:$L,3,0),"-")</f>
        <v>0</v>
      </c>
      <c r="G974" s="51">
        <f>IFERROR(VLOOKUP(D:D,'1. КУБ по территории'!$I:$L,4,0),"-")</f>
        <v>4005.4200000000005</v>
      </c>
      <c r="H974" s="51">
        <f>IFERROR(AVERAGE(E974:G974),"-")</f>
        <v>1335.14</v>
      </c>
      <c r="I974" s="42" t="str">
        <f>IFERROR(VLOOKUP($D974,'1. КУБ по территории'!$A:$L,3,0),"-")</f>
        <v>Смешанный канал</v>
      </c>
      <c r="J974" s="42" t="str">
        <f>IFERROR(VLOOKUP($D974,'1. КУБ по территории'!$A:$L,4,0),"-")</f>
        <v>Супермаркет</v>
      </c>
      <c r="K974" s="42" t="str">
        <f>IFERROR(VLOOKUP($D974,'1. КУБ по территории'!$A:$L,5,0),"-")</f>
        <v>Супермаркет (малый)</v>
      </c>
      <c r="L974" s="42" t="str">
        <f>IFERROR(VLOOKUP($D974,'1. КУБ по территории'!$A:$L,6,0),"-")</f>
        <v>Unknown</v>
      </c>
      <c r="M974" s="50">
        <f>IFERROR(IF(H974&gt;=1000000,1,IF(AND(H974&gt;=500000,H974&lt;=999999),2,IF(AND(H974&gt;=200000,H974&lt;=499999),3,IF(AND(H974&gt;=150000,H974&lt;=199999),4,IF(AND(H974&gt;=75000,H974&lt;=149000),5,IF(AND(H974&gt;=35000,H974&lt;=74999),6,6)))))),"-")</f>
        <v>6</v>
      </c>
      <c r="N974" s="83">
        <v>30</v>
      </c>
      <c r="O974" s="83">
        <v>2</v>
      </c>
      <c r="P974" s="43">
        <f>N974*O974</f>
        <v>60</v>
      </c>
      <c r="Q974" s="67" t="s">
        <v>7584</v>
      </c>
      <c r="R974" s="67">
        <v>4</v>
      </c>
      <c r="S974" s="67" t="s">
        <v>7584</v>
      </c>
      <c r="T974" s="67">
        <v>4</v>
      </c>
    </row>
    <row r="975" spans="1:20" ht="12.75" hidden="1">
      <c r="A975" s="72" t="s">
        <v>7587</v>
      </c>
      <c r="B975" s="42" t="str">
        <f>IFERROR(VLOOKUP(D:D,'1. КУБ по территории'!$A:$L,7,0),"")</f>
        <v>Санта</v>
      </c>
      <c r="C975" s="42" t="str">
        <f>IFERROR(VLOOKUP(D:D,'1. КУБ по территории'!$A:$L,8,0),"")</f>
        <v>г. Минск, тракт Игуменский, д 11</v>
      </c>
      <c r="D975" s="71" t="s">
        <v>2895</v>
      </c>
      <c r="E975" s="51">
        <f>IFERROR(VLOOKUP(D:D,'1. КУБ по территории'!$I:$L,2,0),"-")</f>
        <v>0</v>
      </c>
      <c r="F975" s="51">
        <f>IFERROR(VLOOKUP(D:D,'1. КУБ по территории'!$I:$L,3,0),"-")</f>
        <v>1487.7</v>
      </c>
      <c r="G975" s="51">
        <f>IFERROR(VLOOKUP(D:D,'1. КУБ по территории'!$I:$L,4,0),"-")</f>
        <v>1487.7</v>
      </c>
      <c r="H975" s="51">
        <f>IFERROR(AVERAGE(E975:G975),"-")</f>
        <v>991.80000000000007</v>
      </c>
      <c r="I975" s="42" t="str">
        <f>IFERROR(VLOOKUP($D975,'1. КУБ по территории'!$A:$L,3,0),"-")</f>
        <v>Смешанный канал</v>
      </c>
      <c r="J975" s="42" t="str">
        <f>IFERROR(VLOOKUP($D975,'1. КУБ по территории'!$A:$L,4,0),"-")</f>
        <v>Супермаркет</v>
      </c>
      <c r="K975" s="42" t="str">
        <f>IFERROR(VLOOKUP($D975,'1. КУБ по территории'!$A:$L,5,0),"-")</f>
        <v>Супермаркет (малый)</v>
      </c>
      <c r="L975" s="42" t="str">
        <f>IFERROR(VLOOKUP($D975,'1. КУБ по территории'!$A:$L,6,0),"-")</f>
        <v>Unknown</v>
      </c>
      <c r="M975" s="50">
        <f>IFERROR(IF(H975&gt;=1000000,1,IF(AND(H975&gt;=500000,H975&lt;=999999),2,IF(AND(H975&gt;=200000,H975&lt;=499999),3,IF(AND(H975&gt;=150000,H975&lt;=199999),4,IF(AND(H975&gt;=75000,H975&lt;=149000),5,IF(AND(H975&gt;=35000,H975&lt;=74999),6,6)))))),"-")</f>
        <v>6</v>
      </c>
      <c r="N975" s="83">
        <v>30</v>
      </c>
      <c r="O975" s="83">
        <v>2</v>
      </c>
      <c r="P975" s="43">
        <f>N975*O975</f>
        <v>60</v>
      </c>
      <c r="Q975" s="67">
        <v>4</v>
      </c>
      <c r="R975" s="67" t="s">
        <v>7584</v>
      </c>
      <c r="S975" s="67">
        <v>4</v>
      </c>
      <c r="T975" s="67" t="s">
        <v>7584</v>
      </c>
    </row>
    <row r="976" spans="1:20" ht="12.75" hidden="1">
      <c r="A976" s="72" t="s">
        <v>7587</v>
      </c>
      <c r="B976" s="42" t="str">
        <f>IFERROR(VLOOKUP(D:D,'1. КУБ по территории'!$A:$L,7,0),"")</f>
        <v>Санта</v>
      </c>
      <c r="C976" s="42" t="str">
        <f>IFERROR(VLOOKUP(D:D,'1. КУБ по территории'!$A:$L,8,0),"")</f>
        <v>г. Минск, ул Уборевича, д 75</v>
      </c>
      <c r="D976" s="71" t="s">
        <v>2852</v>
      </c>
      <c r="E976" s="51">
        <f>IFERROR(VLOOKUP(D:D,'1. КУБ по территории'!$I:$L,2,0),"-")</f>
        <v>0</v>
      </c>
      <c r="F976" s="51">
        <f>IFERROR(VLOOKUP(D:D,'1. КУБ по территории'!$I:$L,3,0),"-")</f>
        <v>1785.2400000000002</v>
      </c>
      <c r="G976" s="51">
        <f>IFERROR(VLOOKUP(D:D,'1. КУБ по территории'!$I:$L,4,0),"-")</f>
        <v>3768.84</v>
      </c>
      <c r="H976" s="51">
        <f>IFERROR(AVERAGE(E976:G976),"-")</f>
        <v>1851.36</v>
      </c>
      <c r="I976" s="42" t="str">
        <f>IFERROR(VLOOKUP($D976,'1. КУБ по территории'!$A:$L,3,0),"-")</f>
        <v>Смешанный канал</v>
      </c>
      <c r="J976" s="42" t="str">
        <f>IFERROR(VLOOKUP($D976,'1. КУБ по территории'!$A:$L,4,0),"-")</f>
        <v>Супермаркет</v>
      </c>
      <c r="K976" s="42" t="str">
        <f>IFERROR(VLOOKUP($D976,'1. КУБ по территории'!$A:$L,5,0),"-")</f>
        <v>Супермаркет (малый)</v>
      </c>
      <c r="L976" s="42" t="str">
        <f>IFERROR(VLOOKUP($D976,'1. КУБ по территории'!$A:$L,6,0),"-")</f>
        <v>Unknown</v>
      </c>
      <c r="M976" s="50">
        <f>IFERROR(IF(H976&gt;=1000000,1,IF(AND(H976&gt;=500000,H976&lt;=999999),2,IF(AND(H976&gt;=200000,H976&lt;=499999),3,IF(AND(H976&gt;=150000,H976&lt;=199999),4,IF(AND(H976&gt;=75000,H976&lt;=149000),5,IF(AND(H976&gt;=35000,H976&lt;=74999),6,6)))))),"-")</f>
        <v>6</v>
      </c>
      <c r="N976" s="83">
        <v>30</v>
      </c>
      <c r="O976" s="83">
        <v>2</v>
      </c>
      <c r="P976" s="43">
        <f>N976*O976</f>
        <v>60</v>
      </c>
      <c r="Q976" s="67" t="s">
        <v>7584</v>
      </c>
      <c r="R976" s="67">
        <v>4</v>
      </c>
      <c r="S976" s="67" t="s">
        <v>7584</v>
      </c>
      <c r="T976" s="67">
        <v>4</v>
      </c>
    </row>
    <row r="977" spans="1:20" ht="12.75" hidden="1">
      <c r="A977" s="72" t="s">
        <v>7587</v>
      </c>
      <c r="B977" s="42" t="str">
        <f>IFERROR(VLOOKUP(D:D,'1. КУБ по территории'!$A:$L,7,0),"")</f>
        <v>Санта</v>
      </c>
      <c r="C977" s="42" t="str">
        <f>IFERROR(VLOOKUP(D:D,'1. КУБ по территории'!$A:$L,8,0),"")</f>
        <v>г. Минск, ул Крупской, д 6/1</v>
      </c>
      <c r="D977" s="71" t="s">
        <v>2822</v>
      </c>
      <c r="E977" s="51">
        <f>IFERROR(VLOOKUP(D:D,'1. КУБ по территории'!$I:$L,2,0),"-")</f>
        <v>0</v>
      </c>
      <c r="F977" s="51">
        <f>IFERROR(VLOOKUP(D:D,'1. КУБ по территории'!$I:$L,3,0),"-")</f>
        <v>2777.04</v>
      </c>
      <c r="G977" s="51">
        <f>IFERROR(VLOOKUP(D:D,'1. КУБ по территории'!$I:$L,4,0),"-")</f>
        <v>5233.8</v>
      </c>
      <c r="H977" s="51">
        <f>IFERROR(AVERAGE(E977:G977),"-")</f>
        <v>2670.28</v>
      </c>
      <c r="I977" s="42" t="str">
        <f>IFERROR(VLOOKUP($D977,'1. КУБ по территории'!$A:$L,3,0),"-")</f>
        <v>Смешанный канал</v>
      </c>
      <c r="J977" s="42" t="str">
        <f>IFERROR(VLOOKUP($D977,'1. КУБ по территории'!$A:$L,4,0),"-")</f>
        <v>Супермаркет</v>
      </c>
      <c r="K977" s="42" t="str">
        <f>IFERROR(VLOOKUP($D977,'1. КУБ по территории'!$A:$L,5,0),"-")</f>
        <v>Супермаркет (малый)</v>
      </c>
      <c r="L977" s="42" t="str">
        <f>IFERROR(VLOOKUP($D977,'1. КУБ по территории'!$A:$L,6,0),"-")</f>
        <v>Unknown</v>
      </c>
      <c r="M977" s="50">
        <f>IFERROR(IF(H977&gt;=1000000,1,IF(AND(H977&gt;=500000,H977&lt;=999999),2,IF(AND(H977&gt;=200000,H977&lt;=499999),3,IF(AND(H977&gt;=150000,H977&lt;=199999),4,IF(AND(H977&gt;=75000,H977&lt;=149000),5,IF(AND(H977&gt;=35000,H977&lt;=74999),6,6)))))),"-")</f>
        <v>6</v>
      </c>
      <c r="N977" s="83">
        <v>30</v>
      </c>
      <c r="O977" s="83">
        <v>2</v>
      </c>
      <c r="P977" s="43">
        <f>N977*O977</f>
        <v>60</v>
      </c>
      <c r="Q977" s="67">
        <v>4</v>
      </c>
      <c r="R977" s="67" t="s">
        <v>7584</v>
      </c>
      <c r="S977" s="67">
        <v>4</v>
      </c>
      <c r="T977" s="67" t="s">
        <v>7584</v>
      </c>
    </row>
    <row r="978" spans="1:20" ht="12.75" hidden="1">
      <c r="A978" s="72" t="s">
        <v>7587</v>
      </c>
      <c r="B978" s="42" t="str">
        <f>IFERROR(VLOOKUP(D:D,'1. КУБ по территории'!$A:$L,7,0),"")</f>
        <v>Санта</v>
      </c>
      <c r="C978" s="42" t="str">
        <f>IFERROR(VLOOKUP(D:D,'1. КУБ по территории'!$A:$L,8,0),"")</f>
        <v>г. Минск, пр-кт Партизанский, д 106</v>
      </c>
      <c r="D978" s="71" t="s">
        <v>2849</v>
      </c>
      <c r="E978" s="51">
        <f>IFERROR(VLOOKUP(D:D,'1. КУБ по территории'!$I:$L,2,0),"-")</f>
        <v>0</v>
      </c>
      <c r="F978" s="51">
        <f>IFERROR(VLOOKUP(D:D,'1. КУБ по территории'!$I:$L,3,0),"-")</f>
        <v>1983.6000000000001</v>
      </c>
      <c r="G978" s="51">
        <f>IFERROR(VLOOKUP(D:D,'1. КУБ по территории'!$I:$L,4,0),"-")</f>
        <v>3768.8400000000006</v>
      </c>
      <c r="H978" s="51">
        <f>IFERROR(AVERAGE(E978:G978),"-")</f>
        <v>1917.4800000000002</v>
      </c>
      <c r="I978" s="42" t="str">
        <f>IFERROR(VLOOKUP($D978,'1. КУБ по территории'!$A:$L,3,0),"-")</f>
        <v>Смешанный канал</v>
      </c>
      <c r="J978" s="42" t="str">
        <f>IFERROR(VLOOKUP($D978,'1. КУБ по территории'!$A:$L,4,0),"-")</f>
        <v>Супермаркет</v>
      </c>
      <c r="K978" s="42" t="str">
        <f>IFERROR(VLOOKUP($D978,'1. КУБ по территории'!$A:$L,5,0),"-")</f>
        <v>Супермаркет (малый)</v>
      </c>
      <c r="L978" s="42" t="str">
        <f>IFERROR(VLOOKUP($D978,'1. КУБ по территории'!$A:$L,6,0),"-")</f>
        <v>Unknown</v>
      </c>
      <c r="M978" s="50">
        <f>IFERROR(IF(H978&gt;=1000000,1,IF(AND(H978&gt;=500000,H978&lt;=999999),2,IF(AND(H978&gt;=200000,H978&lt;=499999),3,IF(AND(H978&gt;=150000,H978&lt;=199999),4,IF(AND(H978&gt;=75000,H978&lt;=149000),5,IF(AND(H978&gt;=35000,H978&lt;=74999),6,6)))))),"-")</f>
        <v>6</v>
      </c>
      <c r="N978" s="83">
        <v>30</v>
      </c>
      <c r="O978" s="83">
        <v>2</v>
      </c>
      <c r="P978" s="43">
        <f>N978*O978</f>
        <v>60</v>
      </c>
      <c r="Q978" s="67" t="s">
        <v>7584</v>
      </c>
      <c r="R978" s="67">
        <v>4</v>
      </c>
      <c r="S978" s="67" t="s">
        <v>7584</v>
      </c>
      <c r="T978" s="67">
        <v>4</v>
      </c>
    </row>
    <row r="979" spans="1:20" ht="12.75" hidden="1">
      <c r="A979" s="72" t="s">
        <v>7587</v>
      </c>
      <c r="B979" s="42" t="str">
        <f>IFERROR(VLOOKUP(D:D,'1. КУБ по территории'!$A:$L,7,0),"")</f>
        <v>Санта</v>
      </c>
      <c r="C979" s="42" t="str">
        <f>IFERROR(VLOOKUP(D:D,'1. КУБ по территории'!$A:$L,8,0),"")</f>
        <v>г. Минск, ул Ландера, д 38</v>
      </c>
      <c r="D979" s="71" t="s">
        <v>2900</v>
      </c>
      <c r="E979" s="51">
        <f>IFERROR(VLOOKUP(D:D,'1. КУБ по территории'!$I:$L,2,0),"-")</f>
        <v>0</v>
      </c>
      <c r="F979" s="51">
        <f>IFERROR(VLOOKUP(D:D,'1. КУБ по территории'!$I:$L,3,0),"-")</f>
        <v>0</v>
      </c>
      <c r="G979" s="51">
        <f>IFERROR(VLOOKUP(D:D,'1. КУБ по территории'!$I:$L,4,0),"-")</f>
        <v>2777.0400000000004</v>
      </c>
      <c r="H979" s="51">
        <f>IFERROR(AVERAGE(E979:G979),"-")</f>
        <v>925.68000000000018</v>
      </c>
      <c r="I979" s="42" t="str">
        <f>IFERROR(VLOOKUP($D979,'1. КУБ по территории'!$A:$L,3,0),"-")</f>
        <v>Смешанный канал</v>
      </c>
      <c r="J979" s="42" t="str">
        <f>IFERROR(VLOOKUP($D979,'1. КУБ по территории'!$A:$L,4,0),"-")</f>
        <v>Супермаркет</v>
      </c>
      <c r="K979" s="42" t="str">
        <f>IFERROR(VLOOKUP($D979,'1. КУБ по территории'!$A:$L,5,0),"-")</f>
        <v>Супермаркет (малый)</v>
      </c>
      <c r="L979" s="42" t="str">
        <f>IFERROR(VLOOKUP($D979,'1. КУБ по территории'!$A:$L,6,0),"-")</f>
        <v>Unknown</v>
      </c>
      <c r="M979" s="50">
        <f>IFERROR(IF(H979&gt;=1000000,1,IF(AND(H979&gt;=500000,H979&lt;=999999),2,IF(AND(H979&gt;=200000,H979&lt;=499999),3,IF(AND(H979&gt;=150000,H979&lt;=199999),4,IF(AND(H979&gt;=75000,H979&lt;=149000),5,IF(AND(H979&gt;=35000,H979&lt;=74999),6,6)))))),"-")</f>
        <v>6</v>
      </c>
      <c r="N979" s="83">
        <v>30</v>
      </c>
      <c r="O979" s="83">
        <v>2</v>
      </c>
      <c r="P979" s="43">
        <f>N979*O979</f>
        <v>60</v>
      </c>
      <c r="Q979" s="67">
        <v>3</v>
      </c>
      <c r="R979" s="67" t="s">
        <v>7584</v>
      </c>
      <c r="S979" s="67">
        <v>3</v>
      </c>
      <c r="T979" s="67" t="s">
        <v>7584</v>
      </c>
    </row>
    <row r="980" spans="1:20" ht="12.75" hidden="1">
      <c r="A980" s="72" t="s">
        <v>7587</v>
      </c>
      <c r="B980" s="42" t="str">
        <f>IFERROR(VLOOKUP(D:D,'1. КУБ по территории'!$A:$L,7,0),"")</f>
        <v>Санта</v>
      </c>
      <c r="C980" s="42" t="str">
        <f>IFERROR(VLOOKUP(D:D,'1. КУБ по территории'!$A:$L,8,0),"")</f>
        <v>г. Минск, ул Плеханова, д 34</v>
      </c>
      <c r="D980" s="71" t="s">
        <v>2905</v>
      </c>
      <c r="E980" s="51">
        <f>IFERROR(VLOOKUP(D:D,'1. КУБ по территории'!$I:$L,2,0),"-")</f>
        <v>0</v>
      </c>
      <c r="F980" s="51">
        <f>IFERROR(VLOOKUP(D:D,'1. КУБ по территории'!$I:$L,3,0),"-")</f>
        <v>0</v>
      </c>
      <c r="G980" s="51">
        <f>IFERROR(VLOOKUP(D:D,'1. КУБ по территории'!$I:$L,4,0),"-")</f>
        <v>1983.6000000000001</v>
      </c>
      <c r="H980" s="51">
        <f>IFERROR(AVERAGE(E980:G980),"-")</f>
        <v>661.2</v>
      </c>
      <c r="I980" s="42" t="str">
        <f>IFERROR(VLOOKUP($D980,'1. КУБ по территории'!$A:$L,3,0),"-")</f>
        <v>Смешанный канал</v>
      </c>
      <c r="J980" s="42" t="str">
        <f>IFERROR(VLOOKUP($D980,'1. КУБ по территории'!$A:$L,4,0),"-")</f>
        <v>Супермаркет</v>
      </c>
      <c r="K980" s="42" t="str">
        <f>IFERROR(VLOOKUP($D980,'1. КУБ по территории'!$A:$L,5,0),"-")</f>
        <v>Супермаркет (малый)</v>
      </c>
      <c r="L980" s="42" t="str">
        <f>IFERROR(VLOOKUP($D980,'1. КУБ по территории'!$A:$L,6,0),"-")</f>
        <v>Unknown</v>
      </c>
      <c r="M980" s="50">
        <f>IFERROR(IF(H980&gt;=1000000,1,IF(AND(H980&gt;=500000,H980&lt;=999999),2,IF(AND(H980&gt;=200000,H980&lt;=499999),3,IF(AND(H980&gt;=150000,H980&lt;=199999),4,IF(AND(H980&gt;=75000,H980&lt;=149000),5,IF(AND(H980&gt;=35000,H980&lt;=74999),6,6)))))),"-")</f>
        <v>6</v>
      </c>
      <c r="N980" s="83">
        <v>30</v>
      </c>
      <c r="O980" s="83">
        <v>2</v>
      </c>
      <c r="P980" s="43">
        <f>N980*O980</f>
        <v>60</v>
      </c>
      <c r="Q980" s="67" t="s">
        <v>7584</v>
      </c>
      <c r="R980" s="67">
        <v>4</v>
      </c>
      <c r="S980" s="67" t="s">
        <v>7584</v>
      </c>
      <c r="T980" s="67">
        <v>4</v>
      </c>
    </row>
    <row r="981" spans="1:20" ht="12.75" hidden="1">
      <c r="A981" s="72" t="s">
        <v>7587</v>
      </c>
      <c r="B981" s="42" t="str">
        <f>IFERROR(VLOOKUP(D:D,'1. КУБ по территории'!$A:$L,7,0),"")</f>
        <v>Санта</v>
      </c>
      <c r="C981" s="42" t="str">
        <f>IFERROR(VLOOKUP(D:D,'1. КУБ по территории'!$A:$L,8,0),"")</f>
        <v>г. Минск, пер Рабочий, д 5</v>
      </c>
      <c r="D981" s="71" t="s">
        <v>2882</v>
      </c>
      <c r="E981" s="51">
        <f>IFERROR(VLOOKUP(D:D,'1. КУБ по территории'!$I:$L,2,0),"-")</f>
        <v>0</v>
      </c>
      <c r="F981" s="51">
        <f>IFERROR(VLOOKUP(D:D,'1. КУБ по территории'!$I:$L,3,0),"-")</f>
        <v>3768.84</v>
      </c>
      <c r="G981" s="51">
        <f>IFERROR(VLOOKUP(D:D,'1. КУБ по территории'!$I:$L,4,0),"-")</f>
        <v>0</v>
      </c>
      <c r="H981" s="51">
        <f>IFERROR(AVERAGE(E981:G981),"-")</f>
        <v>1256.28</v>
      </c>
      <c r="I981" s="42" t="str">
        <f>IFERROR(VLOOKUP($D981,'1. КУБ по территории'!$A:$L,3,0),"-")</f>
        <v>Смешанный канал</v>
      </c>
      <c r="J981" s="42" t="str">
        <f>IFERROR(VLOOKUP($D981,'1. КУБ по территории'!$A:$L,4,0),"-")</f>
        <v>Супермаркет</v>
      </c>
      <c r="K981" s="42" t="str">
        <f>IFERROR(VLOOKUP($D981,'1. КУБ по территории'!$A:$L,5,0),"-")</f>
        <v>Супермаркет (малый)</v>
      </c>
      <c r="L981" s="42" t="str">
        <f>IFERROR(VLOOKUP($D981,'1. КУБ по территории'!$A:$L,6,0),"-")</f>
        <v>Unknown</v>
      </c>
      <c r="M981" s="50">
        <f>IFERROR(IF(H981&gt;=1000000,1,IF(AND(H981&gt;=500000,H981&lt;=999999),2,IF(AND(H981&gt;=200000,H981&lt;=499999),3,IF(AND(H981&gt;=150000,H981&lt;=199999),4,IF(AND(H981&gt;=75000,H981&lt;=149000),5,IF(AND(H981&gt;=35000,H981&lt;=74999),6,6)))))),"-")</f>
        <v>6</v>
      </c>
      <c r="N981" s="83">
        <v>30</v>
      </c>
      <c r="O981" s="83">
        <v>2</v>
      </c>
      <c r="P981" s="43">
        <f>N981*O981</f>
        <v>60</v>
      </c>
      <c r="Q981" s="67">
        <v>1</v>
      </c>
      <c r="R981" s="67" t="s">
        <v>7584</v>
      </c>
      <c r="S981" s="67">
        <v>1</v>
      </c>
      <c r="T981" s="67" t="s">
        <v>7584</v>
      </c>
    </row>
    <row r="982" spans="1:20" ht="12.75" hidden="1">
      <c r="A982" s="72" t="s">
        <v>7587</v>
      </c>
      <c r="B982" s="42" t="str">
        <f>IFERROR(VLOOKUP(D:D,'1. КУБ по территории'!$A:$L,7,0),"")</f>
        <v>Санта</v>
      </c>
      <c r="C982" s="42" t="str">
        <f>IFERROR(VLOOKUP(D:D,'1. КУБ по территории'!$A:$L,8,0),"")</f>
        <v>г. Минск, ул Казинца, д 49</v>
      </c>
      <c r="D982" s="71" t="s">
        <v>2897</v>
      </c>
      <c r="E982" s="51">
        <f>IFERROR(VLOOKUP(D:D,'1. КУБ по территории'!$I:$L,2,0),"-")</f>
        <v>0</v>
      </c>
      <c r="F982" s="51">
        <f>IFERROR(VLOOKUP(D:D,'1. КУБ по территории'!$I:$L,3,0),"-")</f>
        <v>0</v>
      </c>
      <c r="G982" s="51">
        <f>IFERROR(VLOOKUP(D:D,'1. КУБ по территории'!$I:$L,4,0),"-")</f>
        <v>2876.2200000000003</v>
      </c>
      <c r="H982" s="51">
        <f>IFERROR(AVERAGE(E982:G982),"-")</f>
        <v>958.74000000000012</v>
      </c>
      <c r="I982" s="42" t="str">
        <f>IFERROR(VLOOKUP($D982,'1. КУБ по территории'!$A:$L,3,0),"-")</f>
        <v>Смешанный канал</v>
      </c>
      <c r="J982" s="42" t="str">
        <f>IFERROR(VLOOKUP($D982,'1. КУБ по территории'!$A:$L,4,0),"-")</f>
        <v>Супермаркет</v>
      </c>
      <c r="K982" s="42" t="str">
        <f>IFERROR(VLOOKUP($D982,'1. КУБ по территории'!$A:$L,5,0),"-")</f>
        <v>Супермаркет (малый)</v>
      </c>
      <c r="L982" s="42" t="str">
        <f>IFERROR(VLOOKUP($D982,'1. КУБ по территории'!$A:$L,6,0),"-")</f>
        <v>Unknown</v>
      </c>
      <c r="M982" s="50">
        <f>IFERROR(IF(H982&gt;=1000000,1,IF(AND(H982&gt;=500000,H982&lt;=999999),2,IF(AND(H982&gt;=200000,H982&lt;=499999),3,IF(AND(H982&gt;=150000,H982&lt;=199999),4,IF(AND(H982&gt;=75000,H982&lt;=149000),5,IF(AND(H982&gt;=35000,H982&lt;=74999),6,6)))))),"-")</f>
        <v>6</v>
      </c>
      <c r="N982" s="83">
        <v>30</v>
      </c>
      <c r="O982" s="83">
        <v>2</v>
      </c>
      <c r="P982" s="43">
        <f>N982*O982</f>
        <v>60</v>
      </c>
      <c r="Q982" s="67" t="s">
        <v>7584</v>
      </c>
      <c r="R982" s="67">
        <v>3</v>
      </c>
      <c r="S982" s="67" t="s">
        <v>7584</v>
      </c>
      <c r="T982" s="67">
        <v>3</v>
      </c>
    </row>
    <row r="983" spans="1:20" ht="12.75" hidden="1">
      <c r="A983" s="72" t="s">
        <v>7587</v>
      </c>
      <c r="B983" s="42" t="str">
        <f>IFERROR(VLOOKUP(D:D,'1. КУБ по территории'!$A:$L,7,0),"")</f>
        <v>Санта</v>
      </c>
      <c r="C983" s="42" t="str">
        <f>IFERROR(VLOOKUP(D:D,'1. КУБ по территории'!$A:$L,8,0),"")</f>
        <v>г. Минск, ул Олега Кошевого, д 9</v>
      </c>
      <c r="D983" s="71" t="s">
        <v>2875</v>
      </c>
      <c r="E983" s="51">
        <f>IFERROR(VLOOKUP(D:D,'1. КУБ по территории'!$I:$L,2,0),"-")</f>
        <v>3768.8400000000006</v>
      </c>
      <c r="F983" s="51">
        <f>IFERROR(VLOOKUP(D:D,'1. КУБ по территории'!$I:$L,3,0),"-")</f>
        <v>0</v>
      </c>
      <c r="G983" s="51">
        <f>IFERROR(VLOOKUP(D:D,'1. КУБ по территории'!$I:$L,4,0),"-")</f>
        <v>0</v>
      </c>
      <c r="H983" s="51">
        <f>IFERROR(AVERAGE(E983:G983),"-")</f>
        <v>1256.2800000000002</v>
      </c>
      <c r="I983" s="42" t="str">
        <f>IFERROR(VLOOKUP($D983,'1. КУБ по территории'!$A:$L,3,0),"-")</f>
        <v>Смешанный канал</v>
      </c>
      <c r="J983" s="42" t="str">
        <f>IFERROR(VLOOKUP($D983,'1. КУБ по территории'!$A:$L,4,0),"-")</f>
        <v>Супермаркет</v>
      </c>
      <c r="K983" s="42" t="str">
        <f>IFERROR(VLOOKUP($D983,'1. КУБ по территории'!$A:$L,5,0),"-")</f>
        <v>Супермаркет (малый)</v>
      </c>
      <c r="L983" s="42" t="str">
        <f>IFERROR(VLOOKUP($D983,'1. КУБ по территории'!$A:$L,6,0),"-")</f>
        <v>Unknown</v>
      </c>
      <c r="M983" s="50">
        <f>IFERROR(IF(H983&gt;=1000000,1,IF(AND(H983&gt;=500000,H983&lt;=999999),2,IF(AND(H983&gt;=200000,H983&lt;=499999),3,IF(AND(H983&gt;=150000,H983&lt;=199999),4,IF(AND(H983&gt;=75000,H983&lt;=149000),5,IF(AND(H983&gt;=35000,H983&lt;=74999),6,6)))))),"-")</f>
        <v>6</v>
      </c>
      <c r="N983" s="83">
        <v>30</v>
      </c>
      <c r="O983" s="83">
        <v>2</v>
      </c>
      <c r="P983" s="43">
        <f>N983*O983</f>
        <v>60</v>
      </c>
      <c r="Q983" s="67">
        <v>4</v>
      </c>
      <c r="R983" s="67" t="s">
        <v>7584</v>
      </c>
      <c r="S983" s="67">
        <v>4</v>
      </c>
      <c r="T983" s="67" t="s">
        <v>7584</v>
      </c>
    </row>
    <row r="984" spans="1:20" ht="12.75" hidden="1">
      <c r="A984" s="72" t="s">
        <v>7587</v>
      </c>
      <c r="B984" s="42" t="str">
        <f>IFERROR(VLOOKUP(D:D,'1. КУБ по территории'!$A:$L,7,0),"")</f>
        <v>Санта</v>
      </c>
      <c r="C984" s="42" t="str">
        <f>IFERROR(VLOOKUP(D:D,'1. КУБ по территории'!$A:$L,8,0),"")</f>
        <v>г. Минск, ул Голодеда, д 34А</v>
      </c>
      <c r="D984" s="71" t="s">
        <v>2868</v>
      </c>
      <c r="E984" s="51">
        <f>IFERROR(VLOOKUP(D:D,'1. КУБ по территории'!$I:$L,2,0),"-")</f>
        <v>0</v>
      </c>
      <c r="F984" s="51">
        <f>IFERROR(VLOOKUP(D:D,'1. КУБ по территории'!$I:$L,3,0),"-")</f>
        <v>2517.7200000000003</v>
      </c>
      <c r="G984" s="51">
        <f>IFERROR(VLOOKUP(D:D,'1. КУБ по территории'!$I:$L,4,0),"-")</f>
        <v>1884.42</v>
      </c>
      <c r="H984" s="51">
        <f>IFERROR(AVERAGE(E984:G984),"-")</f>
        <v>1467.38</v>
      </c>
      <c r="I984" s="42" t="str">
        <f>IFERROR(VLOOKUP($D984,'1. КУБ по территории'!$A:$L,3,0),"-")</f>
        <v>Смешанный канал</v>
      </c>
      <c r="J984" s="42" t="str">
        <f>IFERROR(VLOOKUP($D984,'1. КУБ по территории'!$A:$L,4,0),"-")</f>
        <v>Супермаркет</v>
      </c>
      <c r="K984" s="42" t="str">
        <f>IFERROR(VLOOKUP($D984,'1. КУБ по территории'!$A:$L,5,0),"-")</f>
        <v>Супермаркет (малый)</v>
      </c>
      <c r="L984" s="42" t="str">
        <f>IFERROR(VLOOKUP($D984,'1. КУБ по территории'!$A:$L,6,0),"-")</f>
        <v>Unknown</v>
      </c>
      <c r="M984" s="50">
        <f>IFERROR(IF(H984&gt;=1000000,1,IF(AND(H984&gt;=500000,H984&lt;=999999),2,IF(AND(H984&gt;=200000,H984&lt;=499999),3,IF(AND(H984&gt;=150000,H984&lt;=199999),4,IF(AND(H984&gt;=75000,H984&lt;=149000),5,IF(AND(H984&gt;=35000,H984&lt;=74999),6,6)))))),"-")</f>
        <v>6</v>
      </c>
      <c r="N984" s="83">
        <v>30</v>
      </c>
      <c r="O984" s="83">
        <v>2</v>
      </c>
      <c r="P984" s="43">
        <f>N984*O984</f>
        <v>60</v>
      </c>
      <c r="Q984" s="67" t="s">
        <v>7584</v>
      </c>
      <c r="R984" s="67">
        <v>4</v>
      </c>
      <c r="S984" s="67" t="s">
        <v>7584</v>
      </c>
      <c r="T984" s="67">
        <v>4</v>
      </c>
    </row>
    <row r="985" spans="1:20" ht="12.75" hidden="1">
      <c r="A985" s="72" t="s">
        <v>7587</v>
      </c>
      <c r="B985" s="42" t="str">
        <f>IFERROR(VLOOKUP(D:D,'1. КУБ по территории'!$A:$L,7,0),"")</f>
        <v>Санта</v>
      </c>
      <c r="C985" s="42" t="str">
        <f>IFERROR(VLOOKUP(D:D,'1. КУБ по территории'!$A:$L,8,0),"")</f>
        <v>г. Минск, ул Уманская, д 54</v>
      </c>
      <c r="D985" s="71" t="s">
        <v>2783</v>
      </c>
      <c r="E985" s="51">
        <f>IFERROR(VLOOKUP(D:D,'1. КУБ по территории'!$I:$L,2,0),"-")</f>
        <v>9594.4000000000015</v>
      </c>
      <c r="F985" s="51">
        <f>IFERROR(VLOOKUP(D:D,'1. КУБ по территории'!$I:$L,3,0),"-")</f>
        <v>4530.1399999999994</v>
      </c>
      <c r="G985" s="51">
        <f>IFERROR(VLOOKUP(D:D,'1. КУБ по территории'!$I:$L,4,0),"-")</f>
        <v>23242.559999999998</v>
      </c>
      <c r="H985" s="51">
        <f>IFERROR(AVERAGE(E985:G985),"-")</f>
        <v>12455.699999999999</v>
      </c>
      <c r="I985" s="42" t="str">
        <f>IFERROR(VLOOKUP($D985,'1. КУБ по территории'!$A:$L,3,0),"-")</f>
        <v>Смешанный канал</v>
      </c>
      <c r="J985" s="42" t="str">
        <f>IFERROR(VLOOKUP($D985,'1. КУБ по территории'!$A:$L,4,0),"-")</f>
        <v>Супермаркет</v>
      </c>
      <c r="K985" s="42" t="str">
        <f>IFERROR(VLOOKUP($D985,'1. КУБ по территории'!$A:$L,5,0),"-")</f>
        <v>Супермаркет (малый)</v>
      </c>
      <c r="L985" s="42" t="str">
        <f>IFERROR(VLOOKUP($D985,'1. КУБ по территории'!$A:$L,6,0),"-")</f>
        <v>Unknown</v>
      </c>
      <c r="M985" s="50">
        <f>IFERROR(IF(H985&gt;=1000000,1,IF(AND(H985&gt;=500000,H985&lt;=999999),2,IF(AND(H985&gt;=200000,H985&lt;=499999),3,IF(AND(H985&gt;=150000,H985&lt;=199999),4,IF(AND(H985&gt;=75000,H985&lt;=149000),5,IF(AND(H985&gt;=35000,H985&lt;=74999),6,6)))))),"-")</f>
        <v>6</v>
      </c>
      <c r="N985" s="83">
        <v>30</v>
      </c>
      <c r="O985" s="83">
        <v>2</v>
      </c>
      <c r="P985" s="43">
        <f>N985*O985</f>
        <v>60</v>
      </c>
      <c r="Q985" s="67">
        <v>3</v>
      </c>
      <c r="R985" s="67" t="s">
        <v>7584</v>
      </c>
      <c r="S985" s="67">
        <v>3</v>
      </c>
      <c r="T985" s="67" t="s">
        <v>7584</v>
      </c>
    </row>
    <row r="986" spans="1:20" ht="12.75" hidden="1">
      <c r="A986" s="72" t="s">
        <v>7587</v>
      </c>
      <c r="B986" s="42" t="str">
        <f>IFERROR(VLOOKUP(D:D,'1. КУБ по территории'!$A:$L,7,0),"")</f>
        <v>Санта</v>
      </c>
      <c r="C986" s="42" t="str">
        <f>IFERROR(VLOOKUP(D:D,'1. КУБ по территории'!$A:$L,8,0),"")</f>
        <v>г. Минск, пр-кт Дзержинского, д 106/1</v>
      </c>
      <c r="D986" s="71" t="s">
        <v>2807</v>
      </c>
      <c r="E986" s="51">
        <f>IFERROR(VLOOKUP(D:D,'1. КУБ по территории'!$I:$L,2,0),"-")</f>
        <v>1464.96</v>
      </c>
      <c r="F986" s="51">
        <f>IFERROR(VLOOKUP(D:D,'1. КУБ по территории'!$I:$L,3,0),"-")</f>
        <v>1744.98</v>
      </c>
      <c r="G986" s="51">
        <f>IFERROR(VLOOKUP(D:D,'1. КУБ по территории'!$I:$L,4,0),"-")</f>
        <v>6246.3</v>
      </c>
      <c r="H986" s="51">
        <f>IFERROR(AVERAGE(E986:G986),"-")</f>
        <v>3152.08</v>
      </c>
      <c r="I986" s="42" t="str">
        <f>IFERROR(VLOOKUP($D986,'1. КУБ по территории'!$A:$L,3,0),"-")</f>
        <v>Смешанный канал</v>
      </c>
      <c r="J986" s="42" t="str">
        <f>IFERROR(VLOOKUP($D986,'1. КУБ по территории'!$A:$L,4,0),"-")</f>
        <v>Супермаркет</v>
      </c>
      <c r="K986" s="42" t="str">
        <f>IFERROR(VLOOKUP($D986,'1. КУБ по территории'!$A:$L,5,0),"-")</f>
        <v>Супермаркет (малый)</v>
      </c>
      <c r="L986" s="42" t="str">
        <f>IFERROR(VLOOKUP($D986,'1. КУБ по территории'!$A:$L,6,0),"-")</f>
        <v>Unknown</v>
      </c>
      <c r="M986" s="50">
        <f>IFERROR(IF(H986&gt;=1000000,1,IF(AND(H986&gt;=500000,H986&lt;=999999),2,IF(AND(H986&gt;=200000,H986&lt;=499999),3,IF(AND(H986&gt;=150000,H986&lt;=199999),4,IF(AND(H986&gt;=75000,H986&lt;=149000),5,IF(AND(H986&gt;=35000,H986&lt;=74999),6,6)))))),"-")</f>
        <v>6</v>
      </c>
      <c r="N986" s="83">
        <v>30</v>
      </c>
      <c r="O986" s="83">
        <v>2</v>
      </c>
      <c r="P986" s="43">
        <f>N986*O986</f>
        <v>60</v>
      </c>
      <c r="Q986" s="67" t="s">
        <v>7584</v>
      </c>
      <c r="R986" s="67">
        <v>3</v>
      </c>
      <c r="S986" s="67" t="s">
        <v>7584</v>
      </c>
      <c r="T986" s="67">
        <v>3</v>
      </c>
    </row>
    <row r="987" spans="1:20" ht="12.75" hidden="1">
      <c r="A987" s="72" t="s">
        <v>7587</v>
      </c>
      <c r="B987" s="42" t="str">
        <f>IFERROR(VLOOKUP(D:D,'1. КУБ по территории'!$A:$L,7,0),"")</f>
        <v>Санта</v>
      </c>
      <c r="C987" s="42" t="str">
        <f>IFERROR(VLOOKUP(D:D,'1. КУБ по территории'!$A:$L,8,0),"")</f>
        <v>г. Минск, ул Рафиева, д 64</v>
      </c>
      <c r="D987" s="71" t="s">
        <v>2834</v>
      </c>
      <c r="E987" s="51">
        <f>IFERROR(VLOOKUP(D:D,'1. КУБ по территории'!$I:$L,2,0),"-")</f>
        <v>0</v>
      </c>
      <c r="F987" s="51">
        <f>IFERROR(VLOOKUP(D:D,'1. КУБ по территории'!$I:$L,3,0),"-")</f>
        <v>5966.2800000000007</v>
      </c>
      <c r="G987" s="51">
        <f>IFERROR(VLOOKUP(D:D,'1. КУБ по территории'!$I:$L,4,0),"-")</f>
        <v>0</v>
      </c>
      <c r="H987" s="51">
        <f>IFERROR(AVERAGE(E987:G987),"-")</f>
        <v>1988.7600000000002</v>
      </c>
      <c r="I987" s="42" t="str">
        <f>IFERROR(VLOOKUP($D987,'1. КУБ по территории'!$A:$L,3,0),"-")</f>
        <v>Смешанный канал</v>
      </c>
      <c r="J987" s="42" t="str">
        <f>IFERROR(VLOOKUP($D987,'1. КУБ по территории'!$A:$L,4,0),"-")</f>
        <v>Супермаркет</v>
      </c>
      <c r="K987" s="42" t="str">
        <f>IFERROR(VLOOKUP($D987,'1. КУБ по территории'!$A:$L,5,0),"-")</f>
        <v>Супермаркет (малый)</v>
      </c>
      <c r="L987" s="42" t="str">
        <f>IFERROR(VLOOKUP($D987,'1. КУБ по территории'!$A:$L,6,0),"-")</f>
        <v>Unknown</v>
      </c>
      <c r="M987" s="50">
        <f>IFERROR(IF(H987&gt;=1000000,1,IF(AND(H987&gt;=500000,H987&lt;=999999),2,IF(AND(H987&gt;=200000,H987&lt;=499999),3,IF(AND(H987&gt;=150000,H987&lt;=199999),4,IF(AND(H987&gt;=75000,H987&lt;=149000),5,IF(AND(H987&gt;=35000,H987&lt;=74999),6,6)))))),"-")</f>
        <v>6</v>
      </c>
      <c r="N987" s="83">
        <v>30</v>
      </c>
      <c r="O987" s="83">
        <v>2</v>
      </c>
      <c r="P987" s="43">
        <f>N987*O987</f>
        <v>60</v>
      </c>
      <c r="Q987" s="67">
        <v>3</v>
      </c>
      <c r="R987" s="67" t="s">
        <v>7584</v>
      </c>
      <c r="S987" s="67">
        <v>3</v>
      </c>
      <c r="T987" s="67" t="s">
        <v>7584</v>
      </c>
    </row>
    <row r="988" spans="1:20" ht="12.75" hidden="1">
      <c r="A988" s="72" t="s">
        <v>7587</v>
      </c>
      <c r="B988" s="42" t="str">
        <f>IFERROR(VLOOKUP(D:D,'1. КУБ по территории'!$A:$L,7,0),"")</f>
        <v>Санта</v>
      </c>
      <c r="C988" s="42" t="str">
        <f>IFERROR(VLOOKUP(D:D,'1. КУБ по территории'!$A:$L,8,0),"")</f>
        <v>г. Минск, ул Шаранговича, д 25</v>
      </c>
      <c r="D988" s="71" t="s">
        <v>2804</v>
      </c>
      <c r="E988" s="51">
        <f>IFERROR(VLOOKUP(D:D,'1. КУБ по территории'!$I:$L,2,0),"-")</f>
        <v>0</v>
      </c>
      <c r="F988" s="51">
        <f>IFERROR(VLOOKUP(D:D,'1. КУБ по территории'!$I:$L,3,0),"-")</f>
        <v>3768.84</v>
      </c>
      <c r="G988" s="51">
        <f>IFERROR(VLOOKUP(D:D,'1. КУБ по территории'!$I:$L,4,0),"-")</f>
        <v>5966.2800000000007</v>
      </c>
      <c r="H988" s="51">
        <f>IFERROR(AVERAGE(E988:G988),"-")</f>
        <v>3245.0400000000004</v>
      </c>
      <c r="I988" s="42" t="str">
        <f>IFERROR(VLOOKUP($D988,'1. КУБ по территории'!$A:$L,3,0),"-")</f>
        <v>Смешанный канал</v>
      </c>
      <c r="J988" s="42" t="str">
        <f>IFERROR(VLOOKUP($D988,'1. КУБ по территории'!$A:$L,4,0),"-")</f>
        <v>Супермаркет</v>
      </c>
      <c r="K988" s="42" t="str">
        <f>IFERROR(VLOOKUP($D988,'1. КУБ по территории'!$A:$L,5,0),"-")</f>
        <v>Супермаркет (малый)</v>
      </c>
      <c r="L988" s="42" t="str">
        <f>IFERROR(VLOOKUP($D988,'1. КУБ по территории'!$A:$L,6,0),"-")</f>
        <v>Unknown</v>
      </c>
      <c r="M988" s="50">
        <f>IFERROR(IF(H988&gt;=1000000,1,IF(AND(H988&gt;=500000,H988&lt;=999999),2,IF(AND(H988&gt;=200000,H988&lt;=499999),3,IF(AND(H988&gt;=150000,H988&lt;=199999),4,IF(AND(H988&gt;=75000,H988&lt;=149000),5,IF(AND(H988&gt;=35000,H988&lt;=74999),6,6)))))),"-")</f>
        <v>6</v>
      </c>
      <c r="N988" s="83">
        <v>30</v>
      </c>
      <c r="O988" s="83">
        <v>2</v>
      </c>
      <c r="P988" s="43">
        <f>N988*O988</f>
        <v>60</v>
      </c>
      <c r="Q988" s="67" t="s">
        <v>7584</v>
      </c>
      <c r="R988" s="67">
        <v>3</v>
      </c>
      <c r="S988" s="67" t="s">
        <v>7584</v>
      </c>
      <c r="T988" s="67">
        <v>3</v>
      </c>
    </row>
    <row r="989" spans="1:20" ht="12.75" hidden="1">
      <c r="A989" s="72" t="s">
        <v>7587</v>
      </c>
      <c r="B989" s="42" t="str">
        <f>IFERROR(VLOOKUP(D:D,'1. КУБ по территории'!$A:$L,7,0),"")</f>
        <v>Санта</v>
      </c>
      <c r="C989" s="42" t="str">
        <f>IFERROR(VLOOKUP(D:D,'1. КУБ по территории'!$A:$L,8,0),"")</f>
        <v>г. Минск, пр-кт Газеты Правда, д 20</v>
      </c>
      <c r="D989" s="71" t="s">
        <v>2803</v>
      </c>
      <c r="E989" s="51">
        <f>IFERROR(VLOOKUP(D:D,'1. КУБ по территории'!$I:$L,2,0),"-")</f>
        <v>3967.2000000000003</v>
      </c>
      <c r="F989" s="51">
        <f>IFERROR(VLOOKUP(D:D,'1. КУБ по территории'!$I:$L,3,0),"-")</f>
        <v>0</v>
      </c>
      <c r="G989" s="51">
        <f>IFERROR(VLOOKUP(D:D,'1. КУБ по территории'!$I:$L,4,0),"-")</f>
        <v>6958.0800000000008</v>
      </c>
      <c r="H989" s="51">
        <f>IFERROR(AVERAGE(E989:G989),"-")</f>
        <v>3641.76</v>
      </c>
      <c r="I989" s="42" t="str">
        <f>IFERROR(VLOOKUP($D989,'1. КУБ по территории'!$A:$L,3,0),"-")</f>
        <v>Смешанный канал</v>
      </c>
      <c r="J989" s="42" t="str">
        <f>IFERROR(VLOOKUP($D989,'1. КУБ по территории'!$A:$L,4,0),"-")</f>
        <v>Супермаркет</v>
      </c>
      <c r="K989" s="42" t="str">
        <f>IFERROR(VLOOKUP($D989,'1. КУБ по территории'!$A:$L,5,0),"-")</f>
        <v>Супермаркет (малый)</v>
      </c>
      <c r="L989" s="42" t="str">
        <f>IFERROR(VLOOKUP($D989,'1. КУБ по территории'!$A:$L,6,0),"-")</f>
        <v>Unknown</v>
      </c>
      <c r="M989" s="50">
        <f>IFERROR(IF(H989&gt;=1000000,1,IF(AND(H989&gt;=500000,H989&lt;=999999),2,IF(AND(H989&gt;=200000,H989&lt;=499999),3,IF(AND(H989&gt;=150000,H989&lt;=199999),4,IF(AND(H989&gt;=75000,H989&lt;=149000),5,IF(AND(H989&gt;=35000,H989&lt;=74999),6,6)))))),"-")</f>
        <v>6</v>
      </c>
      <c r="N989" s="83">
        <v>30</v>
      </c>
      <c r="O989" s="83">
        <v>2</v>
      </c>
      <c r="P989" s="43">
        <f>N989*O989</f>
        <v>60</v>
      </c>
      <c r="Q989" s="67" t="s">
        <v>7584</v>
      </c>
      <c r="R989" s="67">
        <v>3</v>
      </c>
      <c r="S989" s="67" t="s">
        <v>7584</v>
      </c>
      <c r="T989" s="67">
        <v>3</v>
      </c>
    </row>
    <row r="990" spans="1:20" ht="12.75" hidden="1">
      <c r="A990" s="72" t="s">
        <v>7587</v>
      </c>
      <c r="B990" s="42" t="str">
        <f>IFERROR(VLOOKUP(D:D,'1. КУБ по территории'!$A:$L,7,0),"")</f>
        <v>Санта</v>
      </c>
      <c r="C990" s="42" t="str">
        <f>IFERROR(VLOOKUP(D:D,'1. КУБ по территории'!$A:$L,8,0),"")</f>
        <v>г. Минск, ул Рафиева, д 56</v>
      </c>
      <c r="D990" s="71" t="s">
        <v>2856</v>
      </c>
      <c r="E990" s="51">
        <f>IFERROR(VLOOKUP(D:D,'1. КУБ по территории'!$I:$L,2,0),"-")</f>
        <v>0</v>
      </c>
      <c r="F990" s="51">
        <f>IFERROR(VLOOKUP(D:D,'1. КУБ по территории'!$I:$L,3,0),"-")</f>
        <v>5393.9400000000005</v>
      </c>
      <c r="G990" s="51">
        <f>IFERROR(VLOOKUP(D:D,'1. КУБ по территории'!$I:$L,4,0),"-")</f>
        <v>0</v>
      </c>
      <c r="H990" s="51">
        <f>IFERROR(AVERAGE(E990:G990),"-")</f>
        <v>1797.9800000000002</v>
      </c>
      <c r="I990" s="42" t="str">
        <f>IFERROR(VLOOKUP($D990,'1. КУБ по территории'!$A:$L,3,0),"-")</f>
        <v>Смешанный канал</v>
      </c>
      <c r="J990" s="42" t="str">
        <f>IFERROR(VLOOKUP($D990,'1. КУБ по территории'!$A:$L,4,0),"-")</f>
        <v>Супермаркет</v>
      </c>
      <c r="K990" s="42" t="str">
        <f>IFERROR(VLOOKUP($D990,'1. КУБ по территории'!$A:$L,5,0),"-")</f>
        <v>Супермаркет (малый)</v>
      </c>
      <c r="L990" s="42" t="str">
        <f>IFERROR(VLOOKUP($D990,'1. КУБ по территории'!$A:$L,6,0),"-")</f>
        <v>Unknown</v>
      </c>
      <c r="M990" s="50">
        <f>IFERROR(IF(H990&gt;=1000000,1,IF(AND(H990&gt;=500000,H990&lt;=999999),2,IF(AND(H990&gt;=200000,H990&lt;=499999),3,IF(AND(H990&gt;=150000,H990&lt;=199999),4,IF(AND(H990&gt;=75000,H990&lt;=149000),5,IF(AND(H990&gt;=35000,H990&lt;=74999),6,6)))))),"-")</f>
        <v>6</v>
      </c>
      <c r="N990" s="83">
        <v>30</v>
      </c>
      <c r="O990" s="83">
        <v>2</v>
      </c>
      <c r="P990" s="43">
        <f>N990*O990</f>
        <v>60</v>
      </c>
      <c r="Q990" s="67" t="s">
        <v>7584</v>
      </c>
      <c r="R990" s="67">
        <v>3</v>
      </c>
      <c r="S990" s="67" t="s">
        <v>7584</v>
      </c>
      <c r="T990" s="67">
        <v>3</v>
      </c>
    </row>
    <row r="991" spans="1:20" ht="12.75" hidden="1">
      <c r="A991" s="72" t="s">
        <v>7587</v>
      </c>
      <c r="B991" s="42" t="str">
        <f>IFERROR(VLOOKUP(D:D,'1. КУБ по территории'!$A:$L,7,0),"")</f>
        <v>Санта</v>
      </c>
      <c r="C991" s="42" t="str">
        <f>IFERROR(VLOOKUP(D:D,'1. КУБ по территории'!$A:$L,8,0),"")</f>
        <v>г. Минск, пр-кт Газеты Правда, д 40/2</v>
      </c>
      <c r="D991" s="71" t="s">
        <v>2860</v>
      </c>
      <c r="E991" s="51">
        <f>IFERROR(VLOOKUP(D:D,'1. КУБ по территории'!$I:$L,2,0),"-")</f>
        <v>0</v>
      </c>
      <c r="F991" s="51">
        <f>IFERROR(VLOOKUP(D:D,'1. КУБ по территории'!$I:$L,3,0),"-")</f>
        <v>1388.5200000000002</v>
      </c>
      <c r="G991" s="51">
        <f>IFERROR(VLOOKUP(D:D,'1. КУБ по территории'!$I:$L,4,0),"-")</f>
        <v>3768.84</v>
      </c>
      <c r="H991" s="51">
        <f>IFERROR(AVERAGE(E991:G991),"-")</f>
        <v>1719.1200000000001</v>
      </c>
      <c r="I991" s="42" t="str">
        <f>IFERROR(VLOOKUP($D991,'1. КУБ по территории'!$A:$L,3,0),"-")</f>
        <v>Смешанный канал</v>
      </c>
      <c r="J991" s="42" t="str">
        <f>IFERROR(VLOOKUP($D991,'1. КУБ по территории'!$A:$L,4,0),"-")</f>
        <v>Супермаркет</v>
      </c>
      <c r="K991" s="42" t="str">
        <f>IFERROR(VLOOKUP($D991,'1. КУБ по территории'!$A:$L,5,0),"-")</f>
        <v>Супермаркет (малый)</v>
      </c>
      <c r="L991" s="42" t="str">
        <f>IFERROR(VLOOKUP($D991,'1. КУБ по территории'!$A:$L,6,0),"-")</f>
        <v>Unknown</v>
      </c>
      <c r="M991" s="50">
        <f>IFERROR(IF(H991&gt;=1000000,1,IF(AND(H991&gt;=500000,H991&lt;=999999),2,IF(AND(H991&gt;=200000,H991&lt;=499999),3,IF(AND(H991&gt;=150000,H991&lt;=199999),4,IF(AND(H991&gt;=75000,H991&lt;=149000),5,IF(AND(H991&gt;=35000,H991&lt;=74999),6,6)))))),"-")</f>
        <v>6</v>
      </c>
      <c r="N991" s="83">
        <v>30</v>
      </c>
      <c r="O991" s="83">
        <v>2</v>
      </c>
      <c r="P991" s="43">
        <f>N991*O991</f>
        <v>60</v>
      </c>
      <c r="Q991" s="67" t="s">
        <v>7584</v>
      </c>
      <c r="R991" s="67">
        <v>3</v>
      </c>
      <c r="S991" s="67" t="s">
        <v>7584</v>
      </c>
      <c r="T991" s="67">
        <v>3</v>
      </c>
    </row>
    <row r="992" spans="1:20" ht="12.75" hidden="1">
      <c r="A992" s="72" t="s">
        <v>7587</v>
      </c>
      <c r="B992" s="42" t="str">
        <f>IFERROR(VLOOKUP(D:D,'1. КУБ по территории'!$A:$L,7,0),"")</f>
        <v>Санта</v>
      </c>
      <c r="C992" s="42" t="str">
        <f>IFERROR(VLOOKUP(D:D,'1. КУБ по территории'!$A:$L,8,0),"")</f>
        <v>г. Минск, ул Космонавтов, д 28</v>
      </c>
      <c r="D992" s="71" t="s">
        <v>2836</v>
      </c>
      <c r="E992" s="51">
        <f>IFERROR(VLOOKUP(D:D,'1. КУБ по территории'!$I:$L,2,0),"-")</f>
        <v>5966.2800000000007</v>
      </c>
      <c r="F992" s="51">
        <f>IFERROR(VLOOKUP(D:D,'1. КУБ по территории'!$I:$L,3,0),"-")</f>
        <v>0</v>
      </c>
      <c r="G992" s="51">
        <f>IFERROR(VLOOKUP(D:D,'1. КУБ по территории'!$I:$L,4,0),"-")</f>
        <v>0</v>
      </c>
      <c r="H992" s="51">
        <f>IFERROR(AVERAGE(E992:G992),"-")</f>
        <v>1988.7600000000002</v>
      </c>
      <c r="I992" s="42" t="str">
        <f>IFERROR(VLOOKUP($D992,'1. КУБ по территории'!$A:$L,3,0),"-")</f>
        <v>Смешанный канал</v>
      </c>
      <c r="J992" s="42" t="str">
        <f>IFERROR(VLOOKUP($D992,'1. КУБ по территории'!$A:$L,4,0),"-")</f>
        <v>Супермаркет</v>
      </c>
      <c r="K992" s="42" t="str">
        <f>IFERROR(VLOOKUP($D992,'1. КУБ по территории'!$A:$L,5,0),"-")</f>
        <v>Супермаркет (малый)</v>
      </c>
      <c r="L992" s="42" t="str">
        <f>IFERROR(VLOOKUP($D992,'1. КУБ по территории'!$A:$L,6,0),"-")</f>
        <v>Unknown</v>
      </c>
      <c r="M992" s="50">
        <f>IFERROR(IF(H992&gt;=1000000,1,IF(AND(H992&gt;=500000,H992&lt;=999999),2,IF(AND(H992&gt;=200000,H992&lt;=499999),3,IF(AND(H992&gt;=150000,H992&lt;=199999),4,IF(AND(H992&gt;=75000,H992&lt;=149000),5,IF(AND(H992&gt;=35000,H992&lt;=74999),6,6)))))),"-")</f>
        <v>6</v>
      </c>
      <c r="N992" s="83">
        <v>30</v>
      </c>
      <c r="O992" s="83">
        <v>2</v>
      </c>
      <c r="P992" s="43">
        <f>N992*O992</f>
        <v>60</v>
      </c>
      <c r="Q992" s="67" t="s">
        <v>7584</v>
      </c>
      <c r="R992" s="67">
        <v>3</v>
      </c>
      <c r="S992" s="67" t="s">
        <v>7584</v>
      </c>
      <c r="T992" s="67">
        <v>3</v>
      </c>
    </row>
    <row r="993" spans="1:20" ht="12.75" hidden="1">
      <c r="A993" s="72" t="s">
        <v>7587</v>
      </c>
      <c r="B993" s="42" t="str">
        <f>IFERROR(VLOOKUP(D:D,'1. КУБ по территории'!$A:$L,7,0),"")</f>
        <v>Санта</v>
      </c>
      <c r="C993" s="42" t="str">
        <f>IFERROR(VLOOKUP(D:D,'1. КУБ по территории'!$A:$L,8,0),"")</f>
        <v>г. Минск, ул Космонавтов, д 5А</v>
      </c>
      <c r="D993" s="71" t="s">
        <v>2815</v>
      </c>
      <c r="E993" s="51">
        <f>IFERROR(VLOOKUP(D:D,'1. КУБ по территории'!$I:$L,2,0),"-")</f>
        <v>2777.0400000000004</v>
      </c>
      <c r="F993" s="51">
        <f>IFERROR(VLOOKUP(D:D,'1. КУБ по территории'!$I:$L,3,0),"-")</f>
        <v>0</v>
      </c>
      <c r="G993" s="51">
        <f>IFERROR(VLOOKUP(D:D,'1. КУБ по территории'!$I:$L,4,0),"-")</f>
        <v>5544.52</v>
      </c>
      <c r="H993" s="51">
        <f>IFERROR(AVERAGE(E993:G993),"-")</f>
        <v>2773.8533333333339</v>
      </c>
      <c r="I993" s="42" t="str">
        <f>IFERROR(VLOOKUP($D993,'1. КУБ по территории'!$A:$L,3,0),"-")</f>
        <v>Смешанный канал</v>
      </c>
      <c r="J993" s="42" t="str">
        <f>IFERROR(VLOOKUP($D993,'1. КУБ по территории'!$A:$L,4,0),"-")</f>
        <v>Супермаркет</v>
      </c>
      <c r="K993" s="42" t="str">
        <f>IFERROR(VLOOKUP($D993,'1. КУБ по территории'!$A:$L,5,0),"-")</f>
        <v>Супермаркет (малый)</v>
      </c>
      <c r="L993" s="42" t="str">
        <f>IFERROR(VLOOKUP($D993,'1. КУБ по территории'!$A:$L,6,0),"-")</f>
        <v>Unknown</v>
      </c>
      <c r="M993" s="50">
        <f>IFERROR(IF(H993&gt;=1000000,1,IF(AND(H993&gt;=500000,H993&lt;=999999),2,IF(AND(H993&gt;=200000,H993&lt;=499999),3,IF(AND(H993&gt;=150000,H993&lt;=199999),4,IF(AND(H993&gt;=75000,H993&lt;=149000),5,IF(AND(H993&gt;=35000,H993&lt;=74999),6,6)))))),"-")</f>
        <v>6</v>
      </c>
      <c r="N993" s="83">
        <v>30</v>
      </c>
      <c r="O993" s="83">
        <v>2</v>
      </c>
      <c r="P993" s="43">
        <f>N993*O993</f>
        <v>60</v>
      </c>
      <c r="Q993" s="67">
        <v>3</v>
      </c>
      <c r="R993" s="67" t="s">
        <v>7584</v>
      </c>
      <c r="S993" s="67">
        <v>3</v>
      </c>
      <c r="T993" s="67" t="s">
        <v>7584</v>
      </c>
    </row>
    <row r="994" spans="1:20" ht="12.75" hidden="1">
      <c r="A994" s="72" t="s">
        <v>7587</v>
      </c>
      <c r="B994" s="42" t="str">
        <f>IFERROR(VLOOKUP(D:D,'1. КУБ по территории'!$A:$L,7,0),"")</f>
        <v>Санта</v>
      </c>
      <c r="C994" s="42" t="str">
        <f>IFERROR(VLOOKUP(D:D,'1. КУБ по территории'!$A:$L,8,0),"")</f>
        <v>г. Минск, ул Иосифа Жиновича, д 7</v>
      </c>
      <c r="D994" s="71" t="s">
        <v>2811</v>
      </c>
      <c r="E994" s="51">
        <f>IFERROR(VLOOKUP(D:D,'1. КУБ по территории'!$I:$L,2,0),"-")</f>
        <v>0</v>
      </c>
      <c r="F994" s="51">
        <f>IFERROR(VLOOKUP(D:D,'1. КУБ по территории'!$I:$L,3,0),"-")</f>
        <v>4005.4200000000005</v>
      </c>
      <c r="G994" s="51">
        <f>IFERROR(VLOOKUP(D:D,'1. КУБ по территории'!$I:$L,4,0),"-")</f>
        <v>4501.32</v>
      </c>
      <c r="H994" s="51">
        <f>IFERROR(AVERAGE(E994:G994),"-")</f>
        <v>2835.58</v>
      </c>
      <c r="I994" s="42" t="str">
        <f>IFERROR(VLOOKUP($D994,'1. КУБ по территории'!$A:$L,3,0),"-")</f>
        <v>Смешанный канал</v>
      </c>
      <c r="J994" s="42" t="str">
        <f>IFERROR(VLOOKUP($D994,'1. КУБ по территории'!$A:$L,4,0),"-")</f>
        <v>Супермаркет</v>
      </c>
      <c r="K994" s="42" t="str">
        <f>IFERROR(VLOOKUP($D994,'1. КУБ по территории'!$A:$L,5,0),"-")</f>
        <v>Супермаркет (малый)</v>
      </c>
      <c r="L994" s="42" t="str">
        <f>IFERROR(VLOOKUP($D994,'1. КУБ по территории'!$A:$L,6,0),"-")</f>
        <v>Unknown</v>
      </c>
      <c r="M994" s="50">
        <f>IFERROR(IF(H994&gt;=1000000,1,IF(AND(H994&gt;=500000,H994&lt;=999999),2,IF(AND(H994&gt;=200000,H994&lt;=499999),3,IF(AND(H994&gt;=150000,H994&lt;=199999),4,IF(AND(H994&gt;=75000,H994&lt;=149000),5,IF(AND(H994&gt;=35000,H994&lt;=74999),6,6)))))),"-")</f>
        <v>6</v>
      </c>
      <c r="N994" s="83">
        <v>30</v>
      </c>
      <c r="O994" s="83">
        <v>2</v>
      </c>
      <c r="P994" s="43">
        <f>N994*O994</f>
        <v>60</v>
      </c>
      <c r="Q994" s="67" t="s">
        <v>7584</v>
      </c>
      <c r="R994" s="67">
        <v>5</v>
      </c>
      <c r="S994" s="67" t="s">
        <v>7584</v>
      </c>
      <c r="T994" s="67">
        <v>5</v>
      </c>
    </row>
    <row r="995" spans="1:20" ht="12.75" hidden="1">
      <c r="A995" s="72" t="s">
        <v>7587</v>
      </c>
      <c r="B995" s="42" t="str">
        <f>IFERROR(VLOOKUP(D:D,'1. КУБ по территории'!$A:$L,7,0),"")</f>
        <v>Санта</v>
      </c>
      <c r="C995" s="42" t="str">
        <f>IFERROR(VLOOKUP(D:D,'1. КУБ по территории'!$A:$L,8,0),"")</f>
        <v>г. Минск, ул Мястровская, д 27</v>
      </c>
      <c r="D995" s="71" t="s">
        <v>2795</v>
      </c>
      <c r="E995" s="51">
        <f>IFERROR(VLOOKUP(D:D,'1. КУБ по территории'!$I:$L,2,0),"-")</f>
        <v>3768.84</v>
      </c>
      <c r="F995" s="51">
        <f>IFERROR(VLOOKUP(D:D,'1. КУБ по территории'!$I:$L,3,0),"-")</f>
        <v>7934.4000000000005</v>
      </c>
      <c r="G995" s="51">
        <f>IFERROR(VLOOKUP(D:D,'1. КУБ по территории'!$I:$L,4,0),"-")</f>
        <v>5405</v>
      </c>
      <c r="H995" s="51">
        <f>IFERROR(AVERAGE(E995:G995),"-")</f>
        <v>5702.7466666666669</v>
      </c>
      <c r="I995" s="42" t="str">
        <f>IFERROR(VLOOKUP($D995,'1. КУБ по территории'!$A:$L,3,0),"-")</f>
        <v>Смешанный канал</v>
      </c>
      <c r="J995" s="42" t="str">
        <f>IFERROR(VLOOKUP($D995,'1. КУБ по территории'!$A:$L,4,0),"-")</f>
        <v>Супермаркет</v>
      </c>
      <c r="K995" s="42" t="str">
        <f>IFERROR(VLOOKUP($D995,'1. КУБ по территории'!$A:$L,5,0),"-")</f>
        <v>Супермаркет (малый)</v>
      </c>
      <c r="L995" s="42" t="str">
        <f>IFERROR(VLOOKUP($D995,'1. КУБ по территории'!$A:$L,6,0),"-")</f>
        <v>Unknown</v>
      </c>
      <c r="M995" s="50">
        <f>IFERROR(IF(H995&gt;=1000000,1,IF(AND(H995&gt;=500000,H995&lt;=999999),2,IF(AND(H995&gt;=200000,H995&lt;=499999),3,IF(AND(H995&gt;=150000,H995&lt;=199999),4,IF(AND(H995&gt;=75000,H995&lt;=149000),5,IF(AND(H995&gt;=35000,H995&lt;=74999),6,6)))))),"-")</f>
        <v>6</v>
      </c>
      <c r="N995" s="83">
        <v>30</v>
      </c>
      <c r="O995" s="83">
        <v>2</v>
      </c>
      <c r="P995" s="43">
        <f>N995*O995</f>
        <v>60</v>
      </c>
      <c r="Q995" s="67">
        <v>5</v>
      </c>
      <c r="R995" s="67" t="s">
        <v>7584</v>
      </c>
      <c r="S995" s="67">
        <v>5</v>
      </c>
      <c r="T995" s="67" t="s">
        <v>7584</v>
      </c>
    </row>
    <row r="996" spans="1:20" ht="12.75" hidden="1">
      <c r="A996" s="72" t="s">
        <v>7587</v>
      </c>
      <c r="B996" s="42" t="str">
        <f>IFERROR(VLOOKUP(D:D,'1. КУБ по территории'!$A:$L,7,0),"")</f>
        <v>Санта</v>
      </c>
      <c r="C996" s="42" t="str">
        <f>IFERROR(VLOOKUP(D:D,'1. КУБ по территории'!$A:$L,8,0),"")</f>
        <v>г. Минск, пр-кт Пушкина, д 37</v>
      </c>
      <c r="D996" s="71" t="s">
        <v>2791</v>
      </c>
      <c r="E996" s="51">
        <f>IFERROR(VLOOKUP(D:D,'1. КУБ по территории'!$I:$L,2,0),"-")</f>
        <v>5966.2800000000007</v>
      </c>
      <c r="F996" s="51">
        <f>IFERROR(VLOOKUP(D:D,'1. КУБ по территории'!$I:$L,3,0),"-")</f>
        <v>8163.72</v>
      </c>
      <c r="G996" s="51">
        <f>IFERROR(VLOOKUP(D:D,'1. КУБ по территории'!$I:$L,4,0),"-")</f>
        <v>4107.8</v>
      </c>
      <c r="H996" s="51">
        <f>IFERROR(AVERAGE(E996:G996),"-")</f>
        <v>6079.2666666666664</v>
      </c>
      <c r="I996" s="42" t="str">
        <f>IFERROR(VLOOKUP($D996,'1. КУБ по территории'!$A:$L,3,0),"-")</f>
        <v>Смешанный канал</v>
      </c>
      <c r="J996" s="42" t="str">
        <f>IFERROR(VLOOKUP($D996,'1. КУБ по территории'!$A:$L,4,0),"-")</f>
        <v>Супермаркет</v>
      </c>
      <c r="K996" s="42" t="str">
        <f>IFERROR(VLOOKUP($D996,'1. КУБ по территории'!$A:$L,5,0),"-")</f>
        <v>Супермаркет (малый)</v>
      </c>
      <c r="L996" s="42" t="str">
        <f>IFERROR(VLOOKUP($D996,'1. КУБ по территории'!$A:$L,6,0),"-")</f>
        <v>Unknown</v>
      </c>
      <c r="M996" s="50">
        <f>IFERROR(IF(H996&gt;=1000000,1,IF(AND(H996&gt;=500000,H996&lt;=999999),2,IF(AND(H996&gt;=200000,H996&lt;=499999),3,IF(AND(H996&gt;=150000,H996&lt;=199999),4,IF(AND(H996&gt;=75000,H996&lt;=149000),5,IF(AND(H996&gt;=35000,H996&lt;=74999),6,6)))))),"-")</f>
        <v>6</v>
      </c>
      <c r="N996" s="83">
        <v>30</v>
      </c>
      <c r="O996" s="83">
        <v>2</v>
      </c>
      <c r="P996" s="43">
        <f>N996*O996</f>
        <v>60</v>
      </c>
      <c r="Q996" s="67" t="s">
        <v>7584</v>
      </c>
      <c r="R996" s="67">
        <v>5</v>
      </c>
      <c r="S996" s="67" t="s">
        <v>7584</v>
      </c>
      <c r="T996" s="67">
        <v>5</v>
      </c>
    </row>
    <row r="997" spans="1:20" ht="12.75" hidden="1">
      <c r="A997" s="72" t="s">
        <v>7587</v>
      </c>
      <c r="B997" s="42" t="str">
        <f>IFERROR(VLOOKUP(D:D,'1. КУБ по территории'!$A:$L,7,0),"")</f>
        <v>Санта</v>
      </c>
      <c r="C997" s="42" t="str">
        <f>IFERROR(VLOOKUP(D:D,'1. КУБ по территории'!$A:$L,8,0),"")</f>
        <v>г. Минск, ул Жудро, д 53А</v>
      </c>
      <c r="D997" s="71" t="s">
        <v>2828</v>
      </c>
      <c r="E997" s="51">
        <f>IFERROR(VLOOKUP(D:D,'1. КУБ по территории'!$I:$L,2,0),"-")</f>
        <v>3768.84</v>
      </c>
      <c r="F997" s="51">
        <f>IFERROR(VLOOKUP(D:D,'1. КУБ по территории'!$I:$L,3,0),"-")</f>
        <v>0</v>
      </c>
      <c r="G997" s="51">
        <f>IFERROR(VLOOKUP(D:D,'1. КУБ по территории'!$I:$L,4,0),"-")</f>
        <v>3768.8400000000006</v>
      </c>
      <c r="H997" s="51">
        <f>IFERROR(AVERAGE(E997:G997),"-")</f>
        <v>2512.56</v>
      </c>
      <c r="I997" s="42" t="str">
        <f>IFERROR(VLOOKUP($D997,'1. КУБ по территории'!$A:$L,3,0),"-")</f>
        <v>Смешанный канал</v>
      </c>
      <c r="J997" s="42" t="str">
        <f>IFERROR(VLOOKUP($D997,'1. КУБ по территории'!$A:$L,4,0),"-")</f>
        <v>Супермаркет</v>
      </c>
      <c r="K997" s="42" t="str">
        <f>IFERROR(VLOOKUP($D997,'1. КУБ по территории'!$A:$L,5,0),"-")</f>
        <v>Супермаркет (малый)</v>
      </c>
      <c r="L997" s="42" t="str">
        <f>IFERROR(VLOOKUP($D997,'1. КУБ по территории'!$A:$L,6,0),"-")</f>
        <v>Unknown</v>
      </c>
      <c r="M997" s="50">
        <f>IFERROR(IF(H997&gt;=1000000,1,IF(AND(H997&gt;=500000,H997&lt;=999999),2,IF(AND(H997&gt;=200000,H997&lt;=499999),3,IF(AND(H997&gt;=150000,H997&lt;=199999),4,IF(AND(H997&gt;=75000,H997&lt;=149000),5,IF(AND(H997&gt;=35000,H997&lt;=74999),6,6)))))),"-")</f>
        <v>6</v>
      </c>
      <c r="N997" s="83">
        <v>30</v>
      </c>
      <c r="O997" s="83">
        <v>2</v>
      </c>
      <c r="P997" s="43">
        <f>N997*O997</f>
        <v>60</v>
      </c>
      <c r="Q997" s="67">
        <v>5</v>
      </c>
      <c r="R997" s="67" t="s">
        <v>7584</v>
      </c>
      <c r="S997" s="67">
        <v>5</v>
      </c>
      <c r="T997" s="67" t="s">
        <v>7584</v>
      </c>
    </row>
    <row r="998" spans="1:20" ht="12.75" hidden="1">
      <c r="A998" s="72" t="s">
        <v>7587</v>
      </c>
      <c r="B998" s="42" t="str">
        <f>IFERROR(VLOOKUP(D:D,'1. КУБ по территории'!$A:$L,7,0),"")</f>
        <v>Санта</v>
      </c>
      <c r="C998" s="42" t="str">
        <f>IFERROR(VLOOKUP(D:D,'1. КУБ по территории'!$A:$L,8,0),"")</f>
        <v>г. Минск, ул Леси Украинки, д 22</v>
      </c>
      <c r="D998" s="71" t="s">
        <v>2839</v>
      </c>
      <c r="E998" s="51">
        <f>IFERROR(VLOOKUP(D:D,'1. КУБ по территории'!$I:$L,2,0),"-")</f>
        <v>0</v>
      </c>
      <c r="F998" s="51">
        <f>IFERROR(VLOOKUP(D:D,'1. КУБ по территории'!$I:$L,3,0),"-")</f>
        <v>0</v>
      </c>
      <c r="G998" s="51">
        <f>IFERROR(VLOOKUP(D:D,'1. КУБ по территории'!$I:$L,4,0),"-")</f>
        <v>5966.2800000000007</v>
      </c>
      <c r="H998" s="51">
        <f>IFERROR(AVERAGE(E998:G998),"-")</f>
        <v>1988.7600000000002</v>
      </c>
      <c r="I998" s="42" t="str">
        <f>IFERROR(VLOOKUP($D998,'1. КУБ по территории'!$A:$L,3,0),"-")</f>
        <v>Смешанный канал</v>
      </c>
      <c r="J998" s="42" t="str">
        <f>IFERROR(VLOOKUP($D998,'1. КУБ по территории'!$A:$L,4,0),"-")</f>
        <v>Супермаркет</v>
      </c>
      <c r="K998" s="42" t="str">
        <f>IFERROR(VLOOKUP($D998,'1. КУБ по территории'!$A:$L,5,0),"-")</f>
        <v>Супермаркет (малый)</v>
      </c>
      <c r="L998" s="42" t="str">
        <f>IFERROR(VLOOKUP($D998,'1. КУБ по территории'!$A:$L,6,0),"-")</f>
        <v>Unknown</v>
      </c>
      <c r="M998" s="50">
        <f>IFERROR(IF(H998&gt;=1000000,1,IF(AND(H998&gt;=500000,H998&lt;=999999),2,IF(AND(H998&gt;=200000,H998&lt;=499999),3,IF(AND(H998&gt;=150000,H998&lt;=199999),4,IF(AND(H998&gt;=75000,H998&lt;=149000),5,IF(AND(H998&gt;=35000,H998&lt;=74999),6,6)))))),"-")</f>
        <v>6</v>
      </c>
      <c r="N998" s="83">
        <v>30</v>
      </c>
      <c r="O998" s="83">
        <v>2</v>
      </c>
      <c r="P998" s="43">
        <f>N998*O998</f>
        <v>60</v>
      </c>
      <c r="Q998" s="67" t="s">
        <v>7584</v>
      </c>
      <c r="R998" s="67">
        <v>5</v>
      </c>
      <c r="S998" s="67" t="s">
        <v>7584</v>
      </c>
      <c r="T998" s="67">
        <v>5</v>
      </c>
    </row>
    <row r="999" spans="1:20" ht="12.75" hidden="1">
      <c r="A999" s="72" t="s">
        <v>7587</v>
      </c>
      <c r="B999" s="42" t="str">
        <f>IFERROR(VLOOKUP(D:D,'1. КУБ по территории'!$A:$L,7,0),"")</f>
        <v>Санта</v>
      </c>
      <c r="C999" s="42" t="str">
        <f>IFERROR(VLOOKUP(D:D,'1. КУБ по территории'!$A:$L,8,0),"")</f>
        <v>г. Минск, ул Каменногорская, д 8</v>
      </c>
      <c r="D999" s="71" t="s">
        <v>2816</v>
      </c>
      <c r="E999" s="51">
        <f>IFERROR(VLOOKUP(D:D,'1. КУБ по территории'!$I:$L,2,0),"-")</f>
        <v>0</v>
      </c>
      <c r="F999" s="51">
        <f>IFERROR(VLOOKUP(D:D,'1. КУБ по территории'!$I:$L,3,0),"-")</f>
        <v>0</v>
      </c>
      <c r="G999" s="51">
        <f>IFERROR(VLOOKUP(D:D,'1. КУБ по территории'!$I:$L,4,0),"-")</f>
        <v>8215.6</v>
      </c>
      <c r="H999" s="51">
        <f>IFERROR(AVERAGE(E999:G999),"-")</f>
        <v>2738.5333333333333</v>
      </c>
      <c r="I999" s="42" t="str">
        <f>IFERROR(VLOOKUP($D999,'1. КУБ по территории'!$A:$L,3,0),"-")</f>
        <v>Смешанный канал</v>
      </c>
      <c r="J999" s="42" t="str">
        <f>IFERROR(VLOOKUP($D999,'1. КУБ по территории'!$A:$L,4,0),"-")</f>
        <v>Супермаркет</v>
      </c>
      <c r="K999" s="42" t="str">
        <f>IFERROR(VLOOKUP($D999,'1. КУБ по территории'!$A:$L,5,0),"-")</f>
        <v>Супермаркет (малый)</v>
      </c>
      <c r="L999" s="42" t="str">
        <f>IFERROR(VLOOKUP($D999,'1. КУБ по территории'!$A:$L,6,0),"-")</f>
        <v>Unknown</v>
      </c>
      <c r="M999" s="50">
        <f>IFERROR(IF(H999&gt;=1000000,1,IF(AND(H999&gt;=500000,H999&lt;=999999),2,IF(AND(H999&gt;=200000,H999&lt;=499999),3,IF(AND(H999&gt;=150000,H999&lt;=199999),4,IF(AND(H999&gt;=75000,H999&lt;=149000),5,IF(AND(H999&gt;=35000,H999&lt;=74999),6,6)))))),"-")</f>
        <v>6</v>
      </c>
      <c r="N999" s="83">
        <v>30</v>
      </c>
      <c r="O999" s="83">
        <v>2</v>
      </c>
      <c r="P999" s="43">
        <f>N999*O999</f>
        <v>60</v>
      </c>
      <c r="Q999" s="67">
        <v>5</v>
      </c>
      <c r="R999" s="67" t="s">
        <v>7584</v>
      </c>
      <c r="S999" s="67">
        <v>5</v>
      </c>
      <c r="T999" s="67" t="s">
        <v>7584</v>
      </c>
    </row>
    <row r="1000" spans="1:20" ht="12.75" hidden="1">
      <c r="A1000" s="72" t="s">
        <v>7587</v>
      </c>
      <c r="B1000" s="42" t="str">
        <f>IFERROR(VLOOKUP(D:D,'1. КУБ по территории'!$A:$L,7,0),"")</f>
        <v>Санта</v>
      </c>
      <c r="C1000" s="42" t="str">
        <f>IFERROR(VLOOKUP(D:D,'1. КУБ по территории'!$A:$L,8,0),"")</f>
        <v>г. Минск, ул Притыцкого, д 40</v>
      </c>
      <c r="D1000" s="71" t="s">
        <v>2892</v>
      </c>
      <c r="E1000" s="51">
        <f>IFERROR(VLOOKUP(D:D,'1. КУБ по территории'!$I:$L,2,0),"-")</f>
        <v>0</v>
      </c>
      <c r="F1000" s="51">
        <f>IFERROR(VLOOKUP(D:D,'1. КУБ по территории'!$I:$L,3,0),"-")</f>
        <v>3189.2400000000002</v>
      </c>
      <c r="G1000" s="51">
        <f>IFERROR(VLOOKUP(D:D,'1. КУБ по территории'!$I:$L,4,0),"-")</f>
        <v>0</v>
      </c>
      <c r="H1000" s="51">
        <f>IFERROR(AVERAGE(E1000:G1000),"-")</f>
        <v>1063.0800000000002</v>
      </c>
      <c r="I1000" s="42" t="str">
        <f>IFERROR(VLOOKUP($D1000,'1. КУБ по территории'!$A:$L,3,0),"-")</f>
        <v>Смешанный канал</v>
      </c>
      <c r="J1000" s="42" t="str">
        <f>IFERROR(VLOOKUP($D1000,'1. КУБ по территории'!$A:$L,4,0),"-")</f>
        <v>Супермаркет</v>
      </c>
      <c r="K1000" s="42" t="str">
        <f>IFERROR(VLOOKUP($D1000,'1. КУБ по территории'!$A:$L,5,0),"-")</f>
        <v>Супермаркет (малый)</v>
      </c>
      <c r="L1000" s="42" t="str">
        <f>IFERROR(VLOOKUP($D1000,'1. КУБ по территории'!$A:$L,6,0),"-")</f>
        <v>Unknown</v>
      </c>
      <c r="M1000" s="50">
        <f>IFERROR(IF(H1000&gt;=1000000,1,IF(AND(H1000&gt;=500000,H1000&lt;=999999),2,IF(AND(H1000&gt;=200000,H1000&lt;=499999),3,IF(AND(H1000&gt;=150000,H1000&lt;=199999),4,IF(AND(H1000&gt;=75000,H1000&lt;=149000),5,IF(AND(H1000&gt;=35000,H1000&lt;=74999),6,6)))))),"-")</f>
        <v>6</v>
      </c>
      <c r="N1000" s="83">
        <v>30</v>
      </c>
      <c r="O1000" s="83">
        <v>2</v>
      </c>
      <c r="P1000" s="43">
        <f>N1000*O1000</f>
        <v>60</v>
      </c>
      <c r="Q1000" s="67" t="s">
        <v>7584</v>
      </c>
      <c r="R1000" s="67">
        <v>5</v>
      </c>
      <c r="S1000" s="67" t="s">
        <v>7584</v>
      </c>
      <c r="T1000" s="67">
        <v>5</v>
      </c>
    </row>
    <row r="1001" spans="1:20" ht="12.75" hidden="1">
      <c r="A1001" s="72" t="s">
        <v>7587</v>
      </c>
      <c r="B1001" s="42" t="str">
        <f>IFERROR(VLOOKUP(D:D,'1. КУБ по территории'!$A:$L,7,0),"")</f>
        <v>Санта</v>
      </c>
      <c r="C1001" s="42" t="str">
        <f>IFERROR(VLOOKUP(D:D,'1. КУБ по территории'!$A:$L,8,0),"")</f>
        <v>г. Минск, ул Брикета, д 2</v>
      </c>
      <c r="D1001" s="71" t="s">
        <v>2858</v>
      </c>
      <c r="E1001" s="51">
        <f>IFERROR(VLOOKUP(D:D,'1. КУБ по территории'!$I:$L,2,0),"-")</f>
        <v>0</v>
      </c>
      <c r="F1001" s="51">
        <f>IFERROR(VLOOKUP(D:D,'1. КУБ по территории'!$I:$L,3,0),"-")</f>
        <v>1388.5200000000002</v>
      </c>
      <c r="G1001" s="51">
        <f>IFERROR(VLOOKUP(D:D,'1. КУБ по территории'!$I:$L,4,0),"-")</f>
        <v>3768.84</v>
      </c>
      <c r="H1001" s="51">
        <f>IFERROR(AVERAGE(E1001:G1001),"-")</f>
        <v>1719.1200000000001</v>
      </c>
      <c r="I1001" s="42" t="str">
        <f>IFERROR(VLOOKUP($D1001,'1. КУБ по территории'!$A:$L,3,0),"-")</f>
        <v>Смешанный канал</v>
      </c>
      <c r="J1001" s="42" t="str">
        <f>IFERROR(VLOOKUP($D1001,'1. КУБ по территории'!$A:$L,4,0),"-")</f>
        <v>Супермаркет</v>
      </c>
      <c r="K1001" s="42" t="str">
        <f>IFERROR(VLOOKUP($D1001,'1. КУБ по территории'!$A:$L,5,0),"-")</f>
        <v>Супермаркет (малый)</v>
      </c>
      <c r="L1001" s="42" t="str">
        <f>IFERROR(VLOOKUP($D1001,'1. КУБ по территории'!$A:$L,6,0),"-")</f>
        <v>Unknown</v>
      </c>
      <c r="M1001" s="50">
        <f>IFERROR(IF(H1001&gt;=1000000,1,IF(AND(H1001&gt;=500000,H1001&lt;=999999),2,IF(AND(H1001&gt;=200000,H1001&lt;=499999),3,IF(AND(H1001&gt;=150000,H1001&lt;=199999),4,IF(AND(H1001&gt;=75000,H1001&lt;=149000),5,IF(AND(H1001&gt;=35000,H1001&lt;=74999),6,6)))))),"-")</f>
        <v>6</v>
      </c>
      <c r="N1001" s="83">
        <v>30</v>
      </c>
      <c r="O1001" s="83">
        <v>2</v>
      </c>
      <c r="P1001" s="43">
        <f>N1001*O1001</f>
        <v>60</v>
      </c>
      <c r="Q1001" s="67">
        <v>5</v>
      </c>
      <c r="R1001" s="67" t="s">
        <v>7584</v>
      </c>
      <c r="S1001" s="67">
        <v>5</v>
      </c>
      <c r="T1001" s="67" t="s">
        <v>7584</v>
      </c>
    </row>
    <row r="1002" spans="1:20" ht="12.75" hidden="1">
      <c r="A1002" s="72" t="s">
        <v>7587</v>
      </c>
      <c r="B1002" s="42" t="str">
        <f>IFERROR(VLOOKUP(D:D,'1. КУБ по территории'!$A:$L,7,0),"")</f>
        <v>Санта</v>
      </c>
      <c r="C1002" s="42" t="str">
        <f>IFERROR(VLOOKUP(D:D,'1. КУБ по территории'!$A:$L,8,0),"")</f>
        <v>г. Минск, ул Михася Лынькова, д 99</v>
      </c>
      <c r="D1002" s="71" t="s">
        <v>2818</v>
      </c>
      <c r="E1002" s="51">
        <f>IFERROR(VLOOKUP(D:D,'1. КУБ по территории'!$I:$L,2,0),"-")</f>
        <v>0</v>
      </c>
      <c r="F1002" s="51">
        <f>IFERROR(VLOOKUP(D:D,'1. КУБ по территории'!$I:$L,3,0),"-")</f>
        <v>8163.7200000000012</v>
      </c>
      <c r="G1002" s="51">
        <f>IFERROR(VLOOKUP(D:D,'1. КУБ по территории'!$I:$L,4,0),"-")</f>
        <v>0</v>
      </c>
      <c r="H1002" s="51">
        <f>IFERROR(AVERAGE(E1002:G1002),"-")</f>
        <v>2721.2400000000002</v>
      </c>
      <c r="I1002" s="42" t="str">
        <f>IFERROR(VLOOKUP($D1002,'1. КУБ по территории'!$A:$L,3,0),"-")</f>
        <v>Смешанный канал</v>
      </c>
      <c r="J1002" s="42" t="str">
        <f>IFERROR(VLOOKUP($D1002,'1. КУБ по территории'!$A:$L,4,0),"-")</f>
        <v>Супермаркет</v>
      </c>
      <c r="K1002" s="42" t="str">
        <f>IFERROR(VLOOKUP($D1002,'1. КУБ по территории'!$A:$L,5,0),"-")</f>
        <v>Супермаркет (малый)</v>
      </c>
      <c r="L1002" s="42" t="str">
        <f>IFERROR(VLOOKUP($D1002,'1. КУБ по территории'!$A:$L,6,0),"-")</f>
        <v>Unknown</v>
      </c>
      <c r="M1002" s="50">
        <f>IFERROR(IF(H1002&gt;=1000000,1,IF(AND(H1002&gt;=500000,H1002&lt;=999999),2,IF(AND(H1002&gt;=200000,H1002&lt;=499999),3,IF(AND(H1002&gt;=150000,H1002&lt;=199999),4,IF(AND(H1002&gt;=75000,H1002&lt;=149000),5,IF(AND(H1002&gt;=35000,H1002&lt;=74999),6,6)))))),"-")</f>
        <v>6</v>
      </c>
      <c r="N1002" s="83">
        <v>30</v>
      </c>
      <c r="O1002" s="83">
        <v>2</v>
      </c>
      <c r="P1002" s="43">
        <f>N1002*O1002</f>
        <v>60</v>
      </c>
      <c r="Q1002" s="67" t="s">
        <v>7584</v>
      </c>
      <c r="R1002" s="67">
        <v>5</v>
      </c>
      <c r="S1002" s="67" t="s">
        <v>7584</v>
      </c>
      <c r="T1002" s="67">
        <v>5</v>
      </c>
    </row>
    <row r="1003" spans="1:20" ht="12.75" hidden="1">
      <c r="A1003" s="72" t="s">
        <v>7587</v>
      </c>
      <c r="B1003" s="42" t="str">
        <f>IFERROR(VLOOKUP(D:D,'1. КУБ по территории'!$A:$L,7,0),"")</f>
        <v>Санта</v>
      </c>
      <c r="C1003" s="42" t="str">
        <f>IFERROR(VLOOKUP(D:D,'1. КУБ по территории'!$A:$L,8,0),"")</f>
        <v>г. Минск, ул Налибокская, д 39</v>
      </c>
      <c r="D1003" s="71" t="s">
        <v>2903</v>
      </c>
      <c r="E1003" s="51">
        <f>IFERROR(VLOOKUP(D:D,'1. КУБ по территории'!$I:$L,2,0),"-")</f>
        <v>0</v>
      </c>
      <c r="F1003" s="51">
        <f>IFERROR(VLOOKUP(D:D,'1. КУБ по территории'!$I:$L,3,0),"-")</f>
        <v>2281.1400000000003</v>
      </c>
      <c r="G1003" s="51">
        <f>IFERROR(VLOOKUP(D:D,'1. КУБ по территории'!$I:$L,4,0),"-")</f>
        <v>0</v>
      </c>
      <c r="H1003" s="51">
        <f>IFERROR(AVERAGE(E1003:G1003),"-")</f>
        <v>760.38000000000011</v>
      </c>
      <c r="I1003" s="42" t="str">
        <f>IFERROR(VLOOKUP($D1003,'1. КУБ по территории'!$A:$L,3,0),"-")</f>
        <v>Смешанный канал</v>
      </c>
      <c r="J1003" s="42" t="str">
        <f>IFERROR(VLOOKUP($D1003,'1. КУБ по территории'!$A:$L,4,0),"-")</f>
        <v>Супермаркет</v>
      </c>
      <c r="K1003" s="42" t="str">
        <f>IFERROR(VLOOKUP($D1003,'1. КУБ по территории'!$A:$L,5,0),"-")</f>
        <v>Супермаркет (малый)</v>
      </c>
      <c r="L1003" s="42" t="str">
        <f>IFERROR(VLOOKUP($D1003,'1. КУБ по территории'!$A:$L,6,0),"-")</f>
        <v>Unknown</v>
      </c>
      <c r="M1003" s="50">
        <f>IFERROR(IF(H1003&gt;=1000000,1,IF(AND(H1003&gt;=500000,H1003&lt;=999999),2,IF(AND(H1003&gt;=200000,H1003&lt;=499999),3,IF(AND(H1003&gt;=150000,H1003&lt;=199999),4,IF(AND(H1003&gt;=75000,H1003&lt;=149000),5,IF(AND(H1003&gt;=35000,H1003&lt;=74999),6,6)))))),"-")</f>
        <v>6</v>
      </c>
      <c r="N1003" s="83">
        <v>30</v>
      </c>
      <c r="O1003" s="83">
        <v>2</v>
      </c>
      <c r="P1003" s="43">
        <f>N1003*O1003</f>
        <v>60</v>
      </c>
      <c r="Q1003" s="67">
        <v>5</v>
      </c>
      <c r="R1003" s="67" t="s">
        <v>7584</v>
      </c>
      <c r="S1003" s="67">
        <v>5</v>
      </c>
      <c r="T1003" s="67" t="s">
        <v>7584</v>
      </c>
    </row>
    <row r="1004" spans="1:20" ht="12.75" hidden="1">
      <c r="A1004" s="72" t="s">
        <v>7587</v>
      </c>
      <c r="B1004" s="42" t="str">
        <f>IFERROR(VLOOKUP(D:D,'1. КУБ по территории'!$A:$L,7,0),"")</f>
        <v>Санта</v>
      </c>
      <c r="C1004" s="42" t="str">
        <f>IFERROR(VLOOKUP(D:D,'1. КУБ по территории'!$A:$L,8,0),"")</f>
        <v>г. Минск, ул Казимировская, д 35</v>
      </c>
      <c r="D1004" s="71" t="s">
        <v>2854</v>
      </c>
      <c r="E1004" s="51">
        <f>IFERROR(VLOOKUP(D:D,'1. КУБ по территории'!$I:$L,2,0),"-")</f>
        <v>2853.48</v>
      </c>
      <c r="F1004" s="51">
        <f>IFERROR(VLOOKUP(D:D,'1. КУБ по территории'!$I:$L,3,0),"-")</f>
        <v>2616.9</v>
      </c>
      <c r="G1004" s="51">
        <f>IFERROR(VLOOKUP(D:D,'1. КУБ по территории'!$I:$L,4,0),"-")</f>
        <v>0</v>
      </c>
      <c r="H1004" s="51">
        <f>IFERROR(AVERAGE(E1004:G1004),"-")</f>
        <v>1823.46</v>
      </c>
      <c r="I1004" s="42" t="str">
        <f>IFERROR(VLOOKUP($D1004,'1. КУБ по территории'!$A:$L,3,0),"-")</f>
        <v>Смешанный канал</v>
      </c>
      <c r="J1004" s="42" t="str">
        <f>IFERROR(VLOOKUP($D1004,'1. КУБ по территории'!$A:$L,4,0),"-")</f>
        <v>Супермаркет</v>
      </c>
      <c r="K1004" s="42" t="str">
        <f>IFERROR(VLOOKUP($D1004,'1. КУБ по территории'!$A:$L,5,0),"-")</f>
        <v>Супермаркет (малый)</v>
      </c>
      <c r="L1004" s="42" t="str">
        <f>IFERROR(VLOOKUP($D1004,'1. КУБ по территории'!$A:$L,6,0),"-")</f>
        <v>Unknown</v>
      </c>
      <c r="M1004" s="50">
        <f>IFERROR(IF(H1004&gt;=1000000,1,IF(AND(H1004&gt;=500000,H1004&lt;=999999),2,IF(AND(H1004&gt;=200000,H1004&lt;=499999),3,IF(AND(H1004&gt;=150000,H1004&lt;=199999),4,IF(AND(H1004&gt;=75000,H1004&lt;=149000),5,IF(AND(H1004&gt;=35000,H1004&lt;=74999),6,6)))))),"-")</f>
        <v>6</v>
      </c>
      <c r="N1004" s="83">
        <v>30</v>
      </c>
      <c r="O1004" s="83">
        <v>2</v>
      </c>
      <c r="P1004" s="43">
        <f>N1004*O1004</f>
        <v>60</v>
      </c>
      <c r="Q1004" s="67" t="s">
        <v>7584</v>
      </c>
      <c r="R1004" s="67">
        <v>5</v>
      </c>
      <c r="S1004" s="67" t="s">
        <v>7584</v>
      </c>
      <c r="T1004" s="67">
        <v>5</v>
      </c>
    </row>
    <row r="1005" spans="1:20" ht="12.75" hidden="1">
      <c r="A1005" s="72" t="s">
        <v>7587</v>
      </c>
      <c r="B1005" s="42" t="str">
        <f>IFERROR(VLOOKUP(D:D,'1. КУБ по территории'!$A:$L,7,0),"")</f>
        <v>Санта</v>
      </c>
      <c r="C1005" s="42" t="str">
        <f>IFERROR(VLOOKUP(D:D,'1. КУБ по территории'!$A:$L,8,0),"")</f>
        <v>г. Минск, ул Ольшевского, д 4</v>
      </c>
      <c r="D1005" s="71" t="s">
        <v>2909</v>
      </c>
      <c r="E1005" s="51">
        <f>IFERROR(VLOOKUP(D:D,'1. КУБ по территории'!$I:$L,2,0),"-")</f>
        <v>0</v>
      </c>
      <c r="F1005" s="51">
        <f>IFERROR(VLOOKUP(D:D,'1. КУБ по территории'!$I:$L,3,0),"-")</f>
        <v>1983.6000000000001</v>
      </c>
      <c r="G1005" s="51">
        <f>IFERROR(VLOOKUP(D:D,'1. КУБ по территории'!$I:$L,4,0),"-")</f>
        <v>0</v>
      </c>
      <c r="H1005" s="51">
        <f>IFERROR(AVERAGE(E1005:G1005),"-")</f>
        <v>661.2</v>
      </c>
      <c r="I1005" s="42" t="str">
        <f>IFERROR(VLOOKUP($D1005,'1. КУБ по территории'!$A:$L,3,0),"-")</f>
        <v>Смешанный канал</v>
      </c>
      <c r="J1005" s="42" t="str">
        <f>IFERROR(VLOOKUP($D1005,'1. КУБ по территории'!$A:$L,4,0),"-")</f>
        <v>Супермаркет</v>
      </c>
      <c r="K1005" s="42" t="str">
        <f>IFERROR(VLOOKUP($D1005,'1. КУБ по территории'!$A:$L,5,0),"-")</f>
        <v>Супермаркет (малый)</v>
      </c>
      <c r="L1005" s="42" t="str">
        <f>IFERROR(VLOOKUP($D1005,'1. КУБ по территории'!$A:$L,6,0),"-")</f>
        <v>Unknown</v>
      </c>
      <c r="M1005" s="50">
        <f>IFERROR(IF(H1005&gt;=1000000,1,IF(AND(H1005&gt;=500000,H1005&lt;=999999),2,IF(AND(H1005&gt;=200000,H1005&lt;=499999),3,IF(AND(H1005&gt;=150000,H1005&lt;=199999),4,IF(AND(H1005&gt;=75000,H1005&lt;=149000),5,IF(AND(H1005&gt;=35000,H1005&lt;=74999),6,6)))))),"-")</f>
        <v>6</v>
      </c>
      <c r="N1005" s="83">
        <v>30</v>
      </c>
      <c r="O1005" s="83">
        <v>2</v>
      </c>
      <c r="P1005" s="43">
        <f>N1005*O1005</f>
        <v>60</v>
      </c>
      <c r="Q1005" s="67">
        <v>5</v>
      </c>
      <c r="R1005" s="67" t="s">
        <v>7584</v>
      </c>
      <c r="S1005" s="67">
        <v>5</v>
      </c>
      <c r="T1005" s="67" t="s">
        <v>7584</v>
      </c>
    </row>
    <row r="1006" spans="1:20" ht="12.75" hidden="1">
      <c r="A1006" s="72" t="s">
        <v>7587</v>
      </c>
      <c r="B1006" s="42" t="str">
        <f>IFERROR(VLOOKUP(D:D,'1. КУБ по территории'!$A:$L,7,0),"")</f>
        <v>Санта</v>
      </c>
      <c r="C1006" s="42" t="str">
        <f>IFERROR(VLOOKUP(D:D,'1. КУБ по территории'!$A:$L,8,0),"")</f>
        <v>г. Минск, ул Воронянского, д 19</v>
      </c>
      <c r="D1006" s="71" t="s">
        <v>2799</v>
      </c>
      <c r="E1006" s="51">
        <f>IFERROR(VLOOKUP(D:D,'1. КУБ по территории'!$I:$L,2,0),"-")</f>
        <v>0</v>
      </c>
      <c r="F1006" s="51">
        <f>IFERROR(VLOOKUP(D:D,'1. КУБ по территории'!$I:$L,3,0),"-")</f>
        <v>3509.5200000000004</v>
      </c>
      <c r="G1006" s="51">
        <f>IFERROR(VLOOKUP(D:D,'1. КУБ по территории'!$I:$L,4,0),"-")</f>
        <v>9872.52</v>
      </c>
      <c r="H1006" s="51">
        <f>IFERROR(AVERAGE(E1006:G1006),"-")</f>
        <v>4460.68</v>
      </c>
      <c r="I1006" s="42" t="str">
        <f>IFERROR(VLOOKUP($D1006,'1. КУБ по территории'!$A:$L,3,0),"-")</f>
        <v>Смешанный канал</v>
      </c>
      <c r="J1006" s="42" t="str">
        <f>IFERROR(VLOOKUP($D1006,'1. КУБ по территории'!$A:$L,4,0),"-")</f>
        <v>Супермаркет</v>
      </c>
      <c r="K1006" s="42" t="str">
        <f>IFERROR(VLOOKUP($D1006,'1. КУБ по территории'!$A:$L,5,0),"-")</f>
        <v>Супермаркет (малый)</v>
      </c>
      <c r="L1006" s="42" t="str">
        <f>IFERROR(VLOOKUP($D1006,'1. КУБ по территории'!$A:$L,6,0),"-")</f>
        <v>Unknown</v>
      </c>
      <c r="M1006" s="50">
        <f>IFERROR(IF(H1006&gt;=1000000,1,IF(AND(H1006&gt;=500000,H1006&lt;=999999),2,IF(AND(H1006&gt;=200000,H1006&lt;=499999),3,IF(AND(H1006&gt;=150000,H1006&lt;=199999),4,IF(AND(H1006&gt;=75000,H1006&lt;=149000),5,IF(AND(H1006&gt;=35000,H1006&lt;=74999),6,6)))))),"-")</f>
        <v>6</v>
      </c>
      <c r="N1006" s="83">
        <v>30</v>
      </c>
      <c r="O1006" s="83">
        <v>2</v>
      </c>
      <c r="P1006" s="43">
        <f>N1006*O1006</f>
        <v>60</v>
      </c>
      <c r="Q1006" s="67">
        <v>1</v>
      </c>
      <c r="R1006" s="67" t="s">
        <v>7584</v>
      </c>
      <c r="S1006" s="67">
        <v>1</v>
      </c>
      <c r="T1006" s="67" t="s">
        <v>7584</v>
      </c>
    </row>
    <row r="1007" spans="1:20" ht="12.75" hidden="1">
      <c r="A1007" s="72" t="s">
        <v>7587</v>
      </c>
      <c r="B1007" s="42" t="str">
        <f>IFERROR(VLOOKUP(D:D,'1. КУБ по территории'!$A:$L,7,0),"")</f>
        <v>Санта</v>
      </c>
      <c r="C1007" s="42" t="str">
        <f>IFERROR(VLOOKUP(D:D,'1. КУБ по территории'!$A:$L,8,0),"")</f>
        <v>г. Минск, б-р Шевченко, д 18</v>
      </c>
      <c r="D1007" s="71" t="s">
        <v>2877</v>
      </c>
      <c r="E1007" s="51">
        <f>IFERROR(VLOOKUP(D:D,'1. КУБ по территории'!$I:$L,2,0),"-")</f>
        <v>0</v>
      </c>
      <c r="F1007" s="51">
        <f>IFERROR(VLOOKUP(D:D,'1. КУБ по территории'!$I:$L,3,0),"-")</f>
        <v>0</v>
      </c>
      <c r="G1007" s="51">
        <f>IFERROR(VLOOKUP(D:D,'1. КУБ по территории'!$I:$L,4,0),"-")</f>
        <v>3768.84</v>
      </c>
      <c r="H1007" s="51">
        <f>IFERROR(AVERAGE(E1007:G1007),"-")</f>
        <v>1256.28</v>
      </c>
      <c r="I1007" s="42" t="str">
        <f>IFERROR(VLOOKUP($D1007,'1. КУБ по территории'!$A:$L,3,0),"-")</f>
        <v>Смешанный канал</v>
      </c>
      <c r="J1007" s="42" t="str">
        <f>IFERROR(VLOOKUP($D1007,'1. КУБ по территории'!$A:$L,4,0),"-")</f>
        <v>Супермаркет</v>
      </c>
      <c r="K1007" s="42" t="str">
        <f>IFERROR(VLOOKUP($D1007,'1. КУБ по территории'!$A:$L,5,0),"-")</f>
        <v>Супермаркет (малый)</v>
      </c>
      <c r="L1007" s="42" t="str">
        <f>IFERROR(VLOOKUP($D1007,'1. КУБ по территории'!$A:$L,6,0),"-")</f>
        <v>Unknown</v>
      </c>
      <c r="M1007" s="50">
        <f>IFERROR(IF(H1007&gt;=1000000,1,IF(AND(H1007&gt;=500000,H1007&lt;=999999),2,IF(AND(H1007&gt;=200000,H1007&lt;=499999),3,IF(AND(H1007&gt;=150000,H1007&lt;=199999),4,IF(AND(H1007&gt;=75000,H1007&lt;=149000),5,IF(AND(H1007&gt;=35000,H1007&lt;=74999),6,6)))))),"-")</f>
        <v>6</v>
      </c>
      <c r="N1007" s="83">
        <v>30</v>
      </c>
      <c r="O1007" s="83">
        <v>2</v>
      </c>
      <c r="P1007" s="43">
        <f>N1007*O1007</f>
        <v>60</v>
      </c>
      <c r="Q1007" s="67" t="s">
        <v>7584</v>
      </c>
      <c r="R1007" s="67">
        <v>1</v>
      </c>
      <c r="S1007" s="67" t="s">
        <v>7584</v>
      </c>
      <c r="T1007" s="67">
        <v>1</v>
      </c>
    </row>
    <row r="1008" spans="1:20" ht="12.75" hidden="1">
      <c r="A1008" s="72" t="s">
        <v>7587</v>
      </c>
      <c r="B1008" s="42" t="str">
        <f>IFERROR(VLOOKUP(D:D,'1. КУБ по территории'!$A:$L,7,0),"")</f>
        <v>Санта</v>
      </c>
      <c r="C1008" s="42" t="str">
        <f>IFERROR(VLOOKUP(D:D,'1. КУБ по территории'!$A:$L,8,0),"")</f>
        <v>г. Минск, пер Багратиона 2-й, д 18А</v>
      </c>
      <c r="D1008" s="71" t="s">
        <v>2793</v>
      </c>
      <c r="E1008" s="51">
        <f>IFERROR(VLOOKUP(D:D,'1. КУБ по территории'!$I:$L,2,0),"-")</f>
        <v>14740.560000000001</v>
      </c>
      <c r="F1008" s="51">
        <f>IFERROR(VLOOKUP(D:D,'1. КУБ по территории'!$I:$L,3,0),"-")</f>
        <v>0</v>
      </c>
      <c r="G1008" s="51">
        <f>IFERROR(VLOOKUP(D:D,'1. КУБ по территории'!$I:$L,4,0),"-")</f>
        <v>2380.3200000000002</v>
      </c>
      <c r="H1008" s="51">
        <f>IFERROR(AVERAGE(E1008:G1008),"-")</f>
        <v>5706.96</v>
      </c>
      <c r="I1008" s="42" t="str">
        <f>IFERROR(VLOOKUP($D1008,'1. КУБ по территории'!$A:$L,3,0),"-")</f>
        <v>Смешанный канал</v>
      </c>
      <c r="J1008" s="42" t="str">
        <f>IFERROR(VLOOKUP($D1008,'1. КУБ по территории'!$A:$L,4,0),"-")</f>
        <v>Супермаркет</v>
      </c>
      <c r="K1008" s="42" t="str">
        <f>IFERROR(VLOOKUP($D1008,'1. КУБ по территории'!$A:$L,5,0),"-")</f>
        <v>Супермаркет (малый)</v>
      </c>
      <c r="L1008" s="42" t="str">
        <f>IFERROR(VLOOKUP($D1008,'1. КУБ по территории'!$A:$L,6,0),"-")</f>
        <v>Unknown</v>
      </c>
      <c r="M1008" s="50">
        <f>IFERROR(IF(H1008&gt;=1000000,1,IF(AND(H1008&gt;=500000,H1008&lt;=999999),2,IF(AND(H1008&gt;=200000,H1008&lt;=499999),3,IF(AND(H1008&gt;=150000,H1008&lt;=199999),4,IF(AND(H1008&gt;=75000,H1008&lt;=149000),5,IF(AND(H1008&gt;=35000,H1008&lt;=74999),6,6)))))),"-")</f>
        <v>6</v>
      </c>
      <c r="N1008" s="83">
        <v>30</v>
      </c>
      <c r="O1008" s="83">
        <v>1</v>
      </c>
      <c r="P1008" s="43">
        <f>N1008*O1008</f>
        <v>30</v>
      </c>
      <c r="Q1008" s="67" t="s">
        <v>7584</v>
      </c>
      <c r="R1008" s="67" t="s">
        <v>7584</v>
      </c>
      <c r="S1008" s="67">
        <v>2</v>
      </c>
      <c r="T1008" s="67" t="s">
        <v>7584</v>
      </c>
    </row>
    <row r="1009" spans="1:20" ht="12.75" hidden="1">
      <c r="A1009" s="72" t="s">
        <v>7587</v>
      </c>
      <c r="B1009" s="42" t="str">
        <f>IFERROR(VLOOKUP(D:D,'1. КУБ по территории'!$A:$L,7,0),"")</f>
        <v>Санта</v>
      </c>
      <c r="C1009" s="42" t="str">
        <f>IFERROR(VLOOKUP(D:D,'1. КУБ по территории'!$A:$L,8,0),"")</f>
        <v>г. Минск, ул Максима Богдановича, д 78</v>
      </c>
      <c r="D1009" s="71" t="s">
        <v>2885</v>
      </c>
      <c r="E1009" s="51">
        <f>IFERROR(VLOOKUP(D:D,'1. КУБ по территории'!$I:$L,2,0),"-")</f>
        <v>0</v>
      </c>
      <c r="F1009" s="51">
        <f>IFERROR(VLOOKUP(D:D,'1. КУБ по территории'!$I:$L,3,0),"-")</f>
        <v>0</v>
      </c>
      <c r="G1009" s="51">
        <f>IFERROR(VLOOKUP(D:D,'1. КУБ по территории'!$I:$L,4,0),"-")</f>
        <v>3768.84</v>
      </c>
      <c r="H1009" s="51">
        <f>IFERROR(AVERAGE(E1009:G1009),"-")</f>
        <v>1256.28</v>
      </c>
      <c r="I1009" s="42" t="str">
        <f>IFERROR(VLOOKUP($D1009,'1. КУБ по территории'!$A:$L,3,0),"-")</f>
        <v>Смешанный канал</v>
      </c>
      <c r="J1009" s="42" t="str">
        <f>IFERROR(VLOOKUP($D1009,'1. КУБ по территории'!$A:$L,4,0),"-")</f>
        <v>Супермаркет</v>
      </c>
      <c r="K1009" s="42" t="str">
        <f>IFERROR(VLOOKUP($D1009,'1. КУБ по территории'!$A:$L,5,0),"-")</f>
        <v>Супермаркет (малый)</v>
      </c>
      <c r="L1009" s="42" t="str">
        <f>IFERROR(VLOOKUP($D1009,'1. КУБ по территории'!$A:$L,6,0),"-")</f>
        <v>Unknown</v>
      </c>
      <c r="M1009" s="50">
        <f>IFERROR(IF(H1009&gt;=1000000,1,IF(AND(H1009&gt;=500000,H1009&lt;=999999),2,IF(AND(H1009&gt;=200000,H1009&lt;=499999),3,IF(AND(H1009&gt;=150000,H1009&lt;=199999),4,IF(AND(H1009&gt;=75000,H1009&lt;=149000),5,IF(AND(H1009&gt;=35000,H1009&lt;=74999),6,6)))))),"-")</f>
        <v>6</v>
      </c>
      <c r="N1009" s="83">
        <v>30</v>
      </c>
      <c r="O1009" s="83">
        <v>1</v>
      </c>
      <c r="P1009" s="43">
        <f>N1009*O1009</f>
        <v>30</v>
      </c>
      <c r="Q1009" s="67" t="s">
        <v>7584</v>
      </c>
      <c r="R1009" s="67" t="s">
        <v>7584</v>
      </c>
      <c r="S1009" s="67">
        <v>1</v>
      </c>
      <c r="T1009" s="67" t="s">
        <v>7584</v>
      </c>
    </row>
    <row r="1010" spans="1:20" ht="12.75" hidden="1">
      <c r="A1010" s="72" t="s">
        <v>7587</v>
      </c>
      <c r="B1010" s="42" t="str">
        <f>IFERROR(VLOOKUP(D:D,'1. КУБ по территории'!$A:$L,7,0),"")</f>
        <v>Санта</v>
      </c>
      <c r="C1010" s="42" t="str">
        <f>IFERROR(VLOOKUP(D:D,'1. КУБ по территории'!$A:$L,8,0),"")</f>
        <v>г. Минск, ул Кальварийская, д 2</v>
      </c>
      <c r="D1010" s="71" t="s">
        <v>2802</v>
      </c>
      <c r="E1010" s="51">
        <f>IFERROR(VLOOKUP(D:D,'1. КУБ по территории'!$I:$L,2,0),"-")</f>
        <v>0</v>
      </c>
      <c r="F1010" s="51">
        <f>IFERROR(VLOOKUP(D:D,'1. КУБ по территории'!$I:$L,3,0),"-")</f>
        <v>10940.760000000002</v>
      </c>
      <c r="G1010" s="51">
        <f>IFERROR(VLOOKUP(D:D,'1. КУБ по территории'!$I:$L,4,0),"-")</f>
        <v>0</v>
      </c>
      <c r="H1010" s="51">
        <f>IFERROR(AVERAGE(E1010:G1010),"-")</f>
        <v>3646.9200000000005</v>
      </c>
      <c r="I1010" s="42" t="str">
        <f>IFERROR(VLOOKUP($D1010,'1. КУБ по территории'!$A:$L,3,0),"-")</f>
        <v>Смешанный канал</v>
      </c>
      <c r="J1010" s="42" t="str">
        <f>IFERROR(VLOOKUP($D1010,'1. КУБ по территории'!$A:$L,4,0),"-")</f>
        <v>Супермаркет</v>
      </c>
      <c r="K1010" s="42" t="str">
        <f>IFERROR(VLOOKUP($D1010,'1. КУБ по территории'!$A:$L,5,0),"-")</f>
        <v>Супермаркет (малый)</v>
      </c>
      <c r="L1010" s="42" t="str">
        <f>IFERROR(VLOOKUP($D1010,'1. КУБ по территории'!$A:$L,6,0),"-")</f>
        <v>Unknown</v>
      </c>
      <c r="M1010" s="50">
        <f>IFERROR(IF(H1010&gt;=1000000,1,IF(AND(H1010&gt;=500000,H1010&lt;=999999),2,IF(AND(H1010&gt;=200000,H1010&lt;=499999),3,IF(AND(H1010&gt;=150000,H1010&lt;=199999),4,IF(AND(H1010&gt;=75000,H1010&lt;=149000),5,IF(AND(H1010&gt;=35000,H1010&lt;=74999),6,6)))))),"-")</f>
        <v>6</v>
      </c>
      <c r="N1010" s="83">
        <v>30</v>
      </c>
      <c r="O1010" s="83">
        <v>2</v>
      </c>
      <c r="P1010" s="43">
        <f>N1010*O1010</f>
        <v>60</v>
      </c>
      <c r="Q1010" s="67">
        <v>1</v>
      </c>
      <c r="R1010" s="67" t="s">
        <v>7584</v>
      </c>
      <c r="S1010" s="67">
        <v>1</v>
      </c>
      <c r="T1010" s="67" t="s">
        <v>7584</v>
      </c>
    </row>
    <row r="1011" spans="1:20" ht="12.75" hidden="1">
      <c r="A1011" s="72" t="s">
        <v>7587</v>
      </c>
      <c r="B1011" s="42" t="str">
        <f>IFERROR(VLOOKUP(D:D,'1. КУБ по территории'!$A:$L,7,0),"")</f>
        <v>Санта</v>
      </c>
      <c r="C1011" s="42" t="str">
        <f>IFERROR(VLOOKUP(D:D,'1. КУБ по территории'!$A:$L,8,0),"")</f>
        <v>г. Минск, ул Некрасова, д 3А</v>
      </c>
      <c r="D1011" s="71" t="s">
        <v>2826</v>
      </c>
      <c r="E1011" s="51">
        <f>IFERROR(VLOOKUP(D:D,'1. КУБ по территории'!$I:$L,2,0),"-")</f>
        <v>0</v>
      </c>
      <c r="F1011" s="51">
        <f>IFERROR(VLOOKUP(D:D,'1. КУБ по территории'!$I:$L,3,0),"-")</f>
        <v>2616.9</v>
      </c>
      <c r="G1011" s="51">
        <f>IFERROR(VLOOKUP(D:D,'1. КУБ по территории'!$I:$L,4,0),"-")</f>
        <v>5233.8</v>
      </c>
      <c r="H1011" s="51">
        <f>IFERROR(AVERAGE(E1011:G1011),"-")</f>
        <v>2616.9</v>
      </c>
      <c r="I1011" s="42" t="str">
        <f>IFERROR(VLOOKUP($D1011,'1. КУБ по территории'!$A:$L,3,0),"-")</f>
        <v>Смешанный канал</v>
      </c>
      <c r="J1011" s="42" t="str">
        <f>IFERROR(VLOOKUP($D1011,'1. КУБ по территории'!$A:$L,4,0),"-")</f>
        <v>Супермаркет</v>
      </c>
      <c r="K1011" s="42" t="str">
        <f>IFERROR(VLOOKUP($D1011,'1. КУБ по территории'!$A:$L,5,0),"-")</f>
        <v>Супермаркет (малый)</v>
      </c>
      <c r="L1011" s="42" t="str">
        <f>IFERROR(VLOOKUP($D1011,'1. КУБ по территории'!$A:$L,6,0),"-")</f>
        <v>Unknown</v>
      </c>
      <c r="M1011" s="50">
        <f>IFERROR(IF(H1011&gt;=1000000,1,IF(AND(H1011&gt;=500000,H1011&lt;=999999),2,IF(AND(H1011&gt;=200000,H1011&lt;=499999),3,IF(AND(H1011&gt;=150000,H1011&lt;=199999),4,IF(AND(H1011&gt;=75000,H1011&lt;=149000),5,IF(AND(H1011&gt;=35000,H1011&lt;=74999),6,6)))))),"-")</f>
        <v>6</v>
      </c>
      <c r="N1011" s="83">
        <v>30</v>
      </c>
      <c r="O1011" s="83">
        <v>2</v>
      </c>
      <c r="P1011" s="43">
        <f>N1011*O1011</f>
        <v>60</v>
      </c>
      <c r="Q1011" s="67" t="s">
        <v>7584</v>
      </c>
      <c r="R1011" s="67">
        <v>2</v>
      </c>
      <c r="S1011" s="67" t="s">
        <v>7584</v>
      </c>
      <c r="T1011" s="67">
        <v>2</v>
      </c>
    </row>
    <row r="1012" spans="1:20" ht="12.75" hidden="1">
      <c r="A1012" s="72" t="s">
        <v>7587</v>
      </c>
      <c r="B1012" s="42" t="str">
        <f>IFERROR(VLOOKUP(D:D,'1. КУБ по территории'!$A:$L,7,0),"")</f>
        <v>Санта</v>
      </c>
      <c r="C1012" s="42" t="str">
        <f>IFERROR(VLOOKUP(D:D,'1. КУБ по территории'!$A:$L,8,0),"")</f>
        <v>г. Минск, ул Маяковского, д 16</v>
      </c>
      <c r="D1012" s="71" t="s">
        <v>2845</v>
      </c>
      <c r="E1012" s="51">
        <f>IFERROR(VLOOKUP(D:D,'1. КУБ по территории'!$I:$L,2,0),"-")</f>
        <v>3768.84</v>
      </c>
      <c r="F1012" s="51">
        <f>IFERROR(VLOOKUP(D:D,'1. КУБ по территории'!$I:$L,3,0),"-")</f>
        <v>0</v>
      </c>
      <c r="G1012" s="51">
        <f>IFERROR(VLOOKUP(D:D,'1. КУБ по территории'!$I:$L,4,0),"-")</f>
        <v>2121</v>
      </c>
      <c r="H1012" s="51">
        <f>IFERROR(AVERAGE(E1012:G1012),"-")</f>
        <v>1963.28</v>
      </c>
      <c r="I1012" s="42" t="str">
        <f>IFERROR(VLOOKUP($D1012,'1. КУБ по территории'!$A:$L,3,0),"-")</f>
        <v>Смешанный канал</v>
      </c>
      <c r="J1012" s="42" t="str">
        <f>IFERROR(VLOOKUP($D1012,'1. КУБ по территории'!$A:$L,4,0),"-")</f>
        <v>Супермаркет</v>
      </c>
      <c r="K1012" s="42" t="str">
        <f>IFERROR(VLOOKUP($D1012,'1. КУБ по территории'!$A:$L,5,0),"-")</f>
        <v>Супермаркет (малый)</v>
      </c>
      <c r="L1012" s="42" t="str">
        <f>IFERROR(VLOOKUP($D1012,'1. КУБ по территории'!$A:$L,6,0),"-")</f>
        <v>Unknown</v>
      </c>
      <c r="M1012" s="50">
        <f>IFERROR(IF(H1012&gt;=1000000,1,IF(AND(H1012&gt;=500000,H1012&lt;=999999),2,IF(AND(H1012&gt;=200000,H1012&lt;=499999),3,IF(AND(H1012&gt;=150000,H1012&lt;=199999),4,IF(AND(H1012&gt;=75000,H1012&lt;=149000),5,IF(AND(H1012&gt;=35000,H1012&lt;=74999),6,6)))))),"-")</f>
        <v>6</v>
      </c>
      <c r="N1012" s="83">
        <v>30</v>
      </c>
      <c r="O1012" s="83">
        <v>2</v>
      </c>
      <c r="P1012" s="43">
        <f>N1012*O1012</f>
        <v>60</v>
      </c>
      <c r="Q1012" s="67">
        <v>4</v>
      </c>
      <c r="R1012" s="67" t="s">
        <v>7584</v>
      </c>
      <c r="S1012" s="67">
        <v>4</v>
      </c>
      <c r="T1012" s="67" t="s">
        <v>7584</v>
      </c>
    </row>
    <row r="1013" spans="1:20" ht="12.75" hidden="1">
      <c r="A1013" s="72" t="s">
        <v>7587</v>
      </c>
      <c r="B1013" s="42" t="str">
        <f>IFERROR(VLOOKUP(D:D,'1. КУБ по территории'!$A:$L,7,0),"")</f>
        <v>Санта</v>
      </c>
      <c r="C1013" s="42" t="str">
        <f>IFERROR(VLOOKUP(D:D,'1. КУБ по территории'!$A:$L,8,0),"")</f>
        <v>г. Минск, ул Кольцова, д 32</v>
      </c>
      <c r="D1013" s="71" t="s">
        <v>2890</v>
      </c>
      <c r="E1013" s="51">
        <f>IFERROR(VLOOKUP(D:D,'1. КУБ по территории'!$I:$L,2,0),"-")</f>
        <v>0</v>
      </c>
      <c r="F1013" s="51">
        <f>IFERROR(VLOOKUP(D:D,'1. КУБ по территории'!$I:$L,3,0),"-")</f>
        <v>3768.84</v>
      </c>
      <c r="G1013" s="51">
        <f>IFERROR(VLOOKUP(D:D,'1. КУБ по территории'!$I:$L,4,0),"-")</f>
        <v>0</v>
      </c>
      <c r="H1013" s="51">
        <f>IFERROR(AVERAGE(E1013:G1013),"-")</f>
        <v>1256.28</v>
      </c>
      <c r="I1013" s="42" t="str">
        <f>IFERROR(VLOOKUP($D1013,'1. КУБ по территории'!$A:$L,3,0),"-")</f>
        <v>Смешанный канал</v>
      </c>
      <c r="J1013" s="42" t="str">
        <f>IFERROR(VLOOKUP($D1013,'1. КУБ по территории'!$A:$L,4,0),"-")</f>
        <v>Супермаркет</v>
      </c>
      <c r="K1013" s="42" t="str">
        <f>IFERROR(VLOOKUP($D1013,'1. КУБ по территории'!$A:$L,5,0),"-")</f>
        <v>Супермаркет (малый)</v>
      </c>
      <c r="L1013" s="42" t="str">
        <f>IFERROR(VLOOKUP($D1013,'1. КУБ по территории'!$A:$L,6,0),"-")</f>
        <v>Unknown</v>
      </c>
      <c r="M1013" s="50">
        <f>IFERROR(IF(H1013&gt;=1000000,1,IF(AND(H1013&gt;=500000,H1013&lt;=999999),2,IF(AND(H1013&gt;=200000,H1013&lt;=499999),3,IF(AND(H1013&gt;=150000,H1013&lt;=199999),4,IF(AND(H1013&gt;=75000,H1013&lt;=149000),5,IF(AND(H1013&gt;=35000,H1013&lt;=74999),6,6)))))),"-")</f>
        <v>6</v>
      </c>
      <c r="N1013" s="83">
        <v>30</v>
      </c>
      <c r="O1013" s="83">
        <v>2</v>
      </c>
      <c r="P1013" s="43">
        <f>N1013*O1013</f>
        <v>60</v>
      </c>
      <c r="Q1013" s="67" t="s">
        <v>7584</v>
      </c>
      <c r="R1013" s="67">
        <v>2</v>
      </c>
      <c r="S1013" s="67" t="s">
        <v>7584</v>
      </c>
      <c r="T1013" s="67">
        <v>2</v>
      </c>
    </row>
    <row r="1014" spans="1:20" ht="12.75" hidden="1">
      <c r="A1014" s="72" t="s">
        <v>7587</v>
      </c>
      <c r="B1014" s="42" t="str">
        <f>IFERROR(VLOOKUP(D:D,'1. КУБ по территории'!$A:$L,7,0),"")</f>
        <v>Санта</v>
      </c>
      <c r="C1014" s="42" t="str">
        <f>IFERROR(VLOOKUP(D:D,'1. КУБ по территории'!$A:$L,8,0),"")</f>
        <v>г. Минск, ул Волоха, д 2</v>
      </c>
      <c r="D1014" s="71" t="s">
        <v>2809</v>
      </c>
      <c r="E1014" s="51">
        <f>IFERROR(VLOOKUP(D:D,'1. КУБ по территории'!$I:$L,2,0),"-")</f>
        <v>0</v>
      </c>
      <c r="F1014" s="51">
        <f>IFERROR(VLOOKUP(D:D,'1. КУБ по территории'!$I:$L,3,0),"-")</f>
        <v>0</v>
      </c>
      <c r="G1014" s="51">
        <f>IFERROR(VLOOKUP(D:D,'1. КУБ по территории'!$I:$L,4,0),"-")</f>
        <v>8648</v>
      </c>
      <c r="H1014" s="51">
        <f>IFERROR(AVERAGE(E1014:G1014),"-")</f>
        <v>2882.6666666666665</v>
      </c>
      <c r="I1014" s="42" t="str">
        <f>IFERROR(VLOOKUP($D1014,'1. КУБ по территории'!$A:$L,3,0),"-")</f>
        <v>Смешанный канал</v>
      </c>
      <c r="J1014" s="42" t="str">
        <f>IFERROR(VLOOKUP($D1014,'1. КУБ по территории'!$A:$L,4,0),"-")</f>
        <v>Супермаркет</v>
      </c>
      <c r="K1014" s="42" t="str">
        <f>IFERROR(VLOOKUP($D1014,'1. КУБ по территории'!$A:$L,5,0),"-")</f>
        <v>Супермаркет (малый)</v>
      </c>
      <c r="L1014" s="42" t="str">
        <f>IFERROR(VLOOKUP($D1014,'1. КУБ по территории'!$A:$L,6,0),"-")</f>
        <v>Unknown</v>
      </c>
      <c r="M1014" s="50">
        <f>IFERROR(IF(H1014&gt;=1000000,1,IF(AND(H1014&gt;=500000,H1014&lt;=999999),2,IF(AND(H1014&gt;=200000,H1014&lt;=499999),3,IF(AND(H1014&gt;=150000,H1014&lt;=199999),4,IF(AND(H1014&gt;=75000,H1014&lt;=149000),5,IF(AND(H1014&gt;=35000,H1014&lt;=74999),6,6)))))),"-")</f>
        <v>6</v>
      </c>
      <c r="N1014" s="83">
        <v>30</v>
      </c>
      <c r="O1014" s="83">
        <v>2</v>
      </c>
      <c r="P1014" s="43">
        <f>N1014*O1014</f>
        <v>60</v>
      </c>
      <c r="Q1014" s="67">
        <v>3</v>
      </c>
      <c r="R1014" s="67" t="s">
        <v>7584</v>
      </c>
      <c r="S1014" s="67">
        <v>3</v>
      </c>
      <c r="T1014" s="67" t="s">
        <v>7584</v>
      </c>
    </row>
    <row r="1015" spans="1:20" ht="12.75" hidden="1">
      <c r="A1015" s="72" t="s">
        <v>7587</v>
      </c>
      <c r="B1015" s="42" t="str">
        <f>IFERROR(VLOOKUP(D:D,'1. КУБ по территории'!$A:$L,7,0),"")</f>
        <v>Соседи</v>
      </c>
      <c r="C1015" s="42" t="str">
        <f>IFERROR(VLOOKUP(D:D,'1. КУБ по территории'!$A:$L,8,0),"")</f>
        <v>г. Минск, тракт Долгиновский, д 178</v>
      </c>
      <c r="D1015" s="71" t="s">
        <v>3119</v>
      </c>
      <c r="E1015" s="51">
        <f>IFERROR(VLOOKUP(D:D,'1. КУБ по территории'!$I:$L,2,0),"-")</f>
        <v>0</v>
      </c>
      <c r="F1015" s="51">
        <f>IFERROR(VLOOKUP(D:D,'1. КУБ по территории'!$I:$L,3,0),"-")</f>
        <v>6198.12</v>
      </c>
      <c r="G1015" s="51">
        <f>IFERROR(VLOOKUP(D:D,'1. КУБ по территории'!$I:$L,4,0),"-")</f>
        <v>0</v>
      </c>
      <c r="H1015" s="51">
        <f>IFERROR(AVERAGE(E1015:G1015),"-")</f>
        <v>2066.04</v>
      </c>
      <c r="I1015" s="42" t="str">
        <f>IFERROR(VLOOKUP($D1015,'1. КУБ по территории'!$A:$L,3,0),"-")</f>
        <v>Смешанный канал</v>
      </c>
      <c r="J1015" s="42" t="str">
        <f>IFERROR(VLOOKUP($D1015,'1. КУБ по территории'!$A:$L,4,0),"-")</f>
        <v>Супермаркет</v>
      </c>
      <c r="K1015" s="42" t="str">
        <f>IFERROR(VLOOKUP($D1015,'1. КУБ по территории'!$A:$L,5,0),"-")</f>
        <v>Супермаркет (малый)</v>
      </c>
      <c r="L1015" s="42" t="str">
        <f>IFERROR(VLOOKUP($D1015,'1. КУБ по территории'!$A:$L,6,0),"-")</f>
        <v>Формат_1 (Соседи)</v>
      </c>
      <c r="M1015" s="50">
        <f>IFERROR(IF(H1015&gt;=1000000,1,IF(AND(H1015&gt;=500000,H1015&lt;=999999),2,IF(AND(H1015&gt;=200000,H1015&lt;=499999),3,IF(AND(H1015&gt;=150000,H1015&lt;=199999),4,IF(AND(H1015&gt;=75000,H1015&lt;=149000),5,IF(AND(H1015&gt;=35000,H1015&lt;=74999),6,6)))))),"-")</f>
        <v>6</v>
      </c>
      <c r="N1015" s="83">
        <v>30</v>
      </c>
      <c r="O1015" s="83">
        <v>2</v>
      </c>
      <c r="P1015" s="43">
        <f>N1015*O1015</f>
        <v>60</v>
      </c>
      <c r="Q1015" s="67" t="s">
        <v>7584</v>
      </c>
      <c r="R1015" s="67">
        <v>1</v>
      </c>
      <c r="S1015" s="67" t="s">
        <v>7584</v>
      </c>
      <c r="T1015" s="67">
        <v>1</v>
      </c>
    </row>
    <row r="1016" spans="1:20" ht="12.75" hidden="1">
      <c r="A1016" s="85" t="s">
        <v>7587</v>
      </c>
      <c r="B1016" s="42" t="str">
        <f>IFERROR(VLOOKUP(D:D,'1. КУБ по территории'!$A:$L,7,0),"")</f>
        <v>Соседи</v>
      </c>
      <c r="C1016" s="42" t="str">
        <f>IFERROR(VLOOKUP(D:D,'1. КУБ по территории'!$A:$L,8,0),"")</f>
        <v>г. Минск, пр-кт Жукова, д 44/13</v>
      </c>
      <c r="D1016" s="71" t="s">
        <v>2917</v>
      </c>
      <c r="E1016" s="51">
        <f>IFERROR(VLOOKUP(D:D,'1. КУБ по территории'!$I:$L,2,0),"-")</f>
        <v>0</v>
      </c>
      <c r="F1016" s="51">
        <f>IFERROR(VLOOKUP(D:D,'1. КУБ по территории'!$I:$L,3,0),"-")</f>
        <v>12566.16</v>
      </c>
      <c r="G1016" s="51">
        <f>IFERROR(VLOOKUP(D:D,'1. КУБ по территории'!$I:$L,4,0),"-")</f>
        <v>0</v>
      </c>
      <c r="H1016" s="51">
        <f>IFERROR(AVERAGE(E1016:G1016),"-")</f>
        <v>4188.72</v>
      </c>
      <c r="I1016" s="42" t="str">
        <f>IFERROR(VLOOKUP($D1016,'1. КУБ по территории'!$A:$L,3,0),"-")</f>
        <v>Смешанный канал</v>
      </c>
      <c r="J1016" s="42" t="str">
        <f>IFERROR(VLOOKUP($D1016,'1. КУБ по территории'!$A:$L,4,0),"-")</f>
        <v>Супермаркет</v>
      </c>
      <c r="K1016" s="42" t="str">
        <f>IFERROR(VLOOKUP($D1016,'1. КУБ по территории'!$A:$L,5,0),"-")</f>
        <v>Супермаркет (малый)</v>
      </c>
      <c r="L1016" s="42" t="str">
        <f>IFERROR(VLOOKUP($D1016,'1. КУБ по территории'!$A:$L,6,0),"-")</f>
        <v>Unknown</v>
      </c>
      <c r="M1016" s="50">
        <f>IFERROR(IF(H1016&gt;=1000000,1,IF(AND(H1016&gt;=500000,H1016&lt;=999999),2,IF(AND(H1016&gt;=200000,H1016&lt;=499999),3,IF(AND(H1016&gt;=150000,H1016&lt;=199999),4,IF(AND(H1016&gt;=75000,H1016&lt;=149000),5,IF(AND(H1016&gt;=35000,H1016&lt;=74999),6,6)))))),"-")</f>
        <v>6</v>
      </c>
      <c r="N1016" s="83">
        <v>30</v>
      </c>
      <c r="O1016" s="83">
        <v>1</v>
      </c>
      <c r="P1016" s="43">
        <f>N1016*O1016</f>
        <v>30</v>
      </c>
      <c r="Q1016" s="67">
        <v>3</v>
      </c>
      <c r="R1016" s="67" t="s">
        <v>7584</v>
      </c>
      <c r="S1016" s="67" t="s">
        <v>7584</v>
      </c>
      <c r="T1016" s="67" t="s">
        <v>7584</v>
      </c>
    </row>
    <row r="1017" spans="1:20" ht="12.75" hidden="1">
      <c r="A1017" s="85" t="s">
        <v>7587</v>
      </c>
      <c r="B1017" s="42" t="str">
        <f>IFERROR(VLOOKUP(D:D,'1. КУБ по территории'!$A:$L,7,0),"")</f>
        <v/>
      </c>
      <c r="C1017" s="73" t="s">
        <v>7598</v>
      </c>
      <c r="D1017" s="86" t="s">
        <v>7591</v>
      </c>
      <c r="E1017" s="51" t="str">
        <f>IFERROR(VLOOKUP(D:D,'1. КУБ по территории'!$I:$L,2,0),"-")</f>
        <v>-</v>
      </c>
      <c r="F1017" s="51" t="str">
        <f>IFERROR(VLOOKUP(D:D,'1. КУБ по территории'!$I:$L,3,0),"-")</f>
        <v>-</v>
      </c>
      <c r="G1017" s="51" t="str">
        <f>IFERROR(VLOOKUP(D:D,'1. КУБ по территории'!$I:$L,4,0),"-")</f>
        <v>-</v>
      </c>
      <c r="H1017" s="51" t="str">
        <f>IFERROR(AVERAGE(E1017:G1017),"-")</f>
        <v>-</v>
      </c>
      <c r="I1017" s="42" t="str">
        <f>IFERROR(VLOOKUP($D1017,'1. КУБ по территории'!$A:$L,3,0),"-")</f>
        <v>-</v>
      </c>
      <c r="J1017" s="42" t="str">
        <f>IFERROR(VLOOKUP($D1017,'1. КУБ по территории'!$A:$L,4,0),"-")</f>
        <v>-</v>
      </c>
      <c r="K1017" s="42" t="str">
        <f>IFERROR(VLOOKUP($D1017,'1. КУБ по территории'!$A:$L,5,0),"-")</f>
        <v>-</v>
      </c>
      <c r="L1017" s="42" t="str">
        <f>IFERROR(VLOOKUP($D1017,'1. КУБ по территории'!$A:$L,6,0),"-")</f>
        <v>-</v>
      </c>
      <c r="M1017" s="50">
        <f>IFERROR(IF(H1017&gt;=1000000,1,IF(AND(H1017&gt;=500000,H1017&lt;=999999),2,IF(AND(H1017&gt;=200000,H1017&lt;=499999),3,IF(AND(H1017&gt;=150000,H1017&lt;=199999),4,IF(AND(H1017&gt;=75000,H1017&lt;=149000),5,IF(AND(H1017&gt;=35000,H1017&lt;=74999),6,6)))))),"-")</f>
        <v>1</v>
      </c>
      <c r="N1017" s="83">
        <v>60</v>
      </c>
      <c r="O1017" s="83">
        <v>1</v>
      </c>
      <c r="P1017" s="43">
        <f>N1017*O1017</f>
        <v>60</v>
      </c>
      <c r="Q1017" s="67" t="s">
        <v>7584</v>
      </c>
      <c r="R1017" s="67" t="s">
        <v>7584</v>
      </c>
      <c r="S1017" s="67" t="s">
        <v>7584</v>
      </c>
      <c r="T1017" s="67">
        <v>2</v>
      </c>
    </row>
    <row r="1018" spans="1:20" ht="12.75" hidden="1">
      <c r="A1018" s="85" t="s">
        <v>7587</v>
      </c>
      <c r="B1018" s="42" t="str">
        <f>IFERROR(VLOOKUP(D:D,'1. КУБ по территории'!$A:$L,7,0),"")</f>
        <v>Соседи</v>
      </c>
      <c r="C1018" s="42" t="str">
        <f>IFERROR(VLOOKUP(D:D,'1. КУБ по территории'!$A:$L,8,0),"")</f>
        <v>г. Минск, ул Налибокская, д 1-1</v>
      </c>
      <c r="D1018" s="71" t="s">
        <v>2923</v>
      </c>
      <c r="E1018" s="51">
        <f>IFERROR(VLOOKUP(D:D,'1. КУБ по территории'!$I:$L,2,0),"-")</f>
        <v>0</v>
      </c>
      <c r="F1018" s="51">
        <f>IFERROR(VLOOKUP(D:D,'1. КУБ по территории'!$I:$L,3,0),"-")</f>
        <v>3781.08</v>
      </c>
      <c r="G1018" s="51">
        <f>IFERROR(VLOOKUP(D:D,'1. КУБ по территории'!$I:$L,4,0),"-")</f>
        <v>0</v>
      </c>
      <c r="H1018" s="51">
        <f>IFERROR(AVERAGE(E1018:G1018),"-")</f>
        <v>1260.3599999999999</v>
      </c>
      <c r="I1018" s="42" t="str">
        <f>IFERROR(VLOOKUP($D1018,'1. КУБ по территории'!$A:$L,3,0),"-")</f>
        <v>Смешанный канал</v>
      </c>
      <c r="J1018" s="42" t="str">
        <f>IFERROR(VLOOKUP($D1018,'1. КУБ по территории'!$A:$L,4,0),"-")</f>
        <v>Супермаркет</v>
      </c>
      <c r="K1018" s="42" t="str">
        <f>IFERROR(VLOOKUP($D1018,'1. КУБ по территории'!$A:$L,5,0),"-")</f>
        <v>Супермаркет (малый)</v>
      </c>
      <c r="L1018" s="42" t="str">
        <f>IFERROR(VLOOKUP($D1018,'1. КУБ по территории'!$A:$L,6,0),"-")</f>
        <v>Unknown</v>
      </c>
      <c r="M1018" s="50">
        <f>IFERROR(IF(H1018&gt;=1000000,1,IF(AND(H1018&gt;=500000,H1018&lt;=999999),2,IF(AND(H1018&gt;=200000,H1018&lt;=499999),3,IF(AND(H1018&gt;=150000,H1018&lt;=199999),4,IF(AND(H1018&gt;=75000,H1018&lt;=149000),5,IF(AND(H1018&gt;=35000,H1018&lt;=74999),6,6)))))),"-")</f>
        <v>6</v>
      </c>
      <c r="N1018" s="83">
        <v>30</v>
      </c>
      <c r="O1018" s="83">
        <v>2</v>
      </c>
      <c r="P1018" s="43">
        <f>N1018*O1018</f>
        <v>60</v>
      </c>
      <c r="Q1018" s="67">
        <v>5</v>
      </c>
      <c r="R1018" s="67" t="s">
        <v>7584</v>
      </c>
      <c r="S1018" s="67">
        <v>5</v>
      </c>
      <c r="T1018" s="67" t="s">
        <v>7584</v>
      </c>
    </row>
    <row r="1019" spans="1:20" ht="12.75" hidden="1">
      <c r="A1019" s="72" t="s">
        <v>7587</v>
      </c>
      <c r="B1019" s="42" t="str">
        <f>IFERROR(VLOOKUP(D:D,'1. КУБ по территории'!$A:$L,7,0),"")</f>
        <v>Соседи</v>
      </c>
      <c r="C1019" s="42" t="str">
        <f>IFERROR(VLOOKUP(D:D,'1. КУБ по территории'!$A:$L,8,0),"")</f>
        <v>г. Минск, ул Ложинская, д 14-2</v>
      </c>
      <c r="D1019" s="71" t="s">
        <v>2919</v>
      </c>
      <c r="E1019" s="51">
        <f>IFERROR(VLOOKUP(D:D,'1. КУБ по территории'!$I:$L,2,0),"-")</f>
        <v>0</v>
      </c>
      <c r="F1019" s="51">
        <f>IFERROR(VLOOKUP(D:D,'1. КУБ по территории'!$I:$L,3,0),"-")</f>
        <v>4586.76</v>
      </c>
      <c r="G1019" s="51">
        <f>IFERROR(VLOOKUP(D:D,'1. КУБ по территории'!$I:$L,4,0),"-")</f>
        <v>0</v>
      </c>
      <c r="H1019" s="51">
        <f>IFERROR(AVERAGE(E1019:G1019),"-")</f>
        <v>1528.92</v>
      </c>
      <c r="I1019" s="42" t="str">
        <f>IFERROR(VLOOKUP($D1019,'1. КУБ по территории'!$A:$L,3,0),"-")</f>
        <v>Смешанный канал</v>
      </c>
      <c r="J1019" s="42" t="str">
        <f>IFERROR(VLOOKUP($D1019,'1. КУБ по территории'!$A:$L,4,0),"-")</f>
        <v>Супермаркет</v>
      </c>
      <c r="K1019" s="42" t="str">
        <f>IFERROR(VLOOKUP($D1019,'1. КУБ по территории'!$A:$L,5,0),"-")</f>
        <v>Супермаркет (малый)</v>
      </c>
      <c r="L1019" s="42" t="str">
        <f>IFERROR(VLOOKUP($D1019,'1. КУБ по территории'!$A:$L,6,0),"-")</f>
        <v>Unknown</v>
      </c>
      <c r="M1019" s="50">
        <f>IFERROR(IF(H1019&gt;=1000000,1,IF(AND(H1019&gt;=500000,H1019&lt;=999999),2,IF(AND(H1019&gt;=200000,H1019&lt;=499999),3,IF(AND(H1019&gt;=150000,H1019&lt;=199999),4,IF(AND(H1019&gt;=75000,H1019&lt;=149000),5,IF(AND(H1019&gt;=35000,H1019&lt;=74999),6,6)))))),"-")</f>
        <v>6</v>
      </c>
      <c r="N1019" s="83">
        <v>30</v>
      </c>
      <c r="O1019" s="83">
        <v>1</v>
      </c>
      <c r="P1019" s="43">
        <f>N1019*O1019</f>
        <v>30</v>
      </c>
      <c r="Q1019" s="67" t="s">
        <v>7584</v>
      </c>
      <c r="R1019" s="67">
        <v>2</v>
      </c>
      <c r="S1019" s="67" t="s">
        <v>7584</v>
      </c>
      <c r="T1019" s="67" t="s">
        <v>7584</v>
      </c>
    </row>
    <row r="1020" spans="1:20" ht="12.75" hidden="1">
      <c r="A1020" s="72" t="s">
        <v>7587</v>
      </c>
      <c r="B1020" s="42" t="str">
        <f>IFERROR(VLOOKUP(D:D,'1. КУБ по территории'!$A:$L,7,0),"")</f>
        <v>Соседи</v>
      </c>
      <c r="C1020" s="42" t="str">
        <f>IFERROR(VLOOKUP(D:D,'1. КУБ по территории'!$A:$L,8,0),"")</f>
        <v>г. Минск, ул Лобанка, д 94</v>
      </c>
      <c r="D1020" s="71" t="s">
        <v>2921</v>
      </c>
      <c r="E1020" s="51">
        <f>IFERROR(VLOOKUP(D:D,'1. КУБ по территории'!$I:$L,2,0),"-")</f>
        <v>0</v>
      </c>
      <c r="F1020" s="51">
        <f>IFERROR(VLOOKUP(D:D,'1. КУБ по территории'!$I:$L,3,0),"-")</f>
        <v>4586.76</v>
      </c>
      <c r="G1020" s="51">
        <f>IFERROR(VLOOKUP(D:D,'1. КУБ по территории'!$I:$L,4,0),"-")</f>
        <v>0</v>
      </c>
      <c r="H1020" s="51">
        <f>IFERROR(AVERAGE(E1020:G1020),"-")</f>
        <v>1528.92</v>
      </c>
      <c r="I1020" s="42" t="str">
        <f>IFERROR(VLOOKUP($D1020,'1. КУБ по территории'!$A:$L,3,0),"-")</f>
        <v>Смешанный канал</v>
      </c>
      <c r="J1020" s="42" t="str">
        <f>IFERROR(VLOOKUP($D1020,'1. КУБ по территории'!$A:$L,4,0),"-")</f>
        <v>Супермаркет</v>
      </c>
      <c r="K1020" s="42" t="str">
        <f>IFERROR(VLOOKUP($D1020,'1. КУБ по территории'!$A:$L,5,0),"-")</f>
        <v>Супермаркет (малый)</v>
      </c>
      <c r="L1020" s="42" t="str">
        <f>IFERROR(VLOOKUP($D1020,'1. КУБ по территории'!$A:$L,6,0),"-")</f>
        <v>Unknown</v>
      </c>
      <c r="M1020" s="50">
        <f>IFERROR(IF(H1020&gt;=1000000,1,IF(AND(H1020&gt;=500000,H1020&lt;=999999),2,IF(AND(H1020&gt;=200000,H1020&lt;=499999),3,IF(AND(H1020&gt;=150000,H1020&lt;=199999),4,IF(AND(H1020&gt;=75000,H1020&lt;=149000),5,IF(AND(H1020&gt;=35000,H1020&lt;=74999),6,6)))))),"-")</f>
        <v>6</v>
      </c>
      <c r="N1020" s="83">
        <v>30</v>
      </c>
      <c r="O1020" s="83">
        <v>1</v>
      </c>
      <c r="P1020" s="43">
        <f>N1020*O1020</f>
        <v>30</v>
      </c>
      <c r="Q1020" s="67" t="s">
        <v>7584</v>
      </c>
      <c r="R1020" s="67" t="s">
        <v>7584</v>
      </c>
      <c r="S1020" s="67">
        <v>3</v>
      </c>
      <c r="T1020" s="67" t="s">
        <v>7584</v>
      </c>
    </row>
    <row r="1021" spans="1:20" ht="12.75" hidden="1">
      <c r="A1021" s="72" t="s">
        <v>7587</v>
      </c>
      <c r="B1021" s="42" t="str">
        <f>IFERROR(VLOOKUP(D:D,'1. КУБ по территории'!$A:$L,7,0),"")</f>
        <v>Соседи</v>
      </c>
      <c r="C1021" s="42" t="str">
        <f>IFERROR(VLOOKUP(D:D,'1. КУБ по территории'!$A:$L,8,0),"")</f>
        <v>г. Минск, ул Дунина-Марцинкевича, д 11</v>
      </c>
      <c r="D1021" s="71" t="s">
        <v>2924</v>
      </c>
      <c r="E1021" s="51">
        <f>IFERROR(VLOOKUP(D:D,'1. КУБ по территории'!$I:$L,2,0),"-")</f>
        <v>-1208.52</v>
      </c>
      <c r="F1021" s="51">
        <f>IFERROR(VLOOKUP(D:D,'1. КУБ по территории'!$I:$L,3,0),"-")</f>
        <v>4586.76</v>
      </c>
      <c r="G1021" s="51">
        <f>IFERROR(VLOOKUP(D:D,'1. КУБ по территории'!$I:$L,4,0),"-")</f>
        <v>0</v>
      </c>
      <c r="H1021" s="51">
        <f>IFERROR(AVERAGE(E1021:G1021),"-")</f>
        <v>1126.0800000000002</v>
      </c>
      <c r="I1021" s="42" t="str">
        <f>IFERROR(VLOOKUP($D1021,'1. КУБ по территории'!$A:$L,3,0),"-")</f>
        <v>Смешанный канал</v>
      </c>
      <c r="J1021" s="42" t="str">
        <f>IFERROR(VLOOKUP($D1021,'1. КУБ по территории'!$A:$L,4,0),"-")</f>
        <v>Супермаркет</v>
      </c>
      <c r="K1021" s="42" t="str">
        <f>IFERROR(VLOOKUP($D1021,'1. КУБ по территории'!$A:$L,5,0),"-")</f>
        <v>Супермаркет (малый)</v>
      </c>
      <c r="L1021" s="42" t="str">
        <f>IFERROR(VLOOKUP($D1021,'1. КУБ по территории'!$A:$L,6,0),"-")</f>
        <v>Unknown</v>
      </c>
      <c r="M1021" s="50">
        <f>IFERROR(IF(H1021&gt;=1000000,1,IF(AND(H1021&gt;=500000,H1021&lt;=999999),2,IF(AND(H1021&gt;=200000,H1021&lt;=499999),3,IF(AND(H1021&gt;=150000,H1021&lt;=199999),4,IF(AND(H1021&gt;=75000,H1021&lt;=149000),5,IF(AND(H1021&gt;=35000,H1021&lt;=74999),6,6)))))),"-")</f>
        <v>6</v>
      </c>
      <c r="N1021" s="83">
        <v>30</v>
      </c>
      <c r="O1021" s="83">
        <v>1</v>
      </c>
      <c r="P1021" s="43">
        <f>N1021*O1021</f>
        <v>30</v>
      </c>
      <c r="Q1021" s="67" t="s">
        <v>7584</v>
      </c>
      <c r="R1021" s="67" t="s">
        <v>7584</v>
      </c>
      <c r="S1021" s="67" t="s">
        <v>7584</v>
      </c>
      <c r="T1021" s="67">
        <v>5</v>
      </c>
    </row>
    <row r="1022" spans="1:20" ht="12.75" hidden="1">
      <c r="A1022" s="72" t="s">
        <v>7587</v>
      </c>
      <c r="B1022" s="42" t="str">
        <f>IFERROR(VLOOKUP(D:D,'1. КУБ по территории'!$A:$L,7,0),"")</f>
        <v>Соседи</v>
      </c>
      <c r="C1022" s="42" t="str">
        <f>IFERROR(VLOOKUP(D:D,'1. КУБ по территории'!$A:$L,8,0),"")</f>
        <v>г. Минск, ул Заславская, д 23</v>
      </c>
      <c r="D1022" s="71" t="s">
        <v>2925</v>
      </c>
      <c r="E1022" s="51">
        <f>IFERROR(VLOOKUP(D:D,'1. КУБ по территории'!$I:$L,2,0),"-")</f>
        <v>-2659.8</v>
      </c>
      <c r="F1022" s="51">
        <f>IFERROR(VLOOKUP(D:D,'1. КУБ по территории'!$I:$L,3,0),"-")</f>
        <v>4183.92</v>
      </c>
      <c r="G1022" s="51">
        <f>IFERROR(VLOOKUP(D:D,'1. КУБ по территории'!$I:$L,4,0),"-")</f>
        <v>0</v>
      </c>
      <c r="H1022" s="51">
        <f>IFERROR(AVERAGE(E1022:G1022),"-")</f>
        <v>508.03999999999996</v>
      </c>
      <c r="I1022" s="42" t="str">
        <f>IFERROR(VLOOKUP($D1022,'1. КУБ по территории'!$A:$L,3,0),"-")</f>
        <v>Смешанный канал</v>
      </c>
      <c r="J1022" s="42" t="str">
        <f>IFERROR(VLOOKUP($D1022,'1. КУБ по территории'!$A:$L,4,0),"-")</f>
        <v>Супермаркет</v>
      </c>
      <c r="K1022" s="42" t="str">
        <f>IFERROR(VLOOKUP($D1022,'1. КУБ по территории'!$A:$L,5,0),"-")</f>
        <v>Супермаркет (малый)</v>
      </c>
      <c r="L1022" s="42" t="str">
        <f>IFERROR(VLOOKUP($D1022,'1. КУБ по территории'!$A:$L,6,0),"-")</f>
        <v>Unknown</v>
      </c>
      <c r="M1022" s="50">
        <f>IFERROR(IF(H1022&gt;=1000000,1,IF(AND(H1022&gt;=500000,H1022&lt;=999999),2,IF(AND(H1022&gt;=200000,H1022&lt;=499999),3,IF(AND(H1022&gt;=150000,H1022&lt;=199999),4,IF(AND(H1022&gt;=75000,H1022&lt;=149000),5,IF(AND(H1022&gt;=35000,H1022&lt;=74999),6,6)))))),"-")</f>
        <v>6</v>
      </c>
      <c r="N1022" s="83">
        <v>30</v>
      </c>
      <c r="O1022" s="83">
        <v>1</v>
      </c>
      <c r="P1022" s="43">
        <f>N1022*O1022</f>
        <v>30</v>
      </c>
      <c r="Q1022" s="67">
        <v>1</v>
      </c>
      <c r="R1022" s="67" t="s">
        <v>7584</v>
      </c>
      <c r="S1022" s="67" t="s">
        <v>7584</v>
      </c>
      <c r="T1022" s="67" t="s">
        <v>7584</v>
      </c>
    </row>
    <row r="1023" spans="1:20" ht="12.75" hidden="1">
      <c r="A1023" s="72" t="s">
        <v>7587</v>
      </c>
      <c r="B1023" s="42" t="str">
        <f>IFERROR(VLOOKUP(D:D,'1. КУБ по территории'!$A:$L,7,0),"")</f>
        <v>Соседи</v>
      </c>
      <c r="C1023" s="42" t="str">
        <f>IFERROR(VLOOKUP(D:D,'1. КУБ по территории'!$A:$L,8,0),"")</f>
        <v>г. Минск, ул Сурганова, д 50</v>
      </c>
      <c r="D1023" s="71" t="s">
        <v>2920</v>
      </c>
      <c r="E1023" s="51">
        <f>IFERROR(VLOOKUP(D:D,'1. КУБ по территории'!$I:$L,2,0),"-")</f>
        <v>0</v>
      </c>
      <c r="F1023" s="51">
        <f>IFERROR(VLOOKUP(D:D,'1. КУБ по территории'!$I:$L,3,0),"-")</f>
        <v>4586.76</v>
      </c>
      <c r="G1023" s="51">
        <f>IFERROR(VLOOKUP(D:D,'1. КУБ по территории'!$I:$L,4,0),"-")</f>
        <v>0</v>
      </c>
      <c r="H1023" s="51">
        <f>IFERROR(AVERAGE(E1023:G1023),"-")</f>
        <v>1528.92</v>
      </c>
      <c r="I1023" s="42" t="str">
        <f>IFERROR(VLOOKUP($D1023,'1. КУБ по территории'!$A:$L,3,0),"-")</f>
        <v>Смешанный канал</v>
      </c>
      <c r="J1023" s="42" t="str">
        <f>IFERROR(VLOOKUP($D1023,'1. КУБ по территории'!$A:$L,4,0),"-")</f>
        <v>Супермаркет</v>
      </c>
      <c r="K1023" s="42" t="str">
        <f>IFERROR(VLOOKUP($D1023,'1. КУБ по территории'!$A:$L,5,0),"-")</f>
        <v>Супермаркет (малый)</v>
      </c>
      <c r="L1023" s="42" t="str">
        <f>IFERROR(VLOOKUP($D1023,'1. КУБ по территории'!$A:$L,6,0),"-")</f>
        <v>Unknown</v>
      </c>
      <c r="M1023" s="50">
        <f>IFERROR(IF(H1023&gt;=1000000,1,IF(AND(H1023&gt;=500000,H1023&lt;=999999),2,IF(AND(H1023&gt;=200000,H1023&lt;=499999),3,IF(AND(H1023&gt;=150000,H1023&lt;=199999),4,IF(AND(H1023&gt;=75000,H1023&lt;=149000),5,IF(AND(H1023&gt;=35000,H1023&lt;=74999),6,6)))))),"-")</f>
        <v>6</v>
      </c>
      <c r="N1023" s="83">
        <v>30</v>
      </c>
      <c r="O1023" s="83">
        <v>1</v>
      </c>
      <c r="P1023" s="43">
        <f>N1023*O1023</f>
        <v>30</v>
      </c>
      <c r="Q1023" s="67" t="s">
        <v>7584</v>
      </c>
      <c r="R1023" s="67">
        <v>2</v>
      </c>
      <c r="S1023" s="67" t="s">
        <v>7584</v>
      </c>
      <c r="T1023" s="67" t="s">
        <v>7584</v>
      </c>
    </row>
    <row r="1024" spans="1:20" ht="12.75" hidden="1">
      <c r="A1024" s="72" t="s">
        <v>7587</v>
      </c>
      <c r="B1024" s="42" t="str">
        <f>IFERROR(VLOOKUP(D:D,'1. КУБ по территории'!$A:$L,7,0),"")</f>
        <v>InLek</v>
      </c>
      <c r="C1024" s="42" t="str">
        <f>IFERROR(VLOOKUP(D:D,'1. КУБ по территории'!$A:$L,8,0),"")</f>
        <v>г. Минск, ул Веры Хоружей, д 31</v>
      </c>
      <c r="D1024" s="71" t="s">
        <v>1721</v>
      </c>
      <c r="E1024" s="51">
        <f>IFERROR(VLOOKUP(D:D,'1. КУБ по территории'!$I:$L,2,0),"-")</f>
        <v>507.27822171494392</v>
      </c>
      <c r="F1024" s="51">
        <f>IFERROR(VLOOKUP(D:D,'1. КУБ по территории'!$I:$L,3,0),"-")</f>
        <v>0</v>
      </c>
      <c r="G1024" s="51">
        <f>IFERROR(VLOOKUP(D:D,'1. КУБ по территории'!$I:$L,4,0),"-")</f>
        <v>0</v>
      </c>
      <c r="H1024" s="51">
        <f>IFERROR(AVERAGE(E1024:G1024),"-")</f>
        <v>169.09274057164797</v>
      </c>
      <c r="I1024" s="42" t="str">
        <f>IFERROR(VLOOKUP($D1024,'1. КУБ по территории'!$A:$L,3,0),"-")</f>
        <v>Канал Специалисты</v>
      </c>
      <c r="J1024" s="42" t="str">
        <f>IFERROR(VLOOKUP($D1024,'1. КУБ по территории'!$A:$L,4,0),"-")</f>
        <v>Аптека</v>
      </c>
      <c r="K1024" s="42" t="str">
        <f>IFERROR(VLOOKUP($D1024,'1. КУБ по территории'!$A:$L,5,0),"-")</f>
        <v>Аптека (малый формат)</v>
      </c>
      <c r="L1024" s="42" t="str">
        <f>IFERROR(VLOOKUP($D1024,'1. КУБ по территории'!$A:$L,6,0),"-")</f>
        <v>Unknown</v>
      </c>
      <c r="M1024" s="50">
        <f>IFERROR(IF(H1024&gt;=1000000,1,IF(AND(H1024&gt;=500000,H1024&lt;=999999),2,IF(AND(H1024&gt;=200000,H1024&lt;=499999),3,IF(AND(H1024&gt;=150000,H1024&lt;=199999),4,IF(AND(H1024&gt;=75000,H1024&lt;=149000),5,IF(AND(H1024&gt;=35000,H1024&lt;=74999),6,6)))))),"-")</f>
        <v>6</v>
      </c>
      <c r="N1024" s="83">
        <v>30</v>
      </c>
      <c r="O1024" s="83">
        <v>0</v>
      </c>
      <c r="P1024" s="43">
        <f>N1024*O1024</f>
        <v>0</v>
      </c>
      <c r="Q1024" s="67" t="s">
        <v>7584</v>
      </c>
      <c r="R1024" s="67" t="s">
        <v>7584</v>
      </c>
      <c r="S1024" s="67" t="s">
        <v>7584</v>
      </c>
      <c r="T1024" s="67" t="s">
        <v>7584</v>
      </c>
    </row>
    <row r="1025" spans="1:20" ht="12.75" hidden="1">
      <c r="A1025" s="72" t="s">
        <v>7587</v>
      </c>
      <c r="B1025" s="42" t="str">
        <f>IFERROR(VLOOKUP(D:D,'1. КУБ по территории'!$A:$L,7,0),"")</f>
        <v>InLek</v>
      </c>
      <c r="C1025" s="42" t="str">
        <f>IFERROR(VLOOKUP(D:D,'1. КУБ по территории'!$A:$L,8,0),"")</f>
        <v>Минская обл., Минский р-н, с/с Боровлянский, аг. Лесной, ул Н.Н.Александрова, д 15</v>
      </c>
      <c r="D1025" s="71" t="s">
        <v>4607</v>
      </c>
      <c r="E1025" s="51">
        <f>IFERROR(VLOOKUP(D:D,'1. КУБ по территории'!$I:$L,2,0),"-")</f>
        <v>507.27822171494398</v>
      </c>
      <c r="F1025" s="51">
        <f>IFERROR(VLOOKUP(D:D,'1. КУБ по территории'!$I:$L,3,0),"-")</f>
        <v>0</v>
      </c>
      <c r="G1025" s="51">
        <f>IFERROR(VLOOKUP(D:D,'1. КУБ по территории'!$I:$L,4,0),"-")</f>
        <v>0</v>
      </c>
      <c r="H1025" s="51">
        <f>IFERROR(AVERAGE(E1025:G1025),"-")</f>
        <v>169.09274057164799</v>
      </c>
      <c r="I1025" s="42" t="str">
        <f>IFERROR(VLOOKUP($D1025,'1. КУБ по территории'!$A:$L,3,0),"-")</f>
        <v>Канал Специалисты</v>
      </c>
      <c r="J1025" s="42" t="str">
        <f>IFERROR(VLOOKUP($D1025,'1. КУБ по территории'!$A:$L,4,0),"-")</f>
        <v>Аптека</v>
      </c>
      <c r="K1025" s="42" t="str">
        <f>IFERROR(VLOOKUP($D1025,'1. КУБ по территории'!$A:$L,5,0),"-")</f>
        <v>Аптека (малый формат)</v>
      </c>
      <c r="L1025" s="42" t="str">
        <f>IFERROR(VLOOKUP($D1025,'1. КУБ по территории'!$A:$L,6,0),"-")</f>
        <v>Unknown</v>
      </c>
      <c r="M1025" s="50">
        <f>IFERROR(IF(H1025&gt;=1000000,1,IF(AND(H1025&gt;=500000,H1025&lt;=999999),2,IF(AND(H1025&gt;=200000,H1025&lt;=499999),3,IF(AND(H1025&gt;=150000,H1025&lt;=199999),4,IF(AND(H1025&gt;=75000,H1025&lt;=149000),5,IF(AND(H1025&gt;=35000,H1025&lt;=74999),6,6)))))),"-")</f>
        <v>6</v>
      </c>
      <c r="N1025" s="83">
        <v>30</v>
      </c>
      <c r="O1025" s="83">
        <v>0</v>
      </c>
      <c r="P1025" s="43">
        <f>N1025*O1025</f>
        <v>0</v>
      </c>
      <c r="Q1025" s="67" t="s">
        <v>7584</v>
      </c>
      <c r="R1025" s="67" t="s">
        <v>7584</v>
      </c>
      <c r="S1025" s="67" t="s">
        <v>7584</v>
      </c>
      <c r="T1025" s="67" t="s">
        <v>7584</v>
      </c>
    </row>
    <row r="1026" spans="1:20" ht="12.75" hidden="1">
      <c r="A1026" s="72" t="s">
        <v>7587</v>
      </c>
      <c r="B1026" s="42" t="str">
        <f>IFERROR(VLOOKUP(D:D,'1. КУБ по территории'!$A:$L,7,0),"")</f>
        <v>InLek</v>
      </c>
      <c r="C1026" s="42" t="str">
        <f>IFERROR(VLOOKUP(D:D,'1. КУБ по территории'!$A:$L,8,0),"")</f>
        <v>Витебская обл., г. Витебск, пр-кт Фрунзе, д 32</v>
      </c>
      <c r="D1026" s="71" t="s">
        <v>944</v>
      </c>
      <c r="E1026" s="51">
        <f>IFERROR(VLOOKUP(D:D,'1. КУБ по территории'!$I:$L,2,0),"-")</f>
        <v>507.27822171494392</v>
      </c>
      <c r="F1026" s="51">
        <f>IFERROR(VLOOKUP(D:D,'1. КУБ по территории'!$I:$L,3,0),"-")</f>
        <v>0</v>
      </c>
      <c r="G1026" s="51">
        <f>IFERROR(VLOOKUP(D:D,'1. КУБ по территории'!$I:$L,4,0),"-")</f>
        <v>0</v>
      </c>
      <c r="H1026" s="51">
        <f>IFERROR(AVERAGE(E1026:G1026),"-")</f>
        <v>169.09274057164797</v>
      </c>
      <c r="I1026" s="42" t="str">
        <f>IFERROR(VLOOKUP($D1026,'1. КУБ по территории'!$A:$L,3,0),"-")</f>
        <v>Канал Специалисты</v>
      </c>
      <c r="J1026" s="42" t="str">
        <f>IFERROR(VLOOKUP($D1026,'1. КУБ по территории'!$A:$L,4,0),"-")</f>
        <v>Аптека</v>
      </c>
      <c r="K1026" s="42" t="str">
        <f>IFERROR(VLOOKUP($D1026,'1. КУБ по территории'!$A:$L,5,0),"-")</f>
        <v>Аптека (малый формат)</v>
      </c>
      <c r="L1026" s="42" t="str">
        <f>IFERROR(VLOOKUP($D1026,'1. КУБ по территории'!$A:$L,6,0),"-")</f>
        <v>Unknown</v>
      </c>
      <c r="M1026" s="50">
        <f>IFERROR(IF(H1026&gt;=1000000,1,IF(AND(H1026&gt;=500000,H1026&lt;=999999),2,IF(AND(H1026&gt;=200000,H1026&lt;=499999),3,IF(AND(H1026&gt;=150000,H1026&lt;=199999),4,IF(AND(H1026&gt;=75000,H1026&lt;=149000),5,IF(AND(H1026&gt;=35000,H1026&lt;=74999),6,6)))))),"-")</f>
        <v>6</v>
      </c>
      <c r="N1026" s="83">
        <v>30</v>
      </c>
      <c r="O1026" s="83">
        <v>0</v>
      </c>
      <c r="P1026" s="43">
        <f>N1026*O1026</f>
        <v>0</v>
      </c>
      <c r="Q1026" s="67" t="s">
        <v>7584</v>
      </c>
      <c r="R1026" s="67" t="s">
        <v>7584</v>
      </c>
      <c r="S1026" s="67" t="s">
        <v>7584</v>
      </c>
      <c r="T1026" s="67" t="s">
        <v>7584</v>
      </c>
    </row>
    <row r="1027" spans="1:20" ht="12.75" hidden="1">
      <c r="A1027" s="72" t="s">
        <v>7587</v>
      </c>
      <c r="B1027" s="42" t="str">
        <f>IFERROR(VLOOKUP(D:D,'1. КУБ по территории'!$A:$L,7,0),"")</f>
        <v>InLek</v>
      </c>
      <c r="C1027" s="42" t="str">
        <f>IFERROR(VLOOKUP(D:D,'1. КУБ по территории'!$A:$L,8,0),"")</f>
        <v>Гомельская обл., г. Гомель, ул Косарева, д 18</v>
      </c>
      <c r="D1027" s="71" t="s">
        <v>3219</v>
      </c>
      <c r="E1027" s="51">
        <f>IFERROR(VLOOKUP(D:D,'1. КУБ по территории'!$I:$L,2,0),"-")</f>
        <v>507.27822171494398</v>
      </c>
      <c r="F1027" s="51">
        <f>IFERROR(VLOOKUP(D:D,'1. КУБ по территории'!$I:$L,3,0),"-")</f>
        <v>0</v>
      </c>
      <c r="G1027" s="51">
        <f>IFERROR(VLOOKUP(D:D,'1. КУБ по территории'!$I:$L,4,0),"-")</f>
        <v>0</v>
      </c>
      <c r="H1027" s="51">
        <f>IFERROR(AVERAGE(E1027:G1027),"-")</f>
        <v>169.09274057164799</v>
      </c>
      <c r="I1027" s="42" t="str">
        <f>IFERROR(VLOOKUP($D1027,'1. КУБ по территории'!$A:$L,3,0),"-")</f>
        <v>Канал Специалисты</v>
      </c>
      <c r="J1027" s="42" t="str">
        <f>IFERROR(VLOOKUP($D1027,'1. КУБ по территории'!$A:$L,4,0),"-")</f>
        <v>Аптека</v>
      </c>
      <c r="K1027" s="42" t="str">
        <f>IFERROR(VLOOKUP($D1027,'1. КУБ по территории'!$A:$L,5,0),"-")</f>
        <v>Аптека (малый формат)</v>
      </c>
      <c r="L1027" s="42" t="str">
        <f>IFERROR(VLOOKUP($D1027,'1. КУБ по территории'!$A:$L,6,0),"-")</f>
        <v>Unknown</v>
      </c>
      <c r="M1027" s="50">
        <f>IFERROR(IF(H1027&gt;=1000000,1,IF(AND(H1027&gt;=500000,H1027&lt;=999999),2,IF(AND(H1027&gt;=200000,H1027&lt;=499999),3,IF(AND(H1027&gt;=150000,H1027&lt;=199999),4,IF(AND(H1027&gt;=75000,H1027&lt;=149000),5,IF(AND(H1027&gt;=35000,H1027&lt;=74999),6,6)))))),"-")</f>
        <v>6</v>
      </c>
      <c r="N1027" s="83">
        <v>30</v>
      </c>
      <c r="O1027" s="83">
        <v>0</v>
      </c>
      <c r="P1027" s="43">
        <f>N1027*O1027</f>
        <v>0</v>
      </c>
      <c r="Q1027" s="67" t="s">
        <v>7584</v>
      </c>
      <c r="R1027" s="67" t="s">
        <v>7584</v>
      </c>
      <c r="S1027" s="67" t="s">
        <v>7584</v>
      </c>
      <c r="T1027" s="67" t="s">
        <v>7584</v>
      </c>
    </row>
    <row r="1028" spans="1:20" ht="12.75" hidden="1">
      <c r="A1028" s="72" t="s">
        <v>7587</v>
      </c>
      <c r="B1028" s="42" t="str">
        <f>IFERROR(VLOOKUP(D:D,'1. КУБ по территории'!$A:$L,7,0),"")</f>
        <v>InLek</v>
      </c>
      <c r="C1028" s="42" t="str">
        <f>IFERROR(VLOOKUP(D:D,'1. КУБ по территории'!$A:$L,8,0),"")</f>
        <v>Могилевская обл., г. Могилев, пр-кт Пушкинский, д 14</v>
      </c>
      <c r="D1028" s="71" t="s">
        <v>5573</v>
      </c>
      <c r="E1028" s="51">
        <f>IFERROR(VLOOKUP(D:D,'1. КУБ по территории'!$I:$L,2,0),"-")</f>
        <v>507.27822171494404</v>
      </c>
      <c r="F1028" s="51">
        <f>IFERROR(VLOOKUP(D:D,'1. КУБ по территории'!$I:$L,3,0),"-")</f>
        <v>0</v>
      </c>
      <c r="G1028" s="51">
        <f>IFERROR(VLOOKUP(D:D,'1. КУБ по территории'!$I:$L,4,0),"-")</f>
        <v>0</v>
      </c>
      <c r="H1028" s="51">
        <f>IFERROR(AVERAGE(E1028:G1028),"-")</f>
        <v>169.09274057164802</v>
      </c>
      <c r="I1028" s="42" t="str">
        <f>IFERROR(VLOOKUP($D1028,'1. КУБ по территории'!$A:$L,3,0),"-")</f>
        <v>Канал Специалисты</v>
      </c>
      <c r="J1028" s="42" t="str">
        <f>IFERROR(VLOOKUP($D1028,'1. КУБ по территории'!$A:$L,4,0),"-")</f>
        <v>Аптека</v>
      </c>
      <c r="K1028" s="42" t="str">
        <f>IFERROR(VLOOKUP($D1028,'1. КУБ по территории'!$A:$L,5,0),"-")</f>
        <v>Аптека (малый формат)</v>
      </c>
      <c r="L1028" s="42" t="str">
        <f>IFERROR(VLOOKUP($D1028,'1. КУБ по территории'!$A:$L,6,0),"-")</f>
        <v>Unknown</v>
      </c>
      <c r="M1028" s="50">
        <f>IFERROR(IF(H1028&gt;=1000000,1,IF(AND(H1028&gt;=500000,H1028&lt;=999999),2,IF(AND(H1028&gt;=200000,H1028&lt;=499999),3,IF(AND(H1028&gt;=150000,H1028&lt;=199999),4,IF(AND(H1028&gt;=75000,H1028&lt;=149000),5,IF(AND(H1028&gt;=35000,H1028&lt;=74999),6,6)))))),"-")</f>
        <v>6</v>
      </c>
      <c r="N1028" s="83">
        <v>30</v>
      </c>
      <c r="O1028" s="83">
        <v>0</v>
      </c>
      <c r="P1028" s="43">
        <f>N1028*O1028</f>
        <v>0</v>
      </c>
      <c r="Q1028" s="67" t="s">
        <v>7584</v>
      </c>
      <c r="R1028" s="67" t="s">
        <v>7584</v>
      </c>
      <c r="S1028" s="67" t="s">
        <v>7584</v>
      </c>
      <c r="T1028" s="67" t="s">
        <v>7584</v>
      </c>
    </row>
    <row r="1029" spans="1:20" ht="12.75" hidden="1">
      <c r="A1029" s="72" t="s">
        <v>7587</v>
      </c>
      <c r="B1029" s="42" t="str">
        <f>IFERROR(VLOOKUP(D:D,'1. КУБ по территории'!$A:$L,7,0),"")</f>
        <v>InLek</v>
      </c>
      <c r="C1029" s="42" t="str">
        <f>IFERROR(VLOOKUP(D:D,'1. КУБ по территории'!$A:$L,8,0),"")</f>
        <v>Могилевская обл., г. Могилев, ул Мовчанского, д 6</v>
      </c>
      <c r="D1029" s="71" t="s">
        <v>5577</v>
      </c>
      <c r="E1029" s="51">
        <f>IFERROR(VLOOKUP(D:D,'1. КУБ по территории'!$I:$L,2,0),"-")</f>
        <v>507.27822171494398</v>
      </c>
      <c r="F1029" s="51">
        <f>IFERROR(VLOOKUP(D:D,'1. КУБ по территории'!$I:$L,3,0),"-")</f>
        <v>0</v>
      </c>
      <c r="G1029" s="51">
        <f>IFERROR(VLOOKUP(D:D,'1. КУБ по территории'!$I:$L,4,0),"-")</f>
        <v>0</v>
      </c>
      <c r="H1029" s="51">
        <f>IFERROR(AVERAGE(E1029:G1029),"-")</f>
        <v>169.09274057164799</v>
      </c>
      <c r="I1029" s="42" t="str">
        <f>IFERROR(VLOOKUP($D1029,'1. КУБ по территории'!$A:$L,3,0),"-")</f>
        <v>Канал Специалисты</v>
      </c>
      <c r="J1029" s="42" t="str">
        <f>IFERROR(VLOOKUP($D1029,'1. КУБ по территории'!$A:$L,4,0),"-")</f>
        <v>Аптека</v>
      </c>
      <c r="K1029" s="42" t="str">
        <f>IFERROR(VLOOKUP($D1029,'1. КУБ по территории'!$A:$L,5,0),"-")</f>
        <v>Аптека (малый формат)</v>
      </c>
      <c r="L1029" s="42" t="str">
        <f>IFERROR(VLOOKUP($D1029,'1. КУБ по территории'!$A:$L,6,0),"-")</f>
        <v>Unknown</v>
      </c>
      <c r="M1029" s="50">
        <f>IFERROR(IF(H1029&gt;=1000000,1,IF(AND(H1029&gt;=500000,H1029&lt;=999999),2,IF(AND(H1029&gt;=200000,H1029&lt;=499999),3,IF(AND(H1029&gt;=150000,H1029&lt;=199999),4,IF(AND(H1029&gt;=75000,H1029&lt;=149000),5,IF(AND(H1029&gt;=35000,H1029&lt;=74999),6,6)))))),"-")</f>
        <v>6</v>
      </c>
      <c r="N1029" s="83">
        <v>30</v>
      </c>
      <c r="O1029" s="83">
        <v>0</v>
      </c>
      <c r="P1029" s="43">
        <f>N1029*O1029</f>
        <v>0</v>
      </c>
      <c r="Q1029" s="67" t="s">
        <v>7584</v>
      </c>
      <c r="R1029" s="67" t="s">
        <v>7584</v>
      </c>
      <c r="S1029" s="67" t="s">
        <v>7584</v>
      </c>
      <c r="T1029" s="67" t="s">
        <v>7584</v>
      </c>
    </row>
    <row r="1030" spans="1:20" ht="12.75" hidden="1">
      <c r="A1030" s="72" t="s">
        <v>7587</v>
      </c>
      <c r="B1030" s="42" t="str">
        <f>IFERROR(VLOOKUP(D:D,'1. КУБ по территории'!$A:$L,7,0),"")</f>
        <v>InLek</v>
      </c>
      <c r="C1030" s="42" t="str">
        <f>IFERROR(VLOOKUP(D:D,'1. КУБ по территории'!$A:$L,8,0),"")</f>
        <v>Могилевская обл., г. Могилев, ш Минское, д 31</v>
      </c>
      <c r="D1030" s="71" t="s">
        <v>5575</v>
      </c>
      <c r="E1030" s="51">
        <f>IFERROR(VLOOKUP(D:D,'1. КУБ по территории'!$I:$L,2,0),"-")</f>
        <v>507.27822171494404</v>
      </c>
      <c r="F1030" s="51">
        <f>IFERROR(VLOOKUP(D:D,'1. КУБ по территории'!$I:$L,3,0),"-")</f>
        <v>0</v>
      </c>
      <c r="G1030" s="51">
        <f>IFERROR(VLOOKUP(D:D,'1. КУБ по территории'!$I:$L,4,0),"-")</f>
        <v>0</v>
      </c>
      <c r="H1030" s="51">
        <f>IFERROR(AVERAGE(E1030:G1030),"-")</f>
        <v>169.09274057164802</v>
      </c>
      <c r="I1030" s="42" t="str">
        <f>IFERROR(VLOOKUP($D1030,'1. КУБ по территории'!$A:$L,3,0),"-")</f>
        <v>Канал Специалисты</v>
      </c>
      <c r="J1030" s="42" t="str">
        <f>IFERROR(VLOOKUP($D1030,'1. КУБ по территории'!$A:$L,4,0),"-")</f>
        <v>Аптека</v>
      </c>
      <c r="K1030" s="42" t="str">
        <f>IFERROR(VLOOKUP($D1030,'1. КУБ по территории'!$A:$L,5,0),"-")</f>
        <v>Аптека (малый формат)</v>
      </c>
      <c r="L1030" s="42" t="str">
        <f>IFERROR(VLOOKUP($D1030,'1. КУБ по территории'!$A:$L,6,0),"-")</f>
        <v>Unknown</v>
      </c>
      <c r="M1030" s="50">
        <f>IFERROR(IF(H1030&gt;=1000000,1,IF(AND(H1030&gt;=500000,H1030&lt;=999999),2,IF(AND(H1030&gt;=200000,H1030&lt;=499999),3,IF(AND(H1030&gt;=150000,H1030&lt;=199999),4,IF(AND(H1030&gt;=75000,H1030&lt;=149000),5,IF(AND(H1030&gt;=35000,H1030&lt;=74999),6,6)))))),"-")</f>
        <v>6</v>
      </c>
      <c r="N1030" s="83">
        <v>30</v>
      </c>
      <c r="O1030" s="83">
        <v>0</v>
      </c>
      <c r="P1030" s="43">
        <f>N1030*O1030</f>
        <v>0</v>
      </c>
      <c r="Q1030" s="67" t="s">
        <v>7584</v>
      </c>
      <c r="R1030" s="67" t="s">
        <v>7584</v>
      </c>
      <c r="S1030" s="67" t="s">
        <v>7584</v>
      </c>
      <c r="T1030" s="67" t="s">
        <v>7584</v>
      </c>
    </row>
    <row r="1031" spans="1:20" ht="12.75" hidden="1">
      <c r="A1031" s="72" t="s">
        <v>7587</v>
      </c>
      <c r="B1031" s="42" t="str">
        <f>IFERROR(VLOOKUP(D:D,'1. КУБ по территории'!$A:$L,7,0),"")</f>
        <v>InLek</v>
      </c>
      <c r="C1031" s="42" t="str">
        <f>IFERROR(VLOOKUP(D:D,'1. КУБ по территории'!$A:$L,8,0),"")</f>
        <v>Минская обл., г. Жодино, ул Гагарина, д 21</v>
      </c>
      <c r="D1031" s="71" t="s">
        <v>4601</v>
      </c>
      <c r="E1031" s="51">
        <f>IFERROR(VLOOKUP(D:D,'1. КУБ по территории'!$I:$L,2,0),"-")</f>
        <v>507.27822171494404</v>
      </c>
      <c r="F1031" s="51">
        <f>IFERROR(VLOOKUP(D:D,'1. КУБ по территории'!$I:$L,3,0),"-")</f>
        <v>0</v>
      </c>
      <c r="G1031" s="51">
        <f>IFERROR(VLOOKUP(D:D,'1. КУБ по территории'!$I:$L,4,0),"-")</f>
        <v>0</v>
      </c>
      <c r="H1031" s="51">
        <f>IFERROR(AVERAGE(E1031:G1031),"-")</f>
        <v>169.09274057164802</v>
      </c>
      <c r="I1031" s="42" t="str">
        <f>IFERROR(VLOOKUP($D1031,'1. КУБ по территории'!$A:$L,3,0),"-")</f>
        <v>Канал Специалисты</v>
      </c>
      <c r="J1031" s="42" t="str">
        <f>IFERROR(VLOOKUP($D1031,'1. КУБ по территории'!$A:$L,4,0),"-")</f>
        <v>Аптека</v>
      </c>
      <c r="K1031" s="42" t="str">
        <f>IFERROR(VLOOKUP($D1031,'1. КУБ по территории'!$A:$L,5,0),"-")</f>
        <v>Аптека (малый формат)</v>
      </c>
      <c r="L1031" s="42" t="str">
        <f>IFERROR(VLOOKUP($D1031,'1. КУБ по территории'!$A:$L,6,0),"-")</f>
        <v>Unknown</v>
      </c>
      <c r="M1031" s="50">
        <f>IFERROR(IF(H1031&gt;=1000000,1,IF(AND(H1031&gt;=500000,H1031&lt;=999999),2,IF(AND(H1031&gt;=200000,H1031&lt;=499999),3,IF(AND(H1031&gt;=150000,H1031&lt;=199999),4,IF(AND(H1031&gt;=75000,H1031&lt;=149000),5,IF(AND(H1031&gt;=35000,H1031&lt;=74999),6,6)))))),"-")</f>
        <v>6</v>
      </c>
      <c r="N1031" s="83">
        <v>30</v>
      </c>
      <c r="O1031" s="83">
        <v>0</v>
      </c>
      <c r="P1031" s="43">
        <f>N1031*O1031</f>
        <v>0</v>
      </c>
      <c r="Q1031" s="67" t="s">
        <v>7584</v>
      </c>
      <c r="R1031" s="67" t="s">
        <v>7584</v>
      </c>
      <c r="S1031" s="67" t="s">
        <v>7584</v>
      </c>
      <c r="T1031" s="67" t="s">
        <v>7584</v>
      </c>
    </row>
    <row r="1032" spans="1:20" ht="12.75" hidden="1">
      <c r="A1032" s="72" t="s">
        <v>7587</v>
      </c>
      <c r="B1032" s="42" t="str">
        <f>IFERROR(VLOOKUP(D:D,'1. КУБ по территории'!$A:$L,7,0),"")</f>
        <v>InLek</v>
      </c>
      <c r="C1032" s="42" t="str">
        <f>IFERROR(VLOOKUP(D:D,'1. КУБ по территории'!$A:$L,8,0),"")</f>
        <v>Гомельская обл., г. Гомель, ул Жемчужная, д 21</v>
      </c>
      <c r="D1032" s="71" t="s">
        <v>3215</v>
      </c>
      <c r="E1032" s="51">
        <f>IFERROR(VLOOKUP(D:D,'1. КУБ по территории'!$I:$L,2,0),"-")</f>
        <v>507.27822171494404</v>
      </c>
      <c r="F1032" s="51">
        <f>IFERROR(VLOOKUP(D:D,'1. КУБ по территории'!$I:$L,3,0),"-")</f>
        <v>0</v>
      </c>
      <c r="G1032" s="51">
        <f>IFERROR(VLOOKUP(D:D,'1. КУБ по территории'!$I:$L,4,0),"-")</f>
        <v>0</v>
      </c>
      <c r="H1032" s="51">
        <f>IFERROR(AVERAGE(E1032:G1032),"-")</f>
        <v>169.09274057164802</v>
      </c>
      <c r="I1032" s="42" t="str">
        <f>IFERROR(VLOOKUP($D1032,'1. КУБ по территории'!$A:$L,3,0),"-")</f>
        <v>Канал Специалисты</v>
      </c>
      <c r="J1032" s="42" t="str">
        <f>IFERROR(VLOOKUP($D1032,'1. КУБ по территории'!$A:$L,4,0),"-")</f>
        <v>Аптека</v>
      </c>
      <c r="K1032" s="42" t="str">
        <f>IFERROR(VLOOKUP($D1032,'1. КУБ по территории'!$A:$L,5,0),"-")</f>
        <v>Аптека (малый формат)</v>
      </c>
      <c r="L1032" s="42" t="str">
        <f>IFERROR(VLOOKUP($D1032,'1. КУБ по территории'!$A:$L,6,0),"-")</f>
        <v>Unknown</v>
      </c>
      <c r="M1032" s="50">
        <f>IFERROR(IF(H1032&gt;=1000000,1,IF(AND(H1032&gt;=500000,H1032&lt;=999999),2,IF(AND(H1032&gt;=200000,H1032&lt;=499999),3,IF(AND(H1032&gt;=150000,H1032&lt;=199999),4,IF(AND(H1032&gt;=75000,H1032&lt;=149000),5,IF(AND(H1032&gt;=35000,H1032&lt;=74999),6,6)))))),"-")</f>
        <v>6</v>
      </c>
      <c r="N1032" s="83">
        <v>30</v>
      </c>
      <c r="O1032" s="83">
        <v>0</v>
      </c>
      <c r="P1032" s="43">
        <f>N1032*O1032</f>
        <v>0</v>
      </c>
      <c r="Q1032" s="67" t="s">
        <v>7584</v>
      </c>
      <c r="R1032" s="67" t="s">
        <v>7584</v>
      </c>
      <c r="S1032" s="67" t="s">
        <v>7584</v>
      </c>
      <c r="T1032" s="67" t="s">
        <v>7584</v>
      </c>
    </row>
    <row r="1033" spans="1:20" ht="12.75" hidden="1">
      <c r="A1033" s="72" t="s">
        <v>7587</v>
      </c>
      <c r="B1033" s="42" t="str">
        <f>IFERROR(VLOOKUP(D:D,'1. КУБ по территории'!$A:$L,7,0),"")</f>
        <v>InLek</v>
      </c>
      <c r="C1033" s="42" t="str">
        <f>IFERROR(VLOOKUP(D:D,'1. КУБ по территории'!$A:$L,8,0),"")</f>
        <v>Минская обл., Молодечненский р-н, г. Молодечно, ул Франтишка Скорины, д 28</v>
      </c>
      <c r="D1033" s="71" t="s">
        <v>4599</v>
      </c>
      <c r="E1033" s="51">
        <f>IFERROR(VLOOKUP(D:D,'1. КУБ по территории'!$I:$L,2,0),"-")</f>
        <v>507.27822171494404</v>
      </c>
      <c r="F1033" s="51">
        <f>IFERROR(VLOOKUP(D:D,'1. КУБ по территории'!$I:$L,3,0),"-")</f>
        <v>0</v>
      </c>
      <c r="G1033" s="51">
        <f>IFERROR(VLOOKUP(D:D,'1. КУБ по территории'!$I:$L,4,0),"-")</f>
        <v>0</v>
      </c>
      <c r="H1033" s="51">
        <f>IFERROR(AVERAGE(E1033:G1033),"-")</f>
        <v>169.09274057164802</v>
      </c>
      <c r="I1033" s="42" t="str">
        <f>IFERROR(VLOOKUP($D1033,'1. КУБ по территории'!$A:$L,3,0),"-")</f>
        <v>Канал Специалисты</v>
      </c>
      <c r="J1033" s="42" t="str">
        <f>IFERROR(VLOOKUP($D1033,'1. КУБ по территории'!$A:$L,4,0),"-")</f>
        <v>Аптека</v>
      </c>
      <c r="K1033" s="42" t="str">
        <f>IFERROR(VLOOKUP($D1033,'1. КУБ по территории'!$A:$L,5,0),"-")</f>
        <v>Аптека (малый формат)</v>
      </c>
      <c r="L1033" s="42" t="str">
        <f>IFERROR(VLOOKUP($D1033,'1. КУБ по территории'!$A:$L,6,0),"-")</f>
        <v>Unknown</v>
      </c>
      <c r="M1033" s="50">
        <f>IFERROR(IF(H1033&gt;=1000000,1,IF(AND(H1033&gt;=500000,H1033&lt;=999999),2,IF(AND(H1033&gt;=200000,H1033&lt;=499999),3,IF(AND(H1033&gt;=150000,H1033&lt;=199999),4,IF(AND(H1033&gt;=75000,H1033&lt;=149000),5,IF(AND(H1033&gt;=35000,H1033&lt;=74999),6,6)))))),"-")</f>
        <v>6</v>
      </c>
      <c r="N1033" s="83">
        <v>30</v>
      </c>
      <c r="O1033" s="83">
        <v>0</v>
      </c>
      <c r="P1033" s="43">
        <f>N1033*O1033</f>
        <v>0</v>
      </c>
      <c r="Q1033" s="67" t="s">
        <v>7584</v>
      </c>
      <c r="R1033" s="67" t="s">
        <v>7584</v>
      </c>
      <c r="S1033" s="67" t="s">
        <v>7584</v>
      </c>
      <c r="T1033" s="67" t="s">
        <v>7584</v>
      </c>
    </row>
    <row r="1034" spans="1:20" ht="12.75" hidden="1">
      <c r="A1034" s="72" t="s">
        <v>7587</v>
      </c>
      <c r="B1034" s="42" t="str">
        <f>IFERROR(VLOOKUP(D:D,'1. КУБ по территории'!$A:$L,7,0),"")</f>
        <v>InLek</v>
      </c>
      <c r="C1034" s="42" t="str">
        <f>IFERROR(VLOOKUP(D:D,'1. КУБ по территории'!$A:$L,8,0),"")</f>
        <v>Гомельская обл., Мозырский р-н, г. Мозырь, ул Рыжкова А.А., д 94</v>
      </c>
      <c r="D1034" s="71" t="s">
        <v>3217</v>
      </c>
      <c r="E1034" s="51">
        <f>IFERROR(VLOOKUP(D:D,'1. КУБ по территории'!$I:$L,2,0),"-")</f>
        <v>507.27822171494404</v>
      </c>
      <c r="F1034" s="51">
        <f>IFERROR(VLOOKUP(D:D,'1. КУБ по территории'!$I:$L,3,0),"-")</f>
        <v>0</v>
      </c>
      <c r="G1034" s="51">
        <f>IFERROR(VLOOKUP(D:D,'1. КУБ по территории'!$I:$L,4,0),"-")</f>
        <v>0</v>
      </c>
      <c r="H1034" s="51">
        <f>IFERROR(AVERAGE(E1034:G1034),"-")</f>
        <v>169.09274057164802</v>
      </c>
      <c r="I1034" s="42" t="str">
        <f>IFERROR(VLOOKUP($D1034,'1. КУБ по территории'!$A:$L,3,0),"-")</f>
        <v>Канал Специалисты</v>
      </c>
      <c r="J1034" s="42" t="str">
        <f>IFERROR(VLOOKUP($D1034,'1. КУБ по территории'!$A:$L,4,0),"-")</f>
        <v>Аптека</v>
      </c>
      <c r="K1034" s="42" t="str">
        <f>IFERROR(VLOOKUP($D1034,'1. КУБ по территории'!$A:$L,5,0),"-")</f>
        <v>Аптека (малый формат)</v>
      </c>
      <c r="L1034" s="42" t="str">
        <f>IFERROR(VLOOKUP($D1034,'1. КУБ по территории'!$A:$L,6,0),"-")</f>
        <v>Unknown</v>
      </c>
      <c r="M1034" s="50">
        <f>IFERROR(IF(H1034&gt;=1000000,1,IF(AND(H1034&gt;=500000,H1034&lt;=999999),2,IF(AND(H1034&gt;=200000,H1034&lt;=499999),3,IF(AND(H1034&gt;=150000,H1034&lt;=199999),4,IF(AND(H1034&gt;=75000,H1034&lt;=149000),5,IF(AND(H1034&gt;=35000,H1034&lt;=74999),6,6)))))),"-")</f>
        <v>6</v>
      </c>
      <c r="N1034" s="83">
        <v>30</v>
      </c>
      <c r="O1034" s="83">
        <v>0</v>
      </c>
      <c r="P1034" s="43">
        <f>N1034*O1034</f>
        <v>0</v>
      </c>
      <c r="Q1034" s="67" t="s">
        <v>7584</v>
      </c>
      <c r="R1034" s="67" t="s">
        <v>7584</v>
      </c>
      <c r="S1034" s="67" t="s">
        <v>7584</v>
      </c>
      <c r="T1034" s="67" t="s">
        <v>7584</v>
      </c>
    </row>
    <row r="1035" spans="1:20" ht="12.75" hidden="1">
      <c r="A1035" s="72" t="s">
        <v>7587</v>
      </c>
      <c r="B1035" s="42" t="str">
        <f>IFERROR(VLOOKUP(D:D,'1. КУБ по территории'!$A:$L,7,0),"")</f>
        <v>InLek</v>
      </c>
      <c r="C1035" s="42" t="str">
        <f>IFERROR(VLOOKUP(D:D,'1. КУБ по территории'!$A:$L,8,0),"")</f>
        <v>Гомельская обл., Мозырский р-н, г. Мозырь, ул Нефтестроителей, д 26</v>
      </c>
      <c r="D1035" s="71" t="s">
        <v>3221</v>
      </c>
      <c r="E1035" s="51">
        <f>IFERROR(VLOOKUP(D:D,'1. КУБ по территории'!$I:$L,2,0),"-")</f>
        <v>507.27822171494392</v>
      </c>
      <c r="F1035" s="51">
        <f>IFERROR(VLOOKUP(D:D,'1. КУБ по территории'!$I:$L,3,0),"-")</f>
        <v>0</v>
      </c>
      <c r="G1035" s="51">
        <f>IFERROR(VLOOKUP(D:D,'1. КУБ по территории'!$I:$L,4,0),"-")</f>
        <v>0</v>
      </c>
      <c r="H1035" s="51">
        <f>IFERROR(AVERAGE(E1035:G1035),"-")</f>
        <v>169.09274057164797</v>
      </c>
      <c r="I1035" s="42" t="str">
        <f>IFERROR(VLOOKUP($D1035,'1. КУБ по территории'!$A:$L,3,0),"-")</f>
        <v>Канал Специалисты</v>
      </c>
      <c r="J1035" s="42" t="str">
        <f>IFERROR(VLOOKUP($D1035,'1. КУБ по территории'!$A:$L,4,0),"-")</f>
        <v>Аптека</v>
      </c>
      <c r="K1035" s="42" t="str">
        <f>IFERROR(VLOOKUP($D1035,'1. КУБ по территории'!$A:$L,5,0),"-")</f>
        <v>Аптека (малый формат)</v>
      </c>
      <c r="L1035" s="42" t="str">
        <f>IFERROR(VLOOKUP($D1035,'1. КУБ по территории'!$A:$L,6,0),"-")</f>
        <v>Unknown</v>
      </c>
      <c r="M1035" s="50">
        <f>IFERROR(IF(H1035&gt;=1000000,1,IF(AND(H1035&gt;=500000,H1035&lt;=999999),2,IF(AND(H1035&gt;=200000,H1035&lt;=499999),3,IF(AND(H1035&gt;=150000,H1035&lt;=199999),4,IF(AND(H1035&gt;=75000,H1035&lt;=149000),5,IF(AND(H1035&gt;=35000,H1035&lt;=74999),6,6)))))),"-")</f>
        <v>6</v>
      </c>
      <c r="N1035" s="83">
        <v>30</v>
      </c>
      <c r="O1035" s="83">
        <v>0</v>
      </c>
      <c r="P1035" s="43">
        <f>N1035*O1035</f>
        <v>0</v>
      </c>
      <c r="Q1035" s="67" t="s">
        <v>7584</v>
      </c>
      <c r="R1035" s="67" t="s">
        <v>7584</v>
      </c>
      <c r="S1035" s="67" t="s">
        <v>7584</v>
      </c>
      <c r="T1035" s="67" t="s">
        <v>7584</v>
      </c>
    </row>
    <row r="1036" spans="1:20" ht="12.75" hidden="1">
      <c r="A1036" s="72" t="s">
        <v>7587</v>
      </c>
      <c r="B1036" s="42" t="str">
        <f>IFERROR(VLOOKUP(D:D,'1. КУБ по территории'!$A:$L,7,0),"")</f>
        <v>InLek</v>
      </c>
      <c r="C1036" s="42" t="str">
        <f>IFERROR(VLOOKUP(D:D,'1. КУБ по территории'!$A:$L,8,0),"")</f>
        <v>Гродненская обл., г. Гродно, ул Кабяка, д 13</v>
      </c>
      <c r="D1036" s="71" t="s">
        <v>3979</v>
      </c>
      <c r="E1036" s="51">
        <f>IFERROR(VLOOKUP(D:D,'1. КУБ по территории'!$I:$L,2,0),"-")</f>
        <v>507.27822171494398</v>
      </c>
      <c r="F1036" s="51">
        <f>IFERROR(VLOOKUP(D:D,'1. КУБ по территории'!$I:$L,3,0),"-")</f>
        <v>0</v>
      </c>
      <c r="G1036" s="51">
        <f>IFERROR(VLOOKUP(D:D,'1. КУБ по территории'!$I:$L,4,0),"-")</f>
        <v>0</v>
      </c>
      <c r="H1036" s="51">
        <f>IFERROR(AVERAGE(E1036:G1036),"-")</f>
        <v>169.09274057164799</v>
      </c>
      <c r="I1036" s="42" t="str">
        <f>IFERROR(VLOOKUP($D1036,'1. КУБ по территории'!$A:$L,3,0),"-")</f>
        <v>Канал Специалисты</v>
      </c>
      <c r="J1036" s="42" t="str">
        <f>IFERROR(VLOOKUP($D1036,'1. КУБ по территории'!$A:$L,4,0),"-")</f>
        <v>Аптека</v>
      </c>
      <c r="K1036" s="42" t="str">
        <f>IFERROR(VLOOKUP($D1036,'1. КУБ по территории'!$A:$L,5,0),"-")</f>
        <v>Аптека (малый формат)</v>
      </c>
      <c r="L1036" s="42" t="str">
        <f>IFERROR(VLOOKUP($D1036,'1. КУБ по территории'!$A:$L,6,0),"-")</f>
        <v>Unknown</v>
      </c>
      <c r="M1036" s="50">
        <f>IFERROR(IF(H1036&gt;=1000000,1,IF(AND(H1036&gt;=500000,H1036&lt;=999999),2,IF(AND(H1036&gt;=200000,H1036&lt;=499999),3,IF(AND(H1036&gt;=150000,H1036&lt;=199999),4,IF(AND(H1036&gt;=75000,H1036&lt;=149000),5,IF(AND(H1036&gt;=35000,H1036&lt;=74999),6,6)))))),"-")</f>
        <v>6</v>
      </c>
      <c r="N1036" s="83">
        <v>30</v>
      </c>
      <c r="O1036" s="83">
        <v>0</v>
      </c>
      <c r="P1036" s="43">
        <f>N1036*O1036</f>
        <v>0</v>
      </c>
      <c r="Q1036" s="67" t="s">
        <v>7584</v>
      </c>
      <c r="R1036" s="67" t="s">
        <v>7584</v>
      </c>
      <c r="S1036" s="67" t="s">
        <v>7584</v>
      </c>
      <c r="T1036" s="67" t="s">
        <v>7584</v>
      </c>
    </row>
    <row r="1037" spans="1:20" ht="12.75" hidden="1">
      <c r="A1037" s="72" t="s">
        <v>7587</v>
      </c>
      <c r="B1037" s="42" t="str">
        <f>IFERROR(VLOOKUP(D:D,'1. КУБ по территории'!$A:$L,7,0),"")</f>
        <v>InLek</v>
      </c>
      <c r="C1037" s="42" t="str">
        <f>IFERROR(VLOOKUP(D:D,'1. КУБ по территории'!$A:$L,8,0),"")</f>
        <v>Гродненская обл., г. Гродно, пр-кт Янки Купалы, д 87</v>
      </c>
      <c r="D1037" s="71" t="s">
        <v>3975</v>
      </c>
      <c r="E1037" s="51">
        <f>IFERROR(VLOOKUP(D:D,'1. КУБ по территории'!$I:$L,2,0),"-")</f>
        <v>507.27822171494398</v>
      </c>
      <c r="F1037" s="51">
        <f>IFERROR(VLOOKUP(D:D,'1. КУБ по территории'!$I:$L,3,0),"-")</f>
        <v>0</v>
      </c>
      <c r="G1037" s="51">
        <f>IFERROR(VLOOKUP(D:D,'1. КУБ по территории'!$I:$L,4,0),"-")</f>
        <v>0</v>
      </c>
      <c r="H1037" s="51">
        <f>IFERROR(AVERAGE(E1037:G1037),"-")</f>
        <v>169.09274057164799</v>
      </c>
      <c r="I1037" s="42" t="str">
        <f>IFERROR(VLOOKUP($D1037,'1. КУБ по территории'!$A:$L,3,0),"-")</f>
        <v>Канал Специалисты</v>
      </c>
      <c r="J1037" s="42" t="str">
        <f>IFERROR(VLOOKUP($D1037,'1. КУБ по территории'!$A:$L,4,0),"-")</f>
        <v>Аптека</v>
      </c>
      <c r="K1037" s="42" t="str">
        <f>IFERROR(VLOOKUP($D1037,'1. КУБ по территории'!$A:$L,5,0),"-")</f>
        <v>Аптека (малый формат)</v>
      </c>
      <c r="L1037" s="42" t="str">
        <f>IFERROR(VLOOKUP($D1037,'1. КУБ по территории'!$A:$L,6,0),"-")</f>
        <v>Unknown</v>
      </c>
      <c r="M1037" s="50">
        <f>IFERROR(IF(H1037&gt;=1000000,1,IF(AND(H1037&gt;=500000,H1037&lt;=999999),2,IF(AND(H1037&gt;=200000,H1037&lt;=499999),3,IF(AND(H1037&gt;=150000,H1037&lt;=199999),4,IF(AND(H1037&gt;=75000,H1037&lt;=149000),5,IF(AND(H1037&gt;=35000,H1037&lt;=74999),6,6)))))),"-")</f>
        <v>6</v>
      </c>
      <c r="N1037" s="83">
        <v>30</v>
      </c>
      <c r="O1037" s="83">
        <v>0</v>
      </c>
      <c r="P1037" s="43">
        <f>N1037*O1037</f>
        <v>0</v>
      </c>
      <c r="Q1037" s="67" t="s">
        <v>7584</v>
      </c>
      <c r="R1037" s="67" t="s">
        <v>7584</v>
      </c>
      <c r="S1037" s="67" t="s">
        <v>7584</v>
      </c>
      <c r="T1037" s="67" t="s">
        <v>7584</v>
      </c>
    </row>
    <row r="1038" spans="1:20" ht="12.75" hidden="1">
      <c r="A1038" s="72" t="s">
        <v>7587</v>
      </c>
      <c r="B1038" s="42" t="str">
        <f>IFERROR(VLOOKUP(D:D,'1. КУБ по территории'!$A:$L,7,0),"")</f>
        <v>InLek</v>
      </c>
      <c r="C1038" s="42" t="str">
        <f>IFERROR(VLOOKUP(D:D,'1. КУБ по территории'!$A:$L,8,0),"")</f>
        <v>Гродненская обл., г. Гродно, ул Щорса, д 11А</v>
      </c>
      <c r="D1038" s="71" t="s">
        <v>3983</v>
      </c>
      <c r="E1038" s="51">
        <f>IFERROR(VLOOKUP(D:D,'1. КУБ по территории'!$I:$L,2,0),"-")</f>
        <v>507.27822171494392</v>
      </c>
      <c r="F1038" s="51">
        <f>IFERROR(VLOOKUP(D:D,'1. КУБ по территории'!$I:$L,3,0),"-")</f>
        <v>0</v>
      </c>
      <c r="G1038" s="51">
        <f>IFERROR(VLOOKUP(D:D,'1. КУБ по территории'!$I:$L,4,0),"-")</f>
        <v>0</v>
      </c>
      <c r="H1038" s="51">
        <f>IFERROR(AVERAGE(E1038:G1038),"-")</f>
        <v>169.09274057164797</v>
      </c>
      <c r="I1038" s="42" t="str">
        <f>IFERROR(VLOOKUP($D1038,'1. КУБ по территории'!$A:$L,3,0),"-")</f>
        <v>Канал Специалисты</v>
      </c>
      <c r="J1038" s="42" t="str">
        <f>IFERROR(VLOOKUP($D1038,'1. КУБ по территории'!$A:$L,4,0),"-")</f>
        <v>Аптека</v>
      </c>
      <c r="K1038" s="42" t="str">
        <f>IFERROR(VLOOKUP($D1038,'1. КУБ по территории'!$A:$L,5,0),"-")</f>
        <v>Аптека (малый формат)</v>
      </c>
      <c r="L1038" s="42" t="str">
        <f>IFERROR(VLOOKUP($D1038,'1. КУБ по территории'!$A:$L,6,0),"-")</f>
        <v>Unknown</v>
      </c>
      <c r="M1038" s="50">
        <f>IFERROR(IF(H1038&gt;=1000000,1,IF(AND(H1038&gt;=500000,H1038&lt;=999999),2,IF(AND(H1038&gt;=200000,H1038&lt;=499999),3,IF(AND(H1038&gt;=150000,H1038&lt;=199999),4,IF(AND(H1038&gt;=75000,H1038&lt;=149000),5,IF(AND(H1038&gt;=35000,H1038&lt;=74999),6,6)))))),"-")</f>
        <v>6</v>
      </c>
      <c r="N1038" s="83">
        <v>30</v>
      </c>
      <c r="O1038" s="83">
        <v>0</v>
      </c>
      <c r="P1038" s="43">
        <f>N1038*O1038</f>
        <v>0</v>
      </c>
      <c r="Q1038" s="67" t="s">
        <v>7584</v>
      </c>
      <c r="R1038" s="67" t="s">
        <v>7584</v>
      </c>
      <c r="S1038" s="67" t="s">
        <v>7584</v>
      </c>
      <c r="T1038" s="67" t="s">
        <v>7584</v>
      </c>
    </row>
    <row r="1039" spans="1:20" ht="12.75" hidden="1">
      <c r="A1039" s="72" t="s">
        <v>7587</v>
      </c>
      <c r="B1039" s="42" t="str">
        <f>IFERROR(VLOOKUP(D:D,'1. КУБ по территории'!$A:$L,7,0),"")</f>
        <v>InLek</v>
      </c>
      <c r="C1039" s="42" t="str">
        <f>IFERROR(VLOOKUP(D:D,'1. КУБ по территории'!$A:$L,8,0),"")</f>
        <v>Гродненская обл., г. Гродно, ул Дубко, д 17</v>
      </c>
      <c r="D1039" s="71" t="s">
        <v>3981</v>
      </c>
      <c r="E1039" s="51">
        <f>IFERROR(VLOOKUP(D:D,'1. КУБ по территории'!$I:$L,2,0),"-")</f>
        <v>507.27822171494392</v>
      </c>
      <c r="F1039" s="51">
        <f>IFERROR(VLOOKUP(D:D,'1. КУБ по территории'!$I:$L,3,0),"-")</f>
        <v>0</v>
      </c>
      <c r="G1039" s="51">
        <f>IFERROR(VLOOKUP(D:D,'1. КУБ по территории'!$I:$L,4,0),"-")</f>
        <v>0</v>
      </c>
      <c r="H1039" s="51">
        <f>IFERROR(AVERAGE(E1039:G1039),"-")</f>
        <v>169.09274057164797</v>
      </c>
      <c r="I1039" s="42" t="str">
        <f>IFERROR(VLOOKUP($D1039,'1. КУБ по территории'!$A:$L,3,0),"-")</f>
        <v>Канал Специалисты</v>
      </c>
      <c r="J1039" s="42" t="str">
        <f>IFERROR(VLOOKUP($D1039,'1. КУБ по территории'!$A:$L,4,0),"-")</f>
        <v>Аптека</v>
      </c>
      <c r="K1039" s="42" t="str">
        <f>IFERROR(VLOOKUP($D1039,'1. КУБ по территории'!$A:$L,5,0),"-")</f>
        <v>Аптека (малый формат)</v>
      </c>
      <c r="L1039" s="42" t="str">
        <f>IFERROR(VLOOKUP($D1039,'1. КУБ по территории'!$A:$L,6,0),"-")</f>
        <v>Unknown</v>
      </c>
      <c r="M1039" s="50">
        <f>IFERROR(IF(H1039&gt;=1000000,1,IF(AND(H1039&gt;=500000,H1039&lt;=999999),2,IF(AND(H1039&gt;=200000,H1039&lt;=499999),3,IF(AND(H1039&gt;=150000,H1039&lt;=199999),4,IF(AND(H1039&gt;=75000,H1039&lt;=149000),5,IF(AND(H1039&gt;=35000,H1039&lt;=74999),6,6)))))),"-")</f>
        <v>6</v>
      </c>
      <c r="N1039" s="83">
        <v>30</v>
      </c>
      <c r="O1039" s="83">
        <v>0</v>
      </c>
      <c r="P1039" s="43">
        <f>N1039*O1039</f>
        <v>0</v>
      </c>
      <c r="Q1039" s="67" t="s">
        <v>7584</v>
      </c>
      <c r="R1039" s="67" t="s">
        <v>7584</v>
      </c>
      <c r="S1039" s="67" t="s">
        <v>7584</v>
      </c>
      <c r="T1039" s="67" t="s">
        <v>7584</v>
      </c>
    </row>
    <row r="1040" spans="1:20" ht="12.75" hidden="1">
      <c r="A1040" s="72" t="s">
        <v>7587</v>
      </c>
      <c r="B1040" s="42" t="str">
        <f>IFERROR(VLOOKUP(D:D,'1. КУБ по территории'!$A:$L,7,0),"")</f>
        <v>InLek</v>
      </c>
      <c r="C1040" s="42" t="str">
        <f>IFERROR(VLOOKUP(D:D,'1. КУБ по территории'!$A:$L,8,0),"")</f>
        <v>Витебская обл., г. Витебск, пр-кт Строителей, д 15Г</v>
      </c>
      <c r="D1040" s="71" t="s">
        <v>942</v>
      </c>
      <c r="E1040" s="51">
        <f>IFERROR(VLOOKUP(D:D,'1. КУБ по территории'!$I:$L,2,0),"-")</f>
        <v>507.27822171494392</v>
      </c>
      <c r="F1040" s="51">
        <f>IFERROR(VLOOKUP(D:D,'1. КУБ по территории'!$I:$L,3,0),"-")</f>
        <v>0</v>
      </c>
      <c r="G1040" s="51">
        <f>IFERROR(VLOOKUP(D:D,'1. КУБ по территории'!$I:$L,4,0),"-")</f>
        <v>0</v>
      </c>
      <c r="H1040" s="51">
        <f>IFERROR(AVERAGE(E1040:G1040),"-")</f>
        <v>169.09274057164797</v>
      </c>
      <c r="I1040" s="42" t="str">
        <f>IFERROR(VLOOKUP($D1040,'1. КУБ по территории'!$A:$L,3,0),"-")</f>
        <v>Канал Специалисты</v>
      </c>
      <c r="J1040" s="42" t="str">
        <f>IFERROR(VLOOKUP($D1040,'1. КУБ по территории'!$A:$L,4,0),"-")</f>
        <v>Аптека</v>
      </c>
      <c r="K1040" s="42" t="str">
        <f>IFERROR(VLOOKUP($D1040,'1. КУБ по территории'!$A:$L,5,0),"-")</f>
        <v>Аптека (малый формат)</v>
      </c>
      <c r="L1040" s="42" t="str">
        <f>IFERROR(VLOOKUP($D1040,'1. КУБ по территории'!$A:$L,6,0),"-")</f>
        <v>Unknown</v>
      </c>
      <c r="M1040" s="50">
        <f>IFERROR(IF(H1040&gt;=1000000,1,IF(AND(H1040&gt;=500000,H1040&lt;=999999),2,IF(AND(H1040&gt;=200000,H1040&lt;=499999),3,IF(AND(H1040&gt;=150000,H1040&lt;=199999),4,IF(AND(H1040&gt;=75000,H1040&lt;=149000),5,IF(AND(H1040&gt;=35000,H1040&lt;=74999),6,6)))))),"-")</f>
        <v>6</v>
      </c>
      <c r="N1040" s="83">
        <v>30</v>
      </c>
      <c r="O1040" s="83">
        <v>0</v>
      </c>
      <c r="P1040" s="43">
        <f>N1040*O1040</f>
        <v>0</v>
      </c>
      <c r="Q1040" s="67" t="s">
        <v>7584</v>
      </c>
      <c r="R1040" s="67" t="s">
        <v>7584</v>
      </c>
      <c r="S1040" s="67" t="s">
        <v>7584</v>
      </c>
      <c r="T1040" s="67" t="s">
        <v>7584</v>
      </c>
    </row>
    <row r="1041" spans="1:20" ht="12.75" hidden="1">
      <c r="A1041" s="72" t="s">
        <v>7587</v>
      </c>
      <c r="B1041" s="42" t="str">
        <f>IFERROR(VLOOKUP(D:D,'1. КУБ по территории'!$A:$L,7,0),"")</f>
        <v>InLek</v>
      </c>
      <c r="C1041" s="42" t="str">
        <f>IFERROR(VLOOKUP(D:D,'1. КУБ по территории'!$A:$L,8,0),"")</f>
        <v>Витебская обл., г. Витебск, ул Титова, д 136Б</v>
      </c>
      <c r="D1041" s="71" t="s">
        <v>938</v>
      </c>
      <c r="E1041" s="51">
        <f>IFERROR(VLOOKUP(D:D,'1. КУБ по территории'!$I:$L,2,0),"-")</f>
        <v>507.27822171494398</v>
      </c>
      <c r="F1041" s="51">
        <f>IFERROR(VLOOKUP(D:D,'1. КУБ по территории'!$I:$L,3,0),"-")</f>
        <v>0</v>
      </c>
      <c r="G1041" s="51">
        <f>IFERROR(VLOOKUP(D:D,'1. КУБ по территории'!$I:$L,4,0),"-")</f>
        <v>0</v>
      </c>
      <c r="H1041" s="51">
        <f>IFERROR(AVERAGE(E1041:G1041),"-")</f>
        <v>169.09274057164799</v>
      </c>
      <c r="I1041" s="42" t="str">
        <f>IFERROR(VLOOKUP($D1041,'1. КУБ по территории'!$A:$L,3,0),"-")</f>
        <v>Канал Специалисты</v>
      </c>
      <c r="J1041" s="42" t="str">
        <f>IFERROR(VLOOKUP($D1041,'1. КУБ по территории'!$A:$L,4,0),"-")</f>
        <v>Аптека</v>
      </c>
      <c r="K1041" s="42" t="str">
        <f>IFERROR(VLOOKUP($D1041,'1. КУБ по территории'!$A:$L,5,0),"-")</f>
        <v>Аптека (малый формат)</v>
      </c>
      <c r="L1041" s="42" t="str">
        <f>IFERROR(VLOOKUP($D1041,'1. КУБ по территории'!$A:$L,6,0),"-")</f>
        <v>Unknown</v>
      </c>
      <c r="M1041" s="50">
        <f>IFERROR(IF(H1041&gt;=1000000,1,IF(AND(H1041&gt;=500000,H1041&lt;=999999),2,IF(AND(H1041&gt;=200000,H1041&lt;=499999),3,IF(AND(H1041&gt;=150000,H1041&lt;=199999),4,IF(AND(H1041&gt;=75000,H1041&lt;=149000),5,IF(AND(H1041&gt;=35000,H1041&lt;=74999),6,6)))))),"-")</f>
        <v>6</v>
      </c>
      <c r="N1041" s="83">
        <v>30</v>
      </c>
      <c r="O1041" s="83">
        <v>0</v>
      </c>
      <c r="P1041" s="43">
        <f>N1041*O1041</f>
        <v>0</v>
      </c>
      <c r="Q1041" s="67" t="s">
        <v>7584</v>
      </c>
      <c r="R1041" s="67" t="s">
        <v>7584</v>
      </c>
      <c r="S1041" s="67" t="s">
        <v>7584</v>
      </c>
      <c r="T1041" s="67" t="s">
        <v>7584</v>
      </c>
    </row>
    <row r="1042" spans="1:20" ht="12.75" hidden="1">
      <c r="A1042" s="72" t="s">
        <v>7587</v>
      </c>
      <c r="B1042" s="42" t="str">
        <f>IFERROR(VLOOKUP(D:D,'1. КУБ по территории'!$A:$L,7,0),"")</f>
        <v>InLek</v>
      </c>
      <c r="C1042" s="42" t="str">
        <f>IFERROR(VLOOKUP(D:D,'1. КУБ по территории'!$A:$L,8,0),"")</f>
        <v>Витебская обл., г. Витебск, ул Генерала Белобородова, д 2А</v>
      </c>
      <c r="D1042" s="71" t="s">
        <v>940</v>
      </c>
      <c r="E1042" s="51">
        <f>IFERROR(VLOOKUP(D:D,'1. КУБ по территории'!$I:$L,2,0),"-")</f>
        <v>507.27822171494392</v>
      </c>
      <c r="F1042" s="51">
        <f>IFERROR(VLOOKUP(D:D,'1. КУБ по территории'!$I:$L,3,0),"-")</f>
        <v>0</v>
      </c>
      <c r="G1042" s="51">
        <f>IFERROR(VLOOKUP(D:D,'1. КУБ по территории'!$I:$L,4,0),"-")</f>
        <v>0</v>
      </c>
      <c r="H1042" s="51">
        <f>IFERROR(AVERAGE(E1042:G1042),"-")</f>
        <v>169.09274057164797</v>
      </c>
      <c r="I1042" s="42" t="str">
        <f>IFERROR(VLOOKUP($D1042,'1. КУБ по территории'!$A:$L,3,0),"-")</f>
        <v>Канал Специалисты</v>
      </c>
      <c r="J1042" s="42" t="str">
        <f>IFERROR(VLOOKUP($D1042,'1. КУБ по территории'!$A:$L,4,0),"-")</f>
        <v>Аптека</v>
      </c>
      <c r="K1042" s="42" t="str">
        <f>IFERROR(VLOOKUP($D1042,'1. КУБ по территории'!$A:$L,5,0),"-")</f>
        <v>Аптека (малый формат)</v>
      </c>
      <c r="L1042" s="42" t="str">
        <f>IFERROR(VLOOKUP($D1042,'1. КУБ по территории'!$A:$L,6,0),"-")</f>
        <v>Unknown</v>
      </c>
      <c r="M1042" s="50">
        <f>IFERROR(IF(H1042&gt;=1000000,1,IF(AND(H1042&gt;=500000,H1042&lt;=999999),2,IF(AND(H1042&gt;=200000,H1042&lt;=499999),3,IF(AND(H1042&gt;=150000,H1042&lt;=199999),4,IF(AND(H1042&gt;=75000,H1042&lt;=149000),5,IF(AND(H1042&gt;=35000,H1042&lt;=74999),6,6)))))),"-")</f>
        <v>6</v>
      </c>
      <c r="N1042" s="83">
        <v>30</v>
      </c>
      <c r="O1042" s="83">
        <v>0</v>
      </c>
      <c r="P1042" s="43">
        <f>N1042*O1042</f>
        <v>0</v>
      </c>
      <c r="Q1042" s="67" t="s">
        <v>7584</v>
      </c>
      <c r="R1042" s="67" t="s">
        <v>7584</v>
      </c>
      <c r="S1042" s="67" t="s">
        <v>7584</v>
      </c>
      <c r="T1042" s="67" t="s">
        <v>7584</v>
      </c>
    </row>
    <row r="1043" spans="1:20" ht="12.75" hidden="1">
      <c r="A1043" s="72" t="s">
        <v>7587</v>
      </c>
      <c r="B1043" s="42" t="str">
        <f>IFERROR(VLOOKUP(D:D,'1. КУБ по территории'!$A:$L,7,0),"")</f>
        <v>InLek</v>
      </c>
      <c r="C1043" s="42" t="str">
        <f>IFERROR(VLOOKUP(D:D,'1. КУБ по территории'!$A:$L,8,0),"")</f>
        <v>Минская обл., Солигорский р-н, г. Солигорск, пр-кт Мира, д 32</v>
      </c>
      <c r="D1043" s="71" t="s">
        <v>4603</v>
      </c>
      <c r="E1043" s="51">
        <f>IFERROR(VLOOKUP(D:D,'1. КУБ по территории'!$I:$L,2,0),"-")</f>
        <v>507.27822171494404</v>
      </c>
      <c r="F1043" s="51">
        <f>IFERROR(VLOOKUP(D:D,'1. КУБ по территории'!$I:$L,3,0),"-")</f>
        <v>0</v>
      </c>
      <c r="G1043" s="51">
        <f>IFERROR(VLOOKUP(D:D,'1. КУБ по территории'!$I:$L,4,0),"-")</f>
        <v>0</v>
      </c>
      <c r="H1043" s="51">
        <f>IFERROR(AVERAGE(E1043:G1043),"-")</f>
        <v>169.09274057164802</v>
      </c>
      <c r="I1043" s="42" t="str">
        <f>IFERROR(VLOOKUP($D1043,'1. КУБ по территории'!$A:$L,3,0),"-")</f>
        <v>Канал Специалисты</v>
      </c>
      <c r="J1043" s="42" t="str">
        <f>IFERROR(VLOOKUP($D1043,'1. КУБ по территории'!$A:$L,4,0),"-")</f>
        <v>Аптека</v>
      </c>
      <c r="K1043" s="42" t="str">
        <f>IFERROR(VLOOKUP($D1043,'1. КУБ по территории'!$A:$L,5,0),"-")</f>
        <v>Аптека (малый формат)</v>
      </c>
      <c r="L1043" s="42" t="str">
        <f>IFERROR(VLOOKUP($D1043,'1. КУБ по территории'!$A:$L,6,0),"-")</f>
        <v>Unknown</v>
      </c>
      <c r="M1043" s="50">
        <f>IFERROR(IF(H1043&gt;=1000000,1,IF(AND(H1043&gt;=500000,H1043&lt;=999999),2,IF(AND(H1043&gt;=200000,H1043&lt;=499999),3,IF(AND(H1043&gt;=150000,H1043&lt;=199999),4,IF(AND(H1043&gt;=75000,H1043&lt;=149000),5,IF(AND(H1043&gt;=35000,H1043&lt;=74999),6,6)))))),"-")</f>
        <v>6</v>
      </c>
      <c r="N1043" s="83">
        <v>30</v>
      </c>
      <c r="O1043" s="83">
        <v>0</v>
      </c>
      <c r="P1043" s="43">
        <f>N1043*O1043</f>
        <v>0</v>
      </c>
      <c r="Q1043" s="67" t="s">
        <v>7584</v>
      </c>
      <c r="R1043" s="67" t="s">
        <v>7584</v>
      </c>
      <c r="S1043" s="67" t="s">
        <v>7584</v>
      </c>
      <c r="T1043" s="67" t="s">
        <v>7584</v>
      </c>
    </row>
    <row r="1044" spans="1:20" ht="12.75" hidden="1">
      <c r="A1044" s="72" t="s">
        <v>7587</v>
      </c>
      <c r="B1044" s="42" t="str">
        <f>IFERROR(VLOOKUP(D:D,'1. КУБ по территории'!$A:$L,7,0),"")</f>
        <v>InLek</v>
      </c>
      <c r="C1044" s="42" t="str">
        <f>IFERROR(VLOOKUP(D:D,'1. КУБ по территории'!$A:$L,8,0),"")</f>
        <v>Минская обл., Солигорский р-н, г. Солигорск, ул Ленина, д 2Б</v>
      </c>
      <c r="D1044" s="71" t="s">
        <v>4605</v>
      </c>
      <c r="E1044" s="51">
        <f>IFERROR(VLOOKUP(D:D,'1. КУБ по территории'!$I:$L,2,0),"-")</f>
        <v>507.27822171494404</v>
      </c>
      <c r="F1044" s="51">
        <f>IFERROR(VLOOKUP(D:D,'1. КУБ по территории'!$I:$L,3,0),"-")</f>
        <v>0</v>
      </c>
      <c r="G1044" s="51">
        <f>IFERROR(VLOOKUP(D:D,'1. КУБ по территории'!$I:$L,4,0),"-")</f>
        <v>0</v>
      </c>
      <c r="H1044" s="51">
        <f>IFERROR(AVERAGE(E1044:G1044),"-")</f>
        <v>169.09274057164802</v>
      </c>
      <c r="I1044" s="42" t="str">
        <f>IFERROR(VLOOKUP($D1044,'1. КУБ по территории'!$A:$L,3,0),"-")</f>
        <v>Канал Специалисты</v>
      </c>
      <c r="J1044" s="42" t="str">
        <f>IFERROR(VLOOKUP($D1044,'1. КУБ по территории'!$A:$L,4,0),"-")</f>
        <v>Аптека</v>
      </c>
      <c r="K1044" s="42" t="str">
        <f>IFERROR(VLOOKUP($D1044,'1. КУБ по территории'!$A:$L,5,0),"-")</f>
        <v>Аптека (малый формат)</v>
      </c>
      <c r="L1044" s="42" t="str">
        <f>IFERROR(VLOOKUP($D1044,'1. КУБ по территории'!$A:$L,6,0),"-")</f>
        <v>Unknown</v>
      </c>
      <c r="M1044" s="50">
        <f>IFERROR(IF(H1044&gt;=1000000,1,IF(AND(H1044&gt;=500000,H1044&lt;=999999),2,IF(AND(H1044&gt;=200000,H1044&lt;=499999),3,IF(AND(H1044&gt;=150000,H1044&lt;=199999),4,IF(AND(H1044&gt;=75000,H1044&lt;=149000),5,IF(AND(H1044&gt;=35000,H1044&lt;=74999),6,6)))))),"-")</f>
        <v>6</v>
      </c>
      <c r="N1044" s="83">
        <v>30</v>
      </c>
      <c r="O1044" s="83">
        <v>0</v>
      </c>
      <c r="P1044" s="43">
        <f>N1044*O1044</f>
        <v>0</v>
      </c>
      <c r="Q1044" s="67" t="s">
        <v>7584</v>
      </c>
      <c r="R1044" s="67" t="s">
        <v>7584</v>
      </c>
      <c r="S1044" s="67" t="s">
        <v>7584</v>
      </c>
      <c r="T1044" s="67" t="s">
        <v>7584</v>
      </c>
    </row>
    <row r="1045" spans="1:20" ht="12.75" hidden="1">
      <c r="A1045" s="72" t="s">
        <v>7587</v>
      </c>
      <c r="B1045" s="42" t="str">
        <f>IFERROR(VLOOKUP(D:D,'1. КУБ по территории'!$A:$L,7,0),"")</f>
        <v>InLek</v>
      </c>
      <c r="C1045" s="42" t="str">
        <f>IFERROR(VLOOKUP(D:D,'1. КУБ по территории'!$A:$L,8,0),"")</f>
        <v>г. Минск, пер Братский, д 6А</v>
      </c>
      <c r="D1045" s="71" t="s">
        <v>1699</v>
      </c>
      <c r="E1045" s="51">
        <f>IFERROR(VLOOKUP(D:D,'1. КУБ по территории'!$I:$L,2,0),"-")</f>
        <v>507.27822171494398</v>
      </c>
      <c r="F1045" s="51">
        <f>IFERROR(VLOOKUP(D:D,'1. КУБ по территории'!$I:$L,3,0),"-")</f>
        <v>0</v>
      </c>
      <c r="G1045" s="51">
        <f>IFERROR(VLOOKUP(D:D,'1. КУБ по территории'!$I:$L,4,0),"-")</f>
        <v>0</v>
      </c>
      <c r="H1045" s="51">
        <f>IFERROR(AVERAGE(E1045:G1045),"-")</f>
        <v>169.09274057164799</v>
      </c>
      <c r="I1045" s="42" t="str">
        <f>IFERROR(VLOOKUP($D1045,'1. КУБ по территории'!$A:$L,3,0),"-")</f>
        <v>Канал Специалисты</v>
      </c>
      <c r="J1045" s="42" t="str">
        <f>IFERROR(VLOOKUP($D1045,'1. КУБ по территории'!$A:$L,4,0),"-")</f>
        <v>Аптека</v>
      </c>
      <c r="K1045" s="42" t="str">
        <f>IFERROR(VLOOKUP($D1045,'1. КУБ по территории'!$A:$L,5,0),"-")</f>
        <v>Аптека (малый формат)</v>
      </c>
      <c r="L1045" s="42" t="str">
        <f>IFERROR(VLOOKUP($D1045,'1. КУБ по территории'!$A:$L,6,0),"-")</f>
        <v>Unknown</v>
      </c>
      <c r="M1045" s="50">
        <f>IFERROR(IF(H1045&gt;=1000000,1,IF(AND(H1045&gt;=500000,H1045&lt;=999999),2,IF(AND(H1045&gt;=200000,H1045&lt;=499999),3,IF(AND(H1045&gt;=150000,H1045&lt;=199999),4,IF(AND(H1045&gt;=75000,H1045&lt;=149000),5,IF(AND(H1045&gt;=35000,H1045&lt;=74999),6,6)))))),"-")</f>
        <v>6</v>
      </c>
      <c r="N1045" s="83">
        <v>30</v>
      </c>
      <c r="O1045" s="83">
        <v>0</v>
      </c>
      <c r="P1045" s="43">
        <f>N1045*O1045</f>
        <v>0</v>
      </c>
      <c r="Q1045" s="67" t="s">
        <v>7584</v>
      </c>
      <c r="R1045" s="67" t="s">
        <v>7584</v>
      </c>
      <c r="S1045" s="67" t="s">
        <v>7584</v>
      </c>
      <c r="T1045" s="67" t="s">
        <v>7584</v>
      </c>
    </row>
    <row r="1046" spans="1:20" ht="12.75" hidden="1">
      <c r="A1046" s="72" t="s">
        <v>7587</v>
      </c>
      <c r="B1046" s="42" t="str">
        <f>IFERROR(VLOOKUP(D:D,'1. КУБ по территории'!$A:$L,7,0),"")</f>
        <v>InLek</v>
      </c>
      <c r="C1046" s="42" t="str">
        <f>IFERROR(VLOOKUP(D:D,'1. КУБ по территории'!$A:$L,8,0),"")</f>
        <v>Минская обл., Минский р-н, с/с Щомыслицкий, д 32/4</v>
      </c>
      <c r="D1046" s="71" t="s">
        <v>4609</v>
      </c>
      <c r="E1046" s="51">
        <f>IFERROR(VLOOKUP(D:D,'1. КУБ по территории'!$I:$L,2,0),"-")</f>
        <v>507.27822171494398</v>
      </c>
      <c r="F1046" s="51">
        <f>IFERROR(VLOOKUP(D:D,'1. КУБ по территории'!$I:$L,3,0),"-")</f>
        <v>0</v>
      </c>
      <c r="G1046" s="51">
        <f>IFERROR(VLOOKUP(D:D,'1. КУБ по территории'!$I:$L,4,0),"-")</f>
        <v>0</v>
      </c>
      <c r="H1046" s="51">
        <f>IFERROR(AVERAGE(E1046:G1046),"-")</f>
        <v>169.09274057164799</v>
      </c>
      <c r="I1046" s="42" t="str">
        <f>IFERROR(VLOOKUP($D1046,'1. КУБ по территории'!$A:$L,3,0),"-")</f>
        <v>Канал Специалисты</v>
      </c>
      <c r="J1046" s="42" t="str">
        <f>IFERROR(VLOOKUP($D1046,'1. КУБ по территории'!$A:$L,4,0),"-")</f>
        <v>Аптека</v>
      </c>
      <c r="K1046" s="42" t="str">
        <f>IFERROR(VLOOKUP($D1046,'1. КУБ по территории'!$A:$L,5,0),"-")</f>
        <v>Аптека (малый формат)</v>
      </c>
      <c r="L1046" s="42" t="str">
        <f>IFERROR(VLOOKUP($D1046,'1. КУБ по территории'!$A:$L,6,0),"-")</f>
        <v>Unknown</v>
      </c>
      <c r="M1046" s="50">
        <f>IFERROR(IF(H1046&gt;=1000000,1,IF(AND(H1046&gt;=500000,H1046&lt;=999999),2,IF(AND(H1046&gt;=200000,H1046&lt;=499999),3,IF(AND(H1046&gt;=150000,H1046&lt;=199999),4,IF(AND(H1046&gt;=75000,H1046&lt;=149000),5,IF(AND(H1046&gt;=35000,H1046&lt;=74999),6,6)))))),"-")</f>
        <v>6</v>
      </c>
      <c r="N1046" s="83">
        <v>30</v>
      </c>
      <c r="O1046" s="83">
        <v>0</v>
      </c>
      <c r="P1046" s="43">
        <f>N1046*O1046</f>
        <v>0</v>
      </c>
      <c r="Q1046" s="67" t="s">
        <v>7584</v>
      </c>
      <c r="R1046" s="67" t="s">
        <v>7584</v>
      </c>
      <c r="S1046" s="67" t="s">
        <v>7584</v>
      </c>
      <c r="T1046" s="67" t="s">
        <v>7584</v>
      </c>
    </row>
    <row r="1047" spans="1:20" ht="12.75" hidden="1">
      <c r="A1047" s="72" t="s">
        <v>7587</v>
      </c>
      <c r="B1047" s="42" t="str">
        <f>IFERROR(VLOOKUP(D:D,'1. КУБ по территории'!$A:$L,7,0),"")</f>
        <v>InLek</v>
      </c>
      <c r="C1047" s="42" t="str">
        <f>IFERROR(VLOOKUP(D:D,'1. КУБ по территории'!$A:$L,8,0),"")</f>
        <v>Минская обл., Минский р-н, с/с Боровлянский, д 74/1</v>
      </c>
      <c r="D1047" s="71" t="s">
        <v>4611</v>
      </c>
      <c r="E1047" s="51">
        <f>IFERROR(VLOOKUP(D:D,'1. КУБ по территории'!$I:$L,2,0),"-")</f>
        <v>507.27822171494392</v>
      </c>
      <c r="F1047" s="51">
        <f>IFERROR(VLOOKUP(D:D,'1. КУБ по территории'!$I:$L,3,0),"-")</f>
        <v>0</v>
      </c>
      <c r="G1047" s="51">
        <f>IFERROR(VLOOKUP(D:D,'1. КУБ по территории'!$I:$L,4,0),"-")</f>
        <v>0</v>
      </c>
      <c r="H1047" s="51">
        <f>IFERROR(AVERAGE(E1047:G1047),"-")</f>
        <v>169.09274057164797</v>
      </c>
      <c r="I1047" s="42" t="str">
        <f>IFERROR(VLOOKUP($D1047,'1. КУБ по территории'!$A:$L,3,0),"-")</f>
        <v>Канал Специалисты</v>
      </c>
      <c r="J1047" s="42" t="str">
        <f>IFERROR(VLOOKUP($D1047,'1. КУБ по территории'!$A:$L,4,0),"-")</f>
        <v>Аптека</v>
      </c>
      <c r="K1047" s="42" t="str">
        <f>IFERROR(VLOOKUP($D1047,'1. КУБ по территории'!$A:$L,5,0),"-")</f>
        <v>Аптека (малый формат)</v>
      </c>
      <c r="L1047" s="42" t="str">
        <f>IFERROR(VLOOKUP($D1047,'1. КУБ по территории'!$A:$L,6,0),"-")</f>
        <v>Unknown</v>
      </c>
      <c r="M1047" s="50">
        <f>IFERROR(IF(H1047&gt;=1000000,1,IF(AND(H1047&gt;=500000,H1047&lt;=999999),2,IF(AND(H1047&gt;=200000,H1047&lt;=499999),3,IF(AND(H1047&gt;=150000,H1047&lt;=199999),4,IF(AND(H1047&gt;=75000,H1047&lt;=149000),5,IF(AND(H1047&gt;=35000,H1047&lt;=74999),6,6)))))),"-")</f>
        <v>6</v>
      </c>
      <c r="N1047" s="83">
        <v>30</v>
      </c>
      <c r="O1047" s="83">
        <v>0</v>
      </c>
      <c r="P1047" s="43">
        <f>N1047*O1047</f>
        <v>0</v>
      </c>
      <c r="Q1047" s="67" t="s">
        <v>7584</v>
      </c>
      <c r="R1047" s="67" t="s">
        <v>7584</v>
      </c>
      <c r="S1047" s="67" t="s">
        <v>7584</v>
      </c>
      <c r="T1047" s="67" t="s">
        <v>7584</v>
      </c>
    </row>
    <row r="1048" spans="1:20" ht="12.75" hidden="1">
      <c r="A1048" s="72" t="s">
        <v>7587</v>
      </c>
      <c r="B1048" s="42" t="str">
        <f>IFERROR(VLOOKUP(D:D,'1. КУБ по территории'!$A:$L,7,0),"")</f>
        <v>InLek</v>
      </c>
      <c r="C1048" s="42" t="str">
        <f>IFERROR(VLOOKUP(D:D,'1. КУБ по территории'!$A:$L,8,0),"")</f>
        <v>г. Минск, пр-кт Партизанский, д 150А</v>
      </c>
      <c r="D1048" s="71" t="s">
        <v>1717</v>
      </c>
      <c r="E1048" s="51">
        <f>IFERROR(VLOOKUP(D:D,'1. КУБ по территории'!$I:$L,2,0),"-")</f>
        <v>507.27822171494392</v>
      </c>
      <c r="F1048" s="51">
        <f>IFERROR(VLOOKUP(D:D,'1. КУБ по территории'!$I:$L,3,0),"-")</f>
        <v>0</v>
      </c>
      <c r="G1048" s="51">
        <f>IFERROR(VLOOKUP(D:D,'1. КУБ по территории'!$I:$L,4,0),"-")</f>
        <v>0</v>
      </c>
      <c r="H1048" s="51">
        <f>IFERROR(AVERAGE(E1048:G1048),"-")</f>
        <v>169.09274057164797</v>
      </c>
      <c r="I1048" s="42" t="str">
        <f>IFERROR(VLOOKUP($D1048,'1. КУБ по территории'!$A:$L,3,0),"-")</f>
        <v>Канал Специалисты</v>
      </c>
      <c r="J1048" s="42" t="str">
        <f>IFERROR(VLOOKUP($D1048,'1. КУБ по территории'!$A:$L,4,0),"-")</f>
        <v>Аптека</v>
      </c>
      <c r="K1048" s="42" t="str">
        <f>IFERROR(VLOOKUP($D1048,'1. КУБ по территории'!$A:$L,5,0),"-")</f>
        <v>Аптека (малый формат)</v>
      </c>
      <c r="L1048" s="42" t="str">
        <f>IFERROR(VLOOKUP($D1048,'1. КУБ по территории'!$A:$L,6,0),"-")</f>
        <v>Unknown</v>
      </c>
      <c r="M1048" s="50">
        <f>IFERROR(IF(H1048&gt;=1000000,1,IF(AND(H1048&gt;=500000,H1048&lt;=999999),2,IF(AND(H1048&gt;=200000,H1048&lt;=499999),3,IF(AND(H1048&gt;=150000,H1048&lt;=199999),4,IF(AND(H1048&gt;=75000,H1048&lt;=149000),5,IF(AND(H1048&gt;=35000,H1048&lt;=74999),6,6)))))),"-")</f>
        <v>6</v>
      </c>
      <c r="N1048" s="83">
        <v>30</v>
      </c>
      <c r="O1048" s="83">
        <v>0</v>
      </c>
      <c r="P1048" s="43">
        <f>N1048*O1048</f>
        <v>0</v>
      </c>
      <c r="Q1048" s="67" t="s">
        <v>7584</v>
      </c>
      <c r="R1048" s="67" t="s">
        <v>7584</v>
      </c>
      <c r="S1048" s="67" t="s">
        <v>7584</v>
      </c>
      <c r="T1048" s="67" t="s">
        <v>7584</v>
      </c>
    </row>
    <row r="1049" spans="1:20" ht="12.75" hidden="1">
      <c r="A1049" s="72" t="s">
        <v>7587</v>
      </c>
      <c r="B1049" s="42" t="str">
        <f>IFERROR(VLOOKUP(D:D,'1. КУБ по территории'!$A:$L,7,0),"")</f>
        <v>InLek</v>
      </c>
      <c r="C1049" s="42" t="str">
        <f>IFERROR(VLOOKUP(D:D,'1. КУБ по территории'!$A:$L,8,0),"")</f>
        <v>г. Минск, ул Максима Горецкого, д 2</v>
      </c>
      <c r="D1049" s="71" t="s">
        <v>1685</v>
      </c>
      <c r="E1049" s="51">
        <f>IFERROR(VLOOKUP(D:D,'1. КУБ по территории'!$I:$L,2,0),"-")</f>
        <v>507.27822171494404</v>
      </c>
      <c r="F1049" s="51">
        <f>IFERROR(VLOOKUP(D:D,'1. КУБ по территории'!$I:$L,3,0),"-")</f>
        <v>0</v>
      </c>
      <c r="G1049" s="51">
        <f>IFERROR(VLOOKUP(D:D,'1. КУБ по территории'!$I:$L,4,0),"-")</f>
        <v>0</v>
      </c>
      <c r="H1049" s="51">
        <f>IFERROR(AVERAGE(E1049:G1049),"-")</f>
        <v>169.09274057164802</v>
      </c>
      <c r="I1049" s="42" t="str">
        <f>IFERROR(VLOOKUP($D1049,'1. КУБ по территории'!$A:$L,3,0),"-")</f>
        <v>Канал Специалисты</v>
      </c>
      <c r="J1049" s="42" t="str">
        <f>IFERROR(VLOOKUP($D1049,'1. КУБ по территории'!$A:$L,4,0),"-")</f>
        <v>Аптека</v>
      </c>
      <c r="K1049" s="42" t="str">
        <f>IFERROR(VLOOKUP($D1049,'1. КУБ по территории'!$A:$L,5,0),"-")</f>
        <v>Аптека (малый формат)</v>
      </c>
      <c r="L1049" s="42" t="str">
        <f>IFERROR(VLOOKUP($D1049,'1. КУБ по территории'!$A:$L,6,0),"-")</f>
        <v>Unknown</v>
      </c>
      <c r="M1049" s="50">
        <f>IFERROR(IF(H1049&gt;=1000000,1,IF(AND(H1049&gt;=500000,H1049&lt;=999999),2,IF(AND(H1049&gt;=200000,H1049&lt;=499999),3,IF(AND(H1049&gt;=150000,H1049&lt;=199999),4,IF(AND(H1049&gt;=75000,H1049&lt;=149000),5,IF(AND(H1049&gt;=35000,H1049&lt;=74999),6,6)))))),"-")</f>
        <v>6</v>
      </c>
      <c r="N1049" s="83">
        <v>30</v>
      </c>
      <c r="O1049" s="83">
        <v>0</v>
      </c>
      <c r="P1049" s="43">
        <f>N1049*O1049</f>
        <v>0</v>
      </c>
      <c r="Q1049" s="67" t="s">
        <v>7584</v>
      </c>
      <c r="R1049" s="67" t="s">
        <v>7584</v>
      </c>
      <c r="S1049" s="67" t="s">
        <v>7584</v>
      </c>
      <c r="T1049" s="67" t="s">
        <v>7584</v>
      </c>
    </row>
    <row r="1050" spans="1:20" ht="12.75" hidden="1">
      <c r="A1050" s="72" t="s">
        <v>7587</v>
      </c>
      <c r="B1050" s="42" t="str">
        <f>IFERROR(VLOOKUP(D:D,'1. КУБ по территории'!$A:$L,7,0),"")</f>
        <v>InLek</v>
      </c>
      <c r="C1050" s="42" t="str">
        <f>IFERROR(VLOOKUP(D:D,'1. КУБ по территории'!$A:$L,8,0),"")</f>
        <v>г. Минск, ул Городецкая, д 30</v>
      </c>
      <c r="D1050" s="71" t="s">
        <v>1693</v>
      </c>
      <c r="E1050" s="51">
        <f>IFERROR(VLOOKUP(D:D,'1. КУБ по территории'!$I:$L,2,0),"-")</f>
        <v>507.27822171494404</v>
      </c>
      <c r="F1050" s="51">
        <f>IFERROR(VLOOKUP(D:D,'1. КУБ по территории'!$I:$L,3,0),"-")</f>
        <v>0</v>
      </c>
      <c r="G1050" s="51">
        <f>IFERROR(VLOOKUP(D:D,'1. КУБ по территории'!$I:$L,4,0),"-")</f>
        <v>0</v>
      </c>
      <c r="H1050" s="51">
        <f>IFERROR(AVERAGE(E1050:G1050),"-")</f>
        <v>169.09274057164802</v>
      </c>
      <c r="I1050" s="42" t="str">
        <f>IFERROR(VLOOKUP($D1050,'1. КУБ по территории'!$A:$L,3,0),"-")</f>
        <v>Канал Специалисты</v>
      </c>
      <c r="J1050" s="42" t="str">
        <f>IFERROR(VLOOKUP($D1050,'1. КУБ по территории'!$A:$L,4,0),"-")</f>
        <v>Аптека</v>
      </c>
      <c r="K1050" s="42" t="str">
        <f>IFERROR(VLOOKUP($D1050,'1. КУБ по территории'!$A:$L,5,0),"-")</f>
        <v>Аптека (малый формат)</v>
      </c>
      <c r="L1050" s="42" t="str">
        <f>IFERROR(VLOOKUP($D1050,'1. КУБ по территории'!$A:$L,6,0),"-")</f>
        <v>Unknown</v>
      </c>
      <c r="M1050" s="50">
        <f>IFERROR(IF(H1050&gt;=1000000,1,IF(AND(H1050&gt;=500000,H1050&lt;=999999),2,IF(AND(H1050&gt;=200000,H1050&lt;=499999),3,IF(AND(H1050&gt;=150000,H1050&lt;=199999),4,IF(AND(H1050&gt;=75000,H1050&lt;=149000),5,IF(AND(H1050&gt;=35000,H1050&lt;=74999),6,6)))))),"-")</f>
        <v>6</v>
      </c>
      <c r="N1050" s="83">
        <v>30</v>
      </c>
      <c r="O1050" s="83">
        <v>0</v>
      </c>
      <c r="P1050" s="43">
        <f>N1050*O1050</f>
        <v>0</v>
      </c>
      <c r="Q1050" s="67" t="s">
        <v>7584</v>
      </c>
      <c r="R1050" s="67" t="s">
        <v>7584</v>
      </c>
      <c r="S1050" s="67" t="s">
        <v>7584</v>
      </c>
      <c r="T1050" s="67" t="s">
        <v>7584</v>
      </c>
    </row>
    <row r="1051" spans="1:20" ht="12.75" hidden="1">
      <c r="A1051" s="72" t="s">
        <v>7587</v>
      </c>
      <c r="B1051" s="42" t="str">
        <f>IFERROR(VLOOKUP(D:D,'1. КУБ по территории'!$A:$L,7,0),"")</f>
        <v>InLek</v>
      </c>
      <c r="C1051" s="42" t="str">
        <f>IFERROR(VLOOKUP(D:D,'1. КУБ по территории'!$A:$L,8,0),"")</f>
        <v>г. Минск, тракт Игуменский, д 30</v>
      </c>
      <c r="D1051" s="71" t="s">
        <v>1703</v>
      </c>
      <c r="E1051" s="51">
        <f>IFERROR(VLOOKUP(D:D,'1. КУБ по территории'!$I:$L,2,0),"-")</f>
        <v>507.27822171494398</v>
      </c>
      <c r="F1051" s="51">
        <f>IFERROR(VLOOKUP(D:D,'1. КУБ по территории'!$I:$L,3,0),"-")</f>
        <v>0</v>
      </c>
      <c r="G1051" s="51">
        <f>IFERROR(VLOOKUP(D:D,'1. КУБ по территории'!$I:$L,4,0),"-")</f>
        <v>0</v>
      </c>
      <c r="H1051" s="51">
        <f>IFERROR(AVERAGE(E1051:G1051),"-")</f>
        <v>169.09274057164799</v>
      </c>
      <c r="I1051" s="42" t="str">
        <f>IFERROR(VLOOKUP($D1051,'1. КУБ по территории'!$A:$L,3,0),"-")</f>
        <v>Канал Специалисты</v>
      </c>
      <c r="J1051" s="42" t="str">
        <f>IFERROR(VLOOKUP($D1051,'1. КУБ по территории'!$A:$L,4,0),"-")</f>
        <v>Аптека</v>
      </c>
      <c r="K1051" s="42" t="str">
        <f>IFERROR(VLOOKUP($D1051,'1. КУБ по территории'!$A:$L,5,0),"-")</f>
        <v>Аптека (малый формат)</v>
      </c>
      <c r="L1051" s="42" t="str">
        <f>IFERROR(VLOOKUP($D1051,'1. КУБ по территории'!$A:$L,6,0),"-")</f>
        <v>Unknown</v>
      </c>
      <c r="M1051" s="50">
        <f>IFERROR(IF(H1051&gt;=1000000,1,IF(AND(H1051&gt;=500000,H1051&lt;=999999),2,IF(AND(H1051&gt;=200000,H1051&lt;=499999),3,IF(AND(H1051&gt;=150000,H1051&lt;=199999),4,IF(AND(H1051&gt;=75000,H1051&lt;=149000),5,IF(AND(H1051&gt;=35000,H1051&lt;=74999),6,6)))))),"-")</f>
        <v>6</v>
      </c>
      <c r="N1051" s="83">
        <v>30</v>
      </c>
      <c r="O1051" s="83">
        <v>0</v>
      </c>
      <c r="P1051" s="43">
        <f>N1051*O1051</f>
        <v>0</v>
      </c>
      <c r="Q1051" s="67" t="s">
        <v>7584</v>
      </c>
      <c r="R1051" s="67" t="s">
        <v>7584</v>
      </c>
      <c r="S1051" s="67" t="s">
        <v>7584</v>
      </c>
      <c r="T1051" s="67" t="s">
        <v>7584</v>
      </c>
    </row>
    <row r="1052" spans="1:20" ht="12.75" hidden="1">
      <c r="A1052" s="72" t="s">
        <v>7587</v>
      </c>
      <c r="B1052" s="42" t="str">
        <f>IFERROR(VLOOKUP(D:D,'1. КУБ по территории'!$A:$L,7,0),"")</f>
        <v>InLek</v>
      </c>
      <c r="C1052" s="42" t="str">
        <f>IFERROR(VLOOKUP(D:D,'1. КУБ по территории'!$A:$L,8,0),"")</f>
        <v>г. Минск, ул Маяковского, д 115</v>
      </c>
      <c r="D1052" s="71" t="s">
        <v>1701</v>
      </c>
      <c r="E1052" s="51">
        <f>IFERROR(VLOOKUP(D:D,'1. КУБ по территории'!$I:$L,2,0),"-")</f>
        <v>507.27822171494398</v>
      </c>
      <c r="F1052" s="51">
        <f>IFERROR(VLOOKUP(D:D,'1. КУБ по территории'!$I:$L,3,0),"-")</f>
        <v>0</v>
      </c>
      <c r="G1052" s="51">
        <f>IFERROR(VLOOKUP(D:D,'1. КУБ по территории'!$I:$L,4,0),"-")</f>
        <v>0</v>
      </c>
      <c r="H1052" s="51">
        <f>IFERROR(AVERAGE(E1052:G1052),"-")</f>
        <v>169.09274057164799</v>
      </c>
      <c r="I1052" s="42" t="str">
        <f>IFERROR(VLOOKUP($D1052,'1. КУБ по территории'!$A:$L,3,0),"-")</f>
        <v>Канал Специалисты</v>
      </c>
      <c r="J1052" s="42" t="str">
        <f>IFERROR(VLOOKUP($D1052,'1. КУБ по территории'!$A:$L,4,0),"-")</f>
        <v>Аптека</v>
      </c>
      <c r="K1052" s="42" t="str">
        <f>IFERROR(VLOOKUP($D1052,'1. КУБ по территории'!$A:$L,5,0),"-")</f>
        <v>Аптека (малый формат)</v>
      </c>
      <c r="L1052" s="42" t="str">
        <f>IFERROR(VLOOKUP($D1052,'1. КУБ по территории'!$A:$L,6,0),"-")</f>
        <v>Unknown</v>
      </c>
      <c r="M1052" s="50">
        <f>IFERROR(IF(H1052&gt;=1000000,1,IF(AND(H1052&gt;=500000,H1052&lt;=999999),2,IF(AND(H1052&gt;=200000,H1052&lt;=499999),3,IF(AND(H1052&gt;=150000,H1052&lt;=199999),4,IF(AND(H1052&gt;=75000,H1052&lt;=149000),5,IF(AND(H1052&gt;=35000,H1052&lt;=74999),6,6)))))),"-")</f>
        <v>6</v>
      </c>
      <c r="N1052" s="83">
        <v>30</v>
      </c>
      <c r="O1052" s="83">
        <v>0</v>
      </c>
      <c r="P1052" s="43">
        <f>N1052*O1052</f>
        <v>0</v>
      </c>
      <c r="Q1052" s="67" t="s">
        <v>7584</v>
      </c>
      <c r="R1052" s="67" t="s">
        <v>7584</v>
      </c>
      <c r="S1052" s="67" t="s">
        <v>7584</v>
      </c>
      <c r="T1052" s="67" t="s">
        <v>7584</v>
      </c>
    </row>
    <row r="1053" spans="1:20" ht="12.75" hidden="1">
      <c r="A1053" s="72" t="s">
        <v>7587</v>
      </c>
      <c r="B1053" s="42" t="str">
        <f>IFERROR(VLOOKUP(D:D,'1. КУБ по территории'!$A:$L,7,0),"")</f>
        <v>InLek</v>
      </c>
      <c r="C1053" s="42" t="str">
        <f>IFERROR(VLOOKUP(D:D,'1. КУБ по территории'!$A:$L,8,0),"")</f>
        <v>г. Минск, ул Петра Мстиславца, д 11</v>
      </c>
      <c r="D1053" s="71" t="s">
        <v>1691</v>
      </c>
      <c r="E1053" s="51">
        <f>IFERROR(VLOOKUP(D:D,'1. КУБ по территории'!$I:$L,2,0),"-")</f>
        <v>507.27822171494404</v>
      </c>
      <c r="F1053" s="51">
        <f>IFERROR(VLOOKUP(D:D,'1. КУБ по территории'!$I:$L,3,0),"-")</f>
        <v>0</v>
      </c>
      <c r="G1053" s="51">
        <f>IFERROR(VLOOKUP(D:D,'1. КУБ по территории'!$I:$L,4,0),"-")</f>
        <v>0</v>
      </c>
      <c r="H1053" s="51">
        <f>IFERROR(AVERAGE(E1053:G1053),"-")</f>
        <v>169.09274057164802</v>
      </c>
      <c r="I1053" s="42" t="str">
        <f>IFERROR(VLOOKUP($D1053,'1. КУБ по территории'!$A:$L,3,0),"-")</f>
        <v>Канал Специалисты</v>
      </c>
      <c r="J1053" s="42" t="str">
        <f>IFERROR(VLOOKUP($D1053,'1. КУБ по территории'!$A:$L,4,0),"-")</f>
        <v>Аптека</v>
      </c>
      <c r="K1053" s="42" t="str">
        <f>IFERROR(VLOOKUP($D1053,'1. КУБ по территории'!$A:$L,5,0),"-")</f>
        <v>Аптека (малый формат)</v>
      </c>
      <c r="L1053" s="42" t="str">
        <f>IFERROR(VLOOKUP($D1053,'1. КУБ по территории'!$A:$L,6,0),"-")</f>
        <v>Unknown</v>
      </c>
      <c r="M1053" s="50">
        <f>IFERROR(IF(H1053&gt;=1000000,1,IF(AND(H1053&gt;=500000,H1053&lt;=999999),2,IF(AND(H1053&gt;=200000,H1053&lt;=499999),3,IF(AND(H1053&gt;=150000,H1053&lt;=199999),4,IF(AND(H1053&gt;=75000,H1053&lt;=149000),5,IF(AND(H1053&gt;=35000,H1053&lt;=74999),6,6)))))),"-")</f>
        <v>6</v>
      </c>
      <c r="N1053" s="83">
        <v>30</v>
      </c>
      <c r="O1053" s="83">
        <v>0</v>
      </c>
      <c r="P1053" s="43">
        <f>N1053*O1053</f>
        <v>0</v>
      </c>
      <c r="Q1053" s="67" t="s">
        <v>7584</v>
      </c>
      <c r="R1053" s="67" t="s">
        <v>7584</v>
      </c>
      <c r="S1053" s="67" t="s">
        <v>7584</v>
      </c>
      <c r="T1053" s="67" t="s">
        <v>7584</v>
      </c>
    </row>
    <row r="1054" spans="1:20" ht="12.75" hidden="1">
      <c r="A1054" s="72" t="s">
        <v>7587</v>
      </c>
      <c r="B1054" s="42" t="str">
        <f>IFERROR(VLOOKUP(D:D,'1. КУБ по территории'!$A:$L,7,0),"")</f>
        <v>InLek</v>
      </c>
      <c r="C1054" s="42" t="str">
        <f>IFERROR(VLOOKUP(D:D,'1. КУБ по территории'!$A:$L,8,0),"")</f>
        <v>г. Минск, ул Сухаревская, д 31</v>
      </c>
      <c r="D1054" s="71" t="s">
        <v>1705</v>
      </c>
      <c r="E1054" s="51">
        <f>IFERROR(VLOOKUP(D:D,'1. КУБ по территории'!$I:$L,2,0),"-")</f>
        <v>507.27822171494398</v>
      </c>
      <c r="F1054" s="51">
        <f>IFERROR(VLOOKUP(D:D,'1. КУБ по территории'!$I:$L,3,0),"-")</f>
        <v>0</v>
      </c>
      <c r="G1054" s="51">
        <f>IFERROR(VLOOKUP(D:D,'1. КУБ по территории'!$I:$L,4,0),"-")</f>
        <v>0</v>
      </c>
      <c r="H1054" s="51">
        <f>IFERROR(AVERAGE(E1054:G1054),"-")</f>
        <v>169.09274057164799</v>
      </c>
      <c r="I1054" s="42" t="str">
        <f>IFERROR(VLOOKUP($D1054,'1. КУБ по территории'!$A:$L,3,0),"-")</f>
        <v>Канал Специалисты</v>
      </c>
      <c r="J1054" s="42" t="str">
        <f>IFERROR(VLOOKUP($D1054,'1. КУБ по территории'!$A:$L,4,0),"-")</f>
        <v>Аптека</v>
      </c>
      <c r="K1054" s="42" t="str">
        <f>IFERROR(VLOOKUP($D1054,'1. КУБ по территории'!$A:$L,5,0),"-")</f>
        <v>Аптека (малый формат)</v>
      </c>
      <c r="L1054" s="42" t="str">
        <f>IFERROR(VLOOKUP($D1054,'1. КУБ по территории'!$A:$L,6,0),"-")</f>
        <v>Unknown</v>
      </c>
      <c r="M1054" s="50">
        <f>IFERROR(IF(H1054&gt;=1000000,1,IF(AND(H1054&gt;=500000,H1054&lt;=999999),2,IF(AND(H1054&gt;=200000,H1054&lt;=499999),3,IF(AND(H1054&gt;=150000,H1054&lt;=199999),4,IF(AND(H1054&gt;=75000,H1054&lt;=149000),5,IF(AND(H1054&gt;=35000,H1054&lt;=74999),6,6)))))),"-")</f>
        <v>6</v>
      </c>
      <c r="N1054" s="83">
        <v>30</v>
      </c>
      <c r="O1054" s="83">
        <v>0</v>
      </c>
      <c r="P1054" s="43">
        <f>N1054*O1054</f>
        <v>0</v>
      </c>
      <c r="Q1054" s="67" t="s">
        <v>7584</v>
      </c>
      <c r="R1054" s="67" t="s">
        <v>7584</v>
      </c>
      <c r="S1054" s="67" t="s">
        <v>7584</v>
      </c>
      <c r="T1054" s="67" t="s">
        <v>7584</v>
      </c>
    </row>
    <row r="1055" spans="1:20" ht="12.75" hidden="1">
      <c r="A1055" s="72" t="s">
        <v>7587</v>
      </c>
      <c r="B1055" s="42" t="str">
        <f>IFERROR(VLOOKUP(D:D,'1. КУБ по территории'!$A:$L,7,0),"")</f>
        <v>InLek</v>
      </c>
      <c r="C1055" s="42" t="str">
        <f>IFERROR(VLOOKUP(D:D,'1. КУБ по территории'!$A:$L,8,0),"")</f>
        <v>г. Минск, пр-кт Рокоссовского, д 2</v>
      </c>
      <c r="D1055" s="71" t="s">
        <v>1719</v>
      </c>
      <c r="E1055" s="51">
        <f>IFERROR(VLOOKUP(D:D,'1. КУБ по территории'!$I:$L,2,0),"-")</f>
        <v>507.27822171494392</v>
      </c>
      <c r="F1055" s="51">
        <f>IFERROR(VLOOKUP(D:D,'1. КУБ по территории'!$I:$L,3,0),"-")</f>
        <v>0</v>
      </c>
      <c r="G1055" s="51">
        <f>IFERROR(VLOOKUP(D:D,'1. КУБ по территории'!$I:$L,4,0),"-")</f>
        <v>0</v>
      </c>
      <c r="H1055" s="51">
        <f>IFERROR(AVERAGE(E1055:G1055),"-")</f>
        <v>169.09274057164797</v>
      </c>
      <c r="I1055" s="42" t="str">
        <f>IFERROR(VLOOKUP($D1055,'1. КУБ по территории'!$A:$L,3,0),"-")</f>
        <v>Канал Специалисты</v>
      </c>
      <c r="J1055" s="42" t="str">
        <f>IFERROR(VLOOKUP($D1055,'1. КУБ по территории'!$A:$L,4,0),"-")</f>
        <v>Аптека</v>
      </c>
      <c r="K1055" s="42" t="str">
        <f>IFERROR(VLOOKUP($D1055,'1. КУБ по территории'!$A:$L,5,0),"-")</f>
        <v>Аптека (малый формат)</v>
      </c>
      <c r="L1055" s="42" t="str">
        <f>IFERROR(VLOOKUP($D1055,'1. КУБ по территории'!$A:$L,6,0),"-")</f>
        <v>Unknown</v>
      </c>
      <c r="M1055" s="50">
        <f>IFERROR(IF(H1055&gt;=1000000,1,IF(AND(H1055&gt;=500000,H1055&lt;=999999),2,IF(AND(H1055&gt;=200000,H1055&lt;=499999),3,IF(AND(H1055&gt;=150000,H1055&lt;=199999),4,IF(AND(H1055&gt;=75000,H1055&lt;=149000),5,IF(AND(H1055&gt;=35000,H1055&lt;=74999),6,6)))))),"-")</f>
        <v>6</v>
      </c>
      <c r="N1055" s="83">
        <v>30</v>
      </c>
      <c r="O1055" s="83">
        <v>0</v>
      </c>
      <c r="P1055" s="43">
        <f>N1055*O1055</f>
        <v>0</v>
      </c>
      <c r="Q1055" s="67" t="s">
        <v>7584</v>
      </c>
      <c r="R1055" s="67" t="s">
        <v>7584</v>
      </c>
      <c r="S1055" s="67" t="s">
        <v>7584</v>
      </c>
      <c r="T1055" s="67" t="s">
        <v>7584</v>
      </c>
    </row>
    <row r="1056" spans="1:20" ht="12.75" hidden="1">
      <c r="A1056" s="72" t="s">
        <v>7587</v>
      </c>
      <c r="B1056" s="42" t="str">
        <f>IFERROR(VLOOKUP(D:D,'1. КУБ по территории'!$A:$L,7,0),"")</f>
        <v>InLek</v>
      </c>
      <c r="C1056" s="42" t="str">
        <f>IFERROR(VLOOKUP(D:D,'1. КУБ по территории'!$A:$L,8,0),"")</f>
        <v>г. Минск, ул Жуковского, д 3</v>
      </c>
      <c r="D1056" s="71" t="s">
        <v>1683</v>
      </c>
      <c r="E1056" s="51">
        <f>IFERROR(VLOOKUP(D:D,'1. КУБ по территории'!$I:$L,2,0),"-")</f>
        <v>507.27822171494404</v>
      </c>
      <c r="F1056" s="51">
        <f>IFERROR(VLOOKUP(D:D,'1. КУБ по территории'!$I:$L,3,0),"-")</f>
        <v>0</v>
      </c>
      <c r="G1056" s="51">
        <f>IFERROR(VLOOKUP(D:D,'1. КУБ по территории'!$I:$L,4,0),"-")</f>
        <v>0</v>
      </c>
      <c r="H1056" s="51">
        <f>IFERROR(AVERAGE(E1056:G1056),"-")</f>
        <v>169.09274057164802</v>
      </c>
      <c r="I1056" s="42" t="str">
        <f>IFERROR(VLOOKUP($D1056,'1. КУБ по территории'!$A:$L,3,0),"-")</f>
        <v>Канал Специалисты</v>
      </c>
      <c r="J1056" s="42" t="str">
        <f>IFERROR(VLOOKUP($D1056,'1. КУБ по территории'!$A:$L,4,0),"-")</f>
        <v>Аптека</v>
      </c>
      <c r="K1056" s="42" t="str">
        <f>IFERROR(VLOOKUP($D1056,'1. КУБ по территории'!$A:$L,5,0),"-")</f>
        <v>Аптека (малый формат)</v>
      </c>
      <c r="L1056" s="42" t="str">
        <f>IFERROR(VLOOKUP($D1056,'1. КУБ по территории'!$A:$L,6,0),"-")</f>
        <v>Unknown</v>
      </c>
      <c r="M1056" s="50">
        <f>IFERROR(IF(H1056&gt;=1000000,1,IF(AND(H1056&gt;=500000,H1056&lt;=999999),2,IF(AND(H1056&gt;=200000,H1056&lt;=499999),3,IF(AND(H1056&gt;=150000,H1056&lt;=199999),4,IF(AND(H1056&gt;=75000,H1056&lt;=149000),5,IF(AND(H1056&gt;=35000,H1056&lt;=74999),6,6)))))),"-")</f>
        <v>6</v>
      </c>
      <c r="N1056" s="83">
        <v>30</v>
      </c>
      <c r="O1056" s="83">
        <v>0</v>
      </c>
      <c r="P1056" s="43">
        <f>N1056*O1056</f>
        <v>0</v>
      </c>
      <c r="Q1056" s="67" t="s">
        <v>7584</v>
      </c>
      <c r="R1056" s="67" t="s">
        <v>7584</v>
      </c>
      <c r="S1056" s="67" t="s">
        <v>7584</v>
      </c>
      <c r="T1056" s="67" t="s">
        <v>7584</v>
      </c>
    </row>
    <row r="1057" spans="1:20" ht="12.75" hidden="1">
      <c r="A1057" s="72" t="s">
        <v>7587</v>
      </c>
      <c r="B1057" s="42" t="str">
        <f>IFERROR(VLOOKUP(D:D,'1. КУБ по территории'!$A:$L,7,0),"")</f>
        <v>InLek</v>
      </c>
      <c r="C1057" s="42" t="str">
        <f>IFERROR(VLOOKUP(D:D,'1. КУБ по территории'!$A:$L,8,0),"")</f>
        <v>г. Минск, ул Червякова, д 57</v>
      </c>
      <c r="D1057" s="71" t="s">
        <v>1709</v>
      </c>
      <c r="E1057" s="51">
        <f>IFERROR(VLOOKUP(D:D,'1. КУБ по территории'!$I:$L,2,0),"-")</f>
        <v>507.27822171494398</v>
      </c>
      <c r="F1057" s="51">
        <f>IFERROR(VLOOKUP(D:D,'1. КУБ по территории'!$I:$L,3,0),"-")</f>
        <v>0</v>
      </c>
      <c r="G1057" s="51">
        <f>IFERROR(VLOOKUP(D:D,'1. КУБ по территории'!$I:$L,4,0),"-")</f>
        <v>0</v>
      </c>
      <c r="H1057" s="51">
        <f>IFERROR(AVERAGE(E1057:G1057),"-")</f>
        <v>169.09274057164799</v>
      </c>
      <c r="I1057" s="42" t="str">
        <f>IFERROR(VLOOKUP($D1057,'1. КУБ по территории'!$A:$L,3,0),"-")</f>
        <v>Канал Специалисты</v>
      </c>
      <c r="J1057" s="42" t="str">
        <f>IFERROR(VLOOKUP($D1057,'1. КУБ по территории'!$A:$L,4,0),"-")</f>
        <v>Аптека</v>
      </c>
      <c r="K1057" s="42" t="str">
        <f>IFERROR(VLOOKUP($D1057,'1. КУБ по территории'!$A:$L,5,0),"-")</f>
        <v>Аптека (малый формат)</v>
      </c>
      <c r="L1057" s="42" t="str">
        <f>IFERROR(VLOOKUP($D1057,'1. КУБ по территории'!$A:$L,6,0),"-")</f>
        <v>Unknown</v>
      </c>
      <c r="M1057" s="50">
        <f>IFERROR(IF(H1057&gt;=1000000,1,IF(AND(H1057&gt;=500000,H1057&lt;=999999),2,IF(AND(H1057&gt;=200000,H1057&lt;=499999),3,IF(AND(H1057&gt;=150000,H1057&lt;=199999),4,IF(AND(H1057&gt;=75000,H1057&lt;=149000),5,IF(AND(H1057&gt;=35000,H1057&lt;=74999),6,6)))))),"-")</f>
        <v>6</v>
      </c>
      <c r="N1057" s="83">
        <v>30</v>
      </c>
      <c r="O1057" s="83">
        <v>0</v>
      </c>
      <c r="P1057" s="43">
        <f>N1057*O1057</f>
        <v>0</v>
      </c>
      <c r="Q1057" s="67" t="s">
        <v>7584</v>
      </c>
      <c r="R1057" s="67" t="s">
        <v>7584</v>
      </c>
      <c r="S1057" s="67" t="s">
        <v>7584</v>
      </c>
      <c r="T1057" s="67" t="s">
        <v>7584</v>
      </c>
    </row>
    <row r="1058" spans="1:20" ht="12.75" hidden="1">
      <c r="A1058" s="72" t="s">
        <v>7587</v>
      </c>
      <c r="B1058" s="42" t="str">
        <f>IFERROR(VLOOKUP(D:D,'1. КУБ по территории'!$A:$L,7,0),"")</f>
        <v>InLek</v>
      </c>
      <c r="C1058" s="42" t="str">
        <f>IFERROR(VLOOKUP(D:D,'1. КУБ по территории'!$A:$L,8,0),"")</f>
        <v>г. Минск, ул Ложинская, д 14</v>
      </c>
      <c r="D1058" s="71" t="s">
        <v>1707</v>
      </c>
      <c r="E1058" s="51">
        <f>IFERROR(VLOOKUP(D:D,'1. КУБ по территории'!$I:$L,2,0),"-")</f>
        <v>507.27822171494398</v>
      </c>
      <c r="F1058" s="51">
        <f>IFERROR(VLOOKUP(D:D,'1. КУБ по территории'!$I:$L,3,0),"-")</f>
        <v>0</v>
      </c>
      <c r="G1058" s="51">
        <f>IFERROR(VLOOKUP(D:D,'1. КУБ по территории'!$I:$L,4,0),"-")</f>
        <v>0</v>
      </c>
      <c r="H1058" s="51">
        <f>IFERROR(AVERAGE(E1058:G1058),"-")</f>
        <v>169.09274057164799</v>
      </c>
      <c r="I1058" s="42" t="str">
        <f>IFERROR(VLOOKUP($D1058,'1. КУБ по территории'!$A:$L,3,0),"-")</f>
        <v>Канал Специалисты</v>
      </c>
      <c r="J1058" s="42" t="str">
        <f>IFERROR(VLOOKUP($D1058,'1. КУБ по территории'!$A:$L,4,0),"-")</f>
        <v>Аптека</v>
      </c>
      <c r="K1058" s="42" t="str">
        <f>IFERROR(VLOOKUP($D1058,'1. КУБ по территории'!$A:$L,5,0),"-")</f>
        <v>Аптека (малый формат)</v>
      </c>
      <c r="L1058" s="42" t="str">
        <f>IFERROR(VLOOKUP($D1058,'1. КУБ по территории'!$A:$L,6,0),"-")</f>
        <v>Unknown</v>
      </c>
      <c r="M1058" s="50">
        <f>IFERROR(IF(H1058&gt;=1000000,1,IF(AND(H1058&gt;=500000,H1058&lt;=999999),2,IF(AND(H1058&gt;=200000,H1058&lt;=499999),3,IF(AND(H1058&gt;=150000,H1058&lt;=199999),4,IF(AND(H1058&gt;=75000,H1058&lt;=149000),5,IF(AND(H1058&gt;=35000,H1058&lt;=74999),6,6)))))),"-")</f>
        <v>6</v>
      </c>
      <c r="N1058" s="83">
        <v>30</v>
      </c>
      <c r="O1058" s="83">
        <v>0</v>
      </c>
      <c r="P1058" s="43">
        <f>N1058*O1058</f>
        <v>0</v>
      </c>
      <c r="Q1058" s="67" t="s">
        <v>7584</v>
      </c>
      <c r="R1058" s="67" t="s">
        <v>7584</v>
      </c>
      <c r="S1058" s="67" t="s">
        <v>7584</v>
      </c>
      <c r="T1058" s="67" t="s">
        <v>7584</v>
      </c>
    </row>
    <row r="1059" spans="1:20" ht="12.75" hidden="1">
      <c r="A1059" s="72" t="s">
        <v>7587</v>
      </c>
      <c r="B1059" s="42" t="str">
        <f>IFERROR(VLOOKUP(D:D,'1. КУБ по территории'!$A:$L,7,0),"")</f>
        <v>InLek</v>
      </c>
      <c r="C1059" s="42" t="str">
        <f>IFERROR(VLOOKUP(D:D,'1. КУБ по территории'!$A:$L,8,0),"")</f>
        <v>г. Минск, ул Иосифа Жиновича, д 1</v>
      </c>
      <c r="D1059" s="71" t="s">
        <v>1715</v>
      </c>
      <c r="E1059" s="51">
        <f>IFERROR(VLOOKUP(D:D,'1. КУБ по территории'!$I:$L,2,0),"-")</f>
        <v>507.27822171494398</v>
      </c>
      <c r="F1059" s="51">
        <f>IFERROR(VLOOKUP(D:D,'1. КУБ по территории'!$I:$L,3,0),"-")</f>
        <v>0</v>
      </c>
      <c r="G1059" s="51">
        <f>IFERROR(VLOOKUP(D:D,'1. КУБ по территории'!$I:$L,4,0),"-")</f>
        <v>0</v>
      </c>
      <c r="H1059" s="51">
        <f>IFERROR(AVERAGE(E1059:G1059),"-")</f>
        <v>169.09274057164799</v>
      </c>
      <c r="I1059" s="42" t="str">
        <f>IFERROR(VLOOKUP($D1059,'1. КУБ по территории'!$A:$L,3,0),"-")</f>
        <v>Канал Специалисты</v>
      </c>
      <c r="J1059" s="42" t="str">
        <f>IFERROR(VLOOKUP($D1059,'1. КУБ по территории'!$A:$L,4,0),"-")</f>
        <v>Аптека</v>
      </c>
      <c r="K1059" s="42" t="str">
        <f>IFERROR(VLOOKUP($D1059,'1. КУБ по территории'!$A:$L,5,0),"-")</f>
        <v>Аптека (малый формат)</v>
      </c>
      <c r="L1059" s="42" t="str">
        <f>IFERROR(VLOOKUP($D1059,'1. КУБ по территории'!$A:$L,6,0),"-")</f>
        <v>Unknown</v>
      </c>
      <c r="M1059" s="50">
        <f>IFERROR(IF(H1059&gt;=1000000,1,IF(AND(H1059&gt;=500000,H1059&lt;=999999),2,IF(AND(H1059&gt;=200000,H1059&lt;=499999),3,IF(AND(H1059&gt;=150000,H1059&lt;=199999),4,IF(AND(H1059&gt;=75000,H1059&lt;=149000),5,IF(AND(H1059&gt;=35000,H1059&lt;=74999),6,6)))))),"-")</f>
        <v>6</v>
      </c>
      <c r="N1059" s="83">
        <v>30</v>
      </c>
      <c r="O1059" s="83">
        <v>0</v>
      </c>
      <c r="P1059" s="43">
        <f>N1059*O1059</f>
        <v>0</v>
      </c>
      <c r="Q1059" s="67" t="s">
        <v>7584</v>
      </c>
      <c r="R1059" s="67" t="s">
        <v>7584</v>
      </c>
      <c r="S1059" s="67" t="s">
        <v>7584</v>
      </c>
      <c r="T1059" s="67" t="s">
        <v>7584</v>
      </c>
    </row>
    <row r="1060" spans="1:20" ht="12.75" hidden="1">
      <c r="A1060" s="72" t="s">
        <v>7587</v>
      </c>
      <c r="B1060" s="42" t="str">
        <f>IFERROR(VLOOKUP(D:D,'1. КУБ по территории'!$A:$L,7,0),"")</f>
        <v>InLek</v>
      </c>
      <c r="C1060" s="42" t="str">
        <f>IFERROR(VLOOKUP(D:D,'1. КУБ по территории'!$A:$L,8,0),"")</f>
        <v>г. Минск, ул Шаранговича, д 51</v>
      </c>
      <c r="D1060" s="71" t="s">
        <v>1695</v>
      </c>
      <c r="E1060" s="51">
        <f>IFERROR(VLOOKUP(D:D,'1. КУБ по территории'!$I:$L,2,0),"-")</f>
        <v>507.27822171494404</v>
      </c>
      <c r="F1060" s="51">
        <f>IFERROR(VLOOKUP(D:D,'1. КУБ по территории'!$I:$L,3,0),"-")</f>
        <v>0</v>
      </c>
      <c r="G1060" s="51">
        <f>IFERROR(VLOOKUP(D:D,'1. КУБ по территории'!$I:$L,4,0),"-")</f>
        <v>0</v>
      </c>
      <c r="H1060" s="51">
        <f>IFERROR(AVERAGE(E1060:G1060),"-")</f>
        <v>169.09274057164802</v>
      </c>
      <c r="I1060" s="42" t="str">
        <f>IFERROR(VLOOKUP($D1060,'1. КУБ по территории'!$A:$L,3,0),"-")</f>
        <v>Канал Специалисты</v>
      </c>
      <c r="J1060" s="42" t="str">
        <f>IFERROR(VLOOKUP($D1060,'1. КУБ по территории'!$A:$L,4,0),"-")</f>
        <v>Аптека</v>
      </c>
      <c r="K1060" s="42" t="str">
        <f>IFERROR(VLOOKUP($D1060,'1. КУБ по территории'!$A:$L,5,0),"-")</f>
        <v>Аптека (малый формат)</v>
      </c>
      <c r="L1060" s="42" t="str">
        <f>IFERROR(VLOOKUP($D1060,'1. КУБ по территории'!$A:$L,6,0),"-")</f>
        <v>Unknown</v>
      </c>
      <c r="M1060" s="50">
        <f>IFERROR(IF(H1060&gt;=1000000,1,IF(AND(H1060&gt;=500000,H1060&lt;=999999),2,IF(AND(H1060&gt;=200000,H1060&lt;=499999),3,IF(AND(H1060&gt;=150000,H1060&lt;=199999),4,IF(AND(H1060&gt;=75000,H1060&lt;=149000),5,IF(AND(H1060&gt;=35000,H1060&lt;=74999),6,6)))))),"-")</f>
        <v>6</v>
      </c>
      <c r="N1060" s="83">
        <v>30</v>
      </c>
      <c r="O1060" s="83">
        <v>0</v>
      </c>
      <c r="P1060" s="43">
        <f>N1060*O1060</f>
        <v>0</v>
      </c>
      <c r="Q1060" s="67" t="s">
        <v>7584</v>
      </c>
      <c r="R1060" s="67" t="s">
        <v>7584</v>
      </c>
      <c r="S1060" s="67" t="s">
        <v>7584</v>
      </c>
      <c r="T1060" s="67" t="s">
        <v>7584</v>
      </c>
    </row>
    <row r="1061" spans="1:20" ht="12.75" hidden="1">
      <c r="A1061" s="72" t="s">
        <v>7587</v>
      </c>
      <c r="B1061" s="42" t="str">
        <f>IFERROR(VLOOKUP(D:D,'1. КУБ по территории'!$A:$L,7,0),"")</f>
        <v>InLek</v>
      </c>
      <c r="C1061" s="42" t="str">
        <f>IFERROR(VLOOKUP(D:D,'1. КУБ по территории'!$A:$L,8,0),"")</f>
        <v>г. Минск, тракт Долгиновский, д 178</v>
      </c>
      <c r="D1061" s="71" t="s">
        <v>1711</v>
      </c>
      <c r="E1061" s="51">
        <f>IFERROR(VLOOKUP(D:D,'1. КУБ по территории'!$I:$L,2,0),"-")</f>
        <v>507.27822171494398</v>
      </c>
      <c r="F1061" s="51">
        <f>IFERROR(VLOOKUP(D:D,'1. КУБ по территории'!$I:$L,3,0),"-")</f>
        <v>0</v>
      </c>
      <c r="G1061" s="51">
        <f>IFERROR(VLOOKUP(D:D,'1. КУБ по территории'!$I:$L,4,0),"-")</f>
        <v>0</v>
      </c>
      <c r="H1061" s="51">
        <f>IFERROR(AVERAGE(E1061:G1061),"-")</f>
        <v>169.09274057164799</v>
      </c>
      <c r="I1061" s="42" t="str">
        <f>IFERROR(VLOOKUP($D1061,'1. КУБ по территории'!$A:$L,3,0),"-")</f>
        <v>Канал Специалисты</v>
      </c>
      <c r="J1061" s="42" t="str">
        <f>IFERROR(VLOOKUP($D1061,'1. КУБ по территории'!$A:$L,4,0),"-")</f>
        <v>Аптека</v>
      </c>
      <c r="K1061" s="42" t="str">
        <f>IFERROR(VLOOKUP($D1061,'1. КУБ по территории'!$A:$L,5,0),"-")</f>
        <v>Аптека (малый формат)</v>
      </c>
      <c r="L1061" s="42" t="str">
        <f>IFERROR(VLOOKUP($D1061,'1. КУБ по территории'!$A:$L,6,0),"-")</f>
        <v>Unknown</v>
      </c>
      <c r="M1061" s="50">
        <f>IFERROR(IF(H1061&gt;=1000000,1,IF(AND(H1061&gt;=500000,H1061&lt;=999999),2,IF(AND(H1061&gt;=200000,H1061&lt;=499999),3,IF(AND(H1061&gt;=150000,H1061&lt;=199999),4,IF(AND(H1061&gt;=75000,H1061&lt;=149000),5,IF(AND(H1061&gt;=35000,H1061&lt;=74999),6,6)))))),"-")</f>
        <v>6</v>
      </c>
      <c r="N1061" s="83">
        <v>30</v>
      </c>
      <c r="O1061" s="83">
        <v>0</v>
      </c>
      <c r="P1061" s="43">
        <f>N1061*O1061</f>
        <v>0</v>
      </c>
      <c r="Q1061" s="67" t="s">
        <v>7584</v>
      </c>
      <c r="R1061" s="67" t="s">
        <v>7584</v>
      </c>
      <c r="S1061" s="67" t="s">
        <v>7584</v>
      </c>
      <c r="T1061" s="67" t="s">
        <v>7584</v>
      </c>
    </row>
    <row r="1062" spans="1:20" ht="12.75" hidden="1">
      <c r="A1062" s="72" t="s">
        <v>7587</v>
      </c>
      <c r="B1062" s="42" t="str">
        <f>IFERROR(VLOOKUP(D:D,'1. КУБ по территории'!$A:$L,7,0),"")</f>
        <v>InLek</v>
      </c>
      <c r="C1062" s="42" t="str">
        <f>IFERROR(VLOOKUP(D:D,'1. КУБ по территории'!$A:$L,8,0),"")</f>
        <v>г. Минск, ул Кольцова, д 32</v>
      </c>
      <c r="D1062" s="71" t="s">
        <v>1713</v>
      </c>
      <c r="E1062" s="51">
        <f>IFERROR(VLOOKUP(D:D,'1. КУБ по территории'!$I:$L,2,0),"-")</f>
        <v>507.27822171494398</v>
      </c>
      <c r="F1062" s="51">
        <f>IFERROR(VLOOKUP(D:D,'1. КУБ по территории'!$I:$L,3,0),"-")</f>
        <v>0</v>
      </c>
      <c r="G1062" s="51">
        <f>IFERROR(VLOOKUP(D:D,'1. КУБ по территории'!$I:$L,4,0),"-")</f>
        <v>0</v>
      </c>
      <c r="H1062" s="51">
        <f>IFERROR(AVERAGE(E1062:G1062),"-")</f>
        <v>169.09274057164799</v>
      </c>
      <c r="I1062" s="42" t="str">
        <f>IFERROR(VLOOKUP($D1062,'1. КУБ по территории'!$A:$L,3,0),"-")</f>
        <v>Канал Специалисты</v>
      </c>
      <c r="J1062" s="42" t="str">
        <f>IFERROR(VLOOKUP($D1062,'1. КУБ по территории'!$A:$L,4,0),"-")</f>
        <v>Аптека</v>
      </c>
      <c r="K1062" s="42" t="str">
        <f>IFERROR(VLOOKUP($D1062,'1. КУБ по территории'!$A:$L,5,0),"-")</f>
        <v>Аптека (малый формат)</v>
      </c>
      <c r="L1062" s="42" t="str">
        <f>IFERROR(VLOOKUP($D1062,'1. КУБ по территории'!$A:$L,6,0),"-")</f>
        <v>Unknown</v>
      </c>
      <c r="M1062" s="50">
        <f>IFERROR(IF(H1062&gt;=1000000,1,IF(AND(H1062&gt;=500000,H1062&lt;=999999),2,IF(AND(H1062&gt;=200000,H1062&lt;=499999),3,IF(AND(H1062&gt;=150000,H1062&lt;=199999),4,IF(AND(H1062&gt;=75000,H1062&lt;=149000),5,IF(AND(H1062&gt;=35000,H1062&lt;=74999),6,6)))))),"-")</f>
        <v>6</v>
      </c>
      <c r="N1062" s="83">
        <v>30</v>
      </c>
      <c r="O1062" s="83">
        <v>0</v>
      </c>
      <c r="P1062" s="43">
        <f>N1062*O1062</f>
        <v>0</v>
      </c>
      <c r="Q1062" s="67" t="s">
        <v>7584</v>
      </c>
      <c r="R1062" s="67" t="s">
        <v>7584</v>
      </c>
      <c r="S1062" s="67" t="s">
        <v>7584</v>
      </c>
      <c r="T1062" s="67" t="s">
        <v>7584</v>
      </c>
    </row>
    <row r="1063" spans="1:20" ht="12.75" hidden="1">
      <c r="A1063" s="72" t="s">
        <v>7587</v>
      </c>
      <c r="B1063" s="42" t="str">
        <f>IFERROR(VLOOKUP(D:D,'1. КУБ по территории'!$A:$L,7,0),"")</f>
        <v>InLek</v>
      </c>
      <c r="C1063" s="42" t="str">
        <f>IFERROR(VLOOKUP(D:D,'1. КУБ по территории'!$A:$L,8,0),"")</f>
        <v>Минская обл., Минский р-н, с/с Сеницкий, аг. Сеница, ул Зелёная, д 1 к 5</v>
      </c>
      <c r="D1063" s="71" t="s">
        <v>4615</v>
      </c>
      <c r="E1063" s="51">
        <f>IFERROR(VLOOKUP(D:D,'1. КУБ по территории'!$I:$L,2,0),"-")</f>
        <v>507.27822171494392</v>
      </c>
      <c r="F1063" s="51">
        <f>IFERROR(VLOOKUP(D:D,'1. КУБ по территории'!$I:$L,3,0),"-")</f>
        <v>0</v>
      </c>
      <c r="G1063" s="51">
        <f>IFERROR(VLOOKUP(D:D,'1. КУБ по территории'!$I:$L,4,0),"-")</f>
        <v>0</v>
      </c>
      <c r="H1063" s="51">
        <f>IFERROR(AVERAGE(E1063:G1063),"-")</f>
        <v>169.09274057164797</v>
      </c>
      <c r="I1063" s="42" t="str">
        <f>IFERROR(VLOOKUP($D1063,'1. КУБ по территории'!$A:$L,3,0),"-")</f>
        <v>Канал Специалисты</v>
      </c>
      <c r="J1063" s="42" t="str">
        <f>IFERROR(VLOOKUP($D1063,'1. КУБ по территории'!$A:$L,4,0),"-")</f>
        <v>Аптека</v>
      </c>
      <c r="K1063" s="42" t="str">
        <f>IFERROR(VLOOKUP($D1063,'1. КУБ по территории'!$A:$L,5,0),"-")</f>
        <v>Аптека (малый формат)</v>
      </c>
      <c r="L1063" s="42" t="str">
        <f>IFERROR(VLOOKUP($D1063,'1. КУБ по территории'!$A:$L,6,0),"-")</f>
        <v>Unknown</v>
      </c>
      <c r="M1063" s="50">
        <f>IFERROR(IF(H1063&gt;=1000000,1,IF(AND(H1063&gt;=500000,H1063&lt;=999999),2,IF(AND(H1063&gt;=200000,H1063&lt;=499999),3,IF(AND(H1063&gt;=150000,H1063&lt;=199999),4,IF(AND(H1063&gt;=75000,H1063&lt;=149000),5,IF(AND(H1063&gt;=35000,H1063&lt;=74999),6,6)))))),"-")</f>
        <v>6</v>
      </c>
      <c r="N1063" s="83">
        <v>30</v>
      </c>
      <c r="O1063" s="83">
        <v>0</v>
      </c>
      <c r="P1063" s="43">
        <f>N1063*O1063</f>
        <v>0</v>
      </c>
      <c r="Q1063" s="67" t="s">
        <v>7584</v>
      </c>
      <c r="R1063" s="67" t="s">
        <v>7584</v>
      </c>
      <c r="S1063" s="67" t="s">
        <v>7584</v>
      </c>
      <c r="T1063" s="67" t="s">
        <v>7584</v>
      </c>
    </row>
    <row r="1064" spans="1:20" ht="12.75" hidden="1">
      <c r="A1064" s="72" t="s">
        <v>7587</v>
      </c>
      <c r="B1064" s="42" t="str">
        <f>IFERROR(VLOOKUP(D:D,'1. КУБ по территории'!$A:$L,7,0),"")</f>
        <v>InLek</v>
      </c>
      <c r="C1064" s="42" t="str">
        <f>IFERROR(VLOOKUP(D:D,'1. КУБ по территории'!$A:$L,8,0),"")</f>
        <v>Минская обл., Минский р-н, с/с Боровлянский, д. Боровая, д 7А</v>
      </c>
      <c r="D1064" s="71" t="s">
        <v>4613</v>
      </c>
      <c r="E1064" s="51">
        <f>IFERROR(VLOOKUP(D:D,'1. КУБ по территории'!$I:$L,2,0),"-")</f>
        <v>507.27822171494392</v>
      </c>
      <c r="F1064" s="51">
        <f>IFERROR(VLOOKUP(D:D,'1. КУБ по территории'!$I:$L,3,0),"-")</f>
        <v>0</v>
      </c>
      <c r="G1064" s="51">
        <f>IFERROR(VLOOKUP(D:D,'1. КУБ по территории'!$I:$L,4,0),"-")</f>
        <v>0</v>
      </c>
      <c r="H1064" s="51">
        <f>IFERROR(AVERAGE(E1064:G1064),"-")</f>
        <v>169.09274057164797</v>
      </c>
      <c r="I1064" s="42" t="str">
        <f>IFERROR(VLOOKUP($D1064,'1. КУБ по территории'!$A:$L,3,0),"-")</f>
        <v>Канал Специалисты</v>
      </c>
      <c r="J1064" s="42" t="str">
        <f>IFERROR(VLOOKUP($D1064,'1. КУБ по территории'!$A:$L,4,0),"-")</f>
        <v>Аптека</v>
      </c>
      <c r="K1064" s="42" t="str">
        <f>IFERROR(VLOOKUP($D1064,'1. КУБ по территории'!$A:$L,5,0),"-")</f>
        <v>Аптека (малый формат)</v>
      </c>
      <c r="L1064" s="42" t="str">
        <f>IFERROR(VLOOKUP($D1064,'1. КУБ по территории'!$A:$L,6,0),"-")</f>
        <v>Unknown</v>
      </c>
      <c r="M1064" s="50">
        <f>IFERROR(IF(H1064&gt;=1000000,1,IF(AND(H1064&gt;=500000,H1064&lt;=999999),2,IF(AND(H1064&gt;=200000,H1064&lt;=499999),3,IF(AND(H1064&gt;=150000,H1064&lt;=199999),4,IF(AND(H1064&gt;=75000,H1064&lt;=149000),5,IF(AND(H1064&gt;=35000,H1064&lt;=74999),6,6)))))),"-")</f>
        <v>6</v>
      </c>
      <c r="N1064" s="83">
        <v>30</v>
      </c>
      <c r="O1064" s="83">
        <v>0</v>
      </c>
      <c r="P1064" s="43">
        <f>N1064*O1064</f>
        <v>0</v>
      </c>
      <c r="Q1064" s="67" t="s">
        <v>7584</v>
      </c>
      <c r="R1064" s="67" t="s">
        <v>7584</v>
      </c>
      <c r="S1064" s="67" t="s">
        <v>7584</v>
      </c>
      <c r="T1064" s="67" t="s">
        <v>7584</v>
      </c>
    </row>
    <row r="1065" spans="1:20" ht="12.75" hidden="1">
      <c r="A1065" s="72" t="s">
        <v>7587</v>
      </c>
      <c r="B1065" s="42" t="str">
        <f>IFERROR(VLOOKUP(D:D,'1. КУБ по территории'!$A:$L,7,0),"")</f>
        <v>InLek</v>
      </c>
      <c r="C1065" s="42" t="str">
        <f>IFERROR(VLOOKUP(D:D,'1. КУБ по территории'!$A:$L,8,0),"")</f>
        <v>г. Минск, ул Франциска Скорины, д 9</v>
      </c>
      <c r="D1065" s="71" t="s">
        <v>1697</v>
      </c>
      <c r="E1065" s="51">
        <f>IFERROR(VLOOKUP(D:D,'1. КУБ по территории'!$I:$L,2,0),"-")</f>
        <v>507.27822171494398</v>
      </c>
      <c r="F1065" s="51">
        <f>IFERROR(VLOOKUP(D:D,'1. КУБ по территории'!$I:$L,3,0),"-")</f>
        <v>0</v>
      </c>
      <c r="G1065" s="51">
        <f>IFERROR(VLOOKUP(D:D,'1. КУБ по территории'!$I:$L,4,0),"-")</f>
        <v>0</v>
      </c>
      <c r="H1065" s="51">
        <f>IFERROR(AVERAGE(E1065:G1065),"-")</f>
        <v>169.09274057164799</v>
      </c>
      <c r="I1065" s="42" t="str">
        <f>IFERROR(VLOOKUP($D1065,'1. КУБ по территории'!$A:$L,3,0),"-")</f>
        <v>Канал Специалисты</v>
      </c>
      <c r="J1065" s="42" t="str">
        <f>IFERROR(VLOOKUP($D1065,'1. КУБ по территории'!$A:$L,4,0),"-")</f>
        <v>Аптека</v>
      </c>
      <c r="K1065" s="42" t="str">
        <f>IFERROR(VLOOKUP($D1065,'1. КУБ по территории'!$A:$L,5,0),"-")</f>
        <v>Аптека (малый формат)</v>
      </c>
      <c r="L1065" s="42" t="str">
        <f>IFERROR(VLOOKUP($D1065,'1. КУБ по территории'!$A:$L,6,0),"-")</f>
        <v>Unknown</v>
      </c>
      <c r="M1065" s="50">
        <f>IFERROR(IF(H1065&gt;=1000000,1,IF(AND(H1065&gt;=500000,H1065&lt;=999999),2,IF(AND(H1065&gt;=200000,H1065&lt;=499999),3,IF(AND(H1065&gt;=150000,H1065&lt;=199999),4,IF(AND(H1065&gt;=75000,H1065&lt;=149000),5,IF(AND(H1065&gt;=35000,H1065&lt;=74999),6,6)))))),"-")</f>
        <v>6</v>
      </c>
      <c r="N1065" s="83">
        <v>30</v>
      </c>
      <c r="O1065" s="83">
        <v>0</v>
      </c>
      <c r="P1065" s="43">
        <f>N1065*O1065</f>
        <v>0</v>
      </c>
      <c r="Q1065" s="67" t="s">
        <v>7584</v>
      </c>
      <c r="R1065" s="67" t="s">
        <v>7584</v>
      </c>
      <c r="S1065" s="67" t="s">
        <v>7584</v>
      </c>
      <c r="T1065" s="67" t="s">
        <v>7584</v>
      </c>
    </row>
    <row r="1066" spans="1:20" ht="12.75" hidden="1">
      <c r="A1066" s="72" t="s">
        <v>7587</v>
      </c>
      <c r="B1066" s="42" t="str">
        <f>IFERROR(VLOOKUP(D:D,'1. КУБ по территории'!$A:$L,7,0),"")</f>
        <v>InLek</v>
      </c>
      <c r="C1066" s="42" t="str">
        <f>IFERROR(VLOOKUP(D:D,'1. КУБ по территории'!$A:$L,8,0),"")</f>
        <v>Гродненская обл., Лидский р-н, г. Лида, ул Качана, д 29</v>
      </c>
      <c r="D1066" s="71" t="s">
        <v>3977</v>
      </c>
      <c r="E1066" s="51">
        <f>IFERROR(VLOOKUP(D:D,'1. КУБ по территории'!$I:$L,2,0),"-")</f>
        <v>507.27822171494398</v>
      </c>
      <c r="F1066" s="51">
        <f>IFERROR(VLOOKUP(D:D,'1. КУБ по территории'!$I:$L,3,0),"-")</f>
        <v>0</v>
      </c>
      <c r="G1066" s="51">
        <f>IFERROR(VLOOKUP(D:D,'1. КУБ по территории'!$I:$L,4,0),"-")</f>
        <v>0</v>
      </c>
      <c r="H1066" s="51">
        <f>IFERROR(AVERAGE(E1066:G1066),"-")</f>
        <v>169.09274057164799</v>
      </c>
      <c r="I1066" s="42" t="str">
        <f>IFERROR(VLOOKUP($D1066,'1. КУБ по территории'!$A:$L,3,0),"-")</f>
        <v>Канал Специалисты</v>
      </c>
      <c r="J1066" s="42" t="str">
        <f>IFERROR(VLOOKUP($D1066,'1. КУБ по территории'!$A:$L,4,0),"-")</f>
        <v>Аптека</v>
      </c>
      <c r="K1066" s="42" t="str">
        <f>IFERROR(VLOOKUP($D1066,'1. КУБ по территории'!$A:$L,5,0),"-")</f>
        <v>Аптека (малый формат)</v>
      </c>
      <c r="L1066" s="42" t="str">
        <f>IFERROR(VLOOKUP($D1066,'1. КУБ по территории'!$A:$L,6,0),"-")</f>
        <v>Unknown</v>
      </c>
      <c r="M1066" s="50">
        <f>IFERROR(IF(H1066&gt;=1000000,1,IF(AND(H1066&gt;=500000,H1066&lt;=999999),2,IF(AND(H1066&gt;=200000,H1066&lt;=499999),3,IF(AND(H1066&gt;=150000,H1066&lt;=199999),4,IF(AND(H1066&gt;=75000,H1066&lt;=149000),5,IF(AND(H1066&gt;=35000,H1066&lt;=74999),6,6)))))),"-")</f>
        <v>6</v>
      </c>
      <c r="N1066" s="83">
        <v>30</v>
      </c>
      <c r="O1066" s="83">
        <v>0</v>
      </c>
      <c r="P1066" s="43">
        <f>N1066*O1066</f>
        <v>0</v>
      </c>
      <c r="Q1066" s="67" t="s">
        <v>7584</v>
      </c>
      <c r="R1066" s="67" t="s">
        <v>7584</v>
      </c>
      <c r="S1066" s="67" t="s">
        <v>7584</v>
      </c>
      <c r="T1066" s="67" t="s">
        <v>7584</v>
      </c>
    </row>
    <row r="1067" spans="1:20" ht="12.75" hidden="1">
      <c r="A1067" s="72" t="s">
        <v>7587</v>
      </c>
      <c r="B1067" s="42" t="str">
        <f>IFERROR(VLOOKUP(D:D,'1. КУБ по территории'!$A:$L,7,0),"")</f>
        <v>InLek</v>
      </c>
      <c r="C1067" s="42" t="str">
        <f>IFERROR(VLOOKUP(D:D,'1. КУБ по территории'!$A:$L,8,0),"")</f>
        <v>г. Минск, ул Левкова, д 9</v>
      </c>
      <c r="D1067" s="71" t="s">
        <v>1687</v>
      </c>
      <c r="E1067" s="51">
        <f>IFERROR(VLOOKUP(D:D,'1. КУБ по территории'!$I:$L,2,0),"-")</f>
        <v>507.27822171494404</v>
      </c>
      <c r="F1067" s="51">
        <f>IFERROR(VLOOKUP(D:D,'1. КУБ по территории'!$I:$L,3,0),"-")</f>
        <v>0</v>
      </c>
      <c r="G1067" s="51">
        <f>IFERROR(VLOOKUP(D:D,'1. КУБ по территории'!$I:$L,4,0),"-")</f>
        <v>0</v>
      </c>
      <c r="H1067" s="51">
        <f>IFERROR(AVERAGE(E1067:G1067),"-")</f>
        <v>169.09274057164802</v>
      </c>
      <c r="I1067" s="42" t="str">
        <f>IFERROR(VLOOKUP($D1067,'1. КУБ по территории'!$A:$L,3,0),"-")</f>
        <v>Канал Специалисты</v>
      </c>
      <c r="J1067" s="42" t="str">
        <f>IFERROR(VLOOKUP($D1067,'1. КУБ по территории'!$A:$L,4,0),"-")</f>
        <v>Аптека</v>
      </c>
      <c r="K1067" s="42" t="str">
        <f>IFERROR(VLOOKUP($D1067,'1. КУБ по территории'!$A:$L,5,0),"-")</f>
        <v>Аптека (малый формат)</v>
      </c>
      <c r="L1067" s="42" t="str">
        <f>IFERROR(VLOOKUP($D1067,'1. КУБ по территории'!$A:$L,6,0),"-")</f>
        <v>Unknown</v>
      </c>
      <c r="M1067" s="50">
        <f>IFERROR(IF(H1067&gt;=1000000,1,IF(AND(H1067&gt;=500000,H1067&lt;=999999),2,IF(AND(H1067&gt;=200000,H1067&lt;=499999),3,IF(AND(H1067&gt;=150000,H1067&lt;=199999),4,IF(AND(H1067&gt;=75000,H1067&lt;=149000),5,IF(AND(H1067&gt;=35000,H1067&lt;=74999),6,6)))))),"-")</f>
        <v>6</v>
      </c>
      <c r="N1067" s="83">
        <v>30</v>
      </c>
      <c r="O1067" s="83">
        <v>0</v>
      </c>
      <c r="P1067" s="43">
        <f>N1067*O1067</f>
        <v>0</v>
      </c>
      <c r="Q1067" s="67" t="s">
        <v>7584</v>
      </c>
      <c r="R1067" s="67" t="s">
        <v>7584</v>
      </c>
      <c r="S1067" s="67" t="s">
        <v>7584</v>
      </c>
      <c r="T1067" s="67" t="s">
        <v>7584</v>
      </c>
    </row>
    <row r="1068" spans="1:20" ht="12.75" hidden="1">
      <c r="A1068" s="72" t="s">
        <v>7587</v>
      </c>
      <c r="B1068" s="42" t="str">
        <f>IFERROR(VLOOKUP(D:D,'1. КУБ по территории'!$A:$L,7,0),"")</f>
        <v>InLek</v>
      </c>
      <c r="C1068" s="42" t="str">
        <f>IFERROR(VLOOKUP(D:D,'1. КУБ по территории'!$A:$L,8,0),"")</f>
        <v>г. Минск, ул Брилевская, д 31</v>
      </c>
      <c r="D1068" s="71" t="s">
        <v>1689</v>
      </c>
      <c r="E1068" s="51">
        <f>IFERROR(VLOOKUP(D:D,'1. КУБ по территории'!$I:$L,2,0),"-")</f>
        <v>507.27822171494404</v>
      </c>
      <c r="F1068" s="51">
        <f>IFERROR(VLOOKUP(D:D,'1. КУБ по территории'!$I:$L,3,0),"-")</f>
        <v>0</v>
      </c>
      <c r="G1068" s="51">
        <f>IFERROR(VLOOKUP(D:D,'1. КУБ по территории'!$I:$L,4,0),"-")</f>
        <v>0</v>
      </c>
      <c r="H1068" s="51">
        <f>IFERROR(AVERAGE(E1068:G1068),"-")</f>
        <v>169.09274057164802</v>
      </c>
      <c r="I1068" s="42" t="str">
        <f>IFERROR(VLOOKUP($D1068,'1. КУБ по территории'!$A:$L,3,0),"-")</f>
        <v>Канал Специалисты</v>
      </c>
      <c r="J1068" s="42" t="str">
        <f>IFERROR(VLOOKUP($D1068,'1. КУБ по территории'!$A:$L,4,0),"-")</f>
        <v>Аптека</v>
      </c>
      <c r="K1068" s="42" t="str">
        <f>IFERROR(VLOOKUP($D1068,'1. КУБ по территории'!$A:$L,5,0),"-")</f>
        <v>Аптека (малый формат)</v>
      </c>
      <c r="L1068" s="42" t="str">
        <f>IFERROR(VLOOKUP($D1068,'1. КУБ по территории'!$A:$L,6,0),"-")</f>
        <v>Unknown</v>
      </c>
      <c r="M1068" s="50">
        <f>IFERROR(IF(H1068&gt;=1000000,1,IF(AND(H1068&gt;=500000,H1068&lt;=999999),2,IF(AND(H1068&gt;=200000,H1068&lt;=499999),3,IF(AND(H1068&gt;=150000,H1068&lt;=199999),4,IF(AND(H1068&gt;=75000,H1068&lt;=149000),5,IF(AND(H1068&gt;=35000,H1068&lt;=74999),6,6)))))),"-")</f>
        <v>6</v>
      </c>
      <c r="N1068" s="83">
        <v>30</v>
      </c>
      <c r="O1068" s="83">
        <v>0</v>
      </c>
      <c r="P1068" s="43">
        <f>N1068*O1068</f>
        <v>0</v>
      </c>
      <c r="Q1068" s="67" t="s">
        <v>7584</v>
      </c>
      <c r="R1068" s="67" t="s">
        <v>7584</v>
      </c>
      <c r="S1068" s="67" t="s">
        <v>7584</v>
      </c>
      <c r="T1068" s="67" t="s">
        <v>7584</v>
      </c>
    </row>
    <row r="1069" spans="1:20" ht="12.75" hidden="1">
      <c r="A1069" s="72" t="s">
        <v>7587</v>
      </c>
      <c r="B1069" s="42" t="str">
        <f>IFERROR(VLOOKUP(D:D,'1. КУБ по территории'!$A:$L,7,0),"")</f>
        <v>InLek</v>
      </c>
      <c r="C1069" s="42" t="str">
        <f>IFERROR(VLOOKUP(D:D,'1. КУБ по территории'!$A:$L,8,0),"")</f>
        <v>Минская обл., Минский р-н, с/с Сеницкий, д. Колядичи</v>
      </c>
      <c r="D1069" s="71" t="s">
        <v>4617</v>
      </c>
      <c r="E1069" s="51">
        <f>IFERROR(VLOOKUP(D:D,'1. КУБ по территории'!$I:$L,2,0),"-")</f>
        <v>1.8189894035458565E-12</v>
      </c>
      <c r="F1069" s="51">
        <f>IFERROR(VLOOKUP(D:D,'1. КУБ по территории'!$I:$L,3,0),"-")</f>
        <v>0</v>
      </c>
      <c r="G1069" s="51">
        <f>IFERROR(VLOOKUP(D:D,'1. КУБ по территории'!$I:$L,4,0),"-")</f>
        <v>0</v>
      </c>
      <c r="H1069" s="51">
        <f>IFERROR(AVERAGE(E1069:G1069),"-")</f>
        <v>6.0632980118195212E-13</v>
      </c>
      <c r="I1069" s="42" t="str">
        <f>IFERROR(VLOOKUP($D1069,'1. КУБ по территории'!$A:$L,3,0),"-")</f>
        <v>Канал Специалисты</v>
      </c>
      <c r="J1069" s="42" t="str">
        <f>IFERROR(VLOOKUP($D1069,'1. КУБ по территории'!$A:$L,4,0),"-")</f>
        <v>Аптека</v>
      </c>
      <c r="K1069" s="42" t="str">
        <f>IFERROR(VLOOKUP($D1069,'1. КУБ по территории'!$A:$L,5,0),"-")</f>
        <v>Аптека (малый формат)</v>
      </c>
      <c r="L1069" s="42" t="str">
        <f>IFERROR(VLOOKUP($D1069,'1. КУБ по территории'!$A:$L,6,0),"-")</f>
        <v>Unknown</v>
      </c>
      <c r="M1069" s="50">
        <f>IFERROR(IF(H1069&gt;=1000000,1,IF(AND(H1069&gt;=500000,H1069&lt;=999999),2,IF(AND(H1069&gt;=200000,H1069&lt;=499999),3,IF(AND(H1069&gt;=150000,H1069&lt;=199999),4,IF(AND(H1069&gt;=75000,H1069&lt;=149000),5,IF(AND(H1069&gt;=35000,H1069&lt;=74999),6,6)))))),"-")</f>
        <v>6</v>
      </c>
      <c r="N1069" s="83">
        <v>30</v>
      </c>
      <c r="O1069" s="83">
        <v>0</v>
      </c>
      <c r="P1069" s="43">
        <f>N1069*O1069</f>
        <v>0</v>
      </c>
      <c r="Q1069" s="67" t="s">
        <v>7584</v>
      </c>
      <c r="R1069" s="67" t="s">
        <v>7584</v>
      </c>
      <c r="S1069" s="67" t="s">
        <v>7584</v>
      </c>
      <c r="T1069" s="67" t="s">
        <v>7584</v>
      </c>
    </row>
    <row r="1070" spans="1:20" ht="12.75" hidden="1">
      <c r="A1070" s="72" t="s">
        <v>7587</v>
      </c>
      <c r="B1070" s="42" t="str">
        <f>IFERROR(VLOOKUP(D:D,'1. КУБ по территории'!$A:$L,7,0),"")</f>
        <v>United Company</v>
      </c>
      <c r="C1070" s="42" t="str">
        <f>IFERROR(VLOOKUP(D:D,'1. КУБ по территории'!$A:$L,8,0),"")</f>
        <v>г. Минск, пр-кт Победителей, д 102</v>
      </c>
      <c r="D1070" s="71" t="s">
        <v>1664</v>
      </c>
      <c r="E1070" s="51">
        <f>IFERROR(VLOOKUP(D:D,'1. КУБ по территории'!$I:$L,2,0),"-")</f>
        <v>11753.34</v>
      </c>
      <c r="F1070" s="51">
        <f>IFERROR(VLOOKUP(D:D,'1. КУБ по территории'!$I:$L,3,0),"-")</f>
        <v>0</v>
      </c>
      <c r="G1070" s="51">
        <f>IFERROR(VLOOKUP(D:D,'1. КУБ по территории'!$I:$L,4,0),"-")</f>
        <v>0</v>
      </c>
      <c r="H1070" s="51">
        <f>IFERROR(AVERAGE(E1070:G1070),"-")</f>
        <v>3917.78</v>
      </c>
      <c r="I1070" s="42" t="str">
        <f>IFERROR(VLOOKUP($D1070,'1. КУБ по территории'!$A:$L,3,0),"-")</f>
        <v>Другое</v>
      </c>
      <c r="J1070" s="42" t="str">
        <f>IFERROR(VLOOKUP($D1070,'1. КУБ по территории'!$A:$L,4,0),"-")</f>
        <v>Другое</v>
      </c>
      <c r="K1070" s="42" t="str">
        <f>IFERROR(VLOOKUP($D1070,'1. КУБ по территории'!$A:$L,5,0),"-")</f>
        <v>Другое</v>
      </c>
      <c r="L1070" s="42" t="str">
        <f>IFERROR(VLOOKUP($D1070,'1. КУБ по территории'!$A:$L,6,0),"-")</f>
        <v>Unknown</v>
      </c>
      <c r="M1070" s="50">
        <f>IFERROR(IF(H1070&gt;=1000000,1,IF(AND(H1070&gt;=500000,H1070&lt;=999999),2,IF(AND(H1070&gt;=200000,H1070&lt;=499999),3,IF(AND(H1070&gt;=150000,H1070&lt;=199999),4,IF(AND(H1070&gt;=75000,H1070&lt;=149000),5,IF(AND(H1070&gt;=35000,H1070&lt;=74999),6,6)))))),"-")</f>
        <v>6</v>
      </c>
      <c r="N1070" s="83">
        <v>30</v>
      </c>
      <c r="O1070" s="83">
        <v>1</v>
      </c>
      <c r="P1070" s="43">
        <f>N1070*O1070</f>
        <v>30</v>
      </c>
      <c r="Q1070" s="67">
        <v>5</v>
      </c>
      <c r="R1070" s="67" t="s">
        <v>7584</v>
      </c>
      <c r="S1070" s="67" t="s">
        <v>7584</v>
      </c>
      <c r="T1070" s="67" t="s">
        <v>7584</v>
      </c>
    </row>
    <row r="1071" spans="1:20" ht="12.75" hidden="1">
      <c r="A1071" s="72" t="s">
        <v>7587</v>
      </c>
      <c r="B1071" s="42" t="str">
        <f>IFERROR(VLOOKUP(D:D,'1. КУБ по территории'!$A:$L,7,0),"")</f>
        <v>United Company</v>
      </c>
      <c r="C1071" s="42" t="str">
        <f>IFERROR(VLOOKUP(D:D,'1. КУБ по территории'!$A:$L,8,0),"")</f>
        <v>г. Минск, тракт Логойский, д 46</v>
      </c>
      <c r="D1071" s="71" t="s">
        <v>1666</v>
      </c>
      <c r="E1071" s="51">
        <f>IFERROR(VLOOKUP(D:D,'1. КУБ по территории'!$I:$L,2,0),"-")</f>
        <v>11566.58</v>
      </c>
      <c r="F1071" s="51">
        <f>IFERROR(VLOOKUP(D:D,'1. КУБ по территории'!$I:$L,3,0),"-")</f>
        <v>0</v>
      </c>
      <c r="G1071" s="51">
        <f>IFERROR(VLOOKUP(D:D,'1. КУБ по территории'!$I:$L,4,0),"-")</f>
        <v>0</v>
      </c>
      <c r="H1071" s="51">
        <f>IFERROR(AVERAGE(E1071:G1071),"-")</f>
        <v>3855.5266666666666</v>
      </c>
      <c r="I1071" s="42" t="str">
        <f>IFERROR(VLOOKUP($D1071,'1. КУБ по территории'!$A:$L,3,0),"-")</f>
        <v>Другое</v>
      </c>
      <c r="J1071" s="42" t="str">
        <f>IFERROR(VLOOKUP($D1071,'1. КУБ по территории'!$A:$L,4,0),"-")</f>
        <v>Другое</v>
      </c>
      <c r="K1071" s="42" t="str">
        <f>IFERROR(VLOOKUP($D1071,'1. КУБ по территории'!$A:$L,5,0),"-")</f>
        <v>Другое</v>
      </c>
      <c r="L1071" s="42" t="str">
        <f>IFERROR(VLOOKUP($D1071,'1. КУБ по территории'!$A:$L,6,0),"-")</f>
        <v>Unknown</v>
      </c>
      <c r="M1071" s="50">
        <f>IFERROR(IF(H1071&gt;=1000000,1,IF(AND(H1071&gt;=500000,H1071&lt;=999999),2,IF(AND(H1071&gt;=200000,H1071&lt;=499999),3,IF(AND(H1071&gt;=150000,H1071&lt;=199999),4,IF(AND(H1071&gt;=75000,H1071&lt;=149000),5,IF(AND(H1071&gt;=35000,H1071&lt;=74999),6,6)))))),"-")</f>
        <v>6</v>
      </c>
      <c r="N1071" s="83">
        <v>30</v>
      </c>
      <c r="O1071" s="83">
        <v>1</v>
      </c>
      <c r="P1071" s="43">
        <f>N1071*O1071</f>
        <v>30</v>
      </c>
      <c r="Q1071" s="67" t="s">
        <v>7584</v>
      </c>
      <c r="R1071" s="67">
        <v>2</v>
      </c>
      <c r="S1071" s="67" t="s">
        <v>7584</v>
      </c>
      <c r="T1071" s="67" t="s">
        <v>7584</v>
      </c>
    </row>
    <row r="1072" spans="1:20" ht="12.75" hidden="1">
      <c r="A1072" s="72" t="s">
        <v>7587</v>
      </c>
      <c r="B1072" s="73" t="s">
        <v>7599</v>
      </c>
      <c r="C1072" s="42" t="str">
        <f>IFERROR(VLOOKUP(D:D,'1. КУБ по территории'!$A:$L,8,0),"")</f>
        <v>Минская обл., Минский р-н, с/с Ждановичский, аг. Ждановичи, пер Вишневый 2-й, д 2</v>
      </c>
      <c r="D1072" s="71" t="s">
        <v>4591</v>
      </c>
      <c r="E1072" s="51">
        <f>IFERROR(VLOOKUP(D:D,'1. КУБ по территории'!$I:$L,2,0),"-")</f>
        <v>76574.819999999978</v>
      </c>
      <c r="F1072" s="51">
        <f>IFERROR(VLOOKUP(D:D,'1. КУБ по территории'!$I:$L,3,0),"-")</f>
        <v>-182.94</v>
      </c>
      <c r="G1072" s="51">
        <f>IFERROR(VLOOKUP(D:D,'1. КУБ по территории'!$I:$L,4,0),"-")</f>
        <v>0</v>
      </c>
      <c r="H1072" s="51">
        <f>IFERROR(AVERAGE(E1072:G1072),"-")</f>
        <v>25463.959999999992</v>
      </c>
      <c r="I1072" s="42" t="str">
        <f>IFERROR(VLOOKUP($D1072,'1. КУБ по территории'!$A:$L,3,0),"-")</f>
        <v>Интернет канал</v>
      </c>
      <c r="J1072" s="42" t="str">
        <f>IFERROR(VLOOKUP($D1072,'1. КУБ по территории'!$A:$L,4,0),"-")</f>
        <v>Интернет магазин</v>
      </c>
      <c r="K1072" s="42" t="str">
        <f>IFERROR(VLOOKUP($D1072,'1. КУБ по территории'!$A:$L,5,0),"-")</f>
        <v>Интернет Гипермаркет</v>
      </c>
      <c r="L1072" s="42" t="str">
        <f>IFERROR(VLOOKUP($D1072,'1. КУБ по территории'!$A:$L,6,0),"-")</f>
        <v>Unknown</v>
      </c>
      <c r="M1072" s="50">
        <f>IFERROR(IF(H1072&gt;=1000000,1,IF(AND(H1072&gt;=500000,H1072&lt;=999999),2,IF(AND(H1072&gt;=200000,H1072&lt;=499999),3,IF(AND(H1072&gt;=150000,H1072&lt;=199999),4,IF(AND(H1072&gt;=75000,H1072&lt;=149000),5,IF(AND(H1072&gt;=35000,H1072&lt;=74999),6,6)))))),"-")</f>
        <v>6</v>
      </c>
      <c r="N1072" s="83">
        <v>30</v>
      </c>
      <c r="O1072" s="83">
        <v>1</v>
      </c>
      <c r="P1072" s="43">
        <f>N1072*O1072</f>
        <v>30</v>
      </c>
      <c r="Q1072" s="67" t="s">
        <v>7584</v>
      </c>
      <c r="R1072" s="67" t="s">
        <v>7584</v>
      </c>
      <c r="S1072" s="67">
        <v>5</v>
      </c>
      <c r="T1072" s="67" t="s">
        <v>7584</v>
      </c>
    </row>
    <row r="1073" ht="12.75"/>
    <row r="1074" ht="12.75"/>
    <row r="1075" ht="12.75"/>
    <row r="1076" ht="12.75"/>
    <row r="1077" ht="12.75"/>
    <row r="1078" ht="12.75"/>
    <row r="1079" ht="12.75"/>
    <row r="1080" ht="12.75"/>
    <row r="1081" ht="12.75"/>
    <row r="1082" ht="12.75"/>
    <row r="1083" ht="12.75"/>
    <row r="1084" ht="12.75"/>
    <row r="1085" ht="12.75"/>
    <row r="1086" ht="12.75"/>
    <row r="1087" ht="12.75"/>
    <row r="1088" ht="12.75"/>
    <row r="1089" ht="12.75"/>
    <row r="1090" ht="12.75"/>
    <row r="1091" ht="12.75"/>
    <row r="1092" ht="12.75"/>
    <row r="1093" ht="12.75"/>
    <row r="1094" ht="12.75"/>
    <row r="1095" ht="12.75"/>
    <row r="1096" ht="12.75"/>
    <row r="1097" ht="12.75"/>
    <row r="1098" ht="12.75"/>
    <row r="1099" ht="12.75"/>
    <row r="1100" ht="12.75"/>
    <row r="1101" ht="12.75"/>
    <row r="1102" ht="12.75"/>
    <row r="1103" ht="12.75"/>
    <row r="1104" ht="12.75"/>
    <row r="1105" ht="12.75"/>
    <row r="1106" ht="12.75"/>
    <row r="1107" ht="12.75"/>
    <row r="1108" ht="12.75"/>
    <row r="1109" ht="12.75"/>
    <row r="1110" ht="12.75"/>
    <row r="1111" ht="12.75"/>
    <row r="1112" ht="12.75"/>
    <row r="1113" ht="12.75"/>
    <row r="1114" ht="12.75"/>
    <row r="1115" ht="12.75"/>
    <row r="1116" ht="12.75"/>
    <row r="1117" ht="12.75"/>
    <row r="1118" ht="12.75"/>
    <row r="1119" ht="12.75"/>
  </sheetData>
  <autoFilter ref="A4:T1072" xr:uid="{00000000-0001-0000-0300-000000000000}">
    <filterColumn colId="0">
      <filters>
        <filter val="Бохонко Наталья"/>
        <filter val="Земляник Надежда"/>
        <filter val="Прыткова Наталья"/>
        <filter val="Рочева Анастасия"/>
        <filter val="Сапега Ирина"/>
      </filters>
    </filterColumn>
    <sortState xmlns:xlrd2="http://schemas.microsoft.com/office/spreadsheetml/2017/richdata2" ref="A5:T885">
      <sortCondition ref="A4:A885"/>
    </sortState>
  </autoFilter>
  <mergeCells count="3">
    <mergeCell ref="I2:L2"/>
    <mergeCell ref="I3:L3"/>
    <mergeCell ref="E2:G2"/>
  </mergeCells>
  <phoneticPr fontId="8" type="noConversion"/>
  <pageMargins left="0.7" right="0.7" top="0.75" bottom="0.75" header="0.3" footer="0.3"/>
  <pageSetup paperSize="9" orientation="portrait" r:id="rId1"/>
  <headerFooter>
    <oddFooter>&amp;L_x000D_&amp;1#&amp;"Calibri"&amp;10&amp;K000000 Kimberly-Clark has determined the classification of this information to be "Public"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7:D33"/>
  <sheetViews>
    <sheetView topLeftCell="A22" workbookViewId="0">
      <selection activeCell="J42" sqref="J42"/>
    </sheetView>
  </sheetViews>
  <sheetFormatPr defaultRowHeight="14.45"/>
  <cols>
    <col min="1" max="1" width="17" customWidth="1"/>
    <col min="2" max="2" width="23.42578125" customWidth="1"/>
  </cols>
  <sheetData>
    <row r="27" spans="1:4" ht="39.6">
      <c r="A27" s="32" t="s">
        <v>7600</v>
      </c>
      <c r="B27" s="32" t="s">
        <v>7601</v>
      </c>
      <c r="C27" s="32" t="s">
        <v>7602</v>
      </c>
      <c r="D27" s="32" t="s">
        <v>6403</v>
      </c>
    </row>
    <row r="28" spans="1:4">
      <c r="A28" s="32">
        <v>1</v>
      </c>
      <c r="B28" s="32" t="s">
        <v>7603</v>
      </c>
      <c r="C28" s="32">
        <v>60</v>
      </c>
      <c r="D28" s="32">
        <v>4</v>
      </c>
    </row>
    <row r="29" spans="1:4">
      <c r="A29" s="32">
        <v>2</v>
      </c>
      <c r="B29" s="32" t="s">
        <v>7604</v>
      </c>
      <c r="C29" s="32">
        <v>60</v>
      </c>
      <c r="D29" s="32">
        <v>4</v>
      </c>
    </row>
    <row r="30" spans="1:4">
      <c r="A30" s="32">
        <v>3</v>
      </c>
      <c r="B30" s="32" t="s">
        <v>7605</v>
      </c>
      <c r="C30" s="32">
        <v>60</v>
      </c>
      <c r="D30" s="32">
        <v>4</v>
      </c>
    </row>
    <row r="31" spans="1:4">
      <c r="A31" s="32">
        <v>4</v>
      </c>
      <c r="B31" s="32" t="s">
        <v>7606</v>
      </c>
      <c r="C31" s="32">
        <v>60</v>
      </c>
      <c r="D31" s="32">
        <v>4</v>
      </c>
    </row>
    <row r="32" spans="1:4">
      <c r="A32" s="32">
        <v>5</v>
      </c>
      <c r="B32" s="32" t="s">
        <v>7607</v>
      </c>
      <c r="C32" s="32">
        <v>30</v>
      </c>
      <c r="D32" s="32">
        <v>2</v>
      </c>
    </row>
    <row r="33" spans="1:4">
      <c r="A33" s="32">
        <v>6</v>
      </c>
      <c r="B33" s="32" t="s">
        <v>7608</v>
      </c>
      <c r="C33" s="32">
        <v>30</v>
      </c>
      <c r="D33" s="32">
        <v>2</v>
      </c>
    </row>
  </sheetData>
  <pageMargins left="0.7" right="0.7" top="0.75" bottom="0.75" header="0.3" footer="0.3"/>
  <headerFooter>
    <oddFooter>&amp;L_x000D_&amp;1#&amp;"Calibri"&amp;10&amp;K000000 Kimberly-Clark has determined the classification of this information to be "Public"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249977111117893"/>
  </sheetPr>
  <dimension ref="A1:O2440"/>
  <sheetViews>
    <sheetView topLeftCell="B1" workbookViewId="0">
      <pane ySplit="13" topLeftCell="A226" activePane="bottomLeft" state="frozen"/>
      <selection pane="bottomLeft" activeCell="L234" sqref="L234"/>
    </sheetView>
  </sheetViews>
  <sheetFormatPr defaultColWidth="8.5703125" defaultRowHeight="10.15"/>
  <cols>
    <col min="1" max="1" width="30.5703125" style="2" customWidth="1"/>
    <col min="2" max="2" width="16.5703125" style="2" customWidth="1"/>
    <col min="3" max="3" width="48.42578125" style="2" customWidth="1"/>
    <col min="4" max="4" width="0.5703125" style="2" customWidth="1"/>
    <col min="5" max="5" width="8.5703125" style="2" hidden="1" customWidth="1"/>
    <col min="6" max="6" width="0.42578125" style="3" customWidth="1"/>
    <col min="7" max="7" width="15.5703125" style="3" hidden="1" customWidth="1"/>
    <col min="8" max="9" width="0.42578125" style="3" customWidth="1"/>
    <col min="10" max="10" width="8.5703125" style="3" hidden="1" customWidth="1"/>
    <col min="11" max="11" width="10.5703125" style="3" customWidth="1"/>
    <col min="12" max="12" width="8.5703125" style="3"/>
    <col min="13" max="16384" width="8.5703125" style="2"/>
  </cols>
  <sheetData>
    <row r="1" spans="1:15" ht="13.9">
      <c r="A1" s="18" t="s">
        <v>7609</v>
      </c>
      <c r="B1" s="18"/>
      <c r="C1" s="18"/>
      <c r="D1" s="18"/>
      <c r="E1" s="18"/>
      <c r="F1" s="19"/>
      <c r="G1" s="19"/>
      <c r="H1" s="19"/>
      <c r="I1" s="19"/>
      <c r="J1" s="19"/>
      <c r="K1" s="19"/>
      <c r="L1" s="19"/>
    </row>
    <row r="2" spans="1:15" ht="11.1" customHeight="1">
      <c r="A2" s="2" t="s">
        <v>9</v>
      </c>
    </row>
    <row r="3" spans="1:15" ht="11.1" customHeight="1">
      <c r="A3" s="2" t="s">
        <v>10</v>
      </c>
    </row>
    <row r="4" spans="1:15" ht="11.1" customHeight="1">
      <c r="A4" s="2" t="s">
        <v>7610</v>
      </c>
    </row>
    <row r="5" spans="1:15" ht="11.1" customHeight="1">
      <c r="A5" s="2" t="s">
        <v>7611</v>
      </c>
    </row>
    <row r="6" spans="1:15" ht="11.1" customHeight="1">
      <c r="A6" s="5" t="s">
        <v>11</v>
      </c>
      <c r="B6" s="5"/>
    </row>
    <row r="8" spans="1:15" ht="14.45">
      <c r="A8"/>
      <c r="B8"/>
    </row>
    <row r="9" spans="1:15">
      <c r="A9" s="1" t="s">
        <v>12</v>
      </c>
      <c r="B9" s="2" t="s" vm="2">
        <v>13</v>
      </c>
    </row>
    <row r="10" spans="1:15">
      <c r="A10" s="1" t="s">
        <v>14</v>
      </c>
      <c r="B10" s="2" t="s" vm="1">
        <v>7612</v>
      </c>
    </row>
    <row r="12" spans="1:15">
      <c r="A12" s="2" t="s">
        <v>16</v>
      </c>
      <c r="B12" s="5"/>
      <c r="C12" s="5"/>
      <c r="D12" s="5"/>
      <c r="F12" s="2"/>
      <c r="G12" s="2"/>
      <c r="H12" s="2"/>
      <c r="I12" s="4" t="s">
        <v>17</v>
      </c>
      <c r="M12" s="3"/>
      <c r="N12" s="3"/>
      <c r="O12" s="3"/>
    </row>
    <row r="13" spans="1:15">
      <c r="A13" s="1" t="s">
        <v>18</v>
      </c>
      <c r="B13" s="5" t="s">
        <v>23</v>
      </c>
      <c r="C13" s="5" t="s">
        <v>24</v>
      </c>
      <c r="D13" s="5" t="s">
        <v>25</v>
      </c>
      <c r="E13" s="1" t="s">
        <v>19</v>
      </c>
      <c r="F13" s="1" t="s">
        <v>20</v>
      </c>
      <c r="G13" s="1" t="s">
        <v>21</v>
      </c>
      <c r="H13" s="1" t="s">
        <v>22</v>
      </c>
      <c r="I13" s="3" t="s">
        <v>7613</v>
      </c>
      <c r="J13" s="3" t="s">
        <v>7614</v>
      </c>
      <c r="K13" s="3" t="s">
        <v>7615</v>
      </c>
      <c r="L13" s="3" t="s">
        <v>7616</v>
      </c>
      <c r="M13" s="3" t="s">
        <v>7617</v>
      </c>
      <c r="N13" s="3" t="s">
        <v>7618</v>
      </c>
      <c r="O13" s="3" t="s">
        <v>7619</v>
      </c>
    </row>
    <row r="14" spans="1:15">
      <c r="A14" s="2" t="s">
        <v>29</v>
      </c>
      <c r="B14" s="2" t="s">
        <v>747</v>
      </c>
      <c r="C14" s="2" t="s">
        <v>750</v>
      </c>
      <c r="D14" s="2" t="s">
        <v>751</v>
      </c>
      <c r="E14" s="2" t="s">
        <v>443</v>
      </c>
      <c r="F14" s="2" t="s">
        <v>456</v>
      </c>
      <c r="G14" s="2" t="s">
        <v>468</v>
      </c>
      <c r="H14" s="2" t="s">
        <v>746</v>
      </c>
      <c r="I14" s="3">
        <v>51056.53</v>
      </c>
      <c r="J14" s="3">
        <v>0</v>
      </c>
      <c r="K14" s="3">
        <v>38084.099999999991</v>
      </c>
      <c r="L14" s="3">
        <v>30786.75</v>
      </c>
      <c r="M14" s="3">
        <v>12501.35</v>
      </c>
      <c r="N14" s="3">
        <v>32475.89</v>
      </c>
      <c r="O14" s="3">
        <v>164904.62</v>
      </c>
    </row>
    <row r="15" spans="1:15">
      <c r="A15" s="2" t="s">
        <v>29</v>
      </c>
      <c r="B15" s="2" t="s">
        <v>747</v>
      </c>
      <c r="C15" s="2" t="s">
        <v>647</v>
      </c>
      <c r="D15" s="2" t="s">
        <v>753</v>
      </c>
      <c r="E15" s="2" t="s">
        <v>443</v>
      </c>
      <c r="F15" s="2" t="s">
        <v>456</v>
      </c>
      <c r="G15" s="2" t="s">
        <v>468</v>
      </c>
      <c r="H15" s="2" t="s">
        <v>752</v>
      </c>
      <c r="I15" s="3">
        <v>22383.52</v>
      </c>
      <c r="J15" s="3">
        <v>3209.96</v>
      </c>
      <c r="K15" s="3">
        <v>44704.579999999994</v>
      </c>
      <c r="L15" s="3">
        <v>30475.15</v>
      </c>
      <c r="M15" s="3">
        <v>11754.880000000001</v>
      </c>
      <c r="N15" s="3">
        <v>25130.3</v>
      </c>
      <c r="O15" s="3">
        <v>137658.38999999998</v>
      </c>
    </row>
    <row r="16" spans="1:15">
      <c r="A16" s="2" t="s">
        <v>29</v>
      </c>
      <c r="B16" s="2" t="s">
        <v>747</v>
      </c>
      <c r="C16" s="2" t="s">
        <v>748</v>
      </c>
      <c r="D16" s="2" t="s">
        <v>749</v>
      </c>
      <c r="E16" s="2" t="s">
        <v>443</v>
      </c>
      <c r="F16" s="2" t="s">
        <v>456</v>
      </c>
      <c r="G16" s="2" t="s">
        <v>468</v>
      </c>
      <c r="H16" s="2" t="s">
        <v>746</v>
      </c>
      <c r="I16" s="3">
        <v>34484.450000000004</v>
      </c>
      <c r="J16" s="3">
        <v>0</v>
      </c>
      <c r="K16" s="3">
        <v>45045.819999999992</v>
      </c>
      <c r="L16" s="3">
        <v>21274.159999999996</v>
      </c>
      <c r="M16" s="3">
        <v>4067.1800000000003</v>
      </c>
      <c r="N16" s="3">
        <v>29678.009999999995</v>
      </c>
      <c r="O16" s="3">
        <v>134549.62</v>
      </c>
    </row>
    <row r="17" spans="1:15">
      <c r="A17" s="2" t="s">
        <v>29</v>
      </c>
      <c r="B17" s="2" t="s">
        <v>747</v>
      </c>
      <c r="C17" s="2" t="s">
        <v>7620</v>
      </c>
      <c r="D17" s="2" t="s">
        <v>7621</v>
      </c>
      <c r="E17" s="2" t="s">
        <v>443</v>
      </c>
      <c r="F17" s="2" t="s">
        <v>456</v>
      </c>
      <c r="G17" s="2" t="s">
        <v>468</v>
      </c>
      <c r="H17" s="2" t="s">
        <v>752</v>
      </c>
      <c r="I17" s="3">
        <v>22591.26</v>
      </c>
      <c r="J17" s="3">
        <v>3657.1600000000003</v>
      </c>
      <c r="K17" s="3">
        <v>10640.930000000002</v>
      </c>
      <c r="L17" s="3">
        <v>0</v>
      </c>
      <c r="M17" s="3">
        <v>0</v>
      </c>
      <c r="N17" s="3">
        <v>0</v>
      </c>
      <c r="O17" s="3">
        <v>36889.350000000006</v>
      </c>
    </row>
    <row r="18" spans="1:15">
      <c r="A18" s="2" t="s">
        <v>29</v>
      </c>
      <c r="B18" s="2" t="s">
        <v>34</v>
      </c>
      <c r="C18" s="2" t="s">
        <v>43</v>
      </c>
      <c r="D18" s="2" t="s">
        <v>44</v>
      </c>
      <c r="E18" s="2" t="s">
        <v>30</v>
      </c>
      <c r="F18" s="2" t="s">
        <v>31</v>
      </c>
      <c r="G18" s="2" t="s">
        <v>32</v>
      </c>
      <c r="H18" s="2" t="s">
        <v>33</v>
      </c>
      <c r="I18" s="3">
        <v>450041.92504725361</v>
      </c>
      <c r="J18" s="3">
        <v>0</v>
      </c>
      <c r="K18" s="3">
        <v>351223.81336881744</v>
      </c>
      <c r="L18" s="3">
        <v>720052.57674537355</v>
      </c>
      <c r="M18" s="3">
        <v>277949.45836716151</v>
      </c>
      <c r="N18" s="3">
        <v>1332479.5151845389</v>
      </c>
      <c r="O18" s="3">
        <v>3131747.2887131451</v>
      </c>
    </row>
    <row r="19" spans="1:15">
      <c r="A19" s="2" t="s">
        <v>29</v>
      </c>
      <c r="B19" s="2" t="s">
        <v>34</v>
      </c>
      <c r="C19" s="2" t="s">
        <v>37</v>
      </c>
      <c r="D19" s="2" t="s">
        <v>38</v>
      </c>
      <c r="E19" s="2" t="s">
        <v>30</v>
      </c>
      <c r="F19" s="2" t="s">
        <v>31</v>
      </c>
      <c r="G19" s="2" t="s">
        <v>32</v>
      </c>
      <c r="H19" s="2" t="s">
        <v>33</v>
      </c>
      <c r="I19" s="3">
        <v>445304.4499999999</v>
      </c>
      <c r="J19" s="3">
        <v>0</v>
      </c>
      <c r="K19" s="3">
        <v>372855.88</v>
      </c>
      <c r="L19" s="3">
        <v>528558.62999999989</v>
      </c>
      <c r="M19" s="3">
        <v>159336</v>
      </c>
      <c r="N19" s="3">
        <v>692276.19000000006</v>
      </c>
      <c r="O19" s="3">
        <v>2198331.15</v>
      </c>
    </row>
    <row r="20" spans="1:15">
      <c r="A20" s="2" t="s">
        <v>29</v>
      </c>
      <c r="B20" s="2" t="s">
        <v>34</v>
      </c>
      <c r="C20" s="2" t="s">
        <v>41</v>
      </c>
      <c r="D20" s="2" t="s">
        <v>42</v>
      </c>
      <c r="E20" s="2" t="s">
        <v>30</v>
      </c>
      <c r="F20" s="2" t="s">
        <v>31</v>
      </c>
      <c r="G20" s="2" t="s">
        <v>32</v>
      </c>
      <c r="H20" s="2" t="s">
        <v>33</v>
      </c>
      <c r="I20" s="3">
        <v>313526.66000000003</v>
      </c>
      <c r="J20" s="3">
        <v>0</v>
      </c>
      <c r="K20" s="3">
        <v>280021.84000000003</v>
      </c>
      <c r="L20" s="3">
        <v>467279.53</v>
      </c>
      <c r="M20" s="3">
        <v>161366.96000000002</v>
      </c>
      <c r="N20" s="3">
        <v>739184.9</v>
      </c>
      <c r="O20" s="3">
        <v>1961379.8900000004</v>
      </c>
    </row>
    <row r="21" spans="1:15">
      <c r="A21" s="2" t="s">
        <v>29</v>
      </c>
      <c r="B21" s="2" t="s">
        <v>34</v>
      </c>
      <c r="C21" s="2" t="s">
        <v>35</v>
      </c>
      <c r="D21" s="2" t="s">
        <v>36</v>
      </c>
      <c r="E21" s="2" t="s">
        <v>30</v>
      </c>
      <c r="F21" s="2" t="s">
        <v>31</v>
      </c>
      <c r="G21" s="2" t="s">
        <v>32</v>
      </c>
      <c r="H21" s="2" t="s">
        <v>33</v>
      </c>
      <c r="I21" s="3">
        <v>229077.30000000005</v>
      </c>
      <c r="J21" s="3">
        <v>0</v>
      </c>
      <c r="K21" s="3">
        <v>190494.94999999998</v>
      </c>
      <c r="L21" s="3">
        <v>469906.95</v>
      </c>
      <c r="M21" s="3">
        <v>116129.90000000004</v>
      </c>
      <c r="N21" s="3">
        <v>428782.40999999992</v>
      </c>
      <c r="O21" s="3">
        <v>1434391.51</v>
      </c>
    </row>
    <row r="22" spans="1:15">
      <c r="A22" s="2" t="s">
        <v>29</v>
      </c>
      <c r="B22" s="2" t="s">
        <v>34</v>
      </c>
      <c r="C22" s="2" t="s">
        <v>39</v>
      </c>
      <c r="D22" s="2" t="s">
        <v>40</v>
      </c>
      <c r="E22" s="2" t="s">
        <v>30</v>
      </c>
      <c r="F22" s="2" t="s">
        <v>31</v>
      </c>
      <c r="G22" s="2" t="s">
        <v>32</v>
      </c>
      <c r="H22" s="2" t="s">
        <v>33</v>
      </c>
      <c r="I22" s="3">
        <v>199411.47000000003</v>
      </c>
      <c r="J22" s="3">
        <v>0</v>
      </c>
      <c r="K22" s="3">
        <v>157711.29</v>
      </c>
      <c r="L22" s="3">
        <v>323262.2</v>
      </c>
      <c r="M22" s="3">
        <v>120031.09000000001</v>
      </c>
      <c r="N22" s="3">
        <v>457315.10999999993</v>
      </c>
      <c r="O22" s="3">
        <v>1257731.1599999999</v>
      </c>
    </row>
    <row r="23" spans="1:15">
      <c r="A23" s="2" t="s">
        <v>29</v>
      </c>
      <c r="B23" s="2" t="s">
        <v>459</v>
      </c>
      <c r="C23" s="2" t="s">
        <v>43</v>
      </c>
      <c r="D23" s="2" t="s">
        <v>745</v>
      </c>
      <c r="E23" s="2" t="s">
        <v>443</v>
      </c>
      <c r="F23" s="2" t="s">
        <v>456</v>
      </c>
      <c r="G23" s="2" t="s">
        <v>468</v>
      </c>
      <c r="H23" s="2" t="s">
        <v>458</v>
      </c>
      <c r="I23" s="3">
        <v>61043.760000000009</v>
      </c>
      <c r="J23" s="3">
        <v>0</v>
      </c>
      <c r="K23" s="3">
        <v>130519.72999999998</v>
      </c>
      <c r="L23" s="3">
        <v>72767.63</v>
      </c>
      <c r="M23" s="3">
        <v>78155.839999999997</v>
      </c>
      <c r="N23" s="3">
        <v>26539.189999999995</v>
      </c>
      <c r="O23" s="3">
        <v>369026.15</v>
      </c>
    </row>
    <row r="24" spans="1:15">
      <c r="A24" s="2" t="s">
        <v>29</v>
      </c>
      <c r="B24" s="2" t="s">
        <v>459</v>
      </c>
      <c r="C24" s="2" t="s">
        <v>35</v>
      </c>
      <c r="D24" s="2" t="s">
        <v>460</v>
      </c>
      <c r="E24" s="2" t="s">
        <v>443</v>
      </c>
      <c r="F24" s="2" t="s">
        <v>456</v>
      </c>
      <c r="G24" s="2" t="s">
        <v>457</v>
      </c>
      <c r="H24" s="2" t="s">
        <v>458</v>
      </c>
      <c r="I24" s="3">
        <v>43517</v>
      </c>
      <c r="J24" s="3">
        <v>0</v>
      </c>
      <c r="K24" s="3">
        <v>97335.23</v>
      </c>
      <c r="L24" s="3">
        <v>58231.859999999993</v>
      </c>
      <c r="M24" s="3">
        <v>81875.679999999993</v>
      </c>
      <c r="N24" s="3">
        <v>9600.8400000000038</v>
      </c>
      <c r="O24" s="3">
        <v>290560.61</v>
      </c>
    </row>
    <row r="25" spans="1:15">
      <c r="A25" s="2" t="s">
        <v>29</v>
      </c>
      <c r="B25" s="2" t="s">
        <v>46</v>
      </c>
      <c r="C25" s="2" t="s">
        <v>50</v>
      </c>
      <c r="D25" s="2" t="s">
        <v>51</v>
      </c>
      <c r="E25" s="2" t="s">
        <v>30</v>
      </c>
      <c r="F25" s="2" t="s">
        <v>31</v>
      </c>
      <c r="G25" s="2" t="s">
        <v>32</v>
      </c>
      <c r="H25" s="2" t="s">
        <v>49</v>
      </c>
      <c r="I25" s="3">
        <v>973846.31999999983</v>
      </c>
      <c r="J25" s="3">
        <v>192143.79000000004</v>
      </c>
      <c r="K25" s="3">
        <v>1467396.77</v>
      </c>
      <c r="L25" s="3">
        <v>791048.72999999986</v>
      </c>
      <c r="M25" s="3">
        <v>137028.82</v>
      </c>
      <c r="N25" s="3">
        <v>1233010</v>
      </c>
      <c r="O25" s="3">
        <v>4794474.43</v>
      </c>
    </row>
    <row r="26" spans="1:15">
      <c r="A26" s="2" t="s">
        <v>29</v>
      </c>
      <c r="B26" s="2" t="s">
        <v>46</v>
      </c>
      <c r="C26" s="2" t="s">
        <v>52</v>
      </c>
      <c r="D26" s="2" t="s">
        <v>53</v>
      </c>
      <c r="E26" s="2" t="s">
        <v>30</v>
      </c>
      <c r="F26" s="2" t="s">
        <v>31</v>
      </c>
      <c r="G26" s="2" t="s">
        <v>32</v>
      </c>
      <c r="H26" s="2" t="s">
        <v>49</v>
      </c>
      <c r="I26" s="3">
        <v>591209.22</v>
      </c>
      <c r="J26" s="3">
        <v>125616.94000000002</v>
      </c>
      <c r="K26" s="3">
        <v>913816.70000000007</v>
      </c>
      <c r="L26" s="3">
        <v>350547.77</v>
      </c>
      <c r="M26" s="3">
        <v>78768.03</v>
      </c>
      <c r="N26" s="3">
        <v>762622.93000000017</v>
      </c>
      <c r="O26" s="3">
        <v>2822581.5900000003</v>
      </c>
    </row>
    <row r="27" spans="1:15">
      <c r="A27" s="2" t="s">
        <v>29</v>
      </c>
      <c r="B27" s="2" t="s">
        <v>445</v>
      </c>
      <c r="C27" s="2" t="s">
        <v>304</v>
      </c>
      <c r="D27" s="2" t="s">
        <v>480</v>
      </c>
      <c r="E27" s="2" t="s">
        <v>443</v>
      </c>
      <c r="F27" s="2" t="s">
        <v>456</v>
      </c>
      <c r="G27" s="2" t="s">
        <v>468</v>
      </c>
      <c r="H27" s="2" t="s">
        <v>45</v>
      </c>
      <c r="I27" s="3">
        <v>45116.608992000001</v>
      </c>
      <c r="J27" s="3">
        <v>62210.383018800014</v>
      </c>
      <c r="K27" s="3">
        <v>35413.051313999997</v>
      </c>
      <c r="L27" s="3">
        <v>76611.460812000005</v>
      </c>
      <c r="M27" s="3">
        <v>23503.880368799997</v>
      </c>
      <c r="N27" s="3">
        <v>100792.48738680001</v>
      </c>
      <c r="O27" s="3">
        <v>343647.87189240009</v>
      </c>
    </row>
    <row r="28" spans="1:15">
      <c r="A28" s="2" t="s">
        <v>29</v>
      </c>
      <c r="B28" s="2" t="s">
        <v>445</v>
      </c>
      <c r="C28" s="2" t="s">
        <v>539</v>
      </c>
      <c r="D28" s="2" t="s">
        <v>540</v>
      </c>
      <c r="E28" s="2" t="s">
        <v>443</v>
      </c>
      <c r="F28" s="2" t="s">
        <v>456</v>
      </c>
      <c r="G28" s="2" t="s">
        <v>468</v>
      </c>
      <c r="H28" s="2" t="s">
        <v>45</v>
      </c>
      <c r="I28" s="3">
        <v>45116.608992000001</v>
      </c>
      <c r="J28" s="3">
        <v>62210.383018800014</v>
      </c>
      <c r="K28" s="3">
        <v>35413.051314000004</v>
      </c>
      <c r="L28" s="3">
        <v>76611.460812000005</v>
      </c>
      <c r="M28" s="3">
        <v>23503.880368799993</v>
      </c>
      <c r="N28" s="3">
        <v>100792.4873868</v>
      </c>
      <c r="O28" s="3">
        <v>343647.87189240009</v>
      </c>
    </row>
    <row r="29" spans="1:15">
      <c r="A29" s="2" t="s">
        <v>29</v>
      </c>
      <c r="B29" s="2" t="s">
        <v>445</v>
      </c>
      <c r="C29" s="2" t="s">
        <v>487</v>
      </c>
      <c r="D29" s="2" t="s">
        <v>488</v>
      </c>
      <c r="E29" s="2" t="s">
        <v>443</v>
      </c>
      <c r="F29" s="2" t="s">
        <v>456</v>
      </c>
      <c r="G29" s="2" t="s">
        <v>468</v>
      </c>
      <c r="H29" s="2" t="s">
        <v>45</v>
      </c>
      <c r="I29" s="3">
        <v>45116.608992000001</v>
      </c>
      <c r="J29" s="3">
        <v>62210.383018800021</v>
      </c>
      <c r="K29" s="3">
        <v>35413.051314000004</v>
      </c>
      <c r="L29" s="3">
        <v>76611.460811999976</v>
      </c>
      <c r="M29" s="3">
        <v>23503.880368800001</v>
      </c>
      <c r="N29" s="3">
        <v>100792.4873868</v>
      </c>
      <c r="O29" s="3">
        <v>343647.87189240003</v>
      </c>
    </row>
    <row r="30" spans="1:15">
      <c r="A30" s="2" t="s">
        <v>29</v>
      </c>
      <c r="B30" s="2" t="s">
        <v>445</v>
      </c>
      <c r="C30" s="2" t="s">
        <v>321</v>
      </c>
      <c r="D30" s="2" t="s">
        <v>452</v>
      </c>
      <c r="E30" s="2" t="s">
        <v>443</v>
      </c>
      <c r="F30" s="2" t="s">
        <v>444</v>
      </c>
      <c r="G30" s="2" t="s">
        <v>444</v>
      </c>
      <c r="H30" s="2" t="s">
        <v>45</v>
      </c>
      <c r="I30" s="3">
        <v>45116.608991999994</v>
      </c>
      <c r="J30" s="3">
        <v>62210.383018800014</v>
      </c>
      <c r="K30" s="3">
        <v>35413.051314000011</v>
      </c>
      <c r="L30" s="3">
        <v>76611.460811999976</v>
      </c>
      <c r="M30" s="3">
        <v>23503.880368800001</v>
      </c>
      <c r="N30" s="3">
        <v>100792.48738680001</v>
      </c>
      <c r="O30" s="3">
        <v>343647.87189240003</v>
      </c>
    </row>
    <row r="31" spans="1:15">
      <c r="A31" s="2" t="s">
        <v>29</v>
      </c>
      <c r="B31" s="2" t="s">
        <v>445</v>
      </c>
      <c r="C31" s="2" t="s">
        <v>541</v>
      </c>
      <c r="D31" s="2" t="s">
        <v>542</v>
      </c>
      <c r="E31" s="2" t="s">
        <v>443</v>
      </c>
      <c r="F31" s="2" t="s">
        <v>456</v>
      </c>
      <c r="G31" s="2" t="s">
        <v>468</v>
      </c>
      <c r="H31" s="2" t="s">
        <v>45</v>
      </c>
      <c r="I31" s="3">
        <v>45116.608991999994</v>
      </c>
      <c r="J31" s="3">
        <v>62210.383018800021</v>
      </c>
      <c r="K31" s="3">
        <v>35413.051314000004</v>
      </c>
      <c r="L31" s="3">
        <v>76611.460811999976</v>
      </c>
      <c r="M31" s="3">
        <v>23503.880368800001</v>
      </c>
      <c r="N31" s="3">
        <v>100792.48738679998</v>
      </c>
      <c r="O31" s="3">
        <v>343647.87189240003</v>
      </c>
    </row>
    <row r="32" spans="1:15">
      <c r="A32" s="2" t="s">
        <v>29</v>
      </c>
      <c r="B32" s="2" t="s">
        <v>445</v>
      </c>
      <c r="C32" s="2" t="s">
        <v>352</v>
      </c>
      <c r="D32" s="2" t="s">
        <v>517</v>
      </c>
      <c r="E32" s="2" t="s">
        <v>443</v>
      </c>
      <c r="F32" s="2" t="s">
        <v>456</v>
      </c>
      <c r="G32" s="2" t="s">
        <v>468</v>
      </c>
      <c r="H32" s="2" t="s">
        <v>45</v>
      </c>
      <c r="I32" s="3">
        <v>45116.608991999994</v>
      </c>
      <c r="J32" s="3">
        <v>62210.383018799985</v>
      </c>
      <c r="K32" s="3">
        <v>35413.051314000011</v>
      </c>
      <c r="L32" s="3">
        <v>76611.460812000005</v>
      </c>
      <c r="M32" s="3">
        <v>23503.880368800004</v>
      </c>
      <c r="N32" s="3">
        <v>100792.48738680001</v>
      </c>
      <c r="O32" s="3">
        <v>343647.87189240003</v>
      </c>
    </row>
    <row r="33" spans="1:15">
      <c r="A33" s="2" t="s">
        <v>29</v>
      </c>
      <c r="B33" s="2" t="s">
        <v>445</v>
      </c>
      <c r="C33" s="2" t="s">
        <v>543</v>
      </c>
      <c r="D33" s="2" t="s">
        <v>544</v>
      </c>
      <c r="E33" s="2" t="s">
        <v>443</v>
      </c>
      <c r="F33" s="2" t="s">
        <v>456</v>
      </c>
      <c r="G33" s="2" t="s">
        <v>468</v>
      </c>
      <c r="H33" s="2" t="s">
        <v>45</v>
      </c>
      <c r="I33" s="3">
        <v>45116.608992000001</v>
      </c>
      <c r="J33" s="3">
        <v>62210.383018800007</v>
      </c>
      <c r="K33" s="3">
        <v>35413.051314000004</v>
      </c>
      <c r="L33" s="3">
        <v>76611.460811999976</v>
      </c>
      <c r="M33" s="3">
        <v>23503.880368800004</v>
      </c>
      <c r="N33" s="3">
        <v>100792.48738680001</v>
      </c>
      <c r="O33" s="3">
        <v>343647.87189240003</v>
      </c>
    </row>
    <row r="34" spans="1:15">
      <c r="A34" s="2" t="s">
        <v>29</v>
      </c>
      <c r="B34" s="2" t="s">
        <v>445</v>
      </c>
      <c r="C34" s="2" t="s">
        <v>527</v>
      </c>
      <c r="D34" s="2" t="s">
        <v>528</v>
      </c>
      <c r="E34" s="2" t="s">
        <v>443</v>
      </c>
      <c r="F34" s="2" t="s">
        <v>456</v>
      </c>
      <c r="G34" s="2" t="s">
        <v>468</v>
      </c>
      <c r="H34" s="2" t="s">
        <v>45</v>
      </c>
      <c r="I34" s="3">
        <v>45116.608992000001</v>
      </c>
      <c r="J34" s="3">
        <v>62210.383018800028</v>
      </c>
      <c r="K34" s="3">
        <v>35413.051314000004</v>
      </c>
      <c r="L34" s="3">
        <v>76611.46081199999</v>
      </c>
      <c r="M34" s="3">
        <v>23503.880368799997</v>
      </c>
      <c r="N34" s="3">
        <v>100792.48738679997</v>
      </c>
      <c r="O34" s="3">
        <v>343647.87189240003</v>
      </c>
    </row>
    <row r="35" spans="1:15">
      <c r="A35" s="2" t="s">
        <v>29</v>
      </c>
      <c r="B35" s="2" t="s">
        <v>445</v>
      </c>
      <c r="C35" s="2" t="s">
        <v>531</v>
      </c>
      <c r="D35" s="2" t="s">
        <v>532</v>
      </c>
      <c r="E35" s="2" t="s">
        <v>443</v>
      </c>
      <c r="F35" s="2" t="s">
        <v>456</v>
      </c>
      <c r="G35" s="2" t="s">
        <v>468</v>
      </c>
      <c r="H35" s="2" t="s">
        <v>45</v>
      </c>
      <c r="I35" s="3">
        <v>45116.608992000009</v>
      </c>
      <c r="J35" s="3">
        <v>62210.383018800007</v>
      </c>
      <c r="K35" s="3">
        <v>35413.051314000011</v>
      </c>
      <c r="L35" s="3">
        <v>76611.460811999976</v>
      </c>
      <c r="M35" s="3">
        <v>23503.880368799997</v>
      </c>
      <c r="N35" s="3">
        <v>100792.4873868</v>
      </c>
      <c r="O35" s="3">
        <v>343647.87189240003</v>
      </c>
    </row>
    <row r="36" spans="1:15">
      <c r="A36" s="2" t="s">
        <v>29</v>
      </c>
      <c r="B36" s="2" t="s">
        <v>445</v>
      </c>
      <c r="C36" s="2" t="s">
        <v>498</v>
      </c>
      <c r="D36" s="2" t="s">
        <v>499</v>
      </c>
      <c r="E36" s="2" t="s">
        <v>443</v>
      </c>
      <c r="F36" s="2" t="s">
        <v>456</v>
      </c>
      <c r="G36" s="2" t="s">
        <v>468</v>
      </c>
      <c r="H36" s="2" t="s">
        <v>45</v>
      </c>
      <c r="I36" s="3">
        <v>45116.608992000001</v>
      </c>
      <c r="J36" s="3">
        <v>62210.383018800014</v>
      </c>
      <c r="K36" s="3">
        <v>35413.051314000004</v>
      </c>
      <c r="L36" s="3">
        <v>76611.460811999976</v>
      </c>
      <c r="M36" s="3">
        <v>23503.880368799997</v>
      </c>
      <c r="N36" s="3">
        <v>100792.48738679998</v>
      </c>
      <c r="O36" s="3">
        <v>343647.87189240003</v>
      </c>
    </row>
    <row r="37" spans="1:15">
      <c r="A37" s="2" t="s">
        <v>29</v>
      </c>
      <c r="B37" s="2" t="s">
        <v>445</v>
      </c>
      <c r="C37" s="2" t="s">
        <v>529</v>
      </c>
      <c r="D37" s="2" t="s">
        <v>530</v>
      </c>
      <c r="E37" s="2" t="s">
        <v>443</v>
      </c>
      <c r="F37" s="2" t="s">
        <v>456</v>
      </c>
      <c r="G37" s="2" t="s">
        <v>468</v>
      </c>
      <c r="H37" s="2" t="s">
        <v>45</v>
      </c>
      <c r="I37" s="3">
        <v>45116.608991999994</v>
      </c>
      <c r="J37" s="3">
        <v>62210.383018799992</v>
      </c>
      <c r="K37" s="3">
        <v>35413.051314000011</v>
      </c>
      <c r="L37" s="3">
        <v>76611.460812000005</v>
      </c>
      <c r="M37" s="3">
        <v>23503.880368800001</v>
      </c>
      <c r="N37" s="3">
        <v>100792.48738679998</v>
      </c>
      <c r="O37" s="3">
        <v>343647.87189239997</v>
      </c>
    </row>
    <row r="38" spans="1:15">
      <c r="A38" s="2" t="s">
        <v>29</v>
      </c>
      <c r="B38" s="2" t="s">
        <v>445</v>
      </c>
      <c r="C38" s="2" t="s">
        <v>481</v>
      </c>
      <c r="D38" s="2" t="s">
        <v>482</v>
      </c>
      <c r="E38" s="2" t="s">
        <v>443</v>
      </c>
      <c r="F38" s="2" t="s">
        <v>456</v>
      </c>
      <c r="G38" s="2" t="s">
        <v>468</v>
      </c>
      <c r="H38" s="2" t="s">
        <v>45</v>
      </c>
      <c r="I38" s="3">
        <v>45116.608991999994</v>
      </c>
      <c r="J38" s="3">
        <v>62210.383018800007</v>
      </c>
      <c r="K38" s="3">
        <v>35413.051313999997</v>
      </c>
      <c r="L38" s="3">
        <v>76611.46081199999</v>
      </c>
      <c r="M38" s="3">
        <v>23503.880368799997</v>
      </c>
      <c r="N38" s="3">
        <v>100792.48738680001</v>
      </c>
      <c r="O38" s="3">
        <v>343647.87189239997</v>
      </c>
    </row>
    <row r="39" spans="1:15">
      <c r="A39" s="2" t="s">
        <v>29</v>
      </c>
      <c r="B39" s="2" t="s">
        <v>445</v>
      </c>
      <c r="C39" s="2" t="s">
        <v>483</v>
      </c>
      <c r="D39" s="2" t="s">
        <v>484</v>
      </c>
      <c r="E39" s="2" t="s">
        <v>443</v>
      </c>
      <c r="F39" s="2" t="s">
        <v>456</v>
      </c>
      <c r="G39" s="2" t="s">
        <v>468</v>
      </c>
      <c r="H39" s="2" t="s">
        <v>45</v>
      </c>
      <c r="I39" s="3">
        <v>45116.608992000001</v>
      </c>
      <c r="J39" s="3">
        <v>62210.383018799999</v>
      </c>
      <c r="K39" s="3">
        <v>35413.051314000004</v>
      </c>
      <c r="L39" s="3">
        <v>76611.460812000005</v>
      </c>
      <c r="M39" s="3">
        <v>23503.880368800001</v>
      </c>
      <c r="N39" s="3">
        <v>100792.48738679998</v>
      </c>
      <c r="O39" s="3">
        <v>343647.87189239997</v>
      </c>
    </row>
    <row r="40" spans="1:15">
      <c r="A40" s="2" t="s">
        <v>29</v>
      </c>
      <c r="B40" s="2" t="s">
        <v>445</v>
      </c>
      <c r="C40" s="2" t="s">
        <v>478</v>
      </c>
      <c r="D40" s="2" t="s">
        <v>479</v>
      </c>
      <c r="E40" s="2" t="s">
        <v>443</v>
      </c>
      <c r="F40" s="2" t="s">
        <v>456</v>
      </c>
      <c r="G40" s="2" t="s">
        <v>468</v>
      </c>
      <c r="H40" s="2" t="s">
        <v>45</v>
      </c>
      <c r="I40" s="3">
        <v>45116.608992000009</v>
      </c>
      <c r="J40" s="3">
        <v>62210.383018800021</v>
      </c>
      <c r="K40" s="3">
        <v>35413.051313999997</v>
      </c>
      <c r="L40" s="3">
        <v>76611.460811999961</v>
      </c>
      <c r="M40" s="3">
        <v>23503.880368799993</v>
      </c>
      <c r="N40" s="3">
        <v>100792.48738679998</v>
      </c>
      <c r="O40" s="3">
        <v>343647.87189239997</v>
      </c>
    </row>
    <row r="41" spans="1:15">
      <c r="A41" s="2" t="s">
        <v>29</v>
      </c>
      <c r="B41" s="2" t="s">
        <v>445</v>
      </c>
      <c r="C41" s="2" t="s">
        <v>510</v>
      </c>
      <c r="D41" s="2" t="s">
        <v>511</v>
      </c>
      <c r="E41" s="2" t="s">
        <v>443</v>
      </c>
      <c r="F41" s="2" t="s">
        <v>456</v>
      </c>
      <c r="G41" s="2" t="s">
        <v>468</v>
      </c>
      <c r="H41" s="2" t="s">
        <v>45</v>
      </c>
      <c r="I41" s="3">
        <v>45116.608992000001</v>
      </c>
      <c r="J41" s="3">
        <v>62210.383018799999</v>
      </c>
      <c r="K41" s="3">
        <v>35413.051314000018</v>
      </c>
      <c r="L41" s="3">
        <v>76611.460811999976</v>
      </c>
      <c r="M41" s="3">
        <v>23503.880368800001</v>
      </c>
      <c r="N41" s="3">
        <v>100792.48738679994</v>
      </c>
      <c r="O41" s="3">
        <v>343647.87189239997</v>
      </c>
    </row>
    <row r="42" spans="1:15">
      <c r="A42" s="2" t="s">
        <v>29</v>
      </c>
      <c r="B42" s="2" t="s">
        <v>445</v>
      </c>
      <c r="C42" s="2" t="s">
        <v>537</v>
      </c>
      <c r="D42" s="2" t="s">
        <v>538</v>
      </c>
      <c r="E42" s="2" t="s">
        <v>443</v>
      </c>
      <c r="F42" s="2" t="s">
        <v>456</v>
      </c>
      <c r="G42" s="2" t="s">
        <v>468</v>
      </c>
      <c r="H42" s="2" t="s">
        <v>45</v>
      </c>
      <c r="I42" s="3">
        <v>45116.608992000001</v>
      </c>
      <c r="J42" s="3">
        <v>62210.383018799992</v>
      </c>
      <c r="K42" s="3">
        <v>35413.051314000004</v>
      </c>
      <c r="L42" s="3">
        <v>76611.46081199999</v>
      </c>
      <c r="M42" s="3">
        <v>23503.880368799997</v>
      </c>
      <c r="N42" s="3">
        <v>100792.48738679998</v>
      </c>
      <c r="O42" s="3">
        <v>343647.87189239997</v>
      </c>
    </row>
    <row r="43" spans="1:15">
      <c r="A43" s="2" t="s">
        <v>29</v>
      </c>
      <c r="B43" s="2" t="s">
        <v>445</v>
      </c>
      <c r="C43" s="2" t="s">
        <v>258</v>
      </c>
      <c r="D43" s="2" t="s">
        <v>547</v>
      </c>
      <c r="E43" s="2" t="s">
        <v>443</v>
      </c>
      <c r="F43" s="2" t="s">
        <v>456</v>
      </c>
      <c r="G43" s="2" t="s">
        <v>468</v>
      </c>
      <c r="H43" s="2" t="s">
        <v>45</v>
      </c>
      <c r="I43" s="3">
        <v>45116.608992000001</v>
      </c>
      <c r="J43" s="3">
        <v>62210.383018800014</v>
      </c>
      <c r="K43" s="3">
        <v>35413.051314000004</v>
      </c>
      <c r="L43" s="3">
        <v>76611.460811999976</v>
      </c>
      <c r="M43" s="3">
        <v>23503.880368799993</v>
      </c>
      <c r="N43" s="3">
        <v>100792.4873868</v>
      </c>
      <c r="O43" s="3">
        <v>343647.87189239997</v>
      </c>
    </row>
    <row r="44" spans="1:15">
      <c r="A44" s="2" t="s">
        <v>29</v>
      </c>
      <c r="B44" s="2" t="s">
        <v>445</v>
      </c>
      <c r="C44" s="2" t="s">
        <v>545</v>
      </c>
      <c r="D44" s="2" t="s">
        <v>546</v>
      </c>
      <c r="E44" s="2" t="s">
        <v>443</v>
      </c>
      <c r="F44" s="2" t="s">
        <v>456</v>
      </c>
      <c r="G44" s="2" t="s">
        <v>468</v>
      </c>
      <c r="H44" s="2" t="s">
        <v>45</v>
      </c>
      <c r="I44" s="3">
        <v>45116.608992000001</v>
      </c>
      <c r="J44" s="3">
        <v>62210.383018800014</v>
      </c>
      <c r="K44" s="3">
        <v>35413.051314000004</v>
      </c>
      <c r="L44" s="3">
        <v>76611.460812000005</v>
      </c>
      <c r="M44" s="3">
        <v>23503.880368800001</v>
      </c>
      <c r="N44" s="3">
        <v>100792.48738679996</v>
      </c>
      <c r="O44" s="3">
        <v>343647.87189239997</v>
      </c>
    </row>
    <row r="45" spans="1:15">
      <c r="A45" s="2" t="s">
        <v>29</v>
      </c>
      <c r="B45" s="2" t="s">
        <v>445</v>
      </c>
      <c r="C45" s="2" t="s">
        <v>37</v>
      </c>
      <c r="D45" s="2" t="s">
        <v>518</v>
      </c>
      <c r="E45" s="2" t="s">
        <v>443</v>
      </c>
      <c r="F45" s="2" t="s">
        <v>456</v>
      </c>
      <c r="G45" s="2" t="s">
        <v>468</v>
      </c>
      <c r="H45" s="2" t="s">
        <v>45</v>
      </c>
      <c r="I45" s="3">
        <v>45116.608992000001</v>
      </c>
      <c r="J45" s="3">
        <v>62210.383018799999</v>
      </c>
      <c r="K45" s="3">
        <v>35413.051314000011</v>
      </c>
      <c r="L45" s="3">
        <v>76611.460811999961</v>
      </c>
      <c r="M45" s="3">
        <v>23503.880368800001</v>
      </c>
      <c r="N45" s="3">
        <v>100792.4873868</v>
      </c>
      <c r="O45" s="3">
        <v>343647.87189239997</v>
      </c>
    </row>
    <row r="46" spans="1:15">
      <c r="A46" s="2" t="s">
        <v>29</v>
      </c>
      <c r="B46" s="2" t="s">
        <v>445</v>
      </c>
      <c r="C46" s="2" t="s">
        <v>525</v>
      </c>
      <c r="D46" s="2" t="s">
        <v>526</v>
      </c>
      <c r="E46" s="2" t="s">
        <v>443</v>
      </c>
      <c r="F46" s="2" t="s">
        <v>456</v>
      </c>
      <c r="G46" s="2" t="s">
        <v>468</v>
      </c>
      <c r="H46" s="2" t="s">
        <v>45</v>
      </c>
      <c r="I46" s="3">
        <v>45116.608991999994</v>
      </c>
      <c r="J46" s="3">
        <v>62210.383018800007</v>
      </c>
      <c r="K46" s="3">
        <v>35413.051314000004</v>
      </c>
      <c r="L46" s="3">
        <v>76611.460812000005</v>
      </c>
      <c r="M46" s="3">
        <v>23503.880368799997</v>
      </c>
      <c r="N46" s="3">
        <v>100792.48738679996</v>
      </c>
      <c r="O46" s="3">
        <v>343647.87189239997</v>
      </c>
    </row>
    <row r="47" spans="1:15">
      <c r="A47" s="2" t="s">
        <v>29</v>
      </c>
      <c r="B47" s="2" t="s">
        <v>445</v>
      </c>
      <c r="C47" s="2" t="s">
        <v>512</v>
      </c>
      <c r="D47" s="2" t="s">
        <v>513</v>
      </c>
      <c r="E47" s="2" t="s">
        <v>443</v>
      </c>
      <c r="F47" s="2" t="s">
        <v>456</v>
      </c>
      <c r="G47" s="2" t="s">
        <v>468</v>
      </c>
      <c r="H47" s="2" t="s">
        <v>45</v>
      </c>
      <c r="I47" s="3">
        <v>45116.608992000001</v>
      </c>
      <c r="J47" s="3">
        <v>62210.383018799999</v>
      </c>
      <c r="K47" s="3">
        <v>35413.051314000018</v>
      </c>
      <c r="L47" s="3">
        <v>76611.460811999976</v>
      </c>
      <c r="M47" s="3">
        <v>23503.880368799997</v>
      </c>
      <c r="N47" s="3">
        <v>100792.4873868</v>
      </c>
      <c r="O47" s="3">
        <v>343647.87189239997</v>
      </c>
    </row>
    <row r="48" spans="1:15">
      <c r="A48" s="2" t="s">
        <v>29</v>
      </c>
      <c r="B48" s="2" t="s">
        <v>445</v>
      </c>
      <c r="C48" s="2" t="s">
        <v>519</v>
      </c>
      <c r="D48" s="2" t="s">
        <v>520</v>
      </c>
      <c r="E48" s="2" t="s">
        <v>443</v>
      </c>
      <c r="F48" s="2" t="s">
        <v>456</v>
      </c>
      <c r="G48" s="2" t="s">
        <v>468</v>
      </c>
      <c r="H48" s="2" t="s">
        <v>45</v>
      </c>
      <c r="I48" s="3">
        <v>45116.608992000009</v>
      </c>
      <c r="J48" s="3">
        <v>62210.383018799999</v>
      </c>
      <c r="K48" s="3">
        <v>35413.051314000004</v>
      </c>
      <c r="L48" s="3">
        <v>76611.460811999976</v>
      </c>
      <c r="M48" s="3">
        <v>23503.880368800001</v>
      </c>
      <c r="N48" s="3">
        <v>100792.48738680003</v>
      </c>
      <c r="O48" s="3">
        <v>343647.87189239997</v>
      </c>
    </row>
    <row r="49" spans="1:15">
      <c r="A49" s="2" t="s">
        <v>29</v>
      </c>
      <c r="B49" s="2" t="s">
        <v>445</v>
      </c>
      <c r="C49" s="2" t="s">
        <v>494</v>
      </c>
      <c r="D49" s="2" t="s">
        <v>495</v>
      </c>
      <c r="E49" s="2" t="s">
        <v>443</v>
      </c>
      <c r="F49" s="2" t="s">
        <v>456</v>
      </c>
      <c r="G49" s="2" t="s">
        <v>468</v>
      </c>
      <c r="H49" s="2" t="s">
        <v>45</v>
      </c>
      <c r="I49" s="3">
        <v>45116.608992000001</v>
      </c>
      <c r="J49" s="3">
        <v>62210.383018800014</v>
      </c>
      <c r="K49" s="3">
        <v>35413.051314000011</v>
      </c>
      <c r="L49" s="3">
        <v>76611.46081199999</v>
      </c>
      <c r="M49" s="3">
        <v>23503.880368799997</v>
      </c>
      <c r="N49" s="3">
        <v>100792.48738679997</v>
      </c>
      <c r="O49" s="3">
        <v>343647.87189239997</v>
      </c>
    </row>
    <row r="50" spans="1:15">
      <c r="A50" s="2" t="s">
        <v>29</v>
      </c>
      <c r="B50" s="2" t="s">
        <v>445</v>
      </c>
      <c r="C50" s="2" t="s">
        <v>485</v>
      </c>
      <c r="D50" s="2" t="s">
        <v>486</v>
      </c>
      <c r="E50" s="2" t="s">
        <v>443</v>
      </c>
      <c r="F50" s="2" t="s">
        <v>456</v>
      </c>
      <c r="G50" s="2" t="s">
        <v>468</v>
      </c>
      <c r="H50" s="2" t="s">
        <v>45</v>
      </c>
      <c r="I50" s="3">
        <v>45116.608992000001</v>
      </c>
      <c r="J50" s="3">
        <v>62210.383018800007</v>
      </c>
      <c r="K50" s="3">
        <v>35413.051314000018</v>
      </c>
      <c r="L50" s="3">
        <v>76611.460811999976</v>
      </c>
      <c r="M50" s="3">
        <v>23503.880368800001</v>
      </c>
      <c r="N50" s="3">
        <v>100792.48738679998</v>
      </c>
      <c r="O50" s="3">
        <v>343647.87189239997</v>
      </c>
    </row>
    <row r="51" spans="1:15">
      <c r="A51" s="2" t="s">
        <v>29</v>
      </c>
      <c r="B51" s="2" t="s">
        <v>445</v>
      </c>
      <c r="C51" s="2" t="s">
        <v>533</v>
      </c>
      <c r="D51" s="2" t="s">
        <v>534</v>
      </c>
      <c r="E51" s="2" t="s">
        <v>443</v>
      </c>
      <c r="F51" s="2" t="s">
        <v>456</v>
      </c>
      <c r="G51" s="2" t="s">
        <v>468</v>
      </c>
      <c r="H51" s="2" t="s">
        <v>45</v>
      </c>
      <c r="I51" s="3">
        <v>45116.608991999994</v>
      </c>
      <c r="J51" s="3">
        <v>62210.383018800014</v>
      </c>
      <c r="K51" s="3">
        <v>35413.051314000004</v>
      </c>
      <c r="L51" s="3">
        <v>76611.460811999976</v>
      </c>
      <c r="M51" s="3">
        <v>23503.880368799993</v>
      </c>
      <c r="N51" s="3">
        <v>100792.4873868</v>
      </c>
      <c r="O51" s="3">
        <v>343647.87189239997</v>
      </c>
    </row>
    <row r="52" spans="1:15">
      <c r="A52" s="2" t="s">
        <v>29</v>
      </c>
      <c r="B52" s="2" t="s">
        <v>445</v>
      </c>
      <c r="C52" s="2" t="s">
        <v>489</v>
      </c>
      <c r="D52" s="2" t="s">
        <v>490</v>
      </c>
      <c r="E52" s="2" t="s">
        <v>443</v>
      </c>
      <c r="F52" s="2" t="s">
        <v>456</v>
      </c>
      <c r="G52" s="2" t="s">
        <v>468</v>
      </c>
      <c r="H52" s="2" t="s">
        <v>45</v>
      </c>
      <c r="I52" s="3">
        <v>45116.608991999994</v>
      </c>
      <c r="J52" s="3">
        <v>62210.383018800021</v>
      </c>
      <c r="K52" s="3">
        <v>35413.051314000004</v>
      </c>
      <c r="L52" s="3">
        <v>76611.460811999976</v>
      </c>
      <c r="M52" s="3">
        <v>23503.880368800001</v>
      </c>
      <c r="N52" s="3">
        <v>100792.48738679997</v>
      </c>
      <c r="O52" s="3">
        <v>343647.87189239997</v>
      </c>
    </row>
    <row r="53" spans="1:15">
      <c r="A53" s="2" t="s">
        <v>29</v>
      </c>
      <c r="B53" s="2" t="s">
        <v>445</v>
      </c>
      <c r="C53" s="2" t="s">
        <v>515</v>
      </c>
      <c r="D53" s="2" t="s">
        <v>516</v>
      </c>
      <c r="E53" s="2" t="s">
        <v>443</v>
      </c>
      <c r="F53" s="2" t="s">
        <v>456</v>
      </c>
      <c r="G53" s="2" t="s">
        <v>468</v>
      </c>
      <c r="H53" s="2" t="s">
        <v>45</v>
      </c>
      <c r="I53" s="3">
        <v>45116.608991999994</v>
      </c>
      <c r="J53" s="3">
        <v>62210.383018800007</v>
      </c>
      <c r="K53" s="3">
        <v>35413.051314000011</v>
      </c>
      <c r="L53" s="3">
        <v>76611.460812000005</v>
      </c>
      <c r="M53" s="3">
        <v>23503.880368799993</v>
      </c>
      <c r="N53" s="3">
        <v>100792.48738679998</v>
      </c>
      <c r="O53" s="3">
        <v>343647.87189239997</v>
      </c>
    </row>
    <row r="54" spans="1:15">
      <c r="A54" s="2" t="s">
        <v>29</v>
      </c>
      <c r="B54" s="2" t="s">
        <v>445</v>
      </c>
      <c r="C54" s="2" t="s">
        <v>506</v>
      </c>
      <c r="D54" s="2" t="s">
        <v>507</v>
      </c>
      <c r="E54" s="2" t="s">
        <v>443</v>
      </c>
      <c r="F54" s="2" t="s">
        <v>456</v>
      </c>
      <c r="G54" s="2" t="s">
        <v>468</v>
      </c>
      <c r="H54" s="2" t="s">
        <v>45</v>
      </c>
      <c r="I54" s="3">
        <v>45116.608992000001</v>
      </c>
      <c r="J54" s="3">
        <v>62210.383018800007</v>
      </c>
      <c r="K54" s="3">
        <v>35413.051313999989</v>
      </c>
      <c r="L54" s="3">
        <v>76611.460811999947</v>
      </c>
      <c r="M54" s="3">
        <v>23503.880368799997</v>
      </c>
      <c r="N54" s="3">
        <v>100792.4873868</v>
      </c>
      <c r="O54" s="3">
        <v>343647.87189239997</v>
      </c>
    </row>
    <row r="55" spans="1:15">
      <c r="A55" s="2" t="s">
        <v>29</v>
      </c>
      <c r="B55" s="2" t="s">
        <v>445</v>
      </c>
      <c r="C55" s="2" t="s">
        <v>476</v>
      </c>
      <c r="D55" s="2" t="s">
        <v>477</v>
      </c>
      <c r="E55" s="2" t="s">
        <v>443</v>
      </c>
      <c r="F55" s="2" t="s">
        <v>456</v>
      </c>
      <c r="G55" s="2" t="s">
        <v>468</v>
      </c>
      <c r="H55" s="2" t="s">
        <v>45</v>
      </c>
      <c r="I55" s="3">
        <v>45116.608991999994</v>
      </c>
      <c r="J55" s="3">
        <v>62210.383018800014</v>
      </c>
      <c r="K55" s="3">
        <v>35413.051313999997</v>
      </c>
      <c r="L55" s="3">
        <v>76611.46081199999</v>
      </c>
      <c r="M55" s="3">
        <v>23503.880368800001</v>
      </c>
      <c r="N55" s="3">
        <v>100792.48738679998</v>
      </c>
      <c r="O55" s="3">
        <v>343647.87189239997</v>
      </c>
    </row>
    <row r="56" spans="1:15">
      <c r="A56" s="2" t="s">
        <v>29</v>
      </c>
      <c r="B56" s="2" t="s">
        <v>445</v>
      </c>
      <c r="C56" s="2" t="s">
        <v>550</v>
      </c>
      <c r="D56" s="2" t="s">
        <v>551</v>
      </c>
      <c r="E56" s="2" t="s">
        <v>443</v>
      </c>
      <c r="F56" s="2" t="s">
        <v>456</v>
      </c>
      <c r="G56" s="2" t="s">
        <v>468</v>
      </c>
      <c r="H56" s="2" t="s">
        <v>45</v>
      </c>
      <c r="I56" s="3">
        <v>45116.608992000009</v>
      </c>
      <c r="J56" s="3">
        <v>62210.383018800007</v>
      </c>
      <c r="K56" s="3">
        <v>35413.051314000011</v>
      </c>
      <c r="L56" s="3">
        <v>76611.46081199999</v>
      </c>
      <c r="M56" s="3">
        <v>23503.880368800001</v>
      </c>
      <c r="N56" s="3">
        <v>100792.4873868</v>
      </c>
      <c r="O56" s="3">
        <v>343647.87189239997</v>
      </c>
    </row>
    <row r="57" spans="1:15">
      <c r="A57" s="2" t="s">
        <v>29</v>
      </c>
      <c r="B57" s="2" t="s">
        <v>445</v>
      </c>
      <c r="C57" s="2" t="s">
        <v>448</v>
      </c>
      <c r="D57" s="2" t="s">
        <v>449</v>
      </c>
      <c r="E57" s="2" t="s">
        <v>443</v>
      </c>
      <c r="F57" s="2" t="s">
        <v>444</v>
      </c>
      <c r="G57" s="2" t="s">
        <v>444</v>
      </c>
      <c r="H57" s="2" t="s">
        <v>45</v>
      </c>
      <c r="I57" s="3">
        <v>45116.608992000001</v>
      </c>
      <c r="J57" s="3">
        <v>62210.383018799999</v>
      </c>
      <c r="K57" s="3">
        <v>35413.051314000004</v>
      </c>
      <c r="L57" s="3">
        <v>76611.460811999961</v>
      </c>
      <c r="M57" s="3">
        <v>23503.880368800001</v>
      </c>
      <c r="N57" s="3">
        <v>100792.48738679997</v>
      </c>
      <c r="O57" s="3">
        <v>343647.87189239997</v>
      </c>
    </row>
    <row r="58" spans="1:15">
      <c r="A58" s="2" t="s">
        <v>29</v>
      </c>
      <c r="B58" s="2" t="s">
        <v>445</v>
      </c>
      <c r="C58" s="2" t="s">
        <v>504</v>
      </c>
      <c r="D58" s="2" t="s">
        <v>505</v>
      </c>
      <c r="E58" s="2" t="s">
        <v>443</v>
      </c>
      <c r="F58" s="2" t="s">
        <v>456</v>
      </c>
      <c r="G58" s="2" t="s">
        <v>468</v>
      </c>
      <c r="H58" s="2" t="s">
        <v>45</v>
      </c>
      <c r="I58" s="3">
        <v>45116.608992000001</v>
      </c>
      <c r="J58" s="3">
        <v>62210.383018800007</v>
      </c>
      <c r="K58" s="3">
        <v>35413.051314000011</v>
      </c>
      <c r="L58" s="3">
        <v>76611.460811999932</v>
      </c>
      <c r="M58" s="3">
        <v>23503.880368800001</v>
      </c>
      <c r="N58" s="3">
        <v>100792.48738679998</v>
      </c>
      <c r="O58" s="3">
        <v>343647.87189239997</v>
      </c>
    </row>
    <row r="59" spans="1:15">
      <c r="A59" s="2" t="s">
        <v>29</v>
      </c>
      <c r="B59" s="2" t="s">
        <v>445</v>
      </c>
      <c r="C59" s="2" t="s">
        <v>502</v>
      </c>
      <c r="D59" s="2" t="s">
        <v>503</v>
      </c>
      <c r="E59" s="2" t="s">
        <v>443</v>
      </c>
      <c r="F59" s="2" t="s">
        <v>456</v>
      </c>
      <c r="G59" s="2" t="s">
        <v>468</v>
      </c>
      <c r="H59" s="2" t="s">
        <v>45</v>
      </c>
      <c r="I59" s="3">
        <v>45116.608992000001</v>
      </c>
      <c r="J59" s="3">
        <v>62210.383018799999</v>
      </c>
      <c r="K59" s="3">
        <v>35413.051314000004</v>
      </c>
      <c r="L59" s="3">
        <v>76611.46081199999</v>
      </c>
      <c r="M59" s="3">
        <v>23503.880368799997</v>
      </c>
      <c r="N59" s="3">
        <v>100792.48738679997</v>
      </c>
      <c r="O59" s="3">
        <v>343647.87189239997</v>
      </c>
    </row>
    <row r="60" spans="1:15">
      <c r="A60" s="2" t="s">
        <v>29</v>
      </c>
      <c r="B60" s="2" t="s">
        <v>445</v>
      </c>
      <c r="C60" s="2" t="s">
        <v>521</v>
      </c>
      <c r="D60" s="2" t="s">
        <v>522</v>
      </c>
      <c r="E60" s="2" t="s">
        <v>443</v>
      </c>
      <c r="F60" s="2" t="s">
        <v>456</v>
      </c>
      <c r="G60" s="2" t="s">
        <v>468</v>
      </c>
      <c r="H60" s="2" t="s">
        <v>45</v>
      </c>
      <c r="I60" s="3">
        <v>45116.608992000009</v>
      </c>
      <c r="J60" s="3">
        <v>62210.383018800014</v>
      </c>
      <c r="K60" s="3">
        <v>35413.051314000004</v>
      </c>
      <c r="L60" s="3">
        <v>76611.460811999976</v>
      </c>
      <c r="M60" s="3">
        <v>23503.880368799997</v>
      </c>
      <c r="N60" s="3">
        <v>100792.48738679997</v>
      </c>
      <c r="O60" s="3">
        <v>343647.87189239997</v>
      </c>
    </row>
    <row r="61" spans="1:15">
      <c r="A61" s="2" t="s">
        <v>29</v>
      </c>
      <c r="B61" s="2" t="s">
        <v>445</v>
      </c>
      <c r="C61" s="2" t="s">
        <v>427</v>
      </c>
      <c r="D61" s="2" t="s">
        <v>491</v>
      </c>
      <c r="E61" s="2" t="s">
        <v>443</v>
      </c>
      <c r="F61" s="2" t="s">
        <v>456</v>
      </c>
      <c r="G61" s="2" t="s">
        <v>468</v>
      </c>
      <c r="H61" s="2" t="s">
        <v>45</v>
      </c>
      <c r="I61" s="3">
        <v>45116.608991999994</v>
      </c>
      <c r="J61" s="3">
        <v>62210.383018800014</v>
      </c>
      <c r="K61" s="3">
        <v>35413.051314000004</v>
      </c>
      <c r="L61" s="3">
        <v>76611.460811999976</v>
      </c>
      <c r="M61" s="3">
        <v>23503.880368800001</v>
      </c>
      <c r="N61" s="3">
        <v>100792.48738679997</v>
      </c>
      <c r="O61" s="3">
        <v>343647.87189239997</v>
      </c>
    </row>
    <row r="62" spans="1:15">
      <c r="A62" s="2" t="s">
        <v>29</v>
      </c>
      <c r="B62" s="2" t="s">
        <v>445</v>
      </c>
      <c r="C62" s="2" t="s">
        <v>450</v>
      </c>
      <c r="D62" s="2" t="s">
        <v>451</v>
      </c>
      <c r="E62" s="2" t="s">
        <v>443</v>
      </c>
      <c r="F62" s="2" t="s">
        <v>444</v>
      </c>
      <c r="G62" s="2" t="s">
        <v>444</v>
      </c>
      <c r="H62" s="2" t="s">
        <v>45</v>
      </c>
      <c r="I62" s="3">
        <v>45116.608991999994</v>
      </c>
      <c r="J62" s="3">
        <v>62210.383018800014</v>
      </c>
      <c r="K62" s="3">
        <v>35413.051313999997</v>
      </c>
      <c r="L62" s="3">
        <v>76611.460812000005</v>
      </c>
      <c r="M62" s="3">
        <v>23503.880368799997</v>
      </c>
      <c r="N62" s="3">
        <v>100792.48738679997</v>
      </c>
      <c r="O62" s="3">
        <v>343647.87189239997</v>
      </c>
    </row>
    <row r="63" spans="1:15">
      <c r="A63" s="2" t="s">
        <v>29</v>
      </c>
      <c r="B63" s="2" t="s">
        <v>445</v>
      </c>
      <c r="C63" s="2" t="s">
        <v>251</v>
      </c>
      <c r="D63" s="2" t="s">
        <v>514</v>
      </c>
      <c r="E63" s="2" t="s">
        <v>443</v>
      </c>
      <c r="F63" s="2" t="s">
        <v>456</v>
      </c>
      <c r="G63" s="2" t="s">
        <v>468</v>
      </c>
      <c r="H63" s="2" t="s">
        <v>45</v>
      </c>
      <c r="I63" s="3">
        <v>45116.608992000001</v>
      </c>
      <c r="J63" s="3">
        <v>62210.383018799999</v>
      </c>
      <c r="K63" s="3">
        <v>35413.051314000011</v>
      </c>
      <c r="L63" s="3">
        <v>76611.46081199999</v>
      </c>
      <c r="M63" s="3">
        <v>23503.880368800001</v>
      </c>
      <c r="N63" s="3">
        <v>100792.4873868</v>
      </c>
      <c r="O63" s="3">
        <v>343647.87189239997</v>
      </c>
    </row>
    <row r="64" spans="1:15">
      <c r="A64" s="2" t="s">
        <v>29</v>
      </c>
      <c r="B64" s="2" t="s">
        <v>445</v>
      </c>
      <c r="C64" s="2" t="s">
        <v>446</v>
      </c>
      <c r="D64" s="2" t="s">
        <v>447</v>
      </c>
      <c r="E64" s="2" t="s">
        <v>443</v>
      </c>
      <c r="F64" s="2" t="s">
        <v>444</v>
      </c>
      <c r="G64" s="2" t="s">
        <v>444</v>
      </c>
      <c r="H64" s="2" t="s">
        <v>45</v>
      </c>
      <c r="I64" s="3">
        <v>45116.608991999994</v>
      </c>
      <c r="J64" s="3">
        <v>62210.383018799999</v>
      </c>
      <c r="K64" s="3">
        <v>35413.051313999997</v>
      </c>
      <c r="L64" s="3">
        <v>76611.460812000005</v>
      </c>
      <c r="M64" s="3">
        <v>23503.880368799997</v>
      </c>
      <c r="N64" s="3">
        <v>100792.48738679997</v>
      </c>
      <c r="O64" s="3">
        <v>343647.87189239997</v>
      </c>
    </row>
    <row r="65" spans="1:15">
      <c r="A65" s="2" t="s">
        <v>29</v>
      </c>
      <c r="B65" s="2" t="s">
        <v>445</v>
      </c>
      <c r="C65" s="2" t="s">
        <v>492</v>
      </c>
      <c r="D65" s="2" t="s">
        <v>493</v>
      </c>
      <c r="E65" s="2" t="s">
        <v>443</v>
      </c>
      <c r="F65" s="2" t="s">
        <v>456</v>
      </c>
      <c r="G65" s="2" t="s">
        <v>468</v>
      </c>
      <c r="H65" s="2" t="s">
        <v>45</v>
      </c>
      <c r="I65" s="3">
        <v>45116.608991999994</v>
      </c>
      <c r="J65" s="3">
        <v>62210.383018800014</v>
      </c>
      <c r="K65" s="3">
        <v>35413.051314000004</v>
      </c>
      <c r="L65" s="3">
        <v>76611.46081199999</v>
      </c>
      <c r="M65" s="3">
        <v>23503.880368799997</v>
      </c>
      <c r="N65" s="3">
        <v>100792.48738679997</v>
      </c>
      <c r="O65" s="3">
        <v>343647.87189239997</v>
      </c>
    </row>
    <row r="66" spans="1:15">
      <c r="A66" s="2" t="s">
        <v>29</v>
      </c>
      <c r="B66" s="2" t="s">
        <v>445</v>
      </c>
      <c r="C66" s="2" t="s">
        <v>474</v>
      </c>
      <c r="D66" s="2" t="s">
        <v>475</v>
      </c>
      <c r="E66" s="2" t="s">
        <v>443</v>
      </c>
      <c r="F66" s="2" t="s">
        <v>456</v>
      </c>
      <c r="G66" s="2" t="s">
        <v>468</v>
      </c>
      <c r="H66" s="2" t="s">
        <v>45</v>
      </c>
      <c r="I66" s="3">
        <v>45116.608992000001</v>
      </c>
      <c r="J66" s="3">
        <v>62210.383018799999</v>
      </c>
      <c r="K66" s="3">
        <v>35413.051314000004</v>
      </c>
      <c r="L66" s="3">
        <v>76611.460811999961</v>
      </c>
      <c r="M66" s="3">
        <v>23503.880368800001</v>
      </c>
      <c r="N66" s="3">
        <v>100792.48738679998</v>
      </c>
      <c r="O66" s="3">
        <v>343647.87189239997</v>
      </c>
    </row>
    <row r="67" spans="1:15">
      <c r="A67" s="2" t="s">
        <v>29</v>
      </c>
      <c r="B67" s="2" t="s">
        <v>445</v>
      </c>
      <c r="C67" s="2" t="s">
        <v>496</v>
      </c>
      <c r="D67" s="2" t="s">
        <v>497</v>
      </c>
      <c r="E67" s="2" t="s">
        <v>443</v>
      </c>
      <c r="F67" s="2" t="s">
        <v>456</v>
      </c>
      <c r="G67" s="2" t="s">
        <v>468</v>
      </c>
      <c r="H67" s="2" t="s">
        <v>45</v>
      </c>
      <c r="I67" s="3">
        <v>45116.608991999994</v>
      </c>
      <c r="J67" s="3">
        <v>62210.383018800007</v>
      </c>
      <c r="K67" s="3">
        <v>35413.051314000011</v>
      </c>
      <c r="L67" s="3">
        <v>76611.460811999976</v>
      </c>
      <c r="M67" s="3">
        <v>23503.880368800004</v>
      </c>
      <c r="N67" s="3">
        <v>100792.48738679994</v>
      </c>
      <c r="O67" s="3">
        <v>343647.87189239997</v>
      </c>
    </row>
    <row r="68" spans="1:15">
      <c r="A68" s="2" t="s">
        <v>29</v>
      </c>
      <c r="B68" s="2" t="s">
        <v>445</v>
      </c>
      <c r="C68" s="2" t="s">
        <v>535</v>
      </c>
      <c r="D68" s="2" t="s">
        <v>536</v>
      </c>
      <c r="E68" s="2" t="s">
        <v>443</v>
      </c>
      <c r="F68" s="2" t="s">
        <v>456</v>
      </c>
      <c r="G68" s="2" t="s">
        <v>468</v>
      </c>
      <c r="H68" s="2" t="s">
        <v>45</v>
      </c>
      <c r="I68" s="3">
        <v>45116.608991999994</v>
      </c>
      <c r="J68" s="3">
        <v>62210.383018799999</v>
      </c>
      <c r="K68" s="3">
        <v>35413.051313999997</v>
      </c>
      <c r="L68" s="3">
        <v>76611.460811999976</v>
      </c>
      <c r="M68" s="3">
        <v>23503.880368799997</v>
      </c>
      <c r="N68" s="3">
        <v>100792.48738679997</v>
      </c>
      <c r="O68" s="3">
        <v>343647.87189239991</v>
      </c>
    </row>
    <row r="69" spans="1:15">
      <c r="A69" s="2" t="s">
        <v>29</v>
      </c>
      <c r="B69" s="2" t="s">
        <v>445</v>
      </c>
      <c r="C69" s="2" t="s">
        <v>500</v>
      </c>
      <c r="D69" s="2" t="s">
        <v>501</v>
      </c>
      <c r="E69" s="2" t="s">
        <v>443</v>
      </c>
      <c r="F69" s="2" t="s">
        <v>456</v>
      </c>
      <c r="G69" s="2" t="s">
        <v>468</v>
      </c>
      <c r="H69" s="2" t="s">
        <v>45</v>
      </c>
      <c r="I69" s="3">
        <v>45116.608991999994</v>
      </c>
      <c r="J69" s="3">
        <v>62210.383018800014</v>
      </c>
      <c r="K69" s="3">
        <v>35413.051314000004</v>
      </c>
      <c r="L69" s="3">
        <v>76611.46081199999</v>
      </c>
      <c r="M69" s="3">
        <v>23503.880368800001</v>
      </c>
      <c r="N69" s="3">
        <v>100792.48738679994</v>
      </c>
      <c r="O69" s="3">
        <v>343647.87189239991</v>
      </c>
    </row>
    <row r="70" spans="1:15">
      <c r="A70" s="2" t="s">
        <v>29</v>
      </c>
      <c r="B70" s="2" t="s">
        <v>445</v>
      </c>
      <c r="C70" s="2" t="s">
        <v>523</v>
      </c>
      <c r="D70" s="2" t="s">
        <v>524</v>
      </c>
      <c r="E70" s="2" t="s">
        <v>443</v>
      </c>
      <c r="F70" s="2" t="s">
        <v>456</v>
      </c>
      <c r="G70" s="2" t="s">
        <v>468</v>
      </c>
      <c r="H70" s="2" t="s">
        <v>45</v>
      </c>
      <c r="I70" s="3">
        <v>45116.608992000001</v>
      </c>
      <c r="J70" s="3">
        <v>62210.383018799999</v>
      </c>
      <c r="K70" s="3">
        <v>35413.051313999997</v>
      </c>
      <c r="L70" s="3">
        <v>76611.460811999976</v>
      </c>
      <c r="M70" s="3">
        <v>23503.880368800001</v>
      </c>
      <c r="N70" s="3">
        <v>100792.48738679998</v>
      </c>
      <c r="O70" s="3">
        <v>343647.87189239991</v>
      </c>
    </row>
    <row r="71" spans="1:15">
      <c r="A71" s="2" t="s">
        <v>29</v>
      </c>
      <c r="B71" s="2" t="s">
        <v>445</v>
      </c>
      <c r="C71" s="2" t="s">
        <v>508</v>
      </c>
      <c r="D71" s="2" t="s">
        <v>509</v>
      </c>
      <c r="E71" s="2" t="s">
        <v>443</v>
      </c>
      <c r="F71" s="2" t="s">
        <v>456</v>
      </c>
      <c r="G71" s="2" t="s">
        <v>468</v>
      </c>
      <c r="H71" s="2" t="s">
        <v>45</v>
      </c>
      <c r="I71" s="3">
        <v>45116.608992000001</v>
      </c>
      <c r="J71" s="3">
        <v>62210.383018800007</v>
      </c>
      <c r="K71" s="3">
        <v>35413.051314000004</v>
      </c>
      <c r="L71" s="3">
        <v>76611.460811999932</v>
      </c>
      <c r="M71" s="3">
        <v>23503.880368799993</v>
      </c>
      <c r="N71" s="3">
        <v>100792.48738679994</v>
      </c>
      <c r="O71" s="3">
        <v>343647.87189239985</v>
      </c>
    </row>
    <row r="72" spans="1:15">
      <c r="A72" s="2" t="s">
        <v>29</v>
      </c>
      <c r="B72" s="2" t="s">
        <v>445</v>
      </c>
      <c r="C72" s="2" t="s">
        <v>548</v>
      </c>
      <c r="D72" s="2" t="s">
        <v>549</v>
      </c>
      <c r="E72" s="2" t="s">
        <v>443</v>
      </c>
      <c r="F72" s="2" t="s">
        <v>456</v>
      </c>
      <c r="G72" s="2" t="s">
        <v>468</v>
      </c>
      <c r="H72" s="2" t="s">
        <v>45</v>
      </c>
      <c r="I72" s="3">
        <v>45116.608991999994</v>
      </c>
      <c r="J72" s="3">
        <v>62210.383018799999</v>
      </c>
      <c r="K72" s="3">
        <v>35413.051313999997</v>
      </c>
      <c r="L72" s="3">
        <v>76611.460812000005</v>
      </c>
      <c r="M72" s="3">
        <v>23503.880368799997</v>
      </c>
      <c r="N72" s="3">
        <v>100792.48738679994</v>
      </c>
      <c r="O72" s="3">
        <v>343647.87189239985</v>
      </c>
    </row>
    <row r="73" spans="1:15">
      <c r="A73" s="2" t="s">
        <v>29</v>
      </c>
      <c r="B73" s="2" t="s">
        <v>462</v>
      </c>
      <c r="C73" s="2" t="s">
        <v>755</v>
      </c>
      <c r="D73" s="2" t="s">
        <v>756</v>
      </c>
      <c r="E73" s="2" t="s">
        <v>443</v>
      </c>
      <c r="F73" s="2" t="s">
        <v>456</v>
      </c>
      <c r="G73" s="2" t="s">
        <v>468</v>
      </c>
      <c r="H73" s="2" t="s">
        <v>754</v>
      </c>
      <c r="I73" s="3">
        <v>78482.69</v>
      </c>
      <c r="J73" s="3">
        <v>0</v>
      </c>
      <c r="K73" s="3">
        <v>101896.84999999999</v>
      </c>
      <c r="L73" s="3">
        <v>44988.04</v>
      </c>
      <c r="M73" s="3">
        <v>0</v>
      </c>
      <c r="N73" s="3">
        <v>84746.559999999998</v>
      </c>
      <c r="O73" s="3">
        <v>310114.13999999996</v>
      </c>
    </row>
    <row r="74" spans="1:15">
      <c r="A74" s="2" t="s">
        <v>29</v>
      </c>
      <c r="B74" s="2" t="s">
        <v>462</v>
      </c>
      <c r="C74" s="2" t="s">
        <v>463</v>
      </c>
      <c r="D74" s="2" t="s">
        <v>464</v>
      </c>
      <c r="E74" s="2" t="s">
        <v>443</v>
      </c>
      <c r="F74" s="2" t="s">
        <v>456</v>
      </c>
      <c r="G74" s="2" t="s">
        <v>457</v>
      </c>
      <c r="H74" s="2" t="s">
        <v>461</v>
      </c>
      <c r="I74" s="3">
        <v>8175.4400000000005</v>
      </c>
      <c r="J74" s="3">
        <v>0</v>
      </c>
      <c r="K74" s="3">
        <v>21190.36</v>
      </c>
      <c r="L74" s="3">
        <v>88639.96</v>
      </c>
      <c r="M74" s="3">
        <v>25339.88</v>
      </c>
      <c r="N74" s="3">
        <v>-215.46</v>
      </c>
      <c r="O74" s="3">
        <v>143130.18</v>
      </c>
    </row>
    <row r="75" spans="1:15">
      <c r="A75" s="2" t="s">
        <v>29</v>
      </c>
      <c r="B75" s="2" t="s">
        <v>462</v>
      </c>
      <c r="C75" s="2" t="s">
        <v>466</v>
      </c>
      <c r="D75" s="2" t="s">
        <v>467</v>
      </c>
      <c r="E75" s="2" t="s">
        <v>443</v>
      </c>
      <c r="F75" s="2" t="s">
        <v>456</v>
      </c>
      <c r="G75" s="2" t="s">
        <v>457</v>
      </c>
      <c r="H75" s="2" t="s">
        <v>465</v>
      </c>
      <c r="I75" s="3">
        <v>28310.760000000002</v>
      </c>
      <c r="J75" s="3">
        <v>0</v>
      </c>
      <c r="K75" s="3">
        <v>15691.860000000002</v>
      </c>
      <c r="L75" s="3">
        <v>0</v>
      </c>
      <c r="M75" s="3">
        <v>0</v>
      </c>
      <c r="N75" s="3">
        <v>7981.4400000000005</v>
      </c>
      <c r="O75" s="3">
        <v>51984.060000000005</v>
      </c>
    </row>
    <row r="76" spans="1:15">
      <c r="A76" s="2" t="s">
        <v>29</v>
      </c>
      <c r="B76" s="2" t="s">
        <v>57</v>
      </c>
      <c r="C76" s="2" t="s">
        <v>420</v>
      </c>
      <c r="D76" s="2" t="s">
        <v>421</v>
      </c>
      <c r="E76" s="2" t="s">
        <v>30</v>
      </c>
      <c r="F76" s="2" t="s">
        <v>54</v>
      </c>
      <c r="G76" s="2" t="s">
        <v>70</v>
      </c>
      <c r="H76" s="2" t="s">
        <v>331</v>
      </c>
      <c r="I76" s="3">
        <v>47995.599098000006</v>
      </c>
      <c r="J76" s="3">
        <v>73191.46519599999</v>
      </c>
      <c r="K76" s="3">
        <v>81248.745406000031</v>
      </c>
      <c r="L76" s="3">
        <v>59585.023702000006</v>
      </c>
      <c r="M76" s="3">
        <v>56598.829070999993</v>
      </c>
      <c r="N76" s="3">
        <v>71546.059212000007</v>
      </c>
      <c r="O76" s="3">
        <v>390165.72168500011</v>
      </c>
    </row>
    <row r="77" spans="1:15">
      <c r="A77" s="2" t="s">
        <v>29</v>
      </c>
      <c r="B77" s="2" t="s">
        <v>57</v>
      </c>
      <c r="C77" s="2" t="s">
        <v>420</v>
      </c>
      <c r="D77" s="2" t="s">
        <v>430</v>
      </c>
      <c r="E77" s="2" t="s">
        <v>30</v>
      </c>
      <c r="F77" s="2" t="s">
        <v>54</v>
      </c>
      <c r="G77" s="2" t="s">
        <v>425</v>
      </c>
      <c r="H77" s="2" t="s">
        <v>331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</row>
    <row r="78" spans="1:15">
      <c r="A78" s="2" t="s">
        <v>29</v>
      </c>
      <c r="B78" s="2" t="s">
        <v>57</v>
      </c>
      <c r="C78" s="2" t="s">
        <v>164</v>
      </c>
      <c r="D78" s="2" t="s">
        <v>418</v>
      </c>
      <c r="E78" s="2" t="s">
        <v>30</v>
      </c>
      <c r="F78" s="2" t="s">
        <v>54</v>
      </c>
      <c r="G78" s="2" t="s">
        <v>70</v>
      </c>
      <c r="H78" s="2" t="s">
        <v>331</v>
      </c>
      <c r="I78" s="3">
        <v>47995.599098000006</v>
      </c>
      <c r="J78" s="3">
        <v>73191.465196000034</v>
      </c>
      <c r="K78" s="3">
        <v>81248.74540600006</v>
      </c>
      <c r="L78" s="3">
        <v>59585.023702000006</v>
      </c>
      <c r="M78" s="3">
        <v>56598.829071</v>
      </c>
      <c r="N78" s="3">
        <v>71546.059212000022</v>
      </c>
      <c r="O78" s="3">
        <v>390165.72168500011</v>
      </c>
    </row>
    <row r="79" spans="1:15">
      <c r="A79" s="2" t="s">
        <v>29</v>
      </c>
      <c r="B79" s="2" t="s">
        <v>57</v>
      </c>
      <c r="C79" s="2" t="s">
        <v>164</v>
      </c>
      <c r="D79" s="2" t="s">
        <v>165</v>
      </c>
      <c r="E79" s="2" t="s">
        <v>30</v>
      </c>
      <c r="F79" s="2" t="s">
        <v>54</v>
      </c>
      <c r="G79" s="2" t="s">
        <v>70</v>
      </c>
      <c r="H79" s="2" t="s">
        <v>331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</row>
    <row r="80" spans="1:15">
      <c r="A80" s="2" t="s">
        <v>29</v>
      </c>
      <c r="B80" s="2" t="s">
        <v>57</v>
      </c>
      <c r="C80" s="2" t="s">
        <v>122</v>
      </c>
      <c r="D80" s="2" t="s">
        <v>388</v>
      </c>
      <c r="E80" s="2" t="s">
        <v>30</v>
      </c>
      <c r="F80" s="2" t="s">
        <v>54</v>
      </c>
      <c r="G80" s="2" t="s">
        <v>70</v>
      </c>
      <c r="H80" s="2" t="s">
        <v>331</v>
      </c>
      <c r="I80" s="3">
        <v>47995.599097999999</v>
      </c>
      <c r="J80" s="3">
        <v>73191.465196000005</v>
      </c>
      <c r="K80" s="3">
        <v>81248.745406000016</v>
      </c>
      <c r="L80" s="3">
        <v>59585.023702000013</v>
      </c>
      <c r="M80" s="3">
        <v>56598.829070999993</v>
      </c>
      <c r="N80" s="3">
        <v>71546.059212000022</v>
      </c>
      <c r="O80" s="3">
        <v>390165.72168500011</v>
      </c>
    </row>
    <row r="81" spans="1:15">
      <c r="A81" s="2" t="s">
        <v>29</v>
      </c>
      <c r="B81" s="2" t="s">
        <v>57</v>
      </c>
      <c r="C81" s="2" t="s">
        <v>122</v>
      </c>
      <c r="D81" s="2" t="s">
        <v>123</v>
      </c>
      <c r="E81" s="2" t="s">
        <v>30</v>
      </c>
      <c r="F81" s="2" t="s">
        <v>54</v>
      </c>
      <c r="G81" s="2" t="s">
        <v>70</v>
      </c>
      <c r="H81" s="2" t="s">
        <v>331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</row>
    <row r="82" spans="1:15">
      <c r="A82" s="2" t="s">
        <v>29</v>
      </c>
      <c r="B82" s="2" t="s">
        <v>57</v>
      </c>
      <c r="C82" s="2" t="s">
        <v>337</v>
      </c>
      <c r="D82" s="2" t="s">
        <v>338</v>
      </c>
      <c r="E82" s="2" t="s">
        <v>30</v>
      </c>
      <c r="F82" s="2" t="s">
        <v>54</v>
      </c>
      <c r="G82" s="2" t="s">
        <v>70</v>
      </c>
      <c r="H82" s="2" t="s">
        <v>331</v>
      </c>
      <c r="I82" s="3">
        <v>47995.599097999999</v>
      </c>
      <c r="J82" s="3">
        <v>73191.465196000005</v>
      </c>
      <c r="K82" s="3">
        <v>81248.745406000016</v>
      </c>
      <c r="L82" s="3">
        <v>59585.023702000006</v>
      </c>
      <c r="M82" s="3">
        <v>56598.829071000015</v>
      </c>
      <c r="N82" s="3">
        <v>71546.059212000036</v>
      </c>
      <c r="O82" s="3">
        <v>390165.72168500011</v>
      </c>
    </row>
    <row r="83" spans="1:15">
      <c r="A83" s="2" t="s">
        <v>29</v>
      </c>
      <c r="B83" s="2" t="s">
        <v>57</v>
      </c>
      <c r="C83" s="2" t="s">
        <v>373</v>
      </c>
      <c r="D83" s="2" t="s">
        <v>374</v>
      </c>
      <c r="E83" s="2" t="s">
        <v>30</v>
      </c>
      <c r="F83" s="2" t="s">
        <v>54</v>
      </c>
      <c r="G83" s="2" t="s">
        <v>70</v>
      </c>
      <c r="H83" s="2" t="s">
        <v>331</v>
      </c>
      <c r="I83" s="3">
        <v>47995.599097999991</v>
      </c>
      <c r="J83" s="3">
        <v>73191.465196000005</v>
      </c>
      <c r="K83" s="3">
        <v>81248.745406000002</v>
      </c>
      <c r="L83" s="3">
        <v>59585.023702000013</v>
      </c>
      <c r="M83" s="3">
        <v>56598.829071000007</v>
      </c>
      <c r="N83" s="3">
        <v>71546.059212000022</v>
      </c>
      <c r="O83" s="3">
        <v>390165.72168500011</v>
      </c>
    </row>
    <row r="84" spans="1:15">
      <c r="A84" s="2" t="s">
        <v>29</v>
      </c>
      <c r="B84" s="2" t="s">
        <v>57</v>
      </c>
      <c r="C84" s="2" t="s">
        <v>373</v>
      </c>
      <c r="D84" s="2" t="s">
        <v>431</v>
      </c>
      <c r="E84" s="2" t="s">
        <v>30</v>
      </c>
      <c r="F84" s="2" t="s">
        <v>54</v>
      </c>
      <c r="G84" s="2" t="s">
        <v>425</v>
      </c>
      <c r="H84" s="2" t="s">
        <v>331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</row>
    <row r="85" spans="1:15">
      <c r="A85" s="2" t="s">
        <v>29</v>
      </c>
      <c r="B85" s="2" t="s">
        <v>57</v>
      </c>
      <c r="C85" s="2" t="s">
        <v>358</v>
      </c>
      <c r="D85" s="2" t="s">
        <v>359</v>
      </c>
      <c r="E85" s="2" t="s">
        <v>30</v>
      </c>
      <c r="F85" s="2" t="s">
        <v>54</v>
      </c>
      <c r="G85" s="2" t="s">
        <v>70</v>
      </c>
      <c r="H85" s="2" t="s">
        <v>331</v>
      </c>
      <c r="I85" s="3">
        <v>47995.599097999999</v>
      </c>
      <c r="J85" s="3">
        <v>73191.465196000005</v>
      </c>
      <c r="K85" s="3">
        <v>81248.745406000045</v>
      </c>
      <c r="L85" s="3">
        <v>59585.023702000013</v>
      </c>
      <c r="M85" s="3">
        <v>56598.829071000007</v>
      </c>
      <c r="N85" s="3">
        <v>71546.059212000007</v>
      </c>
      <c r="O85" s="3">
        <v>390165.72168500011</v>
      </c>
    </row>
    <row r="86" spans="1:15">
      <c r="A86" s="2" t="s">
        <v>29</v>
      </c>
      <c r="B86" s="2" t="s">
        <v>57</v>
      </c>
      <c r="C86" s="2" t="s">
        <v>385</v>
      </c>
      <c r="D86" s="2" t="s">
        <v>386</v>
      </c>
      <c r="E86" s="2" t="s">
        <v>30</v>
      </c>
      <c r="F86" s="2" t="s">
        <v>54</v>
      </c>
      <c r="G86" s="2" t="s">
        <v>70</v>
      </c>
      <c r="H86" s="2" t="s">
        <v>331</v>
      </c>
      <c r="I86" s="3">
        <v>47995.599098000006</v>
      </c>
      <c r="J86" s="3">
        <v>73191.465196000005</v>
      </c>
      <c r="K86" s="3">
        <v>81248.745406000016</v>
      </c>
      <c r="L86" s="3">
        <v>59585.023702000013</v>
      </c>
      <c r="M86" s="3">
        <v>56598.829071000015</v>
      </c>
      <c r="N86" s="3">
        <v>71546.059212000036</v>
      </c>
      <c r="O86" s="3">
        <v>390165.72168500011</v>
      </c>
    </row>
    <row r="87" spans="1:15">
      <c r="A87" s="2" t="s">
        <v>29</v>
      </c>
      <c r="B87" s="2" t="s">
        <v>57</v>
      </c>
      <c r="C87" s="2" t="s">
        <v>150</v>
      </c>
      <c r="D87" s="2" t="s">
        <v>375</v>
      </c>
      <c r="E87" s="2" t="s">
        <v>30</v>
      </c>
      <c r="F87" s="2" t="s">
        <v>54</v>
      </c>
      <c r="G87" s="2" t="s">
        <v>70</v>
      </c>
      <c r="H87" s="2" t="s">
        <v>331</v>
      </c>
      <c r="I87" s="3">
        <v>47995.599098000006</v>
      </c>
      <c r="J87" s="3">
        <v>73191.46519599999</v>
      </c>
      <c r="K87" s="3">
        <v>81248.745406000002</v>
      </c>
      <c r="L87" s="3">
        <v>59585.023702000013</v>
      </c>
      <c r="M87" s="3">
        <v>56598.829071000022</v>
      </c>
      <c r="N87" s="3">
        <v>71546.059212000022</v>
      </c>
      <c r="O87" s="3">
        <v>390165.72168500011</v>
      </c>
    </row>
    <row r="88" spans="1:15">
      <c r="A88" s="2" t="s">
        <v>29</v>
      </c>
      <c r="B88" s="2" t="s">
        <v>57</v>
      </c>
      <c r="C88" s="2" t="s">
        <v>150</v>
      </c>
      <c r="D88" s="2" t="s">
        <v>151</v>
      </c>
      <c r="E88" s="2" t="s">
        <v>30</v>
      </c>
      <c r="F88" s="2" t="s">
        <v>54</v>
      </c>
      <c r="G88" s="2" t="s">
        <v>70</v>
      </c>
      <c r="H88" s="2" t="s">
        <v>331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</row>
    <row r="89" spans="1:15">
      <c r="A89" s="2" t="s">
        <v>29</v>
      </c>
      <c r="B89" s="2" t="s">
        <v>57</v>
      </c>
      <c r="C89" s="2" t="s">
        <v>162</v>
      </c>
      <c r="D89" s="2" t="s">
        <v>393</v>
      </c>
      <c r="E89" s="2" t="s">
        <v>30</v>
      </c>
      <c r="F89" s="2" t="s">
        <v>54</v>
      </c>
      <c r="G89" s="2" t="s">
        <v>70</v>
      </c>
      <c r="H89" s="2" t="s">
        <v>331</v>
      </c>
      <c r="I89" s="3">
        <v>47995.599097999999</v>
      </c>
      <c r="J89" s="3">
        <v>73191.465196000005</v>
      </c>
      <c r="K89" s="3">
        <v>81248.745406000016</v>
      </c>
      <c r="L89" s="3">
        <v>59585.02370200002</v>
      </c>
      <c r="M89" s="3">
        <v>56598.829071000015</v>
      </c>
      <c r="N89" s="3">
        <v>71546.059212000007</v>
      </c>
      <c r="O89" s="3">
        <v>390165.72168500011</v>
      </c>
    </row>
    <row r="90" spans="1:15">
      <c r="A90" s="2" t="s">
        <v>29</v>
      </c>
      <c r="B90" s="2" t="s">
        <v>57</v>
      </c>
      <c r="C90" s="2" t="s">
        <v>162</v>
      </c>
      <c r="D90" s="2" t="s">
        <v>163</v>
      </c>
      <c r="E90" s="2" t="s">
        <v>30</v>
      </c>
      <c r="F90" s="2" t="s">
        <v>54</v>
      </c>
      <c r="G90" s="2" t="s">
        <v>70</v>
      </c>
      <c r="H90" s="2" t="s">
        <v>331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</row>
    <row r="91" spans="1:15">
      <c r="A91" s="2" t="s">
        <v>29</v>
      </c>
      <c r="B91" s="2" t="s">
        <v>57</v>
      </c>
      <c r="C91" s="2" t="s">
        <v>101</v>
      </c>
      <c r="D91" s="2" t="s">
        <v>387</v>
      </c>
      <c r="E91" s="2" t="s">
        <v>30</v>
      </c>
      <c r="F91" s="2" t="s">
        <v>54</v>
      </c>
      <c r="G91" s="2" t="s">
        <v>70</v>
      </c>
      <c r="H91" s="2" t="s">
        <v>331</v>
      </c>
      <c r="I91" s="3">
        <v>47995.599097999999</v>
      </c>
      <c r="J91" s="3">
        <v>73191.465196000005</v>
      </c>
      <c r="K91" s="3">
        <v>81248.745406000016</v>
      </c>
      <c r="L91" s="3">
        <v>59585.02370200002</v>
      </c>
      <c r="M91" s="3">
        <v>56598.829071</v>
      </c>
      <c r="N91" s="3">
        <v>71546.059212000022</v>
      </c>
      <c r="O91" s="3">
        <v>390165.72168500011</v>
      </c>
    </row>
    <row r="92" spans="1:15">
      <c r="A92" s="2" t="s">
        <v>29</v>
      </c>
      <c r="B92" s="2" t="s">
        <v>57</v>
      </c>
      <c r="C92" s="2" t="s">
        <v>101</v>
      </c>
      <c r="D92" s="2" t="s">
        <v>102</v>
      </c>
      <c r="E92" s="2" t="s">
        <v>30</v>
      </c>
      <c r="F92" s="2" t="s">
        <v>54</v>
      </c>
      <c r="G92" s="2" t="s">
        <v>70</v>
      </c>
      <c r="H92" s="2" t="s">
        <v>331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</row>
    <row r="93" spans="1:15">
      <c r="A93" s="2" t="s">
        <v>29</v>
      </c>
      <c r="B93" s="2" t="s">
        <v>57</v>
      </c>
      <c r="C93" s="2" t="s">
        <v>62</v>
      </c>
      <c r="D93" s="2" t="s">
        <v>392</v>
      </c>
      <c r="E93" s="2" t="s">
        <v>30</v>
      </c>
      <c r="F93" s="2" t="s">
        <v>54</v>
      </c>
      <c r="G93" s="2" t="s">
        <v>70</v>
      </c>
      <c r="H93" s="2" t="s">
        <v>331</v>
      </c>
      <c r="I93" s="3">
        <v>47995.599097999999</v>
      </c>
      <c r="J93" s="3">
        <v>73191.465196000019</v>
      </c>
      <c r="K93" s="3">
        <v>81248.745406000016</v>
      </c>
      <c r="L93" s="3">
        <v>59585.023702000013</v>
      </c>
      <c r="M93" s="3">
        <v>56598.829071000007</v>
      </c>
      <c r="N93" s="3">
        <v>71546.059212000022</v>
      </c>
      <c r="O93" s="3">
        <v>390165.72168500011</v>
      </c>
    </row>
    <row r="94" spans="1:15">
      <c r="A94" s="2" t="s">
        <v>29</v>
      </c>
      <c r="B94" s="2" t="s">
        <v>57</v>
      </c>
      <c r="C94" s="2" t="s">
        <v>62</v>
      </c>
      <c r="D94" s="2" t="s">
        <v>63</v>
      </c>
      <c r="E94" s="2" t="s">
        <v>30</v>
      </c>
      <c r="F94" s="2" t="s">
        <v>54</v>
      </c>
      <c r="G94" s="2" t="s">
        <v>55</v>
      </c>
      <c r="H94" s="2" t="s">
        <v>331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</row>
    <row r="95" spans="1:15">
      <c r="A95" s="2" t="s">
        <v>29</v>
      </c>
      <c r="B95" s="2" t="s">
        <v>57</v>
      </c>
      <c r="C95" s="2" t="s">
        <v>62</v>
      </c>
      <c r="D95" s="2" t="s">
        <v>109</v>
      </c>
      <c r="E95" s="2" t="s">
        <v>30</v>
      </c>
      <c r="F95" s="2" t="s">
        <v>54</v>
      </c>
      <c r="G95" s="2" t="s">
        <v>70</v>
      </c>
      <c r="H95" s="2" t="s">
        <v>331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</row>
    <row r="96" spans="1:15">
      <c r="A96" s="2" t="s">
        <v>29</v>
      </c>
      <c r="B96" s="2" t="s">
        <v>57</v>
      </c>
      <c r="C96" s="2" t="s">
        <v>120</v>
      </c>
      <c r="D96" s="2" t="s">
        <v>404</v>
      </c>
      <c r="E96" s="2" t="s">
        <v>30</v>
      </c>
      <c r="F96" s="2" t="s">
        <v>54</v>
      </c>
      <c r="G96" s="2" t="s">
        <v>70</v>
      </c>
      <c r="H96" s="2" t="s">
        <v>331</v>
      </c>
      <c r="I96" s="3">
        <v>47995.599098000006</v>
      </c>
      <c r="J96" s="3">
        <v>73191.465196000005</v>
      </c>
      <c r="K96" s="3">
        <v>81248.745406000045</v>
      </c>
      <c r="L96" s="3">
        <v>59585.023702000028</v>
      </c>
      <c r="M96" s="3">
        <v>56598.829071000007</v>
      </c>
      <c r="N96" s="3">
        <v>71546.059212000007</v>
      </c>
      <c r="O96" s="3">
        <v>390165.72168500011</v>
      </c>
    </row>
    <row r="97" spans="1:15">
      <c r="A97" s="2" t="s">
        <v>29</v>
      </c>
      <c r="B97" s="2" t="s">
        <v>57</v>
      </c>
      <c r="C97" s="2" t="s">
        <v>120</v>
      </c>
      <c r="D97" s="2" t="s">
        <v>121</v>
      </c>
      <c r="E97" s="2" t="s">
        <v>30</v>
      </c>
      <c r="F97" s="2" t="s">
        <v>54</v>
      </c>
      <c r="G97" s="2" t="s">
        <v>70</v>
      </c>
      <c r="H97" s="2" t="s">
        <v>331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</row>
    <row r="98" spans="1:15">
      <c r="A98" s="2" t="s">
        <v>29</v>
      </c>
      <c r="B98" s="2" t="s">
        <v>57</v>
      </c>
      <c r="C98" s="2" t="s">
        <v>107</v>
      </c>
      <c r="D98" s="2" t="s">
        <v>400</v>
      </c>
      <c r="E98" s="2" t="s">
        <v>30</v>
      </c>
      <c r="F98" s="2" t="s">
        <v>54</v>
      </c>
      <c r="G98" s="2" t="s">
        <v>70</v>
      </c>
      <c r="H98" s="2" t="s">
        <v>331</v>
      </c>
      <c r="I98" s="3">
        <v>47995.599097999984</v>
      </c>
      <c r="J98" s="3">
        <v>73191.46519599999</v>
      </c>
      <c r="K98" s="3">
        <v>81248.745406000002</v>
      </c>
      <c r="L98" s="3">
        <v>59585.02370200002</v>
      </c>
      <c r="M98" s="3">
        <v>56598.829071000007</v>
      </c>
      <c r="N98" s="3">
        <v>71546.059212000022</v>
      </c>
      <c r="O98" s="3">
        <v>390165.72168500006</v>
      </c>
    </row>
    <row r="99" spans="1:15">
      <c r="A99" s="2" t="s">
        <v>29</v>
      </c>
      <c r="B99" s="2" t="s">
        <v>57</v>
      </c>
      <c r="C99" s="2" t="s">
        <v>107</v>
      </c>
      <c r="D99" s="2" t="s">
        <v>108</v>
      </c>
      <c r="E99" s="2" t="s">
        <v>30</v>
      </c>
      <c r="F99" s="2" t="s">
        <v>54</v>
      </c>
      <c r="G99" s="2" t="s">
        <v>70</v>
      </c>
      <c r="H99" s="2" t="s">
        <v>331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</row>
    <row r="100" spans="1:15">
      <c r="A100" s="2" t="s">
        <v>29</v>
      </c>
      <c r="B100" s="2" t="s">
        <v>57</v>
      </c>
      <c r="C100" s="2" t="s">
        <v>126</v>
      </c>
      <c r="D100" s="2" t="s">
        <v>343</v>
      </c>
      <c r="E100" s="2" t="s">
        <v>30</v>
      </c>
      <c r="F100" s="2" t="s">
        <v>54</v>
      </c>
      <c r="G100" s="2" t="s">
        <v>70</v>
      </c>
      <c r="H100" s="2" t="s">
        <v>331</v>
      </c>
      <c r="I100" s="3">
        <v>47995.599097999999</v>
      </c>
      <c r="J100" s="3">
        <v>73191.465196000019</v>
      </c>
      <c r="K100" s="3">
        <v>81248.745406000045</v>
      </c>
      <c r="L100" s="3">
        <v>59585.023701999991</v>
      </c>
      <c r="M100" s="3">
        <v>56598.829071</v>
      </c>
      <c r="N100" s="3">
        <v>71546.059212000007</v>
      </c>
      <c r="O100" s="3">
        <v>390165.72168500006</v>
      </c>
    </row>
    <row r="101" spans="1:15">
      <c r="A101" s="2" t="s">
        <v>29</v>
      </c>
      <c r="B101" s="2" t="s">
        <v>57</v>
      </c>
      <c r="C101" s="2" t="s">
        <v>126</v>
      </c>
      <c r="D101" s="2" t="s">
        <v>127</v>
      </c>
      <c r="E101" s="2" t="s">
        <v>30</v>
      </c>
      <c r="F101" s="2" t="s">
        <v>54</v>
      </c>
      <c r="G101" s="2" t="s">
        <v>70</v>
      </c>
      <c r="H101" s="2" t="s">
        <v>331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</row>
    <row r="102" spans="1:15">
      <c r="A102" s="2" t="s">
        <v>29</v>
      </c>
      <c r="B102" s="2" t="s">
        <v>57</v>
      </c>
      <c r="C102" s="2" t="s">
        <v>87</v>
      </c>
      <c r="D102" s="2" t="s">
        <v>347</v>
      </c>
      <c r="E102" s="2" t="s">
        <v>30</v>
      </c>
      <c r="F102" s="2" t="s">
        <v>54</v>
      </c>
      <c r="G102" s="2" t="s">
        <v>70</v>
      </c>
      <c r="H102" s="2" t="s">
        <v>331</v>
      </c>
      <c r="I102" s="3">
        <v>47995.599098000006</v>
      </c>
      <c r="J102" s="3">
        <v>73191.46519599999</v>
      </c>
      <c r="K102" s="3">
        <v>81248.745405999987</v>
      </c>
      <c r="L102" s="3">
        <v>59585.023702000006</v>
      </c>
      <c r="M102" s="3">
        <v>56598.829070999993</v>
      </c>
      <c r="N102" s="3">
        <v>71546.059212000022</v>
      </c>
      <c r="O102" s="3">
        <v>390165.72168500006</v>
      </c>
    </row>
    <row r="103" spans="1:15">
      <c r="A103" s="2" t="s">
        <v>29</v>
      </c>
      <c r="B103" s="2" t="s">
        <v>57</v>
      </c>
      <c r="C103" s="2" t="s">
        <v>87</v>
      </c>
      <c r="D103" s="2" t="s">
        <v>88</v>
      </c>
      <c r="E103" s="2" t="s">
        <v>30</v>
      </c>
      <c r="F103" s="2" t="s">
        <v>54</v>
      </c>
      <c r="G103" s="2" t="s">
        <v>70</v>
      </c>
      <c r="H103" s="2" t="s">
        <v>331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</row>
    <row r="104" spans="1:15">
      <c r="A104" s="2" t="s">
        <v>29</v>
      </c>
      <c r="B104" s="2" t="s">
        <v>57</v>
      </c>
      <c r="C104" s="2" t="s">
        <v>97</v>
      </c>
      <c r="D104" s="2" t="s">
        <v>335</v>
      </c>
      <c r="E104" s="2" t="s">
        <v>30</v>
      </c>
      <c r="F104" s="2" t="s">
        <v>54</v>
      </c>
      <c r="G104" s="2" t="s">
        <v>70</v>
      </c>
      <c r="H104" s="2" t="s">
        <v>331</v>
      </c>
      <c r="I104" s="3">
        <v>47995.599098000006</v>
      </c>
      <c r="J104" s="3">
        <v>73191.465196000005</v>
      </c>
      <c r="K104" s="3">
        <v>81248.745406000031</v>
      </c>
      <c r="L104" s="3">
        <v>59585.023701999999</v>
      </c>
      <c r="M104" s="3">
        <v>56598.829070999978</v>
      </c>
      <c r="N104" s="3">
        <v>71546.059212000022</v>
      </c>
      <c r="O104" s="3">
        <v>390165.72168500006</v>
      </c>
    </row>
    <row r="105" spans="1:15">
      <c r="A105" s="2" t="s">
        <v>29</v>
      </c>
      <c r="B105" s="2" t="s">
        <v>57</v>
      </c>
      <c r="C105" s="2" t="s">
        <v>97</v>
      </c>
      <c r="D105" s="2" t="s">
        <v>98</v>
      </c>
      <c r="E105" s="2" t="s">
        <v>30</v>
      </c>
      <c r="F105" s="2" t="s">
        <v>54</v>
      </c>
      <c r="G105" s="2" t="s">
        <v>70</v>
      </c>
      <c r="H105" s="2" t="s">
        <v>331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</row>
    <row r="106" spans="1:15">
      <c r="A106" s="2" t="s">
        <v>29</v>
      </c>
      <c r="B106" s="2" t="s">
        <v>57</v>
      </c>
      <c r="C106" s="2" t="s">
        <v>166</v>
      </c>
      <c r="D106" s="2" t="s">
        <v>360</v>
      </c>
      <c r="E106" s="2" t="s">
        <v>30</v>
      </c>
      <c r="F106" s="2" t="s">
        <v>54</v>
      </c>
      <c r="G106" s="2" t="s">
        <v>70</v>
      </c>
      <c r="H106" s="2" t="s">
        <v>331</v>
      </c>
      <c r="I106" s="3">
        <v>47995.599097999999</v>
      </c>
      <c r="J106" s="3">
        <v>73191.465196000005</v>
      </c>
      <c r="K106" s="3">
        <v>81248.745406000031</v>
      </c>
      <c r="L106" s="3">
        <v>59585.023702000013</v>
      </c>
      <c r="M106" s="3">
        <v>56598.829070999993</v>
      </c>
      <c r="N106" s="3">
        <v>71546.059211999993</v>
      </c>
      <c r="O106" s="3">
        <v>390165.72168500006</v>
      </c>
    </row>
    <row r="107" spans="1:15">
      <c r="A107" s="2" t="s">
        <v>29</v>
      </c>
      <c r="B107" s="2" t="s">
        <v>57</v>
      </c>
      <c r="C107" s="2" t="s">
        <v>166</v>
      </c>
      <c r="D107" s="2" t="s">
        <v>167</v>
      </c>
      <c r="E107" s="2" t="s">
        <v>30</v>
      </c>
      <c r="F107" s="2" t="s">
        <v>54</v>
      </c>
      <c r="G107" s="2" t="s">
        <v>70</v>
      </c>
      <c r="H107" s="2" t="s">
        <v>331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</row>
    <row r="108" spans="1:15">
      <c r="A108" s="2" t="s">
        <v>29</v>
      </c>
      <c r="B108" s="2" t="s">
        <v>57</v>
      </c>
      <c r="C108" s="2" t="s">
        <v>112</v>
      </c>
      <c r="D108" s="2" t="s">
        <v>394</v>
      </c>
      <c r="E108" s="2" t="s">
        <v>30</v>
      </c>
      <c r="F108" s="2" t="s">
        <v>54</v>
      </c>
      <c r="G108" s="2" t="s">
        <v>70</v>
      </c>
      <c r="H108" s="2" t="s">
        <v>331</v>
      </c>
      <c r="I108" s="3">
        <v>47995.599098000006</v>
      </c>
      <c r="J108" s="3">
        <v>73191.465196000005</v>
      </c>
      <c r="K108" s="3">
        <v>81248.745406000002</v>
      </c>
      <c r="L108" s="3">
        <v>59585.02370200002</v>
      </c>
      <c r="M108" s="3">
        <v>56598.829071</v>
      </c>
      <c r="N108" s="3">
        <v>71546.059212000007</v>
      </c>
      <c r="O108" s="3">
        <v>390165.72168500006</v>
      </c>
    </row>
    <row r="109" spans="1:15">
      <c r="A109" s="2" t="s">
        <v>29</v>
      </c>
      <c r="B109" s="2" t="s">
        <v>57</v>
      </c>
      <c r="C109" s="2" t="s">
        <v>112</v>
      </c>
      <c r="D109" s="2" t="s">
        <v>113</v>
      </c>
      <c r="E109" s="2" t="s">
        <v>30</v>
      </c>
      <c r="F109" s="2" t="s">
        <v>54</v>
      </c>
      <c r="G109" s="2" t="s">
        <v>70</v>
      </c>
      <c r="H109" s="2" t="s">
        <v>331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</row>
    <row r="110" spans="1:15">
      <c r="A110" s="2" t="s">
        <v>29</v>
      </c>
      <c r="B110" s="2" t="s">
        <v>57</v>
      </c>
      <c r="C110" s="2" t="s">
        <v>172</v>
      </c>
      <c r="D110" s="2" t="s">
        <v>332</v>
      </c>
      <c r="E110" s="2" t="s">
        <v>30</v>
      </c>
      <c r="F110" s="2" t="s">
        <v>54</v>
      </c>
      <c r="G110" s="2" t="s">
        <v>70</v>
      </c>
      <c r="H110" s="2" t="s">
        <v>331</v>
      </c>
      <c r="I110" s="3">
        <v>47995.599097999999</v>
      </c>
      <c r="J110" s="3">
        <v>73191.465196000005</v>
      </c>
      <c r="K110" s="3">
        <v>81248.745406000031</v>
      </c>
      <c r="L110" s="3">
        <v>59585.023701999999</v>
      </c>
      <c r="M110" s="3">
        <v>56598.829071</v>
      </c>
      <c r="N110" s="3">
        <v>71546.059211999993</v>
      </c>
      <c r="O110" s="3">
        <v>390165.72168500006</v>
      </c>
    </row>
    <row r="111" spans="1:15">
      <c r="A111" s="2" t="s">
        <v>29</v>
      </c>
      <c r="B111" s="2" t="s">
        <v>57</v>
      </c>
      <c r="C111" s="2" t="s">
        <v>172</v>
      </c>
      <c r="D111" s="2" t="s">
        <v>173</v>
      </c>
      <c r="E111" s="2" t="s">
        <v>30</v>
      </c>
      <c r="F111" s="2" t="s">
        <v>54</v>
      </c>
      <c r="G111" s="2" t="s">
        <v>70</v>
      </c>
      <c r="H111" s="2" t="s">
        <v>331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</row>
    <row r="112" spans="1:15">
      <c r="A112" s="2" t="s">
        <v>29</v>
      </c>
      <c r="B112" s="2" t="s">
        <v>57</v>
      </c>
      <c r="C112" s="2" t="s">
        <v>83</v>
      </c>
      <c r="D112" s="2" t="s">
        <v>396</v>
      </c>
      <c r="E112" s="2" t="s">
        <v>30</v>
      </c>
      <c r="F112" s="2" t="s">
        <v>54</v>
      </c>
      <c r="G112" s="2" t="s">
        <v>70</v>
      </c>
      <c r="H112" s="2" t="s">
        <v>331</v>
      </c>
      <c r="I112" s="3">
        <v>47995.599097999999</v>
      </c>
      <c r="J112" s="3">
        <v>73191.465196000005</v>
      </c>
      <c r="K112" s="3">
        <v>81248.745406000031</v>
      </c>
      <c r="L112" s="3">
        <v>59585.023701999991</v>
      </c>
      <c r="M112" s="3">
        <v>56598.829071</v>
      </c>
      <c r="N112" s="3">
        <v>71546.059211999993</v>
      </c>
      <c r="O112" s="3">
        <v>390165.72168500006</v>
      </c>
    </row>
    <row r="113" spans="1:15">
      <c r="A113" s="2" t="s">
        <v>29</v>
      </c>
      <c r="B113" s="2" t="s">
        <v>57</v>
      </c>
      <c r="C113" s="2" t="s">
        <v>83</v>
      </c>
      <c r="D113" s="2" t="s">
        <v>84</v>
      </c>
      <c r="E113" s="2" t="s">
        <v>30</v>
      </c>
      <c r="F113" s="2" t="s">
        <v>54</v>
      </c>
      <c r="G113" s="2" t="s">
        <v>70</v>
      </c>
      <c r="H113" s="2" t="s">
        <v>331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</row>
    <row r="114" spans="1:15">
      <c r="A114" s="2" t="s">
        <v>29</v>
      </c>
      <c r="B114" s="2" t="s">
        <v>57</v>
      </c>
      <c r="C114" s="2" t="s">
        <v>160</v>
      </c>
      <c r="D114" s="2" t="s">
        <v>384</v>
      </c>
      <c r="E114" s="2" t="s">
        <v>30</v>
      </c>
      <c r="F114" s="2" t="s">
        <v>54</v>
      </c>
      <c r="G114" s="2" t="s">
        <v>70</v>
      </c>
      <c r="H114" s="2" t="s">
        <v>331</v>
      </c>
      <c r="I114" s="3">
        <v>47995.599097999999</v>
      </c>
      <c r="J114" s="3">
        <v>73191.465196000005</v>
      </c>
      <c r="K114" s="3">
        <v>81248.745406000016</v>
      </c>
      <c r="L114" s="3">
        <v>59585.023702000013</v>
      </c>
      <c r="M114" s="3">
        <v>56598.829071</v>
      </c>
      <c r="N114" s="3">
        <v>71546.059212000007</v>
      </c>
      <c r="O114" s="3">
        <v>390165.72168500006</v>
      </c>
    </row>
    <row r="115" spans="1:15">
      <c r="A115" s="2" t="s">
        <v>29</v>
      </c>
      <c r="B115" s="2" t="s">
        <v>57</v>
      </c>
      <c r="C115" s="2" t="s">
        <v>160</v>
      </c>
      <c r="D115" s="2" t="s">
        <v>161</v>
      </c>
      <c r="E115" s="2" t="s">
        <v>30</v>
      </c>
      <c r="F115" s="2" t="s">
        <v>54</v>
      </c>
      <c r="G115" s="2" t="s">
        <v>70</v>
      </c>
      <c r="H115" s="2" t="s">
        <v>331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</row>
    <row r="116" spans="1:15">
      <c r="A116" s="2" t="s">
        <v>29</v>
      </c>
      <c r="B116" s="2" t="s">
        <v>57</v>
      </c>
      <c r="C116" s="2" t="s">
        <v>361</v>
      </c>
      <c r="D116" s="2" t="s">
        <v>362</v>
      </c>
      <c r="E116" s="2" t="s">
        <v>30</v>
      </c>
      <c r="F116" s="2" t="s">
        <v>54</v>
      </c>
      <c r="G116" s="2" t="s">
        <v>70</v>
      </c>
      <c r="H116" s="2" t="s">
        <v>331</v>
      </c>
      <c r="I116" s="3">
        <v>47995.599097999999</v>
      </c>
      <c r="J116" s="3">
        <v>73191.465195999976</v>
      </c>
      <c r="K116" s="3">
        <v>81248.745406000016</v>
      </c>
      <c r="L116" s="3">
        <v>59585.023702000013</v>
      </c>
      <c r="M116" s="3">
        <v>56598.829070999978</v>
      </c>
      <c r="N116" s="3">
        <v>71546.059212000036</v>
      </c>
      <c r="O116" s="3">
        <v>390165.72168500006</v>
      </c>
    </row>
    <row r="117" spans="1:15">
      <c r="A117" s="2" t="s">
        <v>29</v>
      </c>
      <c r="B117" s="2" t="s">
        <v>57</v>
      </c>
      <c r="C117" s="2" t="s">
        <v>93</v>
      </c>
      <c r="D117" s="2" t="s">
        <v>380</v>
      </c>
      <c r="E117" s="2" t="s">
        <v>30</v>
      </c>
      <c r="F117" s="2" t="s">
        <v>54</v>
      </c>
      <c r="G117" s="2" t="s">
        <v>70</v>
      </c>
      <c r="H117" s="2" t="s">
        <v>331</v>
      </c>
      <c r="I117" s="3">
        <v>47995.599097999991</v>
      </c>
      <c r="J117" s="3">
        <v>73191.46519599999</v>
      </c>
      <c r="K117" s="3">
        <v>81248.745405999987</v>
      </c>
      <c r="L117" s="3">
        <v>59585.02370200002</v>
      </c>
      <c r="M117" s="3">
        <v>56598.829070999978</v>
      </c>
      <c r="N117" s="3">
        <v>71546.059212000036</v>
      </c>
      <c r="O117" s="3">
        <v>390165.72168500006</v>
      </c>
    </row>
    <row r="118" spans="1:15">
      <c r="A118" s="2" t="s">
        <v>29</v>
      </c>
      <c r="B118" s="2" t="s">
        <v>57</v>
      </c>
      <c r="C118" s="2" t="s">
        <v>93</v>
      </c>
      <c r="D118" s="2" t="s">
        <v>94</v>
      </c>
      <c r="E118" s="2" t="s">
        <v>30</v>
      </c>
      <c r="F118" s="2" t="s">
        <v>54</v>
      </c>
      <c r="G118" s="2" t="s">
        <v>70</v>
      </c>
      <c r="H118" s="2" t="s">
        <v>331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</row>
    <row r="119" spans="1:15">
      <c r="A119" s="2" t="s">
        <v>29</v>
      </c>
      <c r="B119" s="2" t="s">
        <v>57</v>
      </c>
      <c r="C119" s="2" t="s">
        <v>176</v>
      </c>
      <c r="D119" s="2" t="s">
        <v>413</v>
      </c>
      <c r="E119" s="2" t="s">
        <v>30</v>
      </c>
      <c r="F119" s="2" t="s">
        <v>54</v>
      </c>
      <c r="G119" s="2" t="s">
        <v>70</v>
      </c>
      <c r="H119" s="2" t="s">
        <v>331</v>
      </c>
      <c r="I119" s="3">
        <v>47995.599097999999</v>
      </c>
      <c r="J119" s="3">
        <v>73191.46519599999</v>
      </c>
      <c r="K119" s="3">
        <v>81248.745406000031</v>
      </c>
      <c r="L119" s="3">
        <v>59585.02370200002</v>
      </c>
      <c r="M119" s="3">
        <v>56598.829071</v>
      </c>
      <c r="N119" s="3">
        <v>71546.059212000022</v>
      </c>
      <c r="O119" s="3">
        <v>390165.72168500006</v>
      </c>
    </row>
    <row r="120" spans="1:15">
      <c r="A120" s="2" t="s">
        <v>29</v>
      </c>
      <c r="B120" s="2" t="s">
        <v>57</v>
      </c>
      <c r="C120" s="2" t="s">
        <v>176</v>
      </c>
      <c r="D120" s="2" t="s">
        <v>177</v>
      </c>
      <c r="E120" s="2" t="s">
        <v>30</v>
      </c>
      <c r="F120" s="2" t="s">
        <v>54</v>
      </c>
      <c r="G120" s="2" t="s">
        <v>70</v>
      </c>
      <c r="H120" s="2" t="s">
        <v>331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</row>
    <row r="121" spans="1:15">
      <c r="A121" s="2" t="s">
        <v>29</v>
      </c>
      <c r="B121" s="2" t="s">
        <v>57</v>
      </c>
      <c r="C121" s="2" t="s">
        <v>186</v>
      </c>
      <c r="D121" s="2" t="s">
        <v>397</v>
      </c>
      <c r="E121" s="2" t="s">
        <v>30</v>
      </c>
      <c r="F121" s="2" t="s">
        <v>54</v>
      </c>
      <c r="G121" s="2" t="s">
        <v>70</v>
      </c>
      <c r="H121" s="2" t="s">
        <v>331</v>
      </c>
      <c r="I121" s="3">
        <v>47995.599097999999</v>
      </c>
      <c r="J121" s="3">
        <v>73191.465196000005</v>
      </c>
      <c r="K121" s="3">
        <v>81248.745406000002</v>
      </c>
      <c r="L121" s="3">
        <v>59585.023702000013</v>
      </c>
      <c r="M121" s="3">
        <v>56598.829070999993</v>
      </c>
      <c r="N121" s="3">
        <v>71546.059212000022</v>
      </c>
      <c r="O121" s="3">
        <v>390165.72168500006</v>
      </c>
    </row>
    <row r="122" spans="1:15">
      <c r="A122" s="2" t="s">
        <v>29</v>
      </c>
      <c r="B122" s="2" t="s">
        <v>57</v>
      </c>
      <c r="C122" s="2" t="s">
        <v>186</v>
      </c>
      <c r="D122" s="2" t="s">
        <v>187</v>
      </c>
      <c r="E122" s="2" t="s">
        <v>30</v>
      </c>
      <c r="F122" s="2" t="s">
        <v>54</v>
      </c>
      <c r="G122" s="2" t="s">
        <v>70</v>
      </c>
      <c r="H122" s="2" t="s">
        <v>331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</row>
    <row r="123" spans="1:15">
      <c r="A123" s="2" t="s">
        <v>29</v>
      </c>
      <c r="B123" s="2" t="s">
        <v>57</v>
      </c>
      <c r="C123" s="2" t="s">
        <v>142</v>
      </c>
      <c r="D123" s="2" t="s">
        <v>364</v>
      </c>
      <c r="E123" s="2" t="s">
        <v>30</v>
      </c>
      <c r="F123" s="2" t="s">
        <v>54</v>
      </c>
      <c r="G123" s="2" t="s">
        <v>70</v>
      </c>
      <c r="H123" s="2" t="s">
        <v>331</v>
      </c>
      <c r="I123" s="3">
        <v>47995.599097999999</v>
      </c>
      <c r="J123" s="3">
        <v>73191.46519599999</v>
      </c>
      <c r="K123" s="3">
        <v>81248.745406000016</v>
      </c>
      <c r="L123" s="3">
        <v>59585.023702000028</v>
      </c>
      <c r="M123" s="3">
        <v>56598.829070999993</v>
      </c>
      <c r="N123" s="3">
        <v>71546.059212000036</v>
      </c>
      <c r="O123" s="3">
        <v>390165.72168500006</v>
      </c>
    </row>
    <row r="124" spans="1:15">
      <c r="A124" s="2" t="s">
        <v>29</v>
      </c>
      <c r="B124" s="2" t="s">
        <v>57</v>
      </c>
      <c r="C124" s="2" t="s">
        <v>142</v>
      </c>
      <c r="D124" s="2" t="s">
        <v>143</v>
      </c>
      <c r="E124" s="2" t="s">
        <v>30</v>
      </c>
      <c r="F124" s="2" t="s">
        <v>54</v>
      </c>
      <c r="G124" s="2" t="s">
        <v>70</v>
      </c>
      <c r="H124" s="2" t="s">
        <v>331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</row>
    <row r="125" spans="1:15">
      <c r="A125" s="2" t="s">
        <v>29</v>
      </c>
      <c r="B125" s="2" t="s">
        <v>57</v>
      </c>
      <c r="C125" s="2" t="s">
        <v>178</v>
      </c>
      <c r="D125" s="2" t="s">
        <v>345</v>
      </c>
      <c r="E125" s="2" t="s">
        <v>30</v>
      </c>
      <c r="F125" s="2" t="s">
        <v>54</v>
      </c>
      <c r="G125" s="2" t="s">
        <v>70</v>
      </c>
      <c r="H125" s="2" t="s">
        <v>331</v>
      </c>
      <c r="I125" s="3">
        <v>47995.599097999991</v>
      </c>
      <c r="J125" s="3">
        <v>73191.465196000005</v>
      </c>
      <c r="K125" s="3">
        <v>81248.745406000016</v>
      </c>
      <c r="L125" s="3">
        <v>59585.023702000013</v>
      </c>
      <c r="M125" s="3">
        <v>56598.829071</v>
      </c>
      <c r="N125" s="3">
        <v>71546.059212000022</v>
      </c>
      <c r="O125" s="3">
        <v>390165.72168500006</v>
      </c>
    </row>
    <row r="126" spans="1:15">
      <c r="A126" s="2" t="s">
        <v>29</v>
      </c>
      <c r="B126" s="2" t="s">
        <v>57</v>
      </c>
      <c r="C126" s="2" t="s">
        <v>178</v>
      </c>
      <c r="D126" s="2" t="s">
        <v>179</v>
      </c>
      <c r="E126" s="2" t="s">
        <v>30</v>
      </c>
      <c r="F126" s="2" t="s">
        <v>54</v>
      </c>
      <c r="G126" s="2" t="s">
        <v>70</v>
      </c>
      <c r="H126" s="2" t="s">
        <v>331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</row>
    <row r="127" spans="1:15">
      <c r="A127" s="2" t="s">
        <v>29</v>
      </c>
      <c r="B127" s="2" t="s">
        <v>57</v>
      </c>
      <c r="C127" s="2" t="s">
        <v>136</v>
      </c>
      <c r="D127" s="2" t="s">
        <v>349</v>
      </c>
      <c r="E127" s="2" t="s">
        <v>30</v>
      </c>
      <c r="F127" s="2" t="s">
        <v>54</v>
      </c>
      <c r="G127" s="2" t="s">
        <v>70</v>
      </c>
      <c r="H127" s="2" t="s">
        <v>331</v>
      </c>
      <c r="I127" s="3">
        <v>47995.599097999999</v>
      </c>
      <c r="J127" s="3">
        <v>73191.465196000019</v>
      </c>
      <c r="K127" s="3">
        <v>81248.745406000002</v>
      </c>
      <c r="L127" s="3">
        <v>59585.023702000013</v>
      </c>
      <c r="M127" s="3">
        <v>56598.829070999986</v>
      </c>
      <c r="N127" s="3">
        <v>71546.059212000007</v>
      </c>
      <c r="O127" s="3">
        <v>390165.72168500006</v>
      </c>
    </row>
    <row r="128" spans="1:15">
      <c r="A128" s="2" t="s">
        <v>29</v>
      </c>
      <c r="B128" s="2" t="s">
        <v>57</v>
      </c>
      <c r="C128" s="2" t="s">
        <v>136</v>
      </c>
      <c r="D128" s="2" t="s">
        <v>137</v>
      </c>
      <c r="E128" s="2" t="s">
        <v>30</v>
      </c>
      <c r="F128" s="2" t="s">
        <v>54</v>
      </c>
      <c r="G128" s="2" t="s">
        <v>70</v>
      </c>
      <c r="H128" s="2" t="s">
        <v>331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</row>
    <row r="129" spans="1:15">
      <c r="A129" s="2" t="s">
        <v>29</v>
      </c>
      <c r="B129" s="2" t="s">
        <v>57</v>
      </c>
      <c r="C129" s="2" t="s">
        <v>76</v>
      </c>
      <c r="D129" s="2" t="s">
        <v>412</v>
      </c>
      <c r="E129" s="2" t="s">
        <v>30</v>
      </c>
      <c r="F129" s="2" t="s">
        <v>54</v>
      </c>
      <c r="G129" s="2" t="s">
        <v>70</v>
      </c>
      <c r="H129" s="2" t="s">
        <v>331</v>
      </c>
      <c r="I129" s="3">
        <v>47995.599098000013</v>
      </c>
      <c r="J129" s="3">
        <v>73191.465196000019</v>
      </c>
      <c r="K129" s="3">
        <v>81248.745406000031</v>
      </c>
      <c r="L129" s="3">
        <v>59585.023701999999</v>
      </c>
      <c r="M129" s="3">
        <v>56598.829071</v>
      </c>
      <c r="N129" s="3">
        <v>71546.059212000007</v>
      </c>
      <c r="O129" s="3">
        <v>390165.72168500006</v>
      </c>
    </row>
    <row r="130" spans="1:15">
      <c r="A130" s="2" t="s">
        <v>29</v>
      </c>
      <c r="B130" s="2" t="s">
        <v>57</v>
      </c>
      <c r="C130" s="2" t="s">
        <v>76</v>
      </c>
      <c r="D130" s="2" t="s">
        <v>77</v>
      </c>
      <c r="E130" s="2" t="s">
        <v>30</v>
      </c>
      <c r="F130" s="2" t="s">
        <v>54</v>
      </c>
      <c r="G130" s="2" t="s">
        <v>70</v>
      </c>
      <c r="H130" s="2" t="s">
        <v>331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</row>
    <row r="131" spans="1:15">
      <c r="A131" s="2" t="s">
        <v>29</v>
      </c>
      <c r="B131" s="2" t="s">
        <v>57</v>
      </c>
      <c r="C131" s="2" t="s">
        <v>41</v>
      </c>
      <c r="D131" s="2" t="s">
        <v>381</v>
      </c>
      <c r="E131" s="2" t="s">
        <v>30</v>
      </c>
      <c r="F131" s="2" t="s">
        <v>54</v>
      </c>
      <c r="G131" s="2" t="s">
        <v>70</v>
      </c>
      <c r="H131" s="2" t="s">
        <v>331</v>
      </c>
      <c r="I131" s="3">
        <v>47995.599097999999</v>
      </c>
      <c r="J131" s="3">
        <v>73191.465196000005</v>
      </c>
      <c r="K131" s="3">
        <v>81248.745406000002</v>
      </c>
      <c r="L131" s="3">
        <v>59585.023702000013</v>
      </c>
      <c r="M131" s="3">
        <v>56598.829071000007</v>
      </c>
      <c r="N131" s="3">
        <v>71546.059212000007</v>
      </c>
      <c r="O131" s="3">
        <v>390165.72168500006</v>
      </c>
    </row>
    <row r="132" spans="1:15">
      <c r="A132" s="2" t="s">
        <v>29</v>
      </c>
      <c r="B132" s="2" t="s">
        <v>57</v>
      </c>
      <c r="C132" s="2" t="s">
        <v>60</v>
      </c>
      <c r="D132" s="2" t="s">
        <v>414</v>
      </c>
      <c r="E132" s="2" t="s">
        <v>30</v>
      </c>
      <c r="F132" s="2" t="s">
        <v>54</v>
      </c>
      <c r="G132" s="2" t="s">
        <v>70</v>
      </c>
      <c r="H132" s="2" t="s">
        <v>331</v>
      </c>
      <c r="I132" s="3">
        <v>47995.599098000006</v>
      </c>
      <c r="J132" s="3">
        <v>73191.465196000019</v>
      </c>
      <c r="K132" s="3">
        <v>81248.745406000016</v>
      </c>
      <c r="L132" s="3">
        <v>59585.02370200002</v>
      </c>
      <c r="M132" s="3">
        <v>56598.829071000015</v>
      </c>
      <c r="N132" s="3">
        <v>71546.059212000007</v>
      </c>
      <c r="O132" s="3">
        <v>390165.72168500006</v>
      </c>
    </row>
    <row r="133" spans="1:15">
      <c r="A133" s="2" t="s">
        <v>29</v>
      </c>
      <c r="B133" s="2" t="s">
        <v>57</v>
      </c>
      <c r="C133" s="2" t="s">
        <v>60</v>
      </c>
      <c r="D133" s="2" t="s">
        <v>61</v>
      </c>
      <c r="E133" s="2" t="s">
        <v>30</v>
      </c>
      <c r="F133" s="2" t="s">
        <v>54</v>
      </c>
      <c r="G133" s="2" t="s">
        <v>55</v>
      </c>
      <c r="H133" s="2" t="s">
        <v>331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</row>
    <row r="134" spans="1:15">
      <c r="A134" s="2" t="s">
        <v>29</v>
      </c>
      <c r="B134" s="2" t="s">
        <v>57</v>
      </c>
      <c r="C134" s="2" t="s">
        <v>190</v>
      </c>
      <c r="D134" s="2" t="s">
        <v>368</v>
      </c>
      <c r="E134" s="2" t="s">
        <v>30</v>
      </c>
      <c r="F134" s="2" t="s">
        <v>54</v>
      </c>
      <c r="G134" s="2" t="s">
        <v>70</v>
      </c>
      <c r="H134" s="2" t="s">
        <v>331</v>
      </c>
      <c r="I134" s="3">
        <v>47995.599097999999</v>
      </c>
      <c r="J134" s="3">
        <v>73191.465196000019</v>
      </c>
      <c r="K134" s="3">
        <v>81248.745406000016</v>
      </c>
      <c r="L134" s="3">
        <v>59585.023702000013</v>
      </c>
      <c r="M134" s="3">
        <v>56598.829070999993</v>
      </c>
      <c r="N134" s="3">
        <v>71546.059212000007</v>
      </c>
      <c r="O134" s="3">
        <v>390165.72168500006</v>
      </c>
    </row>
    <row r="135" spans="1:15">
      <c r="A135" s="2" t="s">
        <v>29</v>
      </c>
      <c r="B135" s="2" t="s">
        <v>57</v>
      </c>
      <c r="C135" s="2" t="s">
        <v>190</v>
      </c>
      <c r="D135" s="2" t="s">
        <v>191</v>
      </c>
      <c r="E135" s="2" t="s">
        <v>30</v>
      </c>
      <c r="F135" s="2" t="s">
        <v>54</v>
      </c>
      <c r="G135" s="2" t="s">
        <v>70</v>
      </c>
      <c r="H135" s="2" t="s">
        <v>331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</row>
    <row r="136" spans="1:15">
      <c r="A136" s="2" t="s">
        <v>29</v>
      </c>
      <c r="B136" s="2" t="s">
        <v>57</v>
      </c>
      <c r="C136" s="2" t="s">
        <v>58</v>
      </c>
      <c r="D136" s="2" t="s">
        <v>348</v>
      </c>
      <c r="E136" s="2" t="s">
        <v>30</v>
      </c>
      <c r="F136" s="2" t="s">
        <v>54</v>
      </c>
      <c r="G136" s="2" t="s">
        <v>70</v>
      </c>
      <c r="H136" s="2" t="s">
        <v>331</v>
      </c>
      <c r="I136" s="3">
        <v>47995.599097999999</v>
      </c>
      <c r="J136" s="3">
        <v>73191.465196000005</v>
      </c>
      <c r="K136" s="3">
        <v>81248.745406000002</v>
      </c>
      <c r="L136" s="3">
        <v>59585.023701999999</v>
      </c>
      <c r="M136" s="3">
        <v>56598.829071000007</v>
      </c>
      <c r="N136" s="3">
        <v>71546.059212000022</v>
      </c>
      <c r="O136" s="3">
        <v>390165.72168500006</v>
      </c>
    </row>
    <row r="137" spans="1:15">
      <c r="A137" s="2" t="s">
        <v>29</v>
      </c>
      <c r="B137" s="2" t="s">
        <v>57</v>
      </c>
      <c r="C137" s="2" t="s">
        <v>58</v>
      </c>
      <c r="D137" s="2" t="s">
        <v>59</v>
      </c>
      <c r="E137" s="2" t="s">
        <v>30</v>
      </c>
      <c r="F137" s="2" t="s">
        <v>54</v>
      </c>
      <c r="G137" s="2" t="s">
        <v>55</v>
      </c>
      <c r="H137" s="2" t="s">
        <v>331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</row>
    <row r="138" spans="1:15">
      <c r="A138" s="2" t="s">
        <v>29</v>
      </c>
      <c r="B138" s="2" t="s">
        <v>57</v>
      </c>
      <c r="C138" s="2" t="s">
        <v>89</v>
      </c>
      <c r="D138" s="2" t="s">
        <v>346</v>
      </c>
      <c r="E138" s="2" t="s">
        <v>30</v>
      </c>
      <c r="F138" s="2" t="s">
        <v>54</v>
      </c>
      <c r="G138" s="2" t="s">
        <v>70</v>
      </c>
      <c r="H138" s="2" t="s">
        <v>331</v>
      </c>
      <c r="I138" s="3">
        <v>47995.599098000006</v>
      </c>
      <c r="J138" s="3">
        <v>73191.465196000019</v>
      </c>
      <c r="K138" s="3">
        <v>81248.745406000031</v>
      </c>
      <c r="L138" s="3">
        <v>59585.023702000013</v>
      </c>
      <c r="M138" s="3">
        <v>56598.829070999986</v>
      </c>
      <c r="N138" s="3">
        <v>71546.059212000007</v>
      </c>
      <c r="O138" s="3">
        <v>390165.72168500006</v>
      </c>
    </row>
    <row r="139" spans="1:15">
      <c r="A139" s="2" t="s">
        <v>29</v>
      </c>
      <c r="B139" s="2" t="s">
        <v>57</v>
      </c>
      <c r="C139" s="2" t="s">
        <v>89</v>
      </c>
      <c r="D139" s="2" t="s">
        <v>90</v>
      </c>
      <c r="E139" s="2" t="s">
        <v>30</v>
      </c>
      <c r="F139" s="2" t="s">
        <v>54</v>
      </c>
      <c r="G139" s="2" t="s">
        <v>70</v>
      </c>
      <c r="H139" s="2" t="s">
        <v>331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</row>
    <row r="140" spans="1:15">
      <c r="A140" s="2" t="s">
        <v>29</v>
      </c>
      <c r="B140" s="2" t="s">
        <v>57</v>
      </c>
      <c r="C140" s="2" t="s">
        <v>154</v>
      </c>
      <c r="D140" s="2" t="s">
        <v>424</v>
      </c>
      <c r="E140" s="2" t="s">
        <v>30</v>
      </c>
      <c r="F140" s="2" t="s">
        <v>54</v>
      </c>
      <c r="G140" s="2" t="s">
        <v>70</v>
      </c>
      <c r="H140" s="2" t="s">
        <v>331</v>
      </c>
      <c r="I140" s="3">
        <v>47995.599098000006</v>
      </c>
      <c r="J140" s="3">
        <v>73191.46519599999</v>
      </c>
      <c r="K140" s="3">
        <v>81248.745406000031</v>
      </c>
      <c r="L140" s="3">
        <v>59585.023701999999</v>
      </c>
      <c r="M140" s="3">
        <v>56598.829071000015</v>
      </c>
      <c r="N140" s="3">
        <v>71546.059212000007</v>
      </c>
      <c r="O140" s="3">
        <v>390165.72168500006</v>
      </c>
    </row>
    <row r="141" spans="1:15">
      <c r="A141" s="2" t="s">
        <v>29</v>
      </c>
      <c r="B141" s="2" t="s">
        <v>57</v>
      </c>
      <c r="C141" s="2" t="s">
        <v>154</v>
      </c>
      <c r="D141" s="2" t="s">
        <v>155</v>
      </c>
      <c r="E141" s="2" t="s">
        <v>30</v>
      </c>
      <c r="F141" s="2" t="s">
        <v>54</v>
      </c>
      <c r="G141" s="2" t="s">
        <v>70</v>
      </c>
      <c r="H141" s="2" t="s">
        <v>331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</row>
    <row r="142" spans="1:15">
      <c r="A142" s="2" t="s">
        <v>29</v>
      </c>
      <c r="B142" s="2" t="s">
        <v>57</v>
      </c>
      <c r="C142" s="2" t="s">
        <v>198</v>
      </c>
      <c r="D142" s="2" t="s">
        <v>367</v>
      </c>
      <c r="E142" s="2" t="s">
        <v>30</v>
      </c>
      <c r="F142" s="2" t="s">
        <v>54</v>
      </c>
      <c r="G142" s="2" t="s">
        <v>70</v>
      </c>
      <c r="H142" s="2" t="s">
        <v>331</v>
      </c>
      <c r="I142" s="3">
        <v>47995.599098000006</v>
      </c>
      <c r="J142" s="3">
        <v>73191.46519599999</v>
      </c>
      <c r="K142" s="3">
        <v>81248.745406000002</v>
      </c>
      <c r="L142" s="3">
        <v>59585.023702000006</v>
      </c>
      <c r="M142" s="3">
        <v>56598.829071000015</v>
      </c>
      <c r="N142" s="3">
        <v>71546.059212000007</v>
      </c>
      <c r="O142" s="3">
        <v>390165.721685</v>
      </c>
    </row>
    <row r="143" spans="1:15">
      <c r="A143" s="2" t="s">
        <v>29</v>
      </c>
      <c r="B143" s="2" t="s">
        <v>57</v>
      </c>
      <c r="C143" s="2" t="s">
        <v>198</v>
      </c>
      <c r="D143" s="2" t="s">
        <v>199</v>
      </c>
      <c r="E143" s="2" t="s">
        <v>30</v>
      </c>
      <c r="F143" s="2" t="s">
        <v>54</v>
      </c>
      <c r="G143" s="2" t="s">
        <v>70</v>
      </c>
      <c r="H143" s="2" t="s">
        <v>331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</row>
    <row r="144" spans="1:15">
      <c r="A144" s="2" t="s">
        <v>29</v>
      </c>
      <c r="B144" s="2" t="s">
        <v>57</v>
      </c>
      <c r="C144" s="2" t="s">
        <v>130</v>
      </c>
      <c r="D144" s="2" t="s">
        <v>363</v>
      </c>
      <c r="E144" s="2" t="s">
        <v>30</v>
      </c>
      <c r="F144" s="2" t="s">
        <v>54</v>
      </c>
      <c r="G144" s="2" t="s">
        <v>70</v>
      </c>
      <c r="H144" s="2" t="s">
        <v>331</v>
      </c>
      <c r="I144" s="3">
        <v>47995.599097999999</v>
      </c>
      <c r="J144" s="3">
        <v>73191.46519599999</v>
      </c>
      <c r="K144" s="3">
        <v>81248.745405999987</v>
      </c>
      <c r="L144" s="3">
        <v>59585.023702000006</v>
      </c>
      <c r="M144" s="3">
        <v>56598.829070999986</v>
      </c>
      <c r="N144" s="3">
        <v>71546.059212000007</v>
      </c>
      <c r="O144" s="3">
        <v>390165.721685</v>
      </c>
    </row>
    <row r="145" spans="1:15">
      <c r="A145" s="2" t="s">
        <v>29</v>
      </c>
      <c r="B145" s="2" t="s">
        <v>57</v>
      </c>
      <c r="C145" s="2" t="s">
        <v>130</v>
      </c>
      <c r="D145" s="2" t="s">
        <v>131</v>
      </c>
      <c r="E145" s="2" t="s">
        <v>30</v>
      </c>
      <c r="F145" s="2" t="s">
        <v>54</v>
      </c>
      <c r="G145" s="2" t="s">
        <v>70</v>
      </c>
      <c r="H145" s="2" t="s">
        <v>331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</row>
    <row r="146" spans="1:15">
      <c r="A146" s="2" t="s">
        <v>29</v>
      </c>
      <c r="B146" s="2" t="s">
        <v>57</v>
      </c>
      <c r="C146" s="2" t="s">
        <v>156</v>
      </c>
      <c r="D146" s="2" t="s">
        <v>417</v>
      </c>
      <c r="E146" s="2" t="s">
        <v>30</v>
      </c>
      <c r="F146" s="2" t="s">
        <v>54</v>
      </c>
      <c r="G146" s="2" t="s">
        <v>70</v>
      </c>
      <c r="H146" s="2" t="s">
        <v>331</v>
      </c>
      <c r="I146" s="3">
        <v>47995.599097999991</v>
      </c>
      <c r="J146" s="3">
        <v>73191.46519599999</v>
      </c>
      <c r="K146" s="3">
        <v>81248.745406000031</v>
      </c>
      <c r="L146" s="3">
        <v>59585.023702000006</v>
      </c>
      <c r="M146" s="3">
        <v>56598.829071000015</v>
      </c>
      <c r="N146" s="3">
        <v>71546.059212000007</v>
      </c>
      <c r="O146" s="3">
        <v>390165.721685</v>
      </c>
    </row>
    <row r="147" spans="1:15">
      <c r="A147" s="2" t="s">
        <v>29</v>
      </c>
      <c r="B147" s="2" t="s">
        <v>57</v>
      </c>
      <c r="C147" s="2" t="s">
        <v>156</v>
      </c>
      <c r="D147" s="2" t="s">
        <v>157</v>
      </c>
      <c r="E147" s="2" t="s">
        <v>30</v>
      </c>
      <c r="F147" s="2" t="s">
        <v>54</v>
      </c>
      <c r="G147" s="2" t="s">
        <v>70</v>
      </c>
      <c r="H147" s="2" t="s">
        <v>331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</row>
    <row r="148" spans="1:15">
      <c r="A148" s="2" t="s">
        <v>29</v>
      </c>
      <c r="B148" s="2" t="s">
        <v>57</v>
      </c>
      <c r="C148" s="2" t="s">
        <v>85</v>
      </c>
      <c r="D148" s="2" t="s">
        <v>422</v>
      </c>
      <c r="E148" s="2" t="s">
        <v>30</v>
      </c>
      <c r="F148" s="2" t="s">
        <v>54</v>
      </c>
      <c r="G148" s="2" t="s">
        <v>70</v>
      </c>
      <c r="H148" s="2" t="s">
        <v>331</v>
      </c>
      <c r="I148" s="3">
        <v>47995.599097999999</v>
      </c>
      <c r="J148" s="3">
        <v>73191.465195999961</v>
      </c>
      <c r="K148" s="3">
        <v>81248.745406000002</v>
      </c>
      <c r="L148" s="3">
        <v>59585.02370200002</v>
      </c>
      <c r="M148" s="3">
        <v>56598.829071</v>
      </c>
      <c r="N148" s="3">
        <v>71546.059212000022</v>
      </c>
      <c r="O148" s="3">
        <v>390165.721685</v>
      </c>
    </row>
    <row r="149" spans="1:15">
      <c r="A149" s="2" t="s">
        <v>29</v>
      </c>
      <c r="B149" s="2" t="s">
        <v>57</v>
      </c>
      <c r="C149" s="2" t="s">
        <v>85</v>
      </c>
      <c r="D149" s="2" t="s">
        <v>86</v>
      </c>
      <c r="E149" s="2" t="s">
        <v>30</v>
      </c>
      <c r="F149" s="2" t="s">
        <v>54</v>
      </c>
      <c r="G149" s="2" t="s">
        <v>70</v>
      </c>
      <c r="H149" s="2" t="s">
        <v>331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</row>
    <row r="150" spans="1:15">
      <c r="A150" s="2" t="s">
        <v>29</v>
      </c>
      <c r="B150" s="2" t="s">
        <v>57</v>
      </c>
      <c r="C150" s="2" t="s">
        <v>80</v>
      </c>
      <c r="D150" s="2" t="s">
        <v>365</v>
      </c>
      <c r="E150" s="2" t="s">
        <v>30</v>
      </c>
      <c r="F150" s="2" t="s">
        <v>54</v>
      </c>
      <c r="G150" s="2" t="s">
        <v>70</v>
      </c>
      <c r="H150" s="2" t="s">
        <v>331</v>
      </c>
      <c r="I150" s="3">
        <v>47995.599097999999</v>
      </c>
      <c r="J150" s="3">
        <v>73191.465195999976</v>
      </c>
      <c r="K150" s="3">
        <v>81248.745406000031</v>
      </c>
      <c r="L150" s="3">
        <v>59585.023702000013</v>
      </c>
      <c r="M150" s="3">
        <v>56598.829070999993</v>
      </c>
      <c r="N150" s="3">
        <v>71546.059211999978</v>
      </c>
      <c r="O150" s="3">
        <v>390165.721685</v>
      </c>
    </row>
    <row r="151" spans="1:15">
      <c r="A151" s="2" t="s">
        <v>29</v>
      </c>
      <c r="B151" s="2" t="s">
        <v>57</v>
      </c>
      <c r="C151" s="2" t="s">
        <v>80</v>
      </c>
      <c r="D151" s="2" t="s">
        <v>81</v>
      </c>
      <c r="E151" s="2" t="s">
        <v>30</v>
      </c>
      <c r="F151" s="2" t="s">
        <v>54</v>
      </c>
      <c r="G151" s="2" t="s">
        <v>70</v>
      </c>
      <c r="H151" s="2" t="s">
        <v>331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</row>
    <row r="152" spans="1:15">
      <c r="A152" s="2" t="s">
        <v>29</v>
      </c>
      <c r="B152" s="2" t="s">
        <v>57</v>
      </c>
      <c r="C152" s="2" t="s">
        <v>174</v>
      </c>
      <c r="D152" s="2" t="s">
        <v>378</v>
      </c>
      <c r="E152" s="2" t="s">
        <v>30</v>
      </c>
      <c r="F152" s="2" t="s">
        <v>54</v>
      </c>
      <c r="G152" s="2" t="s">
        <v>70</v>
      </c>
      <c r="H152" s="2" t="s">
        <v>331</v>
      </c>
      <c r="I152" s="3">
        <v>47995.599097999991</v>
      </c>
      <c r="J152" s="3">
        <v>73191.46519599999</v>
      </c>
      <c r="K152" s="3">
        <v>81248.745406000002</v>
      </c>
      <c r="L152" s="3">
        <v>59585.023702000006</v>
      </c>
      <c r="M152" s="3">
        <v>56598.829070999986</v>
      </c>
      <c r="N152" s="3">
        <v>71546.059211999978</v>
      </c>
      <c r="O152" s="3">
        <v>390165.721685</v>
      </c>
    </row>
    <row r="153" spans="1:15">
      <c r="A153" s="2" t="s">
        <v>29</v>
      </c>
      <c r="B153" s="2" t="s">
        <v>57</v>
      </c>
      <c r="C153" s="2" t="s">
        <v>174</v>
      </c>
      <c r="D153" s="2" t="s">
        <v>175</v>
      </c>
      <c r="E153" s="2" t="s">
        <v>30</v>
      </c>
      <c r="F153" s="2" t="s">
        <v>54</v>
      </c>
      <c r="G153" s="2" t="s">
        <v>70</v>
      </c>
      <c r="H153" s="2" t="s">
        <v>331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</row>
    <row r="154" spans="1:15">
      <c r="A154" s="2" t="s">
        <v>29</v>
      </c>
      <c r="B154" s="2" t="s">
        <v>57</v>
      </c>
      <c r="C154" s="2" t="s">
        <v>369</v>
      </c>
      <c r="D154" s="2" t="s">
        <v>370</v>
      </c>
      <c r="E154" s="2" t="s">
        <v>30</v>
      </c>
      <c r="F154" s="2" t="s">
        <v>54</v>
      </c>
      <c r="G154" s="2" t="s">
        <v>70</v>
      </c>
      <c r="H154" s="2" t="s">
        <v>331</v>
      </c>
      <c r="I154" s="3">
        <v>47995.599098000006</v>
      </c>
      <c r="J154" s="3">
        <v>73191.465196000019</v>
      </c>
      <c r="K154" s="3">
        <v>81248.745406000002</v>
      </c>
      <c r="L154" s="3">
        <v>59585.023701999999</v>
      </c>
      <c r="M154" s="3">
        <v>56598.829071000007</v>
      </c>
      <c r="N154" s="3">
        <v>71546.059211999978</v>
      </c>
      <c r="O154" s="3">
        <v>390165.721685</v>
      </c>
    </row>
    <row r="155" spans="1:15">
      <c r="A155" s="2" t="s">
        <v>29</v>
      </c>
      <c r="B155" s="2" t="s">
        <v>57</v>
      </c>
      <c r="C155" s="2" t="s">
        <v>182</v>
      </c>
      <c r="D155" s="2" t="s">
        <v>356</v>
      </c>
      <c r="E155" s="2" t="s">
        <v>30</v>
      </c>
      <c r="F155" s="2" t="s">
        <v>54</v>
      </c>
      <c r="G155" s="2" t="s">
        <v>70</v>
      </c>
      <c r="H155" s="2" t="s">
        <v>331</v>
      </c>
      <c r="I155" s="3">
        <v>47995.599098000006</v>
      </c>
      <c r="J155" s="3">
        <v>73191.465196000005</v>
      </c>
      <c r="K155" s="3">
        <v>81248.745406000016</v>
      </c>
      <c r="L155" s="3">
        <v>59585.023701999991</v>
      </c>
      <c r="M155" s="3">
        <v>56598.829070999971</v>
      </c>
      <c r="N155" s="3">
        <v>71546.059212000007</v>
      </c>
      <c r="O155" s="3">
        <v>390165.721685</v>
      </c>
    </row>
    <row r="156" spans="1:15">
      <c r="A156" s="2" t="s">
        <v>29</v>
      </c>
      <c r="B156" s="2" t="s">
        <v>57</v>
      </c>
      <c r="C156" s="2" t="s">
        <v>182</v>
      </c>
      <c r="D156" s="2" t="s">
        <v>183</v>
      </c>
      <c r="E156" s="2" t="s">
        <v>30</v>
      </c>
      <c r="F156" s="2" t="s">
        <v>54</v>
      </c>
      <c r="G156" s="2" t="s">
        <v>70</v>
      </c>
      <c r="H156" s="2" t="s">
        <v>331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</row>
    <row r="157" spans="1:15">
      <c r="A157" s="2" t="s">
        <v>29</v>
      </c>
      <c r="B157" s="2" t="s">
        <v>57</v>
      </c>
      <c r="C157" s="2" t="s">
        <v>170</v>
      </c>
      <c r="D157" s="2" t="s">
        <v>336</v>
      </c>
      <c r="E157" s="2" t="s">
        <v>30</v>
      </c>
      <c r="F157" s="2" t="s">
        <v>54</v>
      </c>
      <c r="G157" s="2" t="s">
        <v>70</v>
      </c>
      <c r="H157" s="2" t="s">
        <v>331</v>
      </c>
      <c r="I157" s="3">
        <v>47995.599098000006</v>
      </c>
      <c r="J157" s="3">
        <v>73191.46519599999</v>
      </c>
      <c r="K157" s="3">
        <v>81248.745406000045</v>
      </c>
      <c r="L157" s="3">
        <v>59585.023702000006</v>
      </c>
      <c r="M157" s="3">
        <v>56598.829071</v>
      </c>
      <c r="N157" s="3">
        <v>71546.059212000007</v>
      </c>
      <c r="O157" s="3">
        <v>390165.721685</v>
      </c>
    </row>
    <row r="158" spans="1:15">
      <c r="A158" s="2" t="s">
        <v>29</v>
      </c>
      <c r="B158" s="2" t="s">
        <v>57</v>
      </c>
      <c r="C158" s="2" t="s">
        <v>170</v>
      </c>
      <c r="D158" s="2" t="s">
        <v>171</v>
      </c>
      <c r="E158" s="2" t="s">
        <v>30</v>
      </c>
      <c r="F158" s="2" t="s">
        <v>54</v>
      </c>
      <c r="G158" s="2" t="s">
        <v>70</v>
      </c>
      <c r="H158" s="2" t="s">
        <v>331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</row>
    <row r="159" spans="1:15">
      <c r="A159" s="2" t="s">
        <v>29</v>
      </c>
      <c r="B159" s="2" t="s">
        <v>57</v>
      </c>
      <c r="C159" s="2" t="s">
        <v>376</v>
      </c>
      <c r="D159" s="2" t="s">
        <v>377</v>
      </c>
      <c r="E159" s="2" t="s">
        <v>30</v>
      </c>
      <c r="F159" s="2" t="s">
        <v>54</v>
      </c>
      <c r="G159" s="2" t="s">
        <v>70</v>
      </c>
      <c r="H159" s="2" t="s">
        <v>331</v>
      </c>
      <c r="I159" s="3">
        <v>47995.599097999999</v>
      </c>
      <c r="J159" s="3">
        <v>73191.465196000005</v>
      </c>
      <c r="K159" s="3">
        <v>81248.745406000016</v>
      </c>
      <c r="L159" s="3">
        <v>59585.023702000006</v>
      </c>
      <c r="M159" s="3">
        <v>56598.829070999993</v>
      </c>
      <c r="N159" s="3">
        <v>71546.059212000022</v>
      </c>
      <c r="O159" s="3">
        <v>390165.721685</v>
      </c>
    </row>
    <row r="160" spans="1:15">
      <c r="A160" s="2" t="s">
        <v>29</v>
      </c>
      <c r="B160" s="2" t="s">
        <v>57</v>
      </c>
      <c r="C160" s="2" t="s">
        <v>401</v>
      </c>
      <c r="D160" s="2" t="s">
        <v>402</v>
      </c>
      <c r="E160" s="2" t="s">
        <v>30</v>
      </c>
      <c r="F160" s="2" t="s">
        <v>54</v>
      </c>
      <c r="G160" s="2" t="s">
        <v>70</v>
      </c>
      <c r="H160" s="2" t="s">
        <v>331</v>
      </c>
      <c r="I160" s="3">
        <v>47995.599097999999</v>
      </c>
      <c r="J160" s="3">
        <v>73191.465196000005</v>
      </c>
      <c r="K160" s="3">
        <v>81248.745406000002</v>
      </c>
      <c r="L160" s="3">
        <v>59585.02370200002</v>
      </c>
      <c r="M160" s="3">
        <v>56598.829071</v>
      </c>
      <c r="N160" s="3">
        <v>71546.059212000007</v>
      </c>
      <c r="O160" s="3">
        <v>390165.721685</v>
      </c>
    </row>
    <row r="161" spans="1:15">
      <c r="A161" s="2" t="s">
        <v>29</v>
      </c>
      <c r="B161" s="2" t="s">
        <v>57</v>
      </c>
      <c r="C161" s="2" t="s">
        <v>144</v>
      </c>
      <c r="D161" s="2" t="s">
        <v>334</v>
      </c>
      <c r="E161" s="2" t="s">
        <v>30</v>
      </c>
      <c r="F161" s="2" t="s">
        <v>54</v>
      </c>
      <c r="G161" s="2" t="s">
        <v>70</v>
      </c>
      <c r="H161" s="2" t="s">
        <v>331</v>
      </c>
      <c r="I161" s="3">
        <v>47995.599097999999</v>
      </c>
      <c r="J161" s="3">
        <v>73191.465196000005</v>
      </c>
      <c r="K161" s="3">
        <v>81248.745405999958</v>
      </c>
      <c r="L161" s="3">
        <v>59585.023702000006</v>
      </c>
      <c r="M161" s="3">
        <v>56598.829071</v>
      </c>
      <c r="N161" s="3">
        <v>71546.059211999993</v>
      </c>
      <c r="O161" s="3">
        <v>390165.721685</v>
      </c>
    </row>
    <row r="162" spans="1:15">
      <c r="A162" s="2" t="s">
        <v>29</v>
      </c>
      <c r="B162" s="2" t="s">
        <v>57</v>
      </c>
      <c r="C162" s="2" t="s">
        <v>144</v>
      </c>
      <c r="D162" s="2" t="s">
        <v>145</v>
      </c>
      <c r="E162" s="2" t="s">
        <v>30</v>
      </c>
      <c r="F162" s="2" t="s">
        <v>54</v>
      </c>
      <c r="G162" s="2" t="s">
        <v>70</v>
      </c>
      <c r="H162" s="2" t="s">
        <v>331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</row>
    <row r="163" spans="1:15">
      <c r="A163" s="2" t="s">
        <v>29</v>
      </c>
      <c r="B163" s="2" t="s">
        <v>57</v>
      </c>
      <c r="C163" s="2" t="s">
        <v>371</v>
      </c>
      <c r="D163" s="2" t="s">
        <v>372</v>
      </c>
      <c r="E163" s="2" t="s">
        <v>30</v>
      </c>
      <c r="F163" s="2" t="s">
        <v>54</v>
      </c>
      <c r="G163" s="2" t="s">
        <v>70</v>
      </c>
      <c r="H163" s="2" t="s">
        <v>331</v>
      </c>
      <c r="I163" s="3">
        <v>47995.599098000006</v>
      </c>
      <c r="J163" s="3">
        <v>73191.46519599999</v>
      </c>
      <c r="K163" s="3">
        <v>81248.745406000002</v>
      </c>
      <c r="L163" s="3">
        <v>59585.023702000013</v>
      </c>
      <c r="M163" s="3">
        <v>56598.829071</v>
      </c>
      <c r="N163" s="3">
        <v>71546.059211999993</v>
      </c>
      <c r="O163" s="3">
        <v>390165.721685</v>
      </c>
    </row>
    <row r="164" spans="1:15">
      <c r="A164" s="2" t="s">
        <v>29</v>
      </c>
      <c r="B164" s="2" t="s">
        <v>57</v>
      </c>
      <c r="C164" s="2" t="s">
        <v>148</v>
      </c>
      <c r="D164" s="2" t="s">
        <v>379</v>
      </c>
      <c r="E164" s="2" t="s">
        <v>30</v>
      </c>
      <c r="F164" s="2" t="s">
        <v>54</v>
      </c>
      <c r="G164" s="2" t="s">
        <v>70</v>
      </c>
      <c r="H164" s="2" t="s">
        <v>331</v>
      </c>
      <c r="I164" s="3">
        <v>47995.599097999999</v>
      </c>
      <c r="J164" s="3">
        <v>73191.465196000019</v>
      </c>
      <c r="K164" s="3">
        <v>81248.745405999987</v>
      </c>
      <c r="L164" s="3">
        <v>59585.02370200002</v>
      </c>
      <c r="M164" s="3">
        <v>56598.829070999978</v>
      </c>
      <c r="N164" s="3">
        <v>71546.059212000007</v>
      </c>
      <c r="O164" s="3">
        <v>390165.721685</v>
      </c>
    </row>
    <row r="165" spans="1:15">
      <c r="A165" s="2" t="s">
        <v>29</v>
      </c>
      <c r="B165" s="2" t="s">
        <v>57</v>
      </c>
      <c r="C165" s="2" t="s">
        <v>148</v>
      </c>
      <c r="D165" s="2" t="s">
        <v>149</v>
      </c>
      <c r="E165" s="2" t="s">
        <v>30</v>
      </c>
      <c r="F165" s="2" t="s">
        <v>54</v>
      </c>
      <c r="G165" s="2" t="s">
        <v>70</v>
      </c>
      <c r="H165" s="2" t="s">
        <v>331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</row>
    <row r="166" spans="1:15">
      <c r="A166" s="2" t="s">
        <v>29</v>
      </c>
      <c r="B166" s="2" t="s">
        <v>57</v>
      </c>
      <c r="C166" s="2" t="s">
        <v>132</v>
      </c>
      <c r="D166" s="2" t="s">
        <v>411</v>
      </c>
      <c r="E166" s="2" t="s">
        <v>30</v>
      </c>
      <c r="F166" s="2" t="s">
        <v>54</v>
      </c>
      <c r="G166" s="2" t="s">
        <v>70</v>
      </c>
      <c r="H166" s="2" t="s">
        <v>331</v>
      </c>
      <c r="I166" s="3">
        <v>47995.599098000006</v>
      </c>
      <c r="J166" s="3">
        <v>73191.465196000005</v>
      </c>
      <c r="K166" s="3">
        <v>81248.745406000002</v>
      </c>
      <c r="L166" s="3">
        <v>59585.02370200002</v>
      </c>
      <c r="M166" s="3">
        <v>56598.829070999971</v>
      </c>
      <c r="N166" s="3">
        <v>71546.059212000007</v>
      </c>
      <c r="O166" s="3">
        <v>390165.721685</v>
      </c>
    </row>
    <row r="167" spans="1:15">
      <c r="A167" s="2" t="s">
        <v>29</v>
      </c>
      <c r="B167" s="2" t="s">
        <v>57</v>
      </c>
      <c r="C167" s="2" t="s">
        <v>132</v>
      </c>
      <c r="D167" s="2" t="s">
        <v>133</v>
      </c>
      <c r="E167" s="2" t="s">
        <v>30</v>
      </c>
      <c r="F167" s="2" t="s">
        <v>54</v>
      </c>
      <c r="G167" s="2" t="s">
        <v>70</v>
      </c>
      <c r="H167" s="2" t="s">
        <v>331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</row>
    <row r="168" spans="1:15">
      <c r="A168" s="2" t="s">
        <v>29</v>
      </c>
      <c r="B168" s="2" t="s">
        <v>57</v>
      </c>
      <c r="C168" s="2" t="s">
        <v>152</v>
      </c>
      <c r="D168" s="2" t="s">
        <v>351</v>
      </c>
      <c r="E168" s="2" t="s">
        <v>30</v>
      </c>
      <c r="F168" s="2" t="s">
        <v>54</v>
      </c>
      <c r="G168" s="2" t="s">
        <v>70</v>
      </c>
      <c r="H168" s="2" t="s">
        <v>331</v>
      </c>
      <c r="I168" s="3">
        <v>47995.599097999999</v>
      </c>
      <c r="J168" s="3">
        <v>73191.465196000005</v>
      </c>
      <c r="K168" s="3">
        <v>81248.745405999973</v>
      </c>
      <c r="L168" s="3">
        <v>59585.023702000006</v>
      </c>
      <c r="M168" s="3">
        <v>56598.829071000007</v>
      </c>
      <c r="N168" s="3">
        <v>71546.059212000007</v>
      </c>
      <c r="O168" s="3">
        <v>390165.721685</v>
      </c>
    </row>
    <row r="169" spans="1:15">
      <c r="A169" s="2" t="s">
        <v>29</v>
      </c>
      <c r="B169" s="2" t="s">
        <v>57</v>
      </c>
      <c r="C169" s="2" t="s">
        <v>152</v>
      </c>
      <c r="D169" s="2" t="s">
        <v>153</v>
      </c>
      <c r="E169" s="2" t="s">
        <v>30</v>
      </c>
      <c r="F169" s="2" t="s">
        <v>54</v>
      </c>
      <c r="G169" s="2" t="s">
        <v>70</v>
      </c>
      <c r="H169" s="2" t="s">
        <v>331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</row>
    <row r="170" spans="1:15">
      <c r="A170" s="2" t="s">
        <v>29</v>
      </c>
      <c r="B170" s="2" t="s">
        <v>57</v>
      </c>
      <c r="C170" s="2" t="s">
        <v>114</v>
      </c>
      <c r="D170" s="2" t="s">
        <v>339</v>
      </c>
      <c r="E170" s="2" t="s">
        <v>30</v>
      </c>
      <c r="F170" s="2" t="s">
        <v>54</v>
      </c>
      <c r="G170" s="2" t="s">
        <v>70</v>
      </c>
      <c r="H170" s="2" t="s">
        <v>331</v>
      </c>
      <c r="I170" s="3">
        <v>47995.599097999991</v>
      </c>
      <c r="J170" s="3">
        <v>73191.465196000005</v>
      </c>
      <c r="K170" s="3">
        <v>81248.745406000016</v>
      </c>
      <c r="L170" s="3">
        <v>59585.023701999991</v>
      </c>
      <c r="M170" s="3">
        <v>56598.829071</v>
      </c>
      <c r="N170" s="3">
        <v>71546.059212000007</v>
      </c>
      <c r="O170" s="3">
        <v>390165.721685</v>
      </c>
    </row>
    <row r="171" spans="1:15">
      <c r="A171" s="2" t="s">
        <v>29</v>
      </c>
      <c r="B171" s="2" t="s">
        <v>57</v>
      </c>
      <c r="C171" s="2" t="s">
        <v>114</v>
      </c>
      <c r="D171" s="2" t="s">
        <v>115</v>
      </c>
      <c r="E171" s="2" t="s">
        <v>30</v>
      </c>
      <c r="F171" s="2" t="s">
        <v>54</v>
      </c>
      <c r="G171" s="2" t="s">
        <v>70</v>
      </c>
      <c r="H171" s="2" t="s">
        <v>331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</row>
    <row r="172" spans="1:15">
      <c r="A172" s="2" t="s">
        <v>29</v>
      </c>
      <c r="B172" s="2" t="s">
        <v>57</v>
      </c>
      <c r="C172" s="2" t="s">
        <v>78</v>
      </c>
      <c r="D172" s="2" t="s">
        <v>382</v>
      </c>
      <c r="E172" s="2" t="s">
        <v>30</v>
      </c>
      <c r="F172" s="2" t="s">
        <v>54</v>
      </c>
      <c r="G172" s="2" t="s">
        <v>70</v>
      </c>
      <c r="H172" s="2" t="s">
        <v>331</v>
      </c>
      <c r="I172" s="3">
        <v>47995.599097999999</v>
      </c>
      <c r="J172" s="3">
        <v>73191.465196000005</v>
      </c>
      <c r="K172" s="3">
        <v>81248.745406000016</v>
      </c>
      <c r="L172" s="3">
        <v>59585.023702000006</v>
      </c>
      <c r="M172" s="3">
        <v>56598.829070999986</v>
      </c>
      <c r="N172" s="3">
        <v>71546.059211999993</v>
      </c>
      <c r="O172" s="3">
        <v>390165.721685</v>
      </c>
    </row>
    <row r="173" spans="1:15">
      <c r="A173" s="2" t="s">
        <v>29</v>
      </c>
      <c r="B173" s="2" t="s">
        <v>57</v>
      </c>
      <c r="C173" s="2" t="s">
        <v>78</v>
      </c>
      <c r="D173" s="2" t="s">
        <v>79</v>
      </c>
      <c r="E173" s="2" t="s">
        <v>30</v>
      </c>
      <c r="F173" s="2" t="s">
        <v>54</v>
      </c>
      <c r="G173" s="2" t="s">
        <v>70</v>
      </c>
      <c r="H173" s="2" t="s">
        <v>331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</row>
    <row r="174" spans="1:15">
      <c r="A174" s="2" t="s">
        <v>29</v>
      </c>
      <c r="B174" s="2" t="s">
        <v>57</v>
      </c>
      <c r="C174" s="2" t="s">
        <v>72</v>
      </c>
      <c r="D174" s="2" t="s">
        <v>395</v>
      </c>
      <c r="E174" s="2" t="s">
        <v>30</v>
      </c>
      <c r="F174" s="2" t="s">
        <v>54</v>
      </c>
      <c r="G174" s="2" t="s">
        <v>70</v>
      </c>
      <c r="H174" s="2" t="s">
        <v>331</v>
      </c>
      <c r="I174" s="3">
        <v>47995.599097999991</v>
      </c>
      <c r="J174" s="3">
        <v>73191.46519599999</v>
      </c>
      <c r="K174" s="3">
        <v>81248.745406000002</v>
      </c>
      <c r="L174" s="3">
        <v>59585.023702000028</v>
      </c>
      <c r="M174" s="3">
        <v>56598.829071</v>
      </c>
      <c r="N174" s="3">
        <v>71546.059211999993</v>
      </c>
      <c r="O174" s="3">
        <v>390165.721685</v>
      </c>
    </row>
    <row r="175" spans="1:15">
      <c r="A175" s="2" t="s">
        <v>29</v>
      </c>
      <c r="B175" s="2" t="s">
        <v>57</v>
      </c>
      <c r="C175" s="2" t="s">
        <v>72</v>
      </c>
      <c r="D175" s="2" t="s">
        <v>73</v>
      </c>
      <c r="E175" s="2" t="s">
        <v>30</v>
      </c>
      <c r="F175" s="2" t="s">
        <v>54</v>
      </c>
      <c r="G175" s="2" t="s">
        <v>70</v>
      </c>
      <c r="H175" s="2" t="s">
        <v>331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</row>
    <row r="176" spans="1:15">
      <c r="A176" s="2" t="s">
        <v>29</v>
      </c>
      <c r="B176" s="2" t="s">
        <v>57</v>
      </c>
      <c r="C176" s="2" t="s">
        <v>192</v>
      </c>
      <c r="D176" s="2" t="s">
        <v>341</v>
      </c>
      <c r="E176" s="2" t="s">
        <v>30</v>
      </c>
      <c r="F176" s="2" t="s">
        <v>54</v>
      </c>
      <c r="G176" s="2" t="s">
        <v>70</v>
      </c>
      <c r="H176" s="2" t="s">
        <v>331</v>
      </c>
      <c r="I176" s="3">
        <v>47995.599097999999</v>
      </c>
      <c r="J176" s="3">
        <v>73191.465195999961</v>
      </c>
      <c r="K176" s="3">
        <v>81248.745405999973</v>
      </c>
      <c r="L176" s="3">
        <v>59585.023702000006</v>
      </c>
      <c r="M176" s="3">
        <v>56598.829070999986</v>
      </c>
      <c r="N176" s="3">
        <v>71546.059212000022</v>
      </c>
      <c r="O176" s="3">
        <v>390165.721685</v>
      </c>
    </row>
    <row r="177" spans="1:15">
      <c r="A177" s="2" t="s">
        <v>29</v>
      </c>
      <c r="B177" s="2" t="s">
        <v>57</v>
      </c>
      <c r="C177" s="2" t="s">
        <v>192</v>
      </c>
      <c r="D177" s="2" t="s">
        <v>193</v>
      </c>
      <c r="E177" s="2" t="s">
        <v>30</v>
      </c>
      <c r="F177" s="2" t="s">
        <v>54</v>
      </c>
      <c r="G177" s="2" t="s">
        <v>70</v>
      </c>
      <c r="H177" s="2" t="s">
        <v>331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</row>
    <row r="178" spans="1:15">
      <c r="A178" s="2" t="s">
        <v>29</v>
      </c>
      <c r="B178" s="2" t="s">
        <v>57</v>
      </c>
      <c r="C178" s="2" t="s">
        <v>95</v>
      </c>
      <c r="D178" s="2" t="s">
        <v>350</v>
      </c>
      <c r="E178" s="2" t="s">
        <v>30</v>
      </c>
      <c r="F178" s="2" t="s">
        <v>54</v>
      </c>
      <c r="G178" s="2" t="s">
        <v>70</v>
      </c>
      <c r="H178" s="2" t="s">
        <v>331</v>
      </c>
      <c r="I178" s="3">
        <v>47995.599097999991</v>
      </c>
      <c r="J178" s="3">
        <v>73191.46519599999</v>
      </c>
      <c r="K178" s="3">
        <v>81248.745406000002</v>
      </c>
      <c r="L178" s="3">
        <v>59585.023701999999</v>
      </c>
      <c r="M178" s="3">
        <v>56598.829071</v>
      </c>
      <c r="N178" s="3">
        <v>71546.059212000007</v>
      </c>
      <c r="O178" s="3">
        <v>390165.721685</v>
      </c>
    </row>
    <row r="179" spans="1:15">
      <c r="A179" s="2" t="s">
        <v>29</v>
      </c>
      <c r="B179" s="2" t="s">
        <v>57</v>
      </c>
      <c r="C179" s="2" t="s">
        <v>95</v>
      </c>
      <c r="D179" s="2" t="s">
        <v>96</v>
      </c>
      <c r="E179" s="2" t="s">
        <v>30</v>
      </c>
      <c r="F179" s="2" t="s">
        <v>54</v>
      </c>
      <c r="G179" s="2" t="s">
        <v>70</v>
      </c>
      <c r="H179" s="2" t="s">
        <v>331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</row>
    <row r="180" spans="1:15">
      <c r="A180" s="2" t="s">
        <v>29</v>
      </c>
      <c r="B180" s="2" t="s">
        <v>57</v>
      </c>
      <c r="C180" s="2" t="s">
        <v>196</v>
      </c>
      <c r="D180" s="2" t="s">
        <v>383</v>
      </c>
      <c r="E180" s="2" t="s">
        <v>30</v>
      </c>
      <c r="F180" s="2" t="s">
        <v>54</v>
      </c>
      <c r="G180" s="2" t="s">
        <v>70</v>
      </c>
      <c r="H180" s="2" t="s">
        <v>331</v>
      </c>
      <c r="I180" s="3">
        <v>47995.599097999991</v>
      </c>
      <c r="J180" s="3">
        <v>73191.465196000005</v>
      </c>
      <c r="K180" s="3">
        <v>81248.745405999987</v>
      </c>
      <c r="L180" s="3">
        <v>59585.02370200002</v>
      </c>
      <c r="M180" s="3">
        <v>56598.829070999978</v>
      </c>
      <c r="N180" s="3">
        <v>71546.059212000007</v>
      </c>
      <c r="O180" s="3">
        <v>390165.721685</v>
      </c>
    </row>
    <row r="181" spans="1:15">
      <c r="A181" s="2" t="s">
        <v>29</v>
      </c>
      <c r="B181" s="2" t="s">
        <v>57</v>
      </c>
      <c r="C181" s="2" t="s">
        <v>196</v>
      </c>
      <c r="D181" s="2" t="s">
        <v>197</v>
      </c>
      <c r="E181" s="2" t="s">
        <v>30</v>
      </c>
      <c r="F181" s="2" t="s">
        <v>54</v>
      </c>
      <c r="G181" s="2" t="s">
        <v>70</v>
      </c>
      <c r="H181" s="2" t="s">
        <v>331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</row>
    <row r="182" spans="1:15">
      <c r="A182" s="2" t="s">
        <v>29</v>
      </c>
      <c r="B182" s="2" t="s">
        <v>57</v>
      </c>
      <c r="C182" s="2" t="s">
        <v>398</v>
      </c>
      <c r="D182" s="2" t="s">
        <v>399</v>
      </c>
      <c r="E182" s="2" t="s">
        <v>30</v>
      </c>
      <c r="F182" s="2" t="s">
        <v>54</v>
      </c>
      <c r="G182" s="2" t="s">
        <v>70</v>
      </c>
      <c r="H182" s="2" t="s">
        <v>331</v>
      </c>
      <c r="I182" s="3">
        <v>47995.599097999999</v>
      </c>
      <c r="J182" s="3">
        <v>73191.465196000005</v>
      </c>
      <c r="K182" s="3">
        <v>81248.745405999987</v>
      </c>
      <c r="L182" s="3">
        <v>59585.023701999999</v>
      </c>
      <c r="M182" s="3">
        <v>56598.829070999993</v>
      </c>
      <c r="N182" s="3">
        <v>71546.059212000022</v>
      </c>
      <c r="O182" s="3">
        <v>390165.721685</v>
      </c>
    </row>
    <row r="183" spans="1:15">
      <c r="A183" s="2" t="s">
        <v>29</v>
      </c>
      <c r="B183" s="2" t="s">
        <v>57</v>
      </c>
      <c r="C183" s="2" t="s">
        <v>354</v>
      </c>
      <c r="D183" s="2" t="s">
        <v>355</v>
      </c>
      <c r="E183" s="2" t="s">
        <v>30</v>
      </c>
      <c r="F183" s="2" t="s">
        <v>54</v>
      </c>
      <c r="G183" s="2" t="s">
        <v>70</v>
      </c>
      <c r="H183" s="2" t="s">
        <v>331</v>
      </c>
      <c r="I183" s="3">
        <v>47995.599097999999</v>
      </c>
      <c r="J183" s="3">
        <v>73191.465195999976</v>
      </c>
      <c r="K183" s="3">
        <v>81248.745406000002</v>
      </c>
      <c r="L183" s="3">
        <v>59585.023702000013</v>
      </c>
      <c r="M183" s="3">
        <v>56598.829070999986</v>
      </c>
      <c r="N183" s="3">
        <v>71546.059212000007</v>
      </c>
      <c r="O183" s="3">
        <v>390165.721685</v>
      </c>
    </row>
    <row r="184" spans="1:15">
      <c r="A184" s="2" t="s">
        <v>29</v>
      </c>
      <c r="B184" s="2" t="s">
        <v>57</v>
      </c>
      <c r="C184" s="2" t="s">
        <v>134</v>
      </c>
      <c r="D184" s="2" t="s">
        <v>403</v>
      </c>
      <c r="E184" s="2" t="s">
        <v>30</v>
      </c>
      <c r="F184" s="2" t="s">
        <v>54</v>
      </c>
      <c r="G184" s="2" t="s">
        <v>70</v>
      </c>
      <c r="H184" s="2" t="s">
        <v>331</v>
      </c>
      <c r="I184" s="3">
        <v>47995.599097999991</v>
      </c>
      <c r="J184" s="3">
        <v>73191.465196000005</v>
      </c>
      <c r="K184" s="3">
        <v>81248.745406000002</v>
      </c>
      <c r="L184" s="3">
        <v>59585.023702000006</v>
      </c>
      <c r="M184" s="3">
        <v>56598.829070999978</v>
      </c>
      <c r="N184" s="3">
        <v>71546.059212000036</v>
      </c>
      <c r="O184" s="3">
        <v>390165.721685</v>
      </c>
    </row>
    <row r="185" spans="1:15">
      <c r="A185" s="2" t="s">
        <v>29</v>
      </c>
      <c r="B185" s="2" t="s">
        <v>57</v>
      </c>
      <c r="C185" s="2" t="s">
        <v>134</v>
      </c>
      <c r="D185" s="2" t="s">
        <v>135</v>
      </c>
      <c r="E185" s="2" t="s">
        <v>30</v>
      </c>
      <c r="F185" s="2" t="s">
        <v>54</v>
      </c>
      <c r="G185" s="2" t="s">
        <v>70</v>
      </c>
      <c r="H185" s="2" t="s">
        <v>331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</row>
    <row r="186" spans="1:15">
      <c r="A186" s="2" t="s">
        <v>29</v>
      </c>
      <c r="B186" s="2" t="s">
        <v>57</v>
      </c>
      <c r="C186" s="2" t="s">
        <v>124</v>
      </c>
      <c r="D186" s="2" t="s">
        <v>344</v>
      </c>
      <c r="E186" s="2" t="s">
        <v>30</v>
      </c>
      <c r="F186" s="2" t="s">
        <v>54</v>
      </c>
      <c r="G186" s="2" t="s">
        <v>70</v>
      </c>
      <c r="H186" s="2" t="s">
        <v>331</v>
      </c>
      <c r="I186" s="3">
        <v>47995.599097999984</v>
      </c>
      <c r="J186" s="3">
        <v>73191.46519599999</v>
      </c>
      <c r="K186" s="3">
        <v>81248.745406000016</v>
      </c>
      <c r="L186" s="3">
        <v>59585.023701999999</v>
      </c>
      <c r="M186" s="3">
        <v>56598.829070999986</v>
      </c>
      <c r="N186" s="3">
        <v>71546.059212000022</v>
      </c>
      <c r="O186" s="3">
        <v>390165.721685</v>
      </c>
    </row>
    <row r="187" spans="1:15">
      <c r="A187" s="2" t="s">
        <v>29</v>
      </c>
      <c r="B187" s="2" t="s">
        <v>57</v>
      </c>
      <c r="C187" s="2" t="s">
        <v>124</v>
      </c>
      <c r="D187" s="2" t="s">
        <v>125</v>
      </c>
      <c r="E187" s="2" t="s">
        <v>30</v>
      </c>
      <c r="F187" s="2" t="s">
        <v>54</v>
      </c>
      <c r="G187" s="2" t="s">
        <v>70</v>
      </c>
      <c r="H187" s="2" t="s">
        <v>331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</row>
    <row r="188" spans="1:15">
      <c r="A188" s="2" t="s">
        <v>29</v>
      </c>
      <c r="B188" s="2" t="s">
        <v>57</v>
      </c>
      <c r="C188" s="2" t="s">
        <v>405</v>
      </c>
      <c r="D188" s="2" t="s">
        <v>406</v>
      </c>
      <c r="E188" s="2" t="s">
        <v>30</v>
      </c>
      <c r="F188" s="2" t="s">
        <v>54</v>
      </c>
      <c r="G188" s="2" t="s">
        <v>70</v>
      </c>
      <c r="H188" s="2" t="s">
        <v>331</v>
      </c>
      <c r="I188" s="3">
        <v>47995.599097999991</v>
      </c>
      <c r="J188" s="3">
        <v>73191.46519599999</v>
      </c>
      <c r="K188" s="3">
        <v>81248.745405999987</v>
      </c>
      <c r="L188" s="3">
        <v>59585.023702000006</v>
      </c>
      <c r="M188" s="3">
        <v>56598.829071</v>
      </c>
      <c r="N188" s="3">
        <v>71546.059212000007</v>
      </c>
      <c r="O188" s="3">
        <v>390165.721685</v>
      </c>
    </row>
    <row r="189" spans="1:15">
      <c r="A189" s="2" t="s">
        <v>29</v>
      </c>
      <c r="B189" s="2" t="s">
        <v>57</v>
      </c>
      <c r="C189" s="2" t="s">
        <v>91</v>
      </c>
      <c r="D189" s="2" t="s">
        <v>333</v>
      </c>
      <c r="E189" s="2" t="s">
        <v>30</v>
      </c>
      <c r="F189" s="2" t="s">
        <v>54</v>
      </c>
      <c r="G189" s="2" t="s">
        <v>70</v>
      </c>
      <c r="H189" s="2" t="s">
        <v>331</v>
      </c>
      <c r="I189" s="3">
        <v>47995.599098000006</v>
      </c>
      <c r="J189" s="3">
        <v>73191.465195999976</v>
      </c>
      <c r="K189" s="3">
        <v>81248.745406000002</v>
      </c>
      <c r="L189" s="3">
        <v>59585.02370200002</v>
      </c>
      <c r="M189" s="3">
        <v>56598.829071000015</v>
      </c>
      <c r="N189" s="3">
        <v>71546.059212000022</v>
      </c>
      <c r="O189" s="3">
        <v>390165.721685</v>
      </c>
    </row>
    <row r="190" spans="1:15">
      <c r="A190" s="2" t="s">
        <v>29</v>
      </c>
      <c r="B190" s="2" t="s">
        <v>57</v>
      </c>
      <c r="C190" s="2" t="s">
        <v>91</v>
      </c>
      <c r="D190" s="2" t="s">
        <v>92</v>
      </c>
      <c r="E190" s="2" t="s">
        <v>30</v>
      </c>
      <c r="F190" s="2" t="s">
        <v>54</v>
      </c>
      <c r="G190" s="2" t="s">
        <v>70</v>
      </c>
      <c r="H190" s="2" t="s">
        <v>331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</row>
    <row r="191" spans="1:15">
      <c r="A191" s="2" t="s">
        <v>29</v>
      </c>
      <c r="B191" s="2" t="s">
        <v>57</v>
      </c>
      <c r="C191" s="2" t="s">
        <v>409</v>
      </c>
      <c r="D191" s="2" t="s">
        <v>410</v>
      </c>
      <c r="E191" s="2" t="s">
        <v>30</v>
      </c>
      <c r="F191" s="2" t="s">
        <v>54</v>
      </c>
      <c r="G191" s="2" t="s">
        <v>70</v>
      </c>
      <c r="H191" s="2" t="s">
        <v>331</v>
      </c>
      <c r="I191" s="3">
        <v>47995.599097999999</v>
      </c>
      <c r="J191" s="3">
        <v>73191.465195999976</v>
      </c>
      <c r="K191" s="3">
        <v>81248.745406000002</v>
      </c>
      <c r="L191" s="3">
        <v>59585.023702000013</v>
      </c>
      <c r="M191" s="3">
        <v>56598.829070999993</v>
      </c>
      <c r="N191" s="3">
        <v>71546.059212000022</v>
      </c>
      <c r="O191" s="3">
        <v>390165.721685</v>
      </c>
    </row>
    <row r="192" spans="1:15">
      <c r="A192" s="2" t="s">
        <v>29</v>
      </c>
      <c r="B192" s="2" t="s">
        <v>57</v>
      </c>
      <c r="C192" s="2" t="s">
        <v>116</v>
      </c>
      <c r="D192" s="2" t="s">
        <v>340</v>
      </c>
      <c r="E192" s="2" t="s">
        <v>30</v>
      </c>
      <c r="F192" s="2" t="s">
        <v>54</v>
      </c>
      <c r="G192" s="2" t="s">
        <v>70</v>
      </c>
      <c r="H192" s="2" t="s">
        <v>331</v>
      </c>
      <c r="I192" s="3">
        <v>47995.599097999999</v>
      </c>
      <c r="J192" s="3">
        <v>73191.46519599999</v>
      </c>
      <c r="K192" s="3">
        <v>81248.745406000016</v>
      </c>
      <c r="L192" s="3">
        <v>59585.02370200002</v>
      </c>
      <c r="M192" s="3">
        <v>56598.829070999993</v>
      </c>
      <c r="N192" s="3">
        <v>71546.059211999993</v>
      </c>
      <c r="O192" s="3">
        <v>390165.721685</v>
      </c>
    </row>
    <row r="193" spans="1:15">
      <c r="A193" s="2" t="s">
        <v>29</v>
      </c>
      <c r="B193" s="2" t="s">
        <v>57</v>
      </c>
      <c r="C193" s="2" t="s">
        <v>116</v>
      </c>
      <c r="D193" s="2" t="s">
        <v>117</v>
      </c>
      <c r="E193" s="2" t="s">
        <v>30</v>
      </c>
      <c r="F193" s="2" t="s">
        <v>54</v>
      </c>
      <c r="G193" s="2" t="s">
        <v>70</v>
      </c>
      <c r="H193" s="2" t="s">
        <v>331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</row>
    <row r="194" spans="1:15">
      <c r="A194" s="2" t="s">
        <v>29</v>
      </c>
      <c r="B194" s="2" t="s">
        <v>57</v>
      </c>
      <c r="C194" s="2" t="s">
        <v>407</v>
      </c>
      <c r="D194" s="2" t="s">
        <v>408</v>
      </c>
      <c r="E194" s="2" t="s">
        <v>30</v>
      </c>
      <c r="F194" s="2" t="s">
        <v>54</v>
      </c>
      <c r="G194" s="2" t="s">
        <v>70</v>
      </c>
      <c r="H194" s="2" t="s">
        <v>331</v>
      </c>
      <c r="I194" s="3">
        <v>47995.599097999991</v>
      </c>
      <c r="J194" s="3">
        <v>73191.46519599999</v>
      </c>
      <c r="K194" s="3">
        <v>81248.745406000016</v>
      </c>
      <c r="L194" s="3">
        <v>59585.023702000006</v>
      </c>
      <c r="M194" s="3">
        <v>56598.829070999978</v>
      </c>
      <c r="N194" s="3">
        <v>71546.059212000007</v>
      </c>
      <c r="O194" s="3">
        <v>390165.721685</v>
      </c>
    </row>
    <row r="195" spans="1:15">
      <c r="A195" s="2" t="s">
        <v>29</v>
      </c>
      <c r="B195" s="2" t="s">
        <v>57</v>
      </c>
      <c r="C195" s="2" t="s">
        <v>103</v>
      </c>
      <c r="D195" s="2" t="s">
        <v>357</v>
      </c>
      <c r="E195" s="2" t="s">
        <v>30</v>
      </c>
      <c r="F195" s="2" t="s">
        <v>54</v>
      </c>
      <c r="G195" s="2" t="s">
        <v>70</v>
      </c>
      <c r="H195" s="2" t="s">
        <v>331</v>
      </c>
      <c r="I195" s="3">
        <v>47995.599097999999</v>
      </c>
      <c r="J195" s="3">
        <v>73191.46519599999</v>
      </c>
      <c r="K195" s="3">
        <v>81248.745406000002</v>
      </c>
      <c r="L195" s="3">
        <v>59585.023702000013</v>
      </c>
      <c r="M195" s="3">
        <v>56598.829071</v>
      </c>
      <c r="N195" s="3">
        <v>71546.059212000022</v>
      </c>
      <c r="O195" s="3">
        <v>390165.721685</v>
      </c>
    </row>
    <row r="196" spans="1:15">
      <c r="A196" s="2" t="s">
        <v>29</v>
      </c>
      <c r="B196" s="2" t="s">
        <v>57</v>
      </c>
      <c r="C196" s="2" t="s">
        <v>103</v>
      </c>
      <c r="D196" s="2" t="s">
        <v>104</v>
      </c>
      <c r="E196" s="2" t="s">
        <v>30</v>
      </c>
      <c r="F196" s="2" t="s">
        <v>54</v>
      </c>
      <c r="G196" s="2" t="s">
        <v>70</v>
      </c>
      <c r="H196" s="2" t="s">
        <v>331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</row>
    <row r="197" spans="1:15">
      <c r="A197" s="2" t="s">
        <v>29</v>
      </c>
      <c r="B197" s="2" t="s">
        <v>57</v>
      </c>
      <c r="C197" s="2" t="s">
        <v>352</v>
      </c>
      <c r="D197" s="2" t="s">
        <v>353</v>
      </c>
      <c r="E197" s="2" t="s">
        <v>30</v>
      </c>
      <c r="F197" s="2" t="s">
        <v>54</v>
      </c>
      <c r="G197" s="2" t="s">
        <v>70</v>
      </c>
      <c r="H197" s="2" t="s">
        <v>331</v>
      </c>
      <c r="I197" s="3">
        <v>47995.599097999984</v>
      </c>
      <c r="J197" s="3">
        <v>73191.46519599999</v>
      </c>
      <c r="K197" s="3">
        <v>81248.745406000016</v>
      </c>
      <c r="L197" s="3">
        <v>59585.023702000006</v>
      </c>
      <c r="M197" s="3">
        <v>56598.829070999986</v>
      </c>
      <c r="N197" s="3">
        <v>71546.059211999993</v>
      </c>
      <c r="O197" s="3">
        <v>390165.721685</v>
      </c>
    </row>
    <row r="198" spans="1:15">
      <c r="A198" s="2" t="s">
        <v>29</v>
      </c>
      <c r="B198" s="2" t="s">
        <v>57</v>
      </c>
      <c r="C198" s="2" t="s">
        <v>390</v>
      </c>
      <c r="D198" s="2" t="s">
        <v>391</v>
      </c>
      <c r="E198" s="2" t="s">
        <v>30</v>
      </c>
      <c r="F198" s="2" t="s">
        <v>54</v>
      </c>
      <c r="G198" s="2" t="s">
        <v>70</v>
      </c>
      <c r="H198" s="2" t="s">
        <v>331</v>
      </c>
      <c r="I198" s="3">
        <v>47995.599098000006</v>
      </c>
      <c r="J198" s="3">
        <v>73191.465196000005</v>
      </c>
      <c r="K198" s="3">
        <v>81248.745406000016</v>
      </c>
      <c r="L198" s="3">
        <v>59585.023701999999</v>
      </c>
      <c r="M198" s="3">
        <v>56598.829070999978</v>
      </c>
      <c r="N198" s="3">
        <v>71546.059212000007</v>
      </c>
      <c r="O198" s="3">
        <v>390165.721685</v>
      </c>
    </row>
    <row r="199" spans="1:15">
      <c r="A199" s="2" t="s">
        <v>29</v>
      </c>
      <c r="B199" s="2" t="s">
        <v>57</v>
      </c>
      <c r="C199" s="2" t="s">
        <v>390</v>
      </c>
      <c r="D199" s="2" t="s">
        <v>429</v>
      </c>
      <c r="E199" s="2" t="s">
        <v>30</v>
      </c>
      <c r="F199" s="2" t="s">
        <v>54</v>
      </c>
      <c r="G199" s="2" t="s">
        <v>425</v>
      </c>
      <c r="H199" s="2" t="s">
        <v>331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</row>
    <row r="200" spans="1:15">
      <c r="A200" s="2" t="s">
        <v>29</v>
      </c>
      <c r="B200" s="2" t="s">
        <v>57</v>
      </c>
      <c r="C200" s="2" t="s">
        <v>146</v>
      </c>
      <c r="D200" s="2" t="s">
        <v>416</v>
      </c>
      <c r="E200" s="2" t="s">
        <v>30</v>
      </c>
      <c r="F200" s="2" t="s">
        <v>54</v>
      </c>
      <c r="G200" s="2" t="s">
        <v>70</v>
      </c>
      <c r="H200" s="2" t="s">
        <v>331</v>
      </c>
      <c r="I200" s="3">
        <v>47995.599097999991</v>
      </c>
      <c r="J200" s="3">
        <v>73191.46519599999</v>
      </c>
      <c r="K200" s="3">
        <v>81248.745406000002</v>
      </c>
      <c r="L200" s="3">
        <v>59585.023702000013</v>
      </c>
      <c r="M200" s="3">
        <v>56598.829070999993</v>
      </c>
      <c r="N200" s="3">
        <v>71546.059212000007</v>
      </c>
      <c r="O200" s="3">
        <v>390165.721685</v>
      </c>
    </row>
    <row r="201" spans="1:15">
      <c r="A201" s="2" t="s">
        <v>29</v>
      </c>
      <c r="B201" s="2" t="s">
        <v>57</v>
      </c>
      <c r="C201" s="2" t="s">
        <v>146</v>
      </c>
      <c r="D201" s="2" t="s">
        <v>147</v>
      </c>
      <c r="E201" s="2" t="s">
        <v>30</v>
      </c>
      <c r="F201" s="2" t="s">
        <v>54</v>
      </c>
      <c r="G201" s="2" t="s">
        <v>70</v>
      </c>
      <c r="H201" s="2" t="s">
        <v>331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</row>
    <row r="202" spans="1:15">
      <c r="A202" s="2" t="s">
        <v>29</v>
      </c>
      <c r="B202" s="2" t="s">
        <v>57</v>
      </c>
      <c r="C202" s="2" t="s">
        <v>43</v>
      </c>
      <c r="D202" s="2" t="s">
        <v>389</v>
      </c>
      <c r="E202" s="2" t="s">
        <v>30</v>
      </c>
      <c r="F202" s="2" t="s">
        <v>54</v>
      </c>
      <c r="G202" s="2" t="s">
        <v>70</v>
      </c>
      <c r="H202" s="2" t="s">
        <v>331</v>
      </c>
      <c r="I202" s="3">
        <v>47995.599097999991</v>
      </c>
      <c r="J202" s="3">
        <v>73191.465196000019</v>
      </c>
      <c r="K202" s="3">
        <v>81248.745405999973</v>
      </c>
      <c r="L202" s="3">
        <v>59585.023702000006</v>
      </c>
      <c r="M202" s="3">
        <v>56598.829070999978</v>
      </c>
      <c r="N202" s="3">
        <v>71546.059211999993</v>
      </c>
      <c r="O202" s="3">
        <v>390165.721685</v>
      </c>
    </row>
    <row r="203" spans="1:15">
      <c r="A203" s="2" t="s">
        <v>29</v>
      </c>
      <c r="B203" s="2" t="s">
        <v>57</v>
      </c>
      <c r="C203" s="2" t="s">
        <v>43</v>
      </c>
      <c r="D203" s="2" t="s">
        <v>82</v>
      </c>
      <c r="E203" s="2" t="s">
        <v>30</v>
      </c>
      <c r="F203" s="2" t="s">
        <v>54</v>
      </c>
      <c r="G203" s="2" t="s">
        <v>70</v>
      </c>
      <c r="H203" s="2" t="s">
        <v>331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</row>
    <row r="204" spans="1:15">
      <c r="A204" s="2" t="s">
        <v>29</v>
      </c>
      <c r="B204" s="2" t="s">
        <v>57</v>
      </c>
      <c r="C204" s="2" t="s">
        <v>180</v>
      </c>
      <c r="D204" s="2" t="s">
        <v>415</v>
      </c>
      <c r="E204" s="2" t="s">
        <v>30</v>
      </c>
      <c r="F204" s="2" t="s">
        <v>54</v>
      </c>
      <c r="G204" s="2" t="s">
        <v>70</v>
      </c>
      <c r="H204" s="2" t="s">
        <v>331</v>
      </c>
      <c r="I204" s="3">
        <v>47995.599097999991</v>
      </c>
      <c r="J204" s="3">
        <v>73191.46519599999</v>
      </c>
      <c r="K204" s="3">
        <v>81248.745406000016</v>
      </c>
      <c r="L204" s="3">
        <v>59585.023702000006</v>
      </c>
      <c r="M204" s="3">
        <v>56598.829071</v>
      </c>
      <c r="N204" s="3">
        <v>71546.059211999978</v>
      </c>
      <c r="O204" s="3">
        <v>390165.721685</v>
      </c>
    </row>
    <row r="205" spans="1:15">
      <c r="A205" s="2" t="s">
        <v>29</v>
      </c>
      <c r="B205" s="2" t="s">
        <v>57</v>
      </c>
      <c r="C205" s="2" t="s">
        <v>180</v>
      </c>
      <c r="D205" s="2" t="s">
        <v>181</v>
      </c>
      <c r="E205" s="2" t="s">
        <v>30</v>
      </c>
      <c r="F205" s="2" t="s">
        <v>54</v>
      </c>
      <c r="G205" s="2" t="s">
        <v>70</v>
      </c>
      <c r="H205" s="2" t="s">
        <v>331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</row>
    <row r="206" spans="1:15">
      <c r="A206" s="2" t="s">
        <v>29</v>
      </c>
      <c r="B206" s="2" t="s">
        <v>57</v>
      </c>
      <c r="C206" s="2" t="s">
        <v>64</v>
      </c>
      <c r="D206" s="2" t="s">
        <v>342</v>
      </c>
      <c r="E206" s="2" t="s">
        <v>30</v>
      </c>
      <c r="F206" s="2" t="s">
        <v>54</v>
      </c>
      <c r="G206" s="2" t="s">
        <v>70</v>
      </c>
      <c r="H206" s="2" t="s">
        <v>331</v>
      </c>
      <c r="I206" s="3">
        <v>47995.599097999991</v>
      </c>
      <c r="J206" s="3">
        <v>73191.46519599999</v>
      </c>
      <c r="K206" s="3">
        <v>81248.745406000031</v>
      </c>
      <c r="L206" s="3">
        <v>59585.023701999999</v>
      </c>
      <c r="M206" s="3">
        <v>56598.829071</v>
      </c>
      <c r="N206" s="3">
        <v>71546.059212000007</v>
      </c>
      <c r="O206" s="3">
        <v>390165.721685</v>
      </c>
    </row>
    <row r="207" spans="1:15">
      <c r="A207" s="2" t="s">
        <v>29</v>
      </c>
      <c r="B207" s="2" t="s">
        <v>57</v>
      </c>
      <c r="C207" s="2" t="s">
        <v>64</v>
      </c>
      <c r="D207" s="2" t="s">
        <v>65</v>
      </c>
      <c r="E207" s="2" t="s">
        <v>30</v>
      </c>
      <c r="F207" s="2" t="s">
        <v>54</v>
      </c>
      <c r="G207" s="2" t="s">
        <v>55</v>
      </c>
      <c r="H207" s="2" t="s">
        <v>331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</row>
    <row r="208" spans="1:15">
      <c r="A208" s="2" t="s">
        <v>29</v>
      </c>
      <c r="B208" s="2" t="s">
        <v>57</v>
      </c>
      <c r="C208" s="2" t="s">
        <v>194</v>
      </c>
      <c r="D208" s="2" t="s">
        <v>419</v>
      </c>
      <c r="E208" s="2" t="s">
        <v>30</v>
      </c>
      <c r="F208" s="2" t="s">
        <v>54</v>
      </c>
      <c r="G208" s="2" t="s">
        <v>70</v>
      </c>
      <c r="H208" s="2" t="s">
        <v>331</v>
      </c>
      <c r="I208" s="3">
        <v>47995.599097999999</v>
      </c>
      <c r="J208" s="3">
        <v>73191.46519599999</v>
      </c>
      <c r="K208" s="3">
        <v>81248.745405999987</v>
      </c>
      <c r="L208" s="3">
        <v>59585.02370200002</v>
      </c>
      <c r="M208" s="3">
        <v>56598.829071</v>
      </c>
      <c r="N208" s="3">
        <v>71546.059212000007</v>
      </c>
      <c r="O208" s="3">
        <v>390165.721685</v>
      </c>
    </row>
    <row r="209" spans="1:15">
      <c r="A209" s="2" t="s">
        <v>29</v>
      </c>
      <c r="B209" s="2" t="s">
        <v>57</v>
      </c>
      <c r="C209" s="2" t="s">
        <v>194</v>
      </c>
      <c r="D209" s="2" t="s">
        <v>195</v>
      </c>
      <c r="E209" s="2" t="s">
        <v>30</v>
      </c>
      <c r="F209" s="2" t="s">
        <v>54</v>
      </c>
      <c r="G209" s="2" t="s">
        <v>70</v>
      </c>
      <c r="H209" s="2" t="s">
        <v>331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</row>
    <row r="210" spans="1:15">
      <c r="A210" s="2" t="s">
        <v>29</v>
      </c>
      <c r="B210" s="2" t="s">
        <v>57</v>
      </c>
      <c r="C210" s="2" t="s">
        <v>158</v>
      </c>
      <c r="D210" s="2" t="s">
        <v>366</v>
      </c>
      <c r="E210" s="2" t="s">
        <v>30</v>
      </c>
      <c r="F210" s="2" t="s">
        <v>54</v>
      </c>
      <c r="G210" s="2" t="s">
        <v>70</v>
      </c>
      <c r="H210" s="2" t="s">
        <v>331</v>
      </c>
      <c r="I210" s="3">
        <v>47995.599098000006</v>
      </c>
      <c r="J210" s="3">
        <v>73191.46519599999</v>
      </c>
      <c r="K210" s="3">
        <v>81248.745406000045</v>
      </c>
      <c r="L210" s="3">
        <v>59585.023702000006</v>
      </c>
      <c r="M210" s="3">
        <v>56598.829070999978</v>
      </c>
      <c r="N210" s="3">
        <v>71546.059212000007</v>
      </c>
      <c r="O210" s="3">
        <v>390165.721685</v>
      </c>
    </row>
    <row r="211" spans="1:15">
      <c r="A211" s="2" t="s">
        <v>29</v>
      </c>
      <c r="B211" s="2" t="s">
        <v>57</v>
      </c>
      <c r="C211" s="2" t="s">
        <v>158</v>
      </c>
      <c r="D211" s="2" t="s">
        <v>159</v>
      </c>
      <c r="E211" s="2" t="s">
        <v>30</v>
      </c>
      <c r="F211" s="2" t="s">
        <v>54</v>
      </c>
      <c r="G211" s="2" t="s">
        <v>70</v>
      </c>
      <c r="H211" s="2" t="s">
        <v>331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</row>
    <row r="212" spans="1:15">
      <c r="A212" s="2" t="s">
        <v>29</v>
      </c>
      <c r="B212" s="2" t="s">
        <v>57</v>
      </c>
      <c r="C212" s="2" t="s">
        <v>140</v>
      </c>
      <c r="D212" s="2" t="s">
        <v>423</v>
      </c>
      <c r="E212" s="2" t="s">
        <v>30</v>
      </c>
      <c r="F212" s="2" t="s">
        <v>54</v>
      </c>
      <c r="G212" s="2" t="s">
        <v>70</v>
      </c>
      <c r="H212" s="2" t="s">
        <v>331</v>
      </c>
      <c r="I212" s="3">
        <v>47995.599097999999</v>
      </c>
      <c r="J212" s="3">
        <v>73191.465196000019</v>
      </c>
      <c r="K212" s="3">
        <v>81248.745406000016</v>
      </c>
      <c r="L212" s="3">
        <v>59585.023702000006</v>
      </c>
      <c r="M212" s="3">
        <v>56598.829070999993</v>
      </c>
      <c r="N212" s="3">
        <v>71546.059211999993</v>
      </c>
      <c r="O212" s="3">
        <v>390165.721685</v>
      </c>
    </row>
    <row r="213" spans="1:15">
      <c r="A213" s="2" t="s">
        <v>29</v>
      </c>
      <c r="B213" s="2" t="s">
        <v>57</v>
      </c>
      <c r="C213" s="2" t="s">
        <v>140</v>
      </c>
      <c r="D213" s="2" t="s">
        <v>141</v>
      </c>
      <c r="E213" s="2" t="s">
        <v>30</v>
      </c>
      <c r="F213" s="2" t="s">
        <v>54</v>
      </c>
      <c r="G213" s="2" t="s">
        <v>70</v>
      </c>
      <c r="H213" s="2" t="s">
        <v>331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</row>
    <row r="214" spans="1:15">
      <c r="A214" s="2" t="s">
        <v>29</v>
      </c>
      <c r="B214" s="2" t="s">
        <v>57</v>
      </c>
      <c r="C214" s="2" t="s">
        <v>184</v>
      </c>
      <c r="D214" s="2" t="s">
        <v>185</v>
      </c>
      <c r="E214" s="2" t="s">
        <v>30</v>
      </c>
      <c r="F214" s="2" t="s">
        <v>54</v>
      </c>
      <c r="G214" s="2" t="s">
        <v>70</v>
      </c>
      <c r="H214" s="2" t="s">
        <v>331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</row>
    <row r="215" spans="1:15">
      <c r="A215" s="2" t="s">
        <v>29</v>
      </c>
      <c r="B215" s="2" t="s">
        <v>57</v>
      </c>
      <c r="C215" s="2" t="s">
        <v>110</v>
      </c>
      <c r="D215" s="2" t="s">
        <v>111</v>
      </c>
      <c r="E215" s="2" t="s">
        <v>30</v>
      </c>
      <c r="F215" s="2" t="s">
        <v>54</v>
      </c>
      <c r="G215" s="2" t="s">
        <v>70</v>
      </c>
      <c r="H215" s="2" t="s">
        <v>331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</row>
    <row r="216" spans="1:15">
      <c r="A216" s="2" t="s">
        <v>29</v>
      </c>
      <c r="B216" s="2" t="s">
        <v>57</v>
      </c>
      <c r="C216" s="2" t="s">
        <v>99</v>
      </c>
      <c r="D216" s="2" t="s">
        <v>100</v>
      </c>
      <c r="E216" s="2" t="s">
        <v>30</v>
      </c>
      <c r="F216" s="2" t="s">
        <v>54</v>
      </c>
      <c r="G216" s="2" t="s">
        <v>70</v>
      </c>
      <c r="H216" s="2" t="s">
        <v>331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</row>
    <row r="217" spans="1:15">
      <c r="A217" s="2" t="s">
        <v>29</v>
      </c>
      <c r="B217" s="2" t="s">
        <v>57</v>
      </c>
      <c r="C217" s="2" t="s">
        <v>105</v>
      </c>
      <c r="D217" s="2" t="s">
        <v>106</v>
      </c>
      <c r="E217" s="2" t="s">
        <v>30</v>
      </c>
      <c r="F217" s="2" t="s">
        <v>54</v>
      </c>
      <c r="G217" s="2" t="s">
        <v>70</v>
      </c>
      <c r="H217" s="2" t="s">
        <v>331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</row>
    <row r="218" spans="1:15">
      <c r="A218" s="2" t="s">
        <v>29</v>
      </c>
      <c r="B218" s="2" t="s">
        <v>57</v>
      </c>
      <c r="C218" s="2" t="s">
        <v>138</v>
      </c>
      <c r="D218" s="2" t="s">
        <v>139</v>
      </c>
      <c r="E218" s="2" t="s">
        <v>30</v>
      </c>
      <c r="F218" s="2" t="s">
        <v>54</v>
      </c>
      <c r="G218" s="2" t="s">
        <v>70</v>
      </c>
      <c r="H218" s="2" t="s">
        <v>331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</row>
    <row r="219" spans="1:15">
      <c r="A219" s="2" t="s">
        <v>29</v>
      </c>
      <c r="B219" s="2" t="s">
        <v>57</v>
      </c>
      <c r="C219" s="2" t="s">
        <v>427</v>
      </c>
      <c r="D219" s="2" t="s">
        <v>428</v>
      </c>
      <c r="E219" s="2" t="s">
        <v>30</v>
      </c>
      <c r="F219" s="2" t="s">
        <v>54</v>
      </c>
      <c r="G219" s="2" t="s">
        <v>425</v>
      </c>
      <c r="H219" s="2" t="s">
        <v>331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</row>
    <row r="220" spans="1:15">
      <c r="A220" s="2" t="s">
        <v>29</v>
      </c>
      <c r="B220" s="2" t="s">
        <v>57</v>
      </c>
      <c r="C220" s="2" t="s">
        <v>128</v>
      </c>
      <c r="D220" s="2" t="s">
        <v>129</v>
      </c>
      <c r="E220" s="2" t="s">
        <v>30</v>
      </c>
      <c r="F220" s="2" t="s">
        <v>54</v>
      </c>
      <c r="G220" s="2" t="s">
        <v>70</v>
      </c>
      <c r="H220" s="2" t="s">
        <v>331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</row>
    <row r="221" spans="1:15">
      <c r="A221" s="2" t="s">
        <v>29</v>
      </c>
      <c r="B221" s="2" t="s">
        <v>57</v>
      </c>
      <c r="C221" s="2" t="s">
        <v>200</v>
      </c>
      <c r="D221" s="2" t="s">
        <v>201</v>
      </c>
      <c r="E221" s="2" t="s">
        <v>30</v>
      </c>
      <c r="F221" s="2" t="s">
        <v>54</v>
      </c>
      <c r="G221" s="2" t="s">
        <v>70</v>
      </c>
      <c r="H221" s="2" t="s">
        <v>331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</row>
    <row r="222" spans="1:15">
      <c r="A222" s="2" t="s">
        <v>29</v>
      </c>
      <c r="B222" s="2" t="s">
        <v>57</v>
      </c>
      <c r="C222" s="2" t="s">
        <v>118</v>
      </c>
      <c r="D222" s="2" t="s">
        <v>119</v>
      </c>
      <c r="E222" s="2" t="s">
        <v>30</v>
      </c>
      <c r="F222" s="2" t="s">
        <v>54</v>
      </c>
      <c r="G222" s="2" t="s">
        <v>70</v>
      </c>
      <c r="H222" s="2" t="s">
        <v>331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</row>
    <row r="223" spans="1:15">
      <c r="A223" s="2" t="s">
        <v>29</v>
      </c>
      <c r="B223" s="2" t="s">
        <v>57</v>
      </c>
      <c r="C223" s="2" t="s">
        <v>74</v>
      </c>
      <c r="D223" s="2" t="s">
        <v>75</v>
      </c>
      <c r="E223" s="2" t="s">
        <v>30</v>
      </c>
      <c r="F223" s="2" t="s">
        <v>54</v>
      </c>
      <c r="G223" s="2" t="s">
        <v>70</v>
      </c>
      <c r="H223" s="2" t="s">
        <v>331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</row>
    <row r="224" spans="1:15">
      <c r="A224" s="2" t="s">
        <v>29</v>
      </c>
      <c r="B224" s="2" t="s">
        <v>57</v>
      </c>
      <c r="C224" s="2" t="s">
        <v>168</v>
      </c>
      <c r="D224" s="2" t="s">
        <v>169</v>
      </c>
      <c r="E224" s="2" t="s">
        <v>30</v>
      </c>
      <c r="F224" s="2" t="s">
        <v>54</v>
      </c>
      <c r="G224" s="2" t="s">
        <v>70</v>
      </c>
      <c r="H224" s="2" t="s">
        <v>331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</row>
    <row r="225" spans="1:15">
      <c r="A225" s="2" t="s">
        <v>29</v>
      </c>
      <c r="B225" s="2" t="s">
        <v>57</v>
      </c>
      <c r="C225" s="2" t="s">
        <v>188</v>
      </c>
      <c r="D225" s="2" t="s">
        <v>189</v>
      </c>
      <c r="E225" s="2" t="s">
        <v>30</v>
      </c>
      <c r="F225" s="2" t="s">
        <v>54</v>
      </c>
      <c r="G225" s="2" t="s">
        <v>70</v>
      </c>
      <c r="H225" s="2" t="s">
        <v>331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</row>
    <row r="226" spans="1:15">
      <c r="A226" s="2" t="s">
        <v>29</v>
      </c>
      <c r="B226" s="2" t="s">
        <v>67</v>
      </c>
      <c r="C226" s="2" t="s">
        <v>239</v>
      </c>
      <c r="D226" s="2" t="s">
        <v>6418</v>
      </c>
      <c r="E226" s="2" t="s">
        <v>30</v>
      </c>
      <c r="F226" s="2" t="s">
        <v>54</v>
      </c>
      <c r="G226" s="2" t="s">
        <v>425</v>
      </c>
      <c r="H226" s="2" t="s">
        <v>7622</v>
      </c>
      <c r="I226" s="3">
        <v>15534.945046443949</v>
      </c>
      <c r="J226" s="3">
        <v>8153.7193226398949</v>
      </c>
      <c r="K226" s="3">
        <v>15808.272883834537</v>
      </c>
      <c r="L226" s="3">
        <v>34291.156211520029</v>
      </c>
      <c r="M226" s="3">
        <v>15719.321405493298</v>
      </c>
      <c r="N226" s="3">
        <v>10166.819909541689</v>
      </c>
      <c r="O226" s="3">
        <v>99674.234779473394</v>
      </c>
    </row>
    <row r="227" spans="1:15">
      <c r="A227" s="2" t="s">
        <v>29</v>
      </c>
      <c r="B227" s="2" t="s">
        <v>67</v>
      </c>
      <c r="C227" s="2" t="s">
        <v>239</v>
      </c>
      <c r="D227" s="2" t="s">
        <v>6419</v>
      </c>
      <c r="E227" s="2" t="s">
        <v>30</v>
      </c>
      <c r="F227" s="2" t="s">
        <v>54</v>
      </c>
      <c r="G227" s="2" t="s">
        <v>425</v>
      </c>
      <c r="H227" s="2" t="s">
        <v>7622</v>
      </c>
      <c r="I227" s="3">
        <v>15534.945046443951</v>
      </c>
      <c r="J227" s="3">
        <v>8153.719322639894</v>
      </c>
      <c r="K227" s="3">
        <v>15808.272883834534</v>
      </c>
      <c r="L227" s="3">
        <v>34291.15621152005</v>
      </c>
      <c r="M227" s="3">
        <v>15719.321405493303</v>
      </c>
      <c r="N227" s="3">
        <v>10166.819909541689</v>
      </c>
      <c r="O227" s="3">
        <v>99674.234779473423</v>
      </c>
    </row>
    <row r="228" spans="1:15">
      <c r="A228" s="2" t="s">
        <v>29</v>
      </c>
      <c r="B228" s="2" t="s">
        <v>67</v>
      </c>
      <c r="C228" s="2" t="s">
        <v>6464</v>
      </c>
      <c r="D228" s="2" t="s">
        <v>6465</v>
      </c>
      <c r="E228" s="2" t="s">
        <v>30</v>
      </c>
      <c r="F228" s="2" t="s">
        <v>54</v>
      </c>
      <c r="G228" s="2" t="s">
        <v>425</v>
      </c>
      <c r="H228" s="2" t="s">
        <v>7622</v>
      </c>
      <c r="I228" s="3">
        <v>15534.945046443954</v>
      </c>
      <c r="J228" s="3">
        <v>8153.7193226398958</v>
      </c>
      <c r="K228" s="3">
        <v>15808.272883834536</v>
      </c>
      <c r="L228" s="3">
        <v>34291.15621152005</v>
      </c>
      <c r="M228" s="3">
        <v>15719.321405493298</v>
      </c>
      <c r="N228" s="3">
        <v>10166.819909541693</v>
      </c>
      <c r="O228" s="3">
        <v>99674.234779473438</v>
      </c>
    </row>
    <row r="229" spans="1:15">
      <c r="A229" s="2" t="s">
        <v>29</v>
      </c>
      <c r="B229" s="2" t="s">
        <v>67</v>
      </c>
      <c r="C229" s="2" t="s">
        <v>203</v>
      </c>
      <c r="D229" s="2" t="s">
        <v>6507</v>
      </c>
      <c r="E229" s="2" t="s">
        <v>30</v>
      </c>
      <c r="F229" s="2" t="s">
        <v>54</v>
      </c>
      <c r="G229" s="2" t="s">
        <v>425</v>
      </c>
      <c r="H229" s="2" t="s">
        <v>7622</v>
      </c>
      <c r="I229" s="3">
        <v>15534.945046443949</v>
      </c>
      <c r="J229" s="3">
        <v>8153.7193226398949</v>
      </c>
      <c r="K229" s="3">
        <v>15808.272883834536</v>
      </c>
      <c r="L229" s="3">
        <v>34291.156211520058</v>
      </c>
      <c r="M229" s="3">
        <v>15719.321405493298</v>
      </c>
      <c r="N229" s="3">
        <v>10166.819909541691</v>
      </c>
      <c r="O229" s="3">
        <v>99674.234779473438</v>
      </c>
    </row>
    <row r="230" spans="1:15">
      <c r="A230" s="2" t="s">
        <v>29</v>
      </c>
      <c r="B230" s="2" t="s">
        <v>67</v>
      </c>
      <c r="C230" s="2" t="s">
        <v>306</v>
      </c>
      <c r="D230" s="2" t="s">
        <v>6485</v>
      </c>
      <c r="E230" s="2" t="s">
        <v>30</v>
      </c>
      <c r="F230" s="2" t="s">
        <v>54</v>
      </c>
      <c r="G230" s="2" t="s">
        <v>425</v>
      </c>
      <c r="H230" s="2" t="s">
        <v>7622</v>
      </c>
      <c r="I230" s="3">
        <v>15534.945046443952</v>
      </c>
      <c r="J230" s="3">
        <v>8153.7193226398958</v>
      </c>
      <c r="K230" s="3">
        <v>15808.272883834536</v>
      </c>
      <c r="L230" s="3">
        <v>34291.15621152005</v>
      </c>
      <c r="M230" s="3">
        <v>15719.321405493301</v>
      </c>
      <c r="N230" s="3">
        <v>10166.819909541691</v>
      </c>
      <c r="O230" s="3">
        <v>99674.234779473438</v>
      </c>
    </row>
    <row r="231" spans="1:15">
      <c r="A231" s="2" t="s">
        <v>29</v>
      </c>
      <c r="B231" s="2" t="s">
        <v>67</v>
      </c>
      <c r="C231" s="2" t="s">
        <v>321</v>
      </c>
      <c r="D231" s="2" t="s">
        <v>6499</v>
      </c>
      <c r="E231" s="2" t="s">
        <v>30</v>
      </c>
      <c r="F231" s="2" t="s">
        <v>54</v>
      </c>
      <c r="G231" s="2" t="s">
        <v>425</v>
      </c>
      <c r="H231" s="2" t="s">
        <v>7622</v>
      </c>
      <c r="I231" s="3">
        <v>15534.945046443956</v>
      </c>
      <c r="J231" s="3">
        <v>8153.7193226398958</v>
      </c>
      <c r="K231" s="3">
        <v>15808.272883834534</v>
      </c>
      <c r="L231" s="3">
        <v>34291.156211520036</v>
      </c>
      <c r="M231" s="3">
        <v>15719.321405493301</v>
      </c>
      <c r="N231" s="3">
        <v>10166.819909541689</v>
      </c>
      <c r="O231" s="3">
        <v>99674.234779473423</v>
      </c>
    </row>
    <row r="232" spans="1:15">
      <c r="A232" s="2" t="s">
        <v>29</v>
      </c>
      <c r="B232" s="2" t="s">
        <v>67</v>
      </c>
      <c r="C232" s="2" t="s">
        <v>249</v>
      </c>
      <c r="D232" s="2" t="s">
        <v>6455</v>
      </c>
      <c r="E232" s="2" t="s">
        <v>30</v>
      </c>
      <c r="F232" s="2" t="s">
        <v>54</v>
      </c>
      <c r="G232" s="2" t="s">
        <v>425</v>
      </c>
      <c r="H232" s="2" t="s">
        <v>7622</v>
      </c>
      <c r="I232" s="3">
        <v>15534.945046443949</v>
      </c>
      <c r="J232" s="3">
        <v>8153.7193226398958</v>
      </c>
      <c r="K232" s="3">
        <v>15808.272883834537</v>
      </c>
      <c r="L232" s="3">
        <v>34291.156211520043</v>
      </c>
      <c r="M232" s="3">
        <v>15719.321405493301</v>
      </c>
      <c r="N232" s="3">
        <v>10166.819909541691</v>
      </c>
      <c r="O232" s="3">
        <v>99674.234779473423</v>
      </c>
    </row>
    <row r="233" spans="1:15">
      <c r="A233" s="2" t="s">
        <v>29</v>
      </c>
      <c r="B233" s="2" t="s">
        <v>67</v>
      </c>
      <c r="C233" s="2" t="s">
        <v>6516</v>
      </c>
      <c r="D233" s="2" t="s">
        <v>6517</v>
      </c>
      <c r="E233" s="2" t="s">
        <v>30</v>
      </c>
      <c r="F233" s="2" t="s">
        <v>54</v>
      </c>
      <c r="G233" s="2" t="s">
        <v>425</v>
      </c>
      <c r="H233" s="2" t="s">
        <v>7622</v>
      </c>
      <c r="I233" s="3">
        <v>15534.945046443951</v>
      </c>
      <c r="J233" s="3">
        <v>8153.7193226398958</v>
      </c>
      <c r="K233" s="3">
        <v>15808.272883834532</v>
      </c>
      <c r="L233" s="3">
        <v>34291.15621152005</v>
      </c>
      <c r="M233" s="3">
        <v>15719.321405493301</v>
      </c>
      <c r="N233" s="3">
        <v>10166.819909541691</v>
      </c>
      <c r="O233" s="3">
        <v>99674.234779473423</v>
      </c>
    </row>
    <row r="234" spans="1:15">
      <c r="A234" s="2" t="s">
        <v>29</v>
      </c>
      <c r="B234" s="2" t="s">
        <v>67</v>
      </c>
      <c r="C234" s="2" t="s">
        <v>6432</v>
      </c>
      <c r="D234" s="2" t="s">
        <v>6433</v>
      </c>
      <c r="E234" s="2" t="s">
        <v>30</v>
      </c>
      <c r="F234" s="2" t="s">
        <v>54</v>
      </c>
      <c r="G234" s="2" t="s">
        <v>425</v>
      </c>
      <c r="H234" s="2" t="s">
        <v>7622</v>
      </c>
      <c r="I234" s="3">
        <v>15534.945046443949</v>
      </c>
      <c r="J234" s="3">
        <v>8153.7193226398958</v>
      </c>
      <c r="K234" s="3">
        <v>15808.272883834536</v>
      </c>
      <c r="L234" s="3">
        <v>34291.156211520043</v>
      </c>
      <c r="M234" s="3">
        <v>15719.321405493298</v>
      </c>
      <c r="N234" s="3">
        <v>10166.819909541693</v>
      </c>
      <c r="O234" s="3">
        <v>99674.234779473423</v>
      </c>
    </row>
    <row r="235" spans="1:15">
      <c r="A235" s="2" t="s">
        <v>29</v>
      </c>
      <c r="B235" s="2" t="s">
        <v>67</v>
      </c>
      <c r="C235" s="2" t="s">
        <v>6448</v>
      </c>
      <c r="D235" s="2" t="s">
        <v>6449</v>
      </c>
      <c r="E235" s="2" t="s">
        <v>30</v>
      </c>
      <c r="F235" s="2" t="s">
        <v>54</v>
      </c>
      <c r="G235" s="2" t="s">
        <v>425</v>
      </c>
      <c r="H235" s="2" t="s">
        <v>7622</v>
      </c>
      <c r="I235" s="3">
        <v>15534.945046443951</v>
      </c>
      <c r="J235" s="3">
        <v>8153.7193226398949</v>
      </c>
      <c r="K235" s="3">
        <v>15808.272883834536</v>
      </c>
      <c r="L235" s="3">
        <v>34291.156211520043</v>
      </c>
      <c r="M235" s="3">
        <v>15719.321405493301</v>
      </c>
      <c r="N235" s="3">
        <v>10166.819909541693</v>
      </c>
      <c r="O235" s="3">
        <v>99674.234779473423</v>
      </c>
    </row>
    <row r="236" spans="1:15">
      <c r="A236" s="2" t="s">
        <v>29</v>
      </c>
      <c r="B236" s="2" t="s">
        <v>67</v>
      </c>
      <c r="C236" s="2" t="s">
        <v>286</v>
      </c>
      <c r="D236" s="2" t="s">
        <v>6456</v>
      </c>
      <c r="E236" s="2" t="s">
        <v>30</v>
      </c>
      <c r="F236" s="2" t="s">
        <v>54</v>
      </c>
      <c r="G236" s="2" t="s">
        <v>425</v>
      </c>
      <c r="H236" s="2" t="s">
        <v>7622</v>
      </c>
      <c r="I236" s="3">
        <v>15534.945046443949</v>
      </c>
      <c r="J236" s="3">
        <v>8153.7193226398949</v>
      </c>
      <c r="K236" s="3">
        <v>15808.272883834536</v>
      </c>
      <c r="L236" s="3">
        <v>34291.156211520043</v>
      </c>
      <c r="M236" s="3">
        <v>15719.321405493298</v>
      </c>
      <c r="N236" s="3">
        <v>10166.819909541693</v>
      </c>
      <c r="O236" s="3">
        <v>99674.234779473423</v>
      </c>
    </row>
    <row r="237" spans="1:15">
      <c r="A237" s="2" t="s">
        <v>29</v>
      </c>
      <c r="B237" s="2" t="s">
        <v>67</v>
      </c>
      <c r="C237" s="2" t="s">
        <v>6423</v>
      </c>
      <c r="D237" s="2" t="s">
        <v>6424</v>
      </c>
      <c r="E237" s="2" t="s">
        <v>30</v>
      </c>
      <c r="F237" s="2" t="s">
        <v>54</v>
      </c>
      <c r="G237" s="2" t="s">
        <v>425</v>
      </c>
      <c r="H237" s="2" t="s">
        <v>7622</v>
      </c>
      <c r="I237" s="3">
        <v>15534.945046443949</v>
      </c>
      <c r="J237" s="3">
        <v>8153.7193226398949</v>
      </c>
      <c r="K237" s="3">
        <v>15808.272883834536</v>
      </c>
      <c r="L237" s="3">
        <v>34291.15621152005</v>
      </c>
      <c r="M237" s="3">
        <v>15719.321405493305</v>
      </c>
      <c r="N237" s="3">
        <v>10166.819909541689</v>
      </c>
      <c r="O237" s="3">
        <v>99674.234779473423</v>
      </c>
    </row>
    <row r="238" spans="1:15">
      <c r="A238" s="2" t="s">
        <v>29</v>
      </c>
      <c r="B238" s="2" t="s">
        <v>67</v>
      </c>
      <c r="C238" s="2" t="s">
        <v>150</v>
      </c>
      <c r="D238" s="2" t="s">
        <v>6458</v>
      </c>
      <c r="E238" s="2" t="s">
        <v>30</v>
      </c>
      <c r="F238" s="2" t="s">
        <v>54</v>
      </c>
      <c r="G238" s="2" t="s">
        <v>425</v>
      </c>
      <c r="H238" s="2" t="s">
        <v>7622</v>
      </c>
      <c r="I238" s="3">
        <v>15534.945046443952</v>
      </c>
      <c r="J238" s="3">
        <v>8153.7193226398958</v>
      </c>
      <c r="K238" s="3">
        <v>15808.272883834536</v>
      </c>
      <c r="L238" s="3">
        <v>34291.156211520036</v>
      </c>
      <c r="M238" s="3">
        <v>15719.321405493305</v>
      </c>
      <c r="N238" s="3">
        <v>10166.819909541693</v>
      </c>
      <c r="O238" s="3">
        <v>99674.234779473423</v>
      </c>
    </row>
    <row r="239" spans="1:15">
      <c r="A239" s="2" t="s">
        <v>29</v>
      </c>
      <c r="B239" s="2" t="s">
        <v>67</v>
      </c>
      <c r="C239" s="2" t="s">
        <v>205</v>
      </c>
      <c r="D239" s="2" t="s">
        <v>6444</v>
      </c>
      <c r="E239" s="2" t="s">
        <v>30</v>
      </c>
      <c r="F239" s="2" t="s">
        <v>54</v>
      </c>
      <c r="G239" s="2" t="s">
        <v>425</v>
      </c>
      <c r="H239" s="2" t="s">
        <v>7622</v>
      </c>
      <c r="I239" s="3">
        <v>15534.945046443949</v>
      </c>
      <c r="J239" s="3">
        <v>8153.7193226398949</v>
      </c>
      <c r="K239" s="3">
        <v>15808.272883834536</v>
      </c>
      <c r="L239" s="3">
        <v>34291.156211520043</v>
      </c>
      <c r="M239" s="3">
        <v>15719.3214054933</v>
      </c>
      <c r="N239" s="3">
        <v>10166.819909541691</v>
      </c>
      <c r="O239" s="3">
        <v>99674.234779473423</v>
      </c>
    </row>
    <row r="240" spans="1:15">
      <c r="A240" s="2" t="s">
        <v>29</v>
      </c>
      <c r="B240" s="2" t="s">
        <v>67</v>
      </c>
      <c r="C240" s="2" t="s">
        <v>293</v>
      </c>
      <c r="D240" s="2" t="s">
        <v>6496</v>
      </c>
      <c r="E240" s="2" t="s">
        <v>30</v>
      </c>
      <c r="F240" s="2" t="s">
        <v>54</v>
      </c>
      <c r="G240" s="2" t="s">
        <v>425</v>
      </c>
      <c r="H240" s="2" t="s">
        <v>7622</v>
      </c>
      <c r="I240" s="3">
        <v>15534.945046443949</v>
      </c>
      <c r="J240" s="3">
        <v>8153.7193226398949</v>
      </c>
      <c r="K240" s="3">
        <v>15808.272883834534</v>
      </c>
      <c r="L240" s="3">
        <v>34291.156211520043</v>
      </c>
      <c r="M240" s="3">
        <v>15719.321405493298</v>
      </c>
      <c r="N240" s="3">
        <v>10166.819909541693</v>
      </c>
      <c r="O240" s="3">
        <v>99674.234779473423</v>
      </c>
    </row>
    <row r="241" spans="1:15">
      <c r="A241" s="2" t="s">
        <v>29</v>
      </c>
      <c r="B241" s="2" t="s">
        <v>67</v>
      </c>
      <c r="C241" s="2" t="s">
        <v>262</v>
      </c>
      <c r="D241" s="2" t="s">
        <v>6438</v>
      </c>
      <c r="E241" s="2" t="s">
        <v>30</v>
      </c>
      <c r="F241" s="2" t="s">
        <v>54</v>
      </c>
      <c r="G241" s="2" t="s">
        <v>425</v>
      </c>
      <c r="H241" s="2" t="s">
        <v>7622</v>
      </c>
      <c r="I241" s="3">
        <v>15534.945046443949</v>
      </c>
      <c r="J241" s="3">
        <v>8153.7193226398958</v>
      </c>
      <c r="K241" s="3">
        <v>15808.272883834536</v>
      </c>
      <c r="L241" s="3">
        <v>34291.156211520036</v>
      </c>
      <c r="M241" s="3">
        <v>15719.321405493301</v>
      </c>
      <c r="N241" s="3">
        <v>10166.819909541689</v>
      </c>
      <c r="O241" s="3">
        <v>99674.234779473423</v>
      </c>
    </row>
    <row r="242" spans="1:15">
      <c r="A242" s="2" t="s">
        <v>29</v>
      </c>
      <c r="B242" s="2" t="s">
        <v>67</v>
      </c>
      <c r="C242" s="2" t="s">
        <v>6494</v>
      </c>
      <c r="D242" s="2" t="s">
        <v>6495</v>
      </c>
      <c r="E242" s="2" t="s">
        <v>30</v>
      </c>
      <c r="F242" s="2" t="s">
        <v>54</v>
      </c>
      <c r="G242" s="2" t="s">
        <v>425</v>
      </c>
      <c r="H242" s="2" t="s">
        <v>7622</v>
      </c>
      <c r="I242" s="3">
        <v>15534.945046443951</v>
      </c>
      <c r="J242" s="3">
        <v>8153.7193226398958</v>
      </c>
      <c r="K242" s="3">
        <v>15808.272883834536</v>
      </c>
      <c r="L242" s="3">
        <v>34291.15621152005</v>
      </c>
      <c r="M242" s="3">
        <v>15719.321405493294</v>
      </c>
      <c r="N242" s="3">
        <v>10166.819909541691</v>
      </c>
      <c r="O242" s="3">
        <v>99674.234779473423</v>
      </c>
    </row>
    <row r="243" spans="1:15">
      <c r="A243" s="2" t="s">
        <v>29</v>
      </c>
      <c r="B243" s="2" t="s">
        <v>67</v>
      </c>
      <c r="C243" s="2" t="s">
        <v>6505</v>
      </c>
      <c r="D243" s="2" t="s">
        <v>6506</v>
      </c>
      <c r="E243" s="2" t="s">
        <v>30</v>
      </c>
      <c r="F243" s="2" t="s">
        <v>54</v>
      </c>
      <c r="G243" s="2" t="s">
        <v>425</v>
      </c>
      <c r="H243" s="2" t="s">
        <v>7622</v>
      </c>
      <c r="I243" s="3">
        <v>15534.945046443949</v>
      </c>
      <c r="J243" s="3">
        <v>8153.7193226398949</v>
      </c>
      <c r="K243" s="3">
        <v>15808.272883834536</v>
      </c>
      <c r="L243" s="3">
        <v>34291.156211520043</v>
      </c>
      <c r="M243" s="3">
        <v>15719.321405493298</v>
      </c>
      <c r="N243" s="3">
        <v>10166.819909541693</v>
      </c>
      <c r="O243" s="3">
        <v>99674.234779473423</v>
      </c>
    </row>
    <row r="244" spans="1:15">
      <c r="A244" s="2" t="s">
        <v>29</v>
      </c>
      <c r="B244" s="2" t="s">
        <v>67</v>
      </c>
      <c r="C244" s="2" t="s">
        <v>219</v>
      </c>
      <c r="D244" s="2" t="s">
        <v>6478</v>
      </c>
      <c r="E244" s="2" t="s">
        <v>30</v>
      </c>
      <c r="F244" s="2" t="s">
        <v>54</v>
      </c>
      <c r="G244" s="2" t="s">
        <v>425</v>
      </c>
      <c r="H244" s="2" t="s">
        <v>7622</v>
      </c>
      <c r="I244" s="3">
        <v>15534.945046443954</v>
      </c>
      <c r="J244" s="3">
        <v>8153.7193226398949</v>
      </c>
      <c r="K244" s="3">
        <v>15808.272883834534</v>
      </c>
      <c r="L244" s="3">
        <v>34291.156211520043</v>
      </c>
      <c r="M244" s="3">
        <v>15719.3214054933</v>
      </c>
      <c r="N244" s="3">
        <v>10166.819909541695</v>
      </c>
      <c r="O244" s="3">
        <v>99674.234779473423</v>
      </c>
    </row>
    <row r="245" spans="1:15">
      <c r="A245" s="2" t="s">
        <v>29</v>
      </c>
      <c r="B245" s="2" t="s">
        <v>67</v>
      </c>
      <c r="C245" s="2" t="s">
        <v>215</v>
      </c>
      <c r="D245" s="2" t="s">
        <v>6470</v>
      </c>
      <c r="E245" s="2" t="s">
        <v>30</v>
      </c>
      <c r="F245" s="2" t="s">
        <v>54</v>
      </c>
      <c r="G245" s="2" t="s">
        <v>425</v>
      </c>
      <c r="H245" s="2" t="s">
        <v>7622</v>
      </c>
      <c r="I245" s="3">
        <v>15534.945046443947</v>
      </c>
      <c r="J245" s="3">
        <v>8153.7193226398949</v>
      </c>
      <c r="K245" s="3">
        <v>15808.272883834534</v>
      </c>
      <c r="L245" s="3">
        <v>34291.15621152005</v>
      </c>
      <c r="M245" s="3">
        <v>15719.321405493301</v>
      </c>
      <c r="N245" s="3">
        <v>10166.819909541691</v>
      </c>
      <c r="O245" s="3">
        <v>99674.234779473423</v>
      </c>
    </row>
    <row r="246" spans="1:15">
      <c r="A246" s="2" t="s">
        <v>29</v>
      </c>
      <c r="B246" s="2" t="s">
        <v>67</v>
      </c>
      <c r="C246" s="2" t="s">
        <v>823</v>
      </c>
      <c r="D246" s="2" t="s">
        <v>6451</v>
      </c>
      <c r="E246" s="2" t="s">
        <v>30</v>
      </c>
      <c r="F246" s="2" t="s">
        <v>54</v>
      </c>
      <c r="G246" s="2" t="s">
        <v>425</v>
      </c>
      <c r="H246" s="2" t="s">
        <v>7622</v>
      </c>
      <c r="I246" s="3">
        <v>15534.945046443951</v>
      </c>
      <c r="J246" s="3">
        <v>8153.7193226398958</v>
      </c>
      <c r="K246" s="3">
        <v>15808.272883834537</v>
      </c>
      <c r="L246" s="3">
        <v>34291.156211520043</v>
      </c>
      <c r="M246" s="3">
        <v>15719.321405493301</v>
      </c>
      <c r="N246" s="3">
        <v>10166.819909541691</v>
      </c>
      <c r="O246" s="3">
        <v>99674.234779473423</v>
      </c>
    </row>
    <row r="247" spans="1:15">
      <c r="A247" s="2" t="s">
        <v>29</v>
      </c>
      <c r="B247" s="2" t="s">
        <v>67</v>
      </c>
      <c r="C247" s="2" t="s">
        <v>241</v>
      </c>
      <c r="D247" s="2" t="s">
        <v>6498</v>
      </c>
      <c r="E247" s="2" t="s">
        <v>30</v>
      </c>
      <c r="F247" s="2" t="s">
        <v>54</v>
      </c>
      <c r="G247" s="2" t="s">
        <v>425</v>
      </c>
      <c r="H247" s="2" t="s">
        <v>7622</v>
      </c>
      <c r="I247" s="3">
        <v>15534.945046443949</v>
      </c>
      <c r="J247" s="3">
        <v>8153.719322639894</v>
      </c>
      <c r="K247" s="3">
        <v>15808.272883834532</v>
      </c>
      <c r="L247" s="3">
        <v>34291.156211520043</v>
      </c>
      <c r="M247" s="3">
        <v>15719.321405493301</v>
      </c>
      <c r="N247" s="3">
        <v>10166.819909541691</v>
      </c>
      <c r="O247" s="3">
        <v>99674.234779473423</v>
      </c>
    </row>
    <row r="248" spans="1:15">
      <c r="A248" s="2" t="s">
        <v>29</v>
      </c>
      <c r="B248" s="2" t="s">
        <v>67</v>
      </c>
      <c r="C248" s="2" t="s">
        <v>6439</v>
      </c>
      <c r="D248" s="2" t="s">
        <v>6440</v>
      </c>
      <c r="E248" s="2" t="s">
        <v>30</v>
      </c>
      <c r="F248" s="2" t="s">
        <v>54</v>
      </c>
      <c r="G248" s="2" t="s">
        <v>425</v>
      </c>
      <c r="H248" s="2" t="s">
        <v>7622</v>
      </c>
      <c r="I248" s="3">
        <v>15534.945046443954</v>
      </c>
      <c r="J248" s="3">
        <v>8153.7193226398949</v>
      </c>
      <c r="K248" s="3">
        <v>15808.272883834534</v>
      </c>
      <c r="L248" s="3">
        <v>34291.15621152005</v>
      </c>
      <c r="M248" s="3">
        <v>15719.3214054933</v>
      </c>
      <c r="N248" s="3">
        <v>10166.819909541689</v>
      </c>
      <c r="O248" s="3">
        <v>99674.234779473423</v>
      </c>
    </row>
    <row r="249" spans="1:15">
      <c r="A249" s="2" t="s">
        <v>29</v>
      </c>
      <c r="B249" s="2" t="s">
        <v>67</v>
      </c>
      <c r="C249" s="2" t="s">
        <v>255</v>
      </c>
      <c r="D249" s="2" t="s">
        <v>6450</v>
      </c>
      <c r="E249" s="2" t="s">
        <v>30</v>
      </c>
      <c r="F249" s="2" t="s">
        <v>54</v>
      </c>
      <c r="G249" s="2" t="s">
        <v>425</v>
      </c>
      <c r="H249" s="2" t="s">
        <v>7622</v>
      </c>
      <c r="I249" s="3">
        <v>15534.945046443951</v>
      </c>
      <c r="J249" s="3">
        <v>8153.7193226398958</v>
      </c>
      <c r="K249" s="3">
        <v>15808.272883834536</v>
      </c>
      <c r="L249" s="3">
        <v>34291.156211520043</v>
      </c>
      <c r="M249" s="3">
        <v>15719.321405493296</v>
      </c>
      <c r="N249" s="3">
        <v>10166.819909541693</v>
      </c>
      <c r="O249" s="3">
        <v>99674.234779473423</v>
      </c>
    </row>
    <row r="250" spans="1:15">
      <c r="A250" s="2" t="s">
        <v>29</v>
      </c>
      <c r="B250" s="2" t="s">
        <v>67</v>
      </c>
      <c r="C250" s="2" t="s">
        <v>35</v>
      </c>
      <c r="D250" s="2" t="s">
        <v>6443</v>
      </c>
      <c r="E250" s="2" t="s">
        <v>30</v>
      </c>
      <c r="F250" s="2" t="s">
        <v>54</v>
      </c>
      <c r="G250" s="2" t="s">
        <v>425</v>
      </c>
      <c r="H250" s="2" t="s">
        <v>7622</v>
      </c>
      <c r="I250" s="3">
        <v>15534.945046443951</v>
      </c>
      <c r="J250" s="3">
        <v>8153.7193226398958</v>
      </c>
      <c r="K250" s="3">
        <v>15808.272883834536</v>
      </c>
      <c r="L250" s="3">
        <v>34291.156211520043</v>
      </c>
      <c r="M250" s="3">
        <v>15719.321405493296</v>
      </c>
      <c r="N250" s="3">
        <v>10166.819909541693</v>
      </c>
      <c r="O250" s="3">
        <v>99674.234779473423</v>
      </c>
    </row>
    <row r="251" spans="1:15">
      <c r="A251" s="2" t="s">
        <v>29</v>
      </c>
      <c r="B251" s="2" t="s">
        <v>67</v>
      </c>
      <c r="C251" s="2" t="s">
        <v>258</v>
      </c>
      <c r="D251" s="2" t="s">
        <v>6452</v>
      </c>
      <c r="E251" s="2" t="s">
        <v>30</v>
      </c>
      <c r="F251" s="2" t="s">
        <v>54</v>
      </c>
      <c r="G251" s="2" t="s">
        <v>425</v>
      </c>
      <c r="H251" s="2" t="s">
        <v>7622</v>
      </c>
      <c r="I251" s="3">
        <v>15534.945046443949</v>
      </c>
      <c r="J251" s="3">
        <v>8153.7193226398958</v>
      </c>
      <c r="K251" s="3">
        <v>15808.272883834537</v>
      </c>
      <c r="L251" s="3">
        <v>34291.156211520043</v>
      </c>
      <c r="M251" s="3">
        <v>15719.321405493298</v>
      </c>
      <c r="N251" s="3">
        <v>10166.819909541693</v>
      </c>
      <c r="O251" s="3">
        <v>99674.234779473423</v>
      </c>
    </row>
    <row r="252" spans="1:15">
      <c r="A252" s="2" t="s">
        <v>29</v>
      </c>
      <c r="B252" s="2" t="s">
        <v>67</v>
      </c>
      <c r="C252" s="2" t="s">
        <v>272</v>
      </c>
      <c r="D252" s="2" t="s">
        <v>6483</v>
      </c>
      <c r="E252" s="2" t="s">
        <v>30</v>
      </c>
      <c r="F252" s="2" t="s">
        <v>54</v>
      </c>
      <c r="G252" s="2" t="s">
        <v>425</v>
      </c>
      <c r="H252" s="2" t="s">
        <v>7622</v>
      </c>
      <c r="I252" s="3">
        <v>15534.945046443949</v>
      </c>
      <c r="J252" s="3">
        <v>8153.719322639894</v>
      </c>
      <c r="K252" s="3">
        <v>15808.272883834536</v>
      </c>
      <c r="L252" s="3">
        <v>34291.156211520043</v>
      </c>
      <c r="M252" s="3">
        <v>15719.321405493301</v>
      </c>
      <c r="N252" s="3">
        <v>10166.819909541691</v>
      </c>
      <c r="O252" s="3">
        <v>99674.234779473423</v>
      </c>
    </row>
    <row r="253" spans="1:15">
      <c r="A253" s="2" t="s">
        <v>29</v>
      </c>
      <c r="B253" s="2" t="s">
        <v>67</v>
      </c>
      <c r="C253" s="2" t="s">
        <v>6509</v>
      </c>
      <c r="D253" s="2" t="s">
        <v>6510</v>
      </c>
      <c r="E253" s="2" t="s">
        <v>30</v>
      </c>
      <c r="F253" s="2" t="s">
        <v>54</v>
      </c>
      <c r="G253" s="2" t="s">
        <v>425</v>
      </c>
      <c r="H253" s="2" t="s">
        <v>7622</v>
      </c>
      <c r="I253" s="3">
        <v>15534.945046443951</v>
      </c>
      <c r="J253" s="3">
        <v>8153.7193226398949</v>
      </c>
      <c r="K253" s="3">
        <v>15808.272883834536</v>
      </c>
      <c r="L253" s="3">
        <v>34291.156211520036</v>
      </c>
      <c r="M253" s="3">
        <v>15719.321405493301</v>
      </c>
      <c r="N253" s="3">
        <v>10166.819909541691</v>
      </c>
      <c r="O253" s="3">
        <v>99674.234779473423</v>
      </c>
    </row>
    <row r="254" spans="1:15">
      <c r="A254" s="2" t="s">
        <v>29</v>
      </c>
      <c r="B254" s="2" t="s">
        <v>67</v>
      </c>
      <c r="C254" s="2" t="s">
        <v>6441</v>
      </c>
      <c r="D254" s="2" t="s">
        <v>6442</v>
      </c>
      <c r="E254" s="2" t="s">
        <v>30</v>
      </c>
      <c r="F254" s="2" t="s">
        <v>54</v>
      </c>
      <c r="G254" s="2" t="s">
        <v>425</v>
      </c>
      <c r="H254" s="2" t="s">
        <v>7622</v>
      </c>
      <c r="I254" s="3">
        <v>15534.945046443951</v>
      </c>
      <c r="J254" s="3">
        <v>8153.7193226398958</v>
      </c>
      <c r="K254" s="3">
        <v>15808.272883834532</v>
      </c>
      <c r="L254" s="3">
        <v>34291.156211520036</v>
      </c>
      <c r="M254" s="3">
        <v>15719.321405493303</v>
      </c>
      <c r="N254" s="3">
        <v>10166.819909541691</v>
      </c>
      <c r="O254" s="3">
        <v>99674.234779473423</v>
      </c>
    </row>
    <row r="255" spans="1:15">
      <c r="A255" s="2" t="s">
        <v>29</v>
      </c>
      <c r="B255" s="2" t="s">
        <v>67</v>
      </c>
      <c r="C255" s="2" t="s">
        <v>437</v>
      </c>
      <c r="D255" s="2" t="s">
        <v>6488</v>
      </c>
      <c r="E255" s="2" t="s">
        <v>30</v>
      </c>
      <c r="F255" s="2" t="s">
        <v>54</v>
      </c>
      <c r="G255" s="2" t="s">
        <v>425</v>
      </c>
      <c r="H255" s="2" t="s">
        <v>7622</v>
      </c>
      <c r="I255" s="3">
        <v>15534.945046443951</v>
      </c>
      <c r="J255" s="3">
        <v>8153.7193226398958</v>
      </c>
      <c r="K255" s="3">
        <v>15808.272883834537</v>
      </c>
      <c r="L255" s="3">
        <v>34291.156211520043</v>
      </c>
      <c r="M255" s="3">
        <v>15719.321405493303</v>
      </c>
      <c r="N255" s="3">
        <v>10166.819909541693</v>
      </c>
      <c r="O255" s="3">
        <v>99674.234779473423</v>
      </c>
    </row>
    <row r="256" spans="1:15">
      <c r="A256" s="2" t="s">
        <v>29</v>
      </c>
      <c r="B256" s="2" t="s">
        <v>67</v>
      </c>
      <c r="C256" s="2" t="s">
        <v>6489</v>
      </c>
      <c r="D256" s="2" t="s">
        <v>6490</v>
      </c>
      <c r="E256" s="2" t="s">
        <v>30</v>
      </c>
      <c r="F256" s="2" t="s">
        <v>54</v>
      </c>
      <c r="G256" s="2" t="s">
        <v>425</v>
      </c>
      <c r="H256" s="2" t="s">
        <v>7622</v>
      </c>
      <c r="I256" s="3">
        <v>15534.945046443949</v>
      </c>
      <c r="J256" s="3">
        <v>8153.7193226398967</v>
      </c>
      <c r="K256" s="3">
        <v>15808.272883834534</v>
      </c>
      <c r="L256" s="3">
        <v>34291.15621152005</v>
      </c>
      <c r="M256" s="3">
        <v>15719.321405493301</v>
      </c>
      <c r="N256" s="3">
        <v>10166.819909541689</v>
      </c>
      <c r="O256" s="3">
        <v>99674.234779473423</v>
      </c>
    </row>
    <row r="257" spans="1:15">
      <c r="A257" s="2" t="s">
        <v>29</v>
      </c>
      <c r="B257" s="2" t="s">
        <v>67</v>
      </c>
      <c r="C257" s="2" t="s">
        <v>288</v>
      </c>
      <c r="D257" s="2" t="s">
        <v>6459</v>
      </c>
      <c r="E257" s="2" t="s">
        <v>30</v>
      </c>
      <c r="F257" s="2" t="s">
        <v>54</v>
      </c>
      <c r="G257" s="2" t="s">
        <v>425</v>
      </c>
      <c r="H257" s="2" t="s">
        <v>7622</v>
      </c>
      <c r="I257" s="3">
        <v>15534.945046443951</v>
      </c>
      <c r="J257" s="3">
        <v>8153.7193226398958</v>
      </c>
      <c r="K257" s="3">
        <v>15808.272883834528</v>
      </c>
      <c r="L257" s="3">
        <v>34291.156211520043</v>
      </c>
      <c r="M257" s="3">
        <v>15719.321405493303</v>
      </c>
      <c r="N257" s="3">
        <v>10166.819909541691</v>
      </c>
      <c r="O257" s="3">
        <v>99674.234779473423</v>
      </c>
    </row>
    <row r="258" spans="1:15">
      <c r="A258" s="2" t="s">
        <v>29</v>
      </c>
      <c r="B258" s="2" t="s">
        <v>67</v>
      </c>
      <c r="C258" s="2" t="s">
        <v>6446</v>
      </c>
      <c r="D258" s="2" t="s">
        <v>6447</v>
      </c>
      <c r="E258" s="2" t="s">
        <v>30</v>
      </c>
      <c r="F258" s="2" t="s">
        <v>54</v>
      </c>
      <c r="G258" s="2" t="s">
        <v>425</v>
      </c>
      <c r="H258" s="2" t="s">
        <v>7622</v>
      </c>
      <c r="I258" s="3">
        <v>15534.945046443949</v>
      </c>
      <c r="J258" s="3">
        <v>8153.7193226398949</v>
      </c>
      <c r="K258" s="3">
        <v>15808.272883834534</v>
      </c>
      <c r="L258" s="3">
        <v>34291.15621152005</v>
      </c>
      <c r="M258" s="3">
        <v>15719.3214054933</v>
      </c>
      <c r="N258" s="3">
        <v>10166.819909541689</v>
      </c>
      <c r="O258" s="3">
        <v>99674.234779473423</v>
      </c>
    </row>
    <row r="259" spans="1:15">
      <c r="A259" s="2" t="s">
        <v>29</v>
      </c>
      <c r="B259" s="2" t="s">
        <v>67</v>
      </c>
      <c r="C259" s="2" t="s">
        <v>253</v>
      </c>
      <c r="D259" s="2" t="s">
        <v>6504</v>
      </c>
      <c r="E259" s="2" t="s">
        <v>30</v>
      </c>
      <c r="F259" s="2" t="s">
        <v>54</v>
      </c>
      <c r="G259" s="2" t="s">
        <v>425</v>
      </c>
      <c r="H259" s="2" t="s">
        <v>7622</v>
      </c>
      <c r="I259" s="3">
        <v>15534.945046443949</v>
      </c>
      <c r="J259" s="3">
        <v>8153.7193226398958</v>
      </c>
      <c r="K259" s="3">
        <v>15808.272883834536</v>
      </c>
      <c r="L259" s="3">
        <v>34291.15621152005</v>
      </c>
      <c r="M259" s="3">
        <v>15719.3214054933</v>
      </c>
      <c r="N259" s="3">
        <v>10166.819909541693</v>
      </c>
      <c r="O259" s="3">
        <v>99674.234779473423</v>
      </c>
    </row>
    <row r="260" spans="1:15">
      <c r="A260" s="2" t="s">
        <v>29</v>
      </c>
      <c r="B260" s="2" t="s">
        <v>67</v>
      </c>
      <c r="C260" s="2" t="s">
        <v>317</v>
      </c>
      <c r="D260" s="2" t="s">
        <v>6434</v>
      </c>
      <c r="E260" s="2" t="s">
        <v>30</v>
      </c>
      <c r="F260" s="2" t="s">
        <v>54</v>
      </c>
      <c r="G260" s="2" t="s">
        <v>425</v>
      </c>
      <c r="H260" s="2" t="s">
        <v>7622</v>
      </c>
      <c r="I260" s="3">
        <v>15534.945046443949</v>
      </c>
      <c r="J260" s="3">
        <v>8153.719322639894</v>
      </c>
      <c r="K260" s="3">
        <v>15808.272883834537</v>
      </c>
      <c r="L260" s="3">
        <v>34291.156211520043</v>
      </c>
      <c r="M260" s="3">
        <v>15719.321405493301</v>
      </c>
      <c r="N260" s="3">
        <v>10166.819909541691</v>
      </c>
      <c r="O260" s="3">
        <v>99674.234779473423</v>
      </c>
    </row>
    <row r="261" spans="1:15">
      <c r="A261" s="2" t="s">
        <v>29</v>
      </c>
      <c r="B261" s="2" t="s">
        <v>67</v>
      </c>
      <c r="C261" s="2" t="s">
        <v>188</v>
      </c>
      <c r="D261" s="2" t="s">
        <v>6463</v>
      </c>
      <c r="E261" s="2" t="s">
        <v>30</v>
      </c>
      <c r="F261" s="2" t="s">
        <v>54</v>
      </c>
      <c r="G261" s="2" t="s">
        <v>425</v>
      </c>
      <c r="H261" s="2" t="s">
        <v>7622</v>
      </c>
      <c r="I261" s="3">
        <v>15534.945046443947</v>
      </c>
      <c r="J261" s="3">
        <v>8153.7193226398949</v>
      </c>
      <c r="K261" s="3">
        <v>15808.272883834536</v>
      </c>
      <c r="L261" s="3">
        <v>34291.15621152005</v>
      </c>
      <c r="M261" s="3">
        <v>15719.321405493303</v>
      </c>
      <c r="N261" s="3">
        <v>10166.819909541689</v>
      </c>
      <c r="O261" s="3">
        <v>99674.234779473423</v>
      </c>
    </row>
    <row r="262" spans="1:15">
      <c r="A262" s="2" t="s">
        <v>29</v>
      </c>
      <c r="B262" s="2" t="s">
        <v>67</v>
      </c>
      <c r="C262" s="2" t="s">
        <v>6514</v>
      </c>
      <c r="D262" s="2" t="s">
        <v>6515</v>
      </c>
      <c r="E262" s="2" t="s">
        <v>30</v>
      </c>
      <c r="F262" s="2" t="s">
        <v>54</v>
      </c>
      <c r="G262" s="2" t="s">
        <v>425</v>
      </c>
      <c r="H262" s="2" t="s">
        <v>7622</v>
      </c>
      <c r="I262" s="3">
        <v>15534.945046443951</v>
      </c>
      <c r="J262" s="3">
        <v>8153.7193226398967</v>
      </c>
      <c r="K262" s="3">
        <v>15808.272883834536</v>
      </c>
      <c r="L262" s="3">
        <v>34291.156211520043</v>
      </c>
      <c r="M262" s="3">
        <v>15719.321405493298</v>
      </c>
      <c r="N262" s="3">
        <v>10166.819909541693</v>
      </c>
      <c r="O262" s="3">
        <v>99674.234779473423</v>
      </c>
    </row>
    <row r="263" spans="1:15">
      <c r="A263" s="2" t="s">
        <v>29</v>
      </c>
      <c r="B263" s="2" t="s">
        <v>67</v>
      </c>
      <c r="C263" s="2" t="s">
        <v>6435</v>
      </c>
      <c r="D263" s="2" t="s">
        <v>6436</v>
      </c>
      <c r="E263" s="2" t="s">
        <v>30</v>
      </c>
      <c r="F263" s="2" t="s">
        <v>54</v>
      </c>
      <c r="G263" s="2" t="s">
        <v>425</v>
      </c>
      <c r="H263" s="2" t="s">
        <v>7622</v>
      </c>
      <c r="I263" s="3">
        <v>15534.945046443951</v>
      </c>
      <c r="J263" s="3">
        <v>8153.7193226398958</v>
      </c>
      <c r="K263" s="3">
        <v>15808.272883834539</v>
      </c>
      <c r="L263" s="3">
        <v>34291.156211520029</v>
      </c>
      <c r="M263" s="3">
        <v>15719.321405493301</v>
      </c>
      <c r="N263" s="3">
        <v>10166.819909541691</v>
      </c>
      <c r="O263" s="3">
        <v>99674.234779473409</v>
      </c>
    </row>
    <row r="264" spans="1:15">
      <c r="A264" s="2" t="s">
        <v>29</v>
      </c>
      <c r="B264" s="2" t="s">
        <v>67</v>
      </c>
      <c r="C264" s="2" t="s">
        <v>300</v>
      </c>
      <c r="D264" s="2" t="s">
        <v>6425</v>
      </c>
      <c r="E264" s="2" t="s">
        <v>30</v>
      </c>
      <c r="F264" s="2" t="s">
        <v>54</v>
      </c>
      <c r="G264" s="2" t="s">
        <v>425</v>
      </c>
      <c r="H264" s="2" t="s">
        <v>7622</v>
      </c>
      <c r="I264" s="3">
        <v>15534.945046443952</v>
      </c>
      <c r="J264" s="3">
        <v>8153.7193226398958</v>
      </c>
      <c r="K264" s="3">
        <v>15808.272883834537</v>
      </c>
      <c r="L264" s="3">
        <v>34291.15621152005</v>
      </c>
      <c r="M264" s="3">
        <v>15719.3214054933</v>
      </c>
      <c r="N264" s="3">
        <v>10166.819909541686</v>
      </c>
      <c r="O264" s="3">
        <v>99674.234779473409</v>
      </c>
    </row>
    <row r="265" spans="1:15">
      <c r="A265" s="2" t="s">
        <v>29</v>
      </c>
      <c r="B265" s="2" t="s">
        <v>67</v>
      </c>
      <c r="C265" s="2" t="s">
        <v>302</v>
      </c>
      <c r="D265" s="2" t="s">
        <v>6502</v>
      </c>
      <c r="E265" s="2" t="s">
        <v>30</v>
      </c>
      <c r="F265" s="2" t="s">
        <v>54</v>
      </c>
      <c r="G265" s="2" t="s">
        <v>425</v>
      </c>
      <c r="H265" s="2" t="s">
        <v>7622</v>
      </c>
      <c r="I265" s="3">
        <v>15534.945046443947</v>
      </c>
      <c r="J265" s="3">
        <v>8153.7193226398958</v>
      </c>
      <c r="K265" s="3">
        <v>15808.27288383453</v>
      </c>
      <c r="L265" s="3">
        <v>34291.156211520036</v>
      </c>
      <c r="M265" s="3">
        <v>15719.321405493305</v>
      </c>
      <c r="N265" s="3">
        <v>10166.819909541693</v>
      </c>
      <c r="O265" s="3">
        <v>99674.234779473409</v>
      </c>
    </row>
    <row r="266" spans="1:15">
      <c r="A266" s="2" t="s">
        <v>29</v>
      </c>
      <c r="B266" s="2" t="s">
        <v>67</v>
      </c>
      <c r="C266" s="2" t="s">
        <v>6427</v>
      </c>
      <c r="D266" s="2" t="s">
        <v>6428</v>
      </c>
      <c r="E266" s="2" t="s">
        <v>30</v>
      </c>
      <c r="F266" s="2" t="s">
        <v>54</v>
      </c>
      <c r="G266" s="2" t="s">
        <v>425</v>
      </c>
      <c r="H266" s="2" t="s">
        <v>7622</v>
      </c>
      <c r="I266" s="3">
        <v>15534.945046443952</v>
      </c>
      <c r="J266" s="3">
        <v>8153.7193226398958</v>
      </c>
      <c r="K266" s="3">
        <v>15808.272883834536</v>
      </c>
      <c r="L266" s="3">
        <v>34291.156211520036</v>
      </c>
      <c r="M266" s="3">
        <v>15719.321405493298</v>
      </c>
      <c r="N266" s="3">
        <v>10166.819909541693</v>
      </c>
      <c r="O266" s="3">
        <v>99674.234779473409</v>
      </c>
    </row>
    <row r="267" spans="1:15">
      <c r="A267" s="2" t="s">
        <v>29</v>
      </c>
      <c r="B267" s="2" t="s">
        <v>67</v>
      </c>
      <c r="C267" s="2" t="s">
        <v>6475</v>
      </c>
      <c r="D267" s="2" t="s">
        <v>6476</v>
      </c>
      <c r="E267" s="2" t="s">
        <v>30</v>
      </c>
      <c r="F267" s="2" t="s">
        <v>54</v>
      </c>
      <c r="G267" s="2" t="s">
        <v>425</v>
      </c>
      <c r="H267" s="2" t="s">
        <v>7622</v>
      </c>
      <c r="I267" s="3">
        <v>15534.945046443949</v>
      </c>
      <c r="J267" s="3">
        <v>8153.7193226398958</v>
      </c>
      <c r="K267" s="3">
        <v>15808.272883834536</v>
      </c>
      <c r="L267" s="3">
        <v>34291.156211520036</v>
      </c>
      <c r="M267" s="3">
        <v>15719.3214054933</v>
      </c>
      <c r="N267" s="3">
        <v>10166.819909541691</v>
      </c>
      <c r="O267" s="3">
        <v>99674.234779473409</v>
      </c>
    </row>
    <row r="268" spans="1:15">
      <c r="A268" s="2" t="s">
        <v>29</v>
      </c>
      <c r="B268" s="2" t="s">
        <v>67</v>
      </c>
      <c r="C268" s="2" t="s">
        <v>251</v>
      </c>
      <c r="D268" s="2" t="s">
        <v>6508</v>
      </c>
      <c r="E268" s="2" t="s">
        <v>30</v>
      </c>
      <c r="F268" s="2" t="s">
        <v>54</v>
      </c>
      <c r="G268" s="2" t="s">
        <v>425</v>
      </c>
      <c r="H268" s="2" t="s">
        <v>7622</v>
      </c>
      <c r="I268" s="3">
        <v>15534.945046443951</v>
      </c>
      <c r="J268" s="3">
        <v>8153.7193226398958</v>
      </c>
      <c r="K268" s="3">
        <v>15808.272883834537</v>
      </c>
      <c r="L268" s="3">
        <v>34291.156211520036</v>
      </c>
      <c r="M268" s="3">
        <v>15719.321405493296</v>
      </c>
      <c r="N268" s="3">
        <v>10166.819909541691</v>
      </c>
      <c r="O268" s="3">
        <v>99674.234779473409</v>
      </c>
    </row>
    <row r="269" spans="1:15">
      <c r="A269" s="2" t="s">
        <v>29</v>
      </c>
      <c r="B269" s="2" t="s">
        <v>67</v>
      </c>
      <c r="C269" s="2" t="s">
        <v>6519</v>
      </c>
      <c r="D269" s="2" t="s">
        <v>6520</v>
      </c>
      <c r="E269" s="2" t="s">
        <v>30</v>
      </c>
      <c r="F269" s="2" t="s">
        <v>54</v>
      </c>
      <c r="G269" s="2" t="s">
        <v>425</v>
      </c>
      <c r="H269" s="2" t="s">
        <v>7622</v>
      </c>
      <c r="I269" s="3">
        <v>15534.945046443952</v>
      </c>
      <c r="J269" s="3">
        <v>8153.7193226398949</v>
      </c>
      <c r="K269" s="3">
        <v>15808.272883834534</v>
      </c>
      <c r="L269" s="3">
        <v>34291.156211520029</v>
      </c>
      <c r="M269" s="3">
        <v>15719.321405493303</v>
      </c>
      <c r="N269" s="3">
        <v>10166.819909541691</v>
      </c>
      <c r="O269" s="3">
        <v>99674.234779473409</v>
      </c>
    </row>
    <row r="270" spans="1:15">
      <c r="A270" s="2" t="s">
        <v>29</v>
      </c>
      <c r="B270" s="2" t="s">
        <v>67</v>
      </c>
      <c r="C270" s="2" t="s">
        <v>6511</v>
      </c>
      <c r="D270" s="2" t="s">
        <v>6512</v>
      </c>
      <c r="E270" s="2" t="s">
        <v>30</v>
      </c>
      <c r="F270" s="2" t="s">
        <v>54</v>
      </c>
      <c r="G270" s="2" t="s">
        <v>425</v>
      </c>
      <c r="H270" s="2" t="s">
        <v>7622</v>
      </c>
      <c r="I270" s="3">
        <v>15534.945046443949</v>
      </c>
      <c r="J270" s="3">
        <v>8153.7193226398958</v>
      </c>
      <c r="K270" s="3">
        <v>15808.272883834532</v>
      </c>
      <c r="L270" s="3">
        <v>34291.156211520036</v>
      </c>
      <c r="M270" s="3">
        <v>15719.321405493301</v>
      </c>
      <c r="N270" s="3">
        <v>10166.819909541691</v>
      </c>
      <c r="O270" s="3">
        <v>99674.234779473409</v>
      </c>
    </row>
    <row r="271" spans="1:15">
      <c r="A271" s="2" t="s">
        <v>29</v>
      </c>
      <c r="B271" s="2" t="s">
        <v>67</v>
      </c>
      <c r="C271" s="2" t="s">
        <v>439</v>
      </c>
      <c r="D271" s="2" t="s">
        <v>6503</v>
      </c>
      <c r="E271" s="2" t="s">
        <v>30</v>
      </c>
      <c r="F271" s="2" t="s">
        <v>54</v>
      </c>
      <c r="G271" s="2" t="s">
        <v>425</v>
      </c>
      <c r="H271" s="2" t="s">
        <v>7622</v>
      </c>
      <c r="I271" s="3">
        <v>15534.945046443952</v>
      </c>
      <c r="J271" s="3">
        <v>8153.7193226398949</v>
      </c>
      <c r="K271" s="3">
        <v>15808.272883834534</v>
      </c>
      <c r="L271" s="3">
        <v>34291.156211520036</v>
      </c>
      <c r="M271" s="3">
        <v>15719.321405493298</v>
      </c>
      <c r="N271" s="3">
        <v>10166.819909541691</v>
      </c>
      <c r="O271" s="3">
        <v>99674.234779473409</v>
      </c>
    </row>
    <row r="272" spans="1:15">
      <c r="A272" s="2" t="s">
        <v>29</v>
      </c>
      <c r="B272" s="2" t="s">
        <v>67</v>
      </c>
      <c r="C272" s="2" t="s">
        <v>474</v>
      </c>
      <c r="D272" s="2" t="s">
        <v>6460</v>
      </c>
      <c r="E272" s="2" t="s">
        <v>30</v>
      </c>
      <c r="F272" s="2" t="s">
        <v>54</v>
      </c>
      <c r="G272" s="2" t="s">
        <v>425</v>
      </c>
      <c r="H272" s="2" t="s">
        <v>7622</v>
      </c>
      <c r="I272" s="3">
        <v>15534.945046443951</v>
      </c>
      <c r="J272" s="3">
        <v>8153.7193226398949</v>
      </c>
      <c r="K272" s="3">
        <v>15808.272883834532</v>
      </c>
      <c r="L272" s="3">
        <v>34291.156211520043</v>
      </c>
      <c r="M272" s="3">
        <v>15719.3214054933</v>
      </c>
      <c r="N272" s="3">
        <v>10166.819909541689</v>
      </c>
      <c r="O272" s="3">
        <v>99674.234779473409</v>
      </c>
    </row>
    <row r="273" spans="1:15">
      <c r="A273" s="2" t="s">
        <v>29</v>
      </c>
      <c r="B273" s="2" t="s">
        <v>67</v>
      </c>
      <c r="C273" s="2" t="s">
        <v>6421</v>
      </c>
      <c r="D273" s="2" t="s">
        <v>6422</v>
      </c>
      <c r="E273" s="2" t="s">
        <v>30</v>
      </c>
      <c r="F273" s="2" t="s">
        <v>54</v>
      </c>
      <c r="G273" s="2" t="s">
        <v>425</v>
      </c>
      <c r="H273" s="2" t="s">
        <v>7622</v>
      </c>
      <c r="I273" s="3">
        <v>15534.945046443949</v>
      </c>
      <c r="J273" s="3">
        <v>8153.7193226398958</v>
      </c>
      <c r="K273" s="3">
        <v>15808.272883834534</v>
      </c>
      <c r="L273" s="3">
        <v>34291.156211520036</v>
      </c>
      <c r="M273" s="3">
        <v>15719.3214054933</v>
      </c>
      <c r="N273" s="3">
        <v>10166.819909541691</v>
      </c>
      <c r="O273" s="3">
        <v>99674.234779473409</v>
      </c>
    </row>
    <row r="274" spans="1:15">
      <c r="A274" s="2" t="s">
        <v>29</v>
      </c>
      <c r="B274" s="2" t="s">
        <v>67</v>
      </c>
      <c r="C274" s="2" t="s">
        <v>6491</v>
      </c>
      <c r="D274" s="2" t="s">
        <v>6492</v>
      </c>
      <c r="E274" s="2" t="s">
        <v>30</v>
      </c>
      <c r="F274" s="2" t="s">
        <v>54</v>
      </c>
      <c r="G274" s="2" t="s">
        <v>425</v>
      </c>
      <c r="H274" s="2" t="s">
        <v>7622</v>
      </c>
      <c r="I274" s="3">
        <v>15534.945046443951</v>
      </c>
      <c r="J274" s="3">
        <v>8153.7193226398958</v>
      </c>
      <c r="K274" s="3">
        <v>15808.272883834537</v>
      </c>
      <c r="L274" s="3">
        <v>34291.156211520029</v>
      </c>
      <c r="M274" s="3">
        <v>15719.321405493303</v>
      </c>
      <c r="N274" s="3">
        <v>10166.819909541691</v>
      </c>
      <c r="O274" s="3">
        <v>99674.234779473409</v>
      </c>
    </row>
    <row r="275" spans="1:15">
      <c r="A275" s="2" t="s">
        <v>29</v>
      </c>
      <c r="B275" s="2" t="s">
        <v>67</v>
      </c>
      <c r="C275" s="2" t="s">
        <v>217</v>
      </c>
      <c r="D275" s="2" t="s">
        <v>6513</v>
      </c>
      <c r="E275" s="2" t="s">
        <v>30</v>
      </c>
      <c r="F275" s="2" t="s">
        <v>54</v>
      </c>
      <c r="G275" s="2" t="s">
        <v>425</v>
      </c>
      <c r="H275" s="2" t="s">
        <v>7622</v>
      </c>
      <c r="I275" s="3">
        <v>15534.945046443947</v>
      </c>
      <c r="J275" s="3">
        <v>8153.7193226398958</v>
      </c>
      <c r="K275" s="3">
        <v>15808.272883834536</v>
      </c>
      <c r="L275" s="3">
        <v>34291.156211520036</v>
      </c>
      <c r="M275" s="3">
        <v>15719.321405493305</v>
      </c>
      <c r="N275" s="3">
        <v>10166.819909541691</v>
      </c>
      <c r="O275" s="3">
        <v>99674.234779473409</v>
      </c>
    </row>
    <row r="276" spans="1:15">
      <c r="A276" s="2" t="s">
        <v>29</v>
      </c>
      <c r="B276" s="2" t="s">
        <v>67</v>
      </c>
      <c r="C276" s="2" t="s">
        <v>268</v>
      </c>
      <c r="D276" s="2" t="s">
        <v>6481</v>
      </c>
      <c r="E276" s="2" t="s">
        <v>30</v>
      </c>
      <c r="F276" s="2" t="s">
        <v>54</v>
      </c>
      <c r="G276" s="2" t="s">
        <v>425</v>
      </c>
      <c r="H276" s="2" t="s">
        <v>7622</v>
      </c>
      <c r="I276" s="3">
        <v>15534.945046443947</v>
      </c>
      <c r="J276" s="3">
        <v>8153.7193226398958</v>
      </c>
      <c r="K276" s="3">
        <v>15808.272883834536</v>
      </c>
      <c r="L276" s="3">
        <v>34291.156211520043</v>
      </c>
      <c r="M276" s="3">
        <v>15719.321405493298</v>
      </c>
      <c r="N276" s="3">
        <v>10166.819909541693</v>
      </c>
      <c r="O276" s="3">
        <v>99674.234779473409</v>
      </c>
    </row>
    <row r="277" spans="1:15">
      <c r="A277" s="2" t="s">
        <v>29</v>
      </c>
      <c r="B277" s="2" t="s">
        <v>67</v>
      </c>
      <c r="C277" s="2" t="s">
        <v>304</v>
      </c>
      <c r="D277" s="2" t="s">
        <v>6493</v>
      </c>
      <c r="E277" s="2" t="s">
        <v>30</v>
      </c>
      <c r="F277" s="2" t="s">
        <v>54</v>
      </c>
      <c r="G277" s="2" t="s">
        <v>425</v>
      </c>
      <c r="H277" s="2" t="s">
        <v>7622</v>
      </c>
      <c r="I277" s="3">
        <v>15534.945046443949</v>
      </c>
      <c r="J277" s="3">
        <v>8153.7193226398949</v>
      </c>
      <c r="K277" s="3">
        <v>15808.272883834536</v>
      </c>
      <c r="L277" s="3">
        <v>34291.156211520036</v>
      </c>
      <c r="M277" s="3">
        <v>15719.321405493301</v>
      </c>
      <c r="N277" s="3">
        <v>10166.819909541689</v>
      </c>
      <c r="O277" s="3">
        <v>99674.234779473409</v>
      </c>
    </row>
    <row r="278" spans="1:15">
      <c r="A278" s="2" t="s">
        <v>29</v>
      </c>
      <c r="B278" s="2" t="s">
        <v>67</v>
      </c>
      <c r="C278" s="2" t="s">
        <v>433</v>
      </c>
      <c r="D278" s="2" t="s">
        <v>6426</v>
      </c>
      <c r="E278" s="2" t="s">
        <v>30</v>
      </c>
      <c r="F278" s="2" t="s">
        <v>54</v>
      </c>
      <c r="G278" s="2" t="s">
        <v>425</v>
      </c>
      <c r="H278" s="2" t="s">
        <v>7622</v>
      </c>
      <c r="I278" s="3">
        <v>15534.945046443951</v>
      </c>
      <c r="J278" s="3">
        <v>8153.7193226398958</v>
      </c>
      <c r="K278" s="3">
        <v>15808.272883834534</v>
      </c>
      <c r="L278" s="3">
        <v>34291.156211520036</v>
      </c>
      <c r="M278" s="3">
        <v>15719.3214054933</v>
      </c>
      <c r="N278" s="3">
        <v>10166.819909541695</v>
      </c>
      <c r="O278" s="3">
        <v>99674.234779473409</v>
      </c>
    </row>
    <row r="279" spans="1:15">
      <c r="A279" s="2" t="s">
        <v>29</v>
      </c>
      <c r="B279" s="2" t="s">
        <v>67</v>
      </c>
      <c r="C279" s="2" t="s">
        <v>6500</v>
      </c>
      <c r="D279" s="2" t="s">
        <v>6501</v>
      </c>
      <c r="E279" s="2" t="s">
        <v>30</v>
      </c>
      <c r="F279" s="2" t="s">
        <v>54</v>
      </c>
      <c r="G279" s="2" t="s">
        <v>425</v>
      </c>
      <c r="H279" s="2" t="s">
        <v>7622</v>
      </c>
      <c r="I279" s="3">
        <v>15534.945046443952</v>
      </c>
      <c r="J279" s="3">
        <v>8153.7193226398958</v>
      </c>
      <c r="K279" s="3">
        <v>15808.272883834532</v>
      </c>
      <c r="L279" s="3">
        <v>34291.156211520036</v>
      </c>
      <c r="M279" s="3">
        <v>15719.321405493303</v>
      </c>
      <c r="N279" s="3">
        <v>10166.819909541688</v>
      </c>
      <c r="O279" s="3">
        <v>99674.234779473409</v>
      </c>
    </row>
    <row r="280" spans="1:15">
      <c r="A280" s="2" t="s">
        <v>29</v>
      </c>
      <c r="B280" s="2" t="s">
        <v>67</v>
      </c>
      <c r="C280" s="2" t="s">
        <v>213</v>
      </c>
      <c r="D280" s="2" t="s">
        <v>6429</v>
      </c>
      <c r="E280" s="2" t="s">
        <v>30</v>
      </c>
      <c r="F280" s="2" t="s">
        <v>54</v>
      </c>
      <c r="G280" s="2" t="s">
        <v>425</v>
      </c>
      <c r="H280" s="2" t="s">
        <v>7622</v>
      </c>
      <c r="I280" s="3">
        <v>15534.945046443952</v>
      </c>
      <c r="J280" s="3">
        <v>8153.7193226398967</v>
      </c>
      <c r="K280" s="3">
        <v>15808.272883834537</v>
      </c>
      <c r="L280" s="3">
        <v>34291.156211520036</v>
      </c>
      <c r="M280" s="3">
        <v>15719.321405493303</v>
      </c>
      <c r="N280" s="3">
        <v>10166.819909541691</v>
      </c>
      <c r="O280" s="3">
        <v>99674.234779473409</v>
      </c>
    </row>
    <row r="281" spans="1:15">
      <c r="A281" s="2" t="s">
        <v>29</v>
      </c>
      <c r="B281" s="2" t="s">
        <v>67</v>
      </c>
      <c r="C281" s="2" t="s">
        <v>315</v>
      </c>
      <c r="D281" s="2" t="s">
        <v>6480</v>
      </c>
      <c r="E281" s="2" t="s">
        <v>30</v>
      </c>
      <c r="F281" s="2" t="s">
        <v>54</v>
      </c>
      <c r="G281" s="2" t="s">
        <v>425</v>
      </c>
      <c r="H281" s="2" t="s">
        <v>7622</v>
      </c>
      <c r="I281" s="3">
        <v>15534.945046443952</v>
      </c>
      <c r="J281" s="3">
        <v>8153.7193226398949</v>
      </c>
      <c r="K281" s="3">
        <v>15808.272883834536</v>
      </c>
      <c r="L281" s="3">
        <v>34291.156211520036</v>
      </c>
      <c r="M281" s="3">
        <v>15719.321405493303</v>
      </c>
      <c r="N281" s="3">
        <v>10166.819909541689</v>
      </c>
      <c r="O281" s="3">
        <v>99674.234779473409</v>
      </c>
    </row>
    <row r="282" spans="1:15">
      <c r="A282" s="2" t="s">
        <v>29</v>
      </c>
      <c r="B282" s="2" t="s">
        <v>67</v>
      </c>
      <c r="C282" s="2" t="s">
        <v>229</v>
      </c>
      <c r="D282" s="2" t="s">
        <v>6484</v>
      </c>
      <c r="E282" s="2" t="s">
        <v>30</v>
      </c>
      <c r="F282" s="2" t="s">
        <v>54</v>
      </c>
      <c r="G282" s="2" t="s">
        <v>425</v>
      </c>
      <c r="H282" s="2" t="s">
        <v>7622</v>
      </c>
      <c r="I282" s="3">
        <v>15534.945046443947</v>
      </c>
      <c r="J282" s="3">
        <v>8153.7193226398967</v>
      </c>
      <c r="K282" s="3">
        <v>15808.272883834536</v>
      </c>
      <c r="L282" s="3">
        <v>34291.156211520036</v>
      </c>
      <c r="M282" s="3">
        <v>15719.3214054933</v>
      </c>
      <c r="N282" s="3">
        <v>10166.819909541693</v>
      </c>
      <c r="O282" s="3">
        <v>99674.234779473409</v>
      </c>
    </row>
    <row r="283" spans="1:15">
      <c r="A283" s="2" t="s">
        <v>29</v>
      </c>
      <c r="B283" s="2" t="s">
        <v>67</v>
      </c>
      <c r="C283" s="2" t="s">
        <v>319</v>
      </c>
      <c r="D283" s="2" t="s">
        <v>6482</v>
      </c>
      <c r="E283" s="2" t="s">
        <v>30</v>
      </c>
      <c r="F283" s="2" t="s">
        <v>54</v>
      </c>
      <c r="G283" s="2" t="s">
        <v>425</v>
      </c>
      <c r="H283" s="2" t="s">
        <v>7622</v>
      </c>
      <c r="I283" s="3">
        <v>15534.945046443952</v>
      </c>
      <c r="J283" s="3">
        <v>8153.7193226398958</v>
      </c>
      <c r="K283" s="3">
        <v>15808.272883834532</v>
      </c>
      <c r="L283" s="3">
        <v>34291.156211520043</v>
      </c>
      <c r="M283" s="3">
        <v>15719.3214054933</v>
      </c>
      <c r="N283" s="3">
        <v>10166.819909541693</v>
      </c>
      <c r="O283" s="3">
        <v>99674.234779473409</v>
      </c>
    </row>
    <row r="284" spans="1:15">
      <c r="A284" s="2" t="s">
        <v>29</v>
      </c>
      <c r="B284" s="2" t="s">
        <v>67</v>
      </c>
      <c r="C284" s="2" t="s">
        <v>6461</v>
      </c>
      <c r="D284" s="2" t="s">
        <v>6462</v>
      </c>
      <c r="E284" s="2" t="s">
        <v>30</v>
      </c>
      <c r="F284" s="2" t="s">
        <v>54</v>
      </c>
      <c r="G284" s="2" t="s">
        <v>425</v>
      </c>
      <c r="H284" s="2" t="s">
        <v>7622</v>
      </c>
      <c r="I284" s="3">
        <v>15534.945046443954</v>
      </c>
      <c r="J284" s="3">
        <v>8153.719322639894</v>
      </c>
      <c r="K284" s="3">
        <v>15808.272883834534</v>
      </c>
      <c r="L284" s="3">
        <v>34291.156211520029</v>
      </c>
      <c r="M284" s="3">
        <v>15719.321405493301</v>
      </c>
      <c r="N284" s="3">
        <v>10166.819909541693</v>
      </c>
      <c r="O284" s="3">
        <v>99674.234779473409</v>
      </c>
    </row>
    <row r="285" spans="1:15">
      <c r="A285" s="2" t="s">
        <v>29</v>
      </c>
      <c r="B285" s="2" t="s">
        <v>67</v>
      </c>
      <c r="C285" s="2" t="s">
        <v>266</v>
      </c>
      <c r="D285" s="2" t="s">
        <v>6437</v>
      </c>
      <c r="E285" s="2" t="s">
        <v>30</v>
      </c>
      <c r="F285" s="2" t="s">
        <v>54</v>
      </c>
      <c r="G285" s="2" t="s">
        <v>425</v>
      </c>
      <c r="H285" s="2" t="s">
        <v>7622</v>
      </c>
      <c r="I285" s="3">
        <v>15534.945046443949</v>
      </c>
      <c r="J285" s="3">
        <v>8153.7193226398949</v>
      </c>
      <c r="K285" s="3">
        <v>15808.272883834536</v>
      </c>
      <c r="L285" s="3">
        <v>34291.156211520036</v>
      </c>
      <c r="M285" s="3">
        <v>15719.321405493298</v>
      </c>
      <c r="N285" s="3">
        <v>10166.819909541693</v>
      </c>
      <c r="O285" s="3">
        <v>99674.234779473409</v>
      </c>
    </row>
    <row r="286" spans="1:15">
      <c r="A286" s="2" t="s">
        <v>29</v>
      </c>
      <c r="B286" s="2" t="s">
        <v>67</v>
      </c>
      <c r="C286" s="2" t="s">
        <v>6473</v>
      </c>
      <c r="D286" s="2" t="s">
        <v>6474</v>
      </c>
      <c r="E286" s="2" t="s">
        <v>30</v>
      </c>
      <c r="F286" s="2" t="s">
        <v>54</v>
      </c>
      <c r="G286" s="2" t="s">
        <v>425</v>
      </c>
      <c r="H286" s="2" t="s">
        <v>7622</v>
      </c>
      <c r="I286" s="3">
        <v>15534.945046443949</v>
      </c>
      <c r="J286" s="3">
        <v>8153.7193226398958</v>
      </c>
      <c r="K286" s="3">
        <v>15808.272883834536</v>
      </c>
      <c r="L286" s="3">
        <v>34291.15621152005</v>
      </c>
      <c r="M286" s="3">
        <v>15719.321405493296</v>
      </c>
      <c r="N286" s="3">
        <v>10166.819909541693</v>
      </c>
      <c r="O286" s="3">
        <v>99674.234779473409</v>
      </c>
    </row>
    <row r="287" spans="1:15">
      <c r="A287" s="2" t="s">
        <v>29</v>
      </c>
      <c r="B287" s="2" t="s">
        <v>67</v>
      </c>
      <c r="C287" s="2" t="s">
        <v>310</v>
      </c>
      <c r="D287" s="2" t="s">
        <v>6518</v>
      </c>
      <c r="E287" s="2" t="s">
        <v>30</v>
      </c>
      <c r="F287" s="2" t="s">
        <v>54</v>
      </c>
      <c r="G287" s="2" t="s">
        <v>425</v>
      </c>
      <c r="H287" s="2" t="s">
        <v>7622</v>
      </c>
      <c r="I287" s="3">
        <v>15534.945046443949</v>
      </c>
      <c r="J287" s="3">
        <v>8153.7193226398949</v>
      </c>
      <c r="K287" s="3">
        <v>15808.272883834532</v>
      </c>
      <c r="L287" s="3">
        <v>34291.156211520043</v>
      </c>
      <c r="M287" s="3">
        <v>15719.321405493303</v>
      </c>
      <c r="N287" s="3">
        <v>10166.819909541689</v>
      </c>
      <c r="O287" s="3">
        <v>99674.234779473409</v>
      </c>
    </row>
    <row r="288" spans="1:15">
      <c r="A288" s="2" t="s">
        <v>29</v>
      </c>
      <c r="B288" s="2" t="s">
        <v>67</v>
      </c>
      <c r="C288" s="2" t="s">
        <v>233</v>
      </c>
      <c r="D288" s="2" t="s">
        <v>6420</v>
      </c>
      <c r="E288" s="2" t="s">
        <v>30</v>
      </c>
      <c r="F288" s="2" t="s">
        <v>54</v>
      </c>
      <c r="G288" s="2" t="s">
        <v>425</v>
      </c>
      <c r="H288" s="2" t="s">
        <v>7622</v>
      </c>
      <c r="I288" s="3">
        <v>15534.945046443952</v>
      </c>
      <c r="J288" s="3">
        <v>8153.7193226398949</v>
      </c>
      <c r="K288" s="3">
        <v>15808.272883834534</v>
      </c>
      <c r="L288" s="3">
        <v>34291.156211520021</v>
      </c>
      <c r="M288" s="3">
        <v>15719.321405493298</v>
      </c>
      <c r="N288" s="3">
        <v>10166.819909541695</v>
      </c>
      <c r="O288" s="3">
        <v>99674.234779473394</v>
      </c>
    </row>
    <row r="289" spans="1:15">
      <c r="A289" s="2" t="s">
        <v>29</v>
      </c>
      <c r="B289" s="2" t="s">
        <v>67</v>
      </c>
      <c r="C289" s="2" t="s">
        <v>243</v>
      </c>
      <c r="D289" s="2" t="s">
        <v>6430</v>
      </c>
      <c r="E289" s="2" t="s">
        <v>30</v>
      </c>
      <c r="F289" s="2" t="s">
        <v>54</v>
      </c>
      <c r="G289" s="2" t="s">
        <v>425</v>
      </c>
      <c r="H289" s="2" t="s">
        <v>7622</v>
      </c>
      <c r="I289" s="3">
        <v>15534.945046443949</v>
      </c>
      <c r="J289" s="3">
        <v>8153.719322639894</v>
      </c>
      <c r="K289" s="3">
        <v>15808.272883834534</v>
      </c>
      <c r="L289" s="3">
        <v>34291.156211520036</v>
      </c>
      <c r="M289" s="3">
        <v>15719.321405493298</v>
      </c>
      <c r="N289" s="3">
        <v>10166.819909541691</v>
      </c>
      <c r="O289" s="3">
        <v>99674.234779473394</v>
      </c>
    </row>
    <row r="290" spans="1:15">
      <c r="A290" s="2" t="s">
        <v>29</v>
      </c>
      <c r="B290" s="2" t="s">
        <v>67</v>
      </c>
      <c r="C290" s="2" t="s">
        <v>264</v>
      </c>
      <c r="D290" s="2" t="s">
        <v>6479</v>
      </c>
      <c r="E290" s="2" t="s">
        <v>30</v>
      </c>
      <c r="F290" s="2" t="s">
        <v>54</v>
      </c>
      <c r="G290" s="2" t="s">
        <v>425</v>
      </c>
      <c r="H290" s="2" t="s">
        <v>7622</v>
      </c>
      <c r="I290" s="3">
        <v>15534.945046443947</v>
      </c>
      <c r="J290" s="3">
        <v>8153.7193226398958</v>
      </c>
      <c r="K290" s="3">
        <v>15808.272883834534</v>
      </c>
      <c r="L290" s="3">
        <v>34291.156211520029</v>
      </c>
      <c r="M290" s="3">
        <v>15719.321405493305</v>
      </c>
      <c r="N290" s="3">
        <v>10166.819909541693</v>
      </c>
      <c r="O290" s="3">
        <v>99674.234779473394</v>
      </c>
    </row>
    <row r="291" spans="1:15">
      <c r="A291" s="2" t="s">
        <v>29</v>
      </c>
      <c r="B291" s="2" t="s">
        <v>67</v>
      </c>
      <c r="C291" s="2" t="s">
        <v>274</v>
      </c>
      <c r="D291" s="2" t="s">
        <v>6457</v>
      </c>
      <c r="E291" s="2" t="s">
        <v>30</v>
      </c>
      <c r="F291" s="2" t="s">
        <v>54</v>
      </c>
      <c r="G291" s="2" t="s">
        <v>425</v>
      </c>
      <c r="H291" s="2" t="s">
        <v>7622</v>
      </c>
      <c r="I291" s="3">
        <v>15534.945046443947</v>
      </c>
      <c r="J291" s="3">
        <v>8153.7193226398958</v>
      </c>
      <c r="K291" s="3">
        <v>15808.272883834536</v>
      </c>
      <c r="L291" s="3">
        <v>34291.156211520036</v>
      </c>
      <c r="M291" s="3">
        <v>15719.321405493298</v>
      </c>
      <c r="N291" s="3">
        <v>10166.819909541689</v>
      </c>
      <c r="O291" s="3">
        <v>99674.234779473394</v>
      </c>
    </row>
    <row r="292" spans="1:15">
      <c r="A292" s="2" t="s">
        <v>29</v>
      </c>
      <c r="B292" s="2" t="s">
        <v>67</v>
      </c>
      <c r="C292" s="2" t="s">
        <v>6466</v>
      </c>
      <c r="D292" s="2" t="s">
        <v>6467</v>
      </c>
      <c r="E292" s="2" t="s">
        <v>30</v>
      </c>
      <c r="F292" s="2" t="s">
        <v>54</v>
      </c>
      <c r="G292" s="2" t="s">
        <v>425</v>
      </c>
      <c r="H292" s="2" t="s">
        <v>7622</v>
      </c>
      <c r="I292" s="3">
        <v>15534.945046443952</v>
      </c>
      <c r="J292" s="3">
        <v>8153.7193226398958</v>
      </c>
      <c r="K292" s="3">
        <v>15808.272883834539</v>
      </c>
      <c r="L292" s="3">
        <v>34291.156211520021</v>
      </c>
      <c r="M292" s="3">
        <v>15719.321405493305</v>
      </c>
      <c r="N292" s="3">
        <v>10166.819909541684</v>
      </c>
      <c r="O292" s="3">
        <v>99674.234779473394</v>
      </c>
    </row>
    <row r="293" spans="1:15">
      <c r="A293" s="2" t="s">
        <v>29</v>
      </c>
      <c r="B293" s="2" t="s">
        <v>67</v>
      </c>
      <c r="C293" s="2" t="s">
        <v>6468</v>
      </c>
      <c r="D293" s="2" t="s">
        <v>6469</v>
      </c>
      <c r="E293" s="2" t="s">
        <v>30</v>
      </c>
      <c r="F293" s="2" t="s">
        <v>54</v>
      </c>
      <c r="G293" s="2" t="s">
        <v>425</v>
      </c>
      <c r="H293" s="2" t="s">
        <v>7622</v>
      </c>
      <c r="I293" s="3">
        <v>15534.945046443947</v>
      </c>
      <c r="J293" s="3">
        <v>8153.7193226398958</v>
      </c>
      <c r="K293" s="3">
        <v>15808.272883834536</v>
      </c>
      <c r="L293" s="3">
        <v>34291.156211520043</v>
      </c>
      <c r="M293" s="3">
        <v>15719.3214054933</v>
      </c>
      <c r="N293" s="3">
        <v>10166.819909541686</v>
      </c>
      <c r="O293" s="3">
        <v>99674.234779473394</v>
      </c>
    </row>
    <row r="294" spans="1:15">
      <c r="A294" s="2" t="s">
        <v>29</v>
      </c>
      <c r="B294" s="2" t="s">
        <v>67</v>
      </c>
      <c r="C294" s="2" t="s">
        <v>6453</v>
      </c>
      <c r="D294" s="2" t="s">
        <v>6454</v>
      </c>
      <c r="E294" s="2" t="s">
        <v>30</v>
      </c>
      <c r="F294" s="2" t="s">
        <v>54</v>
      </c>
      <c r="G294" s="2" t="s">
        <v>425</v>
      </c>
      <c r="H294" s="2" t="s">
        <v>7622</v>
      </c>
      <c r="I294" s="3">
        <v>15534.945046443949</v>
      </c>
      <c r="J294" s="3">
        <v>8153.7193226398958</v>
      </c>
      <c r="K294" s="3">
        <v>15808.27288383453</v>
      </c>
      <c r="L294" s="3">
        <v>34291.156211520036</v>
      </c>
      <c r="M294" s="3">
        <v>15719.321405493296</v>
      </c>
      <c r="N294" s="3">
        <v>10166.819909541693</v>
      </c>
      <c r="O294" s="3">
        <v>99674.234779473394</v>
      </c>
    </row>
    <row r="295" spans="1:15">
      <c r="A295" s="2" t="s">
        <v>29</v>
      </c>
      <c r="B295" s="2" t="s">
        <v>67</v>
      </c>
      <c r="C295" s="2" t="s">
        <v>211</v>
      </c>
      <c r="D295" s="2" t="s">
        <v>6497</v>
      </c>
      <c r="E295" s="2" t="s">
        <v>30</v>
      </c>
      <c r="F295" s="2" t="s">
        <v>54</v>
      </c>
      <c r="G295" s="2" t="s">
        <v>425</v>
      </c>
      <c r="H295" s="2" t="s">
        <v>7622</v>
      </c>
      <c r="I295" s="3">
        <v>15534.945046443947</v>
      </c>
      <c r="J295" s="3">
        <v>8153.7193226398958</v>
      </c>
      <c r="K295" s="3">
        <v>15808.27288383453</v>
      </c>
      <c r="L295" s="3">
        <v>34291.156211520043</v>
      </c>
      <c r="M295" s="3">
        <v>15719.321405493298</v>
      </c>
      <c r="N295" s="3">
        <v>10166.819909541693</v>
      </c>
      <c r="O295" s="3">
        <v>99674.234779473394</v>
      </c>
    </row>
    <row r="296" spans="1:15">
      <c r="A296" s="2" t="s">
        <v>29</v>
      </c>
      <c r="B296" s="2" t="s">
        <v>67</v>
      </c>
      <c r="C296" s="2" t="s">
        <v>6471</v>
      </c>
      <c r="D296" s="2" t="s">
        <v>6472</v>
      </c>
      <c r="E296" s="2" t="s">
        <v>30</v>
      </c>
      <c r="F296" s="2" t="s">
        <v>54</v>
      </c>
      <c r="G296" s="2" t="s">
        <v>425</v>
      </c>
      <c r="H296" s="2" t="s">
        <v>7622</v>
      </c>
      <c r="I296" s="3">
        <v>15534.945046443951</v>
      </c>
      <c r="J296" s="3">
        <v>8153.7193226398958</v>
      </c>
      <c r="K296" s="3">
        <v>15808.272883834532</v>
      </c>
      <c r="L296" s="3">
        <v>34291.156211520036</v>
      </c>
      <c r="M296" s="3">
        <v>15719.321405493296</v>
      </c>
      <c r="N296" s="3">
        <v>10166.819909541688</v>
      </c>
      <c r="O296" s="3">
        <v>99674.234779473394</v>
      </c>
    </row>
    <row r="297" spans="1:15">
      <c r="A297" s="2" t="s">
        <v>29</v>
      </c>
      <c r="B297" s="2" t="s">
        <v>67</v>
      </c>
      <c r="C297" s="2" t="s">
        <v>435</v>
      </c>
      <c r="D297" s="2" t="s">
        <v>6477</v>
      </c>
      <c r="E297" s="2" t="s">
        <v>30</v>
      </c>
      <c r="F297" s="2" t="s">
        <v>54</v>
      </c>
      <c r="G297" s="2" t="s">
        <v>425</v>
      </c>
      <c r="H297" s="2" t="s">
        <v>7622</v>
      </c>
      <c r="I297" s="3">
        <v>15534.945046443949</v>
      </c>
      <c r="J297" s="3">
        <v>8153.7193226398949</v>
      </c>
      <c r="K297" s="3">
        <v>15808.272883834532</v>
      </c>
      <c r="L297" s="3">
        <v>34291.156211520036</v>
      </c>
      <c r="M297" s="3">
        <v>15719.3214054933</v>
      </c>
      <c r="N297" s="3">
        <v>10166.819909541693</v>
      </c>
      <c r="O297" s="3">
        <v>99674.234779473394</v>
      </c>
    </row>
    <row r="298" spans="1:15">
      <c r="A298" s="2" t="s">
        <v>29</v>
      </c>
      <c r="B298" s="2" t="s">
        <v>67</v>
      </c>
      <c r="C298" s="2" t="s">
        <v>221</v>
      </c>
      <c r="D298" s="2" t="s">
        <v>6431</v>
      </c>
      <c r="E298" s="2" t="s">
        <v>30</v>
      </c>
      <c r="F298" s="2" t="s">
        <v>54</v>
      </c>
      <c r="G298" s="2" t="s">
        <v>425</v>
      </c>
      <c r="H298" s="2" t="s">
        <v>7622</v>
      </c>
      <c r="I298" s="3">
        <v>15534.945046443949</v>
      </c>
      <c r="J298" s="3">
        <v>8153.7193226398958</v>
      </c>
      <c r="K298" s="3">
        <v>15808.272883834532</v>
      </c>
      <c r="L298" s="3">
        <v>34291.156211520029</v>
      </c>
      <c r="M298" s="3">
        <v>15719.3214054933</v>
      </c>
      <c r="N298" s="3">
        <v>10166.819909541689</v>
      </c>
      <c r="O298" s="3">
        <v>99674.234779473394</v>
      </c>
    </row>
    <row r="299" spans="1:15">
      <c r="A299" s="2" t="s">
        <v>29</v>
      </c>
      <c r="B299" s="2" t="s">
        <v>67</v>
      </c>
      <c r="C299" s="2" t="s">
        <v>6486</v>
      </c>
      <c r="D299" s="2" t="s">
        <v>6487</v>
      </c>
      <c r="E299" s="2" t="s">
        <v>30</v>
      </c>
      <c r="F299" s="2" t="s">
        <v>54</v>
      </c>
      <c r="G299" s="2" t="s">
        <v>425</v>
      </c>
      <c r="H299" s="2" t="s">
        <v>7622</v>
      </c>
      <c r="I299" s="3">
        <v>15534.945046443951</v>
      </c>
      <c r="J299" s="3">
        <v>8153.7193226398949</v>
      </c>
      <c r="K299" s="3">
        <v>15808.272883834537</v>
      </c>
      <c r="L299" s="3">
        <v>34291.156211520029</v>
      </c>
      <c r="M299" s="3">
        <v>15719.321405493298</v>
      </c>
      <c r="N299" s="3">
        <v>10166.819909541689</v>
      </c>
      <c r="O299" s="3">
        <v>99674.234779473394</v>
      </c>
    </row>
    <row r="300" spans="1:15">
      <c r="A300" s="2" t="s">
        <v>29</v>
      </c>
      <c r="B300" s="2" t="s">
        <v>67</v>
      </c>
      <c r="C300" s="2" t="s">
        <v>260</v>
      </c>
      <c r="D300" s="2" t="s">
        <v>6445</v>
      </c>
      <c r="E300" s="2" t="s">
        <v>30</v>
      </c>
      <c r="F300" s="2" t="s">
        <v>54</v>
      </c>
      <c r="G300" s="2" t="s">
        <v>425</v>
      </c>
      <c r="H300" s="2" t="s">
        <v>7622</v>
      </c>
      <c r="I300" s="3">
        <v>15534.945046443949</v>
      </c>
      <c r="J300" s="3">
        <v>8153.7193226398958</v>
      </c>
      <c r="K300" s="3">
        <v>15808.272883834532</v>
      </c>
      <c r="L300" s="3">
        <v>34291.156211520029</v>
      </c>
      <c r="M300" s="3">
        <v>15719.321405493301</v>
      </c>
      <c r="N300" s="3">
        <v>10166.819909541693</v>
      </c>
      <c r="O300" s="3">
        <v>99674.234779473394</v>
      </c>
    </row>
    <row r="301" spans="1:15">
      <c r="A301" s="2" t="s">
        <v>933</v>
      </c>
      <c r="B301" s="2" t="s">
        <v>747</v>
      </c>
      <c r="C301" s="2" t="s">
        <v>1329</v>
      </c>
      <c r="D301" s="2" t="s">
        <v>1330</v>
      </c>
      <c r="E301" s="2" t="s">
        <v>443</v>
      </c>
      <c r="F301" s="2" t="s">
        <v>456</v>
      </c>
      <c r="G301" s="2" t="s">
        <v>468</v>
      </c>
      <c r="H301" s="2" t="s">
        <v>45</v>
      </c>
      <c r="I301" s="3">
        <v>59590.5</v>
      </c>
      <c r="J301" s="3">
        <v>143.35000000000002</v>
      </c>
      <c r="K301" s="3">
        <v>40840.53</v>
      </c>
      <c r="L301" s="3">
        <v>59197.500000000007</v>
      </c>
      <c r="M301" s="3">
        <v>20469.55</v>
      </c>
      <c r="N301" s="3">
        <v>25205.710000000003</v>
      </c>
      <c r="O301" s="3">
        <v>205447.13999999998</v>
      </c>
    </row>
    <row r="302" spans="1:15">
      <c r="A302" s="2" t="s">
        <v>933</v>
      </c>
      <c r="B302" s="2" t="s">
        <v>747</v>
      </c>
      <c r="C302" s="2" t="s">
        <v>1527</v>
      </c>
      <c r="D302" s="2" t="s">
        <v>1528</v>
      </c>
      <c r="E302" s="2" t="s">
        <v>443</v>
      </c>
      <c r="F302" s="2" t="s">
        <v>456</v>
      </c>
      <c r="G302" s="2" t="s">
        <v>468</v>
      </c>
      <c r="H302" s="2" t="s">
        <v>1526</v>
      </c>
      <c r="I302" s="3">
        <v>13825.14</v>
      </c>
      <c r="J302" s="3">
        <v>0</v>
      </c>
      <c r="K302" s="3">
        <v>13743.839999999998</v>
      </c>
      <c r="L302" s="3">
        <v>5077.04</v>
      </c>
      <c r="M302" s="3">
        <v>2057.8999999999996</v>
      </c>
      <c r="N302" s="3">
        <v>17797.14</v>
      </c>
      <c r="O302" s="3">
        <v>52501.06</v>
      </c>
    </row>
    <row r="303" spans="1:15">
      <c r="A303" s="2" t="s">
        <v>933</v>
      </c>
      <c r="B303" s="2" t="s">
        <v>747</v>
      </c>
      <c r="C303" s="2" t="s">
        <v>7623</v>
      </c>
      <c r="D303" s="2" t="s">
        <v>7455</v>
      </c>
      <c r="E303" s="2" t="s">
        <v>443</v>
      </c>
      <c r="F303" s="2" t="s">
        <v>456</v>
      </c>
      <c r="G303" s="2" t="s">
        <v>468</v>
      </c>
      <c r="H303" s="2" t="s">
        <v>45</v>
      </c>
      <c r="I303" s="3">
        <v>0</v>
      </c>
      <c r="J303" s="3">
        <v>0</v>
      </c>
      <c r="K303" s="3">
        <v>1909.2800000000002</v>
      </c>
      <c r="L303" s="3">
        <v>0</v>
      </c>
      <c r="M303" s="3">
        <v>1211</v>
      </c>
      <c r="N303" s="3">
        <v>0</v>
      </c>
      <c r="O303" s="3">
        <v>3120.28</v>
      </c>
    </row>
    <row r="304" spans="1:15">
      <c r="A304" s="2" t="s">
        <v>933</v>
      </c>
      <c r="B304" s="2" t="s">
        <v>34</v>
      </c>
      <c r="C304" s="2" t="s">
        <v>947</v>
      </c>
      <c r="D304" s="2" t="s">
        <v>948</v>
      </c>
      <c r="E304" s="2" t="s">
        <v>30</v>
      </c>
      <c r="F304" s="2" t="s">
        <v>31</v>
      </c>
      <c r="G304" s="2" t="s">
        <v>32</v>
      </c>
      <c r="H304" s="2" t="s">
        <v>33</v>
      </c>
      <c r="I304" s="3">
        <v>506340.62000000005</v>
      </c>
      <c r="J304" s="3">
        <v>0</v>
      </c>
      <c r="K304" s="3">
        <v>315021.74000000005</v>
      </c>
      <c r="L304" s="3">
        <v>532362.4</v>
      </c>
      <c r="M304" s="3">
        <v>216083.03000000003</v>
      </c>
      <c r="N304" s="3">
        <v>848517.29</v>
      </c>
      <c r="O304" s="3">
        <v>2418325.08</v>
      </c>
    </row>
    <row r="305" spans="1:15">
      <c r="A305" s="2" t="s">
        <v>933</v>
      </c>
      <c r="B305" s="2" t="s">
        <v>34</v>
      </c>
      <c r="C305" s="2" t="s">
        <v>949</v>
      </c>
      <c r="D305" s="2" t="s">
        <v>950</v>
      </c>
      <c r="E305" s="2" t="s">
        <v>30</v>
      </c>
      <c r="F305" s="2" t="s">
        <v>31</v>
      </c>
      <c r="G305" s="2" t="s">
        <v>32</v>
      </c>
      <c r="H305" s="2" t="s">
        <v>33</v>
      </c>
      <c r="I305" s="3">
        <v>463518.69</v>
      </c>
      <c r="J305" s="3">
        <v>0</v>
      </c>
      <c r="K305" s="3">
        <v>316551.68000000005</v>
      </c>
      <c r="L305" s="3">
        <v>572181.8899999999</v>
      </c>
      <c r="M305" s="3">
        <v>201586.26</v>
      </c>
      <c r="N305" s="3">
        <v>581097.34000000008</v>
      </c>
      <c r="O305" s="3">
        <v>2134935.8600000003</v>
      </c>
    </row>
    <row r="306" spans="1:15">
      <c r="A306" s="2" t="s">
        <v>933</v>
      </c>
      <c r="B306" s="2" t="s">
        <v>34</v>
      </c>
      <c r="C306" s="2" t="s">
        <v>951</v>
      </c>
      <c r="D306" s="2" t="s">
        <v>952</v>
      </c>
      <c r="E306" s="2" t="s">
        <v>30</v>
      </c>
      <c r="F306" s="2" t="s">
        <v>31</v>
      </c>
      <c r="G306" s="2" t="s">
        <v>32</v>
      </c>
      <c r="H306" s="2" t="s">
        <v>33</v>
      </c>
      <c r="I306" s="3">
        <v>369157.80000000005</v>
      </c>
      <c r="J306" s="3">
        <v>0</v>
      </c>
      <c r="K306" s="3">
        <v>258937.51</v>
      </c>
      <c r="L306" s="3">
        <v>496935.40999999992</v>
      </c>
      <c r="M306" s="3">
        <v>175319.21000000002</v>
      </c>
      <c r="N306" s="3">
        <v>670224.42999999993</v>
      </c>
      <c r="O306" s="3">
        <v>1970574.3599999999</v>
      </c>
    </row>
    <row r="307" spans="1:15">
      <c r="A307" s="2" t="s">
        <v>933</v>
      </c>
      <c r="B307" s="2" t="s">
        <v>34</v>
      </c>
      <c r="C307" s="2" t="s">
        <v>945</v>
      </c>
      <c r="D307" s="2" t="s">
        <v>946</v>
      </c>
      <c r="E307" s="2" t="s">
        <v>30</v>
      </c>
      <c r="F307" s="2" t="s">
        <v>31</v>
      </c>
      <c r="G307" s="2" t="s">
        <v>32</v>
      </c>
      <c r="H307" s="2" t="s">
        <v>33</v>
      </c>
      <c r="I307" s="3">
        <v>377428.34</v>
      </c>
      <c r="J307" s="3">
        <v>0</v>
      </c>
      <c r="K307" s="3">
        <v>296822.68000000005</v>
      </c>
      <c r="L307" s="3">
        <v>379564.36</v>
      </c>
      <c r="M307" s="3">
        <v>164762.31000000003</v>
      </c>
      <c r="N307" s="3">
        <v>510879.00000000006</v>
      </c>
      <c r="O307" s="3">
        <v>1729456.69</v>
      </c>
    </row>
    <row r="308" spans="1:15">
      <c r="A308" s="2" t="s">
        <v>933</v>
      </c>
      <c r="B308" s="2" t="s">
        <v>34</v>
      </c>
      <c r="C308" s="2" t="s">
        <v>953</v>
      </c>
      <c r="D308" s="2" t="s">
        <v>954</v>
      </c>
      <c r="E308" s="2" t="s">
        <v>30</v>
      </c>
      <c r="F308" s="2" t="s">
        <v>31</v>
      </c>
      <c r="G308" s="2" t="s">
        <v>32</v>
      </c>
      <c r="H308" s="2" t="s">
        <v>33</v>
      </c>
      <c r="I308" s="3">
        <v>426778.39</v>
      </c>
      <c r="J308" s="3">
        <v>0</v>
      </c>
      <c r="K308" s="3">
        <v>229075.73</v>
      </c>
      <c r="L308" s="3">
        <v>377906.77</v>
      </c>
      <c r="M308" s="3">
        <v>145718.39999999999</v>
      </c>
      <c r="N308" s="3">
        <v>545395.80000000005</v>
      </c>
      <c r="O308" s="3">
        <v>1724875.09</v>
      </c>
    </row>
    <row r="309" spans="1:15">
      <c r="A309" s="2" t="s">
        <v>933</v>
      </c>
      <c r="B309" s="2" t="s">
        <v>1324</v>
      </c>
      <c r="C309" s="2" t="s">
        <v>939</v>
      </c>
      <c r="D309" s="2" t="s">
        <v>1325</v>
      </c>
      <c r="E309" s="2" t="s">
        <v>443</v>
      </c>
      <c r="F309" s="2" t="s">
        <v>456</v>
      </c>
      <c r="G309" s="2" t="s">
        <v>457</v>
      </c>
      <c r="H309" s="2" t="s">
        <v>1323</v>
      </c>
      <c r="I309" s="3">
        <v>2155345.0984351034</v>
      </c>
      <c r="J309" s="3">
        <v>996164.73569126416</v>
      </c>
      <c r="K309" s="3">
        <v>2176214.706229296</v>
      </c>
      <c r="L309" s="3">
        <v>2607272.7836566051</v>
      </c>
      <c r="M309" s="3">
        <v>1671440.2126464727</v>
      </c>
      <c r="N309" s="3">
        <v>169817.20293713134</v>
      </c>
      <c r="O309" s="3">
        <v>9776254.7395958733</v>
      </c>
    </row>
    <row r="310" spans="1:15">
      <c r="A310" s="2" t="s">
        <v>933</v>
      </c>
      <c r="B310" s="2" t="s">
        <v>459</v>
      </c>
      <c r="C310" s="2" t="s">
        <v>993</v>
      </c>
      <c r="D310" s="2" t="s">
        <v>1317</v>
      </c>
      <c r="E310" s="2" t="s">
        <v>443</v>
      </c>
      <c r="F310" s="2" t="s">
        <v>444</v>
      </c>
      <c r="G310" s="2" t="s">
        <v>444</v>
      </c>
      <c r="H310" s="2" t="s">
        <v>458</v>
      </c>
      <c r="I310" s="3">
        <v>76291.599999999991</v>
      </c>
      <c r="J310" s="3">
        <v>0</v>
      </c>
      <c r="K310" s="3">
        <v>170450.01</v>
      </c>
      <c r="L310" s="3">
        <v>110843.27</v>
      </c>
      <c r="M310" s="3">
        <v>95987.23000000001</v>
      </c>
      <c r="N310" s="3">
        <v>58514.27</v>
      </c>
      <c r="O310" s="3">
        <v>512086.38</v>
      </c>
    </row>
    <row r="311" spans="1:15">
      <c r="A311" s="2" t="s">
        <v>933</v>
      </c>
      <c r="B311" s="2" t="s">
        <v>459</v>
      </c>
      <c r="C311" s="2" t="s">
        <v>1143</v>
      </c>
      <c r="D311" s="2" t="s">
        <v>1525</v>
      </c>
      <c r="E311" s="2" t="s">
        <v>443</v>
      </c>
      <c r="F311" s="2" t="s">
        <v>456</v>
      </c>
      <c r="G311" s="2" t="s">
        <v>468</v>
      </c>
      <c r="H311" s="2" t="s">
        <v>458</v>
      </c>
      <c r="I311" s="3">
        <v>37764.649999999994</v>
      </c>
      <c r="J311" s="3">
        <v>0</v>
      </c>
      <c r="K311" s="3">
        <v>83369.149999999994</v>
      </c>
      <c r="L311" s="3">
        <v>46563.96</v>
      </c>
      <c r="M311" s="3">
        <v>30886.890000000003</v>
      </c>
      <c r="N311" s="3">
        <v>13373.76</v>
      </c>
      <c r="O311" s="3">
        <v>211958.40999999997</v>
      </c>
    </row>
    <row r="312" spans="1:15">
      <c r="A312" s="2" t="s">
        <v>933</v>
      </c>
      <c r="B312" s="2" t="s">
        <v>46</v>
      </c>
      <c r="C312" s="2" t="s">
        <v>955</v>
      </c>
      <c r="D312" s="2" t="s">
        <v>956</v>
      </c>
      <c r="E312" s="2" t="s">
        <v>30</v>
      </c>
      <c r="F312" s="2" t="s">
        <v>31</v>
      </c>
      <c r="G312" s="2" t="s">
        <v>32</v>
      </c>
      <c r="H312" s="2" t="s">
        <v>49</v>
      </c>
      <c r="I312" s="3">
        <v>988270.23</v>
      </c>
      <c r="J312" s="3">
        <v>282138.87</v>
      </c>
      <c r="K312" s="3">
        <v>786704.12999999989</v>
      </c>
      <c r="L312" s="3">
        <v>1924057.9900000002</v>
      </c>
      <c r="M312" s="3">
        <v>286420.08</v>
      </c>
      <c r="N312" s="3">
        <v>1307550.98</v>
      </c>
      <c r="O312" s="3">
        <v>5575142.2800000003</v>
      </c>
    </row>
    <row r="313" spans="1:15">
      <c r="A313" s="2" t="s">
        <v>933</v>
      </c>
      <c r="B313" s="2" t="s">
        <v>445</v>
      </c>
      <c r="C313" s="2" t="s">
        <v>955</v>
      </c>
      <c r="D313" s="2" t="s">
        <v>1312</v>
      </c>
      <c r="E313" s="2" t="s">
        <v>443</v>
      </c>
      <c r="F313" s="2" t="s">
        <v>444</v>
      </c>
      <c r="G313" s="2" t="s">
        <v>444</v>
      </c>
      <c r="H313" s="2" t="s">
        <v>45</v>
      </c>
      <c r="I313" s="3">
        <v>45116.608992000001</v>
      </c>
      <c r="J313" s="3">
        <v>62210.383018800007</v>
      </c>
      <c r="K313" s="3">
        <v>35413.051314000033</v>
      </c>
      <c r="L313" s="3">
        <v>76611.460812000034</v>
      </c>
      <c r="M313" s="3">
        <v>23503.880368800004</v>
      </c>
      <c r="N313" s="3">
        <v>100792.4873868</v>
      </c>
      <c r="O313" s="3">
        <v>343647.87189240009</v>
      </c>
    </row>
    <row r="314" spans="1:15">
      <c r="A314" s="2" t="s">
        <v>933</v>
      </c>
      <c r="B314" s="2" t="s">
        <v>445</v>
      </c>
      <c r="C314" s="2" t="s">
        <v>1357</v>
      </c>
      <c r="D314" s="2" t="s">
        <v>1358</v>
      </c>
      <c r="E314" s="2" t="s">
        <v>443</v>
      </c>
      <c r="F314" s="2" t="s">
        <v>456</v>
      </c>
      <c r="G314" s="2" t="s">
        <v>468</v>
      </c>
      <c r="H314" s="2" t="s">
        <v>45</v>
      </c>
      <c r="I314" s="3">
        <v>45116.608992000009</v>
      </c>
      <c r="J314" s="3">
        <v>62210.383018800007</v>
      </c>
      <c r="K314" s="3">
        <v>35413.051314000004</v>
      </c>
      <c r="L314" s="3">
        <v>76611.460812000005</v>
      </c>
      <c r="M314" s="3">
        <v>23503.880368800001</v>
      </c>
      <c r="N314" s="3">
        <v>100792.48738679998</v>
      </c>
      <c r="O314" s="3">
        <v>343647.87189240009</v>
      </c>
    </row>
    <row r="315" spans="1:15">
      <c r="A315" s="2" t="s">
        <v>933</v>
      </c>
      <c r="B315" s="2" t="s">
        <v>445</v>
      </c>
      <c r="C315" s="2" t="s">
        <v>1373</v>
      </c>
      <c r="D315" s="2" t="s">
        <v>1374</v>
      </c>
      <c r="E315" s="2" t="s">
        <v>443</v>
      </c>
      <c r="F315" s="2" t="s">
        <v>456</v>
      </c>
      <c r="G315" s="2" t="s">
        <v>468</v>
      </c>
      <c r="H315" s="2" t="s">
        <v>45</v>
      </c>
      <c r="I315" s="3">
        <v>45116.608992000001</v>
      </c>
      <c r="J315" s="3">
        <v>62210.383018800028</v>
      </c>
      <c r="K315" s="3">
        <v>35413.051314000004</v>
      </c>
      <c r="L315" s="3">
        <v>76611.460812000019</v>
      </c>
      <c r="M315" s="3">
        <v>23503.880368800004</v>
      </c>
      <c r="N315" s="3">
        <v>100792.48738679998</v>
      </c>
      <c r="O315" s="3">
        <v>343647.87189240009</v>
      </c>
    </row>
    <row r="316" spans="1:15">
      <c r="A316" s="2" t="s">
        <v>933</v>
      </c>
      <c r="B316" s="2" t="s">
        <v>445</v>
      </c>
      <c r="C316" s="2" t="s">
        <v>1315</v>
      </c>
      <c r="D316" s="2" t="s">
        <v>1316</v>
      </c>
      <c r="E316" s="2" t="s">
        <v>443</v>
      </c>
      <c r="F316" s="2" t="s">
        <v>444</v>
      </c>
      <c r="G316" s="2" t="s">
        <v>444</v>
      </c>
      <c r="H316" s="2" t="s">
        <v>45</v>
      </c>
      <c r="I316" s="3">
        <v>45116.608992000009</v>
      </c>
      <c r="J316" s="3">
        <v>62210.383018800007</v>
      </c>
      <c r="K316" s="3">
        <v>35413.051314000011</v>
      </c>
      <c r="L316" s="3">
        <v>76611.46081199999</v>
      </c>
      <c r="M316" s="3">
        <v>23503.880368800008</v>
      </c>
      <c r="N316" s="3">
        <v>100792.4873868</v>
      </c>
      <c r="O316" s="3">
        <v>343647.87189240003</v>
      </c>
    </row>
    <row r="317" spans="1:15">
      <c r="A317" s="2" t="s">
        <v>933</v>
      </c>
      <c r="B317" s="2" t="s">
        <v>445</v>
      </c>
      <c r="C317" s="2" t="s">
        <v>1385</v>
      </c>
      <c r="D317" s="2" t="s">
        <v>1386</v>
      </c>
      <c r="E317" s="2" t="s">
        <v>443</v>
      </c>
      <c r="F317" s="2" t="s">
        <v>456</v>
      </c>
      <c r="G317" s="2" t="s">
        <v>468</v>
      </c>
      <c r="H317" s="2" t="s">
        <v>45</v>
      </c>
      <c r="I317" s="3">
        <v>45116.608992000009</v>
      </c>
      <c r="J317" s="3">
        <v>62210.383018799999</v>
      </c>
      <c r="K317" s="3">
        <v>35413.051314000018</v>
      </c>
      <c r="L317" s="3">
        <v>76611.460811999976</v>
      </c>
      <c r="M317" s="3">
        <v>23503.880368800001</v>
      </c>
      <c r="N317" s="3">
        <v>100792.4873868</v>
      </c>
      <c r="O317" s="3">
        <v>343647.87189240003</v>
      </c>
    </row>
    <row r="318" spans="1:15">
      <c r="A318" s="2" t="s">
        <v>933</v>
      </c>
      <c r="B318" s="2" t="s">
        <v>445</v>
      </c>
      <c r="C318" s="2" t="s">
        <v>1343</v>
      </c>
      <c r="D318" s="2" t="s">
        <v>1344</v>
      </c>
      <c r="E318" s="2" t="s">
        <v>443</v>
      </c>
      <c r="F318" s="2" t="s">
        <v>456</v>
      </c>
      <c r="G318" s="2" t="s">
        <v>468</v>
      </c>
      <c r="H318" s="2" t="s">
        <v>45</v>
      </c>
      <c r="I318" s="3">
        <v>45116.608992000009</v>
      </c>
      <c r="J318" s="3">
        <v>62210.383018799999</v>
      </c>
      <c r="K318" s="3">
        <v>35413.051314000011</v>
      </c>
      <c r="L318" s="3">
        <v>76611.46081199999</v>
      </c>
      <c r="M318" s="3">
        <v>23503.880368799997</v>
      </c>
      <c r="N318" s="3">
        <v>100792.4873868</v>
      </c>
      <c r="O318" s="3">
        <v>343647.87189240003</v>
      </c>
    </row>
    <row r="319" spans="1:15">
      <c r="A319" s="2" t="s">
        <v>933</v>
      </c>
      <c r="B319" s="2" t="s">
        <v>445</v>
      </c>
      <c r="C319" s="2" t="s">
        <v>1375</v>
      </c>
      <c r="D319" s="2" t="s">
        <v>1376</v>
      </c>
      <c r="E319" s="2" t="s">
        <v>443</v>
      </c>
      <c r="F319" s="2" t="s">
        <v>456</v>
      </c>
      <c r="G319" s="2" t="s">
        <v>468</v>
      </c>
      <c r="H319" s="2" t="s">
        <v>45</v>
      </c>
      <c r="I319" s="3">
        <v>45116.608991999987</v>
      </c>
      <c r="J319" s="3">
        <v>62210.383018800021</v>
      </c>
      <c r="K319" s="3">
        <v>35413.051314000011</v>
      </c>
      <c r="L319" s="3">
        <v>76611.460811999976</v>
      </c>
      <c r="M319" s="3">
        <v>23503.880368799993</v>
      </c>
      <c r="N319" s="3">
        <v>100792.4873868</v>
      </c>
      <c r="O319" s="3">
        <v>343647.87189240003</v>
      </c>
    </row>
    <row r="320" spans="1:15">
      <c r="A320" s="2" t="s">
        <v>933</v>
      </c>
      <c r="B320" s="2" t="s">
        <v>445</v>
      </c>
      <c r="C320" s="2" t="s">
        <v>1337</v>
      </c>
      <c r="D320" s="2" t="s">
        <v>1338</v>
      </c>
      <c r="E320" s="2" t="s">
        <v>443</v>
      </c>
      <c r="F320" s="2" t="s">
        <v>456</v>
      </c>
      <c r="G320" s="2" t="s">
        <v>468</v>
      </c>
      <c r="H320" s="2" t="s">
        <v>45</v>
      </c>
      <c r="I320" s="3">
        <v>45116.608992000001</v>
      </c>
      <c r="J320" s="3">
        <v>62210.383018800007</v>
      </c>
      <c r="K320" s="3">
        <v>35413.051314000011</v>
      </c>
      <c r="L320" s="3">
        <v>76611.460812000019</v>
      </c>
      <c r="M320" s="3">
        <v>23503.880368800001</v>
      </c>
      <c r="N320" s="3">
        <v>100792.48738680001</v>
      </c>
      <c r="O320" s="3">
        <v>343647.87189240003</v>
      </c>
    </row>
    <row r="321" spans="1:15">
      <c r="A321" s="2" t="s">
        <v>933</v>
      </c>
      <c r="B321" s="2" t="s">
        <v>445</v>
      </c>
      <c r="C321" s="2" t="s">
        <v>1394</v>
      </c>
      <c r="D321" s="2" t="s">
        <v>1395</v>
      </c>
      <c r="E321" s="2" t="s">
        <v>443</v>
      </c>
      <c r="F321" s="2" t="s">
        <v>456</v>
      </c>
      <c r="G321" s="2" t="s">
        <v>468</v>
      </c>
      <c r="H321" s="2" t="s">
        <v>45</v>
      </c>
      <c r="I321" s="3">
        <v>45116.608992000001</v>
      </c>
      <c r="J321" s="3">
        <v>62210.383018799999</v>
      </c>
      <c r="K321" s="3">
        <v>35413.051314000004</v>
      </c>
      <c r="L321" s="3">
        <v>76611.460812000005</v>
      </c>
      <c r="M321" s="3">
        <v>23503.880368800004</v>
      </c>
      <c r="N321" s="3">
        <v>100792.48738679998</v>
      </c>
      <c r="O321" s="3">
        <v>343647.87189240003</v>
      </c>
    </row>
    <row r="322" spans="1:15">
      <c r="A322" s="2" t="s">
        <v>933</v>
      </c>
      <c r="B322" s="2" t="s">
        <v>445</v>
      </c>
      <c r="C322" s="2" t="s">
        <v>1229</v>
      </c>
      <c r="D322" s="2" t="s">
        <v>1372</v>
      </c>
      <c r="E322" s="2" t="s">
        <v>443</v>
      </c>
      <c r="F322" s="2" t="s">
        <v>456</v>
      </c>
      <c r="G322" s="2" t="s">
        <v>468</v>
      </c>
      <c r="H322" s="2" t="s">
        <v>45</v>
      </c>
      <c r="I322" s="3">
        <v>45116.608991999994</v>
      </c>
      <c r="J322" s="3">
        <v>62210.383018800021</v>
      </c>
      <c r="K322" s="3">
        <v>35413.051314000011</v>
      </c>
      <c r="L322" s="3">
        <v>76611.46081199999</v>
      </c>
      <c r="M322" s="3">
        <v>23503.880368800001</v>
      </c>
      <c r="N322" s="3">
        <v>100792.48738679998</v>
      </c>
      <c r="O322" s="3">
        <v>343647.87189240003</v>
      </c>
    </row>
    <row r="323" spans="1:15">
      <c r="A323" s="2" t="s">
        <v>933</v>
      </c>
      <c r="B323" s="2" t="s">
        <v>445</v>
      </c>
      <c r="C323" s="2" t="s">
        <v>1364</v>
      </c>
      <c r="D323" s="2" t="s">
        <v>1365</v>
      </c>
      <c r="E323" s="2" t="s">
        <v>443</v>
      </c>
      <c r="F323" s="2" t="s">
        <v>456</v>
      </c>
      <c r="G323" s="2" t="s">
        <v>468</v>
      </c>
      <c r="H323" s="2" t="s">
        <v>45</v>
      </c>
      <c r="I323" s="3">
        <v>45116.608992000001</v>
      </c>
      <c r="J323" s="3">
        <v>62210.383018799999</v>
      </c>
      <c r="K323" s="3">
        <v>35413.051314000026</v>
      </c>
      <c r="L323" s="3">
        <v>76611.46081199999</v>
      </c>
      <c r="M323" s="3">
        <v>23503.880368799997</v>
      </c>
      <c r="N323" s="3">
        <v>100792.48738680001</v>
      </c>
      <c r="O323" s="3">
        <v>343647.87189240003</v>
      </c>
    </row>
    <row r="324" spans="1:15">
      <c r="A324" s="2" t="s">
        <v>933</v>
      </c>
      <c r="B324" s="2" t="s">
        <v>445</v>
      </c>
      <c r="C324" s="2" t="s">
        <v>1360</v>
      </c>
      <c r="D324" s="2" t="s">
        <v>1361</v>
      </c>
      <c r="E324" s="2" t="s">
        <v>443</v>
      </c>
      <c r="F324" s="2" t="s">
        <v>456</v>
      </c>
      <c r="G324" s="2" t="s">
        <v>468</v>
      </c>
      <c r="H324" s="2" t="s">
        <v>45</v>
      </c>
      <c r="I324" s="3">
        <v>45116.608992000001</v>
      </c>
      <c r="J324" s="3">
        <v>62210.383018800007</v>
      </c>
      <c r="K324" s="3">
        <v>35413.051314000004</v>
      </c>
      <c r="L324" s="3">
        <v>76611.460812000005</v>
      </c>
      <c r="M324" s="3">
        <v>23503.880368799997</v>
      </c>
      <c r="N324" s="3">
        <v>100792.48738680001</v>
      </c>
      <c r="O324" s="3">
        <v>343647.87189240003</v>
      </c>
    </row>
    <row r="325" spans="1:15">
      <c r="A325" s="2" t="s">
        <v>933</v>
      </c>
      <c r="B325" s="2" t="s">
        <v>445</v>
      </c>
      <c r="C325" s="2" t="s">
        <v>1335</v>
      </c>
      <c r="D325" s="2" t="s">
        <v>1336</v>
      </c>
      <c r="E325" s="2" t="s">
        <v>443</v>
      </c>
      <c r="F325" s="2" t="s">
        <v>456</v>
      </c>
      <c r="G325" s="2" t="s">
        <v>468</v>
      </c>
      <c r="H325" s="2" t="s">
        <v>45</v>
      </c>
      <c r="I325" s="3">
        <v>45116.608992000001</v>
      </c>
      <c r="J325" s="3">
        <v>62210.383018800014</v>
      </c>
      <c r="K325" s="3">
        <v>35413.051314000004</v>
      </c>
      <c r="L325" s="3">
        <v>76611.460811999976</v>
      </c>
      <c r="M325" s="3">
        <v>23503.880368799993</v>
      </c>
      <c r="N325" s="3">
        <v>100792.4873868</v>
      </c>
      <c r="O325" s="3">
        <v>343647.87189240003</v>
      </c>
    </row>
    <row r="326" spans="1:15">
      <c r="A326" s="2" t="s">
        <v>933</v>
      </c>
      <c r="B326" s="2" t="s">
        <v>445</v>
      </c>
      <c r="C326" s="2" t="s">
        <v>1366</v>
      </c>
      <c r="D326" s="2" t="s">
        <v>1367</v>
      </c>
      <c r="E326" s="2" t="s">
        <v>443</v>
      </c>
      <c r="F326" s="2" t="s">
        <v>456</v>
      </c>
      <c r="G326" s="2" t="s">
        <v>468</v>
      </c>
      <c r="H326" s="2" t="s">
        <v>45</v>
      </c>
      <c r="I326" s="3">
        <v>45116.608992000009</v>
      </c>
      <c r="J326" s="3">
        <v>62210.383018800014</v>
      </c>
      <c r="K326" s="3">
        <v>35413.051313999997</v>
      </c>
      <c r="L326" s="3">
        <v>76611.460811999976</v>
      </c>
      <c r="M326" s="3">
        <v>23503.880368800004</v>
      </c>
      <c r="N326" s="3">
        <v>100792.48738679998</v>
      </c>
      <c r="O326" s="3">
        <v>343647.87189240003</v>
      </c>
    </row>
    <row r="327" spans="1:15">
      <c r="A327" s="2" t="s">
        <v>933</v>
      </c>
      <c r="B327" s="2" t="s">
        <v>445</v>
      </c>
      <c r="C327" s="2" t="s">
        <v>1383</v>
      </c>
      <c r="D327" s="2" t="s">
        <v>1384</v>
      </c>
      <c r="E327" s="2" t="s">
        <v>443</v>
      </c>
      <c r="F327" s="2" t="s">
        <v>456</v>
      </c>
      <c r="G327" s="2" t="s">
        <v>468</v>
      </c>
      <c r="H327" s="2" t="s">
        <v>45</v>
      </c>
      <c r="I327" s="3">
        <v>45116.608992000001</v>
      </c>
      <c r="J327" s="3">
        <v>62210.383018800007</v>
      </c>
      <c r="K327" s="3">
        <v>35413.051314000011</v>
      </c>
      <c r="L327" s="3">
        <v>76611.460811999961</v>
      </c>
      <c r="M327" s="3">
        <v>23503.880368800001</v>
      </c>
      <c r="N327" s="3">
        <v>100792.48738679998</v>
      </c>
      <c r="O327" s="3">
        <v>343647.87189240003</v>
      </c>
    </row>
    <row r="328" spans="1:15">
      <c r="A328" s="2" t="s">
        <v>933</v>
      </c>
      <c r="B328" s="2" t="s">
        <v>445</v>
      </c>
      <c r="C328" s="2" t="s">
        <v>1345</v>
      </c>
      <c r="D328" s="2" t="s">
        <v>1346</v>
      </c>
      <c r="E328" s="2" t="s">
        <v>443</v>
      </c>
      <c r="F328" s="2" t="s">
        <v>456</v>
      </c>
      <c r="G328" s="2" t="s">
        <v>468</v>
      </c>
      <c r="H328" s="2" t="s">
        <v>45</v>
      </c>
      <c r="I328" s="3">
        <v>45116.608991999994</v>
      </c>
      <c r="J328" s="3">
        <v>62210.383018800007</v>
      </c>
      <c r="K328" s="3">
        <v>35413.051314000004</v>
      </c>
      <c r="L328" s="3">
        <v>76611.460812000019</v>
      </c>
      <c r="M328" s="3">
        <v>23503.880368799997</v>
      </c>
      <c r="N328" s="3">
        <v>100792.48738679998</v>
      </c>
      <c r="O328" s="3">
        <v>343647.87189240003</v>
      </c>
    </row>
    <row r="329" spans="1:15">
      <c r="A329" s="2" t="s">
        <v>933</v>
      </c>
      <c r="B329" s="2" t="s">
        <v>445</v>
      </c>
      <c r="C329" s="2" t="s">
        <v>1370</v>
      </c>
      <c r="D329" s="2" t="s">
        <v>1371</v>
      </c>
      <c r="E329" s="2" t="s">
        <v>443</v>
      </c>
      <c r="F329" s="2" t="s">
        <v>456</v>
      </c>
      <c r="G329" s="2" t="s">
        <v>468</v>
      </c>
      <c r="H329" s="2" t="s">
        <v>45</v>
      </c>
      <c r="I329" s="3">
        <v>45116.608992000009</v>
      </c>
      <c r="J329" s="3">
        <v>62210.383018800028</v>
      </c>
      <c r="K329" s="3">
        <v>35413.051314000004</v>
      </c>
      <c r="L329" s="3">
        <v>76611.460811999976</v>
      </c>
      <c r="M329" s="3">
        <v>23503.880368799997</v>
      </c>
      <c r="N329" s="3">
        <v>100792.4873868</v>
      </c>
      <c r="O329" s="3">
        <v>343647.87189240003</v>
      </c>
    </row>
    <row r="330" spans="1:15">
      <c r="A330" s="2" t="s">
        <v>933</v>
      </c>
      <c r="B330" s="2" t="s">
        <v>445</v>
      </c>
      <c r="C330" s="2" t="s">
        <v>1333</v>
      </c>
      <c r="D330" s="2" t="s">
        <v>1334</v>
      </c>
      <c r="E330" s="2" t="s">
        <v>443</v>
      </c>
      <c r="F330" s="2" t="s">
        <v>456</v>
      </c>
      <c r="G330" s="2" t="s">
        <v>468</v>
      </c>
      <c r="H330" s="2" t="s">
        <v>45</v>
      </c>
      <c r="I330" s="3">
        <v>45116.608992000001</v>
      </c>
      <c r="J330" s="3">
        <v>62210.383018799999</v>
      </c>
      <c r="K330" s="3">
        <v>35413.051314000011</v>
      </c>
      <c r="L330" s="3">
        <v>76611.460811999976</v>
      </c>
      <c r="M330" s="3">
        <v>23503.880368800008</v>
      </c>
      <c r="N330" s="3">
        <v>100792.48738679997</v>
      </c>
      <c r="O330" s="3">
        <v>343647.87189239997</v>
      </c>
    </row>
    <row r="331" spans="1:15">
      <c r="A331" s="2" t="s">
        <v>933</v>
      </c>
      <c r="B331" s="2" t="s">
        <v>445</v>
      </c>
      <c r="C331" s="2" t="s">
        <v>1331</v>
      </c>
      <c r="D331" s="2" t="s">
        <v>1332</v>
      </c>
      <c r="E331" s="2" t="s">
        <v>443</v>
      </c>
      <c r="F331" s="2" t="s">
        <v>456</v>
      </c>
      <c r="G331" s="2" t="s">
        <v>468</v>
      </c>
      <c r="H331" s="2" t="s">
        <v>45</v>
      </c>
      <c r="I331" s="3">
        <v>45116.608992000001</v>
      </c>
      <c r="J331" s="3">
        <v>62210.383018799999</v>
      </c>
      <c r="K331" s="3">
        <v>35413.051313999997</v>
      </c>
      <c r="L331" s="3">
        <v>76611.460811999976</v>
      </c>
      <c r="M331" s="3">
        <v>23503.880368800004</v>
      </c>
      <c r="N331" s="3">
        <v>100792.48738679998</v>
      </c>
      <c r="O331" s="3">
        <v>343647.87189239997</v>
      </c>
    </row>
    <row r="332" spans="1:15">
      <c r="A332" s="2" t="s">
        <v>933</v>
      </c>
      <c r="B332" s="2" t="s">
        <v>445</v>
      </c>
      <c r="C332" s="2" t="s">
        <v>1355</v>
      </c>
      <c r="D332" s="2" t="s">
        <v>1356</v>
      </c>
      <c r="E332" s="2" t="s">
        <v>443</v>
      </c>
      <c r="F332" s="2" t="s">
        <v>456</v>
      </c>
      <c r="G332" s="2" t="s">
        <v>468</v>
      </c>
      <c r="H332" s="2" t="s">
        <v>45</v>
      </c>
      <c r="I332" s="3">
        <v>45116.608991999994</v>
      </c>
      <c r="J332" s="3">
        <v>62210.383018800021</v>
      </c>
      <c r="K332" s="3">
        <v>35413.051314000018</v>
      </c>
      <c r="L332" s="3">
        <v>76611.460812000005</v>
      </c>
      <c r="M332" s="3">
        <v>23503.880368800001</v>
      </c>
      <c r="N332" s="3">
        <v>100792.48738679994</v>
      </c>
      <c r="O332" s="3">
        <v>343647.87189239997</v>
      </c>
    </row>
    <row r="333" spans="1:15">
      <c r="A333" s="2" t="s">
        <v>933</v>
      </c>
      <c r="B333" s="2" t="s">
        <v>445</v>
      </c>
      <c r="C333" s="2" t="s">
        <v>1339</v>
      </c>
      <c r="D333" s="2" t="s">
        <v>1340</v>
      </c>
      <c r="E333" s="2" t="s">
        <v>443</v>
      </c>
      <c r="F333" s="2" t="s">
        <v>456</v>
      </c>
      <c r="G333" s="2" t="s">
        <v>468</v>
      </c>
      <c r="H333" s="2" t="s">
        <v>45</v>
      </c>
      <c r="I333" s="3">
        <v>45116.608992000001</v>
      </c>
      <c r="J333" s="3">
        <v>62210.383018799999</v>
      </c>
      <c r="K333" s="3">
        <v>35413.051314000004</v>
      </c>
      <c r="L333" s="3">
        <v>76611.460811999976</v>
      </c>
      <c r="M333" s="3">
        <v>23503.880368799997</v>
      </c>
      <c r="N333" s="3">
        <v>100792.48738679998</v>
      </c>
      <c r="O333" s="3">
        <v>343647.87189239997</v>
      </c>
    </row>
    <row r="334" spans="1:15">
      <c r="A334" s="2" t="s">
        <v>933</v>
      </c>
      <c r="B334" s="2" t="s">
        <v>445</v>
      </c>
      <c r="C334" s="2" t="s">
        <v>1175</v>
      </c>
      <c r="D334" s="2" t="s">
        <v>1387</v>
      </c>
      <c r="E334" s="2" t="s">
        <v>443</v>
      </c>
      <c r="F334" s="2" t="s">
        <v>456</v>
      </c>
      <c r="G334" s="2" t="s">
        <v>468</v>
      </c>
      <c r="H334" s="2" t="s">
        <v>45</v>
      </c>
      <c r="I334" s="3">
        <v>45116.608991999994</v>
      </c>
      <c r="J334" s="3">
        <v>62210.383018799999</v>
      </c>
      <c r="K334" s="3">
        <v>35413.051314000011</v>
      </c>
      <c r="L334" s="3">
        <v>76611.460812000019</v>
      </c>
      <c r="M334" s="3">
        <v>23503.880368799997</v>
      </c>
      <c r="N334" s="3">
        <v>100792.48738679993</v>
      </c>
      <c r="O334" s="3">
        <v>343647.87189239997</v>
      </c>
    </row>
    <row r="335" spans="1:15">
      <c r="A335" s="2" t="s">
        <v>933</v>
      </c>
      <c r="B335" s="2" t="s">
        <v>445</v>
      </c>
      <c r="C335" s="2" t="s">
        <v>951</v>
      </c>
      <c r="D335" s="2" t="s">
        <v>1314</v>
      </c>
      <c r="E335" s="2" t="s">
        <v>443</v>
      </c>
      <c r="F335" s="2" t="s">
        <v>444</v>
      </c>
      <c r="G335" s="2" t="s">
        <v>444</v>
      </c>
      <c r="H335" s="2" t="s">
        <v>45</v>
      </c>
      <c r="I335" s="3">
        <v>45116.608991999994</v>
      </c>
      <c r="J335" s="3">
        <v>62210.383018800014</v>
      </c>
      <c r="K335" s="3">
        <v>35413.051314000004</v>
      </c>
      <c r="L335" s="3">
        <v>76611.460812000005</v>
      </c>
      <c r="M335" s="3">
        <v>23503.880368799997</v>
      </c>
      <c r="N335" s="3">
        <v>100792.48738679997</v>
      </c>
      <c r="O335" s="3">
        <v>343647.87189239997</v>
      </c>
    </row>
    <row r="336" spans="1:15">
      <c r="A336" s="2" t="s">
        <v>933</v>
      </c>
      <c r="B336" s="2" t="s">
        <v>445</v>
      </c>
      <c r="C336" s="2" t="s">
        <v>1377</v>
      </c>
      <c r="D336" s="2" t="s">
        <v>1378</v>
      </c>
      <c r="E336" s="2" t="s">
        <v>443</v>
      </c>
      <c r="F336" s="2" t="s">
        <v>456</v>
      </c>
      <c r="G336" s="2" t="s">
        <v>468</v>
      </c>
      <c r="H336" s="2" t="s">
        <v>45</v>
      </c>
      <c r="I336" s="3">
        <v>45116.608992000001</v>
      </c>
      <c r="J336" s="3">
        <v>62210.383018800007</v>
      </c>
      <c r="K336" s="3">
        <v>35413.051314000004</v>
      </c>
      <c r="L336" s="3">
        <v>76611.46081199999</v>
      </c>
      <c r="M336" s="3">
        <v>23503.880368800008</v>
      </c>
      <c r="N336" s="3">
        <v>100792.48738679996</v>
      </c>
      <c r="O336" s="3">
        <v>343647.87189239997</v>
      </c>
    </row>
    <row r="337" spans="1:15">
      <c r="A337" s="2" t="s">
        <v>933</v>
      </c>
      <c r="B337" s="2" t="s">
        <v>445</v>
      </c>
      <c r="C337" s="2" t="s">
        <v>1392</v>
      </c>
      <c r="D337" s="2" t="s">
        <v>1393</v>
      </c>
      <c r="E337" s="2" t="s">
        <v>443</v>
      </c>
      <c r="F337" s="2" t="s">
        <v>456</v>
      </c>
      <c r="G337" s="2" t="s">
        <v>468</v>
      </c>
      <c r="H337" s="2" t="s">
        <v>45</v>
      </c>
      <c r="I337" s="3">
        <v>45116.608991999994</v>
      </c>
      <c r="J337" s="3">
        <v>62210.383018800007</v>
      </c>
      <c r="K337" s="3">
        <v>35413.051314000011</v>
      </c>
      <c r="L337" s="3">
        <v>76611.460812000005</v>
      </c>
      <c r="M337" s="3">
        <v>23503.880368800001</v>
      </c>
      <c r="N337" s="3">
        <v>100792.4873868</v>
      </c>
      <c r="O337" s="3">
        <v>343647.87189239997</v>
      </c>
    </row>
    <row r="338" spans="1:15">
      <c r="A338" s="2" t="s">
        <v>933</v>
      </c>
      <c r="B338" s="2" t="s">
        <v>445</v>
      </c>
      <c r="C338" s="2" t="s">
        <v>1379</v>
      </c>
      <c r="D338" s="2" t="s">
        <v>1380</v>
      </c>
      <c r="E338" s="2" t="s">
        <v>443</v>
      </c>
      <c r="F338" s="2" t="s">
        <v>456</v>
      </c>
      <c r="G338" s="2" t="s">
        <v>468</v>
      </c>
      <c r="H338" s="2" t="s">
        <v>45</v>
      </c>
      <c r="I338" s="3">
        <v>45116.608992000009</v>
      </c>
      <c r="J338" s="3">
        <v>62210.383018799999</v>
      </c>
      <c r="K338" s="3">
        <v>35413.051314000011</v>
      </c>
      <c r="L338" s="3">
        <v>76611.460812000005</v>
      </c>
      <c r="M338" s="3">
        <v>23503.880368800004</v>
      </c>
      <c r="N338" s="3">
        <v>100792.48738679997</v>
      </c>
      <c r="O338" s="3">
        <v>343647.87189239997</v>
      </c>
    </row>
    <row r="339" spans="1:15">
      <c r="A339" s="2" t="s">
        <v>933</v>
      </c>
      <c r="B339" s="2" t="s">
        <v>445</v>
      </c>
      <c r="C339" s="2" t="s">
        <v>1310</v>
      </c>
      <c r="D339" s="2" t="s">
        <v>1311</v>
      </c>
      <c r="E339" s="2" t="s">
        <v>443</v>
      </c>
      <c r="F339" s="2" t="s">
        <v>444</v>
      </c>
      <c r="G339" s="2" t="s">
        <v>444</v>
      </c>
      <c r="H339" s="2" t="s">
        <v>45</v>
      </c>
      <c r="I339" s="3">
        <v>45116.608992000001</v>
      </c>
      <c r="J339" s="3">
        <v>62210.383018800014</v>
      </c>
      <c r="K339" s="3">
        <v>35413.051313999997</v>
      </c>
      <c r="L339" s="3">
        <v>76611.46081199999</v>
      </c>
      <c r="M339" s="3">
        <v>23503.880368800001</v>
      </c>
      <c r="N339" s="3">
        <v>100792.48738679997</v>
      </c>
      <c r="O339" s="3">
        <v>343647.87189239997</v>
      </c>
    </row>
    <row r="340" spans="1:15">
      <c r="A340" s="2" t="s">
        <v>933</v>
      </c>
      <c r="B340" s="2" t="s">
        <v>445</v>
      </c>
      <c r="C340" s="2" t="s">
        <v>961</v>
      </c>
      <c r="D340" s="2" t="s">
        <v>1309</v>
      </c>
      <c r="E340" s="2" t="s">
        <v>443</v>
      </c>
      <c r="F340" s="2" t="s">
        <v>444</v>
      </c>
      <c r="G340" s="2" t="s">
        <v>444</v>
      </c>
      <c r="H340" s="2" t="s">
        <v>45</v>
      </c>
      <c r="I340" s="3">
        <v>45116.608992000009</v>
      </c>
      <c r="J340" s="3">
        <v>62210.383018800014</v>
      </c>
      <c r="K340" s="3">
        <v>35413.051313999989</v>
      </c>
      <c r="L340" s="3">
        <v>76611.46081199999</v>
      </c>
      <c r="M340" s="3">
        <v>23503.880368800001</v>
      </c>
      <c r="N340" s="3">
        <v>100792.48738679997</v>
      </c>
      <c r="O340" s="3">
        <v>343647.87189239997</v>
      </c>
    </row>
    <row r="341" spans="1:15">
      <c r="A341" s="2" t="s">
        <v>933</v>
      </c>
      <c r="B341" s="2" t="s">
        <v>445</v>
      </c>
      <c r="C341" s="2" t="s">
        <v>1349</v>
      </c>
      <c r="D341" s="2" t="s">
        <v>1350</v>
      </c>
      <c r="E341" s="2" t="s">
        <v>443</v>
      </c>
      <c r="F341" s="2" t="s">
        <v>456</v>
      </c>
      <c r="G341" s="2" t="s">
        <v>468</v>
      </c>
      <c r="H341" s="2" t="s">
        <v>45</v>
      </c>
      <c r="I341" s="3">
        <v>45116.608991999994</v>
      </c>
      <c r="J341" s="3">
        <v>62210.383018800007</v>
      </c>
      <c r="K341" s="3">
        <v>35413.051314000011</v>
      </c>
      <c r="L341" s="3">
        <v>76611.460811999976</v>
      </c>
      <c r="M341" s="3">
        <v>23503.880368799997</v>
      </c>
      <c r="N341" s="3">
        <v>100792.48738679998</v>
      </c>
      <c r="O341" s="3">
        <v>343647.87189239997</v>
      </c>
    </row>
    <row r="342" spans="1:15">
      <c r="A342" s="2" t="s">
        <v>933</v>
      </c>
      <c r="B342" s="2" t="s">
        <v>445</v>
      </c>
      <c r="C342" s="2" t="s">
        <v>1347</v>
      </c>
      <c r="D342" s="2" t="s">
        <v>1348</v>
      </c>
      <c r="E342" s="2" t="s">
        <v>443</v>
      </c>
      <c r="F342" s="2" t="s">
        <v>456</v>
      </c>
      <c r="G342" s="2" t="s">
        <v>468</v>
      </c>
      <c r="H342" s="2" t="s">
        <v>45</v>
      </c>
      <c r="I342" s="3">
        <v>45116.608992000009</v>
      </c>
      <c r="J342" s="3">
        <v>62210.383018799999</v>
      </c>
      <c r="K342" s="3">
        <v>35413.051314000004</v>
      </c>
      <c r="L342" s="3">
        <v>76611.46081199999</v>
      </c>
      <c r="M342" s="3">
        <v>23503.88036879999</v>
      </c>
      <c r="N342" s="3">
        <v>100792.48738679998</v>
      </c>
      <c r="O342" s="3">
        <v>343647.87189239997</v>
      </c>
    </row>
    <row r="343" spans="1:15">
      <c r="A343" s="2" t="s">
        <v>933</v>
      </c>
      <c r="B343" s="2" t="s">
        <v>445</v>
      </c>
      <c r="C343" s="2" t="s">
        <v>1362</v>
      </c>
      <c r="D343" s="2" t="s">
        <v>1363</v>
      </c>
      <c r="E343" s="2" t="s">
        <v>443</v>
      </c>
      <c r="F343" s="2" t="s">
        <v>456</v>
      </c>
      <c r="G343" s="2" t="s">
        <v>468</v>
      </c>
      <c r="H343" s="2" t="s">
        <v>45</v>
      </c>
      <c r="I343" s="3">
        <v>45116.608991999994</v>
      </c>
      <c r="J343" s="3">
        <v>62210.383018799999</v>
      </c>
      <c r="K343" s="3">
        <v>35413.051314000004</v>
      </c>
      <c r="L343" s="3">
        <v>76611.460812000005</v>
      </c>
      <c r="M343" s="3">
        <v>23503.880368800001</v>
      </c>
      <c r="N343" s="3">
        <v>100792.48738679996</v>
      </c>
      <c r="O343" s="3">
        <v>343647.87189239997</v>
      </c>
    </row>
    <row r="344" spans="1:15">
      <c r="A344" s="2" t="s">
        <v>933</v>
      </c>
      <c r="B344" s="2" t="s">
        <v>445</v>
      </c>
      <c r="C344" s="2" t="s">
        <v>1341</v>
      </c>
      <c r="D344" s="2" t="s">
        <v>1342</v>
      </c>
      <c r="E344" s="2" t="s">
        <v>443</v>
      </c>
      <c r="F344" s="2" t="s">
        <v>456</v>
      </c>
      <c r="G344" s="2" t="s">
        <v>468</v>
      </c>
      <c r="H344" s="2" t="s">
        <v>45</v>
      </c>
      <c r="I344" s="3">
        <v>45116.608992000001</v>
      </c>
      <c r="J344" s="3">
        <v>62210.383018799999</v>
      </c>
      <c r="K344" s="3">
        <v>35413.051314000011</v>
      </c>
      <c r="L344" s="3">
        <v>76611.46081199999</v>
      </c>
      <c r="M344" s="3">
        <v>23503.880368799993</v>
      </c>
      <c r="N344" s="3">
        <v>100792.48738679998</v>
      </c>
      <c r="O344" s="3">
        <v>343647.87189239997</v>
      </c>
    </row>
    <row r="345" spans="1:15">
      <c r="A345" s="2" t="s">
        <v>933</v>
      </c>
      <c r="B345" s="2" t="s">
        <v>445</v>
      </c>
      <c r="C345" s="2" t="s">
        <v>1351</v>
      </c>
      <c r="D345" s="2" t="s">
        <v>1352</v>
      </c>
      <c r="E345" s="2" t="s">
        <v>443</v>
      </c>
      <c r="F345" s="2" t="s">
        <v>456</v>
      </c>
      <c r="G345" s="2" t="s">
        <v>468</v>
      </c>
      <c r="H345" s="2" t="s">
        <v>45</v>
      </c>
      <c r="I345" s="3">
        <v>45116.608992000001</v>
      </c>
      <c r="J345" s="3">
        <v>62210.383018800007</v>
      </c>
      <c r="K345" s="3">
        <v>35413.051314000018</v>
      </c>
      <c r="L345" s="3">
        <v>76611.460811999976</v>
      </c>
      <c r="M345" s="3">
        <v>23503.880368799997</v>
      </c>
      <c r="N345" s="3">
        <v>100792.48738679996</v>
      </c>
      <c r="O345" s="3">
        <v>343647.87189239997</v>
      </c>
    </row>
    <row r="346" spans="1:15">
      <c r="A346" s="2" t="s">
        <v>933</v>
      </c>
      <c r="B346" s="2" t="s">
        <v>445</v>
      </c>
      <c r="C346" s="2" t="s">
        <v>953</v>
      </c>
      <c r="D346" s="2" t="s">
        <v>1313</v>
      </c>
      <c r="E346" s="2" t="s">
        <v>443</v>
      </c>
      <c r="F346" s="2" t="s">
        <v>444</v>
      </c>
      <c r="G346" s="2" t="s">
        <v>444</v>
      </c>
      <c r="H346" s="2" t="s">
        <v>45</v>
      </c>
      <c r="I346" s="3">
        <v>45116.608991999994</v>
      </c>
      <c r="J346" s="3">
        <v>62210.383018799999</v>
      </c>
      <c r="K346" s="3">
        <v>35413.051313999997</v>
      </c>
      <c r="L346" s="3">
        <v>76611.460812000005</v>
      </c>
      <c r="M346" s="3">
        <v>23503.880368800004</v>
      </c>
      <c r="N346" s="3">
        <v>100792.48738679997</v>
      </c>
      <c r="O346" s="3">
        <v>343647.87189239997</v>
      </c>
    </row>
    <row r="347" spans="1:15">
      <c r="A347" s="2" t="s">
        <v>933</v>
      </c>
      <c r="B347" s="2" t="s">
        <v>445</v>
      </c>
      <c r="C347" s="2" t="s">
        <v>1390</v>
      </c>
      <c r="D347" s="2" t="s">
        <v>1391</v>
      </c>
      <c r="E347" s="2" t="s">
        <v>443</v>
      </c>
      <c r="F347" s="2" t="s">
        <v>456</v>
      </c>
      <c r="G347" s="2" t="s">
        <v>468</v>
      </c>
      <c r="H347" s="2" t="s">
        <v>45</v>
      </c>
      <c r="I347" s="3">
        <v>45116.608992000009</v>
      </c>
      <c r="J347" s="3">
        <v>62210.383018800007</v>
      </c>
      <c r="K347" s="3">
        <v>35413.051314000011</v>
      </c>
      <c r="L347" s="3">
        <v>76611.460812000019</v>
      </c>
      <c r="M347" s="3">
        <v>23503.880368799997</v>
      </c>
      <c r="N347" s="3">
        <v>100792.48738679996</v>
      </c>
      <c r="O347" s="3">
        <v>343647.87189239997</v>
      </c>
    </row>
    <row r="348" spans="1:15">
      <c r="A348" s="2" t="s">
        <v>933</v>
      </c>
      <c r="B348" s="2" t="s">
        <v>445</v>
      </c>
      <c r="C348" s="2" t="s">
        <v>1353</v>
      </c>
      <c r="D348" s="2" t="s">
        <v>1354</v>
      </c>
      <c r="E348" s="2" t="s">
        <v>443</v>
      </c>
      <c r="F348" s="2" t="s">
        <v>456</v>
      </c>
      <c r="G348" s="2" t="s">
        <v>468</v>
      </c>
      <c r="H348" s="2" t="s">
        <v>45</v>
      </c>
      <c r="I348" s="3">
        <v>45116.608992000001</v>
      </c>
      <c r="J348" s="3">
        <v>62210.383018800007</v>
      </c>
      <c r="K348" s="3">
        <v>35413.051314000004</v>
      </c>
      <c r="L348" s="3">
        <v>76611.46081199999</v>
      </c>
      <c r="M348" s="3">
        <v>23503.880368799993</v>
      </c>
      <c r="N348" s="3">
        <v>100792.4873868</v>
      </c>
      <c r="O348" s="3">
        <v>343647.87189239997</v>
      </c>
    </row>
    <row r="349" spans="1:15">
      <c r="A349" s="2" t="s">
        <v>933</v>
      </c>
      <c r="B349" s="2" t="s">
        <v>445</v>
      </c>
      <c r="C349" s="2" t="s">
        <v>1388</v>
      </c>
      <c r="D349" s="2" t="s">
        <v>1389</v>
      </c>
      <c r="E349" s="2" t="s">
        <v>443</v>
      </c>
      <c r="F349" s="2" t="s">
        <v>456</v>
      </c>
      <c r="G349" s="2" t="s">
        <v>468</v>
      </c>
      <c r="H349" s="2" t="s">
        <v>45</v>
      </c>
      <c r="I349" s="3">
        <v>45116.608992000001</v>
      </c>
      <c r="J349" s="3">
        <v>62210.383018800007</v>
      </c>
      <c r="K349" s="3">
        <v>35413.051314000004</v>
      </c>
      <c r="L349" s="3">
        <v>76611.460811999976</v>
      </c>
      <c r="M349" s="3">
        <v>23503.880368800001</v>
      </c>
      <c r="N349" s="3">
        <v>100792.48738679997</v>
      </c>
      <c r="O349" s="3">
        <v>343647.87189239997</v>
      </c>
    </row>
    <row r="350" spans="1:15">
      <c r="A350" s="2" t="s">
        <v>933</v>
      </c>
      <c r="B350" s="2" t="s">
        <v>445</v>
      </c>
      <c r="C350" s="2" t="s">
        <v>1074</v>
      </c>
      <c r="D350" s="2" t="s">
        <v>1359</v>
      </c>
      <c r="E350" s="2" t="s">
        <v>443</v>
      </c>
      <c r="F350" s="2" t="s">
        <v>456</v>
      </c>
      <c r="G350" s="2" t="s">
        <v>468</v>
      </c>
      <c r="H350" s="2" t="s">
        <v>45</v>
      </c>
      <c r="I350" s="3">
        <v>45116.608992000009</v>
      </c>
      <c r="J350" s="3">
        <v>62210.383018799999</v>
      </c>
      <c r="K350" s="3">
        <v>35413.051313999989</v>
      </c>
      <c r="L350" s="3">
        <v>76611.460811999976</v>
      </c>
      <c r="M350" s="3">
        <v>23503.880368799997</v>
      </c>
      <c r="N350" s="3">
        <v>100792.48738679996</v>
      </c>
      <c r="O350" s="3">
        <v>343647.87189239991</v>
      </c>
    </row>
    <row r="351" spans="1:15">
      <c r="A351" s="2" t="s">
        <v>933</v>
      </c>
      <c r="B351" s="2" t="s">
        <v>445</v>
      </c>
      <c r="C351" s="2" t="s">
        <v>1368</v>
      </c>
      <c r="D351" s="2" t="s">
        <v>1369</v>
      </c>
      <c r="E351" s="2" t="s">
        <v>443</v>
      </c>
      <c r="F351" s="2" t="s">
        <v>456</v>
      </c>
      <c r="G351" s="2" t="s">
        <v>468</v>
      </c>
      <c r="H351" s="2" t="s">
        <v>45</v>
      </c>
      <c r="I351" s="3">
        <v>45116.608991999987</v>
      </c>
      <c r="J351" s="3">
        <v>62210.383018799999</v>
      </c>
      <c r="K351" s="3">
        <v>35413.051314000018</v>
      </c>
      <c r="L351" s="3">
        <v>76611.460811999961</v>
      </c>
      <c r="M351" s="3">
        <v>23503.880368800001</v>
      </c>
      <c r="N351" s="3">
        <v>100792.48738679996</v>
      </c>
      <c r="O351" s="3">
        <v>343647.87189239991</v>
      </c>
    </row>
    <row r="352" spans="1:15">
      <c r="A352" s="2" t="s">
        <v>933</v>
      </c>
      <c r="B352" s="2" t="s">
        <v>445</v>
      </c>
      <c r="C352" s="2" t="s">
        <v>1381</v>
      </c>
      <c r="D352" s="2" t="s">
        <v>1382</v>
      </c>
      <c r="E352" s="2" t="s">
        <v>443</v>
      </c>
      <c r="F352" s="2" t="s">
        <v>456</v>
      </c>
      <c r="G352" s="2" t="s">
        <v>468</v>
      </c>
      <c r="H352" s="2" t="s">
        <v>45</v>
      </c>
      <c r="I352" s="3">
        <v>45116.608991999994</v>
      </c>
      <c r="J352" s="3">
        <v>62210.383018800014</v>
      </c>
      <c r="K352" s="3">
        <v>35413.051314000004</v>
      </c>
      <c r="L352" s="3">
        <v>76611.460811999976</v>
      </c>
      <c r="M352" s="3">
        <v>23503.880368800001</v>
      </c>
      <c r="N352" s="3">
        <v>100792.48738679996</v>
      </c>
      <c r="O352" s="3">
        <v>343647.87189239991</v>
      </c>
    </row>
    <row r="353" spans="1:15">
      <c r="A353" s="2" t="s">
        <v>933</v>
      </c>
      <c r="B353" s="2" t="s">
        <v>462</v>
      </c>
      <c r="C353" s="2" t="s">
        <v>1327</v>
      </c>
      <c r="D353" s="2" t="s">
        <v>1328</v>
      </c>
      <c r="E353" s="2" t="s">
        <v>443</v>
      </c>
      <c r="F353" s="2" t="s">
        <v>456</v>
      </c>
      <c r="G353" s="2" t="s">
        <v>457</v>
      </c>
      <c r="H353" s="2" t="s">
        <v>1326</v>
      </c>
      <c r="I353" s="3">
        <v>42436.979999999996</v>
      </c>
      <c r="J353" s="3">
        <v>-1517.04</v>
      </c>
      <c r="K353" s="3">
        <v>94838.580000000016</v>
      </c>
      <c r="L353" s="3">
        <v>0</v>
      </c>
      <c r="M353" s="3">
        <v>9383.32</v>
      </c>
      <c r="N353" s="3">
        <v>34258.020000000004</v>
      </c>
      <c r="O353" s="3">
        <v>179399.86000000002</v>
      </c>
    </row>
    <row r="354" spans="1:15">
      <c r="A354" s="2" t="s">
        <v>933</v>
      </c>
      <c r="B354" s="2" t="s">
        <v>57</v>
      </c>
      <c r="C354" s="2" t="s">
        <v>1015</v>
      </c>
      <c r="D354" s="2" t="s">
        <v>1257</v>
      </c>
      <c r="E354" s="2" t="s">
        <v>30</v>
      </c>
      <c r="F354" s="2" t="s">
        <v>54</v>
      </c>
      <c r="G354" s="2" t="s">
        <v>70</v>
      </c>
      <c r="H354" s="2" t="s">
        <v>331</v>
      </c>
      <c r="I354" s="3">
        <v>47995.599098000006</v>
      </c>
      <c r="J354" s="3">
        <v>73191.465196000005</v>
      </c>
      <c r="K354" s="3">
        <v>81248.745406000016</v>
      </c>
      <c r="L354" s="3">
        <v>59585.023702000013</v>
      </c>
      <c r="M354" s="3">
        <v>56598.829070999986</v>
      </c>
      <c r="N354" s="3">
        <v>71546.059212000022</v>
      </c>
      <c r="O354" s="3">
        <v>390165.72168500011</v>
      </c>
    </row>
    <row r="355" spans="1:15">
      <c r="A355" s="2" t="s">
        <v>933</v>
      </c>
      <c r="B355" s="2" t="s">
        <v>57</v>
      </c>
      <c r="C355" s="2" t="s">
        <v>1015</v>
      </c>
      <c r="D355" s="2" t="s">
        <v>1016</v>
      </c>
      <c r="E355" s="2" t="s">
        <v>30</v>
      </c>
      <c r="F355" s="2" t="s">
        <v>54</v>
      </c>
      <c r="G355" s="2" t="s">
        <v>70</v>
      </c>
      <c r="H355" s="2" t="s">
        <v>331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</row>
    <row r="356" spans="1:15">
      <c r="A356" s="2" t="s">
        <v>933</v>
      </c>
      <c r="B356" s="2" t="s">
        <v>57</v>
      </c>
      <c r="C356" s="2" t="s">
        <v>1280</v>
      </c>
      <c r="D356" s="2" t="s">
        <v>1281</v>
      </c>
      <c r="E356" s="2" t="s">
        <v>30</v>
      </c>
      <c r="F356" s="2" t="s">
        <v>54</v>
      </c>
      <c r="G356" s="2" t="s">
        <v>70</v>
      </c>
      <c r="H356" s="2" t="s">
        <v>331</v>
      </c>
      <c r="I356" s="3">
        <v>47995.599097999999</v>
      </c>
      <c r="J356" s="3">
        <v>73191.465196000005</v>
      </c>
      <c r="K356" s="3">
        <v>81248.745406000016</v>
      </c>
      <c r="L356" s="3">
        <v>59585.023702000013</v>
      </c>
      <c r="M356" s="3">
        <v>56598.829071</v>
      </c>
      <c r="N356" s="3">
        <v>71546.059212000036</v>
      </c>
      <c r="O356" s="3">
        <v>390165.72168500011</v>
      </c>
    </row>
    <row r="357" spans="1:15">
      <c r="A357" s="2" t="s">
        <v>933</v>
      </c>
      <c r="B357" s="2" t="s">
        <v>57</v>
      </c>
      <c r="C357" s="2" t="s">
        <v>1280</v>
      </c>
      <c r="D357" s="2" t="s">
        <v>1303</v>
      </c>
      <c r="E357" s="2" t="s">
        <v>30</v>
      </c>
      <c r="F357" s="2" t="s">
        <v>54</v>
      </c>
      <c r="G357" s="2" t="s">
        <v>425</v>
      </c>
      <c r="H357" s="2" t="s">
        <v>331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</row>
    <row r="358" spans="1:15">
      <c r="A358" s="2" t="s">
        <v>933</v>
      </c>
      <c r="B358" s="2" t="s">
        <v>57</v>
      </c>
      <c r="C358" s="2" t="s">
        <v>1029</v>
      </c>
      <c r="D358" s="2" t="s">
        <v>1262</v>
      </c>
      <c r="E358" s="2" t="s">
        <v>30</v>
      </c>
      <c r="F358" s="2" t="s">
        <v>54</v>
      </c>
      <c r="G358" s="2" t="s">
        <v>70</v>
      </c>
      <c r="H358" s="2" t="s">
        <v>331</v>
      </c>
      <c r="I358" s="3">
        <v>47995.599097999999</v>
      </c>
      <c r="J358" s="3">
        <v>73191.465195999976</v>
      </c>
      <c r="K358" s="3">
        <v>81248.745406000016</v>
      </c>
      <c r="L358" s="3">
        <v>59585.023702000013</v>
      </c>
      <c r="M358" s="3">
        <v>56598.829071000007</v>
      </c>
      <c r="N358" s="3">
        <v>71546.059212000022</v>
      </c>
      <c r="O358" s="3">
        <v>390165.72168500011</v>
      </c>
    </row>
    <row r="359" spans="1:15">
      <c r="A359" s="2" t="s">
        <v>933</v>
      </c>
      <c r="B359" s="2" t="s">
        <v>57</v>
      </c>
      <c r="C359" s="2" t="s">
        <v>1029</v>
      </c>
      <c r="D359" s="2" t="s">
        <v>1030</v>
      </c>
      <c r="E359" s="2" t="s">
        <v>30</v>
      </c>
      <c r="F359" s="2" t="s">
        <v>54</v>
      </c>
      <c r="G359" s="2" t="s">
        <v>70</v>
      </c>
      <c r="H359" s="2" t="s">
        <v>331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</row>
    <row r="360" spans="1:15">
      <c r="A360" s="2" t="s">
        <v>933</v>
      </c>
      <c r="B360" s="2" t="s">
        <v>57</v>
      </c>
      <c r="C360" s="2" t="s">
        <v>1248</v>
      </c>
      <c r="D360" s="2" t="s">
        <v>1249</v>
      </c>
      <c r="E360" s="2" t="s">
        <v>30</v>
      </c>
      <c r="F360" s="2" t="s">
        <v>54</v>
      </c>
      <c r="G360" s="2" t="s">
        <v>70</v>
      </c>
      <c r="H360" s="2" t="s">
        <v>331</v>
      </c>
      <c r="I360" s="3">
        <v>47995.599098000013</v>
      </c>
      <c r="J360" s="3">
        <v>73191.465195999976</v>
      </c>
      <c r="K360" s="3">
        <v>81248.745406000031</v>
      </c>
      <c r="L360" s="3">
        <v>59585.023702000006</v>
      </c>
      <c r="M360" s="3">
        <v>56598.829071000007</v>
      </c>
      <c r="N360" s="3">
        <v>71546.059212000022</v>
      </c>
      <c r="O360" s="3">
        <v>390165.72168500011</v>
      </c>
    </row>
    <row r="361" spans="1:15">
      <c r="A361" s="2" t="s">
        <v>933</v>
      </c>
      <c r="B361" s="2" t="s">
        <v>57</v>
      </c>
      <c r="C361" s="2" t="s">
        <v>1248</v>
      </c>
      <c r="D361" s="2" t="s">
        <v>1304</v>
      </c>
      <c r="E361" s="2" t="s">
        <v>30</v>
      </c>
      <c r="F361" s="2" t="s">
        <v>54</v>
      </c>
      <c r="G361" s="2" t="s">
        <v>425</v>
      </c>
      <c r="H361" s="2" t="s">
        <v>331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</row>
    <row r="362" spans="1:15">
      <c r="A362" s="2" t="s">
        <v>933</v>
      </c>
      <c r="B362" s="2" t="s">
        <v>57</v>
      </c>
      <c r="C362" s="2" t="s">
        <v>983</v>
      </c>
      <c r="D362" s="2" t="s">
        <v>1288</v>
      </c>
      <c r="E362" s="2" t="s">
        <v>30</v>
      </c>
      <c r="F362" s="2" t="s">
        <v>54</v>
      </c>
      <c r="G362" s="2" t="s">
        <v>70</v>
      </c>
      <c r="H362" s="2" t="s">
        <v>331</v>
      </c>
      <c r="I362" s="3">
        <v>47995.599097999999</v>
      </c>
      <c r="J362" s="3">
        <v>73191.465196000005</v>
      </c>
      <c r="K362" s="3">
        <v>81248.745406000016</v>
      </c>
      <c r="L362" s="3">
        <v>59585.023702000006</v>
      </c>
      <c r="M362" s="3">
        <v>56598.829070999978</v>
      </c>
      <c r="N362" s="3">
        <v>71546.059212000022</v>
      </c>
      <c r="O362" s="3">
        <v>390165.72168500011</v>
      </c>
    </row>
    <row r="363" spans="1:15">
      <c r="A363" s="2" t="s">
        <v>933</v>
      </c>
      <c r="B363" s="2" t="s">
        <v>57</v>
      </c>
      <c r="C363" s="2" t="s">
        <v>983</v>
      </c>
      <c r="D363" s="2" t="s">
        <v>984</v>
      </c>
      <c r="E363" s="2" t="s">
        <v>30</v>
      </c>
      <c r="F363" s="2" t="s">
        <v>54</v>
      </c>
      <c r="G363" s="2" t="s">
        <v>70</v>
      </c>
      <c r="H363" s="2" t="s">
        <v>331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</row>
    <row r="364" spans="1:15">
      <c r="A364" s="2" t="s">
        <v>933</v>
      </c>
      <c r="B364" s="2" t="s">
        <v>57</v>
      </c>
      <c r="C364" s="2" t="s">
        <v>966</v>
      </c>
      <c r="D364" s="2" t="s">
        <v>1253</v>
      </c>
      <c r="E364" s="2" t="s">
        <v>30</v>
      </c>
      <c r="F364" s="2" t="s">
        <v>54</v>
      </c>
      <c r="G364" s="2" t="s">
        <v>70</v>
      </c>
      <c r="H364" s="2" t="s">
        <v>331</v>
      </c>
      <c r="I364" s="3">
        <v>47995.599097999999</v>
      </c>
      <c r="J364" s="3">
        <v>73191.465196000005</v>
      </c>
      <c r="K364" s="3">
        <v>81248.745406000031</v>
      </c>
      <c r="L364" s="3">
        <v>59585.023702000006</v>
      </c>
      <c r="M364" s="3">
        <v>56598.829070999978</v>
      </c>
      <c r="N364" s="3">
        <v>71546.059212000022</v>
      </c>
      <c r="O364" s="3">
        <v>390165.72168500011</v>
      </c>
    </row>
    <row r="365" spans="1:15">
      <c r="A365" s="2" t="s">
        <v>933</v>
      </c>
      <c r="B365" s="2" t="s">
        <v>57</v>
      </c>
      <c r="C365" s="2" t="s">
        <v>966</v>
      </c>
      <c r="D365" s="2" t="s">
        <v>967</v>
      </c>
      <c r="E365" s="2" t="s">
        <v>30</v>
      </c>
      <c r="F365" s="2" t="s">
        <v>54</v>
      </c>
      <c r="G365" s="2" t="s">
        <v>70</v>
      </c>
      <c r="H365" s="2" t="s">
        <v>331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</row>
    <row r="366" spans="1:15">
      <c r="A366" s="2" t="s">
        <v>933</v>
      </c>
      <c r="B366" s="2" t="s">
        <v>57</v>
      </c>
      <c r="C366" s="2" t="s">
        <v>995</v>
      </c>
      <c r="D366" s="2" t="s">
        <v>1301</v>
      </c>
      <c r="E366" s="2" t="s">
        <v>30</v>
      </c>
      <c r="F366" s="2" t="s">
        <v>54</v>
      </c>
      <c r="G366" s="2" t="s">
        <v>70</v>
      </c>
      <c r="H366" s="2" t="s">
        <v>331</v>
      </c>
      <c r="I366" s="3">
        <v>47995.599098000006</v>
      </c>
      <c r="J366" s="3">
        <v>73191.465196000019</v>
      </c>
      <c r="K366" s="3">
        <v>81248.745406000016</v>
      </c>
      <c r="L366" s="3">
        <v>59585.023702000013</v>
      </c>
      <c r="M366" s="3">
        <v>56598.829070999971</v>
      </c>
      <c r="N366" s="3">
        <v>71546.059212000022</v>
      </c>
      <c r="O366" s="3">
        <v>390165.72168500011</v>
      </c>
    </row>
    <row r="367" spans="1:15">
      <c r="A367" s="2" t="s">
        <v>933</v>
      </c>
      <c r="B367" s="2" t="s">
        <v>57</v>
      </c>
      <c r="C367" s="2" t="s">
        <v>995</v>
      </c>
      <c r="D367" s="2" t="s">
        <v>996</v>
      </c>
      <c r="E367" s="2" t="s">
        <v>30</v>
      </c>
      <c r="F367" s="2" t="s">
        <v>54</v>
      </c>
      <c r="G367" s="2" t="s">
        <v>70</v>
      </c>
      <c r="H367" s="2" t="s">
        <v>331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</row>
    <row r="368" spans="1:15">
      <c r="A368" s="2" t="s">
        <v>933</v>
      </c>
      <c r="B368" s="2" t="s">
        <v>57</v>
      </c>
      <c r="C368" s="2" t="s">
        <v>1033</v>
      </c>
      <c r="D368" s="2" t="s">
        <v>1247</v>
      </c>
      <c r="E368" s="2" t="s">
        <v>30</v>
      </c>
      <c r="F368" s="2" t="s">
        <v>54</v>
      </c>
      <c r="G368" s="2" t="s">
        <v>70</v>
      </c>
      <c r="H368" s="2" t="s">
        <v>331</v>
      </c>
      <c r="I368" s="3">
        <v>47995.599097999999</v>
      </c>
      <c r="J368" s="3">
        <v>73191.465196000005</v>
      </c>
      <c r="K368" s="3">
        <v>81248.745406000002</v>
      </c>
      <c r="L368" s="3">
        <v>59585.023702000013</v>
      </c>
      <c r="M368" s="3">
        <v>56598.829071</v>
      </c>
      <c r="N368" s="3">
        <v>71546.059212000022</v>
      </c>
      <c r="O368" s="3">
        <v>390165.72168500006</v>
      </c>
    </row>
    <row r="369" spans="1:15">
      <c r="A369" s="2" t="s">
        <v>933</v>
      </c>
      <c r="B369" s="2" t="s">
        <v>57</v>
      </c>
      <c r="C369" s="2" t="s">
        <v>1033</v>
      </c>
      <c r="D369" s="2" t="s">
        <v>1034</v>
      </c>
      <c r="E369" s="2" t="s">
        <v>30</v>
      </c>
      <c r="F369" s="2" t="s">
        <v>54</v>
      </c>
      <c r="G369" s="2" t="s">
        <v>70</v>
      </c>
      <c r="H369" s="2" t="s">
        <v>331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</row>
    <row r="370" spans="1:15">
      <c r="A370" s="2" t="s">
        <v>933</v>
      </c>
      <c r="B370" s="2" t="s">
        <v>57</v>
      </c>
      <c r="C370" s="2" t="s">
        <v>1043</v>
      </c>
      <c r="D370" s="2" t="s">
        <v>1231</v>
      </c>
      <c r="E370" s="2" t="s">
        <v>30</v>
      </c>
      <c r="F370" s="2" t="s">
        <v>54</v>
      </c>
      <c r="G370" s="2" t="s">
        <v>70</v>
      </c>
      <c r="H370" s="2" t="s">
        <v>331</v>
      </c>
      <c r="I370" s="3">
        <v>47995.599098000006</v>
      </c>
      <c r="J370" s="3">
        <v>73191.46519599999</v>
      </c>
      <c r="K370" s="3">
        <v>81248.745406000016</v>
      </c>
      <c r="L370" s="3">
        <v>59585.023701999999</v>
      </c>
      <c r="M370" s="3">
        <v>56598.829070999978</v>
      </c>
      <c r="N370" s="3">
        <v>71546.059212000036</v>
      </c>
      <c r="O370" s="3">
        <v>390165.72168500006</v>
      </c>
    </row>
    <row r="371" spans="1:15">
      <c r="A371" s="2" t="s">
        <v>933</v>
      </c>
      <c r="B371" s="2" t="s">
        <v>57</v>
      </c>
      <c r="C371" s="2" t="s">
        <v>1043</v>
      </c>
      <c r="D371" s="2" t="s">
        <v>1044</v>
      </c>
      <c r="E371" s="2" t="s">
        <v>30</v>
      </c>
      <c r="F371" s="2" t="s">
        <v>54</v>
      </c>
      <c r="G371" s="2" t="s">
        <v>70</v>
      </c>
      <c r="H371" s="2" t="s">
        <v>331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</row>
    <row r="372" spans="1:15">
      <c r="A372" s="2" t="s">
        <v>933</v>
      </c>
      <c r="B372" s="2" t="s">
        <v>57</v>
      </c>
      <c r="C372" s="2" t="s">
        <v>1278</v>
      </c>
      <c r="D372" s="2" t="s">
        <v>1279</v>
      </c>
      <c r="E372" s="2" t="s">
        <v>30</v>
      </c>
      <c r="F372" s="2" t="s">
        <v>54</v>
      </c>
      <c r="G372" s="2" t="s">
        <v>70</v>
      </c>
      <c r="H372" s="2" t="s">
        <v>331</v>
      </c>
      <c r="I372" s="3">
        <v>47995.599097999991</v>
      </c>
      <c r="J372" s="3">
        <v>73191.465196000019</v>
      </c>
      <c r="K372" s="3">
        <v>81248.745406000002</v>
      </c>
      <c r="L372" s="3">
        <v>59585.023701999999</v>
      </c>
      <c r="M372" s="3">
        <v>56598.829071000007</v>
      </c>
      <c r="N372" s="3">
        <v>71546.059212000036</v>
      </c>
      <c r="O372" s="3">
        <v>390165.72168500006</v>
      </c>
    </row>
    <row r="373" spans="1:15">
      <c r="A373" s="2" t="s">
        <v>933</v>
      </c>
      <c r="B373" s="2" t="s">
        <v>57</v>
      </c>
      <c r="C373" s="2" t="s">
        <v>1278</v>
      </c>
      <c r="D373" s="2" t="s">
        <v>981</v>
      </c>
      <c r="E373" s="2" t="s">
        <v>30</v>
      </c>
      <c r="F373" s="2" t="s">
        <v>54</v>
      </c>
      <c r="G373" s="2" t="s">
        <v>70</v>
      </c>
      <c r="H373" s="2" t="s">
        <v>331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</row>
    <row r="374" spans="1:15">
      <c r="A374" s="2" t="s">
        <v>933</v>
      </c>
      <c r="B374" s="2" t="s">
        <v>57</v>
      </c>
      <c r="C374" s="2" t="s">
        <v>1227</v>
      </c>
      <c r="D374" s="2" t="s">
        <v>1228</v>
      </c>
      <c r="E374" s="2" t="s">
        <v>30</v>
      </c>
      <c r="F374" s="2" t="s">
        <v>54</v>
      </c>
      <c r="G374" s="2" t="s">
        <v>70</v>
      </c>
      <c r="H374" s="2" t="s">
        <v>331</v>
      </c>
      <c r="I374" s="3">
        <v>47995.599097999999</v>
      </c>
      <c r="J374" s="3">
        <v>73191.465196000005</v>
      </c>
      <c r="K374" s="3">
        <v>81248.745406000016</v>
      </c>
      <c r="L374" s="3">
        <v>59585.023702000013</v>
      </c>
      <c r="M374" s="3">
        <v>56598.829070999993</v>
      </c>
      <c r="N374" s="3">
        <v>71546.059211999993</v>
      </c>
      <c r="O374" s="3">
        <v>390165.72168500006</v>
      </c>
    </row>
    <row r="375" spans="1:15">
      <c r="A375" s="2" t="s">
        <v>933</v>
      </c>
      <c r="B375" s="2" t="s">
        <v>57</v>
      </c>
      <c r="C375" s="2" t="s">
        <v>1234</v>
      </c>
      <c r="D375" s="2" t="s">
        <v>1235</v>
      </c>
      <c r="E375" s="2" t="s">
        <v>30</v>
      </c>
      <c r="F375" s="2" t="s">
        <v>54</v>
      </c>
      <c r="G375" s="2" t="s">
        <v>70</v>
      </c>
      <c r="H375" s="2" t="s">
        <v>331</v>
      </c>
      <c r="I375" s="3">
        <v>47995.599098000006</v>
      </c>
      <c r="J375" s="3">
        <v>73191.46519599999</v>
      </c>
      <c r="K375" s="3">
        <v>81248.745406000002</v>
      </c>
      <c r="L375" s="3">
        <v>59585.02370200002</v>
      </c>
      <c r="M375" s="3">
        <v>56598.829070999993</v>
      </c>
      <c r="N375" s="3">
        <v>71546.059212000036</v>
      </c>
      <c r="O375" s="3">
        <v>390165.72168500006</v>
      </c>
    </row>
    <row r="376" spans="1:15">
      <c r="A376" s="2" t="s">
        <v>933</v>
      </c>
      <c r="B376" s="2" t="s">
        <v>57</v>
      </c>
      <c r="C376" s="2" t="s">
        <v>1041</v>
      </c>
      <c r="D376" s="2" t="s">
        <v>1241</v>
      </c>
      <c r="E376" s="2" t="s">
        <v>30</v>
      </c>
      <c r="F376" s="2" t="s">
        <v>54</v>
      </c>
      <c r="G376" s="2" t="s">
        <v>70</v>
      </c>
      <c r="H376" s="2" t="s">
        <v>331</v>
      </c>
      <c r="I376" s="3">
        <v>47995.599097999999</v>
      </c>
      <c r="J376" s="3">
        <v>73191.465195999976</v>
      </c>
      <c r="K376" s="3">
        <v>81248.745406000031</v>
      </c>
      <c r="L376" s="3">
        <v>59585.02370200002</v>
      </c>
      <c r="M376" s="3">
        <v>56598.829070999986</v>
      </c>
      <c r="N376" s="3">
        <v>71546.059212000007</v>
      </c>
      <c r="O376" s="3">
        <v>390165.72168500006</v>
      </c>
    </row>
    <row r="377" spans="1:15">
      <c r="A377" s="2" t="s">
        <v>933</v>
      </c>
      <c r="B377" s="2" t="s">
        <v>57</v>
      </c>
      <c r="C377" s="2" t="s">
        <v>1041</v>
      </c>
      <c r="D377" s="2" t="s">
        <v>1042</v>
      </c>
      <c r="E377" s="2" t="s">
        <v>30</v>
      </c>
      <c r="F377" s="2" t="s">
        <v>54</v>
      </c>
      <c r="G377" s="2" t="s">
        <v>70</v>
      </c>
      <c r="H377" s="2" t="s">
        <v>331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</row>
    <row r="378" spans="1:15">
      <c r="A378" s="2" t="s">
        <v>933</v>
      </c>
      <c r="B378" s="2" t="s">
        <v>57</v>
      </c>
      <c r="C378" s="2" t="s">
        <v>1229</v>
      </c>
      <c r="D378" s="2" t="s">
        <v>1230</v>
      </c>
      <c r="E378" s="2" t="s">
        <v>30</v>
      </c>
      <c r="F378" s="2" t="s">
        <v>54</v>
      </c>
      <c r="G378" s="2" t="s">
        <v>70</v>
      </c>
      <c r="H378" s="2" t="s">
        <v>331</v>
      </c>
      <c r="I378" s="3">
        <v>47995.599098000006</v>
      </c>
      <c r="J378" s="3">
        <v>73191.46519599999</v>
      </c>
      <c r="K378" s="3">
        <v>81248.745406000031</v>
      </c>
      <c r="L378" s="3">
        <v>59585.02370200002</v>
      </c>
      <c r="M378" s="3">
        <v>56598.829070999971</v>
      </c>
      <c r="N378" s="3">
        <v>71546.059212000007</v>
      </c>
      <c r="O378" s="3">
        <v>390165.72168500006</v>
      </c>
    </row>
    <row r="379" spans="1:15">
      <c r="A379" s="2" t="s">
        <v>933</v>
      </c>
      <c r="B379" s="2" t="s">
        <v>57</v>
      </c>
      <c r="C379" s="2" t="s">
        <v>1070</v>
      </c>
      <c r="D379" s="2" t="s">
        <v>1256</v>
      </c>
      <c r="E379" s="2" t="s">
        <v>30</v>
      </c>
      <c r="F379" s="2" t="s">
        <v>54</v>
      </c>
      <c r="G379" s="2" t="s">
        <v>70</v>
      </c>
      <c r="H379" s="2" t="s">
        <v>331</v>
      </c>
      <c r="I379" s="3">
        <v>47995.599098000006</v>
      </c>
      <c r="J379" s="3">
        <v>73191.465196000005</v>
      </c>
      <c r="K379" s="3">
        <v>81248.745406000016</v>
      </c>
      <c r="L379" s="3">
        <v>59585.023702000006</v>
      </c>
      <c r="M379" s="3">
        <v>56598.829071000007</v>
      </c>
      <c r="N379" s="3">
        <v>71546.059212000007</v>
      </c>
      <c r="O379" s="3">
        <v>390165.72168500006</v>
      </c>
    </row>
    <row r="380" spans="1:15">
      <c r="A380" s="2" t="s">
        <v>933</v>
      </c>
      <c r="B380" s="2" t="s">
        <v>57</v>
      </c>
      <c r="C380" s="2" t="s">
        <v>1070</v>
      </c>
      <c r="D380" s="2" t="s">
        <v>1071</v>
      </c>
      <c r="E380" s="2" t="s">
        <v>30</v>
      </c>
      <c r="F380" s="2" t="s">
        <v>54</v>
      </c>
      <c r="G380" s="2" t="s">
        <v>70</v>
      </c>
      <c r="H380" s="2" t="s">
        <v>331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</row>
    <row r="381" spans="1:15">
      <c r="A381" s="2" t="s">
        <v>933</v>
      </c>
      <c r="B381" s="2" t="s">
        <v>57</v>
      </c>
      <c r="C381" s="2" t="s">
        <v>1011</v>
      </c>
      <c r="D381" s="2" t="s">
        <v>1284</v>
      </c>
      <c r="E381" s="2" t="s">
        <v>30</v>
      </c>
      <c r="F381" s="2" t="s">
        <v>54</v>
      </c>
      <c r="G381" s="2" t="s">
        <v>70</v>
      </c>
      <c r="H381" s="2" t="s">
        <v>331</v>
      </c>
      <c r="I381" s="3">
        <v>47995.599097999999</v>
      </c>
      <c r="J381" s="3">
        <v>73191.465196000005</v>
      </c>
      <c r="K381" s="3">
        <v>81248.745406000016</v>
      </c>
      <c r="L381" s="3">
        <v>59585.02370200002</v>
      </c>
      <c r="M381" s="3">
        <v>56598.829070999978</v>
      </c>
      <c r="N381" s="3">
        <v>71546.059212000007</v>
      </c>
      <c r="O381" s="3">
        <v>390165.72168500006</v>
      </c>
    </row>
    <row r="382" spans="1:15">
      <c r="A382" s="2" t="s">
        <v>933</v>
      </c>
      <c r="B382" s="2" t="s">
        <v>57</v>
      </c>
      <c r="C382" s="2" t="s">
        <v>1011</v>
      </c>
      <c r="D382" s="2" t="s">
        <v>1012</v>
      </c>
      <c r="E382" s="2" t="s">
        <v>30</v>
      </c>
      <c r="F382" s="2" t="s">
        <v>54</v>
      </c>
      <c r="G382" s="2" t="s">
        <v>70</v>
      </c>
      <c r="H382" s="2" t="s">
        <v>331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</row>
    <row r="383" spans="1:15">
      <c r="A383" s="2" t="s">
        <v>933</v>
      </c>
      <c r="B383" s="2" t="s">
        <v>57</v>
      </c>
      <c r="C383" s="2" t="s">
        <v>1054</v>
      </c>
      <c r="D383" s="2" t="s">
        <v>1258</v>
      </c>
      <c r="E383" s="2" t="s">
        <v>30</v>
      </c>
      <c r="F383" s="2" t="s">
        <v>54</v>
      </c>
      <c r="G383" s="2" t="s">
        <v>70</v>
      </c>
      <c r="H383" s="2" t="s">
        <v>331</v>
      </c>
      <c r="I383" s="3">
        <v>47995.599097999991</v>
      </c>
      <c r="J383" s="3">
        <v>73191.465196000019</v>
      </c>
      <c r="K383" s="3">
        <v>81248.745406000002</v>
      </c>
      <c r="L383" s="3">
        <v>59585.023702000006</v>
      </c>
      <c r="M383" s="3">
        <v>56598.829071000007</v>
      </c>
      <c r="N383" s="3">
        <v>71546.059212000051</v>
      </c>
      <c r="O383" s="3">
        <v>390165.72168500006</v>
      </c>
    </row>
    <row r="384" spans="1:15">
      <c r="A384" s="2" t="s">
        <v>933</v>
      </c>
      <c r="B384" s="2" t="s">
        <v>57</v>
      </c>
      <c r="C384" s="2" t="s">
        <v>1054</v>
      </c>
      <c r="D384" s="2" t="s">
        <v>1055</v>
      </c>
      <c r="E384" s="2" t="s">
        <v>30</v>
      </c>
      <c r="F384" s="2" t="s">
        <v>54</v>
      </c>
      <c r="G384" s="2" t="s">
        <v>70</v>
      </c>
      <c r="H384" s="2" t="s">
        <v>331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</row>
    <row r="385" spans="1:15">
      <c r="A385" s="2" t="s">
        <v>933</v>
      </c>
      <c r="B385" s="2" t="s">
        <v>57</v>
      </c>
      <c r="C385" s="2" t="s">
        <v>1267</v>
      </c>
      <c r="D385" s="2" t="s">
        <v>1268</v>
      </c>
      <c r="E385" s="2" t="s">
        <v>30</v>
      </c>
      <c r="F385" s="2" t="s">
        <v>54</v>
      </c>
      <c r="G385" s="2" t="s">
        <v>70</v>
      </c>
      <c r="H385" s="2" t="s">
        <v>331</v>
      </c>
      <c r="I385" s="3">
        <v>47995.599098000006</v>
      </c>
      <c r="J385" s="3">
        <v>73191.465196000019</v>
      </c>
      <c r="K385" s="3">
        <v>81248.745406000002</v>
      </c>
      <c r="L385" s="3">
        <v>59585.023702000013</v>
      </c>
      <c r="M385" s="3">
        <v>56598.829071000015</v>
      </c>
      <c r="N385" s="3">
        <v>71546.059212000022</v>
      </c>
      <c r="O385" s="3">
        <v>390165.72168500006</v>
      </c>
    </row>
    <row r="386" spans="1:15">
      <c r="A386" s="2" t="s">
        <v>933</v>
      </c>
      <c r="B386" s="2" t="s">
        <v>57</v>
      </c>
      <c r="C386" s="2" t="s">
        <v>1239</v>
      </c>
      <c r="D386" s="2" t="s">
        <v>1240</v>
      </c>
      <c r="E386" s="2" t="s">
        <v>30</v>
      </c>
      <c r="F386" s="2" t="s">
        <v>54</v>
      </c>
      <c r="G386" s="2" t="s">
        <v>70</v>
      </c>
      <c r="H386" s="2" t="s">
        <v>331</v>
      </c>
      <c r="I386" s="3">
        <v>47995.599098000006</v>
      </c>
      <c r="J386" s="3">
        <v>73191.465196000019</v>
      </c>
      <c r="K386" s="3">
        <v>81248.745406000016</v>
      </c>
      <c r="L386" s="3">
        <v>59585.02370200002</v>
      </c>
      <c r="M386" s="3">
        <v>56598.829071000007</v>
      </c>
      <c r="N386" s="3">
        <v>71546.059212000022</v>
      </c>
      <c r="O386" s="3">
        <v>390165.72168500006</v>
      </c>
    </row>
    <row r="387" spans="1:15">
      <c r="A387" s="2" t="s">
        <v>933</v>
      </c>
      <c r="B387" s="2" t="s">
        <v>57</v>
      </c>
      <c r="C387" s="2" t="s">
        <v>1260</v>
      </c>
      <c r="D387" s="2" t="s">
        <v>1261</v>
      </c>
      <c r="E387" s="2" t="s">
        <v>30</v>
      </c>
      <c r="F387" s="2" t="s">
        <v>54</v>
      </c>
      <c r="G387" s="2" t="s">
        <v>70</v>
      </c>
      <c r="H387" s="2" t="s">
        <v>331</v>
      </c>
      <c r="I387" s="3">
        <v>47995.599098000006</v>
      </c>
      <c r="J387" s="3">
        <v>73191.465196000019</v>
      </c>
      <c r="K387" s="3">
        <v>81248.745406000002</v>
      </c>
      <c r="L387" s="3">
        <v>59585.023702000006</v>
      </c>
      <c r="M387" s="3">
        <v>56598.829071000007</v>
      </c>
      <c r="N387" s="3">
        <v>71546.059212000022</v>
      </c>
      <c r="O387" s="3">
        <v>390165.72168500006</v>
      </c>
    </row>
    <row r="388" spans="1:15">
      <c r="A388" s="2" t="s">
        <v>933</v>
      </c>
      <c r="B388" s="2" t="s">
        <v>57</v>
      </c>
      <c r="C388" s="2" t="s">
        <v>978</v>
      </c>
      <c r="D388" s="2" t="s">
        <v>1232</v>
      </c>
      <c r="E388" s="2" t="s">
        <v>30</v>
      </c>
      <c r="F388" s="2" t="s">
        <v>54</v>
      </c>
      <c r="G388" s="2" t="s">
        <v>70</v>
      </c>
      <c r="H388" s="2" t="s">
        <v>331</v>
      </c>
      <c r="I388" s="3">
        <v>47995.599097999999</v>
      </c>
      <c r="J388" s="3">
        <v>73191.465196000005</v>
      </c>
      <c r="K388" s="3">
        <v>81248.745406000016</v>
      </c>
      <c r="L388" s="3">
        <v>59585.023702000006</v>
      </c>
      <c r="M388" s="3">
        <v>56598.829070999986</v>
      </c>
      <c r="N388" s="3">
        <v>71546.059212000022</v>
      </c>
      <c r="O388" s="3">
        <v>390165.72168500006</v>
      </c>
    </row>
    <row r="389" spans="1:15">
      <c r="A389" s="2" t="s">
        <v>933</v>
      </c>
      <c r="B389" s="2" t="s">
        <v>57</v>
      </c>
      <c r="C389" s="2" t="s">
        <v>978</v>
      </c>
      <c r="D389" s="2" t="s">
        <v>979</v>
      </c>
      <c r="E389" s="2" t="s">
        <v>30</v>
      </c>
      <c r="F389" s="2" t="s">
        <v>54</v>
      </c>
      <c r="G389" s="2" t="s">
        <v>70</v>
      </c>
      <c r="H389" s="2" t="s">
        <v>331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</row>
    <row r="390" spans="1:15">
      <c r="A390" s="2" t="s">
        <v>933</v>
      </c>
      <c r="B390" s="2" t="s">
        <v>57</v>
      </c>
      <c r="C390" s="2" t="s">
        <v>1299</v>
      </c>
      <c r="D390" s="2" t="s">
        <v>1300</v>
      </c>
      <c r="E390" s="2" t="s">
        <v>30</v>
      </c>
      <c r="F390" s="2" t="s">
        <v>54</v>
      </c>
      <c r="G390" s="2" t="s">
        <v>70</v>
      </c>
      <c r="H390" s="2" t="s">
        <v>331</v>
      </c>
      <c r="I390" s="3">
        <v>47995.599097999991</v>
      </c>
      <c r="J390" s="3">
        <v>73191.465196000005</v>
      </c>
      <c r="K390" s="3">
        <v>81248.745405999973</v>
      </c>
      <c r="L390" s="3">
        <v>59585.023702000013</v>
      </c>
      <c r="M390" s="3">
        <v>56598.829070999993</v>
      </c>
      <c r="N390" s="3">
        <v>71546.059212000036</v>
      </c>
      <c r="O390" s="3">
        <v>390165.72168500006</v>
      </c>
    </row>
    <row r="391" spans="1:15">
      <c r="A391" s="2" t="s">
        <v>933</v>
      </c>
      <c r="B391" s="2" t="s">
        <v>57</v>
      </c>
      <c r="C391" s="2" t="s">
        <v>1263</v>
      </c>
      <c r="D391" s="2" t="s">
        <v>1264</v>
      </c>
      <c r="E391" s="2" t="s">
        <v>30</v>
      </c>
      <c r="F391" s="2" t="s">
        <v>54</v>
      </c>
      <c r="G391" s="2" t="s">
        <v>70</v>
      </c>
      <c r="H391" s="2" t="s">
        <v>331</v>
      </c>
      <c r="I391" s="3">
        <v>47995.599098000006</v>
      </c>
      <c r="J391" s="3">
        <v>73191.465196000019</v>
      </c>
      <c r="K391" s="3">
        <v>81248.745406000002</v>
      </c>
      <c r="L391" s="3">
        <v>59585.02370200002</v>
      </c>
      <c r="M391" s="3">
        <v>56598.829070999986</v>
      </c>
      <c r="N391" s="3">
        <v>71546.059212000007</v>
      </c>
      <c r="O391" s="3">
        <v>390165.72168500006</v>
      </c>
    </row>
    <row r="392" spans="1:15">
      <c r="A392" s="2" t="s">
        <v>933</v>
      </c>
      <c r="B392" s="2" t="s">
        <v>57</v>
      </c>
      <c r="C392" s="2" t="s">
        <v>1017</v>
      </c>
      <c r="D392" s="2" t="s">
        <v>1242</v>
      </c>
      <c r="E392" s="2" t="s">
        <v>30</v>
      </c>
      <c r="F392" s="2" t="s">
        <v>54</v>
      </c>
      <c r="G392" s="2" t="s">
        <v>70</v>
      </c>
      <c r="H392" s="2" t="s">
        <v>331</v>
      </c>
      <c r="I392" s="3">
        <v>47995.599097999999</v>
      </c>
      <c r="J392" s="3">
        <v>73191.465196000019</v>
      </c>
      <c r="K392" s="3">
        <v>81248.745406000002</v>
      </c>
      <c r="L392" s="3">
        <v>59585.023702000013</v>
      </c>
      <c r="M392" s="3">
        <v>56598.829071000007</v>
      </c>
      <c r="N392" s="3">
        <v>71546.059212000036</v>
      </c>
      <c r="O392" s="3">
        <v>390165.72168500006</v>
      </c>
    </row>
    <row r="393" spans="1:15">
      <c r="A393" s="2" t="s">
        <v>933</v>
      </c>
      <c r="B393" s="2" t="s">
        <v>57</v>
      </c>
      <c r="C393" s="2" t="s">
        <v>1017</v>
      </c>
      <c r="D393" s="2" t="s">
        <v>1018</v>
      </c>
      <c r="E393" s="2" t="s">
        <v>30</v>
      </c>
      <c r="F393" s="2" t="s">
        <v>54</v>
      </c>
      <c r="G393" s="2" t="s">
        <v>70</v>
      </c>
      <c r="H393" s="2" t="s">
        <v>331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</row>
    <row r="394" spans="1:15">
      <c r="A394" s="2" t="s">
        <v>933</v>
      </c>
      <c r="B394" s="2" t="s">
        <v>57</v>
      </c>
      <c r="C394" s="2" t="s">
        <v>1072</v>
      </c>
      <c r="D394" s="2" t="s">
        <v>1276</v>
      </c>
      <c r="E394" s="2" t="s">
        <v>30</v>
      </c>
      <c r="F394" s="2" t="s">
        <v>54</v>
      </c>
      <c r="G394" s="2" t="s">
        <v>70</v>
      </c>
      <c r="H394" s="2" t="s">
        <v>331</v>
      </c>
      <c r="I394" s="3">
        <v>47995.599098000006</v>
      </c>
      <c r="J394" s="3">
        <v>73191.46519599999</v>
      </c>
      <c r="K394" s="3">
        <v>81248.745406000002</v>
      </c>
      <c r="L394" s="3">
        <v>59585.023702000006</v>
      </c>
      <c r="M394" s="3">
        <v>56598.829071</v>
      </c>
      <c r="N394" s="3">
        <v>71546.059212000036</v>
      </c>
      <c r="O394" s="3">
        <v>390165.721685</v>
      </c>
    </row>
    <row r="395" spans="1:15">
      <c r="A395" s="2" t="s">
        <v>933</v>
      </c>
      <c r="B395" s="2" t="s">
        <v>57</v>
      </c>
      <c r="C395" s="2" t="s">
        <v>1072</v>
      </c>
      <c r="D395" s="2" t="s">
        <v>1073</v>
      </c>
      <c r="E395" s="2" t="s">
        <v>30</v>
      </c>
      <c r="F395" s="2" t="s">
        <v>54</v>
      </c>
      <c r="G395" s="2" t="s">
        <v>70</v>
      </c>
      <c r="H395" s="2" t="s">
        <v>331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</row>
    <row r="396" spans="1:15">
      <c r="A396" s="2" t="s">
        <v>933</v>
      </c>
      <c r="B396" s="2" t="s">
        <v>57</v>
      </c>
      <c r="C396" s="2" t="s">
        <v>1265</v>
      </c>
      <c r="D396" s="2" t="s">
        <v>1266</v>
      </c>
      <c r="E396" s="2" t="s">
        <v>30</v>
      </c>
      <c r="F396" s="2" t="s">
        <v>54</v>
      </c>
      <c r="G396" s="2" t="s">
        <v>70</v>
      </c>
      <c r="H396" s="2" t="s">
        <v>331</v>
      </c>
      <c r="I396" s="3">
        <v>47995.599097999991</v>
      </c>
      <c r="J396" s="3">
        <v>73191.465195999976</v>
      </c>
      <c r="K396" s="3">
        <v>81248.745406000002</v>
      </c>
      <c r="L396" s="3">
        <v>59585.023702000006</v>
      </c>
      <c r="M396" s="3">
        <v>56598.829071</v>
      </c>
      <c r="N396" s="3">
        <v>71546.059212000022</v>
      </c>
      <c r="O396" s="3">
        <v>390165.721685</v>
      </c>
    </row>
    <row r="397" spans="1:15">
      <c r="A397" s="2" t="s">
        <v>933</v>
      </c>
      <c r="B397" s="2" t="s">
        <v>57</v>
      </c>
      <c r="C397" s="2" t="s">
        <v>991</v>
      </c>
      <c r="D397" s="2" t="s">
        <v>1252</v>
      </c>
      <c r="E397" s="2" t="s">
        <v>30</v>
      </c>
      <c r="F397" s="2" t="s">
        <v>54</v>
      </c>
      <c r="G397" s="2" t="s">
        <v>70</v>
      </c>
      <c r="H397" s="2" t="s">
        <v>331</v>
      </c>
      <c r="I397" s="3">
        <v>47995.599097999999</v>
      </c>
      <c r="J397" s="3">
        <v>73191.465196000005</v>
      </c>
      <c r="K397" s="3">
        <v>81248.745406000016</v>
      </c>
      <c r="L397" s="3">
        <v>59585.023702000013</v>
      </c>
      <c r="M397" s="3">
        <v>56598.829070999993</v>
      </c>
      <c r="N397" s="3">
        <v>71546.059211999978</v>
      </c>
      <c r="O397" s="3">
        <v>390165.721685</v>
      </c>
    </row>
    <row r="398" spans="1:15">
      <c r="A398" s="2" t="s">
        <v>933</v>
      </c>
      <c r="B398" s="2" t="s">
        <v>57</v>
      </c>
      <c r="C398" s="2" t="s">
        <v>991</v>
      </c>
      <c r="D398" s="2" t="s">
        <v>992</v>
      </c>
      <c r="E398" s="2" t="s">
        <v>30</v>
      </c>
      <c r="F398" s="2" t="s">
        <v>54</v>
      </c>
      <c r="G398" s="2" t="s">
        <v>70</v>
      </c>
      <c r="H398" s="2" t="s">
        <v>331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</row>
    <row r="399" spans="1:15">
      <c r="A399" s="2" t="s">
        <v>933</v>
      </c>
      <c r="B399" s="2" t="s">
        <v>57</v>
      </c>
      <c r="C399" s="2" t="s">
        <v>968</v>
      </c>
      <c r="D399" s="2" t="s">
        <v>1277</v>
      </c>
      <c r="E399" s="2" t="s">
        <v>30</v>
      </c>
      <c r="F399" s="2" t="s">
        <v>54</v>
      </c>
      <c r="G399" s="2" t="s">
        <v>70</v>
      </c>
      <c r="H399" s="2" t="s">
        <v>331</v>
      </c>
      <c r="I399" s="3">
        <v>47995.599098000006</v>
      </c>
      <c r="J399" s="3">
        <v>73191.46519599999</v>
      </c>
      <c r="K399" s="3">
        <v>81248.745405999987</v>
      </c>
      <c r="L399" s="3">
        <v>59585.02370200002</v>
      </c>
      <c r="M399" s="3">
        <v>56598.829071</v>
      </c>
      <c r="N399" s="3">
        <v>71546.059212000022</v>
      </c>
      <c r="O399" s="3">
        <v>390165.721685</v>
      </c>
    </row>
    <row r="400" spans="1:15">
      <c r="A400" s="2" t="s">
        <v>933</v>
      </c>
      <c r="B400" s="2" t="s">
        <v>57</v>
      </c>
      <c r="C400" s="2" t="s">
        <v>968</v>
      </c>
      <c r="D400" s="2" t="s">
        <v>969</v>
      </c>
      <c r="E400" s="2" t="s">
        <v>30</v>
      </c>
      <c r="F400" s="2" t="s">
        <v>54</v>
      </c>
      <c r="G400" s="2" t="s">
        <v>70</v>
      </c>
      <c r="H400" s="2" t="s">
        <v>331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</row>
    <row r="401" spans="1:15">
      <c r="A401" s="2" t="s">
        <v>933</v>
      </c>
      <c r="B401" s="2" t="s">
        <v>57</v>
      </c>
      <c r="C401" s="2" t="s">
        <v>1045</v>
      </c>
      <c r="D401" s="2" t="s">
        <v>1272</v>
      </c>
      <c r="E401" s="2" t="s">
        <v>30</v>
      </c>
      <c r="F401" s="2" t="s">
        <v>54</v>
      </c>
      <c r="G401" s="2" t="s">
        <v>70</v>
      </c>
      <c r="H401" s="2" t="s">
        <v>331</v>
      </c>
      <c r="I401" s="3">
        <v>47995.599097999991</v>
      </c>
      <c r="J401" s="3">
        <v>73191.46519599999</v>
      </c>
      <c r="K401" s="3">
        <v>81248.745406000002</v>
      </c>
      <c r="L401" s="3">
        <v>59585.023702000006</v>
      </c>
      <c r="M401" s="3">
        <v>56598.829070999986</v>
      </c>
      <c r="N401" s="3">
        <v>71546.059212000036</v>
      </c>
      <c r="O401" s="3">
        <v>390165.721685</v>
      </c>
    </row>
    <row r="402" spans="1:15">
      <c r="A402" s="2" t="s">
        <v>933</v>
      </c>
      <c r="B402" s="2" t="s">
        <v>57</v>
      </c>
      <c r="C402" s="2" t="s">
        <v>1045</v>
      </c>
      <c r="D402" s="2" t="s">
        <v>1046</v>
      </c>
      <c r="E402" s="2" t="s">
        <v>30</v>
      </c>
      <c r="F402" s="2" t="s">
        <v>54</v>
      </c>
      <c r="G402" s="2" t="s">
        <v>70</v>
      </c>
      <c r="H402" s="2" t="s">
        <v>331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</row>
    <row r="403" spans="1:15">
      <c r="A403" s="2" t="s">
        <v>933</v>
      </c>
      <c r="B403" s="2" t="s">
        <v>57</v>
      </c>
      <c r="C403" s="2" t="s">
        <v>1001</v>
      </c>
      <c r="D403" s="2" t="s">
        <v>1283</v>
      </c>
      <c r="E403" s="2" t="s">
        <v>30</v>
      </c>
      <c r="F403" s="2" t="s">
        <v>54</v>
      </c>
      <c r="G403" s="2" t="s">
        <v>70</v>
      </c>
      <c r="H403" s="2" t="s">
        <v>331</v>
      </c>
      <c r="I403" s="3">
        <v>47995.599097999999</v>
      </c>
      <c r="J403" s="3">
        <v>73191.465196000019</v>
      </c>
      <c r="K403" s="3">
        <v>81248.745405999987</v>
      </c>
      <c r="L403" s="3">
        <v>59585.023702000013</v>
      </c>
      <c r="M403" s="3">
        <v>56598.829071</v>
      </c>
      <c r="N403" s="3">
        <v>71546.059212000007</v>
      </c>
      <c r="O403" s="3">
        <v>390165.721685</v>
      </c>
    </row>
    <row r="404" spans="1:15">
      <c r="A404" s="2" t="s">
        <v>933</v>
      </c>
      <c r="B404" s="2" t="s">
        <v>57</v>
      </c>
      <c r="C404" s="2" t="s">
        <v>1001</v>
      </c>
      <c r="D404" s="2" t="s">
        <v>1002</v>
      </c>
      <c r="E404" s="2" t="s">
        <v>30</v>
      </c>
      <c r="F404" s="2" t="s">
        <v>54</v>
      </c>
      <c r="G404" s="2" t="s">
        <v>70</v>
      </c>
      <c r="H404" s="2" t="s">
        <v>331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</row>
    <row r="405" spans="1:15">
      <c r="A405" s="2" t="s">
        <v>933</v>
      </c>
      <c r="B405" s="2" t="s">
        <v>57</v>
      </c>
      <c r="C405" s="2" t="s">
        <v>1048</v>
      </c>
      <c r="D405" s="2" t="s">
        <v>1237</v>
      </c>
      <c r="E405" s="2" t="s">
        <v>30</v>
      </c>
      <c r="F405" s="2" t="s">
        <v>54</v>
      </c>
      <c r="G405" s="2" t="s">
        <v>70</v>
      </c>
      <c r="H405" s="2" t="s">
        <v>331</v>
      </c>
      <c r="I405" s="3">
        <v>47995.599097999991</v>
      </c>
      <c r="J405" s="3">
        <v>73191.46519599999</v>
      </c>
      <c r="K405" s="3">
        <v>81248.745406000002</v>
      </c>
      <c r="L405" s="3">
        <v>59585.023702000013</v>
      </c>
      <c r="M405" s="3">
        <v>56598.829071</v>
      </c>
      <c r="N405" s="3">
        <v>71546.059212000007</v>
      </c>
      <c r="O405" s="3">
        <v>390165.721685</v>
      </c>
    </row>
    <row r="406" spans="1:15">
      <c r="A406" s="2" t="s">
        <v>933</v>
      </c>
      <c r="B406" s="2" t="s">
        <v>57</v>
      </c>
      <c r="C406" s="2" t="s">
        <v>1048</v>
      </c>
      <c r="D406" s="2" t="s">
        <v>1049</v>
      </c>
      <c r="E406" s="2" t="s">
        <v>30</v>
      </c>
      <c r="F406" s="2" t="s">
        <v>54</v>
      </c>
      <c r="G406" s="2" t="s">
        <v>70</v>
      </c>
      <c r="H406" s="2" t="s">
        <v>331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</row>
    <row r="407" spans="1:15">
      <c r="A407" s="2" t="s">
        <v>933</v>
      </c>
      <c r="B407" s="2" t="s">
        <v>57</v>
      </c>
      <c r="C407" s="2" t="s">
        <v>1056</v>
      </c>
      <c r="D407" s="2" t="s">
        <v>1289</v>
      </c>
      <c r="E407" s="2" t="s">
        <v>30</v>
      </c>
      <c r="F407" s="2" t="s">
        <v>54</v>
      </c>
      <c r="G407" s="2" t="s">
        <v>70</v>
      </c>
      <c r="H407" s="2" t="s">
        <v>331</v>
      </c>
      <c r="I407" s="3">
        <v>47995.599097999999</v>
      </c>
      <c r="J407" s="3">
        <v>73191.465195999976</v>
      </c>
      <c r="K407" s="3">
        <v>81248.745406000016</v>
      </c>
      <c r="L407" s="3">
        <v>59585.023702000006</v>
      </c>
      <c r="M407" s="3">
        <v>56598.829071</v>
      </c>
      <c r="N407" s="3">
        <v>71546.059211999993</v>
      </c>
      <c r="O407" s="3">
        <v>390165.721685</v>
      </c>
    </row>
    <row r="408" spans="1:15">
      <c r="A408" s="2" t="s">
        <v>933</v>
      </c>
      <c r="B408" s="2" t="s">
        <v>57</v>
      </c>
      <c r="C408" s="2" t="s">
        <v>1056</v>
      </c>
      <c r="D408" s="2" t="s">
        <v>1057</v>
      </c>
      <c r="E408" s="2" t="s">
        <v>30</v>
      </c>
      <c r="F408" s="2" t="s">
        <v>54</v>
      </c>
      <c r="G408" s="2" t="s">
        <v>70</v>
      </c>
      <c r="H408" s="2" t="s">
        <v>331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</row>
    <row r="409" spans="1:15">
      <c r="A409" s="2" t="s">
        <v>933</v>
      </c>
      <c r="B409" s="2" t="s">
        <v>57</v>
      </c>
      <c r="C409" s="2" t="s">
        <v>961</v>
      </c>
      <c r="D409" s="2" t="s">
        <v>1286</v>
      </c>
      <c r="E409" s="2" t="s">
        <v>30</v>
      </c>
      <c r="F409" s="2" t="s">
        <v>54</v>
      </c>
      <c r="G409" s="2" t="s">
        <v>70</v>
      </c>
      <c r="H409" s="2" t="s">
        <v>331</v>
      </c>
      <c r="I409" s="3">
        <v>47995.599098000013</v>
      </c>
      <c r="J409" s="3">
        <v>73191.465196000005</v>
      </c>
      <c r="K409" s="3">
        <v>81248.745405999987</v>
      </c>
      <c r="L409" s="3">
        <v>59585.023702000013</v>
      </c>
      <c r="M409" s="3">
        <v>56598.829070999993</v>
      </c>
      <c r="N409" s="3">
        <v>71546.059212000007</v>
      </c>
      <c r="O409" s="3">
        <v>390165.721685</v>
      </c>
    </row>
    <row r="410" spans="1:15">
      <c r="A410" s="2" t="s">
        <v>933</v>
      </c>
      <c r="B410" s="2" t="s">
        <v>57</v>
      </c>
      <c r="C410" s="2" t="s">
        <v>961</v>
      </c>
      <c r="D410" s="2" t="s">
        <v>962</v>
      </c>
      <c r="E410" s="2" t="s">
        <v>30</v>
      </c>
      <c r="F410" s="2" t="s">
        <v>54</v>
      </c>
      <c r="G410" s="2" t="s">
        <v>55</v>
      </c>
      <c r="H410" s="2" t="s">
        <v>331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</row>
    <row r="411" spans="1:15">
      <c r="A411" s="2" t="s">
        <v>933</v>
      </c>
      <c r="B411" s="2" t="s">
        <v>57</v>
      </c>
      <c r="C411" s="2" t="s">
        <v>1058</v>
      </c>
      <c r="D411" s="2" t="s">
        <v>1292</v>
      </c>
      <c r="E411" s="2" t="s">
        <v>30</v>
      </c>
      <c r="F411" s="2" t="s">
        <v>54</v>
      </c>
      <c r="G411" s="2" t="s">
        <v>70</v>
      </c>
      <c r="H411" s="2" t="s">
        <v>331</v>
      </c>
      <c r="I411" s="3">
        <v>47995.599097999999</v>
      </c>
      <c r="J411" s="3">
        <v>73191.465195999976</v>
      </c>
      <c r="K411" s="3">
        <v>81248.745406000016</v>
      </c>
      <c r="L411" s="3">
        <v>59585.023702000013</v>
      </c>
      <c r="M411" s="3">
        <v>56598.829071</v>
      </c>
      <c r="N411" s="3">
        <v>71546.059211999993</v>
      </c>
      <c r="O411" s="3">
        <v>390165.721685</v>
      </c>
    </row>
    <row r="412" spans="1:15">
      <c r="A412" s="2" t="s">
        <v>933</v>
      </c>
      <c r="B412" s="2" t="s">
        <v>57</v>
      </c>
      <c r="C412" s="2" t="s">
        <v>1058</v>
      </c>
      <c r="D412" s="2" t="s">
        <v>1059</v>
      </c>
      <c r="E412" s="2" t="s">
        <v>30</v>
      </c>
      <c r="F412" s="2" t="s">
        <v>54</v>
      </c>
      <c r="G412" s="2" t="s">
        <v>70</v>
      </c>
      <c r="H412" s="2" t="s">
        <v>331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</row>
    <row r="413" spans="1:15">
      <c r="A413" s="2" t="s">
        <v>933</v>
      </c>
      <c r="B413" s="2" t="s">
        <v>57</v>
      </c>
      <c r="C413" s="2" t="s">
        <v>989</v>
      </c>
      <c r="D413" s="2" t="s">
        <v>1269</v>
      </c>
      <c r="E413" s="2" t="s">
        <v>30</v>
      </c>
      <c r="F413" s="2" t="s">
        <v>54</v>
      </c>
      <c r="G413" s="2" t="s">
        <v>70</v>
      </c>
      <c r="H413" s="2" t="s">
        <v>331</v>
      </c>
      <c r="I413" s="3">
        <v>47995.599097999991</v>
      </c>
      <c r="J413" s="3">
        <v>73191.465196000005</v>
      </c>
      <c r="K413" s="3">
        <v>81248.745406000016</v>
      </c>
      <c r="L413" s="3">
        <v>59585.023701999999</v>
      </c>
      <c r="M413" s="3">
        <v>56598.829071000007</v>
      </c>
      <c r="N413" s="3">
        <v>71546.059212000007</v>
      </c>
      <c r="O413" s="3">
        <v>390165.721685</v>
      </c>
    </row>
    <row r="414" spans="1:15">
      <c r="A414" s="2" t="s">
        <v>933</v>
      </c>
      <c r="B414" s="2" t="s">
        <v>57</v>
      </c>
      <c r="C414" s="2" t="s">
        <v>989</v>
      </c>
      <c r="D414" s="2" t="s">
        <v>990</v>
      </c>
      <c r="E414" s="2" t="s">
        <v>30</v>
      </c>
      <c r="F414" s="2" t="s">
        <v>54</v>
      </c>
      <c r="G414" s="2" t="s">
        <v>70</v>
      </c>
      <c r="H414" s="2" t="s">
        <v>331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</row>
    <row r="415" spans="1:15">
      <c r="A415" s="2" t="s">
        <v>933</v>
      </c>
      <c r="B415" s="2" t="s">
        <v>57</v>
      </c>
      <c r="C415" s="2" t="s">
        <v>1074</v>
      </c>
      <c r="D415" s="2" t="s">
        <v>1295</v>
      </c>
      <c r="E415" s="2" t="s">
        <v>30</v>
      </c>
      <c r="F415" s="2" t="s">
        <v>54</v>
      </c>
      <c r="G415" s="2" t="s">
        <v>70</v>
      </c>
      <c r="H415" s="2" t="s">
        <v>331</v>
      </c>
      <c r="I415" s="3">
        <v>47995.599097999991</v>
      </c>
      <c r="J415" s="3">
        <v>73191.465196000019</v>
      </c>
      <c r="K415" s="3">
        <v>81248.745406000031</v>
      </c>
      <c r="L415" s="3">
        <v>59585.023701999999</v>
      </c>
      <c r="M415" s="3">
        <v>56598.829070999993</v>
      </c>
      <c r="N415" s="3">
        <v>71546.059212000007</v>
      </c>
      <c r="O415" s="3">
        <v>390165.721685</v>
      </c>
    </row>
    <row r="416" spans="1:15">
      <c r="A416" s="2" t="s">
        <v>933</v>
      </c>
      <c r="B416" s="2" t="s">
        <v>57</v>
      </c>
      <c r="C416" s="2" t="s">
        <v>1074</v>
      </c>
      <c r="D416" s="2" t="s">
        <v>1075</v>
      </c>
      <c r="E416" s="2" t="s">
        <v>30</v>
      </c>
      <c r="F416" s="2" t="s">
        <v>54</v>
      </c>
      <c r="G416" s="2" t="s">
        <v>70</v>
      </c>
      <c r="H416" s="2" t="s">
        <v>331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</row>
    <row r="417" spans="1:15">
      <c r="A417" s="2" t="s">
        <v>933</v>
      </c>
      <c r="B417" s="2" t="s">
        <v>57</v>
      </c>
      <c r="C417" s="2" t="s">
        <v>1064</v>
      </c>
      <c r="D417" s="2" t="s">
        <v>1255</v>
      </c>
      <c r="E417" s="2" t="s">
        <v>30</v>
      </c>
      <c r="F417" s="2" t="s">
        <v>54</v>
      </c>
      <c r="G417" s="2" t="s">
        <v>70</v>
      </c>
      <c r="H417" s="2" t="s">
        <v>331</v>
      </c>
      <c r="I417" s="3">
        <v>47995.599097999991</v>
      </c>
      <c r="J417" s="3">
        <v>73191.465196000005</v>
      </c>
      <c r="K417" s="3">
        <v>81248.745406000002</v>
      </c>
      <c r="L417" s="3">
        <v>59585.023702000006</v>
      </c>
      <c r="M417" s="3">
        <v>56598.829070999993</v>
      </c>
      <c r="N417" s="3">
        <v>71546.059212000007</v>
      </c>
      <c r="O417" s="3">
        <v>390165.721685</v>
      </c>
    </row>
    <row r="418" spans="1:15">
      <c r="A418" s="2" t="s">
        <v>933</v>
      </c>
      <c r="B418" s="2" t="s">
        <v>57</v>
      </c>
      <c r="C418" s="2" t="s">
        <v>1064</v>
      </c>
      <c r="D418" s="2" t="s">
        <v>1065</v>
      </c>
      <c r="E418" s="2" t="s">
        <v>30</v>
      </c>
      <c r="F418" s="2" t="s">
        <v>54</v>
      </c>
      <c r="G418" s="2" t="s">
        <v>70</v>
      </c>
      <c r="H418" s="2" t="s">
        <v>331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</row>
    <row r="419" spans="1:15">
      <c r="A419" s="2" t="s">
        <v>933</v>
      </c>
      <c r="B419" s="2" t="s">
        <v>57</v>
      </c>
      <c r="C419" s="2" t="s">
        <v>953</v>
      </c>
      <c r="D419" s="2" t="s">
        <v>1302</v>
      </c>
      <c r="E419" s="2" t="s">
        <v>30</v>
      </c>
      <c r="F419" s="2" t="s">
        <v>54</v>
      </c>
      <c r="G419" s="2" t="s">
        <v>70</v>
      </c>
      <c r="H419" s="2" t="s">
        <v>331</v>
      </c>
      <c r="I419" s="3">
        <v>47995.599098000006</v>
      </c>
      <c r="J419" s="3">
        <v>73191.46519599999</v>
      </c>
      <c r="K419" s="3">
        <v>81248.745406000031</v>
      </c>
      <c r="L419" s="3">
        <v>59585.023701999991</v>
      </c>
      <c r="M419" s="3">
        <v>56598.829070999993</v>
      </c>
      <c r="N419" s="3">
        <v>71546.059211999978</v>
      </c>
      <c r="O419" s="3">
        <v>390165.721685</v>
      </c>
    </row>
    <row r="420" spans="1:15">
      <c r="A420" s="2" t="s">
        <v>933</v>
      </c>
      <c r="B420" s="2" t="s">
        <v>57</v>
      </c>
      <c r="C420" s="2" t="s">
        <v>953</v>
      </c>
      <c r="D420" s="2" t="s">
        <v>982</v>
      </c>
      <c r="E420" s="2" t="s">
        <v>30</v>
      </c>
      <c r="F420" s="2" t="s">
        <v>54</v>
      </c>
      <c r="G420" s="2" t="s">
        <v>70</v>
      </c>
      <c r="H420" s="2" t="s">
        <v>331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</row>
    <row r="421" spans="1:15">
      <c r="A421" s="2" t="s">
        <v>933</v>
      </c>
      <c r="B421" s="2" t="s">
        <v>57</v>
      </c>
      <c r="C421" s="2" t="s">
        <v>959</v>
      </c>
      <c r="D421" s="2" t="s">
        <v>1250</v>
      </c>
      <c r="E421" s="2" t="s">
        <v>30</v>
      </c>
      <c r="F421" s="2" t="s">
        <v>54</v>
      </c>
      <c r="G421" s="2" t="s">
        <v>70</v>
      </c>
      <c r="H421" s="2" t="s">
        <v>331</v>
      </c>
      <c r="I421" s="3">
        <v>47995.599097999999</v>
      </c>
      <c r="J421" s="3">
        <v>73191.465196000019</v>
      </c>
      <c r="K421" s="3">
        <v>81248.745405999987</v>
      </c>
      <c r="L421" s="3">
        <v>59585.023702000006</v>
      </c>
      <c r="M421" s="3">
        <v>56598.829070999993</v>
      </c>
      <c r="N421" s="3">
        <v>71546.059212000022</v>
      </c>
      <c r="O421" s="3">
        <v>390165.721685</v>
      </c>
    </row>
    <row r="422" spans="1:15">
      <c r="A422" s="2" t="s">
        <v>933</v>
      </c>
      <c r="B422" s="2" t="s">
        <v>57</v>
      </c>
      <c r="C422" s="2" t="s">
        <v>959</v>
      </c>
      <c r="D422" s="2" t="s">
        <v>960</v>
      </c>
      <c r="E422" s="2" t="s">
        <v>30</v>
      </c>
      <c r="F422" s="2" t="s">
        <v>54</v>
      </c>
      <c r="G422" s="2" t="s">
        <v>55</v>
      </c>
      <c r="H422" s="2" t="s">
        <v>331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</row>
    <row r="423" spans="1:15">
      <c r="A423" s="2" t="s">
        <v>933</v>
      </c>
      <c r="B423" s="2" t="s">
        <v>57</v>
      </c>
      <c r="C423" s="2" t="s">
        <v>1225</v>
      </c>
      <c r="D423" s="2" t="s">
        <v>1226</v>
      </c>
      <c r="E423" s="2" t="s">
        <v>30</v>
      </c>
      <c r="F423" s="2" t="s">
        <v>54</v>
      </c>
      <c r="G423" s="2" t="s">
        <v>70</v>
      </c>
      <c r="H423" s="2" t="s">
        <v>331</v>
      </c>
      <c r="I423" s="3">
        <v>47995.599097999999</v>
      </c>
      <c r="J423" s="3">
        <v>73191.465196000005</v>
      </c>
      <c r="K423" s="3">
        <v>81248.745406000002</v>
      </c>
      <c r="L423" s="3">
        <v>59585.023702000013</v>
      </c>
      <c r="M423" s="3">
        <v>56598.829070999993</v>
      </c>
      <c r="N423" s="3">
        <v>71546.059211999993</v>
      </c>
      <c r="O423" s="3">
        <v>390165.721685</v>
      </c>
    </row>
    <row r="424" spans="1:15">
      <c r="A424" s="2" t="s">
        <v>933</v>
      </c>
      <c r="B424" s="2" t="s">
        <v>57</v>
      </c>
      <c r="C424" s="2" t="s">
        <v>1052</v>
      </c>
      <c r="D424" s="2" t="s">
        <v>1282</v>
      </c>
      <c r="E424" s="2" t="s">
        <v>30</v>
      </c>
      <c r="F424" s="2" t="s">
        <v>54</v>
      </c>
      <c r="G424" s="2" t="s">
        <v>70</v>
      </c>
      <c r="H424" s="2" t="s">
        <v>331</v>
      </c>
      <c r="I424" s="3">
        <v>47995.599098000013</v>
      </c>
      <c r="J424" s="3">
        <v>73191.465196000005</v>
      </c>
      <c r="K424" s="3">
        <v>81248.745406000002</v>
      </c>
      <c r="L424" s="3">
        <v>59585.023702000006</v>
      </c>
      <c r="M424" s="3">
        <v>56598.829070999993</v>
      </c>
      <c r="N424" s="3">
        <v>71546.059211999993</v>
      </c>
      <c r="O424" s="3">
        <v>390165.721685</v>
      </c>
    </row>
    <row r="425" spans="1:15">
      <c r="A425" s="2" t="s">
        <v>933</v>
      </c>
      <c r="B425" s="2" t="s">
        <v>57</v>
      </c>
      <c r="C425" s="2" t="s">
        <v>1052</v>
      </c>
      <c r="D425" s="2" t="s">
        <v>1053</v>
      </c>
      <c r="E425" s="2" t="s">
        <v>30</v>
      </c>
      <c r="F425" s="2" t="s">
        <v>54</v>
      </c>
      <c r="G425" s="2" t="s">
        <v>70</v>
      </c>
      <c r="H425" s="2" t="s">
        <v>331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</row>
    <row r="426" spans="1:15">
      <c r="A426" s="2" t="s">
        <v>933</v>
      </c>
      <c r="B426" s="2" t="s">
        <v>57</v>
      </c>
      <c r="C426" s="2" t="s">
        <v>1245</v>
      </c>
      <c r="D426" s="2" t="s">
        <v>1246</v>
      </c>
      <c r="E426" s="2" t="s">
        <v>30</v>
      </c>
      <c r="F426" s="2" t="s">
        <v>54</v>
      </c>
      <c r="G426" s="2" t="s">
        <v>70</v>
      </c>
      <c r="H426" s="2" t="s">
        <v>331</v>
      </c>
      <c r="I426" s="3">
        <v>47995.599097999999</v>
      </c>
      <c r="J426" s="3">
        <v>73191.465196000005</v>
      </c>
      <c r="K426" s="3">
        <v>81248.745406000002</v>
      </c>
      <c r="L426" s="3">
        <v>59585.023701999999</v>
      </c>
      <c r="M426" s="3">
        <v>56598.829071</v>
      </c>
      <c r="N426" s="3">
        <v>71546.059212000007</v>
      </c>
      <c r="O426" s="3">
        <v>390165.721685</v>
      </c>
    </row>
    <row r="427" spans="1:15">
      <c r="A427" s="2" t="s">
        <v>933</v>
      </c>
      <c r="B427" s="2" t="s">
        <v>57</v>
      </c>
      <c r="C427" s="2" t="s">
        <v>951</v>
      </c>
      <c r="D427" s="2" t="s">
        <v>1259</v>
      </c>
      <c r="E427" s="2" t="s">
        <v>30</v>
      </c>
      <c r="F427" s="2" t="s">
        <v>54</v>
      </c>
      <c r="G427" s="2" t="s">
        <v>70</v>
      </c>
      <c r="H427" s="2" t="s">
        <v>331</v>
      </c>
      <c r="I427" s="3">
        <v>47995.599097999991</v>
      </c>
      <c r="J427" s="3">
        <v>73191.46519599999</v>
      </c>
      <c r="K427" s="3">
        <v>81248.745406000016</v>
      </c>
      <c r="L427" s="3">
        <v>59585.023702000013</v>
      </c>
      <c r="M427" s="3">
        <v>56598.829070999993</v>
      </c>
      <c r="N427" s="3">
        <v>71546.059212000007</v>
      </c>
      <c r="O427" s="3">
        <v>390165.721685</v>
      </c>
    </row>
    <row r="428" spans="1:15">
      <c r="A428" s="2" t="s">
        <v>933</v>
      </c>
      <c r="B428" s="2" t="s">
        <v>57</v>
      </c>
      <c r="C428" s="2" t="s">
        <v>951</v>
      </c>
      <c r="D428" s="2" t="s">
        <v>1047</v>
      </c>
      <c r="E428" s="2" t="s">
        <v>30</v>
      </c>
      <c r="F428" s="2" t="s">
        <v>54</v>
      </c>
      <c r="G428" s="2" t="s">
        <v>70</v>
      </c>
      <c r="H428" s="2" t="s">
        <v>331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</row>
    <row r="429" spans="1:15">
      <c r="A429" s="2" t="s">
        <v>933</v>
      </c>
      <c r="B429" s="2" t="s">
        <v>57</v>
      </c>
      <c r="C429" s="2" t="s">
        <v>1035</v>
      </c>
      <c r="D429" s="2" t="s">
        <v>1244</v>
      </c>
      <c r="E429" s="2" t="s">
        <v>30</v>
      </c>
      <c r="F429" s="2" t="s">
        <v>54</v>
      </c>
      <c r="G429" s="2" t="s">
        <v>70</v>
      </c>
      <c r="H429" s="2" t="s">
        <v>331</v>
      </c>
      <c r="I429" s="3">
        <v>47995.599097999999</v>
      </c>
      <c r="J429" s="3">
        <v>73191.46519599999</v>
      </c>
      <c r="K429" s="3">
        <v>81248.745406000016</v>
      </c>
      <c r="L429" s="3">
        <v>59585.023702000013</v>
      </c>
      <c r="M429" s="3">
        <v>56598.829070999978</v>
      </c>
      <c r="N429" s="3">
        <v>71546.059211999993</v>
      </c>
      <c r="O429" s="3">
        <v>390165.721685</v>
      </c>
    </row>
    <row r="430" spans="1:15">
      <c r="A430" s="2" t="s">
        <v>933</v>
      </c>
      <c r="B430" s="2" t="s">
        <v>57</v>
      </c>
      <c r="C430" s="2" t="s">
        <v>1035</v>
      </c>
      <c r="D430" s="2" t="s">
        <v>1036</v>
      </c>
      <c r="E430" s="2" t="s">
        <v>30</v>
      </c>
      <c r="F430" s="2" t="s">
        <v>54</v>
      </c>
      <c r="G430" s="2" t="s">
        <v>70</v>
      </c>
      <c r="H430" s="2" t="s">
        <v>331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</row>
    <row r="431" spans="1:15">
      <c r="A431" s="2" t="s">
        <v>933</v>
      </c>
      <c r="B431" s="2" t="s">
        <v>57</v>
      </c>
      <c r="C431" s="2" t="s">
        <v>1025</v>
      </c>
      <c r="D431" s="2" t="s">
        <v>1254</v>
      </c>
      <c r="E431" s="2" t="s">
        <v>30</v>
      </c>
      <c r="F431" s="2" t="s">
        <v>54</v>
      </c>
      <c r="G431" s="2" t="s">
        <v>70</v>
      </c>
      <c r="H431" s="2" t="s">
        <v>331</v>
      </c>
      <c r="I431" s="3">
        <v>47995.599098000006</v>
      </c>
      <c r="J431" s="3">
        <v>73191.46519599999</v>
      </c>
      <c r="K431" s="3">
        <v>81248.745406000002</v>
      </c>
      <c r="L431" s="3">
        <v>59585.023702000006</v>
      </c>
      <c r="M431" s="3">
        <v>56598.829070999986</v>
      </c>
      <c r="N431" s="3">
        <v>71546.059211999993</v>
      </c>
      <c r="O431" s="3">
        <v>390165.721685</v>
      </c>
    </row>
    <row r="432" spans="1:15">
      <c r="A432" s="2" t="s">
        <v>933</v>
      </c>
      <c r="B432" s="2" t="s">
        <v>57</v>
      </c>
      <c r="C432" s="2" t="s">
        <v>1025</v>
      </c>
      <c r="D432" s="2" t="s">
        <v>1026</v>
      </c>
      <c r="E432" s="2" t="s">
        <v>30</v>
      </c>
      <c r="F432" s="2" t="s">
        <v>54</v>
      </c>
      <c r="G432" s="2" t="s">
        <v>70</v>
      </c>
      <c r="H432" s="2" t="s">
        <v>331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</row>
    <row r="433" spans="1:15">
      <c r="A433" s="2" t="s">
        <v>933</v>
      </c>
      <c r="B433" s="2" t="s">
        <v>57</v>
      </c>
      <c r="C433" s="2" t="s">
        <v>1068</v>
      </c>
      <c r="D433" s="2" t="s">
        <v>1233</v>
      </c>
      <c r="E433" s="2" t="s">
        <v>30</v>
      </c>
      <c r="F433" s="2" t="s">
        <v>54</v>
      </c>
      <c r="G433" s="2" t="s">
        <v>70</v>
      </c>
      <c r="H433" s="2" t="s">
        <v>331</v>
      </c>
      <c r="I433" s="3">
        <v>47995.599098000013</v>
      </c>
      <c r="J433" s="3">
        <v>73191.465196000005</v>
      </c>
      <c r="K433" s="3">
        <v>81248.745405999987</v>
      </c>
      <c r="L433" s="3">
        <v>59585.02370200002</v>
      </c>
      <c r="M433" s="3">
        <v>56598.829070999978</v>
      </c>
      <c r="N433" s="3">
        <v>71546.059211999993</v>
      </c>
      <c r="O433" s="3">
        <v>390165.721685</v>
      </c>
    </row>
    <row r="434" spans="1:15">
      <c r="A434" s="2" t="s">
        <v>933</v>
      </c>
      <c r="B434" s="2" t="s">
        <v>57</v>
      </c>
      <c r="C434" s="2" t="s">
        <v>1068</v>
      </c>
      <c r="D434" s="2" t="s">
        <v>1069</v>
      </c>
      <c r="E434" s="2" t="s">
        <v>30</v>
      </c>
      <c r="F434" s="2" t="s">
        <v>54</v>
      </c>
      <c r="G434" s="2" t="s">
        <v>70</v>
      </c>
      <c r="H434" s="2" t="s">
        <v>331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</row>
    <row r="435" spans="1:15">
      <c r="A435" s="2" t="s">
        <v>933</v>
      </c>
      <c r="B435" s="2" t="s">
        <v>57</v>
      </c>
      <c r="C435" s="2" t="s">
        <v>1290</v>
      </c>
      <c r="D435" s="2" t="s">
        <v>1291</v>
      </c>
      <c r="E435" s="2" t="s">
        <v>30</v>
      </c>
      <c r="F435" s="2" t="s">
        <v>54</v>
      </c>
      <c r="G435" s="2" t="s">
        <v>70</v>
      </c>
      <c r="H435" s="2" t="s">
        <v>331</v>
      </c>
      <c r="I435" s="3">
        <v>47995.599097999999</v>
      </c>
      <c r="J435" s="3">
        <v>73191.46519599999</v>
      </c>
      <c r="K435" s="3">
        <v>81248.745406000016</v>
      </c>
      <c r="L435" s="3">
        <v>59585.023701999999</v>
      </c>
      <c r="M435" s="3">
        <v>56598.829071000015</v>
      </c>
      <c r="N435" s="3">
        <v>71546.059211999978</v>
      </c>
      <c r="O435" s="3">
        <v>390165.721685</v>
      </c>
    </row>
    <row r="436" spans="1:15">
      <c r="A436" s="2" t="s">
        <v>933</v>
      </c>
      <c r="B436" s="2" t="s">
        <v>57</v>
      </c>
      <c r="C436" s="2" t="s">
        <v>1062</v>
      </c>
      <c r="D436" s="2" t="s">
        <v>1251</v>
      </c>
      <c r="E436" s="2" t="s">
        <v>30</v>
      </c>
      <c r="F436" s="2" t="s">
        <v>54</v>
      </c>
      <c r="G436" s="2" t="s">
        <v>70</v>
      </c>
      <c r="H436" s="2" t="s">
        <v>331</v>
      </c>
      <c r="I436" s="3">
        <v>47995.599098000006</v>
      </c>
      <c r="J436" s="3">
        <v>73191.465196000005</v>
      </c>
      <c r="K436" s="3">
        <v>81248.745406000016</v>
      </c>
      <c r="L436" s="3">
        <v>59585.02370200002</v>
      </c>
      <c r="M436" s="3">
        <v>56598.829071000015</v>
      </c>
      <c r="N436" s="3">
        <v>71546.059212000007</v>
      </c>
      <c r="O436" s="3">
        <v>390165.721685</v>
      </c>
    </row>
    <row r="437" spans="1:15">
      <c r="A437" s="2" t="s">
        <v>933</v>
      </c>
      <c r="B437" s="2" t="s">
        <v>57</v>
      </c>
      <c r="C437" s="2" t="s">
        <v>1062</v>
      </c>
      <c r="D437" s="2" t="s">
        <v>1063</v>
      </c>
      <c r="E437" s="2" t="s">
        <v>30</v>
      </c>
      <c r="F437" s="2" t="s">
        <v>54</v>
      </c>
      <c r="G437" s="2" t="s">
        <v>70</v>
      </c>
      <c r="H437" s="2" t="s">
        <v>331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</row>
    <row r="438" spans="1:15">
      <c r="A438" s="2" t="s">
        <v>933</v>
      </c>
      <c r="B438" s="2" t="s">
        <v>57</v>
      </c>
      <c r="C438" s="2" t="s">
        <v>1293</v>
      </c>
      <c r="D438" s="2" t="s">
        <v>1294</v>
      </c>
      <c r="E438" s="2" t="s">
        <v>30</v>
      </c>
      <c r="F438" s="2" t="s">
        <v>54</v>
      </c>
      <c r="G438" s="2" t="s">
        <v>70</v>
      </c>
      <c r="H438" s="2" t="s">
        <v>331</v>
      </c>
      <c r="I438" s="3">
        <v>47995.599098000013</v>
      </c>
      <c r="J438" s="3">
        <v>73191.465195999976</v>
      </c>
      <c r="K438" s="3">
        <v>81248.745405999987</v>
      </c>
      <c r="L438" s="3">
        <v>59585.023702000013</v>
      </c>
      <c r="M438" s="3">
        <v>56598.829070999993</v>
      </c>
      <c r="N438" s="3">
        <v>71546.059212000022</v>
      </c>
      <c r="O438" s="3">
        <v>390165.721685</v>
      </c>
    </row>
    <row r="439" spans="1:15">
      <c r="A439" s="2" t="s">
        <v>933</v>
      </c>
      <c r="B439" s="2" t="s">
        <v>57</v>
      </c>
      <c r="C439" s="2" t="s">
        <v>1270</v>
      </c>
      <c r="D439" s="2" t="s">
        <v>1271</v>
      </c>
      <c r="E439" s="2" t="s">
        <v>30</v>
      </c>
      <c r="F439" s="2" t="s">
        <v>54</v>
      </c>
      <c r="G439" s="2" t="s">
        <v>70</v>
      </c>
      <c r="H439" s="2" t="s">
        <v>331</v>
      </c>
      <c r="I439" s="3">
        <v>47995.599098000006</v>
      </c>
      <c r="J439" s="3">
        <v>73191.465195999976</v>
      </c>
      <c r="K439" s="3">
        <v>81248.745406000016</v>
      </c>
      <c r="L439" s="3">
        <v>59585.023702000006</v>
      </c>
      <c r="M439" s="3">
        <v>56598.829070999993</v>
      </c>
      <c r="N439" s="3">
        <v>71546.059212000007</v>
      </c>
      <c r="O439" s="3">
        <v>390165.721685</v>
      </c>
    </row>
    <row r="440" spans="1:15">
      <c r="A440" s="2" t="s">
        <v>933</v>
      </c>
      <c r="B440" s="2" t="s">
        <v>57</v>
      </c>
      <c r="C440" s="2" t="s">
        <v>1296</v>
      </c>
      <c r="D440" s="2" t="s">
        <v>1297</v>
      </c>
      <c r="E440" s="2" t="s">
        <v>30</v>
      </c>
      <c r="F440" s="2" t="s">
        <v>54</v>
      </c>
      <c r="G440" s="2" t="s">
        <v>70</v>
      </c>
      <c r="H440" s="2" t="s">
        <v>331</v>
      </c>
      <c r="I440" s="3">
        <v>47995.599097999991</v>
      </c>
      <c r="J440" s="3">
        <v>73191.46519599999</v>
      </c>
      <c r="K440" s="3">
        <v>81248.745406000016</v>
      </c>
      <c r="L440" s="3">
        <v>59585.02370200002</v>
      </c>
      <c r="M440" s="3">
        <v>56598.829070999993</v>
      </c>
      <c r="N440" s="3">
        <v>71546.059212000022</v>
      </c>
      <c r="O440" s="3">
        <v>390165.721685</v>
      </c>
    </row>
    <row r="441" spans="1:15">
      <c r="A441" s="2" t="s">
        <v>933</v>
      </c>
      <c r="B441" s="2" t="s">
        <v>57</v>
      </c>
      <c r="C441" s="2" t="s">
        <v>999</v>
      </c>
      <c r="D441" s="2" t="s">
        <v>1236</v>
      </c>
      <c r="E441" s="2" t="s">
        <v>30</v>
      </c>
      <c r="F441" s="2" t="s">
        <v>54</v>
      </c>
      <c r="G441" s="2" t="s">
        <v>70</v>
      </c>
      <c r="H441" s="2" t="s">
        <v>331</v>
      </c>
      <c r="I441" s="3">
        <v>47995.599098000006</v>
      </c>
      <c r="J441" s="3">
        <v>73191.465195999976</v>
      </c>
      <c r="K441" s="3">
        <v>81248.745406000002</v>
      </c>
      <c r="L441" s="3">
        <v>59585.023702000013</v>
      </c>
      <c r="M441" s="3">
        <v>56598.829071000007</v>
      </c>
      <c r="N441" s="3">
        <v>71546.059212000007</v>
      </c>
      <c r="O441" s="3">
        <v>390165.721685</v>
      </c>
    </row>
    <row r="442" spans="1:15">
      <c r="A442" s="2" t="s">
        <v>933</v>
      </c>
      <c r="B442" s="2" t="s">
        <v>57</v>
      </c>
      <c r="C442" s="2" t="s">
        <v>999</v>
      </c>
      <c r="D442" s="2" t="s">
        <v>1000</v>
      </c>
      <c r="E442" s="2" t="s">
        <v>30</v>
      </c>
      <c r="F442" s="2" t="s">
        <v>54</v>
      </c>
      <c r="G442" s="2" t="s">
        <v>70</v>
      </c>
      <c r="H442" s="2" t="s">
        <v>331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</row>
    <row r="443" spans="1:15">
      <c r="A443" s="2" t="s">
        <v>933</v>
      </c>
      <c r="B443" s="2" t="s">
        <v>57</v>
      </c>
      <c r="C443" s="2" t="s">
        <v>1273</v>
      </c>
      <c r="D443" s="2" t="s">
        <v>1274</v>
      </c>
      <c r="E443" s="2" t="s">
        <v>30</v>
      </c>
      <c r="F443" s="2" t="s">
        <v>54</v>
      </c>
      <c r="G443" s="2" t="s">
        <v>70</v>
      </c>
      <c r="H443" s="2" t="s">
        <v>331</v>
      </c>
      <c r="I443" s="3">
        <v>47995.599097999999</v>
      </c>
      <c r="J443" s="3">
        <v>73191.46519599999</v>
      </c>
      <c r="K443" s="3">
        <v>81248.745405999987</v>
      </c>
      <c r="L443" s="3">
        <v>59585.02370200002</v>
      </c>
      <c r="M443" s="3">
        <v>56598.829070999993</v>
      </c>
      <c r="N443" s="3">
        <v>71546.059212000007</v>
      </c>
      <c r="O443" s="3">
        <v>390165.721685</v>
      </c>
    </row>
    <row r="444" spans="1:15">
      <c r="A444" s="2" t="s">
        <v>933</v>
      </c>
      <c r="B444" s="2" t="s">
        <v>57</v>
      </c>
      <c r="C444" s="2" t="s">
        <v>1039</v>
      </c>
      <c r="D444" s="2" t="s">
        <v>1298</v>
      </c>
      <c r="E444" s="2" t="s">
        <v>30</v>
      </c>
      <c r="F444" s="2" t="s">
        <v>54</v>
      </c>
      <c r="G444" s="2" t="s">
        <v>70</v>
      </c>
      <c r="H444" s="2" t="s">
        <v>331</v>
      </c>
      <c r="I444" s="3">
        <v>47995.599097999999</v>
      </c>
      <c r="J444" s="3">
        <v>73191.465195999976</v>
      </c>
      <c r="K444" s="3">
        <v>81248.745406000016</v>
      </c>
      <c r="L444" s="3">
        <v>59585.023701999999</v>
      </c>
      <c r="M444" s="3">
        <v>56598.829071</v>
      </c>
      <c r="N444" s="3">
        <v>71546.059212000007</v>
      </c>
      <c r="O444" s="3">
        <v>390165.72168499994</v>
      </c>
    </row>
    <row r="445" spans="1:15">
      <c r="A445" s="2" t="s">
        <v>933</v>
      </c>
      <c r="B445" s="2" t="s">
        <v>57</v>
      </c>
      <c r="C445" s="2" t="s">
        <v>1039</v>
      </c>
      <c r="D445" s="2" t="s">
        <v>1040</v>
      </c>
      <c r="E445" s="2" t="s">
        <v>30</v>
      </c>
      <c r="F445" s="2" t="s">
        <v>54</v>
      </c>
      <c r="G445" s="2" t="s">
        <v>70</v>
      </c>
      <c r="H445" s="2" t="s">
        <v>331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</row>
    <row r="446" spans="1:15">
      <c r="A446" s="2" t="s">
        <v>933</v>
      </c>
      <c r="B446" s="2" t="s">
        <v>57</v>
      </c>
      <c r="C446" s="2" t="s">
        <v>1009</v>
      </c>
      <c r="D446" s="2" t="s">
        <v>1287</v>
      </c>
      <c r="E446" s="2" t="s">
        <v>30</v>
      </c>
      <c r="F446" s="2" t="s">
        <v>54</v>
      </c>
      <c r="G446" s="2" t="s">
        <v>70</v>
      </c>
      <c r="H446" s="2" t="s">
        <v>331</v>
      </c>
      <c r="I446" s="3">
        <v>47995.599097999999</v>
      </c>
      <c r="J446" s="3">
        <v>73191.46519599999</v>
      </c>
      <c r="K446" s="3">
        <v>81248.745406000002</v>
      </c>
      <c r="L446" s="3">
        <v>59585.023701999999</v>
      </c>
      <c r="M446" s="3">
        <v>56598.829071000007</v>
      </c>
      <c r="N446" s="3">
        <v>71546.059212000022</v>
      </c>
      <c r="O446" s="3">
        <v>390165.72168499994</v>
      </c>
    </row>
    <row r="447" spans="1:15">
      <c r="A447" s="2" t="s">
        <v>933</v>
      </c>
      <c r="B447" s="2" t="s">
        <v>57</v>
      </c>
      <c r="C447" s="2" t="s">
        <v>1009</v>
      </c>
      <c r="D447" s="2" t="s">
        <v>1010</v>
      </c>
      <c r="E447" s="2" t="s">
        <v>30</v>
      </c>
      <c r="F447" s="2" t="s">
        <v>54</v>
      </c>
      <c r="G447" s="2" t="s">
        <v>70</v>
      </c>
      <c r="H447" s="2" t="s">
        <v>331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</row>
    <row r="448" spans="1:15">
      <c r="A448" s="2" t="s">
        <v>933</v>
      </c>
      <c r="B448" s="2" t="s">
        <v>57</v>
      </c>
      <c r="C448" s="2" t="s">
        <v>985</v>
      </c>
      <c r="D448" s="2" t="s">
        <v>1243</v>
      </c>
      <c r="E448" s="2" t="s">
        <v>30</v>
      </c>
      <c r="F448" s="2" t="s">
        <v>54</v>
      </c>
      <c r="G448" s="2" t="s">
        <v>70</v>
      </c>
      <c r="H448" s="2" t="s">
        <v>331</v>
      </c>
      <c r="I448" s="3">
        <v>47995.599097999999</v>
      </c>
      <c r="J448" s="3">
        <v>73191.46519599999</v>
      </c>
      <c r="K448" s="3">
        <v>81248.745405999973</v>
      </c>
      <c r="L448" s="3">
        <v>59585.023701999999</v>
      </c>
      <c r="M448" s="3">
        <v>56598.829070999986</v>
      </c>
      <c r="N448" s="3">
        <v>71546.059211999993</v>
      </c>
      <c r="O448" s="3">
        <v>390165.72168499994</v>
      </c>
    </row>
    <row r="449" spans="1:15">
      <c r="A449" s="2" t="s">
        <v>933</v>
      </c>
      <c r="B449" s="2" t="s">
        <v>57</v>
      </c>
      <c r="C449" s="2" t="s">
        <v>985</v>
      </c>
      <c r="D449" s="2" t="s">
        <v>986</v>
      </c>
      <c r="E449" s="2" t="s">
        <v>30</v>
      </c>
      <c r="F449" s="2" t="s">
        <v>54</v>
      </c>
      <c r="G449" s="2" t="s">
        <v>70</v>
      </c>
      <c r="H449" s="2" t="s">
        <v>331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</row>
    <row r="450" spans="1:15">
      <c r="A450" s="2" t="s">
        <v>933</v>
      </c>
      <c r="B450" s="2" t="s">
        <v>57</v>
      </c>
      <c r="C450" s="2" t="s">
        <v>997</v>
      </c>
      <c r="D450" s="2" t="s">
        <v>1238</v>
      </c>
      <c r="E450" s="2" t="s">
        <v>30</v>
      </c>
      <c r="F450" s="2" t="s">
        <v>54</v>
      </c>
      <c r="G450" s="2" t="s">
        <v>70</v>
      </c>
      <c r="H450" s="2" t="s">
        <v>331</v>
      </c>
      <c r="I450" s="3">
        <v>47995.599097999999</v>
      </c>
      <c r="J450" s="3">
        <v>73191.465196000019</v>
      </c>
      <c r="K450" s="3">
        <v>81248.745405999987</v>
      </c>
      <c r="L450" s="3">
        <v>59585.023702000006</v>
      </c>
      <c r="M450" s="3">
        <v>56598.829071</v>
      </c>
      <c r="N450" s="3">
        <v>71546.059212000007</v>
      </c>
      <c r="O450" s="3">
        <v>390165.72168499994</v>
      </c>
    </row>
    <row r="451" spans="1:15">
      <c r="A451" s="2" t="s">
        <v>933</v>
      </c>
      <c r="B451" s="2" t="s">
        <v>57</v>
      </c>
      <c r="C451" s="2" t="s">
        <v>997</v>
      </c>
      <c r="D451" s="2" t="s">
        <v>998</v>
      </c>
      <c r="E451" s="2" t="s">
        <v>30</v>
      </c>
      <c r="F451" s="2" t="s">
        <v>54</v>
      </c>
      <c r="G451" s="2" t="s">
        <v>70</v>
      </c>
      <c r="H451" s="2" t="s">
        <v>331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</row>
    <row r="452" spans="1:15">
      <c r="A452" s="2" t="s">
        <v>933</v>
      </c>
      <c r="B452" s="2" t="s">
        <v>57</v>
      </c>
      <c r="C452" s="2" t="s">
        <v>1027</v>
      </c>
      <c r="D452" s="2" t="s">
        <v>1275</v>
      </c>
      <c r="E452" s="2" t="s">
        <v>30</v>
      </c>
      <c r="F452" s="2" t="s">
        <v>54</v>
      </c>
      <c r="G452" s="2" t="s">
        <v>70</v>
      </c>
      <c r="H452" s="2" t="s">
        <v>331</v>
      </c>
      <c r="I452" s="3">
        <v>47995.599097999991</v>
      </c>
      <c r="J452" s="3">
        <v>73191.465195999976</v>
      </c>
      <c r="K452" s="3">
        <v>81248.745406000016</v>
      </c>
      <c r="L452" s="3">
        <v>59585.023701999999</v>
      </c>
      <c r="M452" s="3">
        <v>56598.829071</v>
      </c>
      <c r="N452" s="3">
        <v>71546.059212000022</v>
      </c>
      <c r="O452" s="3">
        <v>390165.72168499994</v>
      </c>
    </row>
    <row r="453" spans="1:15">
      <c r="A453" s="2" t="s">
        <v>933</v>
      </c>
      <c r="B453" s="2" t="s">
        <v>57</v>
      </c>
      <c r="C453" s="2" t="s">
        <v>1027</v>
      </c>
      <c r="D453" s="2" t="s">
        <v>1028</v>
      </c>
      <c r="E453" s="2" t="s">
        <v>30</v>
      </c>
      <c r="F453" s="2" t="s">
        <v>54</v>
      </c>
      <c r="G453" s="2" t="s">
        <v>70</v>
      </c>
      <c r="H453" s="2" t="s">
        <v>331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</row>
    <row r="454" spans="1:15">
      <c r="A454" s="2" t="s">
        <v>933</v>
      </c>
      <c r="B454" s="2" t="s">
        <v>57</v>
      </c>
      <c r="C454" s="2" t="s">
        <v>1050</v>
      </c>
      <c r="D454" s="2" t="s">
        <v>1051</v>
      </c>
      <c r="E454" s="2" t="s">
        <v>30</v>
      </c>
      <c r="F454" s="2" t="s">
        <v>54</v>
      </c>
      <c r="G454" s="2" t="s">
        <v>70</v>
      </c>
      <c r="H454" s="2" t="s">
        <v>331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</row>
    <row r="455" spans="1:15">
      <c r="A455" s="2" t="s">
        <v>933</v>
      </c>
      <c r="B455" s="2" t="s">
        <v>57</v>
      </c>
      <c r="C455" s="2" t="s">
        <v>1060</v>
      </c>
      <c r="D455" s="2" t="s">
        <v>1061</v>
      </c>
      <c r="E455" s="2" t="s">
        <v>30</v>
      </c>
      <c r="F455" s="2" t="s">
        <v>54</v>
      </c>
      <c r="G455" s="2" t="s">
        <v>70</v>
      </c>
      <c r="H455" s="2" t="s">
        <v>331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</row>
    <row r="456" spans="1:15">
      <c r="A456" s="2" t="s">
        <v>933</v>
      </c>
      <c r="B456" s="2" t="s">
        <v>57</v>
      </c>
      <c r="C456" s="2" t="s">
        <v>1005</v>
      </c>
      <c r="D456" s="2" t="s">
        <v>1006</v>
      </c>
      <c r="E456" s="2" t="s">
        <v>30</v>
      </c>
      <c r="F456" s="2" t="s">
        <v>54</v>
      </c>
      <c r="G456" s="2" t="s">
        <v>70</v>
      </c>
      <c r="H456" s="2" t="s">
        <v>331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</row>
    <row r="457" spans="1:15">
      <c r="A457" s="2" t="s">
        <v>933</v>
      </c>
      <c r="B457" s="2" t="s">
        <v>57</v>
      </c>
      <c r="C457" s="2" t="s">
        <v>1019</v>
      </c>
      <c r="D457" s="2" t="s">
        <v>1020</v>
      </c>
      <c r="E457" s="2" t="s">
        <v>30</v>
      </c>
      <c r="F457" s="2" t="s">
        <v>54</v>
      </c>
      <c r="G457" s="2" t="s">
        <v>70</v>
      </c>
      <c r="H457" s="2" t="s">
        <v>331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</row>
    <row r="458" spans="1:15">
      <c r="A458" s="2" t="s">
        <v>933</v>
      </c>
      <c r="B458" s="2" t="s">
        <v>57</v>
      </c>
      <c r="C458" s="2" t="s">
        <v>1023</v>
      </c>
      <c r="D458" s="2" t="s">
        <v>1024</v>
      </c>
      <c r="E458" s="2" t="s">
        <v>30</v>
      </c>
      <c r="F458" s="2" t="s">
        <v>54</v>
      </c>
      <c r="G458" s="2" t="s">
        <v>70</v>
      </c>
      <c r="H458" s="2" t="s">
        <v>331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</row>
    <row r="459" spans="1:15">
      <c r="A459" s="2" t="s">
        <v>933</v>
      </c>
      <c r="B459" s="2" t="s">
        <v>57</v>
      </c>
      <c r="C459" s="2" t="s">
        <v>974</v>
      </c>
      <c r="D459" s="2" t="s">
        <v>975</v>
      </c>
      <c r="E459" s="2" t="s">
        <v>30</v>
      </c>
      <c r="F459" s="2" t="s">
        <v>54</v>
      </c>
      <c r="G459" s="2" t="s">
        <v>70</v>
      </c>
      <c r="H459" s="2" t="s">
        <v>331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</row>
    <row r="460" spans="1:15">
      <c r="A460" s="2" t="s">
        <v>933</v>
      </c>
      <c r="B460" s="2" t="s">
        <v>57</v>
      </c>
      <c r="C460" s="2" t="s">
        <v>1031</v>
      </c>
      <c r="D460" s="2" t="s">
        <v>1032</v>
      </c>
      <c r="E460" s="2" t="s">
        <v>30</v>
      </c>
      <c r="F460" s="2" t="s">
        <v>54</v>
      </c>
      <c r="G460" s="2" t="s">
        <v>70</v>
      </c>
      <c r="H460" s="2" t="s">
        <v>331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</row>
    <row r="461" spans="1:15">
      <c r="A461" s="2" t="s">
        <v>933</v>
      </c>
      <c r="B461" s="2" t="s">
        <v>57</v>
      </c>
      <c r="C461" s="2" t="s">
        <v>972</v>
      </c>
      <c r="D461" s="2" t="s">
        <v>973</v>
      </c>
      <c r="E461" s="2" t="s">
        <v>30</v>
      </c>
      <c r="F461" s="2" t="s">
        <v>54</v>
      </c>
      <c r="G461" s="2" t="s">
        <v>70</v>
      </c>
      <c r="H461" s="2" t="s">
        <v>331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</row>
    <row r="462" spans="1:15">
      <c r="A462" s="2" t="s">
        <v>933</v>
      </c>
      <c r="B462" s="2" t="s">
        <v>57</v>
      </c>
      <c r="C462" s="2" t="s">
        <v>1076</v>
      </c>
      <c r="D462" s="2" t="s">
        <v>1077</v>
      </c>
      <c r="E462" s="2" t="s">
        <v>30</v>
      </c>
      <c r="F462" s="2" t="s">
        <v>54</v>
      </c>
      <c r="G462" s="2" t="s">
        <v>70</v>
      </c>
      <c r="H462" s="2" t="s">
        <v>331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</row>
    <row r="463" spans="1:15">
      <c r="A463" s="2" t="s">
        <v>933</v>
      </c>
      <c r="B463" s="2" t="s">
        <v>57</v>
      </c>
      <c r="C463" s="2" t="s">
        <v>957</v>
      </c>
      <c r="D463" s="2" t="s">
        <v>958</v>
      </c>
      <c r="E463" s="2" t="s">
        <v>30</v>
      </c>
      <c r="F463" s="2" t="s">
        <v>54</v>
      </c>
      <c r="G463" s="2" t="s">
        <v>55</v>
      </c>
      <c r="H463" s="2" t="s">
        <v>331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</row>
    <row r="464" spans="1:15">
      <c r="A464" s="2" t="s">
        <v>933</v>
      </c>
      <c r="B464" s="2" t="s">
        <v>57</v>
      </c>
      <c r="C464" s="2" t="s">
        <v>993</v>
      </c>
      <c r="D464" s="2" t="s">
        <v>994</v>
      </c>
      <c r="E464" s="2" t="s">
        <v>30</v>
      </c>
      <c r="F464" s="2" t="s">
        <v>54</v>
      </c>
      <c r="G464" s="2" t="s">
        <v>70</v>
      </c>
      <c r="H464" s="2" t="s">
        <v>331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</row>
    <row r="465" spans="1:15">
      <c r="A465" s="2" t="s">
        <v>933</v>
      </c>
      <c r="B465" s="2" t="s">
        <v>57</v>
      </c>
      <c r="C465" s="2" t="s">
        <v>1013</v>
      </c>
      <c r="D465" s="2" t="s">
        <v>1014</v>
      </c>
      <c r="E465" s="2" t="s">
        <v>30</v>
      </c>
      <c r="F465" s="2" t="s">
        <v>54</v>
      </c>
      <c r="G465" s="2" t="s">
        <v>70</v>
      </c>
      <c r="H465" s="2" t="s">
        <v>331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</row>
    <row r="466" spans="1:15">
      <c r="A466" s="2" t="s">
        <v>933</v>
      </c>
      <c r="B466" s="2" t="s">
        <v>57</v>
      </c>
      <c r="C466" s="2" t="s">
        <v>976</v>
      </c>
      <c r="D466" s="2" t="s">
        <v>977</v>
      </c>
      <c r="E466" s="2" t="s">
        <v>30</v>
      </c>
      <c r="F466" s="2" t="s">
        <v>54</v>
      </c>
      <c r="G466" s="2" t="s">
        <v>70</v>
      </c>
      <c r="H466" s="2" t="s">
        <v>331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</row>
    <row r="467" spans="1:15">
      <c r="A467" s="2" t="s">
        <v>933</v>
      </c>
      <c r="B467" s="2" t="s">
        <v>57</v>
      </c>
      <c r="C467" s="2" t="s">
        <v>1037</v>
      </c>
      <c r="D467" s="2" t="s">
        <v>1038</v>
      </c>
      <c r="E467" s="2" t="s">
        <v>30</v>
      </c>
      <c r="F467" s="2" t="s">
        <v>54</v>
      </c>
      <c r="G467" s="2" t="s">
        <v>70</v>
      </c>
      <c r="H467" s="2" t="s">
        <v>331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</row>
    <row r="468" spans="1:15">
      <c r="A468" s="2" t="s">
        <v>933</v>
      </c>
      <c r="B468" s="2" t="s">
        <v>57</v>
      </c>
      <c r="C468" s="2" t="s">
        <v>1007</v>
      </c>
      <c r="D468" s="2" t="s">
        <v>1008</v>
      </c>
      <c r="E468" s="2" t="s">
        <v>30</v>
      </c>
      <c r="F468" s="2" t="s">
        <v>54</v>
      </c>
      <c r="G468" s="2" t="s">
        <v>70</v>
      </c>
      <c r="H468" s="2" t="s">
        <v>331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</row>
    <row r="469" spans="1:15">
      <c r="A469" s="2" t="s">
        <v>933</v>
      </c>
      <c r="B469" s="2" t="s">
        <v>57</v>
      </c>
      <c r="C469" s="2" t="s">
        <v>1003</v>
      </c>
      <c r="D469" s="2" t="s">
        <v>1004</v>
      </c>
      <c r="E469" s="2" t="s">
        <v>30</v>
      </c>
      <c r="F469" s="2" t="s">
        <v>54</v>
      </c>
      <c r="G469" s="2" t="s">
        <v>70</v>
      </c>
      <c r="H469" s="2" t="s">
        <v>331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</row>
    <row r="470" spans="1:15">
      <c r="A470" s="2" t="s">
        <v>933</v>
      </c>
      <c r="B470" s="2" t="s">
        <v>57</v>
      </c>
      <c r="C470" s="2" t="s">
        <v>1021</v>
      </c>
      <c r="D470" s="2" t="s">
        <v>1022</v>
      </c>
      <c r="E470" s="2" t="s">
        <v>30</v>
      </c>
      <c r="F470" s="2" t="s">
        <v>54</v>
      </c>
      <c r="G470" s="2" t="s">
        <v>70</v>
      </c>
      <c r="H470" s="2" t="s">
        <v>331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</row>
    <row r="471" spans="1:15">
      <c r="A471" s="2" t="s">
        <v>933</v>
      </c>
      <c r="B471" s="2" t="s">
        <v>57</v>
      </c>
      <c r="C471" s="2" t="s">
        <v>970</v>
      </c>
      <c r="D471" s="2" t="s">
        <v>971</v>
      </c>
      <c r="E471" s="2" t="s">
        <v>30</v>
      </c>
      <c r="F471" s="2" t="s">
        <v>54</v>
      </c>
      <c r="G471" s="2" t="s">
        <v>70</v>
      </c>
      <c r="H471" s="2" t="s">
        <v>331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</row>
    <row r="472" spans="1:15">
      <c r="A472" s="2" t="s">
        <v>933</v>
      </c>
      <c r="B472" s="2" t="s">
        <v>57</v>
      </c>
      <c r="C472" s="2" t="s">
        <v>987</v>
      </c>
      <c r="D472" s="2" t="s">
        <v>988</v>
      </c>
      <c r="E472" s="2" t="s">
        <v>30</v>
      </c>
      <c r="F472" s="2" t="s">
        <v>54</v>
      </c>
      <c r="G472" s="2" t="s">
        <v>70</v>
      </c>
      <c r="H472" s="2" t="s">
        <v>331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</row>
    <row r="473" spans="1:15">
      <c r="A473" s="2" t="s">
        <v>933</v>
      </c>
      <c r="B473" s="2" t="s">
        <v>57</v>
      </c>
      <c r="C473" s="2" t="s">
        <v>1066</v>
      </c>
      <c r="D473" s="2" t="s">
        <v>1067</v>
      </c>
      <c r="E473" s="2" t="s">
        <v>30</v>
      </c>
      <c r="F473" s="2" t="s">
        <v>54</v>
      </c>
      <c r="G473" s="2" t="s">
        <v>70</v>
      </c>
      <c r="H473" s="2" t="s">
        <v>331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</row>
    <row r="474" spans="1:15">
      <c r="A474" s="2" t="s">
        <v>933</v>
      </c>
      <c r="B474" s="2" t="s">
        <v>67</v>
      </c>
      <c r="C474" s="2" t="s">
        <v>6561</v>
      </c>
      <c r="D474" s="2" t="s">
        <v>6562</v>
      </c>
      <c r="E474" s="2" t="s">
        <v>30</v>
      </c>
      <c r="F474" s="2" t="s">
        <v>54</v>
      </c>
      <c r="G474" s="2" t="s">
        <v>425</v>
      </c>
      <c r="H474" s="2" t="s">
        <v>7622</v>
      </c>
      <c r="I474" s="3">
        <v>15534.945046443952</v>
      </c>
      <c r="J474" s="3">
        <v>8153.7193226398949</v>
      </c>
      <c r="K474" s="3">
        <v>15808.272883834537</v>
      </c>
      <c r="L474" s="3">
        <v>34291.156211520058</v>
      </c>
      <c r="M474" s="3">
        <v>15719.321405493303</v>
      </c>
      <c r="N474" s="3">
        <v>10166.819909541689</v>
      </c>
      <c r="O474" s="3">
        <v>99674.234779473438</v>
      </c>
    </row>
    <row r="475" spans="1:15">
      <c r="A475" s="2" t="s">
        <v>933</v>
      </c>
      <c r="B475" s="2" t="s">
        <v>67</v>
      </c>
      <c r="C475" s="2" t="s">
        <v>1143</v>
      </c>
      <c r="D475" s="2" t="s">
        <v>6627</v>
      </c>
      <c r="E475" s="2" t="s">
        <v>30</v>
      </c>
      <c r="F475" s="2" t="s">
        <v>54</v>
      </c>
      <c r="G475" s="2" t="s">
        <v>425</v>
      </c>
      <c r="H475" s="2" t="s">
        <v>7622</v>
      </c>
      <c r="I475" s="3">
        <v>15534.945046443956</v>
      </c>
      <c r="J475" s="3">
        <v>8153.7193226398949</v>
      </c>
      <c r="K475" s="3">
        <v>15808.272883834536</v>
      </c>
      <c r="L475" s="3">
        <v>34291.156211520043</v>
      </c>
      <c r="M475" s="3">
        <v>15719.321405493298</v>
      </c>
      <c r="N475" s="3">
        <v>10166.819909541691</v>
      </c>
      <c r="O475" s="3">
        <v>99674.234779473423</v>
      </c>
    </row>
    <row r="476" spans="1:15">
      <c r="A476" s="2" t="s">
        <v>933</v>
      </c>
      <c r="B476" s="2" t="s">
        <v>67</v>
      </c>
      <c r="C476" s="2" t="s">
        <v>1368</v>
      </c>
      <c r="D476" s="2" t="s">
        <v>6616</v>
      </c>
      <c r="E476" s="2" t="s">
        <v>30</v>
      </c>
      <c r="F476" s="2" t="s">
        <v>54</v>
      </c>
      <c r="G476" s="2" t="s">
        <v>425</v>
      </c>
      <c r="H476" s="2" t="s">
        <v>7622</v>
      </c>
      <c r="I476" s="3">
        <v>15534.945046443951</v>
      </c>
      <c r="J476" s="3">
        <v>8153.7193226398958</v>
      </c>
      <c r="K476" s="3">
        <v>15808.272883834532</v>
      </c>
      <c r="L476" s="3">
        <v>34291.156211520043</v>
      </c>
      <c r="M476" s="3">
        <v>15719.321405493305</v>
      </c>
      <c r="N476" s="3">
        <v>10166.819909541693</v>
      </c>
      <c r="O476" s="3">
        <v>99674.234779473423</v>
      </c>
    </row>
    <row r="477" spans="1:15">
      <c r="A477" s="2" t="s">
        <v>933</v>
      </c>
      <c r="B477" s="2" t="s">
        <v>67</v>
      </c>
      <c r="C477" s="2" t="s">
        <v>6603</v>
      </c>
      <c r="D477" s="2" t="s">
        <v>6604</v>
      </c>
      <c r="E477" s="2" t="s">
        <v>30</v>
      </c>
      <c r="F477" s="2" t="s">
        <v>54</v>
      </c>
      <c r="G477" s="2" t="s">
        <v>425</v>
      </c>
      <c r="H477" s="2" t="s">
        <v>7622</v>
      </c>
      <c r="I477" s="3">
        <v>15534.945046443947</v>
      </c>
      <c r="J477" s="3">
        <v>8153.7193226398949</v>
      </c>
      <c r="K477" s="3">
        <v>15808.272883834537</v>
      </c>
      <c r="L477" s="3">
        <v>34291.156211520043</v>
      </c>
      <c r="M477" s="3">
        <v>15719.3214054933</v>
      </c>
      <c r="N477" s="3">
        <v>10166.819909541693</v>
      </c>
      <c r="O477" s="3">
        <v>99674.234779473423</v>
      </c>
    </row>
    <row r="478" spans="1:15">
      <c r="A478" s="2" t="s">
        <v>933</v>
      </c>
      <c r="B478" s="2" t="s">
        <v>67</v>
      </c>
      <c r="C478" s="2" t="s">
        <v>1099</v>
      </c>
      <c r="D478" s="2" t="s">
        <v>6595</v>
      </c>
      <c r="E478" s="2" t="s">
        <v>30</v>
      </c>
      <c r="F478" s="2" t="s">
        <v>54</v>
      </c>
      <c r="G478" s="2" t="s">
        <v>425</v>
      </c>
      <c r="H478" s="2" t="s">
        <v>7622</v>
      </c>
      <c r="I478" s="3">
        <v>15534.945046443949</v>
      </c>
      <c r="J478" s="3">
        <v>8153.7193226398977</v>
      </c>
      <c r="K478" s="3">
        <v>15808.272883834534</v>
      </c>
      <c r="L478" s="3">
        <v>34291.156211520043</v>
      </c>
      <c r="M478" s="3">
        <v>15719.321405493298</v>
      </c>
      <c r="N478" s="3">
        <v>10166.819909541693</v>
      </c>
      <c r="O478" s="3">
        <v>99674.234779473423</v>
      </c>
    </row>
    <row r="479" spans="1:15">
      <c r="A479" s="2" t="s">
        <v>933</v>
      </c>
      <c r="B479" s="2" t="s">
        <v>67</v>
      </c>
      <c r="C479" s="2" t="s">
        <v>6535</v>
      </c>
      <c r="D479" s="2" t="s">
        <v>6536</v>
      </c>
      <c r="E479" s="2" t="s">
        <v>30</v>
      </c>
      <c r="F479" s="2" t="s">
        <v>54</v>
      </c>
      <c r="G479" s="2" t="s">
        <v>425</v>
      </c>
      <c r="H479" s="2" t="s">
        <v>7622</v>
      </c>
      <c r="I479" s="3">
        <v>15534.945046443949</v>
      </c>
      <c r="J479" s="3">
        <v>8153.7193226398949</v>
      </c>
      <c r="K479" s="3">
        <v>15808.272883834536</v>
      </c>
      <c r="L479" s="3">
        <v>34291.156211520036</v>
      </c>
      <c r="M479" s="3">
        <v>15719.321405493305</v>
      </c>
      <c r="N479" s="3">
        <v>10166.819909541693</v>
      </c>
      <c r="O479" s="3">
        <v>99674.234779473423</v>
      </c>
    </row>
    <row r="480" spans="1:15">
      <c r="A480" s="2" t="s">
        <v>933</v>
      </c>
      <c r="B480" s="2" t="s">
        <v>67</v>
      </c>
      <c r="C480" s="2" t="s">
        <v>6601</v>
      </c>
      <c r="D480" s="2" t="s">
        <v>6602</v>
      </c>
      <c r="E480" s="2" t="s">
        <v>30</v>
      </c>
      <c r="F480" s="2" t="s">
        <v>54</v>
      </c>
      <c r="G480" s="2" t="s">
        <v>425</v>
      </c>
      <c r="H480" s="2" t="s">
        <v>7622</v>
      </c>
      <c r="I480" s="3">
        <v>15534.945046443951</v>
      </c>
      <c r="J480" s="3">
        <v>8153.7193226398958</v>
      </c>
      <c r="K480" s="3">
        <v>15808.272883834536</v>
      </c>
      <c r="L480" s="3">
        <v>34291.156211520043</v>
      </c>
      <c r="M480" s="3">
        <v>15719.321405493303</v>
      </c>
      <c r="N480" s="3">
        <v>10166.819909541689</v>
      </c>
      <c r="O480" s="3">
        <v>99674.234779473423</v>
      </c>
    </row>
    <row r="481" spans="1:15">
      <c r="A481" s="2" t="s">
        <v>933</v>
      </c>
      <c r="B481" s="2" t="s">
        <v>67</v>
      </c>
      <c r="C481" s="2" t="s">
        <v>1011</v>
      </c>
      <c r="D481" s="2" t="s">
        <v>6526</v>
      </c>
      <c r="E481" s="2" t="s">
        <v>30</v>
      </c>
      <c r="F481" s="2" t="s">
        <v>54</v>
      </c>
      <c r="G481" s="2" t="s">
        <v>425</v>
      </c>
      <c r="H481" s="2" t="s">
        <v>7622</v>
      </c>
      <c r="I481" s="3">
        <v>15534.945046443945</v>
      </c>
      <c r="J481" s="3">
        <v>8153.7193226398949</v>
      </c>
      <c r="K481" s="3">
        <v>15808.272883834534</v>
      </c>
      <c r="L481" s="3">
        <v>34291.15621152005</v>
      </c>
      <c r="M481" s="3">
        <v>15719.321405493301</v>
      </c>
      <c r="N481" s="3">
        <v>10166.819909541689</v>
      </c>
      <c r="O481" s="3">
        <v>99674.234779473423</v>
      </c>
    </row>
    <row r="482" spans="1:15">
      <c r="A482" s="2" t="s">
        <v>933</v>
      </c>
      <c r="B482" s="2" t="s">
        <v>67</v>
      </c>
      <c r="C482" s="2" t="s">
        <v>1129</v>
      </c>
      <c r="D482" s="2" t="s">
        <v>6643</v>
      </c>
      <c r="E482" s="2" t="s">
        <v>30</v>
      </c>
      <c r="F482" s="2" t="s">
        <v>54</v>
      </c>
      <c r="G482" s="2" t="s">
        <v>425</v>
      </c>
      <c r="H482" s="2" t="s">
        <v>7622</v>
      </c>
      <c r="I482" s="3">
        <v>15534.945046443949</v>
      </c>
      <c r="J482" s="3">
        <v>8153.7193226398958</v>
      </c>
      <c r="K482" s="3">
        <v>15808.272883834534</v>
      </c>
      <c r="L482" s="3">
        <v>34291.156211520043</v>
      </c>
      <c r="M482" s="3">
        <v>15719.3214054933</v>
      </c>
      <c r="N482" s="3">
        <v>10166.819909541691</v>
      </c>
      <c r="O482" s="3">
        <v>99674.234779473423</v>
      </c>
    </row>
    <row r="483" spans="1:15">
      <c r="A483" s="2" t="s">
        <v>933</v>
      </c>
      <c r="B483" s="2" t="s">
        <v>67</v>
      </c>
      <c r="C483" s="2" t="s">
        <v>1201</v>
      </c>
      <c r="D483" s="2" t="s">
        <v>6554</v>
      </c>
      <c r="E483" s="2" t="s">
        <v>30</v>
      </c>
      <c r="F483" s="2" t="s">
        <v>54</v>
      </c>
      <c r="G483" s="2" t="s">
        <v>425</v>
      </c>
      <c r="H483" s="2" t="s">
        <v>7622</v>
      </c>
      <c r="I483" s="3">
        <v>15534.945046443951</v>
      </c>
      <c r="J483" s="3">
        <v>8153.7193226398967</v>
      </c>
      <c r="K483" s="3">
        <v>15808.272883834536</v>
      </c>
      <c r="L483" s="3">
        <v>34291.15621152005</v>
      </c>
      <c r="M483" s="3">
        <v>15719.321405493296</v>
      </c>
      <c r="N483" s="3">
        <v>10166.819909541689</v>
      </c>
      <c r="O483" s="3">
        <v>99674.234779473423</v>
      </c>
    </row>
    <row r="484" spans="1:15">
      <c r="A484" s="2" t="s">
        <v>933</v>
      </c>
      <c r="B484" s="2" t="s">
        <v>67</v>
      </c>
      <c r="C484" s="2" t="s">
        <v>1103</v>
      </c>
      <c r="D484" s="2" t="s">
        <v>6622</v>
      </c>
      <c r="E484" s="2" t="s">
        <v>30</v>
      </c>
      <c r="F484" s="2" t="s">
        <v>54</v>
      </c>
      <c r="G484" s="2" t="s">
        <v>425</v>
      </c>
      <c r="H484" s="2" t="s">
        <v>7622</v>
      </c>
      <c r="I484" s="3">
        <v>15534.945046443951</v>
      </c>
      <c r="J484" s="3">
        <v>8153.7193226398958</v>
      </c>
      <c r="K484" s="3">
        <v>15808.272883834534</v>
      </c>
      <c r="L484" s="3">
        <v>34291.156211520036</v>
      </c>
      <c r="M484" s="3">
        <v>15719.321405493298</v>
      </c>
      <c r="N484" s="3">
        <v>10166.819909541691</v>
      </c>
      <c r="O484" s="3">
        <v>99674.234779473423</v>
      </c>
    </row>
    <row r="485" spans="1:15">
      <c r="A485" s="2" t="s">
        <v>933</v>
      </c>
      <c r="B485" s="2" t="s">
        <v>67</v>
      </c>
      <c r="C485" s="2" t="s">
        <v>1146</v>
      </c>
      <c r="D485" s="2" t="s">
        <v>6578</v>
      </c>
      <c r="E485" s="2" t="s">
        <v>30</v>
      </c>
      <c r="F485" s="2" t="s">
        <v>54</v>
      </c>
      <c r="G485" s="2" t="s">
        <v>425</v>
      </c>
      <c r="H485" s="2" t="s">
        <v>7622</v>
      </c>
      <c r="I485" s="3">
        <v>15534.945046443951</v>
      </c>
      <c r="J485" s="3">
        <v>8153.719322639894</v>
      </c>
      <c r="K485" s="3">
        <v>15808.272883834534</v>
      </c>
      <c r="L485" s="3">
        <v>34291.156211520043</v>
      </c>
      <c r="M485" s="3">
        <v>15719.321405493298</v>
      </c>
      <c r="N485" s="3">
        <v>10166.819909541689</v>
      </c>
      <c r="O485" s="3">
        <v>99674.234779473423</v>
      </c>
    </row>
    <row r="486" spans="1:15">
      <c r="A486" s="2" t="s">
        <v>933</v>
      </c>
      <c r="B486" s="2" t="s">
        <v>67</v>
      </c>
      <c r="C486" s="2" t="s">
        <v>6569</v>
      </c>
      <c r="D486" s="2" t="s">
        <v>6570</v>
      </c>
      <c r="E486" s="2" t="s">
        <v>30</v>
      </c>
      <c r="F486" s="2" t="s">
        <v>54</v>
      </c>
      <c r="G486" s="2" t="s">
        <v>425</v>
      </c>
      <c r="H486" s="2" t="s">
        <v>7622</v>
      </c>
      <c r="I486" s="3">
        <v>15534.945046443951</v>
      </c>
      <c r="J486" s="3">
        <v>8153.719322639894</v>
      </c>
      <c r="K486" s="3">
        <v>15808.272883834534</v>
      </c>
      <c r="L486" s="3">
        <v>34291.15621152005</v>
      </c>
      <c r="M486" s="3">
        <v>15719.321405493301</v>
      </c>
      <c r="N486" s="3">
        <v>10166.819909541697</v>
      </c>
      <c r="O486" s="3">
        <v>99674.234779473423</v>
      </c>
    </row>
    <row r="487" spans="1:15">
      <c r="A487" s="2" t="s">
        <v>933</v>
      </c>
      <c r="B487" s="2" t="s">
        <v>67</v>
      </c>
      <c r="C487" s="2" t="s">
        <v>949</v>
      </c>
      <c r="D487" s="2" t="s">
        <v>6590</v>
      </c>
      <c r="E487" s="2" t="s">
        <v>30</v>
      </c>
      <c r="F487" s="2" t="s">
        <v>54</v>
      </c>
      <c r="G487" s="2" t="s">
        <v>425</v>
      </c>
      <c r="H487" s="2" t="s">
        <v>7622</v>
      </c>
      <c r="I487" s="3">
        <v>15534.945046443949</v>
      </c>
      <c r="J487" s="3">
        <v>8153.7193226398958</v>
      </c>
      <c r="K487" s="3">
        <v>15808.272883834536</v>
      </c>
      <c r="L487" s="3">
        <v>34291.156211520043</v>
      </c>
      <c r="M487" s="3">
        <v>15719.3214054933</v>
      </c>
      <c r="N487" s="3">
        <v>10166.819909541691</v>
      </c>
      <c r="O487" s="3">
        <v>99674.234779473423</v>
      </c>
    </row>
    <row r="488" spans="1:15">
      <c r="A488" s="2" t="s">
        <v>933</v>
      </c>
      <c r="B488" s="2" t="s">
        <v>67</v>
      </c>
      <c r="C488" s="2" t="s">
        <v>1199</v>
      </c>
      <c r="D488" s="2" t="s">
        <v>6626</v>
      </c>
      <c r="E488" s="2" t="s">
        <v>30</v>
      </c>
      <c r="F488" s="2" t="s">
        <v>54</v>
      </c>
      <c r="G488" s="2" t="s">
        <v>425</v>
      </c>
      <c r="H488" s="2" t="s">
        <v>7622</v>
      </c>
      <c r="I488" s="3">
        <v>15534.945046443951</v>
      </c>
      <c r="J488" s="3">
        <v>8153.7193226398958</v>
      </c>
      <c r="K488" s="3">
        <v>15808.272883834537</v>
      </c>
      <c r="L488" s="3">
        <v>34291.156211520043</v>
      </c>
      <c r="M488" s="3">
        <v>15719.3214054933</v>
      </c>
      <c r="N488" s="3">
        <v>10166.819909541693</v>
      </c>
      <c r="O488" s="3">
        <v>99674.234779473423</v>
      </c>
    </row>
    <row r="489" spans="1:15">
      <c r="A489" s="2" t="s">
        <v>933</v>
      </c>
      <c r="B489" s="2" t="s">
        <v>67</v>
      </c>
      <c r="C489" s="2" t="s">
        <v>6641</v>
      </c>
      <c r="D489" s="2" t="s">
        <v>6642</v>
      </c>
      <c r="E489" s="2" t="s">
        <v>30</v>
      </c>
      <c r="F489" s="2" t="s">
        <v>54</v>
      </c>
      <c r="G489" s="2" t="s">
        <v>425</v>
      </c>
      <c r="H489" s="2" t="s">
        <v>7622</v>
      </c>
      <c r="I489" s="3">
        <v>15534.945046443947</v>
      </c>
      <c r="J489" s="3">
        <v>8153.7193226398958</v>
      </c>
      <c r="K489" s="3">
        <v>15808.272883834536</v>
      </c>
      <c r="L489" s="3">
        <v>34291.15621152005</v>
      </c>
      <c r="M489" s="3">
        <v>15719.321405493301</v>
      </c>
      <c r="N489" s="3">
        <v>10166.819909541691</v>
      </c>
      <c r="O489" s="3">
        <v>99674.234779473423</v>
      </c>
    </row>
    <row r="490" spans="1:15">
      <c r="A490" s="2" t="s">
        <v>933</v>
      </c>
      <c r="B490" s="2" t="s">
        <v>67</v>
      </c>
      <c r="C490" s="2" t="s">
        <v>6609</v>
      </c>
      <c r="D490" s="2" t="s">
        <v>6610</v>
      </c>
      <c r="E490" s="2" t="s">
        <v>30</v>
      </c>
      <c r="F490" s="2" t="s">
        <v>54</v>
      </c>
      <c r="G490" s="2" t="s">
        <v>425</v>
      </c>
      <c r="H490" s="2" t="s">
        <v>7622</v>
      </c>
      <c r="I490" s="3">
        <v>15534.945046443951</v>
      </c>
      <c r="J490" s="3">
        <v>8153.7193226398958</v>
      </c>
      <c r="K490" s="3">
        <v>15808.27288383453</v>
      </c>
      <c r="L490" s="3">
        <v>34291.156211520043</v>
      </c>
      <c r="M490" s="3">
        <v>15719.321405493301</v>
      </c>
      <c r="N490" s="3">
        <v>10166.819909541693</v>
      </c>
      <c r="O490" s="3">
        <v>99674.234779473423</v>
      </c>
    </row>
    <row r="491" spans="1:15">
      <c r="A491" s="2" t="s">
        <v>933</v>
      </c>
      <c r="B491" s="2" t="s">
        <v>67</v>
      </c>
      <c r="C491" s="2" t="s">
        <v>6599</v>
      </c>
      <c r="D491" s="2" t="s">
        <v>6600</v>
      </c>
      <c r="E491" s="2" t="s">
        <v>30</v>
      </c>
      <c r="F491" s="2" t="s">
        <v>54</v>
      </c>
      <c r="G491" s="2" t="s">
        <v>425</v>
      </c>
      <c r="H491" s="2" t="s">
        <v>7622</v>
      </c>
      <c r="I491" s="3">
        <v>15534.945046443952</v>
      </c>
      <c r="J491" s="3">
        <v>8153.7193226398949</v>
      </c>
      <c r="K491" s="3">
        <v>15808.272883834539</v>
      </c>
      <c r="L491" s="3">
        <v>34291.156211520036</v>
      </c>
      <c r="M491" s="3">
        <v>15719.321405493301</v>
      </c>
      <c r="N491" s="3">
        <v>10166.819909541691</v>
      </c>
      <c r="O491" s="3">
        <v>99674.234779473423</v>
      </c>
    </row>
    <row r="492" spans="1:15">
      <c r="A492" s="2" t="s">
        <v>933</v>
      </c>
      <c r="B492" s="2" t="s">
        <v>67</v>
      </c>
      <c r="C492" s="2" t="s">
        <v>1090</v>
      </c>
      <c r="D492" s="2" t="s">
        <v>6617</v>
      </c>
      <c r="E492" s="2" t="s">
        <v>30</v>
      </c>
      <c r="F492" s="2" t="s">
        <v>54</v>
      </c>
      <c r="G492" s="2" t="s">
        <v>425</v>
      </c>
      <c r="H492" s="2" t="s">
        <v>7622</v>
      </c>
      <c r="I492" s="3">
        <v>15534.945046443951</v>
      </c>
      <c r="J492" s="3">
        <v>8153.7193226398949</v>
      </c>
      <c r="K492" s="3">
        <v>15808.272883834536</v>
      </c>
      <c r="L492" s="3">
        <v>34291.15621152005</v>
      </c>
      <c r="M492" s="3">
        <v>15719.3214054933</v>
      </c>
      <c r="N492" s="3">
        <v>10166.819909541689</v>
      </c>
      <c r="O492" s="3">
        <v>99674.234779473423</v>
      </c>
    </row>
    <row r="493" spans="1:15">
      <c r="A493" s="2" t="s">
        <v>933</v>
      </c>
      <c r="B493" s="2" t="s">
        <v>67</v>
      </c>
      <c r="C493" s="2" t="s">
        <v>6576</v>
      </c>
      <c r="D493" s="2" t="s">
        <v>6577</v>
      </c>
      <c r="E493" s="2" t="s">
        <v>30</v>
      </c>
      <c r="F493" s="2" t="s">
        <v>54</v>
      </c>
      <c r="G493" s="2" t="s">
        <v>425</v>
      </c>
      <c r="H493" s="2" t="s">
        <v>7622</v>
      </c>
      <c r="I493" s="3">
        <v>15534.945046443954</v>
      </c>
      <c r="J493" s="3">
        <v>8153.7193226398958</v>
      </c>
      <c r="K493" s="3">
        <v>15808.272883834537</v>
      </c>
      <c r="L493" s="3">
        <v>34291.156211520036</v>
      </c>
      <c r="M493" s="3">
        <v>15719.321405493298</v>
      </c>
      <c r="N493" s="3">
        <v>10166.819909541691</v>
      </c>
      <c r="O493" s="3">
        <v>99674.234779473423</v>
      </c>
    </row>
    <row r="494" spans="1:15">
      <c r="A494" s="2" t="s">
        <v>933</v>
      </c>
      <c r="B494" s="2" t="s">
        <v>67</v>
      </c>
      <c r="C494" s="2" t="s">
        <v>1092</v>
      </c>
      <c r="D494" s="2" t="s">
        <v>6555</v>
      </c>
      <c r="E494" s="2" t="s">
        <v>30</v>
      </c>
      <c r="F494" s="2" t="s">
        <v>54</v>
      </c>
      <c r="G494" s="2" t="s">
        <v>425</v>
      </c>
      <c r="H494" s="2" t="s">
        <v>7622</v>
      </c>
      <c r="I494" s="3">
        <v>15534.945046443952</v>
      </c>
      <c r="J494" s="3">
        <v>8153.7193226398958</v>
      </c>
      <c r="K494" s="3">
        <v>15808.272883834536</v>
      </c>
      <c r="L494" s="3">
        <v>34291.156211520036</v>
      </c>
      <c r="M494" s="3">
        <v>15719.321405493307</v>
      </c>
      <c r="N494" s="3">
        <v>10166.819909541691</v>
      </c>
      <c r="O494" s="3">
        <v>99674.234779473423</v>
      </c>
    </row>
    <row r="495" spans="1:15">
      <c r="A495" s="2" t="s">
        <v>933</v>
      </c>
      <c r="B495" s="2" t="s">
        <v>67</v>
      </c>
      <c r="C495" s="2" t="s">
        <v>1188</v>
      </c>
      <c r="D495" s="2" t="s">
        <v>6614</v>
      </c>
      <c r="E495" s="2" t="s">
        <v>30</v>
      </c>
      <c r="F495" s="2" t="s">
        <v>54</v>
      </c>
      <c r="G495" s="2" t="s">
        <v>425</v>
      </c>
      <c r="H495" s="2" t="s">
        <v>7622</v>
      </c>
      <c r="I495" s="3">
        <v>15534.945046443947</v>
      </c>
      <c r="J495" s="3">
        <v>8153.7193226398958</v>
      </c>
      <c r="K495" s="3">
        <v>15808.272883834536</v>
      </c>
      <c r="L495" s="3">
        <v>34291.156211520043</v>
      </c>
      <c r="M495" s="3">
        <v>15719.3214054933</v>
      </c>
      <c r="N495" s="3">
        <v>10166.819909541695</v>
      </c>
      <c r="O495" s="3">
        <v>99674.234779473423</v>
      </c>
    </row>
    <row r="496" spans="1:15">
      <c r="A496" s="2" t="s">
        <v>933</v>
      </c>
      <c r="B496" s="2" t="s">
        <v>67</v>
      </c>
      <c r="C496" s="2" t="s">
        <v>1305</v>
      </c>
      <c r="D496" s="2" t="s">
        <v>6636</v>
      </c>
      <c r="E496" s="2" t="s">
        <v>30</v>
      </c>
      <c r="F496" s="2" t="s">
        <v>54</v>
      </c>
      <c r="G496" s="2" t="s">
        <v>425</v>
      </c>
      <c r="H496" s="2" t="s">
        <v>7622</v>
      </c>
      <c r="I496" s="3">
        <v>15534.945046443951</v>
      </c>
      <c r="J496" s="3">
        <v>8153.7193226398958</v>
      </c>
      <c r="K496" s="3">
        <v>15808.272883834537</v>
      </c>
      <c r="L496" s="3">
        <v>34291.15621152005</v>
      </c>
      <c r="M496" s="3">
        <v>15719.3214054933</v>
      </c>
      <c r="N496" s="3">
        <v>10166.819909541686</v>
      </c>
      <c r="O496" s="3">
        <v>99674.234779473423</v>
      </c>
    </row>
    <row r="497" spans="1:15">
      <c r="A497" s="2" t="s">
        <v>933</v>
      </c>
      <c r="B497" s="2" t="s">
        <v>67</v>
      </c>
      <c r="C497" s="2" t="s">
        <v>6618</v>
      </c>
      <c r="D497" s="2" t="s">
        <v>6619</v>
      </c>
      <c r="E497" s="2" t="s">
        <v>30</v>
      </c>
      <c r="F497" s="2" t="s">
        <v>54</v>
      </c>
      <c r="G497" s="2" t="s">
        <v>425</v>
      </c>
      <c r="H497" s="2" t="s">
        <v>7622</v>
      </c>
      <c r="I497" s="3">
        <v>15534.945046443951</v>
      </c>
      <c r="J497" s="3">
        <v>8153.719322639894</v>
      </c>
      <c r="K497" s="3">
        <v>15808.272883834541</v>
      </c>
      <c r="L497" s="3">
        <v>34291.156211520036</v>
      </c>
      <c r="M497" s="3">
        <v>15719.3214054933</v>
      </c>
      <c r="N497" s="3">
        <v>10166.819909541697</v>
      </c>
      <c r="O497" s="3">
        <v>99674.234779473423</v>
      </c>
    </row>
    <row r="498" spans="1:15">
      <c r="A498" s="2" t="s">
        <v>933</v>
      </c>
      <c r="B498" s="2" t="s">
        <v>67</v>
      </c>
      <c r="C498" s="2" t="s">
        <v>6620</v>
      </c>
      <c r="D498" s="2" t="s">
        <v>6621</v>
      </c>
      <c r="E498" s="2" t="s">
        <v>30</v>
      </c>
      <c r="F498" s="2" t="s">
        <v>54</v>
      </c>
      <c r="G498" s="2" t="s">
        <v>425</v>
      </c>
      <c r="H498" s="2" t="s">
        <v>7622</v>
      </c>
      <c r="I498" s="3">
        <v>15534.945046443951</v>
      </c>
      <c r="J498" s="3">
        <v>8153.7193226398949</v>
      </c>
      <c r="K498" s="3">
        <v>15808.272883834532</v>
      </c>
      <c r="L498" s="3">
        <v>34291.156211520036</v>
      </c>
      <c r="M498" s="3">
        <v>15719.321405493305</v>
      </c>
      <c r="N498" s="3">
        <v>10166.819909541688</v>
      </c>
      <c r="O498" s="3">
        <v>99674.234779473423</v>
      </c>
    </row>
    <row r="499" spans="1:15">
      <c r="A499" s="2" t="s">
        <v>933</v>
      </c>
      <c r="B499" s="2" t="s">
        <v>67</v>
      </c>
      <c r="C499" s="2" t="s">
        <v>1105</v>
      </c>
      <c r="D499" s="2" t="s">
        <v>6548</v>
      </c>
      <c r="E499" s="2" t="s">
        <v>30</v>
      </c>
      <c r="F499" s="2" t="s">
        <v>54</v>
      </c>
      <c r="G499" s="2" t="s">
        <v>425</v>
      </c>
      <c r="H499" s="2" t="s">
        <v>7622</v>
      </c>
      <c r="I499" s="3">
        <v>15534.945046443951</v>
      </c>
      <c r="J499" s="3">
        <v>8153.7193226398967</v>
      </c>
      <c r="K499" s="3">
        <v>15808.272883834534</v>
      </c>
      <c r="L499" s="3">
        <v>34291.156211520036</v>
      </c>
      <c r="M499" s="3">
        <v>15719.321405493305</v>
      </c>
      <c r="N499" s="3">
        <v>10166.819909541693</v>
      </c>
      <c r="O499" s="3">
        <v>99674.234779473423</v>
      </c>
    </row>
    <row r="500" spans="1:15">
      <c r="A500" s="2" t="s">
        <v>933</v>
      </c>
      <c r="B500" s="2" t="s">
        <v>67</v>
      </c>
      <c r="C500" s="2" t="s">
        <v>6523</v>
      </c>
      <c r="D500" s="2" t="s">
        <v>6524</v>
      </c>
      <c r="E500" s="2" t="s">
        <v>30</v>
      </c>
      <c r="F500" s="2" t="s">
        <v>54</v>
      </c>
      <c r="G500" s="2" t="s">
        <v>425</v>
      </c>
      <c r="H500" s="2" t="s">
        <v>7622</v>
      </c>
      <c r="I500" s="3">
        <v>15534.945046443949</v>
      </c>
      <c r="J500" s="3">
        <v>8153.7193226398958</v>
      </c>
      <c r="K500" s="3">
        <v>15808.272883834537</v>
      </c>
      <c r="L500" s="3">
        <v>34291.156211520043</v>
      </c>
      <c r="M500" s="3">
        <v>15719.321405493301</v>
      </c>
      <c r="N500" s="3">
        <v>10166.819909541689</v>
      </c>
      <c r="O500" s="3">
        <v>99674.234779473423</v>
      </c>
    </row>
    <row r="501" spans="1:15">
      <c r="A501" s="2" t="s">
        <v>933</v>
      </c>
      <c r="B501" s="2" t="s">
        <v>67</v>
      </c>
      <c r="C501" s="2" t="s">
        <v>1133</v>
      </c>
      <c r="D501" s="2" t="s">
        <v>6564</v>
      </c>
      <c r="E501" s="2" t="s">
        <v>30</v>
      </c>
      <c r="F501" s="2" t="s">
        <v>54</v>
      </c>
      <c r="G501" s="2" t="s">
        <v>425</v>
      </c>
      <c r="H501" s="2" t="s">
        <v>7622</v>
      </c>
      <c r="I501" s="3">
        <v>15534.945046443947</v>
      </c>
      <c r="J501" s="3">
        <v>8153.7193226398949</v>
      </c>
      <c r="K501" s="3">
        <v>15808.272883834536</v>
      </c>
      <c r="L501" s="3">
        <v>34291.156211520043</v>
      </c>
      <c r="M501" s="3">
        <v>15719.321405493298</v>
      </c>
      <c r="N501" s="3">
        <v>10166.819909541688</v>
      </c>
      <c r="O501" s="3">
        <v>99674.234779473423</v>
      </c>
    </row>
    <row r="502" spans="1:15">
      <c r="A502" s="2" t="s">
        <v>933</v>
      </c>
      <c r="B502" s="2" t="s">
        <v>67</v>
      </c>
      <c r="C502" s="2" t="s">
        <v>6587</v>
      </c>
      <c r="D502" s="2" t="s">
        <v>6588</v>
      </c>
      <c r="E502" s="2" t="s">
        <v>30</v>
      </c>
      <c r="F502" s="2" t="s">
        <v>54</v>
      </c>
      <c r="G502" s="2" t="s">
        <v>425</v>
      </c>
      <c r="H502" s="2" t="s">
        <v>7622</v>
      </c>
      <c r="I502" s="3">
        <v>15534.945046443949</v>
      </c>
      <c r="J502" s="3">
        <v>8153.7193226398958</v>
      </c>
      <c r="K502" s="3">
        <v>15808.272883834534</v>
      </c>
      <c r="L502" s="3">
        <v>34291.156211520043</v>
      </c>
      <c r="M502" s="3">
        <v>15719.321405493298</v>
      </c>
      <c r="N502" s="3">
        <v>10166.819909541695</v>
      </c>
      <c r="O502" s="3">
        <v>99674.234779473423</v>
      </c>
    </row>
    <row r="503" spans="1:15">
      <c r="A503" s="2" t="s">
        <v>933</v>
      </c>
      <c r="B503" s="2" t="s">
        <v>67</v>
      </c>
      <c r="C503" s="2" t="s">
        <v>6527</v>
      </c>
      <c r="D503" s="2" t="s">
        <v>6528</v>
      </c>
      <c r="E503" s="2" t="s">
        <v>30</v>
      </c>
      <c r="F503" s="2" t="s">
        <v>54</v>
      </c>
      <c r="G503" s="2" t="s">
        <v>425</v>
      </c>
      <c r="H503" s="2" t="s">
        <v>7622</v>
      </c>
      <c r="I503" s="3">
        <v>15534.945046443949</v>
      </c>
      <c r="J503" s="3">
        <v>8153.7193226398949</v>
      </c>
      <c r="K503" s="3">
        <v>15808.272883834536</v>
      </c>
      <c r="L503" s="3">
        <v>34291.156211520036</v>
      </c>
      <c r="M503" s="3">
        <v>15719.3214054933</v>
      </c>
      <c r="N503" s="3">
        <v>10166.819909541691</v>
      </c>
      <c r="O503" s="3">
        <v>99674.234779473423</v>
      </c>
    </row>
    <row r="504" spans="1:15">
      <c r="A504" s="2" t="s">
        <v>933</v>
      </c>
      <c r="B504" s="2" t="s">
        <v>67</v>
      </c>
      <c r="C504" s="2" t="s">
        <v>1175</v>
      </c>
      <c r="D504" s="2" t="s">
        <v>6635</v>
      </c>
      <c r="E504" s="2" t="s">
        <v>30</v>
      </c>
      <c r="F504" s="2" t="s">
        <v>54</v>
      </c>
      <c r="G504" s="2" t="s">
        <v>425</v>
      </c>
      <c r="H504" s="2" t="s">
        <v>7622</v>
      </c>
      <c r="I504" s="3">
        <v>15534.945046443947</v>
      </c>
      <c r="J504" s="3">
        <v>8153.7193226398958</v>
      </c>
      <c r="K504" s="3">
        <v>15808.272883834539</v>
      </c>
      <c r="L504" s="3">
        <v>34291.15621152005</v>
      </c>
      <c r="M504" s="3">
        <v>15719.3214054933</v>
      </c>
      <c r="N504" s="3">
        <v>10166.819909541691</v>
      </c>
      <c r="O504" s="3">
        <v>99674.234779473423</v>
      </c>
    </row>
    <row r="505" spans="1:15">
      <c r="A505" s="2" t="s">
        <v>933</v>
      </c>
      <c r="B505" s="2" t="s">
        <v>67</v>
      </c>
      <c r="C505" s="2" t="s">
        <v>6567</v>
      </c>
      <c r="D505" s="2" t="s">
        <v>6568</v>
      </c>
      <c r="E505" s="2" t="s">
        <v>30</v>
      </c>
      <c r="F505" s="2" t="s">
        <v>54</v>
      </c>
      <c r="G505" s="2" t="s">
        <v>425</v>
      </c>
      <c r="H505" s="2" t="s">
        <v>7622</v>
      </c>
      <c r="I505" s="3">
        <v>15534.945046443947</v>
      </c>
      <c r="J505" s="3">
        <v>8153.7193226398958</v>
      </c>
      <c r="K505" s="3">
        <v>15808.272883834537</v>
      </c>
      <c r="L505" s="3">
        <v>34291.156211520043</v>
      </c>
      <c r="M505" s="3">
        <v>15719.321405493305</v>
      </c>
      <c r="N505" s="3">
        <v>10166.819909541693</v>
      </c>
      <c r="O505" s="3">
        <v>99674.234779473423</v>
      </c>
    </row>
    <row r="506" spans="1:15">
      <c r="A506" s="2" t="s">
        <v>933</v>
      </c>
      <c r="B506" s="2" t="s">
        <v>67</v>
      </c>
      <c r="C506" s="2" t="s">
        <v>1182</v>
      </c>
      <c r="D506" s="2" t="s">
        <v>6623</v>
      </c>
      <c r="E506" s="2" t="s">
        <v>30</v>
      </c>
      <c r="F506" s="2" t="s">
        <v>54</v>
      </c>
      <c r="G506" s="2" t="s">
        <v>425</v>
      </c>
      <c r="H506" s="2" t="s">
        <v>7622</v>
      </c>
      <c r="I506" s="3">
        <v>15534.945046443947</v>
      </c>
      <c r="J506" s="3">
        <v>8153.7193226398958</v>
      </c>
      <c r="K506" s="3">
        <v>15808.272883834536</v>
      </c>
      <c r="L506" s="3">
        <v>34291.156211520043</v>
      </c>
      <c r="M506" s="3">
        <v>15719.3214054933</v>
      </c>
      <c r="N506" s="3">
        <v>10166.819909541693</v>
      </c>
      <c r="O506" s="3">
        <v>99674.234779473423</v>
      </c>
    </row>
    <row r="507" spans="1:15">
      <c r="A507" s="2" t="s">
        <v>933</v>
      </c>
      <c r="B507" s="2" t="s">
        <v>67</v>
      </c>
      <c r="C507" s="2" t="s">
        <v>6571</v>
      </c>
      <c r="D507" s="2" t="s">
        <v>6572</v>
      </c>
      <c r="E507" s="2" t="s">
        <v>30</v>
      </c>
      <c r="F507" s="2" t="s">
        <v>54</v>
      </c>
      <c r="G507" s="2" t="s">
        <v>425</v>
      </c>
      <c r="H507" s="2" t="s">
        <v>7622</v>
      </c>
      <c r="I507" s="3">
        <v>15534.945046443954</v>
      </c>
      <c r="J507" s="3">
        <v>8153.7193226398949</v>
      </c>
      <c r="K507" s="3">
        <v>15808.272883834532</v>
      </c>
      <c r="L507" s="3">
        <v>34291.156211520043</v>
      </c>
      <c r="M507" s="3">
        <v>15719.321405493298</v>
      </c>
      <c r="N507" s="3">
        <v>10166.819909541689</v>
      </c>
      <c r="O507" s="3">
        <v>99674.234779473423</v>
      </c>
    </row>
    <row r="508" spans="1:15">
      <c r="A508" s="2" t="s">
        <v>933</v>
      </c>
      <c r="B508" s="2" t="s">
        <v>67</v>
      </c>
      <c r="C508" s="2" t="s">
        <v>1052</v>
      </c>
      <c r="D508" s="2" t="s">
        <v>6644</v>
      </c>
      <c r="E508" s="2" t="s">
        <v>30</v>
      </c>
      <c r="F508" s="2" t="s">
        <v>54</v>
      </c>
      <c r="G508" s="2" t="s">
        <v>425</v>
      </c>
      <c r="H508" s="2" t="s">
        <v>7622</v>
      </c>
      <c r="I508" s="3">
        <v>15534.945046443949</v>
      </c>
      <c r="J508" s="3">
        <v>8153.7193226398958</v>
      </c>
      <c r="K508" s="3">
        <v>15808.272883834536</v>
      </c>
      <c r="L508" s="3">
        <v>34291.156211520043</v>
      </c>
      <c r="M508" s="3">
        <v>15719.321405493298</v>
      </c>
      <c r="N508" s="3">
        <v>10166.819909541691</v>
      </c>
      <c r="O508" s="3">
        <v>99674.234779473423</v>
      </c>
    </row>
    <row r="509" spans="1:15">
      <c r="A509" s="2" t="s">
        <v>933</v>
      </c>
      <c r="B509" s="2" t="s">
        <v>67</v>
      </c>
      <c r="C509" s="2" t="s">
        <v>1058</v>
      </c>
      <c r="D509" s="2" t="s">
        <v>6525</v>
      </c>
      <c r="E509" s="2" t="s">
        <v>30</v>
      </c>
      <c r="F509" s="2" t="s">
        <v>54</v>
      </c>
      <c r="G509" s="2" t="s">
        <v>425</v>
      </c>
      <c r="H509" s="2" t="s">
        <v>7622</v>
      </c>
      <c r="I509" s="3">
        <v>15534.945046443952</v>
      </c>
      <c r="J509" s="3">
        <v>8153.7193226398967</v>
      </c>
      <c r="K509" s="3">
        <v>15808.272883834536</v>
      </c>
      <c r="L509" s="3">
        <v>34291.15621152005</v>
      </c>
      <c r="M509" s="3">
        <v>15719.321405493301</v>
      </c>
      <c r="N509" s="3">
        <v>10166.819909541691</v>
      </c>
      <c r="O509" s="3">
        <v>99674.234779473423</v>
      </c>
    </row>
    <row r="510" spans="1:15">
      <c r="A510" s="2" t="s">
        <v>933</v>
      </c>
      <c r="B510" s="2" t="s">
        <v>67</v>
      </c>
      <c r="C510" s="2" t="s">
        <v>6550</v>
      </c>
      <c r="D510" s="2" t="s">
        <v>6551</v>
      </c>
      <c r="E510" s="2" t="s">
        <v>30</v>
      </c>
      <c r="F510" s="2" t="s">
        <v>54</v>
      </c>
      <c r="G510" s="2" t="s">
        <v>425</v>
      </c>
      <c r="H510" s="2" t="s">
        <v>7622</v>
      </c>
      <c r="I510" s="3">
        <v>15534.945046443952</v>
      </c>
      <c r="J510" s="3">
        <v>8153.7193226398958</v>
      </c>
      <c r="K510" s="3">
        <v>15808.272883834534</v>
      </c>
      <c r="L510" s="3">
        <v>34291.156211520043</v>
      </c>
      <c r="M510" s="3">
        <v>15719.3214054933</v>
      </c>
      <c r="N510" s="3">
        <v>10166.819909541689</v>
      </c>
      <c r="O510" s="3">
        <v>99674.234779473423</v>
      </c>
    </row>
    <row r="511" spans="1:15">
      <c r="A511" s="2" t="s">
        <v>933</v>
      </c>
      <c r="B511" s="2" t="s">
        <v>67</v>
      </c>
      <c r="C511" s="2" t="s">
        <v>6581</v>
      </c>
      <c r="D511" s="2" t="s">
        <v>6582</v>
      </c>
      <c r="E511" s="2" t="s">
        <v>30</v>
      </c>
      <c r="F511" s="2" t="s">
        <v>54</v>
      </c>
      <c r="G511" s="2" t="s">
        <v>425</v>
      </c>
      <c r="H511" s="2" t="s">
        <v>7622</v>
      </c>
      <c r="I511" s="3">
        <v>15534.945046443949</v>
      </c>
      <c r="J511" s="3">
        <v>8153.7193226398949</v>
      </c>
      <c r="K511" s="3">
        <v>15808.272883834536</v>
      </c>
      <c r="L511" s="3">
        <v>34291.156211520043</v>
      </c>
      <c r="M511" s="3">
        <v>15719.321405493301</v>
      </c>
      <c r="N511" s="3">
        <v>10166.819909541691</v>
      </c>
      <c r="O511" s="3">
        <v>99674.234779473423</v>
      </c>
    </row>
    <row r="512" spans="1:15">
      <c r="A512" s="2" t="s">
        <v>933</v>
      </c>
      <c r="B512" s="2" t="s">
        <v>67</v>
      </c>
      <c r="C512" s="2" t="s">
        <v>6633</v>
      </c>
      <c r="D512" s="2" t="s">
        <v>6634</v>
      </c>
      <c r="E512" s="2" t="s">
        <v>30</v>
      </c>
      <c r="F512" s="2" t="s">
        <v>54</v>
      </c>
      <c r="G512" s="2" t="s">
        <v>425</v>
      </c>
      <c r="H512" s="2" t="s">
        <v>7622</v>
      </c>
      <c r="I512" s="3">
        <v>15534.945046443951</v>
      </c>
      <c r="J512" s="3">
        <v>8153.7193226398949</v>
      </c>
      <c r="K512" s="3">
        <v>15808.272883834536</v>
      </c>
      <c r="L512" s="3">
        <v>34291.156211520043</v>
      </c>
      <c r="M512" s="3">
        <v>15719.321405493298</v>
      </c>
      <c r="N512" s="3">
        <v>10166.819909541689</v>
      </c>
      <c r="O512" s="3">
        <v>99674.234779473423</v>
      </c>
    </row>
    <row r="513" spans="1:15">
      <c r="A513" s="2" t="s">
        <v>933</v>
      </c>
      <c r="B513" s="2" t="s">
        <v>67</v>
      </c>
      <c r="C513" s="2" t="s">
        <v>6585</v>
      </c>
      <c r="D513" s="2" t="s">
        <v>6586</v>
      </c>
      <c r="E513" s="2" t="s">
        <v>30</v>
      </c>
      <c r="F513" s="2" t="s">
        <v>54</v>
      </c>
      <c r="G513" s="2" t="s">
        <v>425</v>
      </c>
      <c r="H513" s="2" t="s">
        <v>7622</v>
      </c>
      <c r="I513" s="3">
        <v>15534.945046443954</v>
      </c>
      <c r="J513" s="3">
        <v>8153.7193226398949</v>
      </c>
      <c r="K513" s="3">
        <v>15808.272883834536</v>
      </c>
      <c r="L513" s="3">
        <v>34291.156211520036</v>
      </c>
      <c r="M513" s="3">
        <v>15719.3214054933</v>
      </c>
      <c r="N513" s="3">
        <v>10166.819909541693</v>
      </c>
      <c r="O513" s="3">
        <v>99674.234779473423</v>
      </c>
    </row>
    <row r="514" spans="1:15">
      <c r="A514" s="2" t="s">
        <v>933</v>
      </c>
      <c r="B514" s="2" t="s">
        <v>67</v>
      </c>
      <c r="C514" s="2" t="s">
        <v>6533</v>
      </c>
      <c r="D514" s="2" t="s">
        <v>6534</v>
      </c>
      <c r="E514" s="2" t="s">
        <v>30</v>
      </c>
      <c r="F514" s="2" t="s">
        <v>54</v>
      </c>
      <c r="G514" s="2" t="s">
        <v>425</v>
      </c>
      <c r="H514" s="2" t="s">
        <v>7622</v>
      </c>
      <c r="I514" s="3">
        <v>15534.945046443949</v>
      </c>
      <c r="J514" s="3">
        <v>8153.7193226398967</v>
      </c>
      <c r="K514" s="3">
        <v>15808.272883834532</v>
      </c>
      <c r="L514" s="3">
        <v>34291.156211520043</v>
      </c>
      <c r="M514" s="3">
        <v>15719.3214054933</v>
      </c>
      <c r="N514" s="3">
        <v>10166.819909541695</v>
      </c>
      <c r="O514" s="3">
        <v>99674.234779473423</v>
      </c>
    </row>
    <row r="515" spans="1:15">
      <c r="A515" s="2" t="s">
        <v>933</v>
      </c>
      <c r="B515" s="2" t="s">
        <v>67</v>
      </c>
      <c r="C515" s="2" t="s">
        <v>1165</v>
      </c>
      <c r="D515" s="2" t="s">
        <v>6529</v>
      </c>
      <c r="E515" s="2" t="s">
        <v>30</v>
      </c>
      <c r="F515" s="2" t="s">
        <v>54</v>
      </c>
      <c r="G515" s="2" t="s">
        <v>425</v>
      </c>
      <c r="H515" s="2" t="s">
        <v>7622</v>
      </c>
      <c r="I515" s="3">
        <v>15534.945046443951</v>
      </c>
      <c r="J515" s="3">
        <v>8153.7193226398967</v>
      </c>
      <c r="K515" s="3">
        <v>15808.272883834534</v>
      </c>
      <c r="L515" s="3">
        <v>34291.156211520036</v>
      </c>
      <c r="M515" s="3">
        <v>15719.3214054933</v>
      </c>
      <c r="N515" s="3">
        <v>10166.819909541689</v>
      </c>
      <c r="O515" s="3">
        <v>99674.234779473423</v>
      </c>
    </row>
    <row r="516" spans="1:15">
      <c r="A516" s="2" t="s">
        <v>933</v>
      </c>
      <c r="B516" s="2" t="s">
        <v>67</v>
      </c>
      <c r="C516" s="2" t="s">
        <v>6537</v>
      </c>
      <c r="D516" s="2" t="s">
        <v>6538</v>
      </c>
      <c r="E516" s="2" t="s">
        <v>30</v>
      </c>
      <c r="F516" s="2" t="s">
        <v>54</v>
      </c>
      <c r="G516" s="2" t="s">
        <v>425</v>
      </c>
      <c r="H516" s="2" t="s">
        <v>7622</v>
      </c>
      <c r="I516" s="3">
        <v>15534.945046443951</v>
      </c>
      <c r="J516" s="3">
        <v>8153.719322639894</v>
      </c>
      <c r="K516" s="3">
        <v>15808.272883834536</v>
      </c>
      <c r="L516" s="3">
        <v>34291.156211520043</v>
      </c>
      <c r="M516" s="3">
        <v>15719.321405493303</v>
      </c>
      <c r="N516" s="3">
        <v>10166.819909541688</v>
      </c>
      <c r="O516" s="3">
        <v>99674.234779473423</v>
      </c>
    </row>
    <row r="517" spans="1:15">
      <c r="A517" s="2" t="s">
        <v>933</v>
      </c>
      <c r="B517" s="2" t="s">
        <v>67</v>
      </c>
      <c r="C517" s="2" t="s">
        <v>6645</v>
      </c>
      <c r="D517" s="2" t="s">
        <v>6646</v>
      </c>
      <c r="E517" s="2" t="s">
        <v>30</v>
      </c>
      <c r="F517" s="2" t="s">
        <v>54</v>
      </c>
      <c r="G517" s="2" t="s">
        <v>425</v>
      </c>
      <c r="H517" s="2" t="s">
        <v>7622</v>
      </c>
      <c r="I517" s="3">
        <v>15534.945046443951</v>
      </c>
      <c r="J517" s="3">
        <v>8153.719322639894</v>
      </c>
      <c r="K517" s="3">
        <v>15808.272883834536</v>
      </c>
      <c r="L517" s="3">
        <v>34291.156211520043</v>
      </c>
      <c r="M517" s="3">
        <v>15719.3214054933</v>
      </c>
      <c r="N517" s="3">
        <v>10166.819909541691</v>
      </c>
      <c r="O517" s="3">
        <v>99674.234779473423</v>
      </c>
    </row>
    <row r="518" spans="1:15">
      <c r="A518" s="2" t="s">
        <v>933</v>
      </c>
      <c r="B518" s="2" t="s">
        <v>67</v>
      </c>
      <c r="C518" s="2" t="s">
        <v>1223</v>
      </c>
      <c r="D518" s="2" t="s">
        <v>6605</v>
      </c>
      <c r="E518" s="2" t="s">
        <v>30</v>
      </c>
      <c r="F518" s="2" t="s">
        <v>54</v>
      </c>
      <c r="G518" s="2" t="s">
        <v>425</v>
      </c>
      <c r="H518" s="2" t="s">
        <v>7622</v>
      </c>
      <c r="I518" s="3">
        <v>15534.945046443949</v>
      </c>
      <c r="J518" s="3">
        <v>8153.7193226398958</v>
      </c>
      <c r="K518" s="3">
        <v>15808.272883834536</v>
      </c>
      <c r="L518" s="3">
        <v>34291.156211520043</v>
      </c>
      <c r="M518" s="3">
        <v>15719.3214054933</v>
      </c>
      <c r="N518" s="3">
        <v>10166.819909541691</v>
      </c>
      <c r="O518" s="3">
        <v>99674.234779473423</v>
      </c>
    </row>
    <row r="519" spans="1:15">
      <c r="A519" s="2" t="s">
        <v>933</v>
      </c>
      <c r="B519" s="2" t="s">
        <v>67</v>
      </c>
      <c r="C519" s="2" t="s">
        <v>1180</v>
      </c>
      <c r="D519" s="2" t="s">
        <v>6608</v>
      </c>
      <c r="E519" s="2" t="s">
        <v>30</v>
      </c>
      <c r="F519" s="2" t="s">
        <v>54</v>
      </c>
      <c r="G519" s="2" t="s">
        <v>425</v>
      </c>
      <c r="H519" s="2" t="s">
        <v>7622</v>
      </c>
      <c r="I519" s="3">
        <v>15534.945046443951</v>
      </c>
      <c r="J519" s="3">
        <v>8153.7193226398949</v>
      </c>
      <c r="K519" s="3">
        <v>15808.272883834532</v>
      </c>
      <c r="L519" s="3">
        <v>34291.156211520036</v>
      </c>
      <c r="M519" s="3">
        <v>15719.3214054933</v>
      </c>
      <c r="N519" s="3">
        <v>10166.819909541689</v>
      </c>
      <c r="O519" s="3">
        <v>99674.234779473423</v>
      </c>
    </row>
    <row r="520" spans="1:15">
      <c r="A520" s="2" t="s">
        <v>933</v>
      </c>
      <c r="B520" s="2" t="s">
        <v>67</v>
      </c>
      <c r="C520" s="2" t="s">
        <v>6574</v>
      </c>
      <c r="D520" s="2" t="s">
        <v>6575</v>
      </c>
      <c r="E520" s="2" t="s">
        <v>30</v>
      </c>
      <c r="F520" s="2" t="s">
        <v>54</v>
      </c>
      <c r="G520" s="2" t="s">
        <v>425</v>
      </c>
      <c r="H520" s="2" t="s">
        <v>7622</v>
      </c>
      <c r="I520" s="3">
        <v>15534.945046443951</v>
      </c>
      <c r="J520" s="3">
        <v>8153.719322639894</v>
      </c>
      <c r="K520" s="3">
        <v>15808.272883834534</v>
      </c>
      <c r="L520" s="3">
        <v>34291.156211520036</v>
      </c>
      <c r="M520" s="3">
        <v>15719.3214054933</v>
      </c>
      <c r="N520" s="3">
        <v>10166.819909541689</v>
      </c>
      <c r="O520" s="3">
        <v>99674.234779473409</v>
      </c>
    </row>
    <row r="521" spans="1:15">
      <c r="A521" s="2" t="s">
        <v>933</v>
      </c>
      <c r="B521" s="2" t="s">
        <v>67</v>
      </c>
      <c r="C521" s="2" t="s">
        <v>1125</v>
      </c>
      <c r="D521" s="2" t="s">
        <v>6563</v>
      </c>
      <c r="E521" s="2" t="s">
        <v>30</v>
      </c>
      <c r="F521" s="2" t="s">
        <v>54</v>
      </c>
      <c r="G521" s="2" t="s">
        <v>425</v>
      </c>
      <c r="H521" s="2" t="s">
        <v>7622</v>
      </c>
      <c r="I521" s="3">
        <v>15534.945046443949</v>
      </c>
      <c r="J521" s="3">
        <v>8153.7193226398949</v>
      </c>
      <c r="K521" s="3">
        <v>15808.272883834536</v>
      </c>
      <c r="L521" s="3">
        <v>34291.156211520036</v>
      </c>
      <c r="M521" s="3">
        <v>15719.321405493303</v>
      </c>
      <c r="N521" s="3">
        <v>10166.819909541689</v>
      </c>
      <c r="O521" s="3">
        <v>99674.234779473409</v>
      </c>
    </row>
    <row r="522" spans="1:15">
      <c r="A522" s="2" t="s">
        <v>933</v>
      </c>
      <c r="B522" s="2" t="s">
        <v>67</v>
      </c>
      <c r="C522" s="2" t="s">
        <v>6647</v>
      </c>
      <c r="D522" s="2" t="s">
        <v>6648</v>
      </c>
      <c r="E522" s="2" t="s">
        <v>30</v>
      </c>
      <c r="F522" s="2" t="s">
        <v>54</v>
      </c>
      <c r="G522" s="2" t="s">
        <v>425</v>
      </c>
      <c r="H522" s="2" t="s">
        <v>7622</v>
      </c>
      <c r="I522" s="3">
        <v>15534.945046443952</v>
      </c>
      <c r="J522" s="3">
        <v>8153.7193226398949</v>
      </c>
      <c r="K522" s="3">
        <v>15808.272883834536</v>
      </c>
      <c r="L522" s="3">
        <v>34291.156211520029</v>
      </c>
      <c r="M522" s="3">
        <v>15719.321405493305</v>
      </c>
      <c r="N522" s="3">
        <v>10166.819909541691</v>
      </c>
      <c r="O522" s="3">
        <v>99674.234779473409</v>
      </c>
    </row>
    <row r="523" spans="1:15">
      <c r="A523" s="2" t="s">
        <v>933</v>
      </c>
      <c r="B523" s="2" t="s">
        <v>67</v>
      </c>
      <c r="C523" s="2" t="s">
        <v>6565</v>
      </c>
      <c r="D523" s="2" t="s">
        <v>6566</v>
      </c>
      <c r="E523" s="2" t="s">
        <v>30</v>
      </c>
      <c r="F523" s="2" t="s">
        <v>54</v>
      </c>
      <c r="G523" s="2" t="s">
        <v>425</v>
      </c>
      <c r="H523" s="2" t="s">
        <v>7622</v>
      </c>
      <c r="I523" s="3">
        <v>15534.945046443949</v>
      </c>
      <c r="J523" s="3">
        <v>8153.719322639894</v>
      </c>
      <c r="K523" s="3">
        <v>15808.272883834532</v>
      </c>
      <c r="L523" s="3">
        <v>34291.156211520036</v>
      </c>
      <c r="M523" s="3">
        <v>15719.3214054933</v>
      </c>
      <c r="N523" s="3">
        <v>10166.819909541691</v>
      </c>
      <c r="O523" s="3">
        <v>99674.234779473409</v>
      </c>
    </row>
    <row r="524" spans="1:15">
      <c r="A524" s="2" t="s">
        <v>933</v>
      </c>
      <c r="B524" s="2" t="s">
        <v>67</v>
      </c>
      <c r="C524" s="2" t="s">
        <v>1205</v>
      </c>
      <c r="D524" s="2" t="s">
        <v>6540</v>
      </c>
      <c r="E524" s="2" t="s">
        <v>30</v>
      </c>
      <c r="F524" s="2" t="s">
        <v>54</v>
      </c>
      <c r="G524" s="2" t="s">
        <v>425</v>
      </c>
      <c r="H524" s="2" t="s">
        <v>7622</v>
      </c>
      <c r="I524" s="3">
        <v>15534.945046443949</v>
      </c>
      <c r="J524" s="3">
        <v>8153.7193226398958</v>
      </c>
      <c r="K524" s="3">
        <v>15808.272883834536</v>
      </c>
      <c r="L524" s="3">
        <v>34291.156211520029</v>
      </c>
      <c r="M524" s="3">
        <v>15719.321405493301</v>
      </c>
      <c r="N524" s="3">
        <v>10166.819909541689</v>
      </c>
      <c r="O524" s="3">
        <v>99674.234779473409</v>
      </c>
    </row>
    <row r="525" spans="1:15">
      <c r="A525" s="2" t="s">
        <v>933</v>
      </c>
      <c r="B525" s="2" t="s">
        <v>67</v>
      </c>
      <c r="C525" s="2" t="s">
        <v>6591</v>
      </c>
      <c r="D525" s="2" t="s">
        <v>6592</v>
      </c>
      <c r="E525" s="2" t="s">
        <v>30</v>
      </c>
      <c r="F525" s="2" t="s">
        <v>54</v>
      </c>
      <c r="G525" s="2" t="s">
        <v>425</v>
      </c>
      <c r="H525" s="2" t="s">
        <v>7622</v>
      </c>
      <c r="I525" s="3">
        <v>15534.945046443952</v>
      </c>
      <c r="J525" s="3">
        <v>8153.7193226398949</v>
      </c>
      <c r="K525" s="3">
        <v>15808.272883834537</v>
      </c>
      <c r="L525" s="3">
        <v>34291.156211520029</v>
      </c>
      <c r="M525" s="3">
        <v>15719.321405493301</v>
      </c>
      <c r="N525" s="3">
        <v>10166.819909541691</v>
      </c>
      <c r="O525" s="3">
        <v>99674.234779473409</v>
      </c>
    </row>
    <row r="526" spans="1:15">
      <c r="A526" s="2" t="s">
        <v>933</v>
      </c>
      <c r="B526" s="2" t="s">
        <v>67</v>
      </c>
      <c r="C526" s="2" t="s">
        <v>951</v>
      </c>
      <c r="D526" s="2" t="s">
        <v>6629</v>
      </c>
      <c r="E526" s="2" t="s">
        <v>30</v>
      </c>
      <c r="F526" s="2" t="s">
        <v>54</v>
      </c>
      <c r="G526" s="2" t="s">
        <v>425</v>
      </c>
      <c r="H526" s="2" t="s">
        <v>7622</v>
      </c>
      <c r="I526" s="3">
        <v>15534.945046443947</v>
      </c>
      <c r="J526" s="3">
        <v>8153.7193226398958</v>
      </c>
      <c r="K526" s="3">
        <v>15808.272883834532</v>
      </c>
      <c r="L526" s="3">
        <v>34291.156211520043</v>
      </c>
      <c r="M526" s="3">
        <v>15719.321405493305</v>
      </c>
      <c r="N526" s="3">
        <v>10166.819909541689</v>
      </c>
      <c r="O526" s="3">
        <v>99674.234779473409</v>
      </c>
    </row>
    <row r="527" spans="1:15">
      <c r="A527" s="2" t="s">
        <v>933</v>
      </c>
      <c r="B527" s="2" t="s">
        <v>67</v>
      </c>
      <c r="C527" s="2" t="s">
        <v>6556</v>
      </c>
      <c r="D527" s="2" t="s">
        <v>6557</v>
      </c>
      <c r="E527" s="2" t="s">
        <v>30</v>
      </c>
      <c r="F527" s="2" t="s">
        <v>54</v>
      </c>
      <c r="G527" s="2" t="s">
        <v>425</v>
      </c>
      <c r="H527" s="2" t="s">
        <v>7622</v>
      </c>
      <c r="I527" s="3">
        <v>15534.945046443949</v>
      </c>
      <c r="J527" s="3">
        <v>8153.7193226398958</v>
      </c>
      <c r="K527" s="3">
        <v>15808.272883834534</v>
      </c>
      <c r="L527" s="3">
        <v>34291.156211520036</v>
      </c>
      <c r="M527" s="3">
        <v>15719.3214054933</v>
      </c>
      <c r="N527" s="3">
        <v>10166.819909541691</v>
      </c>
      <c r="O527" s="3">
        <v>99674.234779473409</v>
      </c>
    </row>
    <row r="528" spans="1:15">
      <c r="A528" s="2" t="s">
        <v>933</v>
      </c>
      <c r="B528" s="2" t="s">
        <v>67</v>
      </c>
      <c r="C528" s="2" t="s">
        <v>1019</v>
      </c>
      <c r="D528" s="2" t="s">
        <v>6531</v>
      </c>
      <c r="E528" s="2" t="s">
        <v>30</v>
      </c>
      <c r="F528" s="2" t="s">
        <v>54</v>
      </c>
      <c r="G528" s="2" t="s">
        <v>425</v>
      </c>
      <c r="H528" s="2" t="s">
        <v>7622</v>
      </c>
      <c r="I528" s="3">
        <v>15534.945046443952</v>
      </c>
      <c r="J528" s="3">
        <v>8153.7193226398958</v>
      </c>
      <c r="K528" s="3">
        <v>15808.272883834536</v>
      </c>
      <c r="L528" s="3">
        <v>34291.156211520036</v>
      </c>
      <c r="M528" s="3">
        <v>15719.3214054933</v>
      </c>
      <c r="N528" s="3">
        <v>10166.819909541693</v>
      </c>
      <c r="O528" s="3">
        <v>99674.234779473409</v>
      </c>
    </row>
    <row r="529" spans="1:15">
      <c r="A529" s="2" t="s">
        <v>933</v>
      </c>
      <c r="B529" s="2" t="s">
        <v>67</v>
      </c>
      <c r="C529" s="2" t="s">
        <v>6631</v>
      </c>
      <c r="D529" s="2" t="s">
        <v>6632</v>
      </c>
      <c r="E529" s="2" t="s">
        <v>30</v>
      </c>
      <c r="F529" s="2" t="s">
        <v>54</v>
      </c>
      <c r="G529" s="2" t="s">
        <v>425</v>
      </c>
      <c r="H529" s="2" t="s">
        <v>7622</v>
      </c>
      <c r="I529" s="3">
        <v>15534.945046443947</v>
      </c>
      <c r="J529" s="3">
        <v>8153.7193226398958</v>
      </c>
      <c r="K529" s="3">
        <v>15808.272883834534</v>
      </c>
      <c r="L529" s="3">
        <v>34291.156211520043</v>
      </c>
      <c r="M529" s="3">
        <v>15719.3214054933</v>
      </c>
      <c r="N529" s="3">
        <v>10166.819909541689</v>
      </c>
      <c r="O529" s="3">
        <v>99674.234779473409</v>
      </c>
    </row>
    <row r="530" spans="1:15">
      <c r="A530" s="2" t="s">
        <v>933</v>
      </c>
      <c r="B530" s="2" t="s">
        <v>67</v>
      </c>
      <c r="C530" s="2" t="s">
        <v>6579</v>
      </c>
      <c r="D530" s="2" t="s">
        <v>6580</v>
      </c>
      <c r="E530" s="2" t="s">
        <v>30</v>
      </c>
      <c r="F530" s="2" t="s">
        <v>54</v>
      </c>
      <c r="G530" s="2" t="s">
        <v>425</v>
      </c>
      <c r="H530" s="2" t="s">
        <v>7622</v>
      </c>
      <c r="I530" s="3">
        <v>15534.945046443949</v>
      </c>
      <c r="J530" s="3">
        <v>8153.7193226398949</v>
      </c>
      <c r="K530" s="3">
        <v>15808.272883834536</v>
      </c>
      <c r="L530" s="3">
        <v>34291.156211520043</v>
      </c>
      <c r="M530" s="3">
        <v>15719.3214054933</v>
      </c>
      <c r="N530" s="3">
        <v>10166.819909541693</v>
      </c>
      <c r="O530" s="3">
        <v>99674.234779473409</v>
      </c>
    </row>
    <row r="531" spans="1:15">
      <c r="A531" s="2" t="s">
        <v>933</v>
      </c>
      <c r="B531" s="2" t="s">
        <v>67</v>
      </c>
      <c r="C531" s="2" t="s">
        <v>6593</v>
      </c>
      <c r="D531" s="2" t="s">
        <v>6594</v>
      </c>
      <c r="E531" s="2" t="s">
        <v>30</v>
      </c>
      <c r="F531" s="2" t="s">
        <v>54</v>
      </c>
      <c r="G531" s="2" t="s">
        <v>425</v>
      </c>
      <c r="H531" s="2" t="s">
        <v>7622</v>
      </c>
      <c r="I531" s="3">
        <v>15534.945046443951</v>
      </c>
      <c r="J531" s="3">
        <v>8153.7193226398958</v>
      </c>
      <c r="K531" s="3">
        <v>15808.272883834534</v>
      </c>
      <c r="L531" s="3">
        <v>34291.156211520036</v>
      </c>
      <c r="M531" s="3">
        <v>15719.321405493298</v>
      </c>
      <c r="N531" s="3">
        <v>10166.819909541693</v>
      </c>
      <c r="O531" s="3">
        <v>99674.234779473409</v>
      </c>
    </row>
    <row r="532" spans="1:15">
      <c r="A532" s="2" t="s">
        <v>933</v>
      </c>
      <c r="B532" s="2" t="s">
        <v>67</v>
      </c>
      <c r="C532" s="2" t="s">
        <v>6521</v>
      </c>
      <c r="D532" s="2" t="s">
        <v>6522</v>
      </c>
      <c r="E532" s="2" t="s">
        <v>30</v>
      </c>
      <c r="F532" s="2" t="s">
        <v>54</v>
      </c>
      <c r="G532" s="2" t="s">
        <v>425</v>
      </c>
      <c r="H532" s="2" t="s">
        <v>7622</v>
      </c>
      <c r="I532" s="3">
        <v>15534.945046443949</v>
      </c>
      <c r="J532" s="3">
        <v>8153.7193226398958</v>
      </c>
      <c r="K532" s="3">
        <v>15808.272883834539</v>
      </c>
      <c r="L532" s="3">
        <v>34291.156211520036</v>
      </c>
      <c r="M532" s="3">
        <v>15719.321405493303</v>
      </c>
      <c r="N532" s="3">
        <v>10166.819909541691</v>
      </c>
      <c r="O532" s="3">
        <v>99674.234779473409</v>
      </c>
    </row>
    <row r="533" spans="1:15">
      <c r="A533" s="2" t="s">
        <v>933</v>
      </c>
      <c r="B533" s="2" t="s">
        <v>67</v>
      </c>
      <c r="C533" s="2" t="s">
        <v>1139</v>
      </c>
      <c r="D533" s="2" t="s">
        <v>6530</v>
      </c>
      <c r="E533" s="2" t="s">
        <v>30</v>
      </c>
      <c r="F533" s="2" t="s">
        <v>54</v>
      </c>
      <c r="G533" s="2" t="s">
        <v>425</v>
      </c>
      <c r="H533" s="2" t="s">
        <v>7622</v>
      </c>
      <c r="I533" s="3">
        <v>15534.945046443949</v>
      </c>
      <c r="J533" s="3">
        <v>8153.719322639894</v>
      </c>
      <c r="K533" s="3">
        <v>15808.272883834536</v>
      </c>
      <c r="L533" s="3">
        <v>34291.156211520036</v>
      </c>
      <c r="M533" s="3">
        <v>15719.321405493301</v>
      </c>
      <c r="N533" s="3">
        <v>10166.819909541695</v>
      </c>
      <c r="O533" s="3">
        <v>99674.234779473409</v>
      </c>
    </row>
    <row r="534" spans="1:15">
      <c r="A534" s="2" t="s">
        <v>933</v>
      </c>
      <c r="B534" s="2" t="s">
        <v>67</v>
      </c>
      <c r="C534" s="2" t="s">
        <v>1564</v>
      </c>
      <c r="D534" s="2" t="s">
        <v>6573</v>
      </c>
      <c r="E534" s="2" t="s">
        <v>30</v>
      </c>
      <c r="F534" s="2" t="s">
        <v>54</v>
      </c>
      <c r="G534" s="2" t="s">
        <v>425</v>
      </c>
      <c r="H534" s="2" t="s">
        <v>7622</v>
      </c>
      <c r="I534" s="3">
        <v>15534.945046443952</v>
      </c>
      <c r="J534" s="3">
        <v>8153.7193226398958</v>
      </c>
      <c r="K534" s="3">
        <v>15808.272883834532</v>
      </c>
      <c r="L534" s="3">
        <v>34291.156211520036</v>
      </c>
      <c r="M534" s="3">
        <v>15719.3214054933</v>
      </c>
      <c r="N534" s="3">
        <v>10166.819909541695</v>
      </c>
      <c r="O534" s="3">
        <v>99674.234779473409</v>
      </c>
    </row>
    <row r="535" spans="1:15">
      <c r="A535" s="2" t="s">
        <v>933</v>
      </c>
      <c r="B535" s="2" t="s">
        <v>67</v>
      </c>
      <c r="C535" s="2" t="s">
        <v>1307</v>
      </c>
      <c r="D535" s="2" t="s">
        <v>6589</v>
      </c>
      <c r="E535" s="2" t="s">
        <v>30</v>
      </c>
      <c r="F535" s="2" t="s">
        <v>54</v>
      </c>
      <c r="G535" s="2" t="s">
        <v>425</v>
      </c>
      <c r="H535" s="2" t="s">
        <v>7622</v>
      </c>
      <c r="I535" s="3">
        <v>15534.945046443949</v>
      </c>
      <c r="J535" s="3">
        <v>8153.7193226398949</v>
      </c>
      <c r="K535" s="3">
        <v>15808.272883834534</v>
      </c>
      <c r="L535" s="3">
        <v>34291.156211520043</v>
      </c>
      <c r="M535" s="3">
        <v>15719.3214054933</v>
      </c>
      <c r="N535" s="3">
        <v>10166.819909541693</v>
      </c>
      <c r="O535" s="3">
        <v>99674.234779473409</v>
      </c>
    </row>
    <row r="536" spans="1:15">
      <c r="A536" s="2" t="s">
        <v>933</v>
      </c>
      <c r="B536" s="2" t="s">
        <v>67</v>
      </c>
      <c r="C536" s="2" t="s">
        <v>1113</v>
      </c>
      <c r="D536" s="2" t="s">
        <v>6560</v>
      </c>
      <c r="E536" s="2" t="s">
        <v>30</v>
      </c>
      <c r="F536" s="2" t="s">
        <v>54</v>
      </c>
      <c r="G536" s="2" t="s">
        <v>425</v>
      </c>
      <c r="H536" s="2" t="s">
        <v>7622</v>
      </c>
      <c r="I536" s="3">
        <v>15534.945046443949</v>
      </c>
      <c r="J536" s="3">
        <v>8153.7193226398958</v>
      </c>
      <c r="K536" s="3">
        <v>15808.272883834534</v>
      </c>
      <c r="L536" s="3">
        <v>34291.156211520036</v>
      </c>
      <c r="M536" s="3">
        <v>15719.321405493298</v>
      </c>
      <c r="N536" s="3">
        <v>10166.819909541691</v>
      </c>
      <c r="O536" s="3">
        <v>99674.234779473409</v>
      </c>
    </row>
    <row r="537" spans="1:15">
      <c r="A537" s="2" t="s">
        <v>933</v>
      </c>
      <c r="B537" s="2" t="s">
        <v>67</v>
      </c>
      <c r="C537" s="2" t="s">
        <v>6606</v>
      </c>
      <c r="D537" s="2" t="s">
        <v>6607</v>
      </c>
      <c r="E537" s="2" t="s">
        <v>30</v>
      </c>
      <c r="F537" s="2" t="s">
        <v>54</v>
      </c>
      <c r="G537" s="2" t="s">
        <v>425</v>
      </c>
      <c r="H537" s="2" t="s">
        <v>7622</v>
      </c>
      <c r="I537" s="3">
        <v>15534.945046443949</v>
      </c>
      <c r="J537" s="3">
        <v>8153.7193226398958</v>
      </c>
      <c r="K537" s="3">
        <v>15808.272883834532</v>
      </c>
      <c r="L537" s="3">
        <v>34291.156211520043</v>
      </c>
      <c r="M537" s="3">
        <v>15719.321405493301</v>
      </c>
      <c r="N537" s="3">
        <v>10166.819909541691</v>
      </c>
      <c r="O537" s="3">
        <v>99674.234779473409</v>
      </c>
    </row>
    <row r="538" spans="1:15">
      <c r="A538" s="2" t="s">
        <v>933</v>
      </c>
      <c r="B538" s="2" t="s">
        <v>67</v>
      </c>
      <c r="C538" s="2" t="s">
        <v>1137</v>
      </c>
      <c r="D538" s="2" t="s">
        <v>6628</v>
      </c>
      <c r="E538" s="2" t="s">
        <v>30</v>
      </c>
      <c r="F538" s="2" t="s">
        <v>54</v>
      </c>
      <c r="G538" s="2" t="s">
        <v>425</v>
      </c>
      <c r="H538" s="2" t="s">
        <v>7622</v>
      </c>
      <c r="I538" s="3">
        <v>15534.945046443951</v>
      </c>
      <c r="J538" s="3">
        <v>8153.7193226398949</v>
      </c>
      <c r="K538" s="3">
        <v>15808.272883834536</v>
      </c>
      <c r="L538" s="3">
        <v>34291.156211520043</v>
      </c>
      <c r="M538" s="3">
        <v>15719.321405493294</v>
      </c>
      <c r="N538" s="3">
        <v>10166.819909541689</v>
      </c>
      <c r="O538" s="3">
        <v>99674.234779473409</v>
      </c>
    </row>
    <row r="539" spans="1:15">
      <c r="A539" s="2" t="s">
        <v>933</v>
      </c>
      <c r="B539" s="2" t="s">
        <v>67</v>
      </c>
      <c r="C539" s="2" t="s">
        <v>6544</v>
      </c>
      <c r="D539" s="2" t="s">
        <v>6545</v>
      </c>
      <c r="E539" s="2" t="s">
        <v>30</v>
      </c>
      <c r="F539" s="2" t="s">
        <v>54</v>
      </c>
      <c r="G539" s="2" t="s">
        <v>425</v>
      </c>
      <c r="H539" s="2" t="s">
        <v>7622</v>
      </c>
      <c r="I539" s="3">
        <v>15534.945046443951</v>
      </c>
      <c r="J539" s="3">
        <v>8153.7193226398949</v>
      </c>
      <c r="K539" s="3">
        <v>15808.272883834536</v>
      </c>
      <c r="L539" s="3">
        <v>34291.156211520036</v>
      </c>
      <c r="M539" s="3">
        <v>15719.321405493298</v>
      </c>
      <c r="N539" s="3">
        <v>10166.819909541693</v>
      </c>
      <c r="O539" s="3">
        <v>99674.234779473409</v>
      </c>
    </row>
    <row r="540" spans="1:15">
      <c r="A540" s="2" t="s">
        <v>933</v>
      </c>
      <c r="B540" s="2" t="s">
        <v>67</v>
      </c>
      <c r="C540" s="2" t="s">
        <v>1117</v>
      </c>
      <c r="D540" s="2" t="s">
        <v>6630</v>
      </c>
      <c r="E540" s="2" t="s">
        <v>30</v>
      </c>
      <c r="F540" s="2" t="s">
        <v>54</v>
      </c>
      <c r="G540" s="2" t="s">
        <v>425</v>
      </c>
      <c r="H540" s="2" t="s">
        <v>7622</v>
      </c>
      <c r="I540" s="3">
        <v>15534.945046443954</v>
      </c>
      <c r="J540" s="3">
        <v>8153.7193226398949</v>
      </c>
      <c r="K540" s="3">
        <v>15808.272883834536</v>
      </c>
      <c r="L540" s="3">
        <v>34291.156211520036</v>
      </c>
      <c r="M540" s="3">
        <v>15719.321405493298</v>
      </c>
      <c r="N540" s="3">
        <v>10166.819909541693</v>
      </c>
      <c r="O540" s="3">
        <v>99674.234779473409</v>
      </c>
    </row>
    <row r="541" spans="1:15">
      <c r="A541" s="2" t="s">
        <v>933</v>
      </c>
      <c r="B541" s="2" t="s">
        <v>67</v>
      </c>
      <c r="C541" s="2" t="s">
        <v>6637</v>
      </c>
      <c r="D541" s="2" t="s">
        <v>6638</v>
      </c>
      <c r="E541" s="2" t="s">
        <v>30</v>
      </c>
      <c r="F541" s="2" t="s">
        <v>54</v>
      </c>
      <c r="G541" s="2" t="s">
        <v>425</v>
      </c>
      <c r="H541" s="2" t="s">
        <v>7622</v>
      </c>
      <c r="I541" s="3">
        <v>15534.945046443949</v>
      </c>
      <c r="J541" s="3">
        <v>8153.7193226398958</v>
      </c>
      <c r="K541" s="3">
        <v>15808.272883834536</v>
      </c>
      <c r="L541" s="3">
        <v>34291.156211520036</v>
      </c>
      <c r="M541" s="3">
        <v>15719.321405493301</v>
      </c>
      <c r="N541" s="3">
        <v>10166.819909541693</v>
      </c>
      <c r="O541" s="3">
        <v>99674.234779473409</v>
      </c>
    </row>
    <row r="542" spans="1:15">
      <c r="A542" s="2" t="s">
        <v>933</v>
      </c>
      <c r="B542" s="2" t="s">
        <v>67</v>
      </c>
      <c r="C542" s="2" t="s">
        <v>1131</v>
      </c>
      <c r="D542" s="2" t="s">
        <v>6613</v>
      </c>
      <c r="E542" s="2" t="s">
        <v>30</v>
      </c>
      <c r="F542" s="2" t="s">
        <v>54</v>
      </c>
      <c r="G542" s="2" t="s">
        <v>425</v>
      </c>
      <c r="H542" s="2" t="s">
        <v>7622</v>
      </c>
      <c r="I542" s="3">
        <v>15534.945046443949</v>
      </c>
      <c r="J542" s="3">
        <v>8153.7193226398958</v>
      </c>
      <c r="K542" s="3">
        <v>15808.272883834537</v>
      </c>
      <c r="L542" s="3">
        <v>34291.156211520036</v>
      </c>
      <c r="M542" s="3">
        <v>15719.321405493298</v>
      </c>
      <c r="N542" s="3">
        <v>10166.819909541693</v>
      </c>
      <c r="O542" s="3">
        <v>99674.234779473409</v>
      </c>
    </row>
    <row r="543" spans="1:15">
      <c r="A543" s="2" t="s">
        <v>933</v>
      </c>
      <c r="B543" s="2" t="s">
        <v>67</v>
      </c>
      <c r="C543" s="2" t="s">
        <v>1461</v>
      </c>
      <c r="D543" s="2" t="s">
        <v>6546</v>
      </c>
      <c r="E543" s="2" t="s">
        <v>30</v>
      </c>
      <c r="F543" s="2" t="s">
        <v>54</v>
      </c>
      <c r="G543" s="2" t="s">
        <v>425</v>
      </c>
      <c r="H543" s="2" t="s">
        <v>7622</v>
      </c>
      <c r="I543" s="3">
        <v>15534.945046443952</v>
      </c>
      <c r="J543" s="3">
        <v>8153.7193226398949</v>
      </c>
      <c r="K543" s="3">
        <v>15808.272883834536</v>
      </c>
      <c r="L543" s="3">
        <v>34291.156211520036</v>
      </c>
      <c r="M543" s="3">
        <v>15719.3214054933</v>
      </c>
      <c r="N543" s="3">
        <v>10166.819909541689</v>
      </c>
      <c r="O543" s="3">
        <v>99674.234779473409</v>
      </c>
    </row>
    <row r="544" spans="1:15">
      <c r="A544" s="2" t="s">
        <v>933</v>
      </c>
      <c r="B544" s="2" t="s">
        <v>67</v>
      </c>
      <c r="C544" s="2" t="s">
        <v>6542</v>
      </c>
      <c r="D544" s="2" t="s">
        <v>6543</v>
      </c>
      <c r="E544" s="2" t="s">
        <v>30</v>
      </c>
      <c r="F544" s="2" t="s">
        <v>54</v>
      </c>
      <c r="G544" s="2" t="s">
        <v>425</v>
      </c>
      <c r="H544" s="2" t="s">
        <v>7622</v>
      </c>
      <c r="I544" s="3">
        <v>15534.945046443947</v>
      </c>
      <c r="J544" s="3">
        <v>8153.7193226398949</v>
      </c>
      <c r="K544" s="3">
        <v>15808.272883834537</v>
      </c>
      <c r="L544" s="3">
        <v>34291.156211520036</v>
      </c>
      <c r="M544" s="3">
        <v>15719.321405493301</v>
      </c>
      <c r="N544" s="3">
        <v>10166.819909541688</v>
      </c>
      <c r="O544" s="3">
        <v>99674.234779473409</v>
      </c>
    </row>
    <row r="545" spans="1:15">
      <c r="A545" s="2" t="s">
        <v>933</v>
      </c>
      <c r="B545" s="2" t="s">
        <v>67</v>
      </c>
      <c r="C545" s="2" t="s">
        <v>6583</v>
      </c>
      <c r="D545" s="2" t="s">
        <v>6584</v>
      </c>
      <c r="E545" s="2" t="s">
        <v>30</v>
      </c>
      <c r="F545" s="2" t="s">
        <v>54</v>
      </c>
      <c r="G545" s="2" t="s">
        <v>425</v>
      </c>
      <c r="H545" s="2" t="s">
        <v>7622</v>
      </c>
      <c r="I545" s="3">
        <v>15534.945046443949</v>
      </c>
      <c r="J545" s="3">
        <v>8153.7193226398949</v>
      </c>
      <c r="K545" s="3">
        <v>15808.272883834532</v>
      </c>
      <c r="L545" s="3">
        <v>34291.156211520036</v>
      </c>
      <c r="M545" s="3">
        <v>15719.3214054933</v>
      </c>
      <c r="N545" s="3">
        <v>10166.819909541691</v>
      </c>
      <c r="O545" s="3">
        <v>99674.234779473409</v>
      </c>
    </row>
    <row r="546" spans="1:15">
      <c r="A546" s="2" t="s">
        <v>933</v>
      </c>
      <c r="B546" s="2" t="s">
        <v>67</v>
      </c>
      <c r="C546" s="2" t="s">
        <v>6558</v>
      </c>
      <c r="D546" s="2" t="s">
        <v>6559</v>
      </c>
      <c r="E546" s="2" t="s">
        <v>30</v>
      </c>
      <c r="F546" s="2" t="s">
        <v>54</v>
      </c>
      <c r="G546" s="2" t="s">
        <v>425</v>
      </c>
      <c r="H546" s="2" t="s">
        <v>7622</v>
      </c>
      <c r="I546" s="3">
        <v>15534.945046443949</v>
      </c>
      <c r="J546" s="3">
        <v>8153.7193226398958</v>
      </c>
      <c r="K546" s="3">
        <v>15808.272883834534</v>
      </c>
      <c r="L546" s="3">
        <v>34291.156211520036</v>
      </c>
      <c r="M546" s="3">
        <v>15719.3214054933</v>
      </c>
      <c r="N546" s="3">
        <v>10166.819909541691</v>
      </c>
      <c r="O546" s="3">
        <v>99674.234779473409</v>
      </c>
    </row>
    <row r="547" spans="1:15">
      <c r="A547" s="2" t="s">
        <v>933</v>
      </c>
      <c r="B547" s="2" t="s">
        <v>67</v>
      </c>
      <c r="C547" s="2" t="s">
        <v>1190</v>
      </c>
      <c r="D547" s="2" t="s">
        <v>6615</v>
      </c>
      <c r="E547" s="2" t="s">
        <v>30</v>
      </c>
      <c r="F547" s="2" t="s">
        <v>54</v>
      </c>
      <c r="G547" s="2" t="s">
        <v>425</v>
      </c>
      <c r="H547" s="2" t="s">
        <v>7622</v>
      </c>
      <c r="I547" s="3">
        <v>15534.945046443947</v>
      </c>
      <c r="J547" s="3">
        <v>8153.7193226398958</v>
      </c>
      <c r="K547" s="3">
        <v>15808.272883834536</v>
      </c>
      <c r="L547" s="3">
        <v>34291.156211520043</v>
      </c>
      <c r="M547" s="3">
        <v>15719.321405493298</v>
      </c>
      <c r="N547" s="3">
        <v>10166.819909541691</v>
      </c>
      <c r="O547" s="3">
        <v>99674.234779473409</v>
      </c>
    </row>
    <row r="548" spans="1:15">
      <c r="A548" s="2" t="s">
        <v>933</v>
      </c>
      <c r="B548" s="2" t="s">
        <v>67</v>
      </c>
      <c r="C548" s="2" t="s">
        <v>1177</v>
      </c>
      <c r="D548" s="2" t="s">
        <v>6547</v>
      </c>
      <c r="E548" s="2" t="s">
        <v>30</v>
      </c>
      <c r="F548" s="2" t="s">
        <v>54</v>
      </c>
      <c r="G548" s="2" t="s">
        <v>425</v>
      </c>
      <c r="H548" s="2" t="s">
        <v>7622</v>
      </c>
      <c r="I548" s="3">
        <v>15534.945046443949</v>
      </c>
      <c r="J548" s="3">
        <v>8153.7193226398958</v>
      </c>
      <c r="K548" s="3">
        <v>15808.272883834534</v>
      </c>
      <c r="L548" s="3">
        <v>34291.156211520043</v>
      </c>
      <c r="M548" s="3">
        <v>15719.3214054933</v>
      </c>
      <c r="N548" s="3">
        <v>10166.819909541693</v>
      </c>
      <c r="O548" s="3">
        <v>99674.234779473409</v>
      </c>
    </row>
    <row r="549" spans="1:15">
      <c r="A549" s="2" t="s">
        <v>933</v>
      </c>
      <c r="B549" s="2" t="s">
        <v>67</v>
      </c>
      <c r="C549" s="2" t="s">
        <v>6611</v>
      </c>
      <c r="D549" s="2" t="s">
        <v>6612</v>
      </c>
      <c r="E549" s="2" t="s">
        <v>30</v>
      </c>
      <c r="F549" s="2" t="s">
        <v>54</v>
      </c>
      <c r="G549" s="2" t="s">
        <v>425</v>
      </c>
      <c r="H549" s="2" t="s">
        <v>7622</v>
      </c>
      <c r="I549" s="3">
        <v>15534.945046443952</v>
      </c>
      <c r="J549" s="3">
        <v>8153.7193226398958</v>
      </c>
      <c r="K549" s="3">
        <v>15808.272883834532</v>
      </c>
      <c r="L549" s="3">
        <v>34291.156211520043</v>
      </c>
      <c r="M549" s="3">
        <v>15719.3214054933</v>
      </c>
      <c r="N549" s="3">
        <v>10166.819909541695</v>
      </c>
      <c r="O549" s="3">
        <v>99674.234779473409</v>
      </c>
    </row>
    <row r="550" spans="1:15">
      <c r="A550" s="2" t="s">
        <v>933</v>
      </c>
      <c r="B550" s="2" t="s">
        <v>67</v>
      </c>
      <c r="C550" s="2" t="s">
        <v>1109</v>
      </c>
      <c r="D550" s="2" t="s">
        <v>6549</v>
      </c>
      <c r="E550" s="2" t="s">
        <v>30</v>
      </c>
      <c r="F550" s="2" t="s">
        <v>54</v>
      </c>
      <c r="G550" s="2" t="s">
        <v>425</v>
      </c>
      <c r="H550" s="2" t="s">
        <v>7622</v>
      </c>
      <c r="I550" s="3">
        <v>15534.945046443947</v>
      </c>
      <c r="J550" s="3">
        <v>8153.7193226398958</v>
      </c>
      <c r="K550" s="3">
        <v>15808.272883834536</v>
      </c>
      <c r="L550" s="3">
        <v>34291.156211520036</v>
      </c>
      <c r="M550" s="3">
        <v>15719.321405493298</v>
      </c>
      <c r="N550" s="3">
        <v>10166.819909541693</v>
      </c>
      <c r="O550" s="3">
        <v>99674.234779473409</v>
      </c>
    </row>
    <row r="551" spans="1:15">
      <c r="A551" s="2" t="s">
        <v>933</v>
      </c>
      <c r="B551" s="2" t="s">
        <v>67</v>
      </c>
      <c r="C551" s="2" t="s">
        <v>6639</v>
      </c>
      <c r="D551" s="2" t="s">
        <v>6640</v>
      </c>
      <c r="E551" s="2" t="s">
        <v>30</v>
      </c>
      <c r="F551" s="2" t="s">
        <v>54</v>
      </c>
      <c r="G551" s="2" t="s">
        <v>425</v>
      </c>
      <c r="H551" s="2" t="s">
        <v>7622</v>
      </c>
      <c r="I551" s="3">
        <v>15534.945046443951</v>
      </c>
      <c r="J551" s="3">
        <v>8153.719322639894</v>
      </c>
      <c r="K551" s="3">
        <v>15808.272883834532</v>
      </c>
      <c r="L551" s="3">
        <v>34291.156211520036</v>
      </c>
      <c r="M551" s="3">
        <v>15719.3214054933</v>
      </c>
      <c r="N551" s="3">
        <v>10166.819909541686</v>
      </c>
      <c r="O551" s="3">
        <v>99674.234779473394</v>
      </c>
    </row>
    <row r="552" spans="1:15">
      <c r="A552" s="2" t="s">
        <v>933</v>
      </c>
      <c r="B552" s="2" t="s">
        <v>67</v>
      </c>
      <c r="C552" s="2" t="s">
        <v>1048</v>
      </c>
      <c r="D552" s="2" t="s">
        <v>6596</v>
      </c>
      <c r="E552" s="2" t="s">
        <v>30</v>
      </c>
      <c r="F552" s="2" t="s">
        <v>54</v>
      </c>
      <c r="G552" s="2" t="s">
        <v>425</v>
      </c>
      <c r="H552" s="2" t="s">
        <v>7622</v>
      </c>
      <c r="I552" s="3">
        <v>15534.945046443949</v>
      </c>
      <c r="J552" s="3">
        <v>8153.7193226398958</v>
      </c>
      <c r="K552" s="3">
        <v>15808.272883834534</v>
      </c>
      <c r="L552" s="3">
        <v>34291.156211520014</v>
      </c>
      <c r="M552" s="3">
        <v>15719.3214054933</v>
      </c>
      <c r="N552" s="3">
        <v>10166.819909541691</v>
      </c>
      <c r="O552" s="3">
        <v>99674.234779473394</v>
      </c>
    </row>
    <row r="553" spans="1:15">
      <c r="A553" s="2" t="s">
        <v>933</v>
      </c>
      <c r="B553" s="2" t="s">
        <v>67</v>
      </c>
      <c r="C553" s="2" t="s">
        <v>1021</v>
      </c>
      <c r="D553" s="2" t="s">
        <v>6624</v>
      </c>
      <c r="E553" s="2" t="s">
        <v>30</v>
      </c>
      <c r="F553" s="2" t="s">
        <v>54</v>
      </c>
      <c r="G553" s="2" t="s">
        <v>425</v>
      </c>
      <c r="H553" s="2" t="s">
        <v>7622</v>
      </c>
      <c r="I553" s="3">
        <v>15534.945046443947</v>
      </c>
      <c r="J553" s="3">
        <v>8153.7193226398949</v>
      </c>
      <c r="K553" s="3">
        <v>15808.272883834536</v>
      </c>
      <c r="L553" s="3">
        <v>34291.156211520036</v>
      </c>
      <c r="M553" s="3">
        <v>15719.3214054933</v>
      </c>
      <c r="N553" s="3">
        <v>10166.819909541691</v>
      </c>
      <c r="O553" s="3">
        <v>99674.234779473394</v>
      </c>
    </row>
    <row r="554" spans="1:15">
      <c r="A554" s="2" t="s">
        <v>933</v>
      </c>
      <c r="B554" s="2" t="s">
        <v>67</v>
      </c>
      <c r="C554" s="2" t="s">
        <v>1219</v>
      </c>
      <c r="D554" s="2" t="s">
        <v>6625</v>
      </c>
      <c r="E554" s="2" t="s">
        <v>30</v>
      </c>
      <c r="F554" s="2" t="s">
        <v>54</v>
      </c>
      <c r="G554" s="2" t="s">
        <v>425</v>
      </c>
      <c r="H554" s="2" t="s">
        <v>7622</v>
      </c>
      <c r="I554" s="3">
        <v>15534.945046443951</v>
      </c>
      <c r="J554" s="3">
        <v>8153.7193226398949</v>
      </c>
      <c r="K554" s="3">
        <v>15808.272883834536</v>
      </c>
      <c r="L554" s="3">
        <v>34291.156211520029</v>
      </c>
      <c r="M554" s="3">
        <v>15719.3214054933</v>
      </c>
      <c r="N554" s="3">
        <v>10166.819909541693</v>
      </c>
      <c r="O554" s="3">
        <v>99674.234779473394</v>
      </c>
    </row>
    <row r="555" spans="1:15">
      <c r="A555" s="2" t="s">
        <v>933</v>
      </c>
      <c r="B555" s="2" t="s">
        <v>67</v>
      </c>
      <c r="C555" s="2" t="s">
        <v>6597</v>
      </c>
      <c r="D555" s="2" t="s">
        <v>6598</v>
      </c>
      <c r="E555" s="2" t="s">
        <v>30</v>
      </c>
      <c r="F555" s="2" t="s">
        <v>54</v>
      </c>
      <c r="G555" s="2" t="s">
        <v>425</v>
      </c>
      <c r="H555" s="2" t="s">
        <v>7622</v>
      </c>
      <c r="I555" s="3">
        <v>15534.945046443947</v>
      </c>
      <c r="J555" s="3">
        <v>8153.7193226398958</v>
      </c>
      <c r="K555" s="3">
        <v>15808.272883834534</v>
      </c>
      <c r="L555" s="3">
        <v>34291.156211520036</v>
      </c>
      <c r="M555" s="3">
        <v>15719.321405493298</v>
      </c>
      <c r="N555" s="3">
        <v>10166.819909541691</v>
      </c>
      <c r="O555" s="3">
        <v>99674.234779473394</v>
      </c>
    </row>
    <row r="556" spans="1:15">
      <c r="A556" s="2" t="s">
        <v>933</v>
      </c>
      <c r="B556" s="2" t="s">
        <v>67</v>
      </c>
      <c r="C556" s="2" t="s">
        <v>1064</v>
      </c>
      <c r="D556" s="2" t="s">
        <v>6539</v>
      </c>
      <c r="E556" s="2" t="s">
        <v>30</v>
      </c>
      <c r="F556" s="2" t="s">
        <v>54</v>
      </c>
      <c r="G556" s="2" t="s">
        <v>425</v>
      </c>
      <c r="H556" s="2" t="s">
        <v>7622</v>
      </c>
      <c r="I556" s="3">
        <v>15534.945046443947</v>
      </c>
      <c r="J556" s="3">
        <v>8153.7193226398958</v>
      </c>
      <c r="K556" s="3">
        <v>15808.272883834532</v>
      </c>
      <c r="L556" s="3">
        <v>34291.156211520036</v>
      </c>
      <c r="M556" s="3">
        <v>15719.321405493298</v>
      </c>
      <c r="N556" s="3">
        <v>10166.819909541689</v>
      </c>
      <c r="O556" s="3">
        <v>99674.234779473394</v>
      </c>
    </row>
    <row r="557" spans="1:15">
      <c r="A557" s="2" t="s">
        <v>933</v>
      </c>
      <c r="B557" s="2" t="s">
        <v>67</v>
      </c>
      <c r="C557" s="2" t="s">
        <v>6649</v>
      </c>
      <c r="D557" s="2" t="s">
        <v>6650</v>
      </c>
      <c r="E557" s="2" t="s">
        <v>30</v>
      </c>
      <c r="F557" s="2" t="s">
        <v>54</v>
      </c>
      <c r="G557" s="2" t="s">
        <v>425</v>
      </c>
      <c r="H557" s="2" t="s">
        <v>7622</v>
      </c>
      <c r="I557" s="3">
        <v>15534.945046443951</v>
      </c>
      <c r="J557" s="3">
        <v>8153.7193226398958</v>
      </c>
      <c r="K557" s="3">
        <v>15808.272883834536</v>
      </c>
      <c r="L557" s="3">
        <v>34291.156211520029</v>
      </c>
      <c r="M557" s="3">
        <v>15719.321405493294</v>
      </c>
      <c r="N557" s="3">
        <v>10166.819909541695</v>
      </c>
      <c r="O557" s="3">
        <v>99674.234779473394</v>
      </c>
    </row>
    <row r="558" spans="1:15">
      <c r="A558" s="2" t="s">
        <v>933</v>
      </c>
      <c r="B558" s="2" t="s">
        <v>67</v>
      </c>
      <c r="C558" s="2" t="s">
        <v>953</v>
      </c>
      <c r="D558" s="2" t="s">
        <v>6532</v>
      </c>
      <c r="E558" s="2" t="s">
        <v>30</v>
      </c>
      <c r="F558" s="2" t="s">
        <v>54</v>
      </c>
      <c r="G558" s="2" t="s">
        <v>425</v>
      </c>
      <c r="H558" s="2" t="s">
        <v>7622</v>
      </c>
      <c r="I558" s="3">
        <v>15534.945046443947</v>
      </c>
      <c r="J558" s="3">
        <v>8153.719322639894</v>
      </c>
      <c r="K558" s="3">
        <v>15808.272883834534</v>
      </c>
      <c r="L558" s="3">
        <v>34291.156211520029</v>
      </c>
      <c r="M558" s="3">
        <v>15719.321405493298</v>
      </c>
      <c r="N558" s="3">
        <v>10166.819909541691</v>
      </c>
      <c r="O558" s="3">
        <v>99674.234779473394</v>
      </c>
    </row>
    <row r="559" spans="1:15">
      <c r="A559" s="2" t="s">
        <v>933</v>
      </c>
      <c r="B559" s="2" t="s">
        <v>67</v>
      </c>
      <c r="C559" s="2" t="s">
        <v>1123</v>
      </c>
      <c r="D559" s="2" t="s">
        <v>6541</v>
      </c>
      <c r="E559" s="2" t="s">
        <v>30</v>
      </c>
      <c r="F559" s="2" t="s">
        <v>54</v>
      </c>
      <c r="G559" s="2" t="s">
        <v>425</v>
      </c>
      <c r="H559" s="2" t="s">
        <v>7622</v>
      </c>
      <c r="I559" s="3">
        <v>15534.945046443951</v>
      </c>
      <c r="J559" s="3">
        <v>8153.7193226398949</v>
      </c>
      <c r="K559" s="3">
        <v>15808.272883834539</v>
      </c>
      <c r="L559" s="3">
        <v>34291.156211520014</v>
      </c>
      <c r="M559" s="3">
        <v>15719.321405493301</v>
      </c>
      <c r="N559" s="3">
        <v>10166.819909541693</v>
      </c>
      <c r="O559" s="3">
        <v>99674.23477947338</v>
      </c>
    </row>
    <row r="560" spans="1:15">
      <c r="A560" s="2" t="s">
        <v>933</v>
      </c>
      <c r="B560" s="2" t="s">
        <v>67</v>
      </c>
      <c r="C560" s="2" t="s">
        <v>6552</v>
      </c>
      <c r="D560" s="2" t="s">
        <v>6553</v>
      </c>
      <c r="E560" s="2" t="s">
        <v>30</v>
      </c>
      <c r="F560" s="2" t="s">
        <v>54</v>
      </c>
      <c r="G560" s="2" t="s">
        <v>425</v>
      </c>
      <c r="H560" s="2" t="s">
        <v>7622</v>
      </c>
      <c r="I560" s="3">
        <v>15534.945046443945</v>
      </c>
      <c r="J560" s="3">
        <v>8153.7193226398958</v>
      </c>
      <c r="K560" s="3">
        <v>15808.272883834534</v>
      </c>
      <c r="L560" s="3">
        <v>34291.156211520021</v>
      </c>
      <c r="M560" s="3">
        <v>15719.321405493298</v>
      </c>
      <c r="N560" s="3">
        <v>10166.819909541691</v>
      </c>
      <c r="O560" s="3">
        <v>99674.23477947338</v>
      </c>
    </row>
    <row r="561" spans="1:15">
      <c r="A561" s="2" t="s">
        <v>1660</v>
      </c>
      <c r="B561" s="2" t="s">
        <v>747</v>
      </c>
      <c r="C561" s="2" t="s">
        <v>3103</v>
      </c>
      <c r="D561" s="2" t="s">
        <v>3104</v>
      </c>
      <c r="E561" s="2" t="s">
        <v>443</v>
      </c>
      <c r="F561" s="2" t="s">
        <v>456</v>
      </c>
      <c r="G561" s="2" t="s">
        <v>468</v>
      </c>
      <c r="H561" s="2" t="s">
        <v>45</v>
      </c>
      <c r="I561" s="3">
        <v>43111.700000000004</v>
      </c>
      <c r="J561" s="3">
        <v>700.68</v>
      </c>
      <c r="K561" s="3">
        <v>83748.66</v>
      </c>
      <c r="L561" s="3">
        <v>67663.429999999993</v>
      </c>
      <c r="M561" s="3">
        <v>25933.5</v>
      </c>
      <c r="N561" s="3">
        <v>16376.21</v>
      </c>
      <c r="O561" s="3">
        <v>237534.18</v>
      </c>
    </row>
    <row r="562" spans="1:15">
      <c r="A562" s="2" t="s">
        <v>1660</v>
      </c>
      <c r="B562" s="2" t="s">
        <v>747</v>
      </c>
      <c r="C562" s="2" t="s">
        <v>3099</v>
      </c>
      <c r="D562" s="2" t="s">
        <v>3100</v>
      </c>
      <c r="E562" s="2" t="s">
        <v>443</v>
      </c>
      <c r="F562" s="2" t="s">
        <v>456</v>
      </c>
      <c r="G562" s="2" t="s">
        <v>468</v>
      </c>
      <c r="H562" s="2" t="s">
        <v>746</v>
      </c>
      <c r="I562" s="3">
        <v>34175.879999999997</v>
      </c>
      <c r="J562" s="3">
        <v>11437.109999999999</v>
      </c>
      <c r="K562" s="3">
        <v>72481.59</v>
      </c>
      <c r="L562" s="3">
        <v>-3.637978807091713E-12</v>
      </c>
      <c r="M562" s="3">
        <v>31285.85</v>
      </c>
      <c r="N562" s="3">
        <v>22215.86</v>
      </c>
      <c r="O562" s="3">
        <v>171596.29</v>
      </c>
    </row>
    <row r="563" spans="1:15">
      <c r="A563" s="2" t="s">
        <v>1660</v>
      </c>
      <c r="B563" s="2" t="s">
        <v>747</v>
      </c>
      <c r="C563" s="2" t="s">
        <v>3101</v>
      </c>
      <c r="D563" s="2" t="s">
        <v>3102</v>
      </c>
      <c r="E563" s="2" t="s">
        <v>443</v>
      </c>
      <c r="F563" s="2" t="s">
        <v>456</v>
      </c>
      <c r="G563" s="2" t="s">
        <v>468</v>
      </c>
      <c r="H563" s="2" t="s">
        <v>746</v>
      </c>
      <c r="I563" s="3">
        <v>37433.090000000004</v>
      </c>
      <c r="J563" s="3">
        <v>2232.12</v>
      </c>
      <c r="K563" s="3">
        <v>57402.26</v>
      </c>
      <c r="L563" s="3">
        <v>25913.21</v>
      </c>
      <c r="M563" s="3">
        <v>7658.92</v>
      </c>
      <c r="N563" s="3">
        <v>5785.04</v>
      </c>
      <c r="O563" s="3">
        <v>136424.64000000001</v>
      </c>
    </row>
    <row r="564" spans="1:15">
      <c r="A564" s="2" t="s">
        <v>1660</v>
      </c>
      <c r="B564" s="2" t="s">
        <v>747</v>
      </c>
      <c r="C564" s="2" t="s">
        <v>3105</v>
      </c>
      <c r="D564" s="2" t="s">
        <v>3106</v>
      </c>
      <c r="E564" s="2" t="s">
        <v>443</v>
      </c>
      <c r="F564" s="2" t="s">
        <v>456</v>
      </c>
      <c r="G564" s="2" t="s">
        <v>468</v>
      </c>
      <c r="H564" s="2" t="s">
        <v>746</v>
      </c>
      <c r="I564" s="3">
        <v>27841.9</v>
      </c>
      <c r="J564" s="3">
        <v>4188.7000000000007</v>
      </c>
      <c r="K564" s="3">
        <v>53041.4</v>
      </c>
      <c r="L564" s="3">
        <v>22027.200000000004</v>
      </c>
      <c r="M564" s="3">
        <v>11100.930000000002</v>
      </c>
      <c r="N564" s="3">
        <v>17572.62</v>
      </c>
      <c r="O564" s="3">
        <v>135772.75</v>
      </c>
    </row>
    <row r="565" spans="1:15">
      <c r="A565" s="2" t="s">
        <v>1660</v>
      </c>
      <c r="B565" s="2" t="s">
        <v>747</v>
      </c>
      <c r="C565" s="2" t="s">
        <v>3095</v>
      </c>
      <c r="D565" s="2" t="s">
        <v>3107</v>
      </c>
      <c r="E565" s="2" t="s">
        <v>443</v>
      </c>
      <c r="F565" s="2" t="s">
        <v>456</v>
      </c>
      <c r="G565" s="2" t="s">
        <v>468</v>
      </c>
      <c r="H565" s="2" t="s">
        <v>746</v>
      </c>
      <c r="I565" s="3">
        <v>27907.82</v>
      </c>
      <c r="J565" s="3">
        <v>3169.77</v>
      </c>
      <c r="K565" s="3">
        <v>58132.409999999989</v>
      </c>
      <c r="L565" s="3">
        <v>17442.12</v>
      </c>
      <c r="M565" s="3">
        <v>10894.08</v>
      </c>
      <c r="N565" s="3">
        <v>14337.130000000001</v>
      </c>
      <c r="O565" s="3">
        <v>131883.32999999999</v>
      </c>
    </row>
    <row r="566" spans="1:15">
      <c r="A566" s="2" t="s">
        <v>1660</v>
      </c>
      <c r="B566" s="2" t="s">
        <v>747</v>
      </c>
      <c r="C566" s="2" t="s">
        <v>3112</v>
      </c>
      <c r="D566" s="2" t="s">
        <v>3113</v>
      </c>
      <c r="E566" s="2" t="s">
        <v>443</v>
      </c>
      <c r="F566" s="2" t="s">
        <v>456</v>
      </c>
      <c r="G566" s="2" t="s">
        <v>468</v>
      </c>
      <c r="H566" s="2" t="s">
        <v>752</v>
      </c>
      <c r="I566" s="3">
        <v>21493.86</v>
      </c>
      <c r="J566" s="3">
        <v>2849.04</v>
      </c>
      <c r="K566" s="3">
        <v>41767.56</v>
      </c>
      <c r="L566" s="3">
        <v>21029.510000000002</v>
      </c>
      <c r="M566" s="3">
        <v>13277.470000000001</v>
      </c>
      <c r="N566" s="3">
        <v>0</v>
      </c>
      <c r="O566" s="3">
        <v>100417.44</v>
      </c>
    </row>
    <row r="567" spans="1:15">
      <c r="A567" s="2" t="s">
        <v>1660</v>
      </c>
      <c r="B567" s="2" t="s">
        <v>747</v>
      </c>
      <c r="C567" s="2" t="s">
        <v>3108</v>
      </c>
      <c r="D567" s="2" t="s">
        <v>3109</v>
      </c>
      <c r="E567" s="2" t="s">
        <v>443</v>
      </c>
      <c r="F567" s="2" t="s">
        <v>456</v>
      </c>
      <c r="G567" s="2" t="s">
        <v>468</v>
      </c>
      <c r="H567" s="2" t="s">
        <v>746</v>
      </c>
      <c r="I567" s="3">
        <v>5831.7199999999993</v>
      </c>
      <c r="J567" s="3">
        <v>7493.38</v>
      </c>
      <c r="K567" s="3">
        <v>49538.84</v>
      </c>
      <c r="L567" s="3">
        <v>16104.74</v>
      </c>
      <c r="M567" s="3">
        <v>9027.83</v>
      </c>
      <c r="N567" s="3">
        <v>4817.72</v>
      </c>
      <c r="O567" s="3">
        <v>92814.23</v>
      </c>
    </row>
    <row r="568" spans="1:15">
      <c r="A568" s="2" t="s">
        <v>1660</v>
      </c>
      <c r="B568" s="2" t="s">
        <v>747</v>
      </c>
      <c r="C568" s="2" t="s">
        <v>3110</v>
      </c>
      <c r="D568" s="2" t="s">
        <v>3111</v>
      </c>
      <c r="E568" s="2" t="s">
        <v>443</v>
      </c>
      <c r="F568" s="2" t="s">
        <v>456</v>
      </c>
      <c r="G568" s="2" t="s">
        <v>468</v>
      </c>
      <c r="H568" s="2" t="s">
        <v>746</v>
      </c>
      <c r="I568" s="3">
        <v>16638.88</v>
      </c>
      <c r="J568" s="3">
        <v>0</v>
      </c>
      <c r="K568" s="3">
        <v>41872.659999999996</v>
      </c>
      <c r="L568" s="3">
        <v>9555.2900000000009</v>
      </c>
      <c r="M568" s="3">
        <v>3484.34</v>
      </c>
      <c r="N568" s="3">
        <v>6393.0400000000009</v>
      </c>
      <c r="O568" s="3">
        <v>77944.209999999992</v>
      </c>
    </row>
    <row r="569" spans="1:15">
      <c r="A569" s="2" t="s">
        <v>1660</v>
      </c>
      <c r="B569" s="2" t="s">
        <v>747</v>
      </c>
      <c r="C569" s="2" t="s">
        <v>2621</v>
      </c>
      <c r="D569" s="2" t="s">
        <v>2622</v>
      </c>
      <c r="E569" s="2" t="s">
        <v>443</v>
      </c>
      <c r="F569" s="2" t="s">
        <v>456</v>
      </c>
      <c r="G569" s="2" t="s">
        <v>468</v>
      </c>
      <c r="H569" s="2" t="s">
        <v>45</v>
      </c>
      <c r="I569" s="3">
        <v>21560.5</v>
      </c>
      <c r="J569" s="3">
        <v>3352.76</v>
      </c>
      <c r="K569" s="3">
        <v>15372.36</v>
      </c>
      <c r="L569" s="3">
        <v>4926.2800000000007</v>
      </c>
      <c r="M569" s="3">
        <v>2203.3200000000002</v>
      </c>
      <c r="N569" s="3">
        <v>9325.74</v>
      </c>
      <c r="O569" s="3">
        <v>56740.959999999999</v>
      </c>
    </row>
    <row r="570" spans="1:15">
      <c r="A570" s="2" t="s">
        <v>1660</v>
      </c>
      <c r="B570" s="2" t="s">
        <v>747</v>
      </c>
      <c r="C570" s="2" t="s">
        <v>3089</v>
      </c>
      <c r="D570" s="2" t="s">
        <v>3090</v>
      </c>
      <c r="E570" s="2" t="s">
        <v>443</v>
      </c>
      <c r="F570" s="2" t="s">
        <v>456</v>
      </c>
      <c r="G570" s="2" t="s">
        <v>468</v>
      </c>
      <c r="H570" s="2" t="s">
        <v>1526</v>
      </c>
      <c r="I570" s="3">
        <v>18522.600000000002</v>
      </c>
      <c r="J570" s="3">
        <v>3672.79</v>
      </c>
      <c r="K570" s="3">
        <v>11812</v>
      </c>
      <c r="L570" s="3">
        <v>2750.2800000000007</v>
      </c>
      <c r="M570" s="3">
        <v>8635.64</v>
      </c>
      <c r="N570" s="3">
        <v>11165.880000000001</v>
      </c>
      <c r="O570" s="3">
        <v>56559.19</v>
      </c>
    </row>
    <row r="571" spans="1:15">
      <c r="A571" s="2" t="s">
        <v>1660</v>
      </c>
      <c r="B571" s="2" t="s">
        <v>747</v>
      </c>
      <c r="C571" s="2" t="s">
        <v>3083</v>
      </c>
      <c r="D571" s="2" t="s">
        <v>3084</v>
      </c>
      <c r="E571" s="2" t="s">
        <v>443</v>
      </c>
      <c r="F571" s="2" t="s">
        <v>456</v>
      </c>
      <c r="G571" s="2" t="s">
        <v>468</v>
      </c>
      <c r="H571" s="2" t="s">
        <v>1526</v>
      </c>
      <c r="I571" s="3">
        <v>21061.08</v>
      </c>
      <c r="J571" s="3">
        <v>1211</v>
      </c>
      <c r="K571" s="3">
        <v>13850.599999999999</v>
      </c>
      <c r="L571" s="3">
        <v>1880.19</v>
      </c>
      <c r="M571" s="3">
        <v>5073.0200000000004</v>
      </c>
      <c r="N571" s="3">
        <v>8856.5</v>
      </c>
      <c r="O571" s="3">
        <v>51932.39</v>
      </c>
    </row>
    <row r="572" spans="1:15">
      <c r="A572" s="2" t="s">
        <v>1660</v>
      </c>
      <c r="B572" s="2" t="s">
        <v>747</v>
      </c>
      <c r="C572" s="2" t="s">
        <v>2623</v>
      </c>
      <c r="D572" s="2" t="s">
        <v>2624</v>
      </c>
      <c r="E572" s="2" t="s">
        <v>443</v>
      </c>
      <c r="F572" s="2" t="s">
        <v>456</v>
      </c>
      <c r="G572" s="2" t="s">
        <v>468</v>
      </c>
      <c r="H572" s="2" t="s">
        <v>45</v>
      </c>
      <c r="I572" s="3">
        <v>17715.8</v>
      </c>
      <c r="J572" s="3">
        <v>3783.6800000000003</v>
      </c>
      <c r="K572" s="3">
        <v>8862.7200000000012</v>
      </c>
      <c r="L572" s="3">
        <v>-939.80999999999949</v>
      </c>
      <c r="M572" s="3">
        <v>5857.64</v>
      </c>
      <c r="N572" s="3">
        <v>8674.9599999999991</v>
      </c>
      <c r="O572" s="3">
        <v>43954.990000000005</v>
      </c>
    </row>
    <row r="573" spans="1:15">
      <c r="A573" s="2" t="s">
        <v>1660</v>
      </c>
      <c r="B573" s="2" t="s">
        <v>747</v>
      </c>
      <c r="C573" s="2" t="s">
        <v>3093</v>
      </c>
      <c r="D573" s="2" t="s">
        <v>3094</v>
      </c>
      <c r="E573" s="2" t="s">
        <v>443</v>
      </c>
      <c r="F573" s="2" t="s">
        <v>456</v>
      </c>
      <c r="G573" s="2" t="s">
        <v>468</v>
      </c>
      <c r="H573" s="2" t="s">
        <v>1526</v>
      </c>
      <c r="I573" s="3">
        <v>14269.42</v>
      </c>
      <c r="J573" s="3">
        <v>0</v>
      </c>
      <c r="K573" s="3">
        <v>14011.58</v>
      </c>
      <c r="L573" s="3">
        <v>2340.2000000000003</v>
      </c>
      <c r="M573" s="3">
        <v>1525.92</v>
      </c>
      <c r="N573" s="3">
        <v>9264.7799999999988</v>
      </c>
      <c r="O573" s="3">
        <v>41411.9</v>
      </c>
    </row>
    <row r="574" spans="1:15">
      <c r="A574" s="2" t="s">
        <v>1660</v>
      </c>
      <c r="B574" s="2" t="s">
        <v>747</v>
      </c>
      <c r="C574" s="2" t="s">
        <v>3091</v>
      </c>
      <c r="D574" s="2" t="s">
        <v>3092</v>
      </c>
      <c r="E574" s="2" t="s">
        <v>443</v>
      </c>
      <c r="F574" s="2" t="s">
        <v>456</v>
      </c>
      <c r="G574" s="2" t="s">
        <v>468</v>
      </c>
      <c r="H574" s="2" t="s">
        <v>1526</v>
      </c>
      <c r="I574" s="3">
        <v>14386.380000000001</v>
      </c>
      <c r="J574" s="3">
        <v>0</v>
      </c>
      <c r="K574" s="3">
        <v>13019.920000000002</v>
      </c>
      <c r="L574" s="3">
        <v>1224.3599999999999</v>
      </c>
      <c r="M574" s="3">
        <v>4728.4400000000005</v>
      </c>
      <c r="N574" s="3">
        <v>6847.52</v>
      </c>
      <c r="O574" s="3">
        <v>40206.62000000001</v>
      </c>
    </row>
    <row r="575" spans="1:15">
      <c r="A575" s="2" t="s">
        <v>1660</v>
      </c>
      <c r="B575" s="2" t="s">
        <v>747</v>
      </c>
      <c r="C575" s="2" t="s">
        <v>3085</v>
      </c>
      <c r="D575" s="2" t="s">
        <v>3086</v>
      </c>
      <c r="E575" s="2" t="s">
        <v>443</v>
      </c>
      <c r="F575" s="2" t="s">
        <v>456</v>
      </c>
      <c r="G575" s="2" t="s">
        <v>468</v>
      </c>
      <c r="H575" s="2" t="s">
        <v>1526</v>
      </c>
      <c r="I575" s="3">
        <v>11480.060000000001</v>
      </c>
      <c r="J575" s="3">
        <v>2165.98</v>
      </c>
      <c r="K575" s="3">
        <v>18831.62</v>
      </c>
      <c r="L575" s="3">
        <v>1224.3600000000001</v>
      </c>
      <c r="M575" s="3">
        <v>5727.1600000000008</v>
      </c>
      <c r="N575" s="3">
        <v>0</v>
      </c>
      <c r="O575" s="3">
        <v>39429.180000000008</v>
      </c>
    </row>
    <row r="576" spans="1:15">
      <c r="A576" s="2" t="s">
        <v>1660</v>
      </c>
      <c r="B576" s="2" t="s">
        <v>747</v>
      </c>
      <c r="C576" s="2" t="s">
        <v>3087</v>
      </c>
      <c r="D576" s="2" t="s">
        <v>3088</v>
      </c>
      <c r="E576" s="2" t="s">
        <v>443</v>
      </c>
      <c r="F576" s="2" t="s">
        <v>456</v>
      </c>
      <c r="G576" s="2" t="s">
        <v>468</v>
      </c>
      <c r="H576" s="2" t="s">
        <v>1526</v>
      </c>
      <c r="I576" s="3">
        <v>13475.98</v>
      </c>
      <c r="J576" s="3">
        <v>1224.3600000000001</v>
      </c>
      <c r="K576" s="3">
        <v>14033.75</v>
      </c>
      <c r="L576" s="3">
        <v>1655.2800000000002</v>
      </c>
      <c r="M576" s="3">
        <v>3148.08</v>
      </c>
      <c r="N576" s="3">
        <v>3098.04</v>
      </c>
      <c r="O576" s="3">
        <v>36635.490000000005</v>
      </c>
    </row>
    <row r="577" spans="1:15">
      <c r="A577" s="2" t="s">
        <v>1660</v>
      </c>
      <c r="B577" s="2" t="s">
        <v>747</v>
      </c>
      <c r="C577" s="2" t="s">
        <v>7624</v>
      </c>
      <c r="D577" s="2" t="s">
        <v>7625</v>
      </c>
      <c r="E577" s="2" t="s">
        <v>443</v>
      </c>
      <c r="F577" s="2" t="s">
        <v>456</v>
      </c>
      <c r="G577" s="2" t="s">
        <v>468</v>
      </c>
      <c r="H577" s="2" t="s">
        <v>45</v>
      </c>
      <c r="I577" s="3">
        <v>0</v>
      </c>
      <c r="J577" s="3">
        <v>0</v>
      </c>
      <c r="K577" s="3">
        <v>1211</v>
      </c>
      <c r="L577" s="3">
        <v>0</v>
      </c>
      <c r="M577" s="3">
        <v>0</v>
      </c>
      <c r="N577" s="3">
        <v>0</v>
      </c>
      <c r="O577" s="3">
        <v>1211</v>
      </c>
    </row>
    <row r="578" spans="1:15">
      <c r="A578" s="2" t="s">
        <v>1660</v>
      </c>
      <c r="B578" s="2" t="s">
        <v>34</v>
      </c>
      <c r="C578" s="2" t="s">
        <v>1733</v>
      </c>
      <c r="D578" s="2" t="s">
        <v>1734</v>
      </c>
      <c r="E578" s="2" t="s">
        <v>30</v>
      </c>
      <c r="F578" s="2" t="s">
        <v>31</v>
      </c>
      <c r="G578" s="2" t="s">
        <v>32</v>
      </c>
      <c r="H578" s="2" t="s">
        <v>33</v>
      </c>
      <c r="I578" s="3">
        <v>681250.24</v>
      </c>
      <c r="J578" s="3">
        <v>0</v>
      </c>
      <c r="K578" s="3">
        <v>416333.57</v>
      </c>
      <c r="L578" s="3">
        <v>671212.43999999983</v>
      </c>
      <c r="M578" s="3">
        <v>299290.07999999996</v>
      </c>
      <c r="N578" s="3">
        <v>941017.17999999993</v>
      </c>
      <c r="O578" s="3">
        <v>3009103.51</v>
      </c>
    </row>
    <row r="579" spans="1:15">
      <c r="A579" s="2" t="s">
        <v>1660</v>
      </c>
      <c r="B579" s="2" t="s">
        <v>34</v>
      </c>
      <c r="C579" s="2" t="s">
        <v>1743</v>
      </c>
      <c r="D579" s="2" t="s">
        <v>1744</v>
      </c>
      <c r="E579" s="2" t="s">
        <v>30</v>
      </c>
      <c r="F579" s="2" t="s">
        <v>31</v>
      </c>
      <c r="G579" s="2" t="s">
        <v>32</v>
      </c>
      <c r="H579" s="2" t="s">
        <v>33</v>
      </c>
      <c r="I579" s="3">
        <v>587985.29</v>
      </c>
      <c r="J579" s="3">
        <v>-68153.45</v>
      </c>
      <c r="K579" s="3">
        <v>598553.75</v>
      </c>
      <c r="L579" s="3">
        <v>653706.62</v>
      </c>
      <c r="M579" s="3">
        <v>299862.82</v>
      </c>
      <c r="N579" s="3">
        <v>929087.8899999999</v>
      </c>
      <c r="O579" s="3">
        <v>3001042.92</v>
      </c>
    </row>
    <row r="580" spans="1:15">
      <c r="A580" s="2" t="s">
        <v>1660</v>
      </c>
      <c r="B580" s="2" t="s">
        <v>34</v>
      </c>
      <c r="C580" s="2" t="s">
        <v>1716</v>
      </c>
      <c r="D580" s="2" t="s">
        <v>1737</v>
      </c>
      <c r="E580" s="2" t="s">
        <v>30</v>
      </c>
      <c r="F580" s="2" t="s">
        <v>31</v>
      </c>
      <c r="G580" s="2" t="s">
        <v>32</v>
      </c>
      <c r="H580" s="2" t="s">
        <v>33</v>
      </c>
      <c r="I580" s="3">
        <v>525882.44999999995</v>
      </c>
      <c r="J580" s="3">
        <v>0</v>
      </c>
      <c r="K580" s="3">
        <v>339485.00000000006</v>
      </c>
      <c r="L580" s="3">
        <v>620204.22999999986</v>
      </c>
      <c r="M580" s="3">
        <v>442692.81</v>
      </c>
      <c r="N580" s="3">
        <v>1046559.9000000001</v>
      </c>
      <c r="O580" s="3">
        <v>2974824.39</v>
      </c>
    </row>
    <row r="581" spans="1:15">
      <c r="A581" s="2" t="s">
        <v>1660</v>
      </c>
      <c r="B581" s="2" t="s">
        <v>34</v>
      </c>
      <c r="C581" s="2" t="s">
        <v>1735</v>
      </c>
      <c r="D581" s="2" t="s">
        <v>1736</v>
      </c>
      <c r="E581" s="2" t="s">
        <v>30</v>
      </c>
      <c r="F581" s="2" t="s">
        <v>31</v>
      </c>
      <c r="G581" s="2" t="s">
        <v>32</v>
      </c>
      <c r="H581" s="2" t="s">
        <v>33</v>
      </c>
      <c r="I581" s="3">
        <v>670839.63</v>
      </c>
      <c r="J581" s="3">
        <v>0</v>
      </c>
      <c r="K581" s="3">
        <v>551574.01</v>
      </c>
      <c r="L581" s="3">
        <v>373458.32999999996</v>
      </c>
      <c r="M581" s="3">
        <v>310621.02</v>
      </c>
      <c r="N581" s="3">
        <v>836117.06</v>
      </c>
      <c r="O581" s="3">
        <v>2742610.0500000003</v>
      </c>
    </row>
    <row r="582" spans="1:15">
      <c r="A582" s="2" t="s">
        <v>1660</v>
      </c>
      <c r="B582" s="2" t="s">
        <v>34</v>
      </c>
      <c r="C582" s="2" t="s">
        <v>1690</v>
      </c>
      <c r="D582" s="2" t="s">
        <v>1742</v>
      </c>
      <c r="E582" s="2" t="s">
        <v>30</v>
      </c>
      <c r="F582" s="2" t="s">
        <v>31</v>
      </c>
      <c r="G582" s="2" t="s">
        <v>32</v>
      </c>
      <c r="H582" s="2" t="s">
        <v>33</v>
      </c>
      <c r="I582" s="3">
        <v>510399.57999999996</v>
      </c>
      <c r="J582" s="3">
        <v>0</v>
      </c>
      <c r="K582" s="3">
        <v>304717.30000000005</v>
      </c>
      <c r="L582" s="3">
        <v>537147.98</v>
      </c>
      <c r="M582" s="3">
        <v>227795.62000000005</v>
      </c>
      <c r="N582" s="3">
        <v>761912.40999999992</v>
      </c>
      <c r="O582" s="3">
        <v>2341972.89</v>
      </c>
    </row>
    <row r="583" spans="1:15">
      <c r="A583" s="2" t="s">
        <v>1660</v>
      </c>
      <c r="B583" s="2" t="s">
        <v>34</v>
      </c>
      <c r="C583" s="2" t="s">
        <v>1745</v>
      </c>
      <c r="D583" s="2" t="s">
        <v>1746</v>
      </c>
      <c r="E583" s="2" t="s">
        <v>30</v>
      </c>
      <c r="F583" s="2" t="s">
        <v>31</v>
      </c>
      <c r="G583" s="2" t="s">
        <v>32</v>
      </c>
      <c r="H583" s="2" t="s">
        <v>33</v>
      </c>
      <c r="I583" s="3">
        <v>461339.34</v>
      </c>
      <c r="J583" s="3">
        <v>0</v>
      </c>
      <c r="K583" s="3">
        <v>359212.78</v>
      </c>
      <c r="L583" s="3">
        <v>463130.8</v>
      </c>
      <c r="M583" s="3">
        <v>246524.44000000006</v>
      </c>
      <c r="N583" s="3">
        <v>583259.35999999987</v>
      </c>
      <c r="O583" s="3">
        <v>2113466.7200000002</v>
      </c>
    </row>
    <row r="584" spans="1:15">
      <c r="A584" s="2" t="s">
        <v>1660</v>
      </c>
      <c r="B584" s="2" t="s">
        <v>34</v>
      </c>
      <c r="C584" s="2" t="s">
        <v>1740</v>
      </c>
      <c r="D584" s="2" t="s">
        <v>1741</v>
      </c>
      <c r="E584" s="2" t="s">
        <v>30</v>
      </c>
      <c r="F584" s="2" t="s">
        <v>31</v>
      </c>
      <c r="G584" s="2" t="s">
        <v>32</v>
      </c>
      <c r="H584" s="2" t="s">
        <v>33</v>
      </c>
      <c r="I584" s="3">
        <v>370988.97999999992</v>
      </c>
      <c r="J584" s="3">
        <v>-25985.7</v>
      </c>
      <c r="K584" s="3">
        <v>278941.64</v>
      </c>
      <c r="L584" s="3">
        <v>396504.14</v>
      </c>
      <c r="M584" s="3">
        <v>132583.34</v>
      </c>
      <c r="N584" s="3">
        <v>616826.46</v>
      </c>
      <c r="O584" s="3">
        <v>1769858.8599999999</v>
      </c>
    </row>
    <row r="585" spans="1:15">
      <c r="A585" s="2" t="s">
        <v>1660</v>
      </c>
      <c r="B585" s="2" t="s">
        <v>34</v>
      </c>
      <c r="C585" s="2" t="s">
        <v>1738</v>
      </c>
      <c r="D585" s="2" t="s">
        <v>1739</v>
      </c>
      <c r="E585" s="2" t="s">
        <v>30</v>
      </c>
      <c r="F585" s="2" t="s">
        <v>31</v>
      </c>
      <c r="G585" s="2" t="s">
        <v>32</v>
      </c>
      <c r="H585" s="2" t="s">
        <v>33</v>
      </c>
      <c r="I585" s="3">
        <v>328521.81</v>
      </c>
      <c r="J585" s="3">
        <v>0</v>
      </c>
      <c r="K585" s="3">
        <v>340025.51</v>
      </c>
      <c r="L585" s="3">
        <v>296541.55000000005</v>
      </c>
      <c r="M585" s="3">
        <v>136864.16</v>
      </c>
      <c r="N585" s="3">
        <v>405781.68000000005</v>
      </c>
      <c r="O585" s="3">
        <v>1507734.7100000002</v>
      </c>
    </row>
    <row r="586" spans="1:15">
      <c r="A586" s="2" t="s">
        <v>1660</v>
      </c>
      <c r="B586" s="2" t="s">
        <v>34</v>
      </c>
      <c r="C586" s="2" t="s">
        <v>2810</v>
      </c>
      <c r="D586" s="2" t="s">
        <v>6413</v>
      </c>
      <c r="E586" s="2" t="s">
        <v>30</v>
      </c>
      <c r="F586" s="2" t="s">
        <v>31</v>
      </c>
      <c r="G586" s="2" t="s">
        <v>32</v>
      </c>
      <c r="H586" s="2" t="s">
        <v>33</v>
      </c>
      <c r="I586" s="3">
        <v>232497.34999999998</v>
      </c>
      <c r="J586" s="3">
        <v>0</v>
      </c>
      <c r="K586" s="3">
        <v>196562.68000000002</v>
      </c>
      <c r="L586" s="3">
        <v>313735.49000000005</v>
      </c>
      <c r="M586" s="3">
        <v>76660.33</v>
      </c>
      <c r="N586" s="3">
        <v>304744.14</v>
      </c>
      <c r="O586" s="3">
        <v>1124199.99</v>
      </c>
    </row>
    <row r="587" spans="1:15">
      <c r="A587" s="2" t="s">
        <v>1660</v>
      </c>
      <c r="B587" s="2" t="s">
        <v>34</v>
      </c>
      <c r="C587" s="2" t="s">
        <v>2782</v>
      </c>
      <c r="D587" s="2" t="s">
        <v>6412</v>
      </c>
      <c r="E587" s="2" t="s">
        <v>30</v>
      </c>
      <c r="F587" s="2" t="s">
        <v>31</v>
      </c>
      <c r="G587" s="2" t="s">
        <v>32</v>
      </c>
      <c r="H587" s="2" t="s">
        <v>33</v>
      </c>
      <c r="I587" s="3">
        <v>171781.00000000006</v>
      </c>
      <c r="J587" s="3">
        <v>0</v>
      </c>
      <c r="K587" s="3">
        <v>194860</v>
      </c>
      <c r="L587" s="3">
        <v>270906.93</v>
      </c>
      <c r="M587" s="3">
        <v>124987.45000000001</v>
      </c>
      <c r="N587" s="3">
        <v>356072.25</v>
      </c>
      <c r="O587" s="3">
        <v>1118607.6299999999</v>
      </c>
    </row>
    <row r="588" spans="1:15">
      <c r="A588" s="2" t="s">
        <v>1660</v>
      </c>
      <c r="B588" s="2" t="s">
        <v>34</v>
      </c>
      <c r="C588" s="2" t="s">
        <v>1747</v>
      </c>
      <c r="D588" s="2" t="s">
        <v>1748</v>
      </c>
      <c r="E588" s="2" t="s">
        <v>30</v>
      </c>
      <c r="F588" s="2" t="s">
        <v>31</v>
      </c>
      <c r="G588" s="2" t="s">
        <v>32</v>
      </c>
      <c r="H588" s="2" t="s">
        <v>33</v>
      </c>
      <c r="I588" s="3">
        <v>109260.11000000002</v>
      </c>
      <c r="J588" s="3">
        <v>0</v>
      </c>
      <c r="K588" s="3">
        <v>134120.15000000002</v>
      </c>
      <c r="L588" s="3">
        <v>74890.06</v>
      </c>
      <c r="M588" s="3">
        <v>94483.59</v>
      </c>
      <c r="N588" s="3">
        <v>163430.71000000002</v>
      </c>
      <c r="O588" s="3">
        <v>576184.62000000011</v>
      </c>
    </row>
    <row r="589" spans="1:15">
      <c r="A589" s="2" t="s">
        <v>1660</v>
      </c>
      <c r="B589" s="2" t="s">
        <v>34</v>
      </c>
      <c r="C589" s="2" t="s">
        <v>1751</v>
      </c>
      <c r="D589" s="2" t="s">
        <v>1752</v>
      </c>
      <c r="E589" s="2" t="s">
        <v>30</v>
      </c>
      <c r="F589" s="2" t="s">
        <v>31</v>
      </c>
      <c r="G589" s="2" t="s">
        <v>32</v>
      </c>
      <c r="H589" s="2" t="s">
        <v>33</v>
      </c>
      <c r="I589" s="3">
        <v>115012.63</v>
      </c>
      <c r="J589" s="3">
        <v>0</v>
      </c>
      <c r="K589" s="3">
        <v>107480.71</v>
      </c>
      <c r="L589" s="3">
        <v>137800.77999999997</v>
      </c>
      <c r="M589" s="3">
        <v>67910.290000000008</v>
      </c>
      <c r="N589" s="3">
        <v>131317.16000000003</v>
      </c>
      <c r="O589" s="3">
        <v>559521.57000000007</v>
      </c>
    </row>
    <row r="590" spans="1:15">
      <c r="A590" s="2" t="s">
        <v>1660</v>
      </c>
      <c r="B590" s="2" t="s">
        <v>34</v>
      </c>
      <c r="C590" s="2" t="s">
        <v>1755</v>
      </c>
      <c r="D590" s="2" t="s">
        <v>1756</v>
      </c>
      <c r="E590" s="2" t="s">
        <v>30</v>
      </c>
      <c r="F590" s="2" t="s">
        <v>31</v>
      </c>
      <c r="G590" s="2" t="s">
        <v>32</v>
      </c>
      <c r="H590" s="2" t="s">
        <v>33</v>
      </c>
      <c r="I590" s="3">
        <v>-2.0372681319713593E-10</v>
      </c>
      <c r="J590" s="3">
        <v>0</v>
      </c>
      <c r="K590" s="3">
        <v>2.9103830456733704E-11</v>
      </c>
      <c r="L590" s="3">
        <v>-2.1282176021486521E-9</v>
      </c>
      <c r="M590" s="3">
        <v>-5.8207660913467407E-11</v>
      </c>
      <c r="N590" s="3">
        <v>-2.3283064365386963E-9</v>
      </c>
      <c r="O590" s="3">
        <v>-4.689354682341218E-9</v>
      </c>
    </row>
    <row r="591" spans="1:15">
      <c r="A591" s="2" t="s">
        <v>1660</v>
      </c>
      <c r="B591" s="2" t="s">
        <v>1324</v>
      </c>
      <c r="C591" s="2" t="s">
        <v>1718</v>
      </c>
      <c r="D591" s="2" t="s">
        <v>2590</v>
      </c>
      <c r="E591" s="2" t="s">
        <v>443</v>
      </c>
      <c r="F591" s="2" t="s">
        <v>444</v>
      </c>
      <c r="G591" s="2" t="s">
        <v>444</v>
      </c>
      <c r="H591" s="2" t="s">
        <v>2586</v>
      </c>
      <c r="I591" s="3">
        <v>2349476.8884351035</v>
      </c>
      <c r="J591" s="3">
        <v>951848.95569126401</v>
      </c>
      <c r="K591" s="3">
        <v>2415911.4562292965</v>
      </c>
      <c r="L591" s="3">
        <v>3041115.7036566045</v>
      </c>
      <c r="M591" s="3">
        <v>1871964.3926464727</v>
      </c>
      <c r="N591" s="3">
        <v>192299.94293713133</v>
      </c>
      <c r="O591" s="3">
        <v>10822617.339595873</v>
      </c>
    </row>
    <row r="592" spans="1:15">
      <c r="A592" s="2" t="s">
        <v>1660</v>
      </c>
      <c r="B592" s="2" t="s">
        <v>1324</v>
      </c>
      <c r="C592" s="2" t="s">
        <v>2587</v>
      </c>
      <c r="D592" s="2" t="s">
        <v>2588</v>
      </c>
      <c r="E592" s="2" t="s">
        <v>443</v>
      </c>
      <c r="F592" s="2" t="s">
        <v>444</v>
      </c>
      <c r="G592" s="2" t="s">
        <v>444</v>
      </c>
      <c r="H592" s="2" t="s">
        <v>2586</v>
      </c>
      <c r="I592" s="3">
        <v>2459701.7684351034</v>
      </c>
      <c r="J592" s="3">
        <v>955444.34569126414</v>
      </c>
      <c r="K592" s="3">
        <v>2273103.5662292964</v>
      </c>
      <c r="L592" s="3">
        <v>2902298.1136566056</v>
      </c>
      <c r="M592" s="3">
        <v>1813596.5826464728</v>
      </c>
      <c r="N592" s="3">
        <v>384926.93293713126</v>
      </c>
      <c r="O592" s="3">
        <v>10789071.309595872</v>
      </c>
    </row>
    <row r="593" spans="1:15">
      <c r="A593" s="2" t="s">
        <v>1660</v>
      </c>
      <c r="B593" s="2" t="s">
        <v>1324</v>
      </c>
      <c r="C593" s="2" t="s">
        <v>1684</v>
      </c>
      <c r="D593" s="2" t="s">
        <v>2589</v>
      </c>
      <c r="E593" s="2" t="s">
        <v>443</v>
      </c>
      <c r="F593" s="2" t="s">
        <v>444</v>
      </c>
      <c r="G593" s="2" t="s">
        <v>444</v>
      </c>
      <c r="H593" s="2" t="s">
        <v>2586</v>
      </c>
      <c r="I593" s="3">
        <v>2342112.8484351034</v>
      </c>
      <c r="J593" s="3">
        <v>955444.34569126414</v>
      </c>
      <c r="K593" s="3">
        <v>2412852.1162292967</v>
      </c>
      <c r="L593" s="3">
        <v>2949845.0636566044</v>
      </c>
      <c r="M593" s="3">
        <v>1747461.9426464727</v>
      </c>
      <c r="N593" s="3">
        <v>137968.59293713133</v>
      </c>
      <c r="O593" s="3">
        <v>10545684.909595873</v>
      </c>
    </row>
    <row r="594" spans="1:15">
      <c r="A594" s="2" t="s">
        <v>1660</v>
      </c>
      <c r="B594" s="2" t="s">
        <v>1324</v>
      </c>
      <c r="C594" s="2" t="s">
        <v>1702</v>
      </c>
      <c r="D594" s="2" t="s">
        <v>2605</v>
      </c>
      <c r="E594" s="2" t="s">
        <v>443</v>
      </c>
      <c r="F594" s="2" t="s">
        <v>456</v>
      </c>
      <c r="G594" s="2" t="s">
        <v>457</v>
      </c>
      <c r="H594" s="2" t="s">
        <v>2586</v>
      </c>
      <c r="I594" s="3">
        <v>2274920.4384351033</v>
      </c>
      <c r="J594" s="3">
        <v>955444.34569126414</v>
      </c>
      <c r="K594" s="3">
        <v>2430392.1962292958</v>
      </c>
      <c r="L594" s="3">
        <v>2684333.1336566042</v>
      </c>
      <c r="M594" s="3">
        <v>1748244.2526464728</v>
      </c>
      <c r="N594" s="3">
        <v>155768.02293713132</v>
      </c>
      <c r="O594" s="3">
        <v>10249102.38959587</v>
      </c>
    </row>
    <row r="595" spans="1:15">
      <c r="A595" s="2" t="s">
        <v>1660</v>
      </c>
      <c r="B595" s="2" t="s">
        <v>1324</v>
      </c>
      <c r="C595" s="2" t="s">
        <v>1692</v>
      </c>
      <c r="D595" s="2" t="s">
        <v>2606</v>
      </c>
      <c r="E595" s="2" t="s">
        <v>443</v>
      </c>
      <c r="F595" s="2" t="s">
        <v>456</v>
      </c>
      <c r="G595" s="2" t="s">
        <v>457</v>
      </c>
      <c r="H595" s="2" t="s">
        <v>1323</v>
      </c>
      <c r="I595" s="3">
        <v>2302090.9384351037</v>
      </c>
      <c r="J595" s="3">
        <v>955444.34569126414</v>
      </c>
      <c r="K595" s="3">
        <v>1928728.866229296</v>
      </c>
      <c r="L595" s="3">
        <v>2772554.0136566046</v>
      </c>
      <c r="M595" s="3">
        <v>1708821.9426464722</v>
      </c>
      <c r="N595" s="3">
        <v>91240.682937131322</v>
      </c>
      <c r="O595" s="3">
        <v>9758880.7895958722</v>
      </c>
    </row>
    <row r="596" spans="1:15">
      <c r="A596" s="2" t="s">
        <v>1660</v>
      </c>
      <c r="B596" s="2" t="s">
        <v>1324</v>
      </c>
      <c r="C596" s="2" t="s">
        <v>1704</v>
      </c>
      <c r="D596" s="2" t="s">
        <v>3074</v>
      </c>
      <c r="E596" s="2" t="s">
        <v>443</v>
      </c>
      <c r="F596" s="2" t="s">
        <v>456</v>
      </c>
      <c r="G596" s="2" t="s">
        <v>468</v>
      </c>
      <c r="H596" s="2" t="s">
        <v>3071</v>
      </c>
      <c r="I596" s="3">
        <v>2003070.3584351037</v>
      </c>
      <c r="J596" s="3">
        <v>953148.94569126423</v>
      </c>
      <c r="K596" s="3">
        <v>1398898.4662292963</v>
      </c>
      <c r="L596" s="3">
        <v>2335836.1036566049</v>
      </c>
      <c r="M596" s="3">
        <v>1517204.4426464725</v>
      </c>
      <c r="N596" s="3">
        <v>47400.402937131323</v>
      </c>
      <c r="O596" s="3">
        <v>8255558.7195958728</v>
      </c>
    </row>
    <row r="597" spans="1:15">
      <c r="A597" s="2" t="s">
        <v>1660</v>
      </c>
      <c r="B597" s="2" t="s">
        <v>1324</v>
      </c>
      <c r="C597" s="2" t="s">
        <v>1708</v>
      </c>
      <c r="D597" s="2" t="s">
        <v>3082</v>
      </c>
      <c r="E597" s="2" t="s">
        <v>443</v>
      </c>
      <c r="F597" s="2" t="s">
        <v>456</v>
      </c>
      <c r="G597" s="2" t="s">
        <v>468</v>
      </c>
      <c r="H597" s="2" t="s">
        <v>3073</v>
      </c>
      <c r="I597" s="3">
        <v>1980414.7784351038</v>
      </c>
      <c r="J597" s="3">
        <v>965297.12569126405</v>
      </c>
      <c r="K597" s="3">
        <v>1309434.1762292958</v>
      </c>
      <c r="L597" s="3">
        <v>2386723.3136566048</v>
      </c>
      <c r="M597" s="3">
        <v>1501229.1626464729</v>
      </c>
      <c r="N597" s="3">
        <v>43901.252937131321</v>
      </c>
      <c r="O597" s="3">
        <v>8186999.8095958726</v>
      </c>
    </row>
    <row r="598" spans="1:15">
      <c r="A598" s="2" t="s">
        <v>1660</v>
      </c>
      <c r="B598" s="2" t="s">
        <v>1324</v>
      </c>
      <c r="C598" s="2" t="s">
        <v>1682</v>
      </c>
      <c r="D598" s="2" t="s">
        <v>3075</v>
      </c>
      <c r="E598" s="2" t="s">
        <v>443</v>
      </c>
      <c r="F598" s="2" t="s">
        <v>456</v>
      </c>
      <c r="G598" s="2" t="s">
        <v>468</v>
      </c>
      <c r="H598" s="2" t="s">
        <v>3073</v>
      </c>
      <c r="I598" s="3">
        <v>1973117.6784351035</v>
      </c>
      <c r="J598" s="3">
        <v>957770.46569126414</v>
      </c>
      <c r="K598" s="3">
        <v>1337765.6362292962</v>
      </c>
      <c r="L598" s="3">
        <v>2358084.683656604</v>
      </c>
      <c r="M598" s="3">
        <v>1486760.8526464724</v>
      </c>
      <c r="N598" s="3">
        <v>30082.422937131323</v>
      </c>
      <c r="O598" s="3">
        <v>8143581.7395958724</v>
      </c>
    </row>
    <row r="599" spans="1:15">
      <c r="A599" s="2" t="s">
        <v>1660</v>
      </c>
      <c r="B599" s="2" t="s">
        <v>1324</v>
      </c>
      <c r="C599" s="2" t="s">
        <v>2650</v>
      </c>
      <c r="D599" s="2" t="s">
        <v>3072</v>
      </c>
      <c r="E599" s="2" t="s">
        <v>443</v>
      </c>
      <c r="F599" s="2" t="s">
        <v>456</v>
      </c>
      <c r="G599" s="2" t="s">
        <v>468</v>
      </c>
      <c r="H599" s="2" t="s">
        <v>45</v>
      </c>
      <c r="I599" s="3">
        <v>221924.82000000004</v>
      </c>
      <c r="J599" s="3">
        <v>7841.34</v>
      </c>
      <c r="K599" s="3">
        <v>302300.45000000007</v>
      </c>
      <c r="L599" s="3">
        <v>154932.24</v>
      </c>
      <c r="M599" s="3">
        <v>62000.54</v>
      </c>
      <c r="N599" s="3">
        <v>93585.1</v>
      </c>
      <c r="O599" s="3">
        <v>842584.49000000011</v>
      </c>
    </row>
    <row r="600" spans="1:15">
      <c r="A600" s="2" t="s">
        <v>1660</v>
      </c>
      <c r="B600" s="2" t="s">
        <v>1324</v>
      </c>
      <c r="C600" s="2" t="s">
        <v>1747</v>
      </c>
      <c r="D600" s="2" t="s">
        <v>3076</v>
      </c>
      <c r="E600" s="2" t="s">
        <v>443</v>
      </c>
      <c r="F600" s="2" t="s">
        <v>456</v>
      </c>
      <c r="G600" s="2" t="s">
        <v>468</v>
      </c>
      <c r="H600" s="2" t="s">
        <v>45</v>
      </c>
      <c r="I600" s="3">
        <v>118654.67</v>
      </c>
      <c r="J600" s="3">
        <v>26347.520000000004</v>
      </c>
      <c r="K600" s="3">
        <v>222922.76</v>
      </c>
      <c r="L600" s="3">
        <v>152635.54999999999</v>
      </c>
      <c r="M600" s="3">
        <v>52157.470000000008</v>
      </c>
      <c r="N600" s="3">
        <v>60824.499999999993</v>
      </c>
      <c r="O600" s="3">
        <v>633542.47</v>
      </c>
    </row>
    <row r="601" spans="1:15">
      <c r="A601" s="2" t="s">
        <v>1660</v>
      </c>
      <c r="B601" s="2" t="s">
        <v>1324</v>
      </c>
      <c r="C601" s="2" t="s">
        <v>1698</v>
      </c>
      <c r="D601" s="2" t="s">
        <v>3077</v>
      </c>
      <c r="E601" s="2" t="s">
        <v>443</v>
      </c>
      <c r="F601" s="2" t="s">
        <v>456</v>
      </c>
      <c r="G601" s="2" t="s">
        <v>468</v>
      </c>
      <c r="H601" s="2" t="s">
        <v>45</v>
      </c>
      <c r="I601" s="3">
        <v>55368.750000000007</v>
      </c>
      <c r="J601" s="3">
        <v>4602.38</v>
      </c>
      <c r="K601" s="3">
        <v>174574.73</v>
      </c>
      <c r="L601" s="3">
        <v>83051.289999999994</v>
      </c>
      <c r="M601" s="3">
        <v>38893.37999999999</v>
      </c>
      <c r="N601" s="3">
        <v>38558.01</v>
      </c>
      <c r="O601" s="3">
        <v>395048.54</v>
      </c>
    </row>
    <row r="602" spans="1:15">
      <c r="A602" s="2" t="s">
        <v>1660</v>
      </c>
      <c r="B602" s="2" t="s">
        <v>1324</v>
      </c>
      <c r="C602" s="2" t="s">
        <v>3078</v>
      </c>
      <c r="D602" s="2" t="s">
        <v>3079</v>
      </c>
      <c r="E602" s="2" t="s">
        <v>443</v>
      </c>
      <c r="F602" s="2" t="s">
        <v>456</v>
      </c>
      <c r="G602" s="2" t="s">
        <v>468</v>
      </c>
      <c r="H602" s="2" t="s">
        <v>45</v>
      </c>
      <c r="I602" s="3">
        <v>37140.92</v>
      </c>
      <c r="J602" s="3">
        <v>9009.86</v>
      </c>
      <c r="K602" s="3">
        <v>154384.44</v>
      </c>
      <c r="L602" s="3">
        <v>83391.22</v>
      </c>
      <c r="M602" s="3">
        <v>25439.649999999998</v>
      </c>
      <c r="N602" s="3">
        <v>55926.42</v>
      </c>
      <c r="O602" s="3">
        <v>365292.51</v>
      </c>
    </row>
    <row r="603" spans="1:15">
      <c r="A603" s="2" t="s">
        <v>1660</v>
      </c>
      <c r="B603" s="2" t="s">
        <v>1324</v>
      </c>
      <c r="C603" s="2" t="s">
        <v>1846</v>
      </c>
      <c r="D603" s="2" t="s">
        <v>3080</v>
      </c>
      <c r="E603" s="2" t="s">
        <v>443</v>
      </c>
      <c r="F603" s="2" t="s">
        <v>456</v>
      </c>
      <c r="G603" s="2" t="s">
        <v>468</v>
      </c>
      <c r="H603" s="2" t="s">
        <v>45</v>
      </c>
      <c r="I603" s="3">
        <v>0</v>
      </c>
      <c r="J603" s="3">
        <v>0</v>
      </c>
      <c r="K603" s="3">
        <v>162549.84</v>
      </c>
      <c r="L603" s="3">
        <v>92487.989999999991</v>
      </c>
      <c r="M603" s="3">
        <v>9206.619999999999</v>
      </c>
      <c r="N603" s="3">
        <v>1090.1800000000005</v>
      </c>
      <c r="O603" s="3">
        <v>265334.63</v>
      </c>
    </row>
    <row r="604" spans="1:15">
      <c r="A604" s="2" t="s">
        <v>1660</v>
      </c>
      <c r="B604" s="2" t="s">
        <v>459</v>
      </c>
      <c r="C604" s="2" t="s">
        <v>1743</v>
      </c>
      <c r="D604" s="2" t="s">
        <v>2592</v>
      </c>
      <c r="E604" s="2" t="s">
        <v>443</v>
      </c>
      <c r="F604" s="2" t="s">
        <v>444</v>
      </c>
      <c r="G604" s="2" t="s">
        <v>444</v>
      </c>
      <c r="H604" s="2" t="s">
        <v>2591</v>
      </c>
      <c r="I604" s="3">
        <v>191421.42</v>
      </c>
      <c r="J604" s="3">
        <v>0</v>
      </c>
      <c r="K604" s="3">
        <v>408495.0799999999</v>
      </c>
      <c r="L604" s="3">
        <v>264456.83999999997</v>
      </c>
      <c r="M604" s="3">
        <v>282832.59999999992</v>
      </c>
      <c r="N604" s="3">
        <v>154576.75</v>
      </c>
      <c r="O604" s="3">
        <v>1301782.69</v>
      </c>
    </row>
    <row r="605" spans="1:15">
      <c r="A605" s="2" t="s">
        <v>1660</v>
      </c>
      <c r="B605" s="2" t="s">
        <v>459</v>
      </c>
      <c r="C605" s="2" t="s">
        <v>1690</v>
      </c>
      <c r="D605" s="2" t="s">
        <v>2607</v>
      </c>
      <c r="E605" s="2" t="s">
        <v>443</v>
      </c>
      <c r="F605" s="2" t="s">
        <v>456</v>
      </c>
      <c r="G605" s="2" t="s">
        <v>457</v>
      </c>
      <c r="H605" s="2" t="s">
        <v>458</v>
      </c>
      <c r="I605" s="3">
        <v>228805.53999999998</v>
      </c>
      <c r="J605" s="3">
        <v>0</v>
      </c>
      <c r="K605" s="3">
        <v>352873.27000000014</v>
      </c>
      <c r="L605" s="3">
        <v>254420.96999999997</v>
      </c>
      <c r="M605" s="3">
        <v>332286.72000000003</v>
      </c>
      <c r="N605" s="3">
        <v>107230.66</v>
      </c>
      <c r="O605" s="3">
        <v>1275617.1600000001</v>
      </c>
    </row>
    <row r="606" spans="1:15">
      <c r="A606" s="2" t="s">
        <v>1660</v>
      </c>
      <c r="B606" s="2" t="s">
        <v>459</v>
      </c>
      <c r="C606" s="2" t="s">
        <v>1832</v>
      </c>
      <c r="D606" s="2" t="s">
        <v>2593</v>
      </c>
      <c r="E606" s="2" t="s">
        <v>443</v>
      </c>
      <c r="F606" s="2" t="s">
        <v>444</v>
      </c>
      <c r="G606" s="2" t="s">
        <v>444</v>
      </c>
      <c r="H606" s="2" t="s">
        <v>2591</v>
      </c>
      <c r="I606" s="3">
        <v>155642.08000000002</v>
      </c>
      <c r="J606" s="3">
        <v>0</v>
      </c>
      <c r="K606" s="3">
        <v>274710.5</v>
      </c>
      <c r="L606" s="3">
        <v>189201.64000000004</v>
      </c>
      <c r="M606" s="3">
        <v>210652.2</v>
      </c>
      <c r="N606" s="3">
        <v>68989.11</v>
      </c>
      <c r="O606" s="3">
        <v>899195.53000000014</v>
      </c>
    </row>
    <row r="607" spans="1:15">
      <c r="A607" s="2" t="s">
        <v>1660</v>
      </c>
      <c r="B607" s="2" t="s">
        <v>459</v>
      </c>
      <c r="C607" s="2" t="s">
        <v>1998</v>
      </c>
      <c r="D607" s="2" t="s">
        <v>2608</v>
      </c>
      <c r="E607" s="2" t="s">
        <v>443</v>
      </c>
      <c r="F607" s="2" t="s">
        <v>456</v>
      </c>
      <c r="G607" s="2" t="s">
        <v>457</v>
      </c>
      <c r="H607" s="2" t="s">
        <v>458</v>
      </c>
      <c r="I607" s="3">
        <v>94270.840000000011</v>
      </c>
      <c r="J607" s="3">
        <v>0</v>
      </c>
      <c r="K607" s="3">
        <v>165001.40999999997</v>
      </c>
      <c r="L607" s="3">
        <v>143790.64000000001</v>
      </c>
      <c r="M607" s="3">
        <v>112994.06999999999</v>
      </c>
      <c r="N607" s="3">
        <v>55130.459999999992</v>
      </c>
      <c r="O607" s="3">
        <v>571187.41999999993</v>
      </c>
    </row>
    <row r="608" spans="1:15">
      <c r="A608" s="2" t="s">
        <v>1660</v>
      </c>
      <c r="B608" s="2" t="s">
        <v>459</v>
      </c>
      <c r="C608" s="2" t="s">
        <v>1816</v>
      </c>
      <c r="D608" s="2" t="s">
        <v>2594</v>
      </c>
      <c r="E608" s="2" t="s">
        <v>443</v>
      </c>
      <c r="F608" s="2" t="s">
        <v>444</v>
      </c>
      <c r="G608" s="2" t="s">
        <v>444</v>
      </c>
      <c r="H608" s="2" t="s">
        <v>2591</v>
      </c>
      <c r="I608" s="3">
        <v>97716.61</v>
      </c>
      <c r="J608" s="3">
        <v>0</v>
      </c>
      <c r="K608" s="3">
        <v>177095.49</v>
      </c>
      <c r="L608" s="3">
        <v>124747.53</v>
      </c>
      <c r="M608" s="3">
        <v>98899.95</v>
      </c>
      <c r="N608" s="3">
        <v>57263.740000000005</v>
      </c>
      <c r="O608" s="3">
        <v>555723.31999999995</v>
      </c>
    </row>
    <row r="609" spans="1:15">
      <c r="A609" s="2" t="s">
        <v>1660</v>
      </c>
      <c r="B609" s="2" t="s">
        <v>459</v>
      </c>
      <c r="C609" s="2" t="s">
        <v>1908</v>
      </c>
      <c r="D609" s="2" t="s">
        <v>2609</v>
      </c>
      <c r="E609" s="2" t="s">
        <v>443</v>
      </c>
      <c r="F609" s="2" t="s">
        <v>456</v>
      </c>
      <c r="G609" s="2" t="s">
        <v>457</v>
      </c>
      <c r="H609" s="2" t="s">
        <v>458</v>
      </c>
      <c r="I609" s="3">
        <v>64115.18</v>
      </c>
      <c r="J609" s="3">
        <v>0</v>
      </c>
      <c r="K609" s="3">
        <v>150353.61000000002</v>
      </c>
      <c r="L609" s="3">
        <v>128734.56000000001</v>
      </c>
      <c r="M609" s="3">
        <v>155538.01000000004</v>
      </c>
      <c r="N609" s="3">
        <v>44424.63</v>
      </c>
      <c r="O609" s="3">
        <v>543165.99000000011</v>
      </c>
    </row>
    <row r="610" spans="1:15">
      <c r="A610" s="2" t="s">
        <v>1660</v>
      </c>
      <c r="B610" s="2" t="s">
        <v>459</v>
      </c>
      <c r="C610" s="2" t="s">
        <v>2603</v>
      </c>
      <c r="D610" s="2" t="s">
        <v>2604</v>
      </c>
      <c r="E610" s="2" t="s">
        <v>443</v>
      </c>
      <c r="F610" s="2" t="s">
        <v>456</v>
      </c>
      <c r="G610" s="2" t="s">
        <v>457</v>
      </c>
      <c r="H610" s="2" t="s">
        <v>45</v>
      </c>
      <c r="I610" s="3">
        <v>40226.979999999996</v>
      </c>
      <c r="J610" s="3">
        <v>0</v>
      </c>
      <c r="K610" s="3">
        <v>103033.70999999999</v>
      </c>
      <c r="L610" s="3">
        <v>54542</v>
      </c>
      <c r="M610" s="3">
        <v>50920.47</v>
      </c>
      <c r="N610" s="3">
        <v>21738.530000000002</v>
      </c>
      <c r="O610" s="3">
        <v>270461.69</v>
      </c>
    </row>
    <row r="611" spans="1:15">
      <c r="A611" s="2" t="s">
        <v>1660</v>
      </c>
      <c r="B611" s="2" t="s">
        <v>459</v>
      </c>
      <c r="C611" s="2" t="s">
        <v>1723</v>
      </c>
      <c r="D611" s="2" t="s">
        <v>2625</v>
      </c>
      <c r="E611" s="2" t="s">
        <v>443</v>
      </c>
      <c r="F611" s="2" t="s">
        <v>456</v>
      </c>
      <c r="G611" s="2" t="s">
        <v>468</v>
      </c>
      <c r="H611" s="2" t="s">
        <v>45</v>
      </c>
      <c r="I611" s="3">
        <v>0</v>
      </c>
      <c r="J611" s="3">
        <v>0</v>
      </c>
      <c r="K611" s="3">
        <v>139303.07999999999</v>
      </c>
      <c r="L611" s="3">
        <v>0</v>
      </c>
      <c r="M611" s="3">
        <v>33540.1</v>
      </c>
      <c r="N611" s="3">
        <v>9859.89</v>
      </c>
      <c r="O611" s="3">
        <v>182703.06999999998</v>
      </c>
    </row>
    <row r="612" spans="1:15">
      <c r="A612" s="2" t="s">
        <v>1660</v>
      </c>
      <c r="B612" s="2" t="s">
        <v>459</v>
      </c>
      <c r="C612" s="2" t="s">
        <v>7626</v>
      </c>
      <c r="D612" s="2" t="s">
        <v>7627</v>
      </c>
      <c r="E612" s="2" t="s">
        <v>443</v>
      </c>
      <c r="F612" s="2" t="s">
        <v>456</v>
      </c>
      <c r="G612" s="2" t="s">
        <v>468</v>
      </c>
      <c r="H612" s="2" t="s">
        <v>458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</row>
    <row r="613" spans="1:15">
      <c r="A613" s="2" t="s">
        <v>1660</v>
      </c>
      <c r="B613" s="2" t="s">
        <v>46</v>
      </c>
      <c r="C613" s="2" t="s">
        <v>1727</v>
      </c>
      <c r="D613" s="2" t="s">
        <v>1728</v>
      </c>
      <c r="E613" s="2" t="s">
        <v>30</v>
      </c>
      <c r="F613" s="2" t="s">
        <v>31</v>
      </c>
      <c r="G613" s="2" t="s">
        <v>1722</v>
      </c>
      <c r="H613" s="2" t="s">
        <v>49</v>
      </c>
      <c r="I613" s="3">
        <v>662081.67000000016</v>
      </c>
      <c r="J613" s="3">
        <v>319333.43</v>
      </c>
      <c r="K613" s="3">
        <v>459197.98</v>
      </c>
      <c r="L613" s="3">
        <v>1075768.47</v>
      </c>
      <c r="M613" s="3">
        <v>160985.83000000002</v>
      </c>
      <c r="N613" s="3">
        <v>967320.39999999991</v>
      </c>
      <c r="O613" s="3">
        <v>3644687.7800000003</v>
      </c>
    </row>
    <row r="614" spans="1:15">
      <c r="A614" s="2" t="s">
        <v>1660</v>
      </c>
      <c r="B614" s="2" t="s">
        <v>46</v>
      </c>
      <c r="C614" s="2" t="s">
        <v>1731</v>
      </c>
      <c r="D614" s="2" t="s">
        <v>1732</v>
      </c>
      <c r="E614" s="2" t="s">
        <v>30</v>
      </c>
      <c r="F614" s="2" t="s">
        <v>31</v>
      </c>
      <c r="G614" s="2" t="s">
        <v>1722</v>
      </c>
      <c r="H614" s="2" t="s">
        <v>49</v>
      </c>
      <c r="I614" s="3">
        <v>497793.4499999999</v>
      </c>
      <c r="J614" s="3">
        <v>322260.92000000004</v>
      </c>
      <c r="K614" s="3">
        <v>499543.32</v>
      </c>
      <c r="L614" s="3">
        <v>1028003.45</v>
      </c>
      <c r="M614" s="3">
        <v>67670.42</v>
      </c>
      <c r="N614" s="3">
        <v>953347.62</v>
      </c>
      <c r="O614" s="3">
        <v>3368619.1799999997</v>
      </c>
    </row>
    <row r="615" spans="1:15">
      <c r="A615" s="2" t="s">
        <v>1660</v>
      </c>
      <c r="B615" s="2" t="s">
        <v>46</v>
      </c>
      <c r="C615" s="2" t="s">
        <v>1729</v>
      </c>
      <c r="D615" s="2" t="s">
        <v>1730</v>
      </c>
      <c r="E615" s="2" t="s">
        <v>30</v>
      </c>
      <c r="F615" s="2" t="s">
        <v>31</v>
      </c>
      <c r="G615" s="2" t="s">
        <v>1722</v>
      </c>
      <c r="H615" s="2" t="s">
        <v>49</v>
      </c>
      <c r="I615" s="3">
        <v>433820.64</v>
      </c>
      <c r="J615" s="3">
        <v>190164.15000000002</v>
      </c>
      <c r="K615" s="3">
        <v>448071.86</v>
      </c>
      <c r="L615" s="3">
        <v>800870.6</v>
      </c>
      <c r="M615" s="3">
        <v>160870.28</v>
      </c>
      <c r="N615" s="3">
        <v>796643.24</v>
      </c>
      <c r="O615" s="3">
        <v>2830440.77</v>
      </c>
    </row>
    <row r="616" spans="1:15">
      <c r="A616" s="2" t="s">
        <v>1660</v>
      </c>
      <c r="B616" s="2" t="s">
        <v>46</v>
      </c>
      <c r="C616" s="2" t="s">
        <v>1757</v>
      </c>
      <c r="D616" s="2" t="s">
        <v>1758</v>
      </c>
      <c r="E616" s="2" t="s">
        <v>30</v>
      </c>
      <c r="F616" s="2" t="s">
        <v>31</v>
      </c>
      <c r="G616" s="2" t="s">
        <v>32</v>
      </c>
      <c r="H616" s="2" t="s">
        <v>49</v>
      </c>
      <c r="I616" s="3">
        <v>429754.25</v>
      </c>
      <c r="J616" s="3">
        <v>232545.52000000005</v>
      </c>
      <c r="K616" s="3">
        <v>405560.72</v>
      </c>
      <c r="L616" s="3">
        <v>852237.15</v>
      </c>
      <c r="M616" s="3">
        <v>59722.960000000006</v>
      </c>
      <c r="N616" s="3">
        <v>822186.16000000015</v>
      </c>
      <c r="O616" s="3">
        <v>2802006.7600000002</v>
      </c>
    </row>
    <row r="617" spans="1:15">
      <c r="A617" s="2" t="s">
        <v>1660</v>
      </c>
      <c r="B617" s="2" t="s">
        <v>46</v>
      </c>
      <c r="C617" s="2" t="s">
        <v>1725</v>
      </c>
      <c r="D617" s="2" t="s">
        <v>1726</v>
      </c>
      <c r="E617" s="2" t="s">
        <v>30</v>
      </c>
      <c r="F617" s="2" t="s">
        <v>31</v>
      </c>
      <c r="G617" s="2" t="s">
        <v>1722</v>
      </c>
      <c r="H617" s="2" t="s">
        <v>45</v>
      </c>
      <c r="I617" s="3">
        <v>420931.52</v>
      </c>
      <c r="J617" s="3">
        <v>113321.60000000002</v>
      </c>
      <c r="K617" s="3">
        <v>382490.06999999995</v>
      </c>
      <c r="L617" s="3">
        <v>1066372.7000000002</v>
      </c>
      <c r="M617" s="3">
        <v>92290.920000000013</v>
      </c>
      <c r="N617" s="3">
        <v>622020.42999999993</v>
      </c>
      <c r="O617" s="3">
        <v>2697427.24</v>
      </c>
    </row>
    <row r="618" spans="1:15">
      <c r="A618" s="2" t="s">
        <v>1660</v>
      </c>
      <c r="B618" s="2" t="s">
        <v>46</v>
      </c>
      <c r="C618" s="2" t="s">
        <v>1723</v>
      </c>
      <c r="D618" s="2" t="s">
        <v>1724</v>
      </c>
      <c r="E618" s="2" t="s">
        <v>30</v>
      </c>
      <c r="F618" s="2" t="s">
        <v>31</v>
      </c>
      <c r="G618" s="2" t="s">
        <v>1722</v>
      </c>
      <c r="H618" s="2" t="s">
        <v>45</v>
      </c>
      <c r="I618" s="3">
        <v>0</v>
      </c>
      <c r="J618" s="3">
        <v>0</v>
      </c>
      <c r="K618" s="3">
        <v>0</v>
      </c>
      <c r="L618" s="3">
        <v>459576.16</v>
      </c>
      <c r="M618" s="3">
        <v>33539.279999999999</v>
      </c>
      <c r="N618" s="3">
        <v>839382.06999999983</v>
      </c>
      <c r="O618" s="3">
        <v>1332497.5099999998</v>
      </c>
    </row>
    <row r="619" spans="1:15">
      <c r="A619" s="2" t="s">
        <v>1660</v>
      </c>
      <c r="B619" s="2" t="s">
        <v>445</v>
      </c>
      <c r="C619" s="2" t="s">
        <v>2721</v>
      </c>
      <c r="D619" s="2" t="s">
        <v>2722</v>
      </c>
      <c r="E619" s="2" t="s">
        <v>443</v>
      </c>
      <c r="F619" s="2" t="s">
        <v>456</v>
      </c>
      <c r="G619" s="2" t="s">
        <v>468</v>
      </c>
      <c r="H619" s="2" t="s">
        <v>45</v>
      </c>
      <c r="I619" s="3">
        <v>45116.608992000001</v>
      </c>
      <c r="J619" s="3">
        <v>62210.383018800007</v>
      </c>
      <c r="K619" s="3">
        <v>35413.051313999989</v>
      </c>
      <c r="L619" s="3">
        <v>76611.460812000005</v>
      </c>
      <c r="M619" s="3">
        <v>23503.880368800001</v>
      </c>
      <c r="N619" s="3">
        <v>100792.48738680003</v>
      </c>
      <c r="O619" s="3">
        <v>343647.87189240009</v>
      </c>
    </row>
    <row r="620" spans="1:15">
      <c r="A620" s="2" t="s">
        <v>1660</v>
      </c>
      <c r="B620" s="2" t="s">
        <v>445</v>
      </c>
      <c r="C620" s="2" t="s">
        <v>2765</v>
      </c>
      <c r="D620" s="2" t="s">
        <v>2766</v>
      </c>
      <c r="E620" s="2" t="s">
        <v>443</v>
      </c>
      <c r="F620" s="2" t="s">
        <v>456</v>
      </c>
      <c r="G620" s="2" t="s">
        <v>468</v>
      </c>
      <c r="H620" s="2" t="s">
        <v>45</v>
      </c>
      <c r="I620" s="3">
        <v>45116.608991999994</v>
      </c>
      <c r="J620" s="3">
        <v>62210.383018800014</v>
      </c>
      <c r="K620" s="3">
        <v>35413.051314000011</v>
      </c>
      <c r="L620" s="3">
        <v>76611.460812000005</v>
      </c>
      <c r="M620" s="3">
        <v>23503.880368799997</v>
      </c>
      <c r="N620" s="3">
        <v>100792.4873868</v>
      </c>
      <c r="O620" s="3">
        <v>343647.87189240009</v>
      </c>
    </row>
    <row r="621" spans="1:15">
      <c r="A621" s="2" t="s">
        <v>1660</v>
      </c>
      <c r="B621" s="2" t="s">
        <v>445</v>
      </c>
      <c r="C621" s="2" t="s">
        <v>2727</v>
      </c>
      <c r="D621" s="2" t="s">
        <v>2728</v>
      </c>
      <c r="E621" s="2" t="s">
        <v>443</v>
      </c>
      <c r="F621" s="2" t="s">
        <v>456</v>
      </c>
      <c r="G621" s="2" t="s">
        <v>468</v>
      </c>
      <c r="H621" s="2" t="s">
        <v>45</v>
      </c>
      <c r="I621" s="3">
        <v>45116.608992000009</v>
      </c>
      <c r="J621" s="3">
        <v>62210.383018800014</v>
      </c>
      <c r="K621" s="3">
        <v>35413.051314000026</v>
      </c>
      <c r="L621" s="3">
        <v>76611.460812000005</v>
      </c>
      <c r="M621" s="3">
        <v>23503.880368799997</v>
      </c>
      <c r="N621" s="3">
        <v>100792.48738680001</v>
      </c>
      <c r="O621" s="3">
        <v>343647.87189240009</v>
      </c>
    </row>
    <row r="622" spans="1:15">
      <c r="A622" s="2" t="s">
        <v>1660</v>
      </c>
      <c r="B622" s="2" t="s">
        <v>445</v>
      </c>
      <c r="C622" s="2" t="s">
        <v>2692</v>
      </c>
      <c r="D622" s="2" t="s">
        <v>2693</v>
      </c>
      <c r="E622" s="2" t="s">
        <v>443</v>
      </c>
      <c r="F622" s="2" t="s">
        <v>456</v>
      </c>
      <c r="G622" s="2" t="s">
        <v>468</v>
      </c>
      <c r="H622" s="2" t="s">
        <v>45</v>
      </c>
      <c r="I622" s="3">
        <v>45116.608992000001</v>
      </c>
      <c r="J622" s="3">
        <v>62210.383018799999</v>
      </c>
      <c r="K622" s="3">
        <v>35413.051314000018</v>
      </c>
      <c r="L622" s="3">
        <v>76611.460812000019</v>
      </c>
      <c r="M622" s="3">
        <v>23503.880368800001</v>
      </c>
      <c r="N622" s="3">
        <v>100792.48738680001</v>
      </c>
      <c r="O622" s="3">
        <v>343647.87189240009</v>
      </c>
    </row>
    <row r="623" spans="1:15">
      <c r="A623" s="2" t="s">
        <v>1660</v>
      </c>
      <c r="B623" s="2" t="s">
        <v>445</v>
      </c>
      <c r="C623" s="2" t="s">
        <v>2753</v>
      </c>
      <c r="D623" s="2" t="s">
        <v>2754</v>
      </c>
      <c r="E623" s="2" t="s">
        <v>443</v>
      </c>
      <c r="F623" s="2" t="s">
        <v>456</v>
      </c>
      <c r="G623" s="2" t="s">
        <v>468</v>
      </c>
      <c r="H623" s="2" t="s">
        <v>45</v>
      </c>
      <c r="I623" s="3">
        <v>45116.608992000009</v>
      </c>
      <c r="J623" s="3">
        <v>62210.383018800014</v>
      </c>
      <c r="K623" s="3">
        <v>35413.051314000018</v>
      </c>
      <c r="L623" s="3">
        <v>76611.460812000005</v>
      </c>
      <c r="M623" s="3">
        <v>23503.880368800008</v>
      </c>
      <c r="N623" s="3">
        <v>100792.4873868</v>
      </c>
      <c r="O623" s="3">
        <v>343647.87189240009</v>
      </c>
    </row>
    <row r="624" spans="1:15">
      <c r="A624" s="2" t="s">
        <v>1660</v>
      </c>
      <c r="B624" s="2" t="s">
        <v>445</v>
      </c>
      <c r="C624" s="2" t="s">
        <v>2656</v>
      </c>
      <c r="D624" s="2" t="s">
        <v>2657</v>
      </c>
      <c r="E624" s="2" t="s">
        <v>443</v>
      </c>
      <c r="F624" s="2" t="s">
        <v>456</v>
      </c>
      <c r="G624" s="2" t="s">
        <v>468</v>
      </c>
      <c r="H624" s="2" t="s">
        <v>45</v>
      </c>
      <c r="I624" s="3">
        <v>45116.608992000001</v>
      </c>
      <c r="J624" s="3">
        <v>62210.383018800007</v>
      </c>
      <c r="K624" s="3">
        <v>35413.051313999989</v>
      </c>
      <c r="L624" s="3">
        <v>76611.460812000019</v>
      </c>
      <c r="M624" s="3">
        <v>23503.880368800001</v>
      </c>
      <c r="N624" s="3">
        <v>100792.48738680003</v>
      </c>
      <c r="O624" s="3">
        <v>343647.87189240009</v>
      </c>
    </row>
    <row r="625" spans="1:15">
      <c r="A625" s="2" t="s">
        <v>1660</v>
      </c>
      <c r="B625" s="2" t="s">
        <v>445</v>
      </c>
      <c r="C625" s="2" t="s">
        <v>1924</v>
      </c>
      <c r="D625" s="2" t="s">
        <v>2661</v>
      </c>
      <c r="E625" s="2" t="s">
        <v>443</v>
      </c>
      <c r="F625" s="2" t="s">
        <v>456</v>
      </c>
      <c r="G625" s="2" t="s">
        <v>468</v>
      </c>
      <c r="H625" s="2" t="s">
        <v>45</v>
      </c>
      <c r="I625" s="3">
        <v>45116.608992000009</v>
      </c>
      <c r="J625" s="3">
        <v>62210.383018800007</v>
      </c>
      <c r="K625" s="3">
        <v>35413.051314000004</v>
      </c>
      <c r="L625" s="3">
        <v>76611.460811999961</v>
      </c>
      <c r="M625" s="3">
        <v>23503.880368799997</v>
      </c>
      <c r="N625" s="3">
        <v>100792.4873868</v>
      </c>
      <c r="O625" s="3">
        <v>343647.87189240003</v>
      </c>
    </row>
    <row r="626" spans="1:15">
      <c r="A626" s="2" t="s">
        <v>1660</v>
      </c>
      <c r="B626" s="2" t="s">
        <v>445</v>
      </c>
      <c r="C626" s="2" t="s">
        <v>2678</v>
      </c>
      <c r="D626" s="2" t="s">
        <v>2679</v>
      </c>
      <c r="E626" s="2" t="s">
        <v>443</v>
      </c>
      <c r="F626" s="2" t="s">
        <v>456</v>
      </c>
      <c r="G626" s="2" t="s">
        <v>468</v>
      </c>
      <c r="H626" s="2" t="s">
        <v>45</v>
      </c>
      <c r="I626" s="3">
        <v>45116.608991999994</v>
      </c>
      <c r="J626" s="3">
        <v>62210.383018799999</v>
      </c>
      <c r="K626" s="3">
        <v>35413.051314000011</v>
      </c>
      <c r="L626" s="3">
        <v>76611.46081199999</v>
      </c>
      <c r="M626" s="3">
        <v>23503.880368799997</v>
      </c>
      <c r="N626" s="3">
        <v>100792.48738680001</v>
      </c>
      <c r="O626" s="3">
        <v>343647.87189240003</v>
      </c>
    </row>
    <row r="627" spans="1:15">
      <c r="A627" s="2" t="s">
        <v>1660</v>
      </c>
      <c r="B627" s="2" t="s">
        <v>445</v>
      </c>
      <c r="C627" s="2" t="s">
        <v>1807</v>
      </c>
      <c r="D627" s="2" t="s">
        <v>2729</v>
      </c>
      <c r="E627" s="2" t="s">
        <v>443</v>
      </c>
      <c r="F627" s="2" t="s">
        <v>456</v>
      </c>
      <c r="G627" s="2" t="s">
        <v>468</v>
      </c>
      <c r="H627" s="2" t="s">
        <v>45</v>
      </c>
      <c r="I627" s="3">
        <v>45116.608992000001</v>
      </c>
      <c r="J627" s="3">
        <v>62210.383018800014</v>
      </c>
      <c r="K627" s="3">
        <v>35413.051314000011</v>
      </c>
      <c r="L627" s="3">
        <v>76611.460811999976</v>
      </c>
      <c r="M627" s="3">
        <v>23503.880368799993</v>
      </c>
      <c r="N627" s="3">
        <v>100792.48738679998</v>
      </c>
      <c r="O627" s="3">
        <v>343647.87189240003</v>
      </c>
    </row>
    <row r="628" spans="1:15">
      <c r="A628" s="2" t="s">
        <v>1660</v>
      </c>
      <c r="B628" s="2" t="s">
        <v>445</v>
      </c>
      <c r="C628" s="2" t="s">
        <v>2664</v>
      </c>
      <c r="D628" s="2" t="s">
        <v>2665</v>
      </c>
      <c r="E628" s="2" t="s">
        <v>443</v>
      </c>
      <c r="F628" s="2" t="s">
        <v>456</v>
      </c>
      <c r="G628" s="2" t="s">
        <v>468</v>
      </c>
      <c r="H628" s="2" t="s">
        <v>45</v>
      </c>
      <c r="I628" s="3">
        <v>45116.608991999994</v>
      </c>
      <c r="J628" s="3">
        <v>62210.383018800007</v>
      </c>
      <c r="K628" s="3">
        <v>35413.051314000011</v>
      </c>
      <c r="L628" s="3">
        <v>76611.46081199999</v>
      </c>
      <c r="M628" s="3">
        <v>23503.880368800001</v>
      </c>
      <c r="N628" s="3">
        <v>100792.4873868</v>
      </c>
      <c r="O628" s="3">
        <v>343647.87189240003</v>
      </c>
    </row>
    <row r="629" spans="1:15">
      <c r="A629" s="2" t="s">
        <v>1660</v>
      </c>
      <c r="B629" s="2" t="s">
        <v>445</v>
      </c>
      <c r="C629" s="2" t="s">
        <v>2719</v>
      </c>
      <c r="D629" s="2" t="s">
        <v>2720</v>
      </c>
      <c r="E629" s="2" t="s">
        <v>443</v>
      </c>
      <c r="F629" s="2" t="s">
        <v>456</v>
      </c>
      <c r="G629" s="2" t="s">
        <v>468</v>
      </c>
      <c r="H629" s="2" t="s">
        <v>45</v>
      </c>
      <c r="I629" s="3">
        <v>45116.608992000001</v>
      </c>
      <c r="J629" s="3">
        <v>62210.383018799999</v>
      </c>
      <c r="K629" s="3">
        <v>35413.051314000004</v>
      </c>
      <c r="L629" s="3">
        <v>76611.460812000034</v>
      </c>
      <c r="M629" s="3">
        <v>23503.880368800001</v>
      </c>
      <c r="N629" s="3">
        <v>100792.48738679997</v>
      </c>
      <c r="O629" s="3">
        <v>343647.87189240003</v>
      </c>
    </row>
    <row r="630" spans="1:15">
      <c r="A630" s="2" t="s">
        <v>1660</v>
      </c>
      <c r="B630" s="2" t="s">
        <v>445</v>
      </c>
      <c r="C630" s="2" t="s">
        <v>2567</v>
      </c>
      <c r="D630" s="2" t="s">
        <v>2691</v>
      </c>
      <c r="E630" s="2" t="s">
        <v>443</v>
      </c>
      <c r="F630" s="2" t="s">
        <v>456</v>
      </c>
      <c r="G630" s="2" t="s">
        <v>468</v>
      </c>
      <c r="H630" s="2" t="s">
        <v>45</v>
      </c>
      <c r="I630" s="3">
        <v>45116.608991999987</v>
      </c>
      <c r="J630" s="3">
        <v>62210.383018799999</v>
      </c>
      <c r="K630" s="3">
        <v>35413.051314000026</v>
      </c>
      <c r="L630" s="3">
        <v>76611.46081199999</v>
      </c>
      <c r="M630" s="3">
        <v>23503.880368799997</v>
      </c>
      <c r="N630" s="3">
        <v>100792.48738679998</v>
      </c>
      <c r="O630" s="3">
        <v>343647.87189240003</v>
      </c>
    </row>
    <row r="631" spans="1:15">
      <c r="A631" s="2" t="s">
        <v>1660</v>
      </c>
      <c r="B631" s="2" t="s">
        <v>445</v>
      </c>
      <c r="C631" s="2" t="s">
        <v>1848</v>
      </c>
      <c r="D631" s="2" t="s">
        <v>2579</v>
      </c>
      <c r="E631" s="2" t="s">
        <v>443</v>
      </c>
      <c r="F631" s="2" t="s">
        <v>444</v>
      </c>
      <c r="G631" s="2" t="s">
        <v>444</v>
      </c>
      <c r="H631" s="2" t="s">
        <v>45</v>
      </c>
      <c r="I631" s="3">
        <v>45116.608992000001</v>
      </c>
      <c r="J631" s="3">
        <v>62210.383018800014</v>
      </c>
      <c r="K631" s="3">
        <v>35413.051313999997</v>
      </c>
      <c r="L631" s="3">
        <v>76611.46081199999</v>
      </c>
      <c r="M631" s="3">
        <v>23503.880368800008</v>
      </c>
      <c r="N631" s="3">
        <v>100792.48738679998</v>
      </c>
      <c r="O631" s="3">
        <v>343647.87189240003</v>
      </c>
    </row>
    <row r="632" spans="1:15">
      <c r="A632" s="2" t="s">
        <v>1660</v>
      </c>
      <c r="B632" s="2" t="s">
        <v>445</v>
      </c>
      <c r="C632" s="2" t="s">
        <v>2742</v>
      </c>
      <c r="D632" s="2" t="s">
        <v>2743</v>
      </c>
      <c r="E632" s="2" t="s">
        <v>443</v>
      </c>
      <c r="F632" s="2" t="s">
        <v>456</v>
      </c>
      <c r="G632" s="2" t="s">
        <v>468</v>
      </c>
      <c r="H632" s="2" t="s">
        <v>45</v>
      </c>
      <c r="I632" s="3">
        <v>45116.608992000009</v>
      </c>
      <c r="J632" s="3">
        <v>62210.383018800014</v>
      </c>
      <c r="K632" s="3">
        <v>35413.051314000004</v>
      </c>
      <c r="L632" s="3">
        <v>76611.460812000005</v>
      </c>
      <c r="M632" s="3">
        <v>23503.880368800001</v>
      </c>
      <c r="N632" s="3">
        <v>100792.4873868</v>
      </c>
      <c r="O632" s="3">
        <v>343647.87189240003</v>
      </c>
    </row>
    <row r="633" spans="1:15">
      <c r="A633" s="2" t="s">
        <v>1660</v>
      </c>
      <c r="B633" s="2" t="s">
        <v>445</v>
      </c>
      <c r="C633" s="2" t="s">
        <v>2652</v>
      </c>
      <c r="D633" s="2" t="s">
        <v>2653</v>
      </c>
      <c r="E633" s="2" t="s">
        <v>443</v>
      </c>
      <c r="F633" s="2" t="s">
        <v>456</v>
      </c>
      <c r="G633" s="2" t="s">
        <v>468</v>
      </c>
      <c r="H633" s="2" t="s">
        <v>45</v>
      </c>
      <c r="I633" s="3">
        <v>45116.608992000009</v>
      </c>
      <c r="J633" s="3">
        <v>62210.383018800007</v>
      </c>
      <c r="K633" s="3">
        <v>35413.051314000011</v>
      </c>
      <c r="L633" s="3">
        <v>76611.460812000005</v>
      </c>
      <c r="M633" s="3">
        <v>23503.880368799997</v>
      </c>
      <c r="N633" s="3">
        <v>100792.48738679997</v>
      </c>
      <c r="O633" s="3">
        <v>343647.87189240003</v>
      </c>
    </row>
    <row r="634" spans="1:15">
      <c r="A634" s="2" t="s">
        <v>1660</v>
      </c>
      <c r="B634" s="2" t="s">
        <v>445</v>
      </c>
      <c r="C634" s="2" t="s">
        <v>2220</v>
      </c>
      <c r="D634" s="2" t="s">
        <v>2698</v>
      </c>
      <c r="E634" s="2" t="s">
        <v>443</v>
      </c>
      <c r="F634" s="2" t="s">
        <v>456</v>
      </c>
      <c r="G634" s="2" t="s">
        <v>468</v>
      </c>
      <c r="H634" s="2" t="s">
        <v>45</v>
      </c>
      <c r="I634" s="3">
        <v>45116.608991999994</v>
      </c>
      <c r="J634" s="3">
        <v>62210.383018800014</v>
      </c>
      <c r="K634" s="3">
        <v>35413.051314000011</v>
      </c>
      <c r="L634" s="3">
        <v>76611.46081199999</v>
      </c>
      <c r="M634" s="3">
        <v>23503.880368800001</v>
      </c>
      <c r="N634" s="3">
        <v>100792.48738679997</v>
      </c>
      <c r="O634" s="3">
        <v>343647.87189240003</v>
      </c>
    </row>
    <row r="635" spans="1:15">
      <c r="A635" s="2" t="s">
        <v>1660</v>
      </c>
      <c r="B635" s="2" t="s">
        <v>445</v>
      </c>
      <c r="C635" s="2" t="s">
        <v>2634</v>
      </c>
      <c r="D635" s="2" t="s">
        <v>2635</v>
      </c>
      <c r="E635" s="2" t="s">
        <v>443</v>
      </c>
      <c r="F635" s="2" t="s">
        <v>456</v>
      </c>
      <c r="G635" s="2" t="s">
        <v>468</v>
      </c>
      <c r="H635" s="2" t="s">
        <v>45</v>
      </c>
      <c r="I635" s="3">
        <v>45116.608991999994</v>
      </c>
      <c r="J635" s="3">
        <v>62210.383018799999</v>
      </c>
      <c r="K635" s="3">
        <v>35413.051314000026</v>
      </c>
      <c r="L635" s="3">
        <v>76611.460811999976</v>
      </c>
      <c r="M635" s="3">
        <v>23503.880368799993</v>
      </c>
      <c r="N635" s="3">
        <v>100792.48738680001</v>
      </c>
      <c r="O635" s="3">
        <v>343647.87189240003</v>
      </c>
    </row>
    <row r="636" spans="1:15">
      <c r="A636" s="2" t="s">
        <v>1660</v>
      </c>
      <c r="B636" s="2" t="s">
        <v>445</v>
      </c>
      <c r="C636" s="2" t="s">
        <v>2757</v>
      </c>
      <c r="D636" s="2" t="s">
        <v>2758</v>
      </c>
      <c r="E636" s="2" t="s">
        <v>443</v>
      </c>
      <c r="F636" s="2" t="s">
        <v>456</v>
      </c>
      <c r="G636" s="2" t="s">
        <v>468</v>
      </c>
      <c r="H636" s="2" t="s">
        <v>45</v>
      </c>
      <c r="I636" s="3">
        <v>45116.608992000001</v>
      </c>
      <c r="J636" s="3">
        <v>62210.383018800014</v>
      </c>
      <c r="K636" s="3">
        <v>35413.051313999989</v>
      </c>
      <c r="L636" s="3">
        <v>76611.460811999976</v>
      </c>
      <c r="M636" s="3">
        <v>23503.880368800008</v>
      </c>
      <c r="N636" s="3">
        <v>100792.48738680001</v>
      </c>
      <c r="O636" s="3">
        <v>343647.87189240003</v>
      </c>
    </row>
    <row r="637" spans="1:15">
      <c r="A637" s="2" t="s">
        <v>1660</v>
      </c>
      <c r="B637" s="2" t="s">
        <v>445</v>
      </c>
      <c r="C637" s="2" t="s">
        <v>2763</v>
      </c>
      <c r="D637" s="2" t="s">
        <v>2764</v>
      </c>
      <c r="E637" s="2" t="s">
        <v>443</v>
      </c>
      <c r="F637" s="2" t="s">
        <v>456</v>
      </c>
      <c r="G637" s="2" t="s">
        <v>468</v>
      </c>
      <c r="H637" s="2" t="s">
        <v>45</v>
      </c>
      <c r="I637" s="3">
        <v>45116.608991999994</v>
      </c>
      <c r="J637" s="3">
        <v>62210.383018800007</v>
      </c>
      <c r="K637" s="3">
        <v>35413.051314000011</v>
      </c>
      <c r="L637" s="3">
        <v>76611.46081199999</v>
      </c>
      <c r="M637" s="3">
        <v>23503.880368800004</v>
      </c>
      <c r="N637" s="3">
        <v>100792.4873868</v>
      </c>
      <c r="O637" s="3">
        <v>343647.87189240003</v>
      </c>
    </row>
    <row r="638" spans="1:15">
      <c r="A638" s="2" t="s">
        <v>1660</v>
      </c>
      <c r="B638" s="2" t="s">
        <v>445</v>
      </c>
      <c r="C638" s="2" t="s">
        <v>2646</v>
      </c>
      <c r="D638" s="2" t="s">
        <v>2647</v>
      </c>
      <c r="E638" s="2" t="s">
        <v>443</v>
      </c>
      <c r="F638" s="2" t="s">
        <v>456</v>
      </c>
      <c r="G638" s="2" t="s">
        <v>468</v>
      </c>
      <c r="H638" s="2" t="s">
        <v>45</v>
      </c>
      <c r="I638" s="3">
        <v>45116.608991999994</v>
      </c>
      <c r="J638" s="3">
        <v>62210.383018799999</v>
      </c>
      <c r="K638" s="3">
        <v>35413.051314000011</v>
      </c>
      <c r="L638" s="3">
        <v>76611.46081199999</v>
      </c>
      <c r="M638" s="3">
        <v>23503.880368800001</v>
      </c>
      <c r="N638" s="3">
        <v>100792.48738680001</v>
      </c>
      <c r="O638" s="3">
        <v>343647.87189240003</v>
      </c>
    </row>
    <row r="639" spans="1:15">
      <c r="A639" s="2" t="s">
        <v>1660</v>
      </c>
      <c r="B639" s="2" t="s">
        <v>445</v>
      </c>
      <c r="C639" s="2" t="s">
        <v>2659</v>
      </c>
      <c r="D639" s="2" t="s">
        <v>2660</v>
      </c>
      <c r="E639" s="2" t="s">
        <v>443</v>
      </c>
      <c r="F639" s="2" t="s">
        <v>456</v>
      </c>
      <c r="G639" s="2" t="s">
        <v>468</v>
      </c>
      <c r="H639" s="2" t="s">
        <v>45</v>
      </c>
      <c r="I639" s="3">
        <v>45116.608992000001</v>
      </c>
      <c r="J639" s="3">
        <v>62210.383018800007</v>
      </c>
      <c r="K639" s="3">
        <v>35413.051314000011</v>
      </c>
      <c r="L639" s="3">
        <v>76611.460811999976</v>
      </c>
      <c r="M639" s="3">
        <v>23503.880368799993</v>
      </c>
      <c r="N639" s="3">
        <v>100792.48738679998</v>
      </c>
      <c r="O639" s="3">
        <v>343647.87189240003</v>
      </c>
    </row>
    <row r="640" spans="1:15">
      <c r="A640" s="2" t="s">
        <v>1660</v>
      </c>
      <c r="B640" s="2" t="s">
        <v>445</v>
      </c>
      <c r="C640" s="2" t="s">
        <v>2580</v>
      </c>
      <c r="D640" s="2" t="s">
        <v>2581</v>
      </c>
      <c r="E640" s="2" t="s">
        <v>443</v>
      </c>
      <c r="F640" s="2" t="s">
        <v>444</v>
      </c>
      <c r="G640" s="2" t="s">
        <v>444</v>
      </c>
      <c r="H640" s="2" t="s">
        <v>45</v>
      </c>
      <c r="I640" s="3">
        <v>45116.608992000001</v>
      </c>
      <c r="J640" s="3">
        <v>62210.383018800007</v>
      </c>
      <c r="K640" s="3">
        <v>35413.051314000011</v>
      </c>
      <c r="L640" s="3">
        <v>76611.460811999976</v>
      </c>
      <c r="M640" s="3">
        <v>23503.880368800004</v>
      </c>
      <c r="N640" s="3">
        <v>100792.4873868</v>
      </c>
      <c r="O640" s="3">
        <v>343647.87189240003</v>
      </c>
    </row>
    <row r="641" spans="1:15">
      <c r="A641" s="2" t="s">
        <v>1660</v>
      </c>
      <c r="B641" s="2" t="s">
        <v>445</v>
      </c>
      <c r="C641" s="2" t="s">
        <v>2630</v>
      </c>
      <c r="D641" s="2" t="s">
        <v>2631</v>
      </c>
      <c r="E641" s="2" t="s">
        <v>443</v>
      </c>
      <c r="F641" s="2" t="s">
        <v>456</v>
      </c>
      <c r="G641" s="2" t="s">
        <v>468</v>
      </c>
      <c r="H641" s="2" t="s">
        <v>45</v>
      </c>
      <c r="I641" s="3">
        <v>45116.608992000009</v>
      </c>
      <c r="J641" s="3">
        <v>62210.383018800014</v>
      </c>
      <c r="K641" s="3">
        <v>35413.051314000004</v>
      </c>
      <c r="L641" s="3">
        <v>76611.46081199999</v>
      </c>
      <c r="M641" s="3">
        <v>23503.880368800001</v>
      </c>
      <c r="N641" s="3">
        <v>100792.48738679998</v>
      </c>
      <c r="O641" s="3">
        <v>343647.87189240003</v>
      </c>
    </row>
    <row r="642" spans="1:15">
      <c r="A642" s="2" t="s">
        <v>1660</v>
      </c>
      <c r="B642" s="2" t="s">
        <v>445</v>
      </c>
      <c r="C642" s="2" t="s">
        <v>2755</v>
      </c>
      <c r="D642" s="2" t="s">
        <v>2756</v>
      </c>
      <c r="E642" s="2" t="s">
        <v>443</v>
      </c>
      <c r="F642" s="2" t="s">
        <v>456</v>
      </c>
      <c r="G642" s="2" t="s">
        <v>468</v>
      </c>
      <c r="H642" s="2" t="s">
        <v>45</v>
      </c>
      <c r="I642" s="3">
        <v>45116.608992000009</v>
      </c>
      <c r="J642" s="3">
        <v>62210.383018799999</v>
      </c>
      <c r="K642" s="3">
        <v>35413.051314000004</v>
      </c>
      <c r="L642" s="3">
        <v>76611.46081199999</v>
      </c>
      <c r="M642" s="3">
        <v>23503.880368800004</v>
      </c>
      <c r="N642" s="3">
        <v>100792.48738680003</v>
      </c>
      <c r="O642" s="3">
        <v>343647.87189240003</v>
      </c>
    </row>
    <row r="643" spans="1:15">
      <c r="A643" s="2" t="s">
        <v>1660</v>
      </c>
      <c r="B643" s="2" t="s">
        <v>445</v>
      </c>
      <c r="C643" s="2" t="s">
        <v>2740</v>
      </c>
      <c r="D643" s="2" t="s">
        <v>2741</v>
      </c>
      <c r="E643" s="2" t="s">
        <v>443</v>
      </c>
      <c r="F643" s="2" t="s">
        <v>456</v>
      </c>
      <c r="G643" s="2" t="s">
        <v>468</v>
      </c>
      <c r="H643" s="2" t="s">
        <v>45</v>
      </c>
      <c r="I643" s="3">
        <v>45116.608992000009</v>
      </c>
      <c r="J643" s="3">
        <v>62210.383018799992</v>
      </c>
      <c r="K643" s="3">
        <v>35413.051314000011</v>
      </c>
      <c r="L643" s="3">
        <v>76611.460812000019</v>
      </c>
      <c r="M643" s="3">
        <v>23503.880368799997</v>
      </c>
      <c r="N643" s="3">
        <v>100792.48738680001</v>
      </c>
      <c r="O643" s="3">
        <v>343647.87189240003</v>
      </c>
    </row>
    <row r="644" spans="1:15">
      <c r="A644" s="2" t="s">
        <v>1660</v>
      </c>
      <c r="B644" s="2" t="s">
        <v>445</v>
      </c>
      <c r="C644" s="2" t="s">
        <v>2654</v>
      </c>
      <c r="D644" s="2" t="s">
        <v>2655</v>
      </c>
      <c r="E644" s="2" t="s">
        <v>443</v>
      </c>
      <c r="F644" s="2" t="s">
        <v>456</v>
      </c>
      <c r="G644" s="2" t="s">
        <v>468</v>
      </c>
      <c r="H644" s="2" t="s">
        <v>45</v>
      </c>
      <c r="I644" s="3">
        <v>45116.608992000009</v>
      </c>
      <c r="J644" s="3">
        <v>62210.383018800007</v>
      </c>
      <c r="K644" s="3">
        <v>35413.051314000011</v>
      </c>
      <c r="L644" s="3">
        <v>76611.460811999976</v>
      </c>
      <c r="M644" s="3">
        <v>23503.880368800004</v>
      </c>
      <c r="N644" s="3">
        <v>100792.48738679998</v>
      </c>
      <c r="O644" s="3">
        <v>343647.87189240003</v>
      </c>
    </row>
    <row r="645" spans="1:15">
      <c r="A645" s="2" t="s">
        <v>1660</v>
      </c>
      <c r="B645" s="2" t="s">
        <v>445</v>
      </c>
      <c r="C645" s="2" t="s">
        <v>2636</v>
      </c>
      <c r="D645" s="2" t="s">
        <v>2637</v>
      </c>
      <c r="E645" s="2" t="s">
        <v>443</v>
      </c>
      <c r="F645" s="2" t="s">
        <v>456</v>
      </c>
      <c r="G645" s="2" t="s">
        <v>468</v>
      </c>
      <c r="H645" s="2" t="s">
        <v>45</v>
      </c>
      <c r="I645" s="3">
        <v>45116.608991999994</v>
      </c>
      <c r="J645" s="3">
        <v>62210.383018799999</v>
      </c>
      <c r="K645" s="3">
        <v>35413.051314000033</v>
      </c>
      <c r="L645" s="3">
        <v>76611.460811999961</v>
      </c>
      <c r="M645" s="3">
        <v>23503.880368800001</v>
      </c>
      <c r="N645" s="3">
        <v>100792.48738680001</v>
      </c>
      <c r="O645" s="3">
        <v>343647.87189240003</v>
      </c>
    </row>
    <row r="646" spans="1:15">
      <c r="A646" s="2" t="s">
        <v>1660</v>
      </c>
      <c r="B646" s="2" t="s">
        <v>445</v>
      </c>
      <c r="C646" s="2" t="s">
        <v>2730</v>
      </c>
      <c r="D646" s="2" t="s">
        <v>2731</v>
      </c>
      <c r="E646" s="2" t="s">
        <v>443</v>
      </c>
      <c r="F646" s="2" t="s">
        <v>456</v>
      </c>
      <c r="G646" s="2" t="s">
        <v>468</v>
      </c>
      <c r="H646" s="2" t="s">
        <v>45</v>
      </c>
      <c r="I646" s="3">
        <v>45116.608992000001</v>
      </c>
      <c r="J646" s="3">
        <v>62210.383018800021</v>
      </c>
      <c r="K646" s="3">
        <v>35413.051314000011</v>
      </c>
      <c r="L646" s="3">
        <v>76611.460811999976</v>
      </c>
      <c r="M646" s="3">
        <v>23503.880368799993</v>
      </c>
      <c r="N646" s="3">
        <v>100792.48738679998</v>
      </c>
      <c r="O646" s="3">
        <v>343647.87189240003</v>
      </c>
    </row>
    <row r="647" spans="1:15">
      <c r="A647" s="2" t="s">
        <v>1660</v>
      </c>
      <c r="B647" s="2" t="s">
        <v>445</v>
      </c>
      <c r="C647" s="2" t="s">
        <v>2666</v>
      </c>
      <c r="D647" s="2" t="s">
        <v>2667</v>
      </c>
      <c r="E647" s="2" t="s">
        <v>443</v>
      </c>
      <c r="F647" s="2" t="s">
        <v>456</v>
      </c>
      <c r="G647" s="2" t="s">
        <v>468</v>
      </c>
      <c r="H647" s="2" t="s">
        <v>45</v>
      </c>
      <c r="I647" s="3">
        <v>45116.608992000001</v>
      </c>
      <c r="J647" s="3">
        <v>62210.383018800014</v>
      </c>
      <c r="K647" s="3">
        <v>35413.051314000004</v>
      </c>
      <c r="L647" s="3">
        <v>76611.46081199999</v>
      </c>
      <c r="M647" s="3">
        <v>23503.880368800001</v>
      </c>
      <c r="N647" s="3">
        <v>100792.4873868</v>
      </c>
      <c r="O647" s="3">
        <v>343647.87189240003</v>
      </c>
    </row>
    <row r="648" spans="1:15">
      <c r="A648" s="2" t="s">
        <v>1660</v>
      </c>
      <c r="B648" s="2" t="s">
        <v>445</v>
      </c>
      <c r="C648" s="2" t="s">
        <v>2344</v>
      </c>
      <c r="D648" s="2" t="s">
        <v>2699</v>
      </c>
      <c r="E648" s="2" t="s">
        <v>443</v>
      </c>
      <c r="F648" s="2" t="s">
        <v>456</v>
      </c>
      <c r="G648" s="2" t="s">
        <v>468</v>
      </c>
      <c r="H648" s="2" t="s">
        <v>45</v>
      </c>
      <c r="I648" s="3">
        <v>45116.608991999994</v>
      </c>
      <c r="J648" s="3">
        <v>62210.383018799999</v>
      </c>
      <c r="K648" s="3">
        <v>35413.051314000011</v>
      </c>
      <c r="L648" s="3">
        <v>76611.46081199999</v>
      </c>
      <c r="M648" s="3">
        <v>23503.880368799993</v>
      </c>
      <c r="N648" s="3">
        <v>100792.4873868</v>
      </c>
      <c r="O648" s="3">
        <v>343647.87189240003</v>
      </c>
    </row>
    <row r="649" spans="1:15">
      <c r="A649" s="2" t="s">
        <v>1660</v>
      </c>
      <c r="B649" s="2" t="s">
        <v>445</v>
      </c>
      <c r="C649" s="2" t="s">
        <v>2159</v>
      </c>
      <c r="D649" s="2" t="s">
        <v>2658</v>
      </c>
      <c r="E649" s="2" t="s">
        <v>443</v>
      </c>
      <c r="F649" s="2" t="s">
        <v>456</v>
      </c>
      <c r="G649" s="2" t="s">
        <v>468</v>
      </c>
      <c r="H649" s="2" t="s">
        <v>45</v>
      </c>
      <c r="I649" s="3">
        <v>45116.608992000001</v>
      </c>
      <c r="J649" s="3">
        <v>62210.383018800007</v>
      </c>
      <c r="K649" s="3">
        <v>35413.051314000033</v>
      </c>
      <c r="L649" s="3">
        <v>76611.460812000005</v>
      </c>
      <c r="M649" s="3">
        <v>23503.880368799997</v>
      </c>
      <c r="N649" s="3">
        <v>100792.48738679997</v>
      </c>
      <c r="O649" s="3">
        <v>343647.87189240003</v>
      </c>
    </row>
    <row r="650" spans="1:15">
      <c r="A650" s="2" t="s">
        <v>1660</v>
      </c>
      <c r="B650" s="2" t="s">
        <v>445</v>
      </c>
      <c r="C650" s="2" t="s">
        <v>2717</v>
      </c>
      <c r="D650" s="2" t="s">
        <v>2718</v>
      </c>
      <c r="E650" s="2" t="s">
        <v>443</v>
      </c>
      <c r="F650" s="2" t="s">
        <v>456</v>
      </c>
      <c r="G650" s="2" t="s">
        <v>468</v>
      </c>
      <c r="H650" s="2" t="s">
        <v>45</v>
      </c>
      <c r="I650" s="3">
        <v>45116.608992000001</v>
      </c>
      <c r="J650" s="3">
        <v>62210.383018799999</v>
      </c>
      <c r="K650" s="3">
        <v>35413.051314000004</v>
      </c>
      <c r="L650" s="3">
        <v>76611.460811999947</v>
      </c>
      <c r="M650" s="3">
        <v>23503.880368800008</v>
      </c>
      <c r="N650" s="3">
        <v>100792.48738679997</v>
      </c>
      <c r="O650" s="3">
        <v>343647.87189239997</v>
      </c>
    </row>
    <row r="651" spans="1:15">
      <c r="A651" s="2" t="s">
        <v>1660</v>
      </c>
      <c r="B651" s="2" t="s">
        <v>445</v>
      </c>
      <c r="C651" s="2" t="s">
        <v>2672</v>
      </c>
      <c r="D651" s="2" t="s">
        <v>2673</v>
      </c>
      <c r="E651" s="2" t="s">
        <v>443</v>
      </c>
      <c r="F651" s="2" t="s">
        <v>456</v>
      </c>
      <c r="G651" s="2" t="s">
        <v>468</v>
      </c>
      <c r="H651" s="2" t="s">
        <v>45</v>
      </c>
      <c r="I651" s="3">
        <v>45116.608992000001</v>
      </c>
      <c r="J651" s="3">
        <v>62210.383018800014</v>
      </c>
      <c r="K651" s="3">
        <v>35413.051314000018</v>
      </c>
      <c r="L651" s="3">
        <v>76611.46081199999</v>
      </c>
      <c r="M651" s="3">
        <v>23503.880368800001</v>
      </c>
      <c r="N651" s="3">
        <v>100792.48738679997</v>
      </c>
      <c r="O651" s="3">
        <v>343647.87189239997</v>
      </c>
    </row>
    <row r="652" spans="1:15">
      <c r="A652" s="2" t="s">
        <v>1660</v>
      </c>
      <c r="B652" s="2" t="s">
        <v>445</v>
      </c>
      <c r="C652" s="2" t="s">
        <v>1960</v>
      </c>
      <c r="D652" s="2" t="s">
        <v>2750</v>
      </c>
      <c r="E652" s="2" t="s">
        <v>443</v>
      </c>
      <c r="F652" s="2" t="s">
        <v>456</v>
      </c>
      <c r="G652" s="2" t="s">
        <v>468</v>
      </c>
      <c r="H652" s="2" t="s">
        <v>45</v>
      </c>
      <c r="I652" s="3">
        <v>45116.608992000001</v>
      </c>
      <c r="J652" s="3">
        <v>62210.383018800007</v>
      </c>
      <c r="K652" s="3">
        <v>35413.051314000004</v>
      </c>
      <c r="L652" s="3">
        <v>76611.460811999961</v>
      </c>
      <c r="M652" s="3">
        <v>23503.880368799997</v>
      </c>
      <c r="N652" s="3">
        <v>100792.48738679998</v>
      </c>
      <c r="O652" s="3">
        <v>343647.87189239997</v>
      </c>
    </row>
    <row r="653" spans="1:15">
      <c r="A653" s="2" t="s">
        <v>1660</v>
      </c>
      <c r="B653" s="2" t="s">
        <v>445</v>
      </c>
      <c r="C653" s="2" t="s">
        <v>2744</v>
      </c>
      <c r="D653" s="2" t="s">
        <v>2745</v>
      </c>
      <c r="E653" s="2" t="s">
        <v>443</v>
      </c>
      <c r="F653" s="2" t="s">
        <v>456</v>
      </c>
      <c r="G653" s="2" t="s">
        <v>468</v>
      </c>
      <c r="H653" s="2" t="s">
        <v>45</v>
      </c>
      <c r="I653" s="3">
        <v>45116.608991999994</v>
      </c>
      <c r="J653" s="3">
        <v>62210.383018800028</v>
      </c>
      <c r="K653" s="3">
        <v>35413.051314000004</v>
      </c>
      <c r="L653" s="3">
        <v>76611.460812000005</v>
      </c>
      <c r="M653" s="3">
        <v>23503.880368800001</v>
      </c>
      <c r="N653" s="3">
        <v>100792.48738679996</v>
      </c>
      <c r="O653" s="3">
        <v>343647.87189239997</v>
      </c>
    </row>
    <row r="654" spans="1:15">
      <c r="A654" s="2" t="s">
        <v>1660</v>
      </c>
      <c r="B654" s="2" t="s">
        <v>445</v>
      </c>
      <c r="C654" s="2" t="s">
        <v>2668</v>
      </c>
      <c r="D654" s="2" t="s">
        <v>2669</v>
      </c>
      <c r="E654" s="2" t="s">
        <v>443</v>
      </c>
      <c r="F654" s="2" t="s">
        <v>456</v>
      </c>
      <c r="G654" s="2" t="s">
        <v>468</v>
      </c>
      <c r="H654" s="2" t="s">
        <v>45</v>
      </c>
      <c r="I654" s="3">
        <v>45116.608991999994</v>
      </c>
      <c r="J654" s="3">
        <v>62210.383018799999</v>
      </c>
      <c r="K654" s="3">
        <v>35413.051314000004</v>
      </c>
      <c r="L654" s="3">
        <v>76611.46081199999</v>
      </c>
      <c r="M654" s="3">
        <v>23503.880368799997</v>
      </c>
      <c r="N654" s="3">
        <v>100792.4873868</v>
      </c>
      <c r="O654" s="3">
        <v>343647.87189239997</v>
      </c>
    </row>
    <row r="655" spans="1:15">
      <c r="A655" s="2" t="s">
        <v>1660</v>
      </c>
      <c r="B655" s="2" t="s">
        <v>445</v>
      </c>
      <c r="C655" s="2" t="s">
        <v>2708</v>
      </c>
      <c r="D655" s="2" t="s">
        <v>2709</v>
      </c>
      <c r="E655" s="2" t="s">
        <v>443</v>
      </c>
      <c r="F655" s="2" t="s">
        <v>456</v>
      </c>
      <c r="G655" s="2" t="s">
        <v>468</v>
      </c>
      <c r="H655" s="2" t="s">
        <v>45</v>
      </c>
      <c r="I655" s="3">
        <v>45116.608992000001</v>
      </c>
      <c r="J655" s="3">
        <v>62210.383018800021</v>
      </c>
      <c r="K655" s="3">
        <v>35413.051313999997</v>
      </c>
      <c r="L655" s="3">
        <v>76611.46081199999</v>
      </c>
      <c r="M655" s="3">
        <v>23503.880368799997</v>
      </c>
      <c r="N655" s="3">
        <v>100792.48738679996</v>
      </c>
      <c r="O655" s="3">
        <v>343647.87189239997</v>
      </c>
    </row>
    <row r="656" spans="1:15">
      <c r="A656" s="2" t="s">
        <v>1660</v>
      </c>
      <c r="B656" s="2" t="s">
        <v>445</v>
      </c>
      <c r="C656" s="2" t="s">
        <v>1940</v>
      </c>
      <c r="D656" s="2" t="s">
        <v>2641</v>
      </c>
      <c r="E656" s="2" t="s">
        <v>443</v>
      </c>
      <c r="F656" s="2" t="s">
        <v>456</v>
      </c>
      <c r="G656" s="2" t="s">
        <v>468</v>
      </c>
      <c r="H656" s="2" t="s">
        <v>45</v>
      </c>
      <c r="I656" s="3">
        <v>45116.608991999994</v>
      </c>
      <c r="J656" s="3">
        <v>62210.383018799999</v>
      </c>
      <c r="K656" s="3">
        <v>35413.051314000004</v>
      </c>
      <c r="L656" s="3">
        <v>76611.460811999976</v>
      </c>
      <c r="M656" s="3">
        <v>23503.880368799993</v>
      </c>
      <c r="N656" s="3">
        <v>100792.48738679998</v>
      </c>
      <c r="O656" s="3">
        <v>343647.87189239997</v>
      </c>
    </row>
    <row r="657" spans="1:15">
      <c r="A657" s="2" t="s">
        <v>1660</v>
      </c>
      <c r="B657" s="2" t="s">
        <v>445</v>
      </c>
      <c r="C657" s="2" t="s">
        <v>2685</v>
      </c>
      <c r="D657" s="2" t="s">
        <v>2686</v>
      </c>
      <c r="E657" s="2" t="s">
        <v>443</v>
      </c>
      <c r="F657" s="2" t="s">
        <v>456</v>
      </c>
      <c r="G657" s="2" t="s">
        <v>468</v>
      </c>
      <c r="H657" s="2" t="s">
        <v>45</v>
      </c>
      <c r="I657" s="3">
        <v>45116.608992000001</v>
      </c>
      <c r="J657" s="3">
        <v>62210.383018799992</v>
      </c>
      <c r="K657" s="3">
        <v>35413.051314000018</v>
      </c>
      <c r="L657" s="3">
        <v>76611.460811999961</v>
      </c>
      <c r="M657" s="3">
        <v>23503.880368799997</v>
      </c>
      <c r="N657" s="3">
        <v>100792.48738679997</v>
      </c>
      <c r="O657" s="3">
        <v>343647.87189239997</v>
      </c>
    </row>
    <row r="658" spans="1:15">
      <c r="A658" s="2" t="s">
        <v>1660</v>
      </c>
      <c r="B658" s="2" t="s">
        <v>445</v>
      </c>
      <c r="C658" s="2" t="s">
        <v>2736</v>
      </c>
      <c r="D658" s="2" t="s">
        <v>2737</v>
      </c>
      <c r="E658" s="2" t="s">
        <v>443</v>
      </c>
      <c r="F658" s="2" t="s">
        <v>456</v>
      </c>
      <c r="G658" s="2" t="s">
        <v>468</v>
      </c>
      <c r="H658" s="2" t="s">
        <v>45</v>
      </c>
      <c r="I658" s="3">
        <v>45116.608992000009</v>
      </c>
      <c r="J658" s="3">
        <v>62210.383018800007</v>
      </c>
      <c r="K658" s="3">
        <v>35413.051314000011</v>
      </c>
      <c r="L658" s="3">
        <v>76611.46081199999</v>
      </c>
      <c r="M658" s="3">
        <v>23503.880368800001</v>
      </c>
      <c r="N658" s="3">
        <v>100792.48738679997</v>
      </c>
      <c r="O658" s="3">
        <v>343647.87189239997</v>
      </c>
    </row>
    <row r="659" spans="1:15">
      <c r="A659" s="2" t="s">
        <v>1660</v>
      </c>
      <c r="B659" s="2" t="s">
        <v>445</v>
      </c>
      <c r="C659" s="2" t="s">
        <v>2723</v>
      </c>
      <c r="D659" s="2" t="s">
        <v>2724</v>
      </c>
      <c r="E659" s="2" t="s">
        <v>443</v>
      </c>
      <c r="F659" s="2" t="s">
        <v>456</v>
      </c>
      <c r="G659" s="2" t="s">
        <v>468</v>
      </c>
      <c r="H659" s="2" t="s">
        <v>45</v>
      </c>
      <c r="I659" s="3">
        <v>45116.608992000001</v>
      </c>
      <c r="J659" s="3">
        <v>62210.383018799999</v>
      </c>
      <c r="K659" s="3">
        <v>35413.051314000004</v>
      </c>
      <c r="L659" s="3">
        <v>76611.460811999961</v>
      </c>
      <c r="M659" s="3">
        <v>23503.880368800004</v>
      </c>
      <c r="N659" s="3">
        <v>100792.48738679998</v>
      </c>
      <c r="O659" s="3">
        <v>343647.87189239997</v>
      </c>
    </row>
    <row r="660" spans="1:15">
      <c r="A660" s="2" t="s">
        <v>1660</v>
      </c>
      <c r="B660" s="2" t="s">
        <v>445</v>
      </c>
      <c r="C660" s="2" t="s">
        <v>2650</v>
      </c>
      <c r="D660" s="2" t="s">
        <v>2651</v>
      </c>
      <c r="E660" s="2" t="s">
        <v>443</v>
      </c>
      <c r="F660" s="2" t="s">
        <v>456</v>
      </c>
      <c r="G660" s="2" t="s">
        <v>468</v>
      </c>
      <c r="H660" s="2" t="s">
        <v>45</v>
      </c>
      <c r="I660" s="3">
        <v>45116.608991999994</v>
      </c>
      <c r="J660" s="3">
        <v>62210.383018800014</v>
      </c>
      <c r="K660" s="3">
        <v>35413.051313999997</v>
      </c>
      <c r="L660" s="3">
        <v>76611.46081199999</v>
      </c>
      <c r="M660" s="3">
        <v>23503.880368799993</v>
      </c>
      <c r="N660" s="3">
        <v>100792.48738679998</v>
      </c>
      <c r="O660" s="3">
        <v>343647.87189239997</v>
      </c>
    </row>
    <row r="661" spans="1:15">
      <c r="A661" s="2" t="s">
        <v>1660</v>
      </c>
      <c r="B661" s="2" t="s">
        <v>445</v>
      </c>
      <c r="C661" s="2" t="s">
        <v>2734</v>
      </c>
      <c r="D661" s="2" t="s">
        <v>2735</v>
      </c>
      <c r="E661" s="2" t="s">
        <v>443</v>
      </c>
      <c r="F661" s="2" t="s">
        <v>456</v>
      </c>
      <c r="G661" s="2" t="s">
        <v>468</v>
      </c>
      <c r="H661" s="2" t="s">
        <v>45</v>
      </c>
      <c r="I661" s="3">
        <v>45116.608991999994</v>
      </c>
      <c r="J661" s="3">
        <v>62210.383018800007</v>
      </c>
      <c r="K661" s="3">
        <v>35413.051314000018</v>
      </c>
      <c r="L661" s="3">
        <v>76611.46081199999</v>
      </c>
      <c r="M661" s="3">
        <v>23503.880368800001</v>
      </c>
      <c r="N661" s="3">
        <v>100792.4873868</v>
      </c>
      <c r="O661" s="3">
        <v>343647.87189239997</v>
      </c>
    </row>
    <row r="662" spans="1:15">
      <c r="A662" s="2" t="s">
        <v>1660</v>
      </c>
      <c r="B662" s="2" t="s">
        <v>445</v>
      </c>
      <c r="C662" s="2" t="s">
        <v>2628</v>
      </c>
      <c r="D662" s="2" t="s">
        <v>2629</v>
      </c>
      <c r="E662" s="2" t="s">
        <v>443</v>
      </c>
      <c r="F662" s="2" t="s">
        <v>456</v>
      </c>
      <c r="G662" s="2" t="s">
        <v>468</v>
      </c>
      <c r="H662" s="2" t="s">
        <v>45</v>
      </c>
      <c r="I662" s="3">
        <v>45116.608991999994</v>
      </c>
      <c r="J662" s="3">
        <v>62210.383018799999</v>
      </c>
      <c r="K662" s="3">
        <v>35413.051314000011</v>
      </c>
      <c r="L662" s="3">
        <v>76611.460811999961</v>
      </c>
      <c r="M662" s="3">
        <v>23503.880368800004</v>
      </c>
      <c r="N662" s="3">
        <v>100792.4873868</v>
      </c>
      <c r="O662" s="3">
        <v>343647.87189239997</v>
      </c>
    </row>
    <row r="663" spans="1:15">
      <c r="A663" s="2" t="s">
        <v>1660</v>
      </c>
      <c r="B663" s="2" t="s">
        <v>445</v>
      </c>
      <c r="C663" s="2" t="s">
        <v>2746</v>
      </c>
      <c r="D663" s="2" t="s">
        <v>2747</v>
      </c>
      <c r="E663" s="2" t="s">
        <v>443</v>
      </c>
      <c r="F663" s="2" t="s">
        <v>456</v>
      </c>
      <c r="G663" s="2" t="s">
        <v>468</v>
      </c>
      <c r="H663" s="2" t="s">
        <v>45</v>
      </c>
      <c r="I663" s="3">
        <v>45116.608992000001</v>
      </c>
      <c r="J663" s="3">
        <v>62210.383018800014</v>
      </c>
      <c r="K663" s="3">
        <v>35413.051314000004</v>
      </c>
      <c r="L663" s="3">
        <v>76611.460811999976</v>
      </c>
      <c r="M663" s="3">
        <v>23503.880368799997</v>
      </c>
      <c r="N663" s="3">
        <v>100792.48738679997</v>
      </c>
      <c r="O663" s="3">
        <v>343647.87189239997</v>
      </c>
    </row>
    <row r="664" spans="1:15">
      <c r="A664" s="2" t="s">
        <v>1660</v>
      </c>
      <c r="B664" s="2" t="s">
        <v>445</v>
      </c>
      <c r="C664" s="2" t="s">
        <v>2670</v>
      </c>
      <c r="D664" s="2" t="s">
        <v>2671</v>
      </c>
      <c r="E664" s="2" t="s">
        <v>443</v>
      </c>
      <c r="F664" s="2" t="s">
        <v>456</v>
      </c>
      <c r="G664" s="2" t="s">
        <v>468</v>
      </c>
      <c r="H664" s="2" t="s">
        <v>45</v>
      </c>
      <c r="I664" s="3">
        <v>45116.608992000001</v>
      </c>
      <c r="J664" s="3">
        <v>62210.383018800007</v>
      </c>
      <c r="K664" s="3">
        <v>35413.051314000011</v>
      </c>
      <c r="L664" s="3">
        <v>76611.460812000019</v>
      </c>
      <c r="M664" s="3">
        <v>23503.880368800001</v>
      </c>
      <c r="N664" s="3">
        <v>100792.48738679996</v>
      </c>
      <c r="O664" s="3">
        <v>343647.87189239997</v>
      </c>
    </row>
    <row r="665" spans="1:15">
      <c r="A665" s="2" t="s">
        <v>1660</v>
      </c>
      <c r="B665" s="2" t="s">
        <v>445</v>
      </c>
      <c r="C665" s="2" t="s">
        <v>1686</v>
      </c>
      <c r="D665" s="2" t="s">
        <v>2626</v>
      </c>
      <c r="E665" s="2" t="s">
        <v>443</v>
      </c>
      <c r="F665" s="2" t="s">
        <v>456</v>
      </c>
      <c r="G665" s="2" t="s">
        <v>468</v>
      </c>
      <c r="H665" s="2" t="s">
        <v>45</v>
      </c>
      <c r="I665" s="3">
        <v>45116.608992000001</v>
      </c>
      <c r="J665" s="3">
        <v>62210.383018799999</v>
      </c>
      <c r="K665" s="3">
        <v>35413.051314000004</v>
      </c>
      <c r="L665" s="3">
        <v>76611.46081199999</v>
      </c>
      <c r="M665" s="3">
        <v>23503.880368799997</v>
      </c>
      <c r="N665" s="3">
        <v>100792.48738679998</v>
      </c>
      <c r="O665" s="3">
        <v>343647.87189239997</v>
      </c>
    </row>
    <row r="666" spans="1:15">
      <c r="A666" s="2" t="s">
        <v>1660</v>
      </c>
      <c r="B666" s="2" t="s">
        <v>445</v>
      </c>
      <c r="C666" s="2" t="s">
        <v>2725</v>
      </c>
      <c r="D666" s="2" t="s">
        <v>2726</v>
      </c>
      <c r="E666" s="2" t="s">
        <v>443</v>
      </c>
      <c r="F666" s="2" t="s">
        <v>456</v>
      </c>
      <c r="G666" s="2" t="s">
        <v>468</v>
      </c>
      <c r="H666" s="2" t="s">
        <v>45</v>
      </c>
      <c r="I666" s="3">
        <v>45116.608991999994</v>
      </c>
      <c r="J666" s="3">
        <v>62210.383018800007</v>
      </c>
      <c r="K666" s="3">
        <v>35413.051314000026</v>
      </c>
      <c r="L666" s="3">
        <v>76611.46081199999</v>
      </c>
      <c r="M666" s="3">
        <v>23503.880368800001</v>
      </c>
      <c r="N666" s="3">
        <v>100792.48738679997</v>
      </c>
      <c r="O666" s="3">
        <v>343647.87189239997</v>
      </c>
    </row>
    <row r="667" spans="1:15">
      <c r="A667" s="2" t="s">
        <v>1660</v>
      </c>
      <c r="B667" s="2" t="s">
        <v>445</v>
      </c>
      <c r="C667" s="2" t="s">
        <v>2340</v>
      </c>
      <c r="D667" s="2" t="s">
        <v>2627</v>
      </c>
      <c r="E667" s="2" t="s">
        <v>443</v>
      </c>
      <c r="F667" s="2" t="s">
        <v>456</v>
      </c>
      <c r="G667" s="2" t="s">
        <v>468</v>
      </c>
      <c r="H667" s="2" t="s">
        <v>45</v>
      </c>
      <c r="I667" s="3">
        <v>45116.608991999994</v>
      </c>
      <c r="J667" s="3">
        <v>62210.383018800021</v>
      </c>
      <c r="K667" s="3">
        <v>35413.051313999997</v>
      </c>
      <c r="L667" s="3">
        <v>76611.46081199999</v>
      </c>
      <c r="M667" s="3">
        <v>23503.880368800004</v>
      </c>
      <c r="N667" s="3">
        <v>100792.48738679996</v>
      </c>
      <c r="O667" s="3">
        <v>343647.87189239997</v>
      </c>
    </row>
    <row r="668" spans="1:15">
      <c r="A668" s="2" t="s">
        <v>1660</v>
      </c>
      <c r="B668" s="2" t="s">
        <v>445</v>
      </c>
      <c r="C668" s="2" t="s">
        <v>2732</v>
      </c>
      <c r="D668" s="2" t="s">
        <v>2733</v>
      </c>
      <c r="E668" s="2" t="s">
        <v>443</v>
      </c>
      <c r="F668" s="2" t="s">
        <v>456</v>
      </c>
      <c r="G668" s="2" t="s">
        <v>468</v>
      </c>
      <c r="H668" s="2" t="s">
        <v>45</v>
      </c>
      <c r="I668" s="3">
        <v>45116.608992000001</v>
      </c>
      <c r="J668" s="3">
        <v>62210.383018800014</v>
      </c>
      <c r="K668" s="3">
        <v>35413.051314000018</v>
      </c>
      <c r="L668" s="3">
        <v>76611.460812000005</v>
      </c>
      <c r="M668" s="3">
        <v>23503.880368799997</v>
      </c>
      <c r="N668" s="3">
        <v>100792.48738679991</v>
      </c>
      <c r="O668" s="3">
        <v>343647.87189239997</v>
      </c>
    </row>
    <row r="669" spans="1:15">
      <c r="A669" s="2" t="s">
        <v>1660</v>
      </c>
      <c r="B669" s="2" t="s">
        <v>445</v>
      </c>
      <c r="C669" s="2" t="s">
        <v>2683</v>
      </c>
      <c r="D669" s="2" t="s">
        <v>2684</v>
      </c>
      <c r="E669" s="2" t="s">
        <v>443</v>
      </c>
      <c r="F669" s="2" t="s">
        <v>456</v>
      </c>
      <c r="G669" s="2" t="s">
        <v>468</v>
      </c>
      <c r="H669" s="2" t="s">
        <v>45</v>
      </c>
      <c r="I669" s="3">
        <v>45116.608991999994</v>
      </c>
      <c r="J669" s="3">
        <v>62210.383018800007</v>
      </c>
      <c r="K669" s="3">
        <v>35413.051314000011</v>
      </c>
      <c r="L669" s="3">
        <v>76611.460811999976</v>
      </c>
      <c r="M669" s="3">
        <v>23503.880368800001</v>
      </c>
      <c r="N669" s="3">
        <v>100792.48738679998</v>
      </c>
      <c r="O669" s="3">
        <v>343647.87189239997</v>
      </c>
    </row>
    <row r="670" spans="1:15">
      <c r="A670" s="2" t="s">
        <v>1660</v>
      </c>
      <c r="B670" s="2" t="s">
        <v>445</v>
      </c>
      <c r="C670" s="2" t="s">
        <v>2582</v>
      </c>
      <c r="D670" s="2" t="s">
        <v>2583</v>
      </c>
      <c r="E670" s="2" t="s">
        <v>443</v>
      </c>
      <c r="F670" s="2" t="s">
        <v>444</v>
      </c>
      <c r="G670" s="2" t="s">
        <v>444</v>
      </c>
      <c r="H670" s="2" t="s">
        <v>45</v>
      </c>
      <c r="I670" s="3">
        <v>45116.608991999994</v>
      </c>
      <c r="J670" s="3">
        <v>62210.383018800007</v>
      </c>
      <c r="K670" s="3">
        <v>35413.051314000011</v>
      </c>
      <c r="L670" s="3">
        <v>76611.460811999976</v>
      </c>
      <c r="M670" s="3">
        <v>23503.880368800001</v>
      </c>
      <c r="N670" s="3">
        <v>100792.48738679998</v>
      </c>
      <c r="O670" s="3">
        <v>343647.87189239997</v>
      </c>
    </row>
    <row r="671" spans="1:15">
      <c r="A671" s="2" t="s">
        <v>1660</v>
      </c>
      <c r="B671" s="2" t="s">
        <v>445</v>
      </c>
      <c r="C671" s="2" t="s">
        <v>2701</v>
      </c>
      <c r="D671" s="2" t="s">
        <v>2702</v>
      </c>
      <c r="E671" s="2" t="s">
        <v>443</v>
      </c>
      <c r="F671" s="2" t="s">
        <v>456</v>
      </c>
      <c r="G671" s="2" t="s">
        <v>468</v>
      </c>
      <c r="H671" s="2" t="s">
        <v>45</v>
      </c>
      <c r="I671" s="3">
        <v>45116.608992000001</v>
      </c>
      <c r="J671" s="3">
        <v>62210.383018799999</v>
      </c>
      <c r="K671" s="3">
        <v>35413.051314000011</v>
      </c>
      <c r="L671" s="3">
        <v>76611.460811999976</v>
      </c>
      <c r="M671" s="3">
        <v>23503.880368799993</v>
      </c>
      <c r="N671" s="3">
        <v>100792.48738679996</v>
      </c>
      <c r="O671" s="3">
        <v>343647.87189239997</v>
      </c>
    </row>
    <row r="672" spans="1:15">
      <c r="A672" s="2" t="s">
        <v>1660</v>
      </c>
      <c r="B672" s="2" t="s">
        <v>445</v>
      </c>
      <c r="C672" s="2" t="s">
        <v>1894</v>
      </c>
      <c r="D672" s="2" t="s">
        <v>2703</v>
      </c>
      <c r="E672" s="2" t="s">
        <v>443</v>
      </c>
      <c r="F672" s="2" t="s">
        <v>456</v>
      </c>
      <c r="G672" s="2" t="s">
        <v>468</v>
      </c>
      <c r="H672" s="2" t="s">
        <v>45</v>
      </c>
      <c r="I672" s="3">
        <v>45116.608991999994</v>
      </c>
      <c r="J672" s="3">
        <v>62210.383018800014</v>
      </c>
      <c r="K672" s="3">
        <v>35413.051314000004</v>
      </c>
      <c r="L672" s="3">
        <v>76611.460811999976</v>
      </c>
      <c r="M672" s="3">
        <v>23503.880368799997</v>
      </c>
      <c r="N672" s="3">
        <v>100792.48738679998</v>
      </c>
      <c r="O672" s="3">
        <v>343647.87189239997</v>
      </c>
    </row>
    <row r="673" spans="1:15">
      <c r="A673" s="2" t="s">
        <v>1660</v>
      </c>
      <c r="B673" s="2" t="s">
        <v>445</v>
      </c>
      <c r="C673" s="2" t="s">
        <v>1850</v>
      </c>
      <c r="D673" s="2" t="s">
        <v>2714</v>
      </c>
      <c r="E673" s="2" t="s">
        <v>443</v>
      </c>
      <c r="F673" s="2" t="s">
        <v>456</v>
      </c>
      <c r="G673" s="2" t="s">
        <v>468</v>
      </c>
      <c r="H673" s="2" t="s">
        <v>45</v>
      </c>
      <c r="I673" s="3">
        <v>45116.608992000001</v>
      </c>
      <c r="J673" s="3">
        <v>62210.383018799999</v>
      </c>
      <c r="K673" s="3">
        <v>35413.051314000004</v>
      </c>
      <c r="L673" s="3">
        <v>76611.460811999976</v>
      </c>
      <c r="M673" s="3">
        <v>23503.880368800004</v>
      </c>
      <c r="N673" s="3">
        <v>100792.48738679997</v>
      </c>
      <c r="O673" s="3">
        <v>343647.87189239997</v>
      </c>
    </row>
    <row r="674" spans="1:15" s="3" customFormat="1">
      <c r="A674" s="2" t="s">
        <v>1660</v>
      </c>
      <c r="B674" s="2" t="s">
        <v>445</v>
      </c>
      <c r="C674" s="2" t="s">
        <v>2767</v>
      </c>
      <c r="D674" s="2" t="s">
        <v>2768</v>
      </c>
      <c r="E674" s="2" t="s">
        <v>443</v>
      </c>
      <c r="F674" s="2" t="s">
        <v>456</v>
      </c>
      <c r="G674" s="2" t="s">
        <v>468</v>
      </c>
      <c r="H674" s="2" t="s">
        <v>45</v>
      </c>
      <c r="I674" s="3">
        <v>45116.608991999994</v>
      </c>
      <c r="J674" s="3">
        <v>62210.383018799999</v>
      </c>
      <c r="K674" s="3">
        <v>35413.051314000004</v>
      </c>
      <c r="L674" s="3">
        <v>76611.46081199999</v>
      </c>
      <c r="M674" s="3">
        <v>23503.880368799997</v>
      </c>
      <c r="N674" s="3">
        <v>100792.48738679998</v>
      </c>
      <c r="O674" s="3">
        <v>343647.87189239997</v>
      </c>
    </row>
    <row r="675" spans="1:15" s="3" customFormat="1">
      <c r="A675" s="2" t="s">
        <v>1660</v>
      </c>
      <c r="B675" s="2" t="s">
        <v>445</v>
      </c>
      <c r="C675" s="2" t="s">
        <v>2644</v>
      </c>
      <c r="D675" s="2" t="s">
        <v>2645</v>
      </c>
      <c r="E675" s="2" t="s">
        <v>443</v>
      </c>
      <c r="F675" s="2" t="s">
        <v>456</v>
      </c>
      <c r="G675" s="2" t="s">
        <v>468</v>
      </c>
      <c r="H675" s="2" t="s">
        <v>45</v>
      </c>
      <c r="I675" s="3">
        <v>45116.608992000009</v>
      </c>
      <c r="J675" s="3">
        <v>62210.383018800007</v>
      </c>
      <c r="K675" s="3">
        <v>35413.051314000004</v>
      </c>
      <c r="L675" s="3">
        <v>76611.46081199999</v>
      </c>
      <c r="M675" s="3">
        <v>23503.880368799997</v>
      </c>
      <c r="N675" s="3">
        <v>100792.48738679994</v>
      </c>
      <c r="O675" s="3">
        <v>343647.87189239997</v>
      </c>
    </row>
    <row r="676" spans="1:15" s="3" customFormat="1">
      <c r="A676" s="2" t="s">
        <v>1660</v>
      </c>
      <c r="B676" s="2" t="s">
        <v>445</v>
      </c>
      <c r="C676" s="2" t="s">
        <v>2694</v>
      </c>
      <c r="D676" s="2" t="s">
        <v>2695</v>
      </c>
      <c r="E676" s="2" t="s">
        <v>443</v>
      </c>
      <c r="F676" s="2" t="s">
        <v>456</v>
      </c>
      <c r="G676" s="2" t="s">
        <v>468</v>
      </c>
      <c r="H676" s="2" t="s">
        <v>45</v>
      </c>
      <c r="I676" s="3">
        <v>45116.608992000001</v>
      </c>
      <c r="J676" s="3">
        <v>62210.383018799999</v>
      </c>
      <c r="K676" s="3">
        <v>35413.051314000011</v>
      </c>
      <c r="L676" s="3">
        <v>76611.460811999961</v>
      </c>
      <c r="M676" s="3">
        <v>23503.880368799997</v>
      </c>
      <c r="N676" s="3">
        <v>100792.48738679997</v>
      </c>
      <c r="O676" s="3">
        <v>343647.87189239997</v>
      </c>
    </row>
    <row r="677" spans="1:15" s="3" customFormat="1">
      <c r="A677" s="2" t="s">
        <v>1660</v>
      </c>
      <c r="B677" s="2" t="s">
        <v>445</v>
      </c>
      <c r="C677" s="2" t="s">
        <v>2712</v>
      </c>
      <c r="D677" s="2" t="s">
        <v>2713</v>
      </c>
      <c r="E677" s="2" t="s">
        <v>443</v>
      </c>
      <c r="F677" s="2" t="s">
        <v>456</v>
      </c>
      <c r="G677" s="2" t="s">
        <v>468</v>
      </c>
      <c r="H677" s="2" t="s">
        <v>45</v>
      </c>
      <c r="I677" s="3">
        <v>45116.608992000009</v>
      </c>
      <c r="J677" s="3">
        <v>62210.383018799992</v>
      </c>
      <c r="K677" s="3">
        <v>35413.051314000011</v>
      </c>
      <c r="L677" s="3">
        <v>76611.460811999961</v>
      </c>
      <c r="M677" s="3">
        <v>23503.880368799997</v>
      </c>
      <c r="N677" s="3">
        <v>100792.48738679996</v>
      </c>
      <c r="O677" s="3">
        <v>343647.87189239997</v>
      </c>
    </row>
    <row r="678" spans="1:15" s="3" customFormat="1">
      <c r="A678" s="2" t="s">
        <v>1660</v>
      </c>
      <c r="B678" s="2" t="s">
        <v>445</v>
      </c>
      <c r="C678" s="2" t="s">
        <v>2681</v>
      </c>
      <c r="D678" s="2" t="s">
        <v>2682</v>
      </c>
      <c r="E678" s="2" t="s">
        <v>443</v>
      </c>
      <c r="F678" s="2" t="s">
        <v>456</v>
      </c>
      <c r="G678" s="2" t="s">
        <v>468</v>
      </c>
      <c r="H678" s="2" t="s">
        <v>45</v>
      </c>
      <c r="I678" s="3">
        <v>45116.608991999994</v>
      </c>
      <c r="J678" s="3">
        <v>62210.383018800007</v>
      </c>
      <c r="K678" s="3">
        <v>35413.051314000011</v>
      </c>
      <c r="L678" s="3">
        <v>76611.460812000005</v>
      </c>
      <c r="M678" s="3">
        <v>23503.880368800004</v>
      </c>
      <c r="N678" s="3">
        <v>100792.48738679998</v>
      </c>
      <c r="O678" s="3">
        <v>343647.87189239997</v>
      </c>
    </row>
    <row r="679" spans="1:15" s="3" customFormat="1">
      <c r="A679" s="2" t="s">
        <v>1660</v>
      </c>
      <c r="B679" s="2" t="s">
        <v>445</v>
      </c>
      <c r="C679" s="2" t="s">
        <v>2715</v>
      </c>
      <c r="D679" s="2" t="s">
        <v>2716</v>
      </c>
      <c r="E679" s="2" t="s">
        <v>443</v>
      </c>
      <c r="F679" s="2" t="s">
        <v>456</v>
      </c>
      <c r="G679" s="2" t="s">
        <v>468</v>
      </c>
      <c r="H679" s="2" t="s">
        <v>45</v>
      </c>
      <c r="I679" s="3">
        <v>45116.608992000001</v>
      </c>
      <c r="J679" s="3">
        <v>62210.383018799999</v>
      </c>
      <c r="K679" s="3">
        <v>35413.051313999997</v>
      </c>
      <c r="L679" s="3">
        <v>76611.460811999961</v>
      </c>
      <c r="M679" s="3">
        <v>23503.880368800008</v>
      </c>
      <c r="N679" s="3">
        <v>100792.4873868</v>
      </c>
      <c r="O679" s="3">
        <v>343647.87189239997</v>
      </c>
    </row>
    <row r="680" spans="1:15" s="3" customFormat="1">
      <c r="A680" s="2" t="s">
        <v>1660</v>
      </c>
      <c r="B680" s="2" t="s">
        <v>445</v>
      </c>
      <c r="C680" s="2" t="s">
        <v>2689</v>
      </c>
      <c r="D680" s="2" t="s">
        <v>2690</v>
      </c>
      <c r="E680" s="2" t="s">
        <v>443</v>
      </c>
      <c r="F680" s="2" t="s">
        <v>456</v>
      </c>
      <c r="G680" s="2" t="s">
        <v>468</v>
      </c>
      <c r="H680" s="2" t="s">
        <v>45</v>
      </c>
      <c r="I680" s="3">
        <v>45116.608992000001</v>
      </c>
      <c r="J680" s="3">
        <v>62210.383018800007</v>
      </c>
      <c r="K680" s="3">
        <v>35413.051314000004</v>
      </c>
      <c r="L680" s="3">
        <v>76611.46081199999</v>
      </c>
      <c r="M680" s="3">
        <v>23503.880368800001</v>
      </c>
      <c r="N680" s="3">
        <v>100792.48738679998</v>
      </c>
      <c r="O680" s="3">
        <v>343647.87189239997</v>
      </c>
    </row>
    <row r="681" spans="1:15" s="3" customFormat="1">
      <c r="A681" s="2" t="s">
        <v>1660</v>
      </c>
      <c r="B681" s="2" t="s">
        <v>445</v>
      </c>
      <c r="C681" s="2" t="s">
        <v>2639</v>
      </c>
      <c r="D681" s="2" t="s">
        <v>2640</v>
      </c>
      <c r="E681" s="2" t="s">
        <v>443</v>
      </c>
      <c r="F681" s="2" t="s">
        <v>456</v>
      </c>
      <c r="G681" s="2" t="s">
        <v>468</v>
      </c>
      <c r="H681" s="2" t="s">
        <v>45</v>
      </c>
      <c r="I681" s="3">
        <v>45116.608992000009</v>
      </c>
      <c r="J681" s="3">
        <v>62210.383018799999</v>
      </c>
      <c r="K681" s="3">
        <v>35413.051314000004</v>
      </c>
      <c r="L681" s="3">
        <v>76611.460811999976</v>
      </c>
      <c r="M681" s="3">
        <v>23503.880368799993</v>
      </c>
      <c r="N681" s="3">
        <v>100792.48738679998</v>
      </c>
      <c r="O681" s="3">
        <v>343647.87189239997</v>
      </c>
    </row>
    <row r="682" spans="1:15" s="3" customFormat="1">
      <c r="A682" s="2" t="s">
        <v>1660</v>
      </c>
      <c r="B682" s="2" t="s">
        <v>445</v>
      </c>
      <c r="C682" s="2" t="s">
        <v>2759</v>
      </c>
      <c r="D682" s="2" t="s">
        <v>2760</v>
      </c>
      <c r="E682" s="2" t="s">
        <v>443</v>
      </c>
      <c r="F682" s="2" t="s">
        <v>456</v>
      </c>
      <c r="G682" s="2" t="s">
        <v>468</v>
      </c>
      <c r="H682" s="2" t="s">
        <v>45</v>
      </c>
      <c r="I682" s="3">
        <v>45116.608991999994</v>
      </c>
      <c r="J682" s="3">
        <v>62210.383018800007</v>
      </c>
      <c r="K682" s="3">
        <v>35413.051313999997</v>
      </c>
      <c r="L682" s="3">
        <v>76611.460812000005</v>
      </c>
      <c r="M682" s="3">
        <v>23503.880368800008</v>
      </c>
      <c r="N682" s="3">
        <v>100792.48738680001</v>
      </c>
      <c r="O682" s="3">
        <v>343647.87189239997</v>
      </c>
    </row>
    <row r="683" spans="1:15" s="3" customFormat="1">
      <c r="A683" s="2" t="s">
        <v>1660</v>
      </c>
      <c r="B683" s="2" t="s">
        <v>445</v>
      </c>
      <c r="C683" s="2" t="s">
        <v>2632</v>
      </c>
      <c r="D683" s="2" t="s">
        <v>2633</v>
      </c>
      <c r="E683" s="2" t="s">
        <v>443</v>
      </c>
      <c r="F683" s="2" t="s">
        <v>456</v>
      </c>
      <c r="G683" s="2" t="s">
        <v>468</v>
      </c>
      <c r="H683" s="2" t="s">
        <v>45</v>
      </c>
      <c r="I683" s="3">
        <v>45116.608992000001</v>
      </c>
      <c r="J683" s="3">
        <v>62210.383018800014</v>
      </c>
      <c r="K683" s="3">
        <v>35413.051313999997</v>
      </c>
      <c r="L683" s="3">
        <v>76611.46081199999</v>
      </c>
      <c r="M683" s="3">
        <v>23503.880368799993</v>
      </c>
      <c r="N683" s="3">
        <v>100792.48738679996</v>
      </c>
      <c r="O683" s="3">
        <v>343647.87189239997</v>
      </c>
    </row>
    <row r="684" spans="1:15" s="3" customFormat="1">
      <c r="A684" s="2" t="s">
        <v>1660</v>
      </c>
      <c r="B684" s="2" t="s">
        <v>445</v>
      </c>
      <c r="C684" s="2" t="s">
        <v>2687</v>
      </c>
      <c r="D684" s="2" t="s">
        <v>2688</v>
      </c>
      <c r="E684" s="2" t="s">
        <v>443</v>
      </c>
      <c r="F684" s="2" t="s">
        <v>456</v>
      </c>
      <c r="G684" s="2" t="s">
        <v>468</v>
      </c>
      <c r="H684" s="2" t="s">
        <v>45</v>
      </c>
      <c r="I684" s="3">
        <v>45116.608991999994</v>
      </c>
      <c r="J684" s="3">
        <v>62210.383018799985</v>
      </c>
      <c r="K684" s="3">
        <v>35413.051314000026</v>
      </c>
      <c r="L684" s="3">
        <v>76611.460811999976</v>
      </c>
      <c r="M684" s="3">
        <v>23503.880368799993</v>
      </c>
      <c r="N684" s="3">
        <v>100792.48738679997</v>
      </c>
      <c r="O684" s="3">
        <v>343647.87189239997</v>
      </c>
    </row>
    <row r="685" spans="1:15" s="3" customFormat="1">
      <c r="A685" s="2" t="s">
        <v>1660</v>
      </c>
      <c r="B685" s="2" t="s">
        <v>445</v>
      </c>
      <c r="C685" s="2" t="s">
        <v>2748</v>
      </c>
      <c r="D685" s="2" t="s">
        <v>2749</v>
      </c>
      <c r="E685" s="2" t="s">
        <v>443</v>
      </c>
      <c r="F685" s="2" t="s">
        <v>456</v>
      </c>
      <c r="G685" s="2" t="s">
        <v>468</v>
      </c>
      <c r="H685" s="2" t="s">
        <v>45</v>
      </c>
      <c r="I685" s="3">
        <v>45116.608992000001</v>
      </c>
      <c r="J685" s="3">
        <v>62210.383018799999</v>
      </c>
      <c r="K685" s="3">
        <v>35413.051314000018</v>
      </c>
      <c r="L685" s="3">
        <v>76611.460811999961</v>
      </c>
      <c r="M685" s="3">
        <v>23503.880368800001</v>
      </c>
      <c r="N685" s="3">
        <v>100792.48738679997</v>
      </c>
      <c r="O685" s="3">
        <v>343647.87189239997</v>
      </c>
    </row>
    <row r="686" spans="1:15" s="3" customFormat="1">
      <c r="A686" s="2" t="s">
        <v>1660</v>
      </c>
      <c r="B686" s="2" t="s">
        <v>445</v>
      </c>
      <c r="C686" s="2" t="s">
        <v>2095</v>
      </c>
      <c r="D686" s="2" t="s">
        <v>2700</v>
      </c>
      <c r="E686" s="2" t="s">
        <v>443</v>
      </c>
      <c r="F686" s="2" t="s">
        <v>456</v>
      </c>
      <c r="G686" s="2" t="s">
        <v>468</v>
      </c>
      <c r="H686" s="2" t="s">
        <v>45</v>
      </c>
      <c r="I686" s="3">
        <v>45116.608992000009</v>
      </c>
      <c r="J686" s="3">
        <v>62210.383018799999</v>
      </c>
      <c r="K686" s="3">
        <v>35413.051314000011</v>
      </c>
      <c r="L686" s="3">
        <v>76611.460811999976</v>
      </c>
      <c r="M686" s="3">
        <v>23503.880368799993</v>
      </c>
      <c r="N686" s="3">
        <v>100792.48738679997</v>
      </c>
      <c r="O686" s="3">
        <v>343647.87189239997</v>
      </c>
    </row>
    <row r="687" spans="1:15" s="3" customFormat="1">
      <c r="A687" s="2" t="s">
        <v>1660</v>
      </c>
      <c r="B687" s="2" t="s">
        <v>445</v>
      </c>
      <c r="C687" s="2" t="s">
        <v>2710</v>
      </c>
      <c r="D687" s="2" t="s">
        <v>2711</v>
      </c>
      <c r="E687" s="2" t="s">
        <v>443</v>
      </c>
      <c r="F687" s="2" t="s">
        <v>456</v>
      </c>
      <c r="G687" s="2" t="s">
        <v>468</v>
      </c>
      <c r="H687" s="2" t="s">
        <v>45</v>
      </c>
      <c r="I687" s="3">
        <v>45116.608991999994</v>
      </c>
      <c r="J687" s="3">
        <v>62210.383018800007</v>
      </c>
      <c r="K687" s="3">
        <v>35413.051313999997</v>
      </c>
      <c r="L687" s="3">
        <v>76611.460811999976</v>
      </c>
      <c r="M687" s="3">
        <v>23503.880368800001</v>
      </c>
      <c r="N687" s="3">
        <v>100792.4873868</v>
      </c>
      <c r="O687" s="3">
        <v>343647.87189239997</v>
      </c>
    </row>
    <row r="688" spans="1:15" s="3" customFormat="1">
      <c r="A688" s="2" t="s">
        <v>1660</v>
      </c>
      <c r="B688" s="2" t="s">
        <v>445</v>
      </c>
      <c r="C688" s="2" t="s">
        <v>1725</v>
      </c>
      <c r="D688" s="2" t="s">
        <v>2680</v>
      </c>
      <c r="E688" s="2" t="s">
        <v>443</v>
      </c>
      <c r="F688" s="2" t="s">
        <v>456</v>
      </c>
      <c r="G688" s="2" t="s">
        <v>468</v>
      </c>
      <c r="H688" s="2" t="s">
        <v>45</v>
      </c>
      <c r="I688" s="3">
        <v>45116.608991999994</v>
      </c>
      <c r="J688" s="3">
        <v>62210.383018800014</v>
      </c>
      <c r="K688" s="3">
        <v>35413.051313999997</v>
      </c>
      <c r="L688" s="3">
        <v>76611.460811999976</v>
      </c>
      <c r="M688" s="3">
        <v>23503.880368799993</v>
      </c>
      <c r="N688" s="3">
        <v>100792.48738679997</v>
      </c>
      <c r="O688" s="3">
        <v>343647.87189239997</v>
      </c>
    </row>
    <row r="689" spans="1:15" s="3" customFormat="1">
      <c r="A689" s="2" t="s">
        <v>1660</v>
      </c>
      <c r="B689" s="2" t="s">
        <v>445</v>
      </c>
      <c r="C689" s="2" t="s">
        <v>2648</v>
      </c>
      <c r="D689" s="2" t="s">
        <v>2649</v>
      </c>
      <c r="E689" s="2" t="s">
        <v>443</v>
      </c>
      <c r="F689" s="2" t="s">
        <v>456</v>
      </c>
      <c r="G689" s="2" t="s">
        <v>468</v>
      </c>
      <c r="H689" s="2" t="s">
        <v>45</v>
      </c>
      <c r="I689" s="3">
        <v>45116.608992000001</v>
      </c>
      <c r="J689" s="3">
        <v>62210.383018800014</v>
      </c>
      <c r="K689" s="3">
        <v>35413.051314000011</v>
      </c>
      <c r="L689" s="3">
        <v>76611.46081199999</v>
      </c>
      <c r="M689" s="3">
        <v>23503.880368799993</v>
      </c>
      <c r="N689" s="3">
        <v>100792.48738679997</v>
      </c>
      <c r="O689" s="3">
        <v>343647.87189239997</v>
      </c>
    </row>
    <row r="690" spans="1:15" s="3" customFormat="1">
      <c r="A690" s="2" t="s">
        <v>1660</v>
      </c>
      <c r="B690" s="2" t="s">
        <v>445</v>
      </c>
      <c r="C690" s="2" t="s">
        <v>2662</v>
      </c>
      <c r="D690" s="2" t="s">
        <v>2663</v>
      </c>
      <c r="E690" s="2" t="s">
        <v>443</v>
      </c>
      <c r="F690" s="2" t="s">
        <v>456</v>
      </c>
      <c r="G690" s="2" t="s">
        <v>468</v>
      </c>
      <c r="H690" s="2" t="s">
        <v>45</v>
      </c>
      <c r="I690" s="3">
        <v>45116.608991999987</v>
      </c>
      <c r="J690" s="3">
        <v>62210.383018800014</v>
      </c>
      <c r="K690" s="3">
        <v>35413.051313999989</v>
      </c>
      <c r="L690" s="3">
        <v>76611.460811999976</v>
      </c>
      <c r="M690" s="3">
        <v>23503.880368800001</v>
      </c>
      <c r="N690" s="3">
        <v>100792.48738679998</v>
      </c>
      <c r="O690" s="3">
        <v>343647.87189239997</v>
      </c>
    </row>
    <row r="691" spans="1:15" s="3" customFormat="1">
      <c r="A691" s="2" t="s">
        <v>1660</v>
      </c>
      <c r="B691" s="2" t="s">
        <v>445</v>
      </c>
      <c r="C691" s="2" t="s">
        <v>2596</v>
      </c>
      <c r="D691" s="2" t="s">
        <v>2597</v>
      </c>
      <c r="E691" s="2" t="s">
        <v>443</v>
      </c>
      <c r="F691" s="2" t="s">
        <v>444</v>
      </c>
      <c r="G691" s="2" t="s">
        <v>444</v>
      </c>
      <c r="H691" s="2" t="s">
        <v>2595</v>
      </c>
      <c r="I691" s="3">
        <v>45116.608991999994</v>
      </c>
      <c r="J691" s="3">
        <v>62210.383018799999</v>
      </c>
      <c r="K691" s="3">
        <v>35413.051314000004</v>
      </c>
      <c r="L691" s="3">
        <v>76611.46081199999</v>
      </c>
      <c r="M691" s="3">
        <v>23503.880368800008</v>
      </c>
      <c r="N691" s="3">
        <v>100792.48738679997</v>
      </c>
      <c r="O691" s="3">
        <v>343647.87189239997</v>
      </c>
    </row>
    <row r="692" spans="1:15" s="3" customFormat="1">
      <c r="A692" s="2" t="s">
        <v>1660</v>
      </c>
      <c r="B692" s="2" t="s">
        <v>445</v>
      </c>
      <c r="C692" s="2" t="s">
        <v>2674</v>
      </c>
      <c r="D692" s="2" t="s">
        <v>2675</v>
      </c>
      <c r="E692" s="2" t="s">
        <v>443</v>
      </c>
      <c r="F692" s="2" t="s">
        <v>456</v>
      </c>
      <c r="G692" s="2" t="s">
        <v>468</v>
      </c>
      <c r="H692" s="2" t="s">
        <v>45</v>
      </c>
      <c r="I692" s="3">
        <v>45116.608992000001</v>
      </c>
      <c r="J692" s="3">
        <v>62210.383018800007</v>
      </c>
      <c r="K692" s="3">
        <v>35413.051313999997</v>
      </c>
      <c r="L692" s="3">
        <v>76611.460811999947</v>
      </c>
      <c r="M692" s="3">
        <v>23503.880368800004</v>
      </c>
      <c r="N692" s="3">
        <v>100792.48738679997</v>
      </c>
      <c r="O692" s="3">
        <v>343647.87189239997</v>
      </c>
    </row>
    <row r="693" spans="1:15" s="3" customFormat="1">
      <c r="A693" s="2" t="s">
        <v>1660</v>
      </c>
      <c r="B693" s="2" t="s">
        <v>445</v>
      </c>
      <c r="C693" s="2" t="s">
        <v>2738</v>
      </c>
      <c r="D693" s="2" t="s">
        <v>2739</v>
      </c>
      <c r="E693" s="2" t="s">
        <v>443</v>
      </c>
      <c r="F693" s="2" t="s">
        <v>456</v>
      </c>
      <c r="G693" s="2" t="s">
        <v>468</v>
      </c>
      <c r="H693" s="2" t="s">
        <v>45</v>
      </c>
      <c r="I693" s="3">
        <v>45116.608992000001</v>
      </c>
      <c r="J693" s="3">
        <v>62210.383018799999</v>
      </c>
      <c r="K693" s="3">
        <v>35413.051314000004</v>
      </c>
      <c r="L693" s="3">
        <v>76611.460811999961</v>
      </c>
      <c r="M693" s="3">
        <v>23503.880368799997</v>
      </c>
      <c r="N693" s="3">
        <v>100792.48738680001</v>
      </c>
      <c r="O693" s="3">
        <v>343647.87189239997</v>
      </c>
    </row>
    <row r="694" spans="1:15" s="3" customFormat="1">
      <c r="A694" s="2" t="s">
        <v>1660</v>
      </c>
      <c r="B694" s="2" t="s">
        <v>445</v>
      </c>
      <c r="C694" s="2" t="s">
        <v>2706</v>
      </c>
      <c r="D694" s="2" t="s">
        <v>2707</v>
      </c>
      <c r="E694" s="2" t="s">
        <v>443</v>
      </c>
      <c r="F694" s="2" t="s">
        <v>456</v>
      </c>
      <c r="G694" s="2" t="s">
        <v>468</v>
      </c>
      <c r="H694" s="2" t="s">
        <v>45</v>
      </c>
      <c r="I694" s="3">
        <v>45116.608991999994</v>
      </c>
      <c r="J694" s="3">
        <v>62210.383018800021</v>
      </c>
      <c r="K694" s="3">
        <v>35413.051314000004</v>
      </c>
      <c r="L694" s="3">
        <v>76611.460811999976</v>
      </c>
      <c r="M694" s="3">
        <v>23503.880368799997</v>
      </c>
      <c r="N694" s="3">
        <v>100792.48738679998</v>
      </c>
      <c r="O694" s="3">
        <v>343647.87189239997</v>
      </c>
    </row>
    <row r="695" spans="1:15" s="3" customFormat="1">
      <c r="A695" s="2" t="s">
        <v>1660</v>
      </c>
      <c r="B695" s="2" t="s">
        <v>445</v>
      </c>
      <c r="C695" s="2" t="s">
        <v>2704</v>
      </c>
      <c r="D695" s="2" t="s">
        <v>2705</v>
      </c>
      <c r="E695" s="2" t="s">
        <v>443</v>
      </c>
      <c r="F695" s="2" t="s">
        <v>456</v>
      </c>
      <c r="G695" s="2" t="s">
        <v>468</v>
      </c>
      <c r="H695" s="2" t="s">
        <v>45</v>
      </c>
      <c r="I695" s="3">
        <v>45116.608992000001</v>
      </c>
      <c r="J695" s="3">
        <v>62210.383018800007</v>
      </c>
      <c r="K695" s="3">
        <v>35413.051314000011</v>
      </c>
      <c r="L695" s="3">
        <v>76611.460811999961</v>
      </c>
      <c r="M695" s="3">
        <v>23503.880368800004</v>
      </c>
      <c r="N695" s="3">
        <v>100792.48738679997</v>
      </c>
      <c r="O695" s="3">
        <v>343647.87189239997</v>
      </c>
    </row>
    <row r="696" spans="1:15" s="3" customFormat="1">
      <c r="A696" s="2" t="s">
        <v>1660</v>
      </c>
      <c r="B696" s="2" t="s">
        <v>445</v>
      </c>
      <c r="C696" s="2" t="s">
        <v>2751</v>
      </c>
      <c r="D696" s="2" t="s">
        <v>2752</v>
      </c>
      <c r="E696" s="2" t="s">
        <v>443</v>
      </c>
      <c r="F696" s="2" t="s">
        <v>456</v>
      </c>
      <c r="G696" s="2" t="s">
        <v>468</v>
      </c>
      <c r="H696" s="2" t="s">
        <v>45</v>
      </c>
      <c r="I696" s="3">
        <v>45116.608991999994</v>
      </c>
      <c r="J696" s="3">
        <v>62210.383018799999</v>
      </c>
      <c r="K696" s="3">
        <v>35413.051314000011</v>
      </c>
      <c r="L696" s="3">
        <v>76611.46081199999</v>
      </c>
      <c r="M696" s="3">
        <v>23503.880368799997</v>
      </c>
      <c r="N696" s="3">
        <v>100792.48738680001</v>
      </c>
      <c r="O696" s="3">
        <v>343647.87189239997</v>
      </c>
    </row>
    <row r="697" spans="1:15" s="3" customFormat="1">
      <c r="A697" s="2" t="s">
        <v>1660</v>
      </c>
      <c r="B697" s="2" t="s">
        <v>445</v>
      </c>
      <c r="C697" s="2" t="s">
        <v>2572</v>
      </c>
      <c r="D697" s="2" t="s">
        <v>2638</v>
      </c>
      <c r="E697" s="2" t="s">
        <v>443</v>
      </c>
      <c r="F697" s="2" t="s">
        <v>456</v>
      </c>
      <c r="G697" s="2" t="s">
        <v>468</v>
      </c>
      <c r="H697" s="2" t="s">
        <v>45</v>
      </c>
      <c r="I697" s="3">
        <v>45116.608991999987</v>
      </c>
      <c r="J697" s="3">
        <v>62210.383018800021</v>
      </c>
      <c r="K697" s="3">
        <v>35413.051314000004</v>
      </c>
      <c r="L697" s="3">
        <v>76611.460811999961</v>
      </c>
      <c r="M697" s="3">
        <v>23503.880368799997</v>
      </c>
      <c r="N697" s="3">
        <v>100792.4873868</v>
      </c>
      <c r="O697" s="3">
        <v>343647.87189239997</v>
      </c>
    </row>
    <row r="698" spans="1:15" s="3" customFormat="1">
      <c r="A698" s="2" t="s">
        <v>1660</v>
      </c>
      <c r="B698" s="2" t="s">
        <v>445</v>
      </c>
      <c r="C698" s="2" t="s">
        <v>2696</v>
      </c>
      <c r="D698" s="2" t="s">
        <v>2697</v>
      </c>
      <c r="E698" s="2" t="s">
        <v>443</v>
      </c>
      <c r="F698" s="2" t="s">
        <v>456</v>
      </c>
      <c r="G698" s="2" t="s">
        <v>468</v>
      </c>
      <c r="H698" s="2" t="s">
        <v>45</v>
      </c>
      <c r="I698" s="3">
        <v>45116.608991999994</v>
      </c>
      <c r="J698" s="3">
        <v>62210.383018800014</v>
      </c>
      <c r="K698" s="3">
        <v>35413.051313999997</v>
      </c>
      <c r="L698" s="3">
        <v>76611.46081199999</v>
      </c>
      <c r="M698" s="3">
        <v>23503.880368800001</v>
      </c>
      <c r="N698" s="3">
        <v>100792.48738679997</v>
      </c>
      <c r="O698" s="3">
        <v>343647.87189239997</v>
      </c>
    </row>
    <row r="699" spans="1:15" s="3" customFormat="1">
      <c r="A699" s="2" t="s">
        <v>1660</v>
      </c>
      <c r="B699" s="2" t="s">
        <v>445</v>
      </c>
      <c r="C699" s="2" t="s">
        <v>2676</v>
      </c>
      <c r="D699" s="2" t="s">
        <v>2677</v>
      </c>
      <c r="E699" s="2" t="s">
        <v>443</v>
      </c>
      <c r="F699" s="2" t="s">
        <v>456</v>
      </c>
      <c r="G699" s="2" t="s">
        <v>468</v>
      </c>
      <c r="H699" s="2" t="s">
        <v>45</v>
      </c>
      <c r="I699" s="3">
        <v>45116.608991999987</v>
      </c>
      <c r="J699" s="3">
        <v>62210.383018800007</v>
      </c>
      <c r="K699" s="3">
        <v>35413.051314000011</v>
      </c>
      <c r="L699" s="3">
        <v>76611.460811999976</v>
      </c>
      <c r="M699" s="3">
        <v>23503.880368799997</v>
      </c>
      <c r="N699" s="3">
        <v>100792.48738679998</v>
      </c>
      <c r="O699" s="3">
        <v>343647.87189239997</v>
      </c>
    </row>
    <row r="700" spans="1:15" s="3" customFormat="1">
      <c r="A700" s="2" t="s">
        <v>1660</v>
      </c>
      <c r="B700" s="2" t="s">
        <v>445</v>
      </c>
      <c r="C700" s="2" t="s">
        <v>2266</v>
      </c>
      <c r="D700" s="2" t="s">
        <v>2618</v>
      </c>
      <c r="E700" s="2" t="s">
        <v>443</v>
      </c>
      <c r="F700" s="2" t="s">
        <v>456</v>
      </c>
      <c r="G700" s="2" t="s">
        <v>468</v>
      </c>
      <c r="H700" s="2" t="s">
        <v>2617</v>
      </c>
      <c r="I700" s="3">
        <v>45116.608992000001</v>
      </c>
      <c r="J700" s="3">
        <v>62210.383018800014</v>
      </c>
      <c r="K700" s="3">
        <v>35413.051314000018</v>
      </c>
      <c r="L700" s="3">
        <v>76611.460811999976</v>
      </c>
      <c r="M700" s="3">
        <v>23503.880368800001</v>
      </c>
      <c r="N700" s="3">
        <v>100792.48738679997</v>
      </c>
      <c r="O700" s="3">
        <v>343647.87189239997</v>
      </c>
    </row>
    <row r="701" spans="1:15" s="3" customFormat="1">
      <c r="A701" s="2" t="s">
        <v>1660</v>
      </c>
      <c r="B701" s="2" t="s">
        <v>445</v>
      </c>
      <c r="C701" s="2" t="s">
        <v>2761</v>
      </c>
      <c r="D701" s="2" t="s">
        <v>2762</v>
      </c>
      <c r="E701" s="2" t="s">
        <v>443</v>
      </c>
      <c r="F701" s="2" t="s">
        <v>456</v>
      </c>
      <c r="G701" s="2" t="s">
        <v>468</v>
      </c>
      <c r="H701" s="2" t="s">
        <v>45</v>
      </c>
      <c r="I701" s="3">
        <v>45116.608991999994</v>
      </c>
      <c r="J701" s="3">
        <v>62210.383018800007</v>
      </c>
      <c r="K701" s="3">
        <v>35413.051313999997</v>
      </c>
      <c r="L701" s="3">
        <v>76611.460811999947</v>
      </c>
      <c r="M701" s="3">
        <v>23503.880368799997</v>
      </c>
      <c r="N701" s="3">
        <v>100792.48738679997</v>
      </c>
      <c r="O701" s="3">
        <v>343647.87189239991</v>
      </c>
    </row>
    <row r="702" spans="1:15" s="3" customFormat="1">
      <c r="A702" s="2" t="s">
        <v>1660</v>
      </c>
      <c r="B702" s="2" t="s">
        <v>445</v>
      </c>
      <c r="C702" s="2" t="s">
        <v>2642</v>
      </c>
      <c r="D702" s="2" t="s">
        <v>2643</v>
      </c>
      <c r="E702" s="2" t="s">
        <v>443</v>
      </c>
      <c r="F702" s="2" t="s">
        <v>456</v>
      </c>
      <c r="G702" s="2" t="s">
        <v>468</v>
      </c>
      <c r="H702" s="2" t="s">
        <v>45</v>
      </c>
      <c r="I702" s="3">
        <v>45116.608992000001</v>
      </c>
      <c r="J702" s="3">
        <v>62210.383018799992</v>
      </c>
      <c r="K702" s="3">
        <v>35413.051313999997</v>
      </c>
      <c r="L702" s="3">
        <v>76611.460811999976</v>
      </c>
      <c r="M702" s="3">
        <v>23503.880368800001</v>
      </c>
      <c r="N702" s="3">
        <v>100792.48738679994</v>
      </c>
      <c r="O702" s="3">
        <v>343647.87189239991</v>
      </c>
    </row>
    <row r="703" spans="1:15" s="3" customFormat="1">
      <c r="A703" s="2" t="s">
        <v>1660</v>
      </c>
      <c r="B703" s="2" t="s">
        <v>445</v>
      </c>
      <c r="C703" s="2" t="s">
        <v>2584</v>
      </c>
      <c r="D703" s="2" t="s">
        <v>2585</v>
      </c>
      <c r="E703" s="2" t="s">
        <v>443</v>
      </c>
      <c r="F703" s="2" t="s">
        <v>444</v>
      </c>
      <c r="G703" s="2" t="s">
        <v>444</v>
      </c>
      <c r="H703" s="2" t="s">
        <v>45</v>
      </c>
      <c r="I703" s="3">
        <v>45116.608991999994</v>
      </c>
      <c r="J703" s="3">
        <v>62210.383018799992</v>
      </c>
      <c r="K703" s="3">
        <v>35413.051314000004</v>
      </c>
      <c r="L703" s="3">
        <v>76611.460811999976</v>
      </c>
      <c r="M703" s="3">
        <v>23503.880368799997</v>
      </c>
      <c r="N703" s="3">
        <v>100792.48738679993</v>
      </c>
      <c r="O703" s="3">
        <v>343647.87189239991</v>
      </c>
    </row>
    <row r="704" spans="1:15" s="3" customFormat="1">
      <c r="A704" s="2" t="s">
        <v>1660</v>
      </c>
      <c r="B704" s="2" t="s">
        <v>462</v>
      </c>
      <c r="C704" s="2" t="s">
        <v>1751</v>
      </c>
      <c r="D704" s="2" t="s">
        <v>2614</v>
      </c>
      <c r="E704" s="2" t="s">
        <v>443</v>
      </c>
      <c r="F704" s="2" t="s">
        <v>456</v>
      </c>
      <c r="G704" s="2" t="s">
        <v>457</v>
      </c>
      <c r="H704" s="2" t="s">
        <v>2613</v>
      </c>
      <c r="I704" s="3">
        <v>343470</v>
      </c>
      <c r="J704" s="3">
        <v>-175.17</v>
      </c>
      <c r="K704" s="3">
        <v>516768.58000000007</v>
      </c>
      <c r="L704" s="3">
        <v>521977.49000000011</v>
      </c>
      <c r="M704" s="3">
        <v>143284.32</v>
      </c>
      <c r="N704" s="3">
        <v>225414.09000000003</v>
      </c>
      <c r="O704" s="3">
        <v>1750739.3100000005</v>
      </c>
    </row>
    <row r="705" spans="1:15" s="3" customFormat="1">
      <c r="A705" s="2" t="s">
        <v>1660</v>
      </c>
      <c r="B705" s="2" t="s">
        <v>462</v>
      </c>
      <c r="C705" s="2" t="s">
        <v>3114</v>
      </c>
      <c r="D705" s="2" t="s">
        <v>7628</v>
      </c>
      <c r="E705" s="2" t="s">
        <v>443</v>
      </c>
      <c r="F705" s="2" t="s">
        <v>456</v>
      </c>
      <c r="G705" s="2" t="s">
        <v>457</v>
      </c>
      <c r="H705" s="2" t="s">
        <v>754</v>
      </c>
      <c r="I705" s="3">
        <v>176156.66000000003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176156.66000000003</v>
      </c>
    </row>
    <row r="706" spans="1:15" s="3" customFormat="1">
      <c r="A706" s="2" t="s">
        <v>1660</v>
      </c>
      <c r="B706" s="2" t="s">
        <v>462</v>
      </c>
      <c r="C706" s="2" t="s">
        <v>3114</v>
      </c>
      <c r="D706" s="2" t="s">
        <v>3115</v>
      </c>
      <c r="E706" s="2" t="s">
        <v>443</v>
      </c>
      <c r="F706" s="2" t="s">
        <v>456</v>
      </c>
      <c r="G706" s="2" t="s">
        <v>468</v>
      </c>
      <c r="H706" s="2" t="s">
        <v>45</v>
      </c>
      <c r="I706" s="3">
        <v>0</v>
      </c>
      <c r="J706" s="3">
        <v>0</v>
      </c>
      <c r="K706" s="3">
        <v>273414.42</v>
      </c>
      <c r="L706" s="3">
        <v>212571.11000000002</v>
      </c>
      <c r="M706" s="3">
        <v>64142.68</v>
      </c>
      <c r="N706" s="3">
        <v>22024.3</v>
      </c>
      <c r="O706" s="3">
        <v>572152.51</v>
      </c>
    </row>
    <row r="707" spans="1:15" s="3" customFormat="1">
      <c r="A707" s="2" t="s">
        <v>1660</v>
      </c>
      <c r="B707" s="2" t="s">
        <v>462</v>
      </c>
      <c r="C707" s="2" t="s">
        <v>2615</v>
      </c>
      <c r="D707" s="2" t="s">
        <v>2616</v>
      </c>
      <c r="E707" s="2" t="s">
        <v>443</v>
      </c>
      <c r="F707" s="2" t="s">
        <v>456</v>
      </c>
      <c r="G707" s="2" t="s">
        <v>457</v>
      </c>
      <c r="H707" s="2" t="s">
        <v>45</v>
      </c>
      <c r="I707" s="3">
        <v>82961.060000000012</v>
      </c>
      <c r="J707" s="3">
        <v>0</v>
      </c>
      <c r="K707" s="3">
        <v>136058.34000000003</v>
      </c>
      <c r="L707" s="3">
        <v>192494.67999999996</v>
      </c>
      <c r="M707" s="3">
        <v>160137.54</v>
      </c>
      <c r="N707" s="3">
        <v>77589.67</v>
      </c>
      <c r="O707" s="3">
        <v>649241.29</v>
      </c>
    </row>
    <row r="708" spans="1:15" s="3" customFormat="1">
      <c r="A708" s="2" t="s">
        <v>1660</v>
      </c>
      <c r="B708" s="2" t="s">
        <v>462</v>
      </c>
      <c r="C708" s="2" t="s">
        <v>3116</v>
      </c>
      <c r="D708" s="2" t="s">
        <v>3117</v>
      </c>
      <c r="E708" s="2" t="s">
        <v>443</v>
      </c>
      <c r="F708" s="2" t="s">
        <v>456</v>
      </c>
      <c r="G708" s="2" t="s">
        <v>468</v>
      </c>
      <c r="H708" s="2" t="s">
        <v>465</v>
      </c>
      <c r="I708" s="3">
        <v>61961.240000000005</v>
      </c>
      <c r="J708" s="3">
        <v>0</v>
      </c>
      <c r="K708" s="3">
        <v>128763.92</v>
      </c>
      <c r="L708" s="3">
        <v>65901.820000000007</v>
      </c>
      <c r="M708" s="3">
        <v>32325.760000000002</v>
      </c>
      <c r="N708" s="3">
        <v>46903.56</v>
      </c>
      <c r="O708" s="3">
        <v>335856.3</v>
      </c>
    </row>
    <row r="709" spans="1:15" s="3" customFormat="1">
      <c r="A709" s="2" t="s">
        <v>1660</v>
      </c>
      <c r="B709" s="2" t="s">
        <v>462</v>
      </c>
      <c r="C709" s="2" t="s">
        <v>2772</v>
      </c>
      <c r="D709" s="2" t="s">
        <v>2773</v>
      </c>
      <c r="E709" s="2" t="s">
        <v>443</v>
      </c>
      <c r="F709" s="2" t="s">
        <v>456</v>
      </c>
      <c r="G709" s="2" t="s">
        <v>468</v>
      </c>
      <c r="H709" s="2" t="s">
        <v>45</v>
      </c>
      <c r="I709" s="3">
        <v>43850.2</v>
      </c>
      <c r="J709" s="3">
        <v>0</v>
      </c>
      <c r="K709" s="3">
        <v>66388.44</v>
      </c>
      <c r="L709" s="3">
        <v>70522.37999999999</v>
      </c>
      <c r="M709" s="3">
        <v>28105.5</v>
      </c>
      <c r="N709" s="3">
        <v>47157.02</v>
      </c>
      <c r="O709" s="3">
        <v>256023.53999999998</v>
      </c>
    </row>
    <row r="710" spans="1:15" s="3" customFormat="1">
      <c r="A710" s="2" t="s">
        <v>1660</v>
      </c>
      <c r="B710" s="2" t="s">
        <v>462</v>
      </c>
      <c r="C710" s="2" t="s">
        <v>1780</v>
      </c>
      <c r="D710" s="2" t="s">
        <v>2774</v>
      </c>
      <c r="E710" s="2" t="s">
        <v>443</v>
      </c>
      <c r="F710" s="2" t="s">
        <v>456</v>
      </c>
      <c r="G710" s="2" t="s">
        <v>468</v>
      </c>
      <c r="H710" s="2" t="s">
        <v>45</v>
      </c>
      <c r="I710" s="3">
        <v>5911.52</v>
      </c>
      <c r="J710" s="3">
        <v>0</v>
      </c>
      <c r="K710" s="3">
        <v>0</v>
      </c>
      <c r="L710" s="3">
        <v>4713.7000000000007</v>
      </c>
      <c r="M710" s="3">
        <v>0</v>
      </c>
      <c r="N710" s="3">
        <v>6088.4</v>
      </c>
      <c r="O710" s="3">
        <v>16713.620000000003</v>
      </c>
    </row>
    <row r="711" spans="1:15" s="3" customFormat="1">
      <c r="A711" s="2" t="s">
        <v>1660</v>
      </c>
      <c r="B711" s="2" t="s">
        <v>57</v>
      </c>
      <c r="C711" s="2" t="s">
        <v>1978</v>
      </c>
      <c r="D711" s="2" t="s">
        <v>2411</v>
      </c>
      <c r="E711" s="2" t="s">
        <v>30</v>
      </c>
      <c r="F711" s="2" t="s">
        <v>54</v>
      </c>
      <c r="G711" s="2" t="s">
        <v>70</v>
      </c>
      <c r="H711" s="2" t="s">
        <v>331</v>
      </c>
      <c r="I711" s="3">
        <v>47995.599097999999</v>
      </c>
      <c r="J711" s="3">
        <v>73191.465196000005</v>
      </c>
      <c r="K711" s="3">
        <v>81248.745406000031</v>
      </c>
      <c r="L711" s="3">
        <v>59585.02370200002</v>
      </c>
      <c r="M711" s="3">
        <v>56598.829071000007</v>
      </c>
      <c r="N711" s="3">
        <v>71546.059212000007</v>
      </c>
      <c r="O711" s="3">
        <v>390165.72168500011</v>
      </c>
    </row>
    <row r="712" spans="1:15" s="3" customFormat="1">
      <c r="A712" s="2" t="s">
        <v>1660</v>
      </c>
      <c r="B712" s="2" t="s">
        <v>57</v>
      </c>
      <c r="C712" s="2" t="s">
        <v>1978</v>
      </c>
      <c r="D712" s="2" t="s">
        <v>1979</v>
      </c>
      <c r="E712" s="2" t="s">
        <v>30</v>
      </c>
      <c r="F712" s="2" t="s">
        <v>54</v>
      </c>
      <c r="G712" s="2" t="s">
        <v>70</v>
      </c>
      <c r="H712" s="2" t="s">
        <v>331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</row>
    <row r="713" spans="1:15" s="3" customFormat="1">
      <c r="A713" s="2" t="s">
        <v>1660</v>
      </c>
      <c r="B713" s="2" t="s">
        <v>57</v>
      </c>
      <c r="C713" s="2" t="s">
        <v>1876</v>
      </c>
      <c r="D713" s="2" t="s">
        <v>2428</v>
      </c>
      <c r="E713" s="2" t="s">
        <v>30</v>
      </c>
      <c r="F713" s="2" t="s">
        <v>54</v>
      </c>
      <c r="G713" s="2" t="s">
        <v>70</v>
      </c>
      <c r="H713" s="2" t="s">
        <v>331</v>
      </c>
      <c r="I713" s="3">
        <v>47995.599098000006</v>
      </c>
      <c r="J713" s="3">
        <v>73191.465196000005</v>
      </c>
      <c r="K713" s="3">
        <v>81248.745406000031</v>
      </c>
      <c r="L713" s="3">
        <v>59585.023702000006</v>
      </c>
      <c r="M713" s="3">
        <v>56598.829071</v>
      </c>
      <c r="N713" s="3">
        <v>71546.059212000022</v>
      </c>
      <c r="O713" s="3">
        <v>390165.72168500011</v>
      </c>
    </row>
    <row r="714" spans="1:15" s="3" customFormat="1">
      <c r="A714" s="2" t="s">
        <v>1660</v>
      </c>
      <c r="B714" s="2" t="s">
        <v>57</v>
      </c>
      <c r="C714" s="2" t="s">
        <v>1876</v>
      </c>
      <c r="D714" s="2" t="s">
        <v>1877</v>
      </c>
      <c r="E714" s="2" t="s">
        <v>30</v>
      </c>
      <c r="F714" s="2" t="s">
        <v>54</v>
      </c>
      <c r="G714" s="2" t="s">
        <v>70</v>
      </c>
      <c r="H714" s="2" t="s">
        <v>331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</row>
    <row r="715" spans="1:15" s="3" customFormat="1">
      <c r="A715" s="2" t="s">
        <v>1660</v>
      </c>
      <c r="B715" s="2" t="s">
        <v>57</v>
      </c>
      <c r="C715" s="2" t="s">
        <v>2418</v>
      </c>
      <c r="D715" s="2" t="s">
        <v>2419</v>
      </c>
      <c r="E715" s="2" t="s">
        <v>30</v>
      </c>
      <c r="F715" s="2" t="s">
        <v>54</v>
      </c>
      <c r="G715" s="2" t="s">
        <v>70</v>
      </c>
      <c r="H715" s="2" t="s">
        <v>331</v>
      </c>
      <c r="I715" s="3">
        <v>47995.599097999991</v>
      </c>
      <c r="J715" s="3">
        <v>73191.465196000019</v>
      </c>
      <c r="K715" s="3">
        <v>81248.745406000031</v>
      </c>
      <c r="L715" s="3">
        <v>59585.023702000006</v>
      </c>
      <c r="M715" s="3">
        <v>56598.829071</v>
      </c>
      <c r="N715" s="3">
        <v>71546.059212000007</v>
      </c>
      <c r="O715" s="3">
        <v>390165.72168500011</v>
      </c>
    </row>
    <row r="716" spans="1:15" s="3" customFormat="1">
      <c r="A716" s="2" t="s">
        <v>1660</v>
      </c>
      <c r="B716" s="2" t="s">
        <v>57</v>
      </c>
      <c r="C716" s="2" t="s">
        <v>1996</v>
      </c>
      <c r="D716" s="2" t="s">
        <v>2366</v>
      </c>
      <c r="E716" s="2" t="s">
        <v>30</v>
      </c>
      <c r="F716" s="2" t="s">
        <v>54</v>
      </c>
      <c r="G716" s="2" t="s">
        <v>70</v>
      </c>
      <c r="H716" s="2" t="s">
        <v>331</v>
      </c>
      <c r="I716" s="3">
        <v>47995.599097999999</v>
      </c>
      <c r="J716" s="3">
        <v>73191.465196000005</v>
      </c>
      <c r="K716" s="3">
        <v>81248.745406000016</v>
      </c>
      <c r="L716" s="3">
        <v>59585.023702000013</v>
      </c>
      <c r="M716" s="3">
        <v>56598.829070999986</v>
      </c>
      <c r="N716" s="3">
        <v>71546.059212000022</v>
      </c>
      <c r="O716" s="3">
        <v>390165.72168500011</v>
      </c>
    </row>
    <row r="717" spans="1:15" s="3" customFormat="1">
      <c r="A717" s="2" t="s">
        <v>1660</v>
      </c>
      <c r="B717" s="2" t="s">
        <v>57</v>
      </c>
      <c r="C717" s="2" t="s">
        <v>1996</v>
      </c>
      <c r="D717" s="2" t="s">
        <v>1997</v>
      </c>
      <c r="E717" s="2" t="s">
        <v>30</v>
      </c>
      <c r="F717" s="2" t="s">
        <v>54</v>
      </c>
      <c r="G717" s="2" t="s">
        <v>70</v>
      </c>
      <c r="H717" s="2" t="s">
        <v>331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</row>
    <row r="718" spans="1:15" s="3" customFormat="1">
      <c r="A718" s="2" t="s">
        <v>1660</v>
      </c>
      <c r="B718" s="2" t="s">
        <v>57</v>
      </c>
      <c r="C718" s="2" t="s">
        <v>2034</v>
      </c>
      <c r="D718" s="2" t="s">
        <v>2540</v>
      </c>
      <c r="E718" s="2" t="s">
        <v>30</v>
      </c>
      <c r="F718" s="2" t="s">
        <v>54</v>
      </c>
      <c r="G718" s="2" t="s">
        <v>70</v>
      </c>
      <c r="H718" s="2" t="s">
        <v>331</v>
      </c>
      <c r="I718" s="3">
        <v>47995.599098000006</v>
      </c>
      <c r="J718" s="3">
        <v>73191.46519599999</v>
      </c>
      <c r="K718" s="3">
        <v>81248.745406000045</v>
      </c>
      <c r="L718" s="3">
        <v>59585.023702000006</v>
      </c>
      <c r="M718" s="3">
        <v>56598.829070999986</v>
      </c>
      <c r="N718" s="3">
        <v>71546.059212000022</v>
      </c>
      <c r="O718" s="3">
        <v>390165.72168500011</v>
      </c>
    </row>
    <row r="719" spans="1:15" s="3" customFormat="1">
      <c r="A719" s="2" t="s">
        <v>1660</v>
      </c>
      <c r="B719" s="2" t="s">
        <v>57</v>
      </c>
      <c r="C719" s="2" t="s">
        <v>2034</v>
      </c>
      <c r="D719" s="2" t="s">
        <v>2035</v>
      </c>
      <c r="E719" s="2" t="s">
        <v>30</v>
      </c>
      <c r="F719" s="2" t="s">
        <v>54</v>
      </c>
      <c r="G719" s="2" t="s">
        <v>70</v>
      </c>
      <c r="H719" s="2" t="s">
        <v>331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</row>
    <row r="720" spans="1:15" s="3" customFormat="1">
      <c r="A720" s="2" t="s">
        <v>1660</v>
      </c>
      <c r="B720" s="2" t="s">
        <v>57</v>
      </c>
      <c r="C720" s="2" t="s">
        <v>1952</v>
      </c>
      <c r="D720" s="2" t="s">
        <v>2384</v>
      </c>
      <c r="E720" s="2" t="s">
        <v>30</v>
      </c>
      <c r="F720" s="2" t="s">
        <v>54</v>
      </c>
      <c r="G720" s="2" t="s">
        <v>70</v>
      </c>
      <c r="H720" s="2" t="s">
        <v>331</v>
      </c>
      <c r="I720" s="3">
        <v>47995.599097999991</v>
      </c>
      <c r="J720" s="3">
        <v>73191.46519599999</v>
      </c>
      <c r="K720" s="3">
        <v>81248.745406000045</v>
      </c>
      <c r="L720" s="3">
        <v>59585.023702000013</v>
      </c>
      <c r="M720" s="3">
        <v>56598.829070999978</v>
      </c>
      <c r="N720" s="3">
        <v>71546.059212000036</v>
      </c>
      <c r="O720" s="3">
        <v>390165.72168500011</v>
      </c>
    </row>
    <row r="721" spans="1:15" s="3" customFormat="1">
      <c r="A721" s="2" t="s">
        <v>1660</v>
      </c>
      <c r="B721" s="2" t="s">
        <v>57</v>
      </c>
      <c r="C721" s="2" t="s">
        <v>1952</v>
      </c>
      <c r="D721" s="2" t="s">
        <v>1953</v>
      </c>
      <c r="E721" s="2" t="s">
        <v>30</v>
      </c>
      <c r="F721" s="2" t="s">
        <v>54</v>
      </c>
      <c r="G721" s="2" t="s">
        <v>70</v>
      </c>
      <c r="H721" s="2" t="s">
        <v>331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</row>
    <row r="722" spans="1:15" s="3" customFormat="1">
      <c r="A722" s="2" t="s">
        <v>1660</v>
      </c>
      <c r="B722" s="2" t="s">
        <v>57</v>
      </c>
      <c r="C722" s="2" t="s">
        <v>2003</v>
      </c>
      <c r="D722" s="2" t="s">
        <v>2383</v>
      </c>
      <c r="E722" s="2" t="s">
        <v>30</v>
      </c>
      <c r="F722" s="2" t="s">
        <v>54</v>
      </c>
      <c r="G722" s="2" t="s">
        <v>70</v>
      </c>
      <c r="H722" s="2" t="s">
        <v>331</v>
      </c>
      <c r="I722" s="3">
        <v>47995.599098000006</v>
      </c>
      <c r="J722" s="3">
        <v>73191.465196000034</v>
      </c>
      <c r="K722" s="3">
        <v>81248.745406000031</v>
      </c>
      <c r="L722" s="3">
        <v>59585.023702000006</v>
      </c>
      <c r="M722" s="3">
        <v>56598.829070999993</v>
      </c>
      <c r="N722" s="3">
        <v>71546.059211999993</v>
      </c>
      <c r="O722" s="3">
        <v>390165.72168500011</v>
      </c>
    </row>
    <row r="723" spans="1:15" s="3" customFormat="1">
      <c r="A723" s="2" t="s">
        <v>1660</v>
      </c>
      <c r="B723" s="2" t="s">
        <v>57</v>
      </c>
      <c r="C723" s="2" t="s">
        <v>2003</v>
      </c>
      <c r="D723" s="2" t="s">
        <v>2004</v>
      </c>
      <c r="E723" s="2" t="s">
        <v>30</v>
      </c>
      <c r="F723" s="2" t="s">
        <v>54</v>
      </c>
      <c r="G723" s="2" t="s">
        <v>70</v>
      </c>
      <c r="H723" s="2" t="s">
        <v>331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</row>
    <row r="724" spans="1:15" s="3" customFormat="1">
      <c r="A724" s="2" t="s">
        <v>1660</v>
      </c>
      <c r="B724" s="2" t="s">
        <v>57</v>
      </c>
      <c r="C724" s="2" t="s">
        <v>1852</v>
      </c>
      <c r="D724" s="2" t="s">
        <v>2386</v>
      </c>
      <c r="E724" s="2" t="s">
        <v>30</v>
      </c>
      <c r="F724" s="2" t="s">
        <v>54</v>
      </c>
      <c r="G724" s="2" t="s">
        <v>70</v>
      </c>
      <c r="H724" s="2" t="s">
        <v>331</v>
      </c>
      <c r="I724" s="3">
        <v>47995.599097999991</v>
      </c>
      <c r="J724" s="3">
        <v>73191.465196000019</v>
      </c>
      <c r="K724" s="3">
        <v>81248.745406000016</v>
      </c>
      <c r="L724" s="3">
        <v>59585.023702000013</v>
      </c>
      <c r="M724" s="3">
        <v>56598.829070999993</v>
      </c>
      <c r="N724" s="3">
        <v>71546.059212000022</v>
      </c>
      <c r="O724" s="3">
        <v>390165.72168500011</v>
      </c>
    </row>
    <row r="725" spans="1:15" s="3" customFormat="1">
      <c r="A725" s="2" t="s">
        <v>1660</v>
      </c>
      <c r="B725" s="2" t="s">
        <v>57</v>
      </c>
      <c r="C725" s="2" t="s">
        <v>1852</v>
      </c>
      <c r="D725" s="2" t="s">
        <v>1853</v>
      </c>
      <c r="E725" s="2" t="s">
        <v>30</v>
      </c>
      <c r="F725" s="2" t="s">
        <v>54</v>
      </c>
      <c r="G725" s="2" t="s">
        <v>70</v>
      </c>
      <c r="H725" s="2" t="s">
        <v>331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</row>
    <row r="726" spans="1:15" s="3" customFormat="1">
      <c r="A726" s="2" t="s">
        <v>1660</v>
      </c>
      <c r="B726" s="2" t="s">
        <v>57</v>
      </c>
      <c r="C726" s="2" t="s">
        <v>1778</v>
      </c>
      <c r="D726" s="2" t="s">
        <v>2371</v>
      </c>
      <c r="E726" s="2" t="s">
        <v>30</v>
      </c>
      <c r="F726" s="2" t="s">
        <v>54</v>
      </c>
      <c r="G726" s="2" t="s">
        <v>70</v>
      </c>
      <c r="H726" s="2" t="s">
        <v>331</v>
      </c>
      <c r="I726" s="3">
        <v>47995.599097999999</v>
      </c>
      <c r="J726" s="3">
        <v>73191.465196000005</v>
      </c>
      <c r="K726" s="3">
        <v>81248.745406000016</v>
      </c>
      <c r="L726" s="3">
        <v>59585.023702000013</v>
      </c>
      <c r="M726" s="3">
        <v>56598.829071000007</v>
      </c>
      <c r="N726" s="3">
        <v>71546.059212000007</v>
      </c>
      <c r="O726" s="3">
        <v>390165.72168500011</v>
      </c>
    </row>
    <row r="727" spans="1:15" s="3" customFormat="1">
      <c r="A727" s="2" t="s">
        <v>1660</v>
      </c>
      <c r="B727" s="2" t="s">
        <v>57</v>
      </c>
      <c r="C727" s="2" t="s">
        <v>1778</v>
      </c>
      <c r="D727" s="2" t="s">
        <v>1779</v>
      </c>
      <c r="E727" s="2" t="s">
        <v>30</v>
      </c>
      <c r="F727" s="2" t="s">
        <v>54</v>
      </c>
      <c r="G727" s="2" t="s">
        <v>70</v>
      </c>
      <c r="H727" s="2" t="s">
        <v>331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</row>
    <row r="728" spans="1:15" s="3" customFormat="1">
      <c r="A728" s="2" t="s">
        <v>1660</v>
      </c>
      <c r="B728" s="2" t="s">
        <v>57</v>
      </c>
      <c r="C728" s="2" t="s">
        <v>2431</v>
      </c>
      <c r="D728" s="2" t="s">
        <v>2432</v>
      </c>
      <c r="E728" s="2" t="s">
        <v>30</v>
      </c>
      <c r="F728" s="2" t="s">
        <v>54</v>
      </c>
      <c r="G728" s="2" t="s">
        <v>70</v>
      </c>
      <c r="H728" s="2" t="s">
        <v>331</v>
      </c>
      <c r="I728" s="3">
        <v>47995.599098000006</v>
      </c>
      <c r="J728" s="3">
        <v>73191.465196000005</v>
      </c>
      <c r="K728" s="3">
        <v>81248.745406000016</v>
      </c>
      <c r="L728" s="3">
        <v>59585.023702000006</v>
      </c>
      <c r="M728" s="3">
        <v>56598.829071</v>
      </c>
      <c r="N728" s="3">
        <v>71546.059212000022</v>
      </c>
      <c r="O728" s="3">
        <v>390165.72168500011</v>
      </c>
    </row>
    <row r="729" spans="1:15" s="3" customFormat="1">
      <c r="A729" s="2" t="s">
        <v>1660</v>
      </c>
      <c r="B729" s="2" t="s">
        <v>57</v>
      </c>
      <c r="C729" s="2" t="s">
        <v>2044</v>
      </c>
      <c r="D729" s="2" t="s">
        <v>2365</v>
      </c>
      <c r="E729" s="2" t="s">
        <v>30</v>
      </c>
      <c r="F729" s="2" t="s">
        <v>54</v>
      </c>
      <c r="G729" s="2" t="s">
        <v>70</v>
      </c>
      <c r="H729" s="2" t="s">
        <v>331</v>
      </c>
      <c r="I729" s="3">
        <v>47995.599097999999</v>
      </c>
      <c r="J729" s="3">
        <v>73191.465196000005</v>
      </c>
      <c r="K729" s="3">
        <v>81248.745406000016</v>
      </c>
      <c r="L729" s="3">
        <v>59585.023702000006</v>
      </c>
      <c r="M729" s="3">
        <v>56598.829070999986</v>
      </c>
      <c r="N729" s="3">
        <v>71546.059212000022</v>
      </c>
      <c r="O729" s="3">
        <v>390165.72168500011</v>
      </c>
    </row>
    <row r="730" spans="1:15" s="3" customFormat="1">
      <c r="A730" s="2" t="s">
        <v>1660</v>
      </c>
      <c r="B730" s="2" t="s">
        <v>57</v>
      </c>
      <c r="C730" s="2" t="s">
        <v>2044</v>
      </c>
      <c r="D730" s="2" t="s">
        <v>2045</v>
      </c>
      <c r="E730" s="2" t="s">
        <v>30</v>
      </c>
      <c r="F730" s="2" t="s">
        <v>54</v>
      </c>
      <c r="G730" s="2" t="s">
        <v>70</v>
      </c>
      <c r="H730" s="2" t="s">
        <v>331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</row>
    <row r="731" spans="1:15" s="3" customFormat="1">
      <c r="A731" s="2" t="s">
        <v>1660</v>
      </c>
      <c r="B731" s="2" t="s">
        <v>57</v>
      </c>
      <c r="C731" s="2" t="s">
        <v>2042</v>
      </c>
      <c r="D731" s="2" t="s">
        <v>2458</v>
      </c>
      <c r="E731" s="2" t="s">
        <v>30</v>
      </c>
      <c r="F731" s="2" t="s">
        <v>54</v>
      </c>
      <c r="G731" s="2" t="s">
        <v>70</v>
      </c>
      <c r="H731" s="2" t="s">
        <v>331</v>
      </c>
      <c r="I731" s="3">
        <v>47995.599098000013</v>
      </c>
      <c r="J731" s="3">
        <v>73191.46519599999</v>
      </c>
      <c r="K731" s="3">
        <v>81248.745406000016</v>
      </c>
      <c r="L731" s="3">
        <v>59585.02370200002</v>
      </c>
      <c r="M731" s="3">
        <v>56598.829071</v>
      </c>
      <c r="N731" s="3">
        <v>71546.059212000022</v>
      </c>
      <c r="O731" s="3">
        <v>390165.72168500011</v>
      </c>
    </row>
    <row r="732" spans="1:15" s="3" customFormat="1">
      <c r="A732" s="2" t="s">
        <v>1660</v>
      </c>
      <c r="B732" s="2" t="s">
        <v>57</v>
      </c>
      <c r="C732" s="2" t="s">
        <v>2042</v>
      </c>
      <c r="D732" s="2" t="s">
        <v>2043</v>
      </c>
      <c r="E732" s="2" t="s">
        <v>30</v>
      </c>
      <c r="F732" s="2" t="s">
        <v>54</v>
      </c>
      <c r="G732" s="2" t="s">
        <v>70</v>
      </c>
      <c r="H732" s="2" t="s">
        <v>331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</row>
    <row r="733" spans="1:15" s="3" customFormat="1">
      <c r="A733" s="2" t="s">
        <v>1660</v>
      </c>
      <c r="B733" s="2" t="s">
        <v>57</v>
      </c>
      <c r="C733" s="2" t="s">
        <v>2547</v>
      </c>
      <c r="D733" s="2" t="s">
        <v>2548</v>
      </c>
      <c r="E733" s="2" t="s">
        <v>30</v>
      </c>
      <c r="F733" s="2" t="s">
        <v>54</v>
      </c>
      <c r="G733" s="2" t="s">
        <v>70</v>
      </c>
      <c r="H733" s="2" t="s">
        <v>331</v>
      </c>
      <c r="I733" s="3">
        <v>47995.599097999999</v>
      </c>
      <c r="J733" s="3">
        <v>73191.465196000005</v>
      </c>
      <c r="K733" s="3">
        <v>81248.745406000016</v>
      </c>
      <c r="L733" s="3">
        <v>59585.023702000013</v>
      </c>
      <c r="M733" s="3">
        <v>56598.829071000015</v>
      </c>
      <c r="N733" s="3">
        <v>71546.059212000022</v>
      </c>
      <c r="O733" s="3">
        <v>390165.72168500011</v>
      </c>
    </row>
    <row r="734" spans="1:15" s="3" customFormat="1">
      <c r="A734" s="2" t="s">
        <v>1660</v>
      </c>
      <c r="B734" s="2" t="s">
        <v>57</v>
      </c>
      <c r="C734" s="2" t="s">
        <v>1886</v>
      </c>
      <c r="D734" s="2" t="s">
        <v>2504</v>
      </c>
      <c r="E734" s="2" t="s">
        <v>30</v>
      </c>
      <c r="F734" s="2" t="s">
        <v>54</v>
      </c>
      <c r="G734" s="2" t="s">
        <v>70</v>
      </c>
      <c r="H734" s="2" t="s">
        <v>331</v>
      </c>
      <c r="I734" s="3">
        <v>47995.599097999999</v>
      </c>
      <c r="J734" s="3">
        <v>73191.465196000005</v>
      </c>
      <c r="K734" s="3">
        <v>81248.745406000016</v>
      </c>
      <c r="L734" s="3">
        <v>59585.023702000013</v>
      </c>
      <c r="M734" s="3">
        <v>56598.829071000007</v>
      </c>
      <c r="N734" s="3">
        <v>71546.059211999993</v>
      </c>
      <c r="O734" s="3">
        <v>390165.72168500011</v>
      </c>
    </row>
    <row r="735" spans="1:15" s="3" customFormat="1">
      <c r="A735" s="2" t="s">
        <v>1660</v>
      </c>
      <c r="B735" s="2" t="s">
        <v>57</v>
      </c>
      <c r="C735" s="2" t="s">
        <v>1886</v>
      </c>
      <c r="D735" s="2" t="s">
        <v>1887</v>
      </c>
      <c r="E735" s="2" t="s">
        <v>30</v>
      </c>
      <c r="F735" s="2" t="s">
        <v>54</v>
      </c>
      <c r="G735" s="2" t="s">
        <v>70</v>
      </c>
      <c r="H735" s="2" t="s">
        <v>331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</row>
    <row r="736" spans="1:15" s="3" customFormat="1">
      <c r="A736" s="2" t="s">
        <v>1660</v>
      </c>
      <c r="B736" s="2" t="s">
        <v>57</v>
      </c>
      <c r="C736" s="2" t="s">
        <v>1986</v>
      </c>
      <c r="D736" s="2" t="s">
        <v>2471</v>
      </c>
      <c r="E736" s="2" t="s">
        <v>30</v>
      </c>
      <c r="F736" s="2" t="s">
        <v>54</v>
      </c>
      <c r="G736" s="2" t="s">
        <v>70</v>
      </c>
      <c r="H736" s="2" t="s">
        <v>331</v>
      </c>
      <c r="I736" s="3">
        <v>47995.599097999999</v>
      </c>
      <c r="J736" s="3">
        <v>73191.46519599999</v>
      </c>
      <c r="K736" s="3">
        <v>81248.745406000045</v>
      </c>
      <c r="L736" s="3">
        <v>59585.023702000006</v>
      </c>
      <c r="M736" s="3">
        <v>56598.829070999993</v>
      </c>
      <c r="N736" s="3">
        <v>71546.059212000036</v>
      </c>
      <c r="O736" s="3">
        <v>390165.72168500011</v>
      </c>
    </row>
    <row r="737" spans="1:15" s="3" customFormat="1">
      <c r="A737" s="2" t="s">
        <v>1660</v>
      </c>
      <c r="B737" s="2" t="s">
        <v>57</v>
      </c>
      <c r="C737" s="2" t="s">
        <v>1986</v>
      </c>
      <c r="D737" s="2" t="s">
        <v>1987</v>
      </c>
      <c r="E737" s="2" t="s">
        <v>30</v>
      </c>
      <c r="F737" s="2" t="s">
        <v>54</v>
      </c>
      <c r="G737" s="2" t="s">
        <v>70</v>
      </c>
      <c r="H737" s="2" t="s">
        <v>331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</row>
    <row r="738" spans="1:15" s="3" customFormat="1">
      <c r="A738" s="2" t="s">
        <v>1660</v>
      </c>
      <c r="B738" s="2" t="s">
        <v>57</v>
      </c>
      <c r="C738" s="2" t="s">
        <v>1898</v>
      </c>
      <c r="D738" s="2" t="s">
        <v>2509</v>
      </c>
      <c r="E738" s="2" t="s">
        <v>30</v>
      </c>
      <c r="F738" s="2" t="s">
        <v>54</v>
      </c>
      <c r="G738" s="2" t="s">
        <v>70</v>
      </c>
      <c r="H738" s="2" t="s">
        <v>331</v>
      </c>
      <c r="I738" s="3">
        <v>47995.599098000006</v>
      </c>
      <c r="J738" s="3">
        <v>73191.465196000019</v>
      </c>
      <c r="K738" s="3">
        <v>81248.745406000016</v>
      </c>
      <c r="L738" s="3">
        <v>59585.023702000028</v>
      </c>
      <c r="M738" s="3">
        <v>56598.829070999986</v>
      </c>
      <c r="N738" s="3">
        <v>71546.059212000022</v>
      </c>
      <c r="O738" s="3">
        <v>390165.72168500011</v>
      </c>
    </row>
    <row r="739" spans="1:15" s="3" customFormat="1">
      <c r="A739" s="2" t="s">
        <v>1660</v>
      </c>
      <c r="B739" s="2" t="s">
        <v>57</v>
      </c>
      <c r="C739" s="2" t="s">
        <v>1898</v>
      </c>
      <c r="D739" s="2" t="s">
        <v>1899</v>
      </c>
      <c r="E739" s="2" t="s">
        <v>30</v>
      </c>
      <c r="F739" s="2" t="s">
        <v>54</v>
      </c>
      <c r="G739" s="2" t="s">
        <v>70</v>
      </c>
      <c r="H739" s="2" t="s">
        <v>331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</row>
    <row r="740" spans="1:15" s="3" customFormat="1">
      <c r="A740" s="2" t="s">
        <v>1660</v>
      </c>
      <c r="B740" s="2" t="s">
        <v>57</v>
      </c>
      <c r="C740" s="2" t="s">
        <v>2477</v>
      </c>
      <c r="D740" s="2" t="s">
        <v>2478</v>
      </c>
      <c r="E740" s="2" t="s">
        <v>30</v>
      </c>
      <c r="F740" s="2" t="s">
        <v>54</v>
      </c>
      <c r="G740" s="2" t="s">
        <v>70</v>
      </c>
      <c r="H740" s="2" t="s">
        <v>331</v>
      </c>
      <c r="I740" s="3">
        <v>47995.599097999999</v>
      </c>
      <c r="J740" s="3">
        <v>73191.465196000005</v>
      </c>
      <c r="K740" s="3">
        <v>81248.745406000002</v>
      </c>
      <c r="L740" s="3">
        <v>59585.023702000006</v>
      </c>
      <c r="M740" s="3">
        <v>56598.829071000007</v>
      </c>
      <c r="N740" s="3">
        <v>71546.059212000007</v>
      </c>
      <c r="O740" s="3">
        <v>390165.72168500011</v>
      </c>
    </row>
    <row r="741" spans="1:15" s="3" customFormat="1">
      <c r="A741" s="2" t="s">
        <v>1660</v>
      </c>
      <c r="B741" s="2" t="s">
        <v>57</v>
      </c>
      <c r="C741" s="2" t="s">
        <v>1926</v>
      </c>
      <c r="D741" s="2" t="s">
        <v>2534</v>
      </c>
      <c r="E741" s="2" t="s">
        <v>30</v>
      </c>
      <c r="F741" s="2" t="s">
        <v>54</v>
      </c>
      <c r="G741" s="2" t="s">
        <v>70</v>
      </c>
      <c r="H741" s="2" t="s">
        <v>331</v>
      </c>
      <c r="I741" s="3">
        <v>47995.599098000006</v>
      </c>
      <c r="J741" s="3">
        <v>73191.465196000034</v>
      </c>
      <c r="K741" s="3">
        <v>81248.745406000002</v>
      </c>
      <c r="L741" s="3">
        <v>59585.023702000013</v>
      </c>
      <c r="M741" s="3">
        <v>56598.829071000007</v>
      </c>
      <c r="N741" s="3">
        <v>71546.059212000022</v>
      </c>
      <c r="O741" s="3">
        <v>390165.72168500011</v>
      </c>
    </row>
    <row r="742" spans="1:15" s="3" customFormat="1">
      <c r="A742" s="2" t="s">
        <v>1660</v>
      </c>
      <c r="B742" s="2" t="s">
        <v>57</v>
      </c>
      <c r="C742" s="2" t="s">
        <v>1926</v>
      </c>
      <c r="D742" s="2" t="s">
        <v>1927</v>
      </c>
      <c r="E742" s="2" t="s">
        <v>30</v>
      </c>
      <c r="F742" s="2" t="s">
        <v>54</v>
      </c>
      <c r="G742" s="2" t="s">
        <v>70</v>
      </c>
      <c r="H742" s="2" t="s">
        <v>331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</row>
    <row r="743" spans="1:15" s="3" customFormat="1">
      <c r="A743" s="2" t="s">
        <v>1660</v>
      </c>
      <c r="B743" s="2" t="s">
        <v>57</v>
      </c>
      <c r="C743" s="2" t="s">
        <v>2083</v>
      </c>
      <c r="D743" s="2" t="s">
        <v>2486</v>
      </c>
      <c r="E743" s="2" t="s">
        <v>30</v>
      </c>
      <c r="F743" s="2" t="s">
        <v>54</v>
      </c>
      <c r="G743" s="2" t="s">
        <v>70</v>
      </c>
      <c r="H743" s="2" t="s">
        <v>331</v>
      </c>
      <c r="I743" s="3">
        <v>47995.599097999999</v>
      </c>
      <c r="J743" s="3">
        <v>73191.465196000019</v>
      </c>
      <c r="K743" s="3">
        <v>81248.745406000031</v>
      </c>
      <c r="L743" s="3">
        <v>59585.02370200002</v>
      </c>
      <c r="M743" s="3">
        <v>56598.829070999993</v>
      </c>
      <c r="N743" s="3">
        <v>71546.059212000022</v>
      </c>
      <c r="O743" s="3">
        <v>390165.72168500011</v>
      </c>
    </row>
    <row r="744" spans="1:15" s="3" customFormat="1">
      <c r="A744" s="2" t="s">
        <v>1660</v>
      </c>
      <c r="B744" s="2" t="s">
        <v>57</v>
      </c>
      <c r="C744" s="2" t="s">
        <v>2083</v>
      </c>
      <c r="D744" s="2" t="s">
        <v>2084</v>
      </c>
      <c r="E744" s="2" t="s">
        <v>30</v>
      </c>
      <c r="F744" s="2" t="s">
        <v>54</v>
      </c>
      <c r="G744" s="2" t="s">
        <v>70</v>
      </c>
      <c r="H744" s="2" t="s">
        <v>331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</row>
    <row r="745" spans="1:15" s="3" customFormat="1">
      <c r="A745" s="2" t="s">
        <v>1660</v>
      </c>
      <c r="B745" s="2" t="s">
        <v>57</v>
      </c>
      <c r="C745" s="2" t="s">
        <v>2057</v>
      </c>
      <c r="D745" s="2" t="s">
        <v>2537</v>
      </c>
      <c r="E745" s="2" t="s">
        <v>30</v>
      </c>
      <c r="F745" s="2" t="s">
        <v>54</v>
      </c>
      <c r="G745" s="2" t="s">
        <v>70</v>
      </c>
      <c r="H745" s="2" t="s">
        <v>331</v>
      </c>
      <c r="I745" s="3">
        <v>47995.599098000006</v>
      </c>
      <c r="J745" s="3">
        <v>73191.465196000019</v>
      </c>
      <c r="K745" s="3">
        <v>81248.745406000016</v>
      </c>
      <c r="L745" s="3">
        <v>59585.02370200002</v>
      </c>
      <c r="M745" s="3">
        <v>56598.829071000007</v>
      </c>
      <c r="N745" s="3">
        <v>71546.059212000007</v>
      </c>
      <c r="O745" s="3">
        <v>390165.72168500011</v>
      </c>
    </row>
    <row r="746" spans="1:15" s="3" customFormat="1">
      <c r="A746" s="2" t="s">
        <v>1660</v>
      </c>
      <c r="B746" s="2" t="s">
        <v>57</v>
      </c>
      <c r="C746" s="2" t="s">
        <v>2057</v>
      </c>
      <c r="D746" s="2" t="s">
        <v>2058</v>
      </c>
      <c r="E746" s="2" t="s">
        <v>30</v>
      </c>
      <c r="F746" s="2" t="s">
        <v>54</v>
      </c>
      <c r="G746" s="2" t="s">
        <v>70</v>
      </c>
      <c r="H746" s="2" t="s">
        <v>331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</row>
    <row r="747" spans="1:15" s="3" customFormat="1">
      <c r="A747" s="2" t="s">
        <v>1660</v>
      </c>
      <c r="B747" s="2" t="s">
        <v>57</v>
      </c>
      <c r="C747" s="2" t="s">
        <v>2356</v>
      </c>
      <c r="D747" s="2" t="s">
        <v>2357</v>
      </c>
      <c r="E747" s="2" t="s">
        <v>30</v>
      </c>
      <c r="F747" s="2" t="s">
        <v>54</v>
      </c>
      <c r="G747" s="2" t="s">
        <v>70</v>
      </c>
      <c r="H747" s="2" t="s">
        <v>331</v>
      </c>
      <c r="I747" s="3">
        <v>47995.599097999999</v>
      </c>
      <c r="J747" s="3">
        <v>73191.465196000005</v>
      </c>
      <c r="K747" s="3">
        <v>81248.745406000031</v>
      </c>
      <c r="L747" s="3">
        <v>59585.023702000006</v>
      </c>
      <c r="M747" s="3">
        <v>56598.829070999986</v>
      </c>
      <c r="N747" s="3">
        <v>71546.059212000022</v>
      </c>
      <c r="O747" s="3">
        <v>390165.72168500011</v>
      </c>
    </row>
    <row r="748" spans="1:15" s="3" customFormat="1">
      <c r="A748" s="2" t="s">
        <v>1660</v>
      </c>
      <c r="B748" s="2" t="s">
        <v>57</v>
      </c>
      <c r="C748" s="2" t="s">
        <v>2447</v>
      </c>
      <c r="D748" s="2" t="s">
        <v>2448</v>
      </c>
      <c r="E748" s="2" t="s">
        <v>30</v>
      </c>
      <c r="F748" s="2" t="s">
        <v>54</v>
      </c>
      <c r="G748" s="2" t="s">
        <v>70</v>
      </c>
      <c r="H748" s="2" t="s">
        <v>331</v>
      </c>
      <c r="I748" s="3">
        <v>47995.599097999999</v>
      </c>
      <c r="J748" s="3">
        <v>73191.46519599999</v>
      </c>
      <c r="K748" s="3">
        <v>81248.745406000045</v>
      </c>
      <c r="L748" s="3">
        <v>59585.023702000013</v>
      </c>
      <c r="M748" s="3">
        <v>56598.829070999993</v>
      </c>
      <c r="N748" s="3">
        <v>71546.059212000036</v>
      </c>
      <c r="O748" s="3">
        <v>390165.72168500011</v>
      </c>
    </row>
    <row r="749" spans="1:15" s="3" customFormat="1">
      <c r="A749" s="2" t="s">
        <v>1660</v>
      </c>
      <c r="B749" s="2" t="s">
        <v>57</v>
      </c>
      <c r="C749" s="2" t="s">
        <v>2521</v>
      </c>
      <c r="D749" s="2" t="s">
        <v>2522</v>
      </c>
      <c r="E749" s="2" t="s">
        <v>30</v>
      </c>
      <c r="F749" s="2" t="s">
        <v>54</v>
      </c>
      <c r="G749" s="2" t="s">
        <v>70</v>
      </c>
      <c r="H749" s="2" t="s">
        <v>331</v>
      </c>
      <c r="I749" s="3">
        <v>47995.599097999999</v>
      </c>
      <c r="J749" s="3">
        <v>73191.465196000005</v>
      </c>
      <c r="K749" s="3">
        <v>81248.745406000031</v>
      </c>
      <c r="L749" s="3">
        <v>59585.023702000013</v>
      </c>
      <c r="M749" s="3">
        <v>56598.829071000015</v>
      </c>
      <c r="N749" s="3">
        <v>71546.059212000022</v>
      </c>
      <c r="O749" s="3">
        <v>390165.72168500011</v>
      </c>
    </row>
    <row r="750" spans="1:15" s="3" customFormat="1">
      <c r="A750" s="2" t="s">
        <v>1660</v>
      </c>
      <c r="B750" s="2" t="s">
        <v>57</v>
      </c>
      <c r="C750" s="2" t="s">
        <v>1942</v>
      </c>
      <c r="D750" s="2" t="s">
        <v>2558</v>
      </c>
      <c r="E750" s="2" t="s">
        <v>30</v>
      </c>
      <c r="F750" s="2" t="s">
        <v>54</v>
      </c>
      <c r="G750" s="2" t="s">
        <v>70</v>
      </c>
      <c r="H750" s="2" t="s">
        <v>331</v>
      </c>
      <c r="I750" s="3">
        <v>47995.599098000006</v>
      </c>
      <c r="J750" s="3">
        <v>73191.465196000019</v>
      </c>
      <c r="K750" s="3">
        <v>81248.745406000045</v>
      </c>
      <c r="L750" s="3">
        <v>59585.023702000006</v>
      </c>
      <c r="M750" s="3">
        <v>56598.829070999993</v>
      </c>
      <c r="N750" s="3">
        <v>71546.059212000007</v>
      </c>
      <c r="O750" s="3">
        <v>390165.72168500011</v>
      </c>
    </row>
    <row r="751" spans="1:15" s="3" customFormat="1">
      <c r="A751" s="2" t="s">
        <v>1660</v>
      </c>
      <c r="B751" s="2" t="s">
        <v>57</v>
      </c>
      <c r="C751" s="2" t="s">
        <v>1942</v>
      </c>
      <c r="D751" s="2" t="s">
        <v>1943</v>
      </c>
      <c r="E751" s="2" t="s">
        <v>30</v>
      </c>
      <c r="F751" s="2" t="s">
        <v>54</v>
      </c>
      <c r="G751" s="2" t="s">
        <v>70</v>
      </c>
      <c r="H751" s="2" t="s">
        <v>331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</row>
    <row r="752" spans="1:15" s="3" customFormat="1">
      <c r="A752" s="2" t="s">
        <v>1660</v>
      </c>
      <c r="B752" s="2" t="s">
        <v>57</v>
      </c>
      <c r="C752" s="2" t="s">
        <v>1960</v>
      </c>
      <c r="D752" s="2" t="s">
        <v>2375</v>
      </c>
      <c r="E752" s="2" t="s">
        <v>30</v>
      </c>
      <c r="F752" s="2" t="s">
        <v>54</v>
      </c>
      <c r="G752" s="2" t="s">
        <v>70</v>
      </c>
      <c r="H752" s="2" t="s">
        <v>331</v>
      </c>
      <c r="I752" s="3">
        <v>47995.599097999999</v>
      </c>
      <c r="J752" s="3">
        <v>73191.465196000005</v>
      </c>
      <c r="K752" s="3">
        <v>81248.745406000016</v>
      </c>
      <c r="L752" s="3">
        <v>59585.023702000006</v>
      </c>
      <c r="M752" s="3">
        <v>56598.829071</v>
      </c>
      <c r="N752" s="3">
        <v>71546.059212000022</v>
      </c>
      <c r="O752" s="3">
        <v>390165.72168500011</v>
      </c>
    </row>
    <row r="753" spans="1:15" s="3" customFormat="1">
      <c r="A753" s="2" t="s">
        <v>1660</v>
      </c>
      <c r="B753" s="2" t="s">
        <v>57</v>
      </c>
      <c r="C753" s="2" t="s">
        <v>1960</v>
      </c>
      <c r="D753" s="2" t="s">
        <v>1961</v>
      </c>
      <c r="E753" s="2" t="s">
        <v>30</v>
      </c>
      <c r="F753" s="2" t="s">
        <v>54</v>
      </c>
      <c r="G753" s="2" t="s">
        <v>70</v>
      </c>
      <c r="H753" s="2" t="s">
        <v>331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</row>
    <row r="754" spans="1:15" s="3" customFormat="1">
      <c r="A754" s="2" t="s">
        <v>1660</v>
      </c>
      <c r="B754" s="2" t="s">
        <v>57</v>
      </c>
      <c r="C754" s="2" t="s">
        <v>1950</v>
      </c>
      <c r="D754" s="2" t="s">
        <v>2454</v>
      </c>
      <c r="E754" s="2" t="s">
        <v>30</v>
      </c>
      <c r="F754" s="2" t="s">
        <v>54</v>
      </c>
      <c r="G754" s="2" t="s">
        <v>70</v>
      </c>
      <c r="H754" s="2" t="s">
        <v>331</v>
      </c>
      <c r="I754" s="3">
        <v>47995.599098000006</v>
      </c>
      <c r="J754" s="3">
        <v>73191.465196000034</v>
      </c>
      <c r="K754" s="3">
        <v>81248.745406000016</v>
      </c>
      <c r="L754" s="3">
        <v>59585.023702000013</v>
      </c>
      <c r="M754" s="3">
        <v>56598.829071000007</v>
      </c>
      <c r="N754" s="3">
        <v>71546.059212000022</v>
      </c>
      <c r="O754" s="3">
        <v>390165.72168500011</v>
      </c>
    </row>
    <row r="755" spans="1:15" s="3" customFormat="1">
      <c r="A755" s="2" t="s">
        <v>1660</v>
      </c>
      <c r="B755" s="2" t="s">
        <v>57</v>
      </c>
      <c r="C755" s="2" t="s">
        <v>1950</v>
      </c>
      <c r="D755" s="2" t="s">
        <v>1951</v>
      </c>
      <c r="E755" s="2" t="s">
        <v>30</v>
      </c>
      <c r="F755" s="2" t="s">
        <v>54</v>
      </c>
      <c r="G755" s="2" t="s">
        <v>70</v>
      </c>
      <c r="H755" s="2" t="s">
        <v>331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</row>
    <row r="756" spans="1:15" s="3" customFormat="1">
      <c r="A756" s="2" t="s">
        <v>1660</v>
      </c>
      <c r="B756" s="2" t="s">
        <v>57</v>
      </c>
      <c r="C756" s="2" t="s">
        <v>1892</v>
      </c>
      <c r="D756" s="2" t="s">
        <v>2443</v>
      </c>
      <c r="E756" s="2" t="s">
        <v>30</v>
      </c>
      <c r="F756" s="2" t="s">
        <v>54</v>
      </c>
      <c r="G756" s="2" t="s">
        <v>70</v>
      </c>
      <c r="H756" s="2" t="s">
        <v>331</v>
      </c>
      <c r="I756" s="3">
        <v>47995.599098000006</v>
      </c>
      <c r="J756" s="3">
        <v>73191.46519599999</v>
      </c>
      <c r="K756" s="3">
        <v>81248.745406000031</v>
      </c>
      <c r="L756" s="3">
        <v>59585.023702000006</v>
      </c>
      <c r="M756" s="3">
        <v>56598.829070999986</v>
      </c>
      <c r="N756" s="3">
        <v>71546.059212000036</v>
      </c>
      <c r="O756" s="3">
        <v>390165.72168500011</v>
      </c>
    </row>
    <row r="757" spans="1:15" s="3" customFormat="1">
      <c r="A757" s="2" t="s">
        <v>1660</v>
      </c>
      <c r="B757" s="2" t="s">
        <v>57</v>
      </c>
      <c r="C757" s="2" t="s">
        <v>1892</v>
      </c>
      <c r="D757" s="2" t="s">
        <v>1893</v>
      </c>
      <c r="E757" s="2" t="s">
        <v>30</v>
      </c>
      <c r="F757" s="2" t="s">
        <v>54</v>
      </c>
      <c r="G757" s="2" t="s">
        <v>70</v>
      </c>
      <c r="H757" s="2" t="s">
        <v>331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</row>
    <row r="758" spans="1:15" s="3" customFormat="1">
      <c r="A758" s="2" t="s">
        <v>1660</v>
      </c>
      <c r="B758" s="2" t="s">
        <v>57</v>
      </c>
      <c r="C758" s="2" t="s">
        <v>2358</v>
      </c>
      <c r="D758" s="2" t="s">
        <v>2359</v>
      </c>
      <c r="E758" s="2" t="s">
        <v>30</v>
      </c>
      <c r="F758" s="2" t="s">
        <v>54</v>
      </c>
      <c r="G758" s="2" t="s">
        <v>70</v>
      </c>
      <c r="H758" s="2" t="s">
        <v>331</v>
      </c>
      <c r="I758" s="3">
        <v>47995.599097999999</v>
      </c>
      <c r="J758" s="3">
        <v>73191.465196000005</v>
      </c>
      <c r="K758" s="3">
        <v>81248.745406000031</v>
      </c>
      <c r="L758" s="3">
        <v>59585.023702000013</v>
      </c>
      <c r="M758" s="3">
        <v>56598.829071</v>
      </c>
      <c r="N758" s="3">
        <v>71546.059212000036</v>
      </c>
      <c r="O758" s="3">
        <v>390165.72168500011</v>
      </c>
    </row>
    <row r="759" spans="1:15" s="3" customFormat="1">
      <c r="A759" s="2" t="s">
        <v>1660</v>
      </c>
      <c r="B759" s="2" t="s">
        <v>57</v>
      </c>
      <c r="C759" s="2" t="s">
        <v>2079</v>
      </c>
      <c r="D759" s="2" t="s">
        <v>2551</v>
      </c>
      <c r="E759" s="2" t="s">
        <v>30</v>
      </c>
      <c r="F759" s="2" t="s">
        <v>54</v>
      </c>
      <c r="G759" s="2" t="s">
        <v>70</v>
      </c>
      <c r="H759" s="2" t="s">
        <v>331</v>
      </c>
      <c r="I759" s="3">
        <v>47995.599097999991</v>
      </c>
      <c r="J759" s="3">
        <v>73191.465196000005</v>
      </c>
      <c r="K759" s="3">
        <v>81248.745406000031</v>
      </c>
      <c r="L759" s="3">
        <v>59585.02370200002</v>
      </c>
      <c r="M759" s="3">
        <v>56598.829071</v>
      </c>
      <c r="N759" s="3">
        <v>71546.059212000022</v>
      </c>
      <c r="O759" s="3">
        <v>390165.72168500011</v>
      </c>
    </row>
    <row r="760" spans="1:15" s="3" customFormat="1">
      <c r="A760" s="2" t="s">
        <v>1660</v>
      </c>
      <c r="B760" s="2" t="s">
        <v>57</v>
      </c>
      <c r="C760" s="2" t="s">
        <v>2079</v>
      </c>
      <c r="D760" s="2" t="s">
        <v>2080</v>
      </c>
      <c r="E760" s="2" t="s">
        <v>30</v>
      </c>
      <c r="F760" s="2" t="s">
        <v>54</v>
      </c>
      <c r="G760" s="2" t="s">
        <v>70</v>
      </c>
      <c r="H760" s="2" t="s">
        <v>331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</row>
    <row r="761" spans="1:15" s="3" customFormat="1">
      <c r="A761" s="2" t="s">
        <v>1660</v>
      </c>
      <c r="B761" s="2" t="s">
        <v>57</v>
      </c>
      <c r="C761" s="2" t="s">
        <v>1974</v>
      </c>
      <c r="D761" s="2" t="s">
        <v>2468</v>
      </c>
      <c r="E761" s="2" t="s">
        <v>30</v>
      </c>
      <c r="F761" s="2" t="s">
        <v>54</v>
      </c>
      <c r="G761" s="2" t="s">
        <v>70</v>
      </c>
      <c r="H761" s="2" t="s">
        <v>331</v>
      </c>
      <c r="I761" s="3">
        <v>47995.599098000013</v>
      </c>
      <c r="J761" s="3">
        <v>73191.465196000005</v>
      </c>
      <c r="K761" s="3">
        <v>81248.745406000031</v>
      </c>
      <c r="L761" s="3">
        <v>59585.023702000006</v>
      </c>
      <c r="M761" s="3">
        <v>56598.829071</v>
      </c>
      <c r="N761" s="3">
        <v>71546.059212000022</v>
      </c>
      <c r="O761" s="3">
        <v>390165.72168500011</v>
      </c>
    </row>
    <row r="762" spans="1:15" s="3" customFormat="1">
      <c r="A762" s="2" t="s">
        <v>1660</v>
      </c>
      <c r="B762" s="2" t="s">
        <v>57</v>
      </c>
      <c r="C762" s="2" t="s">
        <v>1974</v>
      </c>
      <c r="D762" s="2" t="s">
        <v>1975</v>
      </c>
      <c r="E762" s="2" t="s">
        <v>30</v>
      </c>
      <c r="F762" s="2" t="s">
        <v>54</v>
      </c>
      <c r="G762" s="2" t="s">
        <v>70</v>
      </c>
      <c r="H762" s="2" t="s">
        <v>331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</row>
    <row r="763" spans="1:15" s="3" customFormat="1">
      <c r="A763" s="2" t="s">
        <v>1660</v>
      </c>
      <c r="B763" s="2" t="s">
        <v>57</v>
      </c>
      <c r="C763" s="2" t="s">
        <v>2543</v>
      </c>
      <c r="D763" s="2" t="s">
        <v>2544</v>
      </c>
      <c r="E763" s="2" t="s">
        <v>30</v>
      </c>
      <c r="F763" s="2" t="s">
        <v>54</v>
      </c>
      <c r="G763" s="2" t="s">
        <v>70</v>
      </c>
      <c r="H763" s="2" t="s">
        <v>331</v>
      </c>
      <c r="I763" s="3">
        <v>47995.599098000006</v>
      </c>
      <c r="J763" s="3">
        <v>73191.465196000019</v>
      </c>
      <c r="K763" s="3">
        <v>81248.745406000002</v>
      </c>
      <c r="L763" s="3">
        <v>59585.023702000006</v>
      </c>
      <c r="M763" s="3">
        <v>56598.829070999986</v>
      </c>
      <c r="N763" s="3">
        <v>71546.059212000022</v>
      </c>
      <c r="O763" s="3">
        <v>390165.72168500011</v>
      </c>
    </row>
    <row r="764" spans="1:15" s="3" customFormat="1">
      <c r="A764" s="2" t="s">
        <v>1660</v>
      </c>
      <c r="B764" s="2" t="s">
        <v>57</v>
      </c>
      <c r="C764" s="2" t="s">
        <v>1848</v>
      </c>
      <c r="D764" s="2" t="s">
        <v>2430</v>
      </c>
      <c r="E764" s="2" t="s">
        <v>30</v>
      </c>
      <c r="F764" s="2" t="s">
        <v>54</v>
      </c>
      <c r="G764" s="2" t="s">
        <v>70</v>
      </c>
      <c r="H764" s="2" t="s">
        <v>331</v>
      </c>
      <c r="I764" s="3">
        <v>47995.599098000006</v>
      </c>
      <c r="J764" s="3">
        <v>73191.46519599999</v>
      </c>
      <c r="K764" s="3">
        <v>81248.745406000031</v>
      </c>
      <c r="L764" s="3">
        <v>59585.023702000006</v>
      </c>
      <c r="M764" s="3">
        <v>56598.829070999993</v>
      </c>
      <c r="N764" s="3">
        <v>71546.059212000022</v>
      </c>
      <c r="O764" s="3">
        <v>390165.72168500006</v>
      </c>
    </row>
    <row r="765" spans="1:15" s="3" customFormat="1">
      <c r="A765" s="2" t="s">
        <v>1660</v>
      </c>
      <c r="B765" s="2" t="s">
        <v>57</v>
      </c>
      <c r="C765" s="2" t="s">
        <v>1848</v>
      </c>
      <c r="D765" s="2" t="s">
        <v>1849</v>
      </c>
      <c r="E765" s="2" t="s">
        <v>30</v>
      </c>
      <c r="F765" s="2" t="s">
        <v>54</v>
      </c>
      <c r="G765" s="2" t="s">
        <v>70</v>
      </c>
      <c r="H765" s="2" t="s">
        <v>331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</row>
    <row r="766" spans="1:15" s="3" customFormat="1">
      <c r="A766" s="2" t="s">
        <v>1660</v>
      </c>
      <c r="B766" s="2" t="s">
        <v>57</v>
      </c>
      <c r="C766" s="2" t="s">
        <v>1803</v>
      </c>
      <c r="D766" s="2" t="s">
        <v>2465</v>
      </c>
      <c r="E766" s="2" t="s">
        <v>30</v>
      </c>
      <c r="F766" s="2" t="s">
        <v>54</v>
      </c>
      <c r="G766" s="2" t="s">
        <v>70</v>
      </c>
      <c r="H766" s="2" t="s">
        <v>331</v>
      </c>
      <c r="I766" s="3">
        <v>47995.599098000006</v>
      </c>
      <c r="J766" s="3">
        <v>73191.465196000005</v>
      </c>
      <c r="K766" s="3">
        <v>81248.745406000002</v>
      </c>
      <c r="L766" s="3">
        <v>59585.02370200002</v>
      </c>
      <c r="M766" s="3">
        <v>56598.829071000022</v>
      </c>
      <c r="N766" s="3">
        <v>71546.059212000007</v>
      </c>
      <c r="O766" s="3">
        <v>390165.72168500006</v>
      </c>
    </row>
    <row r="767" spans="1:15">
      <c r="A767" s="2" t="s">
        <v>1660</v>
      </c>
      <c r="B767" s="2" t="s">
        <v>57</v>
      </c>
      <c r="C767" s="2" t="s">
        <v>1803</v>
      </c>
      <c r="D767" s="2" t="s">
        <v>1804</v>
      </c>
      <c r="E767" s="2" t="s">
        <v>30</v>
      </c>
      <c r="F767" s="2" t="s">
        <v>54</v>
      </c>
      <c r="G767" s="2" t="s">
        <v>70</v>
      </c>
      <c r="H767" s="2" t="s">
        <v>331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</row>
    <row r="768" spans="1:15">
      <c r="A768" s="2" t="s">
        <v>1660</v>
      </c>
      <c r="B768" s="2" t="s">
        <v>57</v>
      </c>
      <c r="C768" s="2" t="s">
        <v>1890</v>
      </c>
      <c r="D768" s="2" t="s">
        <v>2506</v>
      </c>
      <c r="E768" s="2" t="s">
        <v>30</v>
      </c>
      <c r="F768" s="2" t="s">
        <v>54</v>
      </c>
      <c r="G768" s="2" t="s">
        <v>70</v>
      </c>
      <c r="H768" s="2" t="s">
        <v>331</v>
      </c>
      <c r="I768" s="3">
        <v>47995.599098000006</v>
      </c>
      <c r="J768" s="3">
        <v>73191.465196000019</v>
      </c>
      <c r="K768" s="3">
        <v>81248.745405999987</v>
      </c>
      <c r="L768" s="3">
        <v>59585.023702000013</v>
      </c>
      <c r="M768" s="3">
        <v>56598.829070999993</v>
      </c>
      <c r="N768" s="3">
        <v>71546.059212000022</v>
      </c>
      <c r="O768" s="3">
        <v>390165.72168500006</v>
      </c>
    </row>
    <row r="769" spans="1:15">
      <c r="A769" s="2" t="s">
        <v>1660</v>
      </c>
      <c r="B769" s="2" t="s">
        <v>57</v>
      </c>
      <c r="C769" s="2" t="s">
        <v>1890</v>
      </c>
      <c r="D769" s="2" t="s">
        <v>1891</v>
      </c>
      <c r="E769" s="2" t="s">
        <v>30</v>
      </c>
      <c r="F769" s="2" t="s">
        <v>54</v>
      </c>
      <c r="G769" s="2" t="s">
        <v>70</v>
      </c>
      <c r="H769" s="2" t="s">
        <v>331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</row>
    <row r="770" spans="1:15">
      <c r="A770" s="2" t="s">
        <v>1660</v>
      </c>
      <c r="B770" s="2" t="s">
        <v>57</v>
      </c>
      <c r="C770" s="2" t="s">
        <v>2531</v>
      </c>
      <c r="D770" s="2" t="s">
        <v>2532</v>
      </c>
      <c r="E770" s="2" t="s">
        <v>30</v>
      </c>
      <c r="F770" s="2" t="s">
        <v>54</v>
      </c>
      <c r="G770" s="2" t="s">
        <v>70</v>
      </c>
      <c r="H770" s="2" t="s">
        <v>331</v>
      </c>
      <c r="I770" s="3">
        <v>47995.599097999999</v>
      </c>
      <c r="J770" s="3">
        <v>73191.465196000005</v>
      </c>
      <c r="K770" s="3">
        <v>81248.745406000016</v>
      </c>
      <c r="L770" s="3">
        <v>59585.02370200002</v>
      </c>
      <c r="M770" s="3">
        <v>56598.829071000015</v>
      </c>
      <c r="N770" s="3">
        <v>71546.059212000007</v>
      </c>
      <c r="O770" s="3">
        <v>390165.72168500006</v>
      </c>
    </row>
    <row r="771" spans="1:15">
      <c r="A771" s="2" t="s">
        <v>1660</v>
      </c>
      <c r="B771" s="2" t="s">
        <v>57</v>
      </c>
      <c r="C771" s="2" t="s">
        <v>1780</v>
      </c>
      <c r="D771" s="2" t="s">
        <v>2497</v>
      </c>
      <c r="E771" s="2" t="s">
        <v>30</v>
      </c>
      <c r="F771" s="2" t="s">
        <v>54</v>
      </c>
      <c r="G771" s="2" t="s">
        <v>70</v>
      </c>
      <c r="H771" s="2" t="s">
        <v>331</v>
      </c>
      <c r="I771" s="3">
        <v>47995.599098000006</v>
      </c>
      <c r="J771" s="3">
        <v>73191.465196000005</v>
      </c>
      <c r="K771" s="3">
        <v>81248.745406000002</v>
      </c>
      <c r="L771" s="3">
        <v>59585.023702000013</v>
      </c>
      <c r="M771" s="3">
        <v>56598.829070999986</v>
      </c>
      <c r="N771" s="3">
        <v>71546.059212000007</v>
      </c>
      <c r="O771" s="3">
        <v>390165.72168500006</v>
      </c>
    </row>
    <row r="772" spans="1:15">
      <c r="A772" s="2" t="s">
        <v>1660</v>
      </c>
      <c r="B772" s="2" t="s">
        <v>57</v>
      </c>
      <c r="C772" s="2" t="s">
        <v>1780</v>
      </c>
      <c r="D772" s="2" t="s">
        <v>1781</v>
      </c>
      <c r="E772" s="2" t="s">
        <v>30</v>
      </c>
      <c r="F772" s="2" t="s">
        <v>54</v>
      </c>
      <c r="G772" s="2" t="s">
        <v>70</v>
      </c>
      <c r="H772" s="2" t="s">
        <v>331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</row>
    <row r="773" spans="1:15">
      <c r="A773" s="2" t="s">
        <v>1660</v>
      </c>
      <c r="B773" s="2" t="s">
        <v>57</v>
      </c>
      <c r="C773" s="2" t="s">
        <v>1882</v>
      </c>
      <c r="D773" s="2" t="s">
        <v>2397</v>
      </c>
      <c r="E773" s="2" t="s">
        <v>30</v>
      </c>
      <c r="F773" s="2" t="s">
        <v>54</v>
      </c>
      <c r="G773" s="2" t="s">
        <v>70</v>
      </c>
      <c r="H773" s="2" t="s">
        <v>331</v>
      </c>
      <c r="I773" s="3">
        <v>47995.599097999999</v>
      </c>
      <c r="J773" s="3">
        <v>73191.465196000034</v>
      </c>
      <c r="K773" s="3">
        <v>81248.745406000002</v>
      </c>
      <c r="L773" s="3">
        <v>59585.023702000006</v>
      </c>
      <c r="M773" s="3">
        <v>56598.829071</v>
      </c>
      <c r="N773" s="3">
        <v>71546.059212000022</v>
      </c>
      <c r="O773" s="3">
        <v>390165.72168500006</v>
      </c>
    </row>
    <row r="774" spans="1:15">
      <c r="A774" s="2" t="s">
        <v>1660</v>
      </c>
      <c r="B774" s="2" t="s">
        <v>57</v>
      </c>
      <c r="C774" s="2" t="s">
        <v>1882</v>
      </c>
      <c r="D774" s="2" t="s">
        <v>1883</v>
      </c>
      <c r="E774" s="2" t="s">
        <v>30</v>
      </c>
      <c r="F774" s="2" t="s">
        <v>54</v>
      </c>
      <c r="G774" s="2" t="s">
        <v>70</v>
      </c>
      <c r="H774" s="2" t="s">
        <v>331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</row>
    <row r="775" spans="1:15">
      <c r="A775" s="2" t="s">
        <v>1660</v>
      </c>
      <c r="B775" s="2" t="s">
        <v>57</v>
      </c>
      <c r="C775" s="2" t="s">
        <v>1820</v>
      </c>
      <c r="D775" s="2" t="s">
        <v>2493</v>
      </c>
      <c r="E775" s="2" t="s">
        <v>30</v>
      </c>
      <c r="F775" s="2" t="s">
        <v>54</v>
      </c>
      <c r="G775" s="2" t="s">
        <v>70</v>
      </c>
      <c r="H775" s="2" t="s">
        <v>331</v>
      </c>
      <c r="I775" s="3">
        <v>47995.599098000006</v>
      </c>
      <c r="J775" s="3">
        <v>73191.465196000019</v>
      </c>
      <c r="K775" s="3">
        <v>81248.745406000002</v>
      </c>
      <c r="L775" s="3">
        <v>59585.023702000013</v>
      </c>
      <c r="M775" s="3">
        <v>56598.829070999993</v>
      </c>
      <c r="N775" s="3">
        <v>71546.059212000007</v>
      </c>
      <c r="O775" s="3">
        <v>390165.72168500006</v>
      </c>
    </row>
    <row r="776" spans="1:15">
      <c r="A776" s="2" t="s">
        <v>1660</v>
      </c>
      <c r="B776" s="2" t="s">
        <v>57</v>
      </c>
      <c r="C776" s="2" t="s">
        <v>1820</v>
      </c>
      <c r="D776" s="2" t="s">
        <v>1821</v>
      </c>
      <c r="E776" s="2" t="s">
        <v>30</v>
      </c>
      <c r="F776" s="2" t="s">
        <v>54</v>
      </c>
      <c r="G776" s="2" t="s">
        <v>70</v>
      </c>
      <c r="H776" s="2" t="s">
        <v>331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</row>
    <row r="777" spans="1:15">
      <c r="A777" s="2" t="s">
        <v>1660</v>
      </c>
      <c r="B777" s="2" t="s">
        <v>57</v>
      </c>
      <c r="C777" s="2" t="s">
        <v>2089</v>
      </c>
      <c r="D777" s="2" t="s">
        <v>2399</v>
      </c>
      <c r="E777" s="2" t="s">
        <v>30</v>
      </c>
      <c r="F777" s="2" t="s">
        <v>54</v>
      </c>
      <c r="G777" s="2" t="s">
        <v>70</v>
      </c>
      <c r="H777" s="2" t="s">
        <v>331</v>
      </c>
      <c r="I777" s="3">
        <v>47995.599098000006</v>
      </c>
      <c r="J777" s="3">
        <v>73191.465196000019</v>
      </c>
      <c r="K777" s="3">
        <v>81248.745406000002</v>
      </c>
      <c r="L777" s="3">
        <v>59585.023702000013</v>
      </c>
      <c r="M777" s="3">
        <v>56598.829070999993</v>
      </c>
      <c r="N777" s="3">
        <v>71546.059212000007</v>
      </c>
      <c r="O777" s="3">
        <v>390165.72168500006</v>
      </c>
    </row>
    <row r="778" spans="1:15">
      <c r="A778" s="2" t="s">
        <v>1660</v>
      </c>
      <c r="B778" s="2" t="s">
        <v>57</v>
      </c>
      <c r="C778" s="2" t="s">
        <v>2089</v>
      </c>
      <c r="D778" s="2" t="s">
        <v>2090</v>
      </c>
      <c r="E778" s="2" t="s">
        <v>30</v>
      </c>
      <c r="F778" s="2" t="s">
        <v>54</v>
      </c>
      <c r="G778" s="2" t="s">
        <v>70</v>
      </c>
      <c r="H778" s="2" t="s">
        <v>331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</row>
    <row r="779" spans="1:15">
      <c r="A779" s="2" t="s">
        <v>1660</v>
      </c>
      <c r="B779" s="2" t="s">
        <v>57</v>
      </c>
      <c r="C779" s="2" t="s">
        <v>2525</v>
      </c>
      <c r="D779" s="2" t="s">
        <v>2526</v>
      </c>
      <c r="E779" s="2" t="s">
        <v>30</v>
      </c>
      <c r="F779" s="2" t="s">
        <v>54</v>
      </c>
      <c r="G779" s="2" t="s">
        <v>70</v>
      </c>
      <c r="H779" s="2" t="s">
        <v>331</v>
      </c>
      <c r="I779" s="3">
        <v>47995.599097999999</v>
      </c>
      <c r="J779" s="3">
        <v>73191.465196000005</v>
      </c>
      <c r="K779" s="3">
        <v>81248.745405999987</v>
      </c>
      <c r="L779" s="3">
        <v>59585.02370200002</v>
      </c>
      <c r="M779" s="3">
        <v>56598.829071</v>
      </c>
      <c r="N779" s="3">
        <v>71546.059212000007</v>
      </c>
      <c r="O779" s="3">
        <v>390165.72168500006</v>
      </c>
    </row>
    <row r="780" spans="1:15">
      <c r="A780" s="2" t="s">
        <v>1660</v>
      </c>
      <c r="B780" s="2" t="s">
        <v>57</v>
      </c>
      <c r="C780" s="2" t="s">
        <v>2075</v>
      </c>
      <c r="D780" s="2" t="s">
        <v>2539</v>
      </c>
      <c r="E780" s="2" t="s">
        <v>30</v>
      </c>
      <c r="F780" s="2" t="s">
        <v>54</v>
      </c>
      <c r="G780" s="2" t="s">
        <v>70</v>
      </c>
      <c r="H780" s="2" t="s">
        <v>331</v>
      </c>
      <c r="I780" s="3">
        <v>47995.599098000006</v>
      </c>
      <c r="J780" s="3">
        <v>73191.46519599999</v>
      </c>
      <c r="K780" s="3">
        <v>81248.745406000002</v>
      </c>
      <c r="L780" s="3">
        <v>59585.023702000013</v>
      </c>
      <c r="M780" s="3">
        <v>56598.829071000015</v>
      </c>
      <c r="N780" s="3">
        <v>71546.059212000007</v>
      </c>
      <c r="O780" s="3">
        <v>390165.72168500006</v>
      </c>
    </row>
    <row r="781" spans="1:15">
      <c r="A781" s="2" t="s">
        <v>1660</v>
      </c>
      <c r="B781" s="2" t="s">
        <v>57</v>
      </c>
      <c r="C781" s="2" t="s">
        <v>2075</v>
      </c>
      <c r="D781" s="2" t="s">
        <v>2076</v>
      </c>
      <c r="E781" s="2" t="s">
        <v>30</v>
      </c>
      <c r="F781" s="2" t="s">
        <v>54</v>
      </c>
      <c r="G781" s="2" t="s">
        <v>70</v>
      </c>
      <c r="H781" s="2" t="s">
        <v>331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</row>
    <row r="782" spans="1:15">
      <c r="A782" s="2" t="s">
        <v>1660</v>
      </c>
      <c r="B782" s="2" t="s">
        <v>57</v>
      </c>
      <c r="C782" s="2" t="s">
        <v>2494</v>
      </c>
      <c r="D782" s="2" t="s">
        <v>2495</v>
      </c>
      <c r="E782" s="2" t="s">
        <v>30</v>
      </c>
      <c r="F782" s="2" t="s">
        <v>54</v>
      </c>
      <c r="G782" s="2" t="s">
        <v>70</v>
      </c>
      <c r="H782" s="2" t="s">
        <v>331</v>
      </c>
      <c r="I782" s="3">
        <v>47995.599098000006</v>
      </c>
      <c r="J782" s="3">
        <v>73191.465195999976</v>
      </c>
      <c r="K782" s="3">
        <v>81248.745405999987</v>
      </c>
      <c r="L782" s="3">
        <v>59585.023702000013</v>
      </c>
      <c r="M782" s="3">
        <v>56598.829071</v>
      </c>
      <c r="N782" s="3">
        <v>71546.059212000036</v>
      </c>
      <c r="O782" s="3">
        <v>390165.72168500006</v>
      </c>
    </row>
    <row r="783" spans="1:15">
      <c r="A783" s="2" t="s">
        <v>1660</v>
      </c>
      <c r="B783" s="2" t="s">
        <v>57</v>
      </c>
      <c r="C783" s="2" t="s">
        <v>2494</v>
      </c>
      <c r="D783" s="2" t="s">
        <v>2562</v>
      </c>
      <c r="E783" s="2" t="s">
        <v>30</v>
      </c>
      <c r="F783" s="2" t="s">
        <v>54</v>
      </c>
      <c r="G783" s="2" t="s">
        <v>425</v>
      </c>
      <c r="H783" s="2" t="s">
        <v>331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</row>
    <row r="784" spans="1:15">
      <c r="A784" s="2" t="s">
        <v>1660</v>
      </c>
      <c r="B784" s="2" t="s">
        <v>57</v>
      </c>
      <c r="C784" s="2" t="s">
        <v>1872</v>
      </c>
      <c r="D784" s="2" t="s">
        <v>2420</v>
      </c>
      <c r="E784" s="2" t="s">
        <v>30</v>
      </c>
      <c r="F784" s="2" t="s">
        <v>54</v>
      </c>
      <c r="G784" s="2" t="s">
        <v>70</v>
      </c>
      <c r="H784" s="2" t="s">
        <v>331</v>
      </c>
      <c r="I784" s="3">
        <v>47995.599098000006</v>
      </c>
      <c r="J784" s="3">
        <v>73191.465195999976</v>
      </c>
      <c r="K784" s="3">
        <v>81248.745406000002</v>
      </c>
      <c r="L784" s="3">
        <v>59585.02370200002</v>
      </c>
      <c r="M784" s="3">
        <v>56598.829070999993</v>
      </c>
      <c r="N784" s="3">
        <v>71546.059212000036</v>
      </c>
      <c r="O784" s="3">
        <v>390165.72168500006</v>
      </c>
    </row>
    <row r="785" spans="1:15">
      <c r="A785" s="2" t="s">
        <v>1660</v>
      </c>
      <c r="B785" s="2" t="s">
        <v>57</v>
      </c>
      <c r="C785" s="2" t="s">
        <v>1872</v>
      </c>
      <c r="D785" s="2" t="s">
        <v>1873</v>
      </c>
      <c r="E785" s="2" t="s">
        <v>30</v>
      </c>
      <c r="F785" s="2" t="s">
        <v>54</v>
      </c>
      <c r="G785" s="2" t="s">
        <v>70</v>
      </c>
      <c r="H785" s="2" t="s">
        <v>331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</row>
    <row r="786" spans="1:15">
      <c r="A786" s="2" t="s">
        <v>1660</v>
      </c>
      <c r="B786" s="2" t="s">
        <v>57</v>
      </c>
      <c r="C786" s="2" t="s">
        <v>2077</v>
      </c>
      <c r="D786" s="2" t="s">
        <v>2472</v>
      </c>
      <c r="E786" s="2" t="s">
        <v>30</v>
      </c>
      <c r="F786" s="2" t="s">
        <v>54</v>
      </c>
      <c r="G786" s="2" t="s">
        <v>70</v>
      </c>
      <c r="H786" s="2" t="s">
        <v>331</v>
      </c>
      <c r="I786" s="3">
        <v>47995.599098000006</v>
      </c>
      <c r="J786" s="3">
        <v>73191.465196000005</v>
      </c>
      <c r="K786" s="3">
        <v>81248.745406000031</v>
      </c>
      <c r="L786" s="3">
        <v>59585.023702000028</v>
      </c>
      <c r="M786" s="3">
        <v>56598.829071</v>
      </c>
      <c r="N786" s="3">
        <v>71546.059212000007</v>
      </c>
      <c r="O786" s="3">
        <v>390165.72168500006</v>
      </c>
    </row>
    <row r="787" spans="1:15">
      <c r="A787" s="2" t="s">
        <v>1660</v>
      </c>
      <c r="B787" s="2" t="s">
        <v>57</v>
      </c>
      <c r="C787" s="2" t="s">
        <v>1938</v>
      </c>
      <c r="D787" s="2" t="s">
        <v>2377</v>
      </c>
      <c r="E787" s="2" t="s">
        <v>30</v>
      </c>
      <c r="F787" s="2" t="s">
        <v>54</v>
      </c>
      <c r="G787" s="2" t="s">
        <v>70</v>
      </c>
      <c r="H787" s="2" t="s">
        <v>331</v>
      </c>
      <c r="I787" s="3">
        <v>47995.599097999999</v>
      </c>
      <c r="J787" s="3">
        <v>73191.465196000019</v>
      </c>
      <c r="K787" s="3">
        <v>81248.745405999973</v>
      </c>
      <c r="L787" s="3">
        <v>59585.02370200002</v>
      </c>
      <c r="M787" s="3">
        <v>56598.829071000007</v>
      </c>
      <c r="N787" s="3">
        <v>71546.059212000007</v>
      </c>
      <c r="O787" s="3">
        <v>390165.72168500006</v>
      </c>
    </row>
    <row r="788" spans="1:15">
      <c r="A788" s="2" t="s">
        <v>1660</v>
      </c>
      <c r="B788" s="2" t="s">
        <v>57</v>
      </c>
      <c r="C788" s="2" t="s">
        <v>1938</v>
      </c>
      <c r="D788" s="2" t="s">
        <v>1939</v>
      </c>
      <c r="E788" s="2" t="s">
        <v>30</v>
      </c>
      <c r="F788" s="2" t="s">
        <v>54</v>
      </c>
      <c r="G788" s="2" t="s">
        <v>70</v>
      </c>
      <c r="H788" s="2" t="s">
        <v>331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</row>
    <row r="789" spans="1:15">
      <c r="A789" s="2" t="s">
        <v>1660</v>
      </c>
      <c r="B789" s="2" t="s">
        <v>57</v>
      </c>
      <c r="C789" s="2" t="s">
        <v>2040</v>
      </c>
      <c r="D789" s="2" t="s">
        <v>2435</v>
      </c>
      <c r="E789" s="2" t="s">
        <v>30</v>
      </c>
      <c r="F789" s="2" t="s">
        <v>54</v>
      </c>
      <c r="G789" s="2" t="s">
        <v>70</v>
      </c>
      <c r="H789" s="2" t="s">
        <v>331</v>
      </c>
      <c r="I789" s="3">
        <v>47995.599097999999</v>
      </c>
      <c r="J789" s="3">
        <v>73191.46519599999</v>
      </c>
      <c r="K789" s="3">
        <v>81248.745406000016</v>
      </c>
      <c r="L789" s="3">
        <v>59585.023702000028</v>
      </c>
      <c r="M789" s="3">
        <v>56598.829071</v>
      </c>
      <c r="N789" s="3">
        <v>71546.059212000022</v>
      </c>
      <c r="O789" s="3">
        <v>390165.72168500006</v>
      </c>
    </row>
    <row r="790" spans="1:15">
      <c r="A790" s="2" t="s">
        <v>1660</v>
      </c>
      <c r="B790" s="2" t="s">
        <v>57</v>
      </c>
      <c r="C790" s="2" t="s">
        <v>2040</v>
      </c>
      <c r="D790" s="2" t="s">
        <v>2041</v>
      </c>
      <c r="E790" s="2" t="s">
        <v>30</v>
      </c>
      <c r="F790" s="2" t="s">
        <v>54</v>
      </c>
      <c r="G790" s="2" t="s">
        <v>70</v>
      </c>
      <c r="H790" s="2" t="s">
        <v>331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</row>
    <row r="791" spans="1:15">
      <c r="A791" s="2" t="s">
        <v>1660</v>
      </c>
      <c r="B791" s="2" t="s">
        <v>57</v>
      </c>
      <c r="C791" s="2" t="s">
        <v>1816</v>
      </c>
      <c r="D791" s="2" t="s">
        <v>2424</v>
      </c>
      <c r="E791" s="2" t="s">
        <v>30</v>
      </c>
      <c r="F791" s="2" t="s">
        <v>54</v>
      </c>
      <c r="G791" s="2" t="s">
        <v>70</v>
      </c>
      <c r="H791" s="2" t="s">
        <v>331</v>
      </c>
      <c r="I791" s="3">
        <v>47995.599097999991</v>
      </c>
      <c r="J791" s="3">
        <v>73191.46519599999</v>
      </c>
      <c r="K791" s="3">
        <v>81248.745406000016</v>
      </c>
      <c r="L791" s="3">
        <v>59585.023701999999</v>
      </c>
      <c r="M791" s="3">
        <v>56598.829071000007</v>
      </c>
      <c r="N791" s="3">
        <v>71546.059212000007</v>
      </c>
      <c r="O791" s="3">
        <v>390165.72168500006</v>
      </c>
    </row>
    <row r="792" spans="1:15">
      <c r="A792" s="2" t="s">
        <v>1660</v>
      </c>
      <c r="B792" s="2" t="s">
        <v>57</v>
      </c>
      <c r="C792" s="2" t="s">
        <v>1816</v>
      </c>
      <c r="D792" s="2" t="s">
        <v>1817</v>
      </c>
      <c r="E792" s="2" t="s">
        <v>30</v>
      </c>
      <c r="F792" s="2" t="s">
        <v>54</v>
      </c>
      <c r="G792" s="2" t="s">
        <v>70</v>
      </c>
      <c r="H792" s="2" t="s">
        <v>331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</row>
    <row r="793" spans="1:15">
      <c r="A793" s="2" t="s">
        <v>1660</v>
      </c>
      <c r="B793" s="2" t="s">
        <v>57</v>
      </c>
      <c r="C793" s="2" t="s">
        <v>2000</v>
      </c>
      <c r="D793" s="2" t="s">
        <v>2441</v>
      </c>
      <c r="E793" s="2" t="s">
        <v>30</v>
      </c>
      <c r="F793" s="2" t="s">
        <v>54</v>
      </c>
      <c r="G793" s="2" t="s">
        <v>70</v>
      </c>
      <c r="H793" s="2" t="s">
        <v>331</v>
      </c>
      <c r="I793" s="3">
        <v>47995.599098000006</v>
      </c>
      <c r="J793" s="3">
        <v>73191.46519599999</v>
      </c>
      <c r="K793" s="3">
        <v>81248.745406000016</v>
      </c>
      <c r="L793" s="3">
        <v>59585.02370200002</v>
      </c>
      <c r="M793" s="3">
        <v>56598.829071000015</v>
      </c>
      <c r="N793" s="3">
        <v>71546.059212000007</v>
      </c>
      <c r="O793" s="3">
        <v>390165.72168500006</v>
      </c>
    </row>
    <row r="794" spans="1:15">
      <c r="A794" s="2" t="s">
        <v>1660</v>
      </c>
      <c r="B794" s="2" t="s">
        <v>57</v>
      </c>
      <c r="C794" s="2" t="s">
        <v>2000</v>
      </c>
      <c r="D794" s="2" t="s">
        <v>2001</v>
      </c>
      <c r="E794" s="2" t="s">
        <v>30</v>
      </c>
      <c r="F794" s="2" t="s">
        <v>54</v>
      </c>
      <c r="G794" s="2" t="s">
        <v>70</v>
      </c>
      <c r="H794" s="2" t="s">
        <v>331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</row>
    <row r="795" spans="1:15">
      <c r="A795" s="2" t="s">
        <v>1660</v>
      </c>
      <c r="B795" s="2" t="s">
        <v>57</v>
      </c>
      <c r="C795" s="2" t="s">
        <v>1747</v>
      </c>
      <c r="D795" s="2" t="s">
        <v>2429</v>
      </c>
      <c r="E795" s="2" t="s">
        <v>30</v>
      </c>
      <c r="F795" s="2" t="s">
        <v>54</v>
      </c>
      <c r="G795" s="2" t="s">
        <v>70</v>
      </c>
      <c r="H795" s="2" t="s">
        <v>331</v>
      </c>
      <c r="I795" s="3">
        <v>47995.599097999999</v>
      </c>
      <c r="J795" s="3">
        <v>73191.465196000005</v>
      </c>
      <c r="K795" s="3">
        <v>81248.745406000016</v>
      </c>
      <c r="L795" s="3">
        <v>59585.023702000013</v>
      </c>
      <c r="M795" s="3">
        <v>56598.829070999993</v>
      </c>
      <c r="N795" s="3">
        <v>71546.059211999993</v>
      </c>
      <c r="O795" s="3">
        <v>390165.72168500006</v>
      </c>
    </row>
    <row r="796" spans="1:15">
      <c r="A796" s="2" t="s">
        <v>1660</v>
      </c>
      <c r="B796" s="2" t="s">
        <v>57</v>
      </c>
      <c r="C796" s="2" t="s">
        <v>1747</v>
      </c>
      <c r="D796" s="2" t="s">
        <v>2050</v>
      </c>
      <c r="E796" s="2" t="s">
        <v>30</v>
      </c>
      <c r="F796" s="2" t="s">
        <v>54</v>
      </c>
      <c r="G796" s="2" t="s">
        <v>70</v>
      </c>
      <c r="H796" s="2" t="s">
        <v>331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</row>
    <row r="797" spans="1:15">
      <c r="A797" s="2" t="s">
        <v>1660</v>
      </c>
      <c r="B797" s="2" t="s">
        <v>57</v>
      </c>
      <c r="C797" s="2" t="s">
        <v>1854</v>
      </c>
      <c r="D797" s="2" t="s">
        <v>2394</v>
      </c>
      <c r="E797" s="2" t="s">
        <v>30</v>
      </c>
      <c r="F797" s="2" t="s">
        <v>54</v>
      </c>
      <c r="G797" s="2" t="s">
        <v>70</v>
      </c>
      <c r="H797" s="2" t="s">
        <v>331</v>
      </c>
      <c r="I797" s="3">
        <v>47995.599097999999</v>
      </c>
      <c r="J797" s="3">
        <v>73191.465195999976</v>
      </c>
      <c r="K797" s="3">
        <v>81248.745406000016</v>
      </c>
      <c r="L797" s="3">
        <v>59585.023702000013</v>
      </c>
      <c r="M797" s="3">
        <v>56598.829070999986</v>
      </c>
      <c r="N797" s="3">
        <v>71546.059212000022</v>
      </c>
      <c r="O797" s="3">
        <v>390165.72168500006</v>
      </c>
    </row>
    <row r="798" spans="1:15">
      <c r="A798" s="2" t="s">
        <v>1660</v>
      </c>
      <c r="B798" s="2" t="s">
        <v>57</v>
      </c>
      <c r="C798" s="2" t="s">
        <v>1854</v>
      </c>
      <c r="D798" s="2" t="s">
        <v>1855</v>
      </c>
      <c r="E798" s="2" t="s">
        <v>30</v>
      </c>
      <c r="F798" s="2" t="s">
        <v>54</v>
      </c>
      <c r="G798" s="2" t="s">
        <v>70</v>
      </c>
      <c r="H798" s="2" t="s">
        <v>331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</row>
    <row r="799" spans="1:15">
      <c r="A799" s="2" t="s">
        <v>1660</v>
      </c>
      <c r="B799" s="2" t="s">
        <v>57</v>
      </c>
      <c r="C799" s="2" t="s">
        <v>1954</v>
      </c>
      <c r="D799" s="2" t="s">
        <v>2379</v>
      </c>
      <c r="E799" s="2" t="s">
        <v>30</v>
      </c>
      <c r="F799" s="2" t="s">
        <v>54</v>
      </c>
      <c r="G799" s="2" t="s">
        <v>70</v>
      </c>
      <c r="H799" s="2" t="s">
        <v>331</v>
      </c>
      <c r="I799" s="3">
        <v>47995.599097999991</v>
      </c>
      <c r="J799" s="3">
        <v>73191.46519599999</v>
      </c>
      <c r="K799" s="3">
        <v>81248.745406000016</v>
      </c>
      <c r="L799" s="3">
        <v>59585.023702000013</v>
      </c>
      <c r="M799" s="3">
        <v>56598.829070999993</v>
      </c>
      <c r="N799" s="3">
        <v>71546.059212000022</v>
      </c>
      <c r="O799" s="3">
        <v>390165.72168500006</v>
      </c>
    </row>
    <row r="800" spans="1:15">
      <c r="A800" s="2" t="s">
        <v>1660</v>
      </c>
      <c r="B800" s="2" t="s">
        <v>57</v>
      </c>
      <c r="C800" s="2" t="s">
        <v>1954</v>
      </c>
      <c r="D800" s="2" t="s">
        <v>1955</v>
      </c>
      <c r="E800" s="2" t="s">
        <v>30</v>
      </c>
      <c r="F800" s="2" t="s">
        <v>54</v>
      </c>
      <c r="G800" s="2" t="s">
        <v>70</v>
      </c>
      <c r="H800" s="2" t="s">
        <v>331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</row>
    <row r="801" spans="1:15">
      <c r="A801" s="2" t="s">
        <v>1660</v>
      </c>
      <c r="B801" s="2" t="s">
        <v>57</v>
      </c>
      <c r="C801" s="2" t="s">
        <v>2087</v>
      </c>
      <c r="D801" s="2" t="s">
        <v>2488</v>
      </c>
      <c r="E801" s="2" t="s">
        <v>30</v>
      </c>
      <c r="F801" s="2" t="s">
        <v>54</v>
      </c>
      <c r="G801" s="2" t="s">
        <v>70</v>
      </c>
      <c r="H801" s="2" t="s">
        <v>331</v>
      </c>
      <c r="I801" s="3">
        <v>47995.599097999999</v>
      </c>
      <c r="J801" s="3">
        <v>73191.465195999976</v>
      </c>
      <c r="K801" s="3">
        <v>81248.745406000002</v>
      </c>
      <c r="L801" s="3">
        <v>59585.023701999999</v>
      </c>
      <c r="M801" s="3">
        <v>56598.829070999993</v>
      </c>
      <c r="N801" s="3">
        <v>71546.059212000036</v>
      </c>
      <c r="O801" s="3">
        <v>390165.72168500006</v>
      </c>
    </row>
    <row r="802" spans="1:15">
      <c r="A802" s="2" t="s">
        <v>1660</v>
      </c>
      <c r="B802" s="2" t="s">
        <v>57</v>
      </c>
      <c r="C802" s="2" t="s">
        <v>2087</v>
      </c>
      <c r="D802" s="2" t="s">
        <v>2088</v>
      </c>
      <c r="E802" s="2" t="s">
        <v>30</v>
      </c>
      <c r="F802" s="2" t="s">
        <v>54</v>
      </c>
      <c r="G802" s="2" t="s">
        <v>70</v>
      </c>
      <c r="H802" s="2" t="s">
        <v>331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</row>
    <row r="803" spans="1:15">
      <c r="A803" s="2" t="s">
        <v>1660</v>
      </c>
      <c r="B803" s="2" t="s">
        <v>57</v>
      </c>
      <c r="C803" s="2" t="s">
        <v>2019</v>
      </c>
      <c r="D803" s="2" t="s">
        <v>2380</v>
      </c>
      <c r="E803" s="2" t="s">
        <v>30</v>
      </c>
      <c r="F803" s="2" t="s">
        <v>54</v>
      </c>
      <c r="G803" s="2" t="s">
        <v>70</v>
      </c>
      <c r="H803" s="2" t="s">
        <v>331</v>
      </c>
      <c r="I803" s="3">
        <v>47995.599098000006</v>
      </c>
      <c r="J803" s="3">
        <v>73191.465196000019</v>
      </c>
      <c r="K803" s="3">
        <v>81248.745406000016</v>
      </c>
      <c r="L803" s="3">
        <v>59585.023702000013</v>
      </c>
      <c r="M803" s="3">
        <v>56598.829070999993</v>
      </c>
      <c r="N803" s="3">
        <v>71546.059212000007</v>
      </c>
      <c r="O803" s="3">
        <v>390165.72168500006</v>
      </c>
    </row>
    <row r="804" spans="1:15">
      <c r="A804" s="2" t="s">
        <v>1660</v>
      </c>
      <c r="B804" s="2" t="s">
        <v>57</v>
      </c>
      <c r="C804" s="2" t="s">
        <v>2019</v>
      </c>
      <c r="D804" s="2" t="s">
        <v>2020</v>
      </c>
      <c r="E804" s="2" t="s">
        <v>30</v>
      </c>
      <c r="F804" s="2" t="s">
        <v>54</v>
      </c>
      <c r="G804" s="2" t="s">
        <v>70</v>
      </c>
      <c r="H804" s="2" t="s">
        <v>331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</row>
    <row r="805" spans="1:15">
      <c r="A805" s="2" t="s">
        <v>1660</v>
      </c>
      <c r="B805" s="2" t="s">
        <v>57</v>
      </c>
      <c r="C805" s="2" t="s">
        <v>1920</v>
      </c>
      <c r="D805" s="2" t="s">
        <v>2492</v>
      </c>
      <c r="E805" s="2" t="s">
        <v>30</v>
      </c>
      <c r="F805" s="2" t="s">
        <v>54</v>
      </c>
      <c r="G805" s="2" t="s">
        <v>70</v>
      </c>
      <c r="H805" s="2" t="s">
        <v>331</v>
      </c>
      <c r="I805" s="3">
        <v>47995.599097999999</v>
      </c>
      <c r="J805" s="3">
        <v>73191.465196000005</v>
      </c>
      <c r="K805" s="3">
        <v>81248.745405999987</v>
      </c>
      <c r="L805" s="3">
        <v>59585.02370200002</v>
      </c>
      <c r="M805" s="3">
        <v>56598.829070999986</v>
      </c>
      <c r="N805" s="3">
        <v>71546.059212000022</v>
      </c>
      <c r="O805" s="3">
        <v>390165.72168500006</v>
      </c>
    </row>
    <row r="806" spans="1:15">
      <c r="A806" s="2" t="s">
        <v>1660</v>
      </c>
      <c r="B806" s="2" t="s">
        <v>57</v>
      </c>
      <c r="C806" s="2" t="s">
        <v>1920</v>
      </c>
      <c r="D806" s="2" t="s">
        <v>1921</v>
      </c>
      <c r="E806" s="2" t="s">
        <v>30</v>
      </c>
      <c r="F806" s="2" t="s">
        <v>54</v>
      </c>
      <c r="G806" s="2" t="s">
        <v>70</v>
      </c>
      <c r="H806" s="2" t="s">
        <v>331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</row>
    <row r="807" spans="1:15">
      <c r="A807" s="2" t="s">
        <v>1660</v>
      </c>
      <c r="B807" s="2" t="s">
        <v>57</v>
      </c>
      <c r="C807" s="2" t="s">
        <v>1790</v>
      </c>
      <c r="D807" s="2" t="s">
        <v>2464</v>
      </c>
      <c r="E807" s="2" t="s">
        <v>30</v>
      </c>
      <c r="F807" s="2" t="s">
        <v>54</v>
      </c>
      <c r="G807" s="2" t="s">
        <v>70</v>
      </c>
      <c r="H807" s="2" t="s">
        <v>331</v>
      </c>
      <c r="I807" s="3">
        <v>47995.599098000006</v>
      </c>
      <c r="J807" s="3">
        <v>73191.46519599999</v>
      </c>
      <c r="K807" s="3">
        <v>81248.745406000016</v>
      </c>
      <c r="L807" s="3">
        <v>59585.023702000013</v>
      </c>
      <c r="M807" s="3">
        <v>56598.829070999993</v>
      </c>
      <c r="N807" s="3">
        <v>71546.059212000007</v>
      </c>
      <c r="O807" s="3">
        <v>390165.72168500006</v>
      </c>
    </row>
    <row r="808" spans="1:15">
      <c r="A808" s="2" t="s">
        <v>1660</v>
      </c>
      <c r="B808" s="2" t="s">
        <v>57</v>
      </c>
      <c r="C808" s="2" t="s">
        <v>1790</v>
      </c>
      <c r="D808" s="2" t="s">
        <v>1791</v>
      </c>
      <c r="E808" s="2" t="s">
        <v>30</v>
      </c>
      <c r="F808" s="2" t="s">
        <v>54</v>
      </c>
      <c r="G808" s="2" t="s">
        <v>70</v>
      </c>
      <c r="H808" s="2" t="s">
        <v>331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</row>
    <row r="809" spans="1:15">
      <c r="A809" s="2" t="s">
        <v>1660</v>
      </c>
      <c r="B809" s="2" t="s">
        <v>57</v>
      </c>
      <c r="C809" s="2" t="s">
        <v>1924</v>
      </c>
      <c r="D809" s="2" t="s">
        <v>2387</v>
      </c>
      <c r="E809" s="2" t="s">
        <v>30</v>
      </c>
      <c r="F809" s="2" t="s">
        <v>54</v>
      </c>
      <c r="G809" s="2" t="s">
        <v>70</v>
      </c>
      <c r="H809" s="2" t="s">
        <v>331</v>
      </c>
      <c r="I809" s="3">
        <v>47995.599097999991</v>
      </c>
      <c r="J809" s="3">
        <v>73191.46519599999</v>
      </c>
      <c r="K809" s="3">
        <v>81248.745406000031</v>
      </c>
      <c r="L809" s="3">
        <v>59585.023702000013</v>
      </c>
      <c r="M809" s="3">
        <v>56598.829071000007</v>
      </c>
      <c r="N809" s="3">
        <v>71546.059212000007</v>
      </c>
      <c r="O809" s="3">
        <v>390165.72168500006</v>
      </c>
    </row>
    <row r="810" spans="1:15">
      <c r="A810" s="2" t="s">
        <v>1660</v>
      </c>
      <c r="B810" s="2" t="s">
        <v>57</v>
      </c>
      <c r="C810" s="2" t="s">
        <v>1924</v>
      </c>
      <c r="D810" s="2" t="s">
        <v>1925</v>
      </c>
      <c r="E810" s="2" t="s">
        <v>30</v>
      </c>
      <c r="F810" s="2" t="s">
        <v>54</v>
      </c>
      <c r="G810" s="2" t="s">
        <v>70</v>
      </c>
      <c r="H810" s="2" t="s">
        <v>331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</row>
    <row r="811" spans="1:15">
      <c r="A811" s="2" t="s">
        <v>1660</v>
      </c>
      <c r="B811" s="2" t="s">
        <v>57</v>
      </c>
      <c r="C811" s="2" t="s">
        <v>2059</v>
      </c>
      <c r="D811" s="2" t="s">
        <v>2436</v>
      </c>
      <c r="E811" s="2" t="s">
        <v>30</v>
      </c>
      <c r="F811" s="2" t="s">
        <v>54</v>
      </c>
      <c r="G811" s="2" t="s">
        <v>70</v>
      </c>
      <c r="H811" s="2" t="s">
        <v>331</v>
      </c>
      <c r="I811" s="3">
        <v>47995.599097999999</v>
      </c>
      <c r="J811" s="3">
        <v>73191.46519599999</v>
      </c>
      <c r="K811" s="3">
        <v>81248.745406000031</v>
      </c>
      <c r="L811" s="3">
        <v>59585.02370200002</v>
      </c>
      <c r="M811" s="3">
        <v>56598.829070999986</v>
      </c>
      <c r="N811" s="3">
        <v>71546.059212000022</v>
      </c>
      <c r="O811" s="3">
        <v>390165.72168500006</v>
      </c>
    </row>
    <row r="812" spans="1:15">
      <c r="A812" s="2" t="s">
        <v>1660</v>
      </c>
      <c r="B812" s="2" t="s">
        <v>57</v>
      </c>
      <c r="C812" s="2" t="s">
        <v>2059</v>
      </c>
      <c r="D812" s="2" t="s">
        <v>2060</v>
      </c>
      <c r="E812" s="2" t="s">
        <v>30</v>
      </c>
      <c r="F812" s="2" t="s">
        <v>54</v>
      </c>
      <c r="G812" s="2" t="s">
        <v>70</v>
      </c>
      <c r="H812" s="2" t="s">
        <v>331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</row>
    <row r="813" spans="1:15">
      <c r="A813" s="2" t="s">
        <v>1660</v>
      </c>
      <c r="B813" s="2" t="s">
        <v>57</v>
      </c>
      <c r="C813" s="2" t="s">
        <v>2500</v>
      </c>
      <c r="D813" s="2" t="s">
        <v>2501</v>
      </c>
      <c r="E813" s="2" t="s">
        <v>30</v>
      </c>
      <c r="F813" s="2" t="s">
        <v>54</v>
      </c>
      <c r="G813" s="2" t="s">
        <v>70</v>
      </c>
      <c r="H813" s="2" t="s">
        <v>331</v>
      </c>
      <c r="I813" s="3">
        <v>47995.599098000006</v>
      </c>
      <c r="J813" s="3">
        <v>73191.46519599999</v>
      </c>
      <c r="K813" s="3">
        <v>81248.745406000016</v>
      </c>
      <c r="L813" s="3">
        <v>59585.023702000013</v>
      </c>
      <c r="M813" s="3">
        <v>56598.829071000007</v>
      </c>
      <c r="N813" s="3">
        <v>71546.059212000022</v>
      </c>
      <c r="O813" s="3">
        <v>390165.72168500006</v>
      </c>
    </row>
    <row r="814" spans="1:15">
      <c r="A814" s="2" t="s">
        <v>1660</v>
      </c>
      <c r="B814" s="2" t="s">
        <v>57</v>
      </c>
      <c r="C814" s="2" t="s">
        <v>2073</v>
      </c>
      <c r="D814" s="2" t="s">
        <v>2438</v>
      </c>
      <c r="E814" s="2" t="s">
        <v>30</v>
      </c>
      <c r="F814" s="2" t="s">
        <v>54</v>
      </c>
      <c r="G814" s="2" t="s">
        <v>70</v>
      </c>
      <c r="H814" s="2" t="s">
        <v>331</v>
      </c>
      <c r="I814" s="3">
        <v>47995.599098000013</v>
      </c>
      <c r="J814" s="3">
        <v>73191.465196000019</v>
      </c>
      <c r="K814" s="3">
        <v>81248.745406000002</v>
      </c>
      <c r="L814" s="3">
        <v>59585.023702000013</v>
      </c>
      <c r="M814" s="3">
        <v>56598.829071</v>
      </c>
      <c r="N814" s="3">
        <v>71546.059212000007</v>
      </c>
      <c r="O814" s="3">
        <v>390165.72168500006</v>
      </c>
    </row>
    <row r="815" spans="1:15">
      <c r="A815" s="2" t="s">
        <v>1660</v>
      </c>
      <c r="B815" s="2" t="s">
        <v>57</v>
      </c>
      <c r="C815" s="2" t="s">
        <v>2073</v>
      </c>
      <c r="D815" s="2" t="s">
        <v>2074</v>
      </c>
      <c r="E815" s="2" t="s">
        <v>30</v>
      </c>
      <c r="F815" s="2" t="s">
        <v>54</v>
      </c>
      <c r="G815" s="2" t="s">
        <v>70</v>
      </c>
      <c r="H815" s="2" t="s">
        <v>331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</row>
    <row r="816" spans="1:15">
      <c r="A816" s="2" t="s">
        <v>1660</v>
      </c>
      <c r="B816" s="2" t="s">
        <v>57</v>
      </c>
      <c r="C816" s="2" t="s">
        <v>2009</v>
      </c>
      <c r="D816" s="2" t="s">
        <v>2476</v>
      </c>
      <c r="E816" s="2" t="s">
        <v>30</v>
      </c>
      <c r="F816" s="2" t="s">
        <v>54</v>
      </c>
      <c r="G816" s="2" t="s">
        <v>70</v>
      </c>
      <c r="H816" s="2" t="s">
        <v>331</v>
      </c>
      <c r="I816" s="3">
        <v>47995.599097999999</v>
      </c>
      <c r="J816" s="3">
        <v>73191.46519599999</v>
      </c>
      <c r="K816" s="3">
        <v>81248.745406000016</v>
      </c>
      <c r="L816" s="3">
        <v>59585.023702000013</v>
      </c>
      <c r="M816" s="3">
        <v>56598.829071000007</v>
      </c>
      <c r="N816" s="3">
        <v>71546.059212000007</v>
      </c>
      <c r="O816" s="3">
        <v>390165.72168500006</v>
      </c>
    </row>
    <row r="817" spans="1:15">
      <c r="A817" s="2" t="s">
        <v>1660</v>
      </c>
      <c r="B817" s="2" t="s">
        <v>57</v>
      </c>
      <c r="C817" s="2" t="s">
        <v>2009</v>
      </c>
      <c r="D817" s="2" t="s">
        <v>2010</v>
      </c>
      <c r="E817" s="2" t="s">
        <v>30</v>
      </c>
      <c r="F817" s="2" t="s">
        <v>54</v>
      </c>
      <c r="G817" s="2" t="s">
        <v>70</v>
      </c>
      <c r="H817" s="2" t="s">
        <v>331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</row>
    <row r="818" spans="1:15">
      <c r="A818" s="2" t="s">
        <v>1660</v>
      </c>
      <c r="B818" s="2" t="s">
        <v>57</v>
      </c>
      <c r="C818" s="2" t="s">
        <v>2017</v>
      </c>
      <c r="D818" s="2" t="s">
        <v>2440</v>
      </c>
      <c r="E818" s="2" t="s">
        <v>30</v>
      </c>
      <c r="F818" s="2" t="s">
        <v>54</v>
      </c>
      <c r="G818" s="2" t="s">
        <v>70</v>
      </c>
      <c r="H818" s="2" t="s">
        <v>331</v>
      </c>
      <c r="I818" s="3">
        <v>47995.599098000006</v>
      </c>
      <c r="J818" s="3">
        <v>73191.465196000005</v>
      </c>
      <c r="K818" s="3">
        <v>81248.745406000016</v>
      </c>
      <c r="L818" s="3">
        <v>59585.023702000006</v>
      </c>
      <c r="M818" s="3">
        <v>56598.829070999986</v>
      </c>
      <c r="N818" s="3">
        <v>71546.059212000022</v>
      </c>
      <c r="O818" s="3">
        <v>390165.72168500006</v>
      </c>
    </row>
    <row r="819" spans="1:15">
      <c r="A819" s="2" t="s">
        <v>1660</v>
      </c>
      <c r="B819" s="2" t="s">
        <v>57</v>
      </c>
      <c r="C819" s="2" t="s">
        <v>2017</v>
      </c>
      <c r="D819" s="2" t="s">
        <v>2018</v>
      </c>
      <c r="E819" s="2" t="s">
        <v>30</v>
      </c>
      <c r="F819" s="2" t="s">
        <v>54</v>
      </c>
      <c r="G819" s="2" t="s">
        <v>70</v>
      </c>
      <c r="H819" s="2" t="s">
        <v>331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</row>
    <row r="820" spans="1:15">
      <c r="A820" s="2" t="s">
        <v>1660</v>
      </c>
      <c r="B820" s="2" t="s">
        <v>57</v>
      </c>
      <c r="C820" s="2" t="s">
        <v>1944</v>
      </c>
      <c r="D820" s="2" t="s">
        <v>2519</v>
      </c>
      <c r="E820" s="2" t="s">
        <v>30</v>
      </c>
      <c r="F820" s="2" t="s">
        <v>54</v>
      </c>
      <c r="G820" s="2" t="s">
        <v>70</v>
      </c>
      <c r="H820" s="2" t="s">
        <v>331</v>
      </c>
      <c r="I820" s="3">
        <v>47995.599098000006</v>
      </c>
      <c r="J820" s="3">
        <v>73191.465196000019</v>
      </c>
      <c r="K820" s="3">
        <v>81248.745406000016</v>
      </c>
      <c r="L820" s="3">
        <v>59585.023702000013</v>
      </c>
      <c r="M820" s="3">
        <v>56598.829070999986</v>
      </c>
      <c r="N820" s="3">
        <v>71546.059212000007</v>
      </c>
      <c r="O820" s="3">
        <v>390165.72168500006</v>
      </c>
    </row>
    <row r="821" spans="1:15">
      <c r="A821" s="2" t="s">
        <v>1660</v>
      </c>
      <c r="B821" s="2" t="s">
        <v>57</v>
      </c>
      <c r="C821" s="2" t="s">
        <v>1944</v>
      </c>
      <c r="D821" s="2" t="s">
        <v>1945</v>
      </c>
      <c r="E821" s="2" t="s">
        <v>30</v>
      </c>
      <c r="F821" s="2" t="s">
        <v>54</v>
      </c>
      <c r="G821" s="2" t="s">
        <v>70</v>
      </c>
      <c r="H821" s="2" t="s">
        <v>331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</row>
    <row r="822" spans="1:15">
      <c r="A822" s="2" t="s">
        <v>1660</v>
      </c>
      <c r="B822" s="2" t="s">
        <v>57</v>
      </c>
      <c r="C822" s="2" t="s">
        <v>1904</v>
      </c>
      <c r="D822" s="2" t="s">
        <v>2475</v>
      </c>
      <c r="E822" s="2" t="s">
        <v>30</v>
      </c>
      <c r="F822" s="2" t="s">
        <v>54</v>
      </c>
      <c r="G822" s="2" t="s">
        <v>70</v>
      </c>
      <c r="H822" s="2" t="s">
        <v>331</v>
      </c>
      <c r="I822" s="3">
        <v>47995.599098000013</v>
      </c>
      <c r="J822" s="3">
        <v>73191.465196000019</v>
      </c>
      <c r="K822" s="3">
        <v>81248.745406000002</v>
      </c>
      <c r="L822" s="3">
        <v>59585.023702000006</v>
      </c>
      <c r="M822" s="3">
        <v>56598.829071</v>
      </c>
      <c r="N822" s="3">
        <v>71546.059212000022</v>
      </c>
      <c r="O822" s="3">
        <v>390165.72168500006</v>
      </c>
    </row>
    <row r="823" spans="1:15">
      <c r="A823" s="2" t="s">
        <v>1660</v>
      </c>
      <c r="B823" s="2" t="s">
        <v>57</v>
      </c>
      <c r="C823" s="2" t="s">
        <v>1904</v>
      </c>
      <c r="D823" s="2" t="s">
        <v>1905</v>
      </c>
      <c r="E823" s="2" t="s">
        <v>30</v>
      </c>
      <c r="F823" s="2" t="s">
        <v>54</v>
      </c>
      <c r="G823" s="2" t="s">
        <v>70</v>
      </c>
      <c r="H823" s="2" t="s">
        <v>331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</row>
    <row r="824" spans="1:15">
      <c r="A824" s="2" t="s">
        <v>1660</v>
      </c>
      <c r="B824" s="2" t="s">
        <v>57</v>
      </c>
      <c r="C824" s="2" t="s">
        <v>2481</v>
      </c>
      <c r="D824" s="2" t="s">
        <v>2482</v>
      </c>
      <c r="E824" s="2" t="s">
        <v>30</v>
      </c>
      <c r="F824" s="2" t="s">
        <v>54</v>
      </c>
      <c r="G824" s="2" t="s">
        <v>70</v>
      </c>
      <c r="H824" s="2" t="s">
        <v>331</v>
      </c>
      <c r="I824" s="3">
        <v>47995.599098000006</v>
      </c>
      <c r="J824" s="3">
        <v>73191.465196000019</v>
      </c>
      <c r="K824" s="3">
        <v>81248.745406000002</v>
      </c>
      <c r="L824" s="3">
        <v>59585.023702000013</v>
      </c>
      <c r="M824" s="3">
        <v>56598.829070999971</v>
      </c>
      <c r="N824" s="3">
        <v>71546.059212000036</v>
      </c>
      <c r="O824" s="3">
        <v>390165.72168500006</v>
      </c>
    </row>
    <row r="825" spans="1:15">
      <c r="A825" s="2" t="s">
        <v>1660</v>
      </c>
      <c r="B825" s="2" t="s">
        <v>57</v>
      </c>
      <c r="C825" s="2" t="s">
        <v>1830</v>
      </c>
      <c r="D825" s="2" t="s">
        <v>2449</v>
      </c>
      <c r="E825" s="2" t="s">
        <v>30</v>
      </c>
      <c r="F825" s="2" t="s">
        <v>54</v>
      </c>
      <c r="G825" s="2" t="s">
        <v>70</v>
      </c>
      <c r="H825" s="2" t="s">
        <v>331</v>
      </c>
      <c r="I825" s="3">
        <v>47995.599097999999</v>
      </c>
      <c r="J825" s="3">
        <v>73191.465196000005</v>
      </c>
      <c r="K825" s="3">
        <v>81248.745406000002</v>
      </c>
      <c r="L825" s="3">
        <v>59585.02370200002</v>
      </c>
      <c r="M825" s="3">
        <v>56598.829070999993</v>
      </c>
      <c r="N825" s="3">
        <v>71546.059212000022</v>
      </c>
      <c r="O825" s="3">
        <v>390165.72168500006</v>
      </c>
    </row>
    <row r="826" spans="1:15">
      <c r="A826" s="2" t="s">
        <v>1660</v>
      </c>
      <c r="B826" s="2" t="s">
        <v>57</v>
      </c>
      <c r="C826" s="2" t="s">
        <v>1830</v>
      </c>
      <c r="D826" s="2" t="s">
        <v>1831</v>
      </c>
      <c r="E826" s="2" t="s">
        <v>30</v>
      </c>
      <c r="F826" s="2" t="s">
        <v>54</v>
      </c>
      <c r="G826" s="2" t="s">
        <v>70</v>
      </c>
      <c r="H826" s="2" t="s">
        <v>331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</row>
    <row r="827" spans="1:15">
      <c r="A827" s="2" t="s">
        <v>1660</v>
      </c>
      <c r="B827" s="2" t="s">
        <v>57</v>
      </c>
      <c r="C827" s="2" t="s">
        <v>2498</v>
      </c>
      <c r="D827" s="2" t="s">
        <v>2499</v>
      </c>
      <c r="E827" s="2" t="s">
        <v>30</v>
      </c>
      <c r="F827" s="2" t="s">
        <v>54</v>
      </c>
      <c r="G827" s="2" t="s">
        <v>70</v>
      </c>
      <c r="H827" s="2" t="s">
        <v>331</v>
      </c>
      <c r="I827" s="3">
        <v>47995.599097999991</v>
      </c>
      <c r="J827" s="3">
        <v>73191.465196000005</v>
      </c>
      <c r="K827" s="3">
        <v>81248.745406000016</v>
      </c>
      <c r="L827" s="3">
        <v>59585.023702000013</v>
      </c>
      <c r="M827" s="3">
        <v>56598.829070999971</v>
      </c>
      <c r="N827" s="3">
        <v>71546.059212000007</v>
      </c>
      <c r="O827" s="3">
        <v>390165.72168500006</v>
      </c>
    </row>
    <row r="828" spans="1:15">
      <c r="A828" s="2" t="s">
        <v>1660</v>
      </c>
      <c r="B828" s="2" t="s">
        <v>57</v>
      </c>
      <c r="C828" s="2" t="s">
        <v>1834</v>
      </c>
      <c r="D828" s="2" t="s">
        <v>2451</v>
      </c>
      <c r="E828" s="2" t="s">
        <v>30</v>
      </c>
      <c r="F828" s="2" t="s">
        <v>54</v>
      </c>
      <c r="G828" s="2" t="s">
        <v>70</v>
      </c>
      <c r="H828" s="2" t="s">
        <v>331</v>
      </c>
      <c r="I828" s="3">
        <v>47995.599097999991</v>
      </c>
      <c r="J828" s="3">
        <v>73191.465196000005</v>
      </c>
      <c r="K828" s="3">
        <v>81248.745406000002</v>
      </c>
      <c r="L828" s="3">
        <v>59585.023702000013</v>
      </c>
      <c r="M828" s="3">
        <v>56598.829070999986</v>
      </c>
      <c r="N828" s="3">
        <v>71546.059212000036</v>
      </c>
      <c r="O828" s="3">
        <v>390165.72168500006</v>
      </c>
    </row>
    <row r="829" spans="1:15">
      <c r="A829" s="2" t="s">
        <v>1660</v>
      </c>
      <c r="B829" s="2" t="s">
        <v>57</v>
      </c>
      <c r="C829" s="2" t="s">
        <v>1834</v>
      </c>
      <c r="D829" s="2" t="s">
        <v>1835</v>
      </c>
      <c r="E829" s="2" t="s">
        <v>30</v>
      </c>
      <c r="F829" s="2" t="s">
        <v>54</v>
      </c>
      <c r="G829" s="2" t="s">
        <v>70</v>
      </c>
      <c r="H829" s="2" t="s">
        <v>331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</row>
    <row r="830" spans="1:15">
      <c r="A830" s="2" t="s">
        <v>1660</v>
      </c>
      <c r="B830" s="2" t="s">
        <v>57</v>
      </c>
      <c r="C830" s="2" t="s">
        <v>1982</v>
      </c>
      <c r="D830" s="2" t="s">
        <v>2378</v>
      </c>
      <c r="E830" s="2" t="s">
        <v>30</v>
      </c>
      <c r="F830" s="2" t="s">
        <v>54</v>
      </c>
      <c r="G830" s="2" t="s">
        <v>70</v>
      </c>
      <c r="H830" s="2" t="s">
        <v>331</v>
      </c>
      <c r="I830" s="3">
        <v>47995.599097999999</v>
      </c>
      <c r="J830" s="3">
        <v>73191.46519599999</v>
      </c>
      <c r="K830" s="3">
        <v>81248.745406000045</v>
      </c>
      <c r="L830" s="3">
        <v>59585.023701999999</v>
      </c>
      <c r="M830" s="3">
        <v>56598.829071</v>
      </c>
      <c r="N830" s="3">
        <v>71546.059212000007</v>
      </c>
      <c r="O830" s="3">
        <v>390165.72168500006</v>
      </c>
    </row>
    <row r="831" spans="1:15">
      <c r="A831" s="2" t="s">
        <v>1660</v>
      </c>
      <c r="B831" s="2" t="s">
        <v>57</v>
      </c>
      <c r="C831" s="2" t="s">
        <v>1982</v>
      </c>
      <c r="D831" s="2" t="s">
        <v>1983</v>
      </c>
      <c r="E831" s="2" t="s">
        <v>30</v>
      </c>
      <c r="F831" s="2" t="s">
        <v>54</v>
      </c>
      <c r="G831" s="2" t="s">
        <v>70</v>
      </c>
      <c r="H831" s="2" t="s">
        <v>331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</row>
    <row r="832" spans="1:15">
      <c r="A832" s="2" t="s">
        <v>1660</v>
      </c>
      <c r="B832" s="2" t="s">
        <v>57</v>
      </c>
      <c r="C832" s="2" t="s">
        <v>2046</v>
      </c>
      <c r="D832" s="2" t="s">
        <v>2416</v>
      </c>
      <c r="E832" s="2" t="s">
        <v>30</v>
      </c>
      <c r="F832" s="2" t="s">
        <v>54</v>
      </c>
      <c r="G832" s="2" t="s">
        <v>70</v>
      </c>
      <c r="H832" s="2" t="s">
        <v>331</v>
      </c>
      <c r="I832" s="3">
        <v>47995.599097999999</v>
      </c>
      <c r="J832" s="3">
        <v>73191.465195999976</v>
      </c>
      <c r="K832" s="3">
        <v>81248.745406000031</v>
      </c>
      <c r="L832" s="3">
        <v>59585.023702000013</v>
      </c>
      <c r="M832" s="3">
        <v>56598.829070999993</v>
      </c>
      <c r="N832" s="3">
        <v>71546.059212000022</v>
      </c>
      <c r="O832" s="3">
        <v>390165.72168500006</v>
      </c>
    </row>
    <row r="833" spans="1:15">
      <c r="A833" s="2" t="s">
        <v>1660</v>
      </c>
      <c r="B833" s="2" t="s">
        <v>57</v>
      </c>
      <c r="C833" s="2" t="s">
        <v>2046</v>
      </c>
      <c r="D833" s="2" t="s">
        <v>2047</v>
      </c>
      <c r="E833" s="2" t="s">
        <v>30</v>
      </c>
      <c r="F833" s="2" t="s">
        <v>54</v>
      </c>
      <c r="G833" s="2" t="s">
        <v>70</v>
      </c>
      <c r="H833" s="2" t="s">
        <v>331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</row>
    <row r="834" spans="1:15">
      <c r="A834" s="2" t="s">
        <v>1660</v>
      </c>
      <c r="B834" s="2" t="s">
        <v>57</v>
      </c>
      <c r="C834" s="2" t="s">
        <v>1976</v>
      </c>
      <c r="D834" s="2" t="s">
        <v>2445</v>
      </c>
      <c r="E834" s="2" t="s">
        <v>30</v>
      </c>
      <c r="F834" s="2" t="s">
        <v>54</v>
      </c>
      <c r="G834" s="2" t="s">
        <v>70</v>
      </c>
      <c r="H834" s="2" t="s">
        <v>331</v>
      </c>
      <c r="I834" s="3">
        <v>47995.599097999999</v>
      </c>
      <c r="J834" s="3">
        <v>73191.465196000019</v>
      </c>
      <c r="K834" s="3">
        <v>81248.745406000016</v>
      </c>
      <c r="L834" s="3">
        <v>59585.02370200002</v>
      </c>
      <c r="M834" s="3">
        <v>56598.829070999993</v>
      </c>
      <c r="N834" s="3">
        <v>71546.059211999978</v>
      </c>
      <c r="O834" s="3">
        <v>390165.72168500006</v>
      </c>
    </row>
    <row r="835" spans="1:15">
      <c r="A835" s="2" t="s">
        <v>1660</v>
      </c>
      <c r="B835" s="2" t="s">
        <v>57</v>
      </c>
      <c r="C835" s="2" t="s">
        <v>1976</v>
      </c>
      <c r="D835" s="2" t="s">
        <v>1977</v>
      </c>
      <c r="E835" s="2" t="s">
        <v>30</v>
      </c>
      <c r="F835" s="2" t="s">
        <v>54</v>
      </c>
      <c r="G835" s="2" t="s">
        <v>70</v>
      </c>
      <c r="H835" s="2" t="s">
        <v>331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</row>
    <row r="836" spans="1:15">
      <c r="A836" s="2" t="s">
        <v>1660</v>
      </c>
      <c r="B836" s="2" t="s">
        <v>57</v>
      </c>
      <c r="C836" s="2" t="s">
        <v>2203</v>
      </c>
      <c r="D836" s="2" t="s">
        <v>2480</v>
      </c>
      <c r="E836" s="2" t="s">
        <v>30</v>
      </c>
      <c r="F836" s="2" t="s">
        <v>54</v>
      </c>
      <c r="G836" s="2" t="s">
        <v>70</v>
      </c>
      <c r="H836" s="2" t="s">
        <v>331</v>
      </c>
      <c r="I836" s="3">
        <v>47995.599098000006</v>
      </c>
      <c r="J836" s="3">
        <v>73191.465196000005</v>
      </c>
      <c r="K836" s="3">
        <v>81248.745406000016</v>
      </c>
      <c r="L836" s="3">
        <v>59585.023702000013</v>
      </c>
      <c r="M836" s="3">
        <v>56598.829070999986</v>
      </c>
      <c r="N836" s="3">
        <v>71546.059212000022</v>
      </c>
      <c r="O836" s="3">
        <v>390165.72168500006</v>
      </c>
    </row>
    <row r="837" spans="1:15">
      <c r="A837" s="2" t="s">
        <v>1660</v>
      </c>
      <c r="B837" s="2" t="s">
        <v>57</v>
      </c>
      <c r="C837" s="2" t="s">
        <v>2514</v>
      </c>
      <c r="D837" s="2" t="s">
        <v>2515</v>
      </c>
      <c r="E837" s="2" t="s">
        <v>30</v>
      </c>
      <c r="F837" s="2" t="s">
        <v>54</v>
      </c>
      <c r="G837" s="2" t="s">
        <v>70</v>
      </c>
      <c r="H837" s="2" t="s">
        <v>331</v>
      </c>
      <c r="I837" s="3">
        <v>47995.599098000006</v>
      </c>
      <c r="J837" s="3">
        <v>73191.465196000005</v>
      </c>
      <c r="K837" s="3">
        <v>81248.745406000002</v>
      </c>
      <c r="L837" s="3">
        <v>59585.023702000013</v>
      </c>
      <c r="M837" s="3">
        <v>56598.829070999978</v>
      </c>
      <c r="N837" s="3">
        <v>71546.059212000022</v>
      </c>
      <c r="O837" s="3">
        <v>390165.72168500006</v>
      </c>
    </row>
    <row r="838" spans="1:15">
      <c r="A838" s="2" t="s">
        <v>1660</v>
      </c>
      <c r="B838" s="2" t="s">
        <v>57</v>
      </c>
      <c r="C838" s="2" t="s">
        <v>1936</v>
      </c>
      <c r="D838" s="2" t="s">
        <v>2368</v>
      </c>
      <c r="E838" s="2" t="s">
        <v>30</v>
      </c>
      <c r="F838" s="2" t="s">
        <v>54</v>
      </c>
      <c r="G838" s="2" t="s">
        <v>70</v>
      </c>
      <c r="H838" s="2" t="s">
        <v>331</v>
      </c>
      <c r="I838" s="3">
        <v>47995.599097999991</v>
      </c>
      <c r="J838" s="3">
        <v>73191.465196000005</v>
      </c>
      <c r="K838" s="3">
        <v>81248.745406000016</v>
      </c>
      <c r="L838" s="3">
        <v>59585.02370200002</v>
      </c>
      <c r="M838" s="3">
        <v>56598.829071000007</v>
      </c>
      <c r="N838" s="3">
        <v>71546.059212000007</v>
      </c>
      <c r="O838" s="3">
        <v>390165.72168500006</v>
      </c>
    </row>
    <row r="839" spans="1:15">
      <c r="A839" s="2" t="s">
        <v>1660</v>
      </c>
      <c r="B839" s="2" t="s">
        <v>57</v>
      </c>
      <c r="C839" s="2" t="s">
        <v>1936</v>
      </c>
      <c r="D839" s="2" t="s">
        <v>1937</v>
      </c>
      <c r="E839" s="2" t="s">
        <v>30</v>
      </c>
      <c r="F839" s="2" t="s">
        <v>54</v>
      </c>
      <c r="G839" s="2" t="s">
        <v>70</v>
      </c>
      <c r="H839" s="2" t="s">
        <v>331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</row>
    <row r="840" spans="1:15">
      <c r="A840" s="2" t="s">
        <v>1660</v>
      </c>
      <c r="B840" s="2" t="s">
        <v>57</v>
      </c>
      <c r="C840" s="2" t="s">
        <v>1782</v>
      </c>
      <c r="D840" s="2" t="s">
        <v>2461</v>
      </c>
      <c r="E840" s="2" t="s">
        <v>30</v>
      </c>
      <c r="F840" s="2" t="s">
        <v>54</v>
      </c>
      <c r="G840" s="2" t="s">
        <v>70</v>
      </c>
      <c r="H840" s="2" t="s">
        <v>331</v>
      </c>
      <c r="I840" s="3">
        <v>47995.599098000013</v>
      </c>
      <c r="J840" s="3">
        <v>73191.465195999976</v>
      </c>
      <c r="K840" s="3">
        <v>81248.745406000031</v>
      </c>
      <c r="L840" s="3">
        <v>59585.023702000013</v>
      </c>
      <c r="M840" s="3">
        <v>56598.829070999986</v>
      </c>
      <c r="N840" s="3">
        <v>71546.059212000007</v>
      </c>
      <c r="O840" s="3">
        <v>390165.72168500006</v>
      </c>
    </row>
    <row r="841" spans="1:15">
      <c r="A841" s="2" t="s">
        <v>1660</v>
      </c>
      <c r="B841" s="2" t="s">
        <v>57</v>
      </c>
      <c r="C841" s="2" t="s">
        <v>1782</v>
      </c>
      <c r="D841" s="2" t="s">
        <v>1783</v>
      </c>
      <c r="E841" s="2" t="s">
        <v>30</v>
      </c>
      <c r="F841" s="2" t="s">
        <v>54</v>
      </c>
      <c r="G841" s="2" t="s">
        <v>70</v>
      </c>
      <c r="H841" s="2" t="s">
        <v>331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</row>
    <row r="842" spans="1:15">
      <c r="A842" s="2" t="s">
        <v>1660</v>
      </c>
      <c r="B842" s="2" t="s">
        <v>57</v>
      </c>
      <c r="C842" s="2" t="s">
        <v>1822</v>
      </c>
      <c r="D842" s="2" t="s">
        <v>2556</v>
      </c>
      <c r="E842" s="2" t="s">
        <v>30</v>
      </c>
      <c r="F842" s="2" t="s">
        <v>54</v>
      </c>
      <c r="G842" s="2" t="s">
        <v>70</v>
      </c>
      <c r="H842" s="2" t="s">
        <v>331</v>
      </c>
      <c r="I842" s="3">
        <v>47995.599098000006</v>
      </c>
      <c r="J842" s="3">
        <v>73191.465196000005</v>
      </c>
      <c r="K842" s="3">
        <v>81248.745405999973</v>
      </c>
      <c r="L842" s="3">
        <v>59585.023702000013</v>
      </c>
      <c r="M842" s="3">
        <v>56598.829071</v>
      </c>
      <c r="N842" s="3">
        <v>71546.059212000022</v>
      </c>
      <c r="O842" s="3">
        <v>390165.72168500006</v>
      </c>
    </row>
    <row r="843" spans="1:15">
      <c r="A843" s="2" t="s">
        <v>1660</v>
      </c>
      <c r="B843" s="2" t="s">
        <v>57</v>
      </c>
      <c r="C843" s="2" t="s">
        <v>1822</v>
      </c>
      <c r="D843" s="2" t="s">
        <v>1823</v>
      </c>
      <c r="E843" s="2" t="s">
        <v>30</v>
      </c>
      <c r="F843" s="2" t="s">
        <v>54</v>
      </c>
      <c r="G843" s="2" t="s">
        <v>70</v>
      </c>
      <c r="H843" s="2" t="s">
        <v>331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</row>
    <row r="844" spans="1:15">
      <c r="A844" s="2" t="s">
        <v>1660</v>
      </c>
      <c r="B844" s="2" t="s">
        <v>57</v>
      </c>
      <c r="C844" s="2" t="s">
        <v>2095</v>
      </c>
      <c r="D844" s="2" t="s">
        <v>2437</v>
      </c>
      <c r="E844" s="2" t="s">
        <v>30</v>
      </c>
      <c r="F844" s="2" t="s">
        <v>54</v>
      </c>
      <c r="G844" s="2" t="s">
        <v>70</v>
      </c>
      <c r="H844" s="2" t="s">
        <v>331</v>
      </c>
      <c r="I844" s="3">
        <v>47995.599098000006</v>
      </c>
      <c r="J844" s="3">
        <v>73191.46519599999</v>
      </c>
      <c r="K844" s="3">
        <v>81248.745406000031</v>
      </c>
      <c r="L844" s="3">
        <v>59585.023702000013</v>
      </c>
      <c r="M844" s="3">
        <v>56598.829070999986</v>
      </c>
      <c r="N844" s="3">
        <v>71546.059211999978</v>
      </c>
      <c r="O844" s="3">
        <v>390165.721685</v>
      </c>
    </row>
    <row r="845" spans="1:15">
      <c r="A845" s="2" t="s">
        <v>1660</v>
      </c>
      <c r="B845" s="2" t="s">
        <v>57</v>
      </c>
      <c r="C845" s="2" t="s">
        <v>2095</v>
      </c>
      <c r="D845" s="2" t="s">
        <v>2096</v>
      </c>
      <c r="E845" s="2" t="s">
        <v>30</v>
      </c>
      <c r="F845" s="2" t="s">
        <v>54</v>
      </c>
      <c r="G845" s="2" t="s">
        <v>70</v>
      </c>
      <c r="H845" s="2" t="s">
        <v>331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</row>
    <row r="846" spans="1:15">
      <c r="A846" s="2" t="s">
        <v>1660</v>
      </c>
      <c r="B846" s="2" t="s">
        <v>57</v>
      </c>
      <c r="C846" s="2" t="s">
        <v>1928</v>
      </c>
      <c r="D846" s="2" t="s">
        <v>2503</v>
      </c>
      <c r="E846" s="2" t="s">
        <v>30</v>
      </c>
      <c r="F846" s="2" t="s">
        <v>54</v>
      </c>
      <c r="G846" s="2" t="s">
        <v>70</v>
      </c>
      <c r="H846" s="2" t="s">
        <v>331</v>
      </c>
      <c r="I846" s="3">
        <v>47995.599097999999</v>
      </c>
      <c r="J846" s="3">
        <v>73191.46519599999</v>
      </c>
      <c r="K846" s="3">
        <v>81248.745405999987</v>
      </c>
      <c r="L846" s="3">
        <v>59585.023702000013</v>
      </c>
      <c r="M846" s="3">
        <v>56598.829070999986</v>
      </c>
      <c r="N846" s="3">
        <v>71546.059212000022</v>
      </c>
      <c r="O846" s="3">
        <v>390165.721685</v>
      </c>
    </row>
    <row r="847" spans="1:15">
      <c r="A847" s="2" t="s">
        <v>1660</v>
      </c>
      <c r="B847" s="2" t="s">
        <v>57</v>
      </c>
      <c r="C847" s="2" t="s">
        <v>1928</v>
      </c>
      <c r="D847" s="2" t="s">
        <v>1929</v>
      </c>
      <c r="E847" s="2" t="s">
        <v>30</v>
      </c>
      <c r="F847" s="2" t="s">
        <v>54</v>
      </c>
      <c r="G847" s="2" t="s">
        <v>70</v>
      </c>
      <c r="H847" s="2" t="s">
        <v>331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</row>
    <row r="848" spans="1:15">
      <c r="A848" s="2" t="s">
        <v>1660</v>
      </c>
      <c r="B848" s="2" t="s">
        <v>57</v>
      </c>
      <c r="C848" s="2" t="s">
        <v>1714</v>
      </c>
      <c r="D848" s="2" t="s">
        <v>2541</v>
      </c>
      <c r="E848" s="2" t="s">
        <v>30</v>
      </c>
      <c r="F848" s="2" t="s">
        <v>54</v>
      </c>
      <c r="G848" s="2" t="s">
        <v>70</v>
      </c>
      <c r="H848" s="2" t="s">
        <v>331</v>
      </c>
      <c r="I848" s="3">
        <v>47995.599097999991</v>
      </c>
      <c r="J848" s="3">
        <v>73191.465196000005</v>
      </c>
      <c r="K848" s="3">
        <v>81248.745405999987</v>
      </c>
      <c r="L848" s="3">
        <v>59585.023702000013</v>
      </c>
      <c r="M848" s="3">
        <v>56598.829070999986</v>
      </c>
      <c r="N848" s="3">
        <v>71546.059212000022</v>
      </c>
      <c r="O848" s="3">
        <v>390165.721685</v>
      </c>
    </row>
    <row r="849" spans="1:15">
      <c r="A849" s="2" t="s">
        <v>1660</v>
      </c>
      <c r="B849" s="2" t="s">
        <v>57</v>
      </c>
      <c r="C849" s="2" t="s">
        <v>1714</v>
      </c>
      <c r="D849" s="2" t="s">
        <v>2002</v>
      </c>
      <c r="E849" s="2" t="s">
        <v>30</v>
      </c>
      <c r="F849" s="2" t="s">
        <v>54</v>
      </c>
      <c r="G849" s="2" t="s">
        <v>70</v>
      </c>
      <c r="H849" s="2" t="s">
        <v>331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</row>
    <row r="850" spans="1:15">
      <c r="A850" s="2" t="s">
        <v>1660</v>
      </c>
      <c r="B850" s="2" t="s">
        <v>57</v>
      </c>
      <c r="C850" s="2" t="s">
        <v>2554</v>
      </c>
      <c r="D850" s="2" t="s">
        <v>2555</v>
      </c>
      <c r="E850" s="2" t="s">
        <v>30</v>
      </c>
      <c r="F850" s="2" t="s">
        <v>54</v>
      </c>
      <c r="G850" s="2" t="s">
        <v>70</v>
      </c>
      <c r="H850" s="2" t="s">
        <v>331</v>
      </c>
      <c r="I850" s="3">
        <v>47995.599097999999</v>
      </c>
      <c r="J850" s="3">
        <v>73191.465196000005</v>
      </c>
      <c r="K850" s="3">
        <v>81248.745405999987</v>
      </c>
      <c r="L850" s="3">
        <v>59585.02370200002</v>
      </c>
      <c r="M850" s="3">
        <v>56598.829071000007</v>
      </c>
      <c r="N850" s="3">
        <v>71546.059212000007</v>
      </c>
      <c r="O850" s="3">
        <v>390165.721685</v>
      </c>
    </row>
    <row r="851" spans="1:15">
      <c r="A851" s="2" t="s">
        <v>1660</v>
      </c>
      <c r="B851" s="2" t="s">
        <v>57</v>
      </c>
      <c r="C851" s="2" t="s">
        <v>1763</v>
      </c>
      <c r="D851" s="2" t="s">
        <v>2513</v>
      </c>
      <c r="E851" s="2" t="s">
        <v>30</v>
      </c>
      <c r="F851" s="2" t="s">
        <v>54</v>
      </c>
      <c r="G851" s="2" t="s">
        <v>70</v>
      </c>
      <c r="H851" s="2" t="s">
        <v>331</v>
      </c>
      <c r="I851" s="3">
        <v>47995.599097999999</v>
      </c>
      <c r="J851" s="3">
        <v>73191.46519599999</v>
      </c>
      <c r="K851" s="3">
        <v>81248.745406000002</v>
      </c>
      <c r="L851" s="3">
        <v>59585.023702000013</v>
      </c>
      <c r="M851" s="3">
        <v>56598.829070999978</v>
      </c>
      <c r="N851" s="3">
        <v>71546.059212000007</v>
      </c>
      <c r="O851" s="3">
        <v>390165.721685</v>
      </c>
    </row>
    <row r="852" spans="1:15">
      <c r="A852" s="2" t="s">
        <v>1660</v>
      </c>
      <c r="B852" s="2" t="s">
        <v>57</v>
      </c>
      <c r="C852" s="2" t="s">
        <v>1763</v>
      </c>
      <c r="D852" s="2" t="s">
        <v>1764</v>
      </c>
      <c r="E852" s="2" t="s">
        <v>30</v>
      </c>
      <c r="F852" s="2" t="s">
        <v>54</v>
      </c>
      <c r="G852" s="2" t="s">
        <v>55</v>
      </c>
      <c r="H852" s="2" t="s">
        <v>331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</row>
    <row r="853" spans="1:15">
      <c r="A853" s="2" t="s">
        <v>1660</v>
      </c>
      <c r="B853" s="2" t="s">
        <v>57</v>
      </c>
      <c r="C853" s="2" t="s">
        <v>1934</v>
      </c>
      <c r="D853" s="2" t="s">
        <v>2557</v>
      </c>
      <c r="E853" s="2" t="s">
        <v>30</v>
      </c>
      <c r="F853" s="2" t="s">
        <v>54</v>
      </c>
      <c r="G853" s="2" t="s">
        <v>70</v>
      </c>
      <c r="H853" s="2" t="s">
        <v>331</v>
      </c>
      <c r="I853" s="3">
        <v>47995.599097999991</v>
      </c>
      <c r="J853" s="3">
        <v>73191.465196000005</v>
      </c>
      <c r="K853" s="3">
        <v>81248.745405999973</v>
      </c>
      <c r="L853" s="3">
        <v>59585.023702000006</v>
      </c>
      <c r="M853" s="3">
        <v>56598.829071000007</v>
      </c>
      <c r="N853" s="3">
        <v>71546.059212000007</v>
      </c>
      <c r="O853" s="3">
        <v>390165.721685</v>
      </c>
    </row>
    <row r="854" spans="1:15">
      <c r="A854" s="2" t="s">
        <v>1660</v>
      </c>
      <c r="B854" s="2" t="s">
        <v>57</v>
      </c>
      <c r="C854" s="2" t="s">
        <v>1934</v>
      </c>
      <c r="D854" s="2" t="s">
        <v>1935</v>
      </c>
      <c r="E854" s="2" t="s">
        <v>30</v>
      </c>
      <c r="F854" s="2" t="s">
        <v>54</v>
      </c>
      <c r="G854" s="2" t="s">
        <v>70</v>
      </c>
      <c r="H854" s="2" t="s">
        <v>331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</row>
    <row r="855" spans="1:15">
      <c r="A855" s="2" t="s">
        <v>1660</v>
      </c>
      <c r="B855" s="2" t="s">
        <v>57</v>
      </c>
      <c r="C855" s="2" t="s">
        <v>2361</v>
      </c>
      <c r="D855" s="2" t="s">
        <v>2362</v>
      </c>
      <c r="E855" s="2" t="s">
        <v>30</v>
      </c>
      <c r="F855" s="2" t="s">
        <v>54</v>
      </c>
      <c r="G855" s="2" t="s">
        <v>70</v>
      </c>
      <c r="H855" s="2" t="s">
        <v>331</v>
      </c>
      <c r="I855" s="3">
        <v>47995.599097999999</v>
      </c>
      <c r="J855" s="3">
        <v>73191.465196000005</v>
      </c>
      <c r="K855" s="3">
        <v>81248.745405999987</v>
      </c>
      <c r="L855" s="3">
        <v>59585.023702000013</v>
      </c>
      <c r="M855" s="3">
        <v>56598.829070999993</v>
      </c>
      <c r="N855" s="3">
        <v>71546.059212000007</v>
      </c>
      <c r="O855" s="3">
        <v>390165.721685</v>
      </c>
    </row>
    <row r="856" spans="1:15">
      <c r="A856" s="2" t="s">
        <v>1660</v>
      </c>
      <c r="B856" s="2" t="s">
        <v>57</v>
      </c>
      <c r="C856" s="2" t="s">
        <v>1992</v>
      </c>
      <c r="D856" s="2" t="s">
        <v>2559</v>
      </c>
      <c r="E856" s="2" t="s">
        <v>30</v>
      </c>
      <c r="F856" s="2" t="s">
        <v>54</v>
      </c>
      <c r="G856" s="2" t="s">
        <v>70</v>
      </c>
      <c r="H856" s="2" t="s">
        <v>331</v>
      </c>
      <c r="I856" s="3">
        <v>47995.599097999991</v>
      </c>
      <c r="J856" s="3">
        <v>73191.46519599999</v>
      </c>
      <c r="K856" s="3">
        <v>81248.745406000016</v>
      </c>
      <c r="L856" s="3">
        <v>59585.023702000006</v>
      </c>
      <c r="M856" s="3">
        <v>56598.829071000007</v>
      </c>
      <c r="N856" s="3">
        <v>71546.059212000022</v>
      </c>
      <c r="O856" s="3">
        <v>390165.721685</v>
      </c>
    </row>
    <row r="857" spans="1:15">
      <c r="A857" s="2" t="s">
        <v>1660</v>
      </c>
      <c r="B857" s="2" t="s">
        <v>57</v>
      </c>
      <c r="C857" s="2" t="s">
        <v>1992</v>
      </c>
      <c r="D857" s="2" t="s">
        <v>1993</v>
      </c>
      <c r="E857" s="2" t="s">
        <v>30</v>
      </c>
      <c r="F857" s="2" t="s">
        <v>54</v>
      </c>
      <c r="G857" s="2" t="s">
        <v>70</v>
      </c>
      <c r="H857" s="2" t="s">
        <v>331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</row>
    <row r="858" spans="1:15">
      <c r="A858" s="2" t="s">
        <v>1660</v>
      </c>
      <c r="B858" s="2" t="s">
        <v>57</v>
      </c>
      <c r="C858" s="2" t="s">
        <v>1940</v>
      </c>
      <c r="D858" s="2" t="s">
        <v>2427</v>
      </c>
      <c r="E858" s="2" t="s">
        <v>30</v>
      </c>
      <c r="F858" s="2" t="s">
        <v>54</v>
      </c>
      <c r="G858" s="2" t="s">
        <v>70</v>
      </c>
      <c r="H858" s="2" t="s">
        <v>331</v>
      </c>
      <c r="I858" s="3">
        <v>47995.599098000006</v>
      </c>
      <c r="J858" s="3">
        <v>73191.465196000005</v>
      </c>
      <c r="K858" s="3">
        <v>81248.745406000002</v>
      </c>
      <c r="L858" s="3">
        <v>59585.023701999991</v>
      </c>
      <c r="M858" s="3">
        <v>56598.829070999986</v>
      </c>
      <c r="N858" s="3">
        <v>71546.059212000022</v>
      </c>
      <c r="O858" s="3">
        <v>390165.721685</v>
      </c>
    </row>
    <row r="859" spans="1:15">
      <c r="A859" s="2" t="s">
        <v>1660</v>
      </c>
      <c r="B859" s="2" t="s">
        <v>57</v>
      </c>
      <c r="C859" s="2" t="s">
        <v>1940</v>
      </c>
      <c r="D859" s="2" t="s">
        <v>1941</v>
      </c>
      <c r="E859" s="2" t="s">
        <v>30</v>
      </c>
      <c r="F859" s="2" t="s">
        <v>54</v>
      </c>
      <c r="G859" s="2" t="s">
        <v>70</v>
      </c>
      <c r="H859" s="2" t="s">
        <v>331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</row>
    <row r="860" spans="1:15">
      <c r="A860" s="2" t="s">
        <v>1660</v>
      </c>
      <c r="B860" s="2" t="s">
        <v>57</v>
      </c>
      <c r="C860" s="2" t="s">
        <v>1946</v>
      </c>
      <c r="D860" s="2" t="s">
        <v>2401</v>
      </c>
      <c r="E860" s="2" t="s">
        <v>30</v>
      </c>
      <c r="F860" s="2" t="s">
        <v>54</v>
      </c>
      <c r="G860" s="2" t="s">
        <v>70</v>
      </c>
      <c r="H860" s="2" t="s">
        <v>331</v>
      </c>
      <c r="I860" s="3">
        <v>47995.599097999999</v>
      </c>
      <c r="J860" s="3">
        <v>73191.46519599999</v>
      </c>
      <c r="K860" s="3">
        <v>81248.745406000016</v>
      </c>
      <c r="L860" s="3">
        <v>59585.023702000013</v>
      </c>
      <c r="M860" s="3">
        <v>56598.829070999986</v>
      </c>
      <c r="N860" s="3">
        <v>71546.059212000007</v>
      </c>
      <c r="O860" s="3">
        <v>390165.721685</v>
      </c>
    </row>
    <row r="861" spans="1:15">
      <c r="A861" s="2" t="s">
        <v>1660</v>
      </c>
      <c r="B861" s="2" t="s">
        <v>57</v>
      </c>
      <c r="C861" s="2" t="s">
        <v>1946</v>
      </c>
      <c r="D861" s="2" t="s">
        <v>1947</v>
      </c>
      <c r="E861" s="2" t="s">
        <v>30</v>
      </c>
      <c r="F861" s="2" t="s">
        <v>54</v>
      </c>
      <c r="G861" s="2" t="s">
        <v>70</v>
      </c>
      <c r="H861" s="2" t="s">
        <v>331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</row>
    <row r="862" spans="1:15">
      <c r="A862" s="2" t="s">
        <v>1660</v>
      </c>
      <c r="B862" s="2" t="s">
        <v>57</v>
      </c>
      <c r="C862" s="2" t="s">
        <v>2507</v>
      </c>
      <c r="D862" s="2" t="s">
        <v>2508</v>
      </c>
      <c r="E862" s="2" t="s">
        <v>30</v>
      </c>
      <c r="F862" s="2" t="s">
        <v>54</v>
      </c>
      <c r="G862" s="2" t="s">
        <v>70</v>
      </c>
      <c r="H862" s="2" t="s">
        <v>331</v>
      </c>
      <c r="I862" s="3">
        <v>47995.599097999991</v>
      </c>
      <c r="J862" s="3">
        <v>73191.465195999976</v>
      </c>
      <c r="K862" s="3">
        <v>81248.745406000016</v>
      </c>
      <c r="L862" s="3">
        <v>59585.023702000006</v>
      </c>
      <c r="M862" s="3">
        <v>56598.829071</v>
      </c>
      <c r="N862" s="3">
        <v>71546.059212000007</v>
      </c>
      <c r="O862" s="3">
        <v>390165.721685</v>
      </c>
    </row>
    <row r="863" spans="1:15">
      <c r="A863" s="2" t="s">
        <v>1660</v>
      </c>
      <c r="B863" s="2" t="s">
        <v>57</v>
      </c>
      <c r="C863" s="2" t="s">
        <v>1966</v>
      </c>
      <c r="D863" s="2" t="s">
        <v>2403</v>
      </c>
      <c r="E863" s="2" t="s">
        <v>30</v>
      </c>
      <c r="F863" s="2" t="s">
        <v>54</v>
      </c>
      <c r="G863" s="2" t="s">
        <v>70</v>
      </c>
      <c r="H863" s="2" t="s">
        <v>331</v>
      </c>
      <c r="I863" s="3">
        <v>47995.599098000006</v>
      </c>
      <c r="J863" s="3">
        <v>73191.465196000019</v>
      </c>
      <c r="K863" s="3">
        <v>81248.745406000031</v>
      </c>
      <c r="L863" s="3">
        <v>59585.023701999999</v>
      </c>
      <c r="M863" s="3">
        <v>56598.829071</v>
      </c>
      <c r="N863" s="3">
        <v>71546.059212000022</v>
      </c>
      <c r="O863" s="3">
        <v>390165.721685</v>
      </c>
    </row>
    <row r="864" spans="1:15">
      <c r="A864" s="2" t="s">
        <v>1660</v>
      </c>
      <c r="B864" s="2" t="s">
        <v>57</v>
      </c>
      <c r="C864" s="2" t="s">
        <v>1966</v>
      </c>
      <c r="D864" s="2" t="s">
        <v>1967</v>
      </c>
      <c r="E864" s="2" t="s">
        <v>30</v>
      </c>
      <c r="F864" s="2" t="s">
        <v>54</v>
      </c>
      <c r="G864" s="2" t="s">
        <v>70</v>
      </c>
      <c r="H864" s="2" t="s">
        <v>331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</row>
    <row r="865" spans="1:15">
      <c r="A865" s="2" t="s">
        <v>1660</v>
      </c>
      <c r="B865" s="2" t="s">
        <v>57</v>
      </c>
      <c r="C865" s="2" t="s">
        <v>1906</v>
      </c>
      <c r="D865" s="2" t="s">
        <v>2520</v>
      </c>
      <c r="E865" s="2" t="s">
        <v>30</v>
      </c>
      <c r="F865" s="2" t="s">
        <v>54</v>
      </c>
      <c r="G865" s="2" t="s">
        <v>70</v>
      </c>
      <c r="H865" s="2" t="s">
        <v>331</v>
      </c>
      <c r="I865" s="3">
        <v>47995.599097999999</v>
      </c>
      <c r="J865" s="3">
        <v>73191.46519599999</v>
      </c>
      <c r="K865" s="3">
        <v>81248.745406000002</v>
      </c>
      <c r="L865" s="3">
        <v>59585.023701999999</v>
      </c>
      <c r="M865" s="3">
        <v>56598.829070999993</v>
      </c>
      <c r="N865" s="3">
        <v>71546.059212000036</v>
      </c>
      <c r="O865" s="3">
        <v>390165.721685</v>
      </c>
    </row>
    <row r="866" spans="1:15">
      <c r="A866" s="2" t="s">
        <v>1660</v>
      </c>
      <c r="B866" s="2" t="s">
        <v>57</v>
      </c>
      <c r="C866" s="2" t="s">
        <v>1906</v>
      </c>
      <c r="D866" s="2" t="s">
        <v>1907</v>
      </c>
      <c r="E866" s="2" t="s">
        <v>30</v>
      </c>
      <c r="F866" s="2" t="s">
        <v>54</v>
      </c>
      <c r="G866" s="2" t="s">
        <v>70</v>
      </c>
      <c r="H866" s="2" t="s">
        <v>331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</row>
    <row r="867" spans="1:15">
      <c r="A867" s="2" t="s">
        <v>1660</v>
      </c>
      <c r="B867" s="2" t="s">
        <v>57</v>
      </c>
      <c r="C867" s="2" t="s">
        <v>1761</v>
      </c>
      <c r="D867" s="2" t="s">
        <v>2367</v>
      </c>
      <c r="E867" s="2" t="s">
        <v>30</v>
      </c>
      <c r="F867" s="2" t="s">
        <v>54</v>
      </c>
      <c r="G867" s="2" t="s">
        <v>70</v>
      </c>
      <c r="H867" s="2" t="s">
        <v>331</v>
      </c>
      <c r="I867" s="3">
        <v>47995.599097999991</v>
      </c>
      <c r="J867" s="3">
        <v>73191.46519599999</v>
      </c>
      <c r="K867" s="3">
        <v>81248.745406000016</v>
      </c>
      <c r="L867" s="3">
        <v>59585.023702000013</v>
      </c>
      <c r="M867" s="3">
        <v>56598.829070999986</v>
      </c>
      <c r="N867" s="3">
        <v>71546.059212000022</v>
      </c>
      <c r="O867" s="3">
        <v>390165.721685</v>
      </c>
    </row>
    <row r="868" spans="1:15">
      <c r="A868" s="2" t="s">
        <v>1660</v>
      </c>
      <c r="B868" s="2" t="s">
        <v>57</v>
      </c>
      <c r="C868" s="2" t="s">
        <v>1761</v>
      </c>
      <c r="D868" s="2" t="s">
        <v>1762</v>
      </c>
      <c r="E868" s="2" t="s">
        <v>30</v>
      </c>
      <c r="F868" s="2" t="s">
        <v>54</v>
      </c>
      <c r="G868" s="2" t="s">
        <v>55</v>
      </c>
      <c r="H868" s="2" t="s">
        <v>331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</row>
    <row r="869" spans="1:15">
      <c r="A869" s="2" t="s">
        <v>1660</v>
      </c>
      <c r="B869" s="2" t="s">
        <v>57</v>
      </c>
      <c r="C869" s="2" t="s">
        <v>1956</v>
      </c>
      <c r="D869" s="2" t="s">
        <v>2439</v>
      </c>
      <c r="E869" s="2" t="s">
        <v>30</v>
      </c>
      <c r="F869" s="2" t="s">
        <v>54</v>
      </c>
      <c r="G869" s="2" t="s">
        <v>70</v>
      </c>
      <c r="H869" s="2" t="s">
        <v>331</v>
      </c>
      <c r="I869" s="3">
        <v>47995.599097999999</v>
      </c>
      <c r="J869" s="3">
        <v>73191.465196000005</v>
      </c>
      <c r="K869" s="3">
        <v>81248.745405999987</v>
      </c>
      <c r="L869" s="3">
        <v>59585.023702000006</v>
      </c>
      <c r="M869" s="3">
        <v>56598.829071000022</v>
      </c>
      <c r="N869" s="3">
        <v>71546.059212000022</v>
      </c>
      <c r="O869" s="3">
        <v>390165.721685</v>
      </c>
    </row>
    <row r="870" spans="1:15">
      <c r="A870" s="2" t="s">
        <v>1660</v>
      </c>
      <c r="B870" s="2" t="s">
        <v>57</v>
      </c>
      <c r="C870" s="2" t="s">
        <v>1956</v>
      </c>
      <c r="D870" s="2" t="s">
        <v>1957</v>
      </c>
      <c r="E870" s="2" t="s">
        <v>30</v>
      </c>
      <c r="F870" s="2" t="s">
        <v>54</v>
      </c>
      <c r="G870" s="2" t="s">
        <v>70</v>
      </c>
      <c r="H870" s="2" t="s">
        <v>331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</row>
    <row r="871" spans="1:15">
      <c r="A871" s="2" t="s">
        <v>1660</v>
      </c>
      <c r="B871" s="2" t="s">
        <v>57</v>
      </c>
      <c r="C871" s="2" t="s">
        <v>1838</v>
      </c>
      <c r="D871" s="2" t="s">
        <v>2453</v>
      </c>
      <c r="E871" s="2" t="s">
        <v>30</v>
      </c>
      <c r="F871" s="2" t="s">
        <v>54</v>
      </c>
      <c r="G871" s="2" t="s">
        <v>70</v>
      </c>
      <c r="H871" s="2" t="s">
        <v>331</v>
      </c>
      <c r="I871" s="3">
        <v>47995.599097999977</v>
      </c>
      <c r="J871" s="3">
        <v>73191.465196000019</v>
      </c>
      <c r="K871" s="3">
        <v>81248.745406000031</v>
      </c>
      <c r="L871" s="3">
        <v>59585.023702000013</v>
      </c>
      <c r="M871" s="3">
        <v>56598.829071</v>
      </c>
      <c r="N871" s="3">
        <v>71546.059212000007</v>
      </c>
      <c r="O871" s="3">
        <v>390165.721685</v>
      </c>
    </row>
    <row r="872" spans="1:15">
      <c r="A872" s="2" t="s">
        <v>1660</v>
      </c>
      <c r="B872" s="2" t="s">
        <v>57</v>
      </c>
      <c r="C872" s="2" t="s">
        <v>1838</v>
      </c>
      <c r="D872" s="2" t="s">
        <v>1839</v>
      </c>
      <c r="E872" s="2" t="s">
        <v>30</v>
      </c>
      <c r="F872" s="2" t="s">
        <v>54</v>
      </c>
      <c r="G872" s="2" t="s">
        <v>70</v>
      </c>
      <c r="H872" s="2" t="s">
        <v>331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</row>
    <row r="873" spans="1:15">
      <c r="A873" s="2" t="s">
        <v>1660</v>
      </c>
      <c r="B873" s="2" t="s">
        <v>57</v>
      </c>
      <c r="C873" s="2" t="s">
        <v>1968</v>
      </c>
      <c r="D873" s="2" t="s">
        <v>2542</v>
      </c>
      <c r="E873" s="2" t="s">
        <v>30</v>
      </c>
      <c r="F873" s="2" t="s">
        <v>54</v>
      </c>
      <c r="G873" s="2" t="s">
        <v>70</v>
      </c>
      <c r="H873" s="2" t="s">
        <v>331</v>
      </c>
      <c r="I873" s="3">
        <v>47995.599098000006</v>
      </c>
      <c r="J873" s="3">
        <v>73191.465195999976</v>
      </c>
      <c r="K873" s="3">
        <v>81248.745406000002</v>
      </c>
      <c r="L873" s="3">
        <v>59585.023702000013</v>
      </c>
      <c r="M873" s="3">
        <v>56598.829071</v>
      </c>
      <c r="N873" s="3">
        <v>71546.059212000007</v>
      </c>
      <c r="O873" s="3">
        <v>390165.721685</v>
      </c>
    </row>
    <row r="874" spans="1:15">
      <c r="A874" s="2" t="s">
        <v>1660</v>
      </c>
      <c r="B874" s="2" t="s">
        <v>57</v>
      </c>
      <c r="C874" s="2" t="s">
        <v>1968</v>
      </c>
      <c r="D874" s="2" t="s">
        <v>1969</v>
      </c>
      <c r="E874" s="2" t="s">
        <v>30</v>
      </c>
      <c r="F874" s="2" t="s">
        <v>54</v>
      </c>
      <c r="G874" s="2" t="s">
        <v>70</v>
      </c>
      <c r="H874" s="2" t="s">
        <v>331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</row>
    <row r="875" spans="1:15">
      <c r="A875" s="2" t="s">
        <v>1660</v>
      </c>
      <c r="B875" s="2" t="s">
        <v>57</v>
      </c>
      <c r="C875" s="2" t="s">
        <v>2085</v>
      </c>
      <c r="D875" s="2" t="s">
        <v>2404</v>
      </c>
      <c r="E875" s="2" t="s">
        <v>30</v>
      </c>
      <c r="F875" s="2" t="s">
        <v>54</v>
      </c>
      <c r="G875" s="2" t="s">
        <v>70</v>
      </c>
      <c r="H875" s="2" t="s">
        <v>331</v>
      </c>
      <c r="I875" s="3">
        <v>47995.599097999999</v>
      </c>
      <c r="J875" s="3">
        <v>73191.46519599999</v>
      </c>
      <c r="K875" s="3">
        <v>81248.745406000002</v>
      </c>
      <c r="L875" s="3">
        <v>59585.023702000013</v>
      </c>
      <c r="M875" s="3">
        <v>56598.829070999986</v>
      </c>
      <c r="N875" s="3">
        <v>71546.059212000007</v>
      </c>
      <c r="O875" s="3">
        <v>390165.721685</v>
      </c>
    </row>
    <row r="876" spans="1:15">
      <c r="A876" s="2" t="s">
        <v>1660</v>
      </c>
      <c r="B876" s="2" t="s">
        <v>57</v>
      </c>
      <c r="C876" s="2" t="s">
        <v>2085</v>
      </c>
      <c r="D876" s="2" t="s">
        <v>2086</v>
      </c>
      <c r="E876" s="2" t="s">
        <v>30</v>
      </c>
      <c r="F876" s="2" t="s">
        <v>54</v>
      </c>
      <c r="G876" s="2" t="s">
        <v>70</v>
      </c>
      <c r="H876" s="2" t="s">
        <v>331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</row>
    <row r="877" spans="1:15">
      <c r="A877" s="2" t="s">
        <v>1660</v>
      </c>
      <c r="B877" s="2" t="s">
        <v>57</v>
      </c>
      <c r="C877" s="2" t="s">
        <v>1984</v>
      </c>
      <c r="D877" s="2" t="s">
        <v>2553</v>
      </c>
      <c r="E877" s="2" t="s">
        <v>30</v>
      </c>
      <c r="F877" s="2" t="s">
        <v>54</v>
      </c>
      <c r="G877" s="2" t="s">
        <v>70</v>
      </c>
      <c r="H877" s="2" t="s">
        <v>331</v>
      </c>
      <c r="I877" s="3">
        <v>47995.599097999999</v>
      </c>
      <c r="J877" s="3">
        <v>73191.465195999976</v>
      </c>
      <c r="K877" s="3">
        <v>81248.745406000002</v>
      </c>
      <c r="L877" s="3">
        <v>59585.023702000006</v>
      </c>
      <c r="M877" s="3">
        <v>56598.829070999993</v>
      </c>
      <c r="N877" s="3">
        <v>71546.059212000007</v>
      </c>
      <c r="O877" s="3">
        <v>390165.721685</v>
      </c>
    </row>
    <row r="878" spans="1:15">
      <c r="A878" s="2" t="s">
        <v>1660</v>
      </c>
      <c r="B878" s="2" t="s">
        <v>57</v>
      </c>
      <c r="C878" s="2" t="s">
        <v>1984</v>
      </c>
      <c r="D878" s="2" t="s">
        <v>1985</v>
      </c>
      <c r="E878" s="2" t="s">
        <v>30</v>
      </c>
      <c r="F878" s="2" t="s">
        <v>54</v>
      </c>
      <c r="G878" s="2" t="s">
        <v>70</v>
      </c>
      <c r="H878" s="2" t="s">
        <v>331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</row>
    <row r="879" spans="1:15">
      <c r="A879" s="2" t="s">
        <v>1660</v>
      </c>
      <c r="B879" s="2" t="s">
        <v>57</v>
      </c>
      <c r="C879" s="2" t="s">
        <v>2456</v>
      </c>
      <c r="D879" s="2" t="s">
        <v>2457</v>
      </c>
      <c r="E879" s="2" t="s">
        <v>30</v>
      </c>
      <c r="F879" s="2" t="s">
        <v>54</v>
      </c>
      <c r="G879" s="2" t="s">
        <v>70</v>
      </c>
      <c r="H879" s="2" t="s">
        <v>331</v>
      </c>
      <c r="I879" s="3">
        <v>47995.599097999999</v>
      </c>
      <c r="J879" s="3">
        <v>73191.465196000005</v>
      </c>
      <c r="K879" s="3">
        <v>81248.745405999987</v>
      </c>
      <c r="L879" s="3">
        <v>59585.023702000006</v>
      </c>
      <c r="M879" s="3">
        <v>56598.829071000007</v>
      </c>
      <c r="N879" s="3">
        <v>71546.059212000022</v>
      </c>
      <c r="O879" s="3">
        <v>390165.721685</v>
      </c>
    </row>
    <row r="880" spans="1:15">
      <c r="A880" s="2" t="s">
        <v>1660</v>
      </c>
      <c r="B880" s="2" t="s">
        <v>57</v>
      </c>
      <c r="C880" s="2" t="s">
        <v>1878</v>
      </c>
      <c r="D880" s="2" t="s">
        <v>2372</v>
      </c>
      <c r="E880" s="2" t="s">
        <v>30</v>
      </c>
      <c r="F880" s="2" t="s">
        <v>54</v>
      </c>
      <c r="G880" s="2" t="s">
        <v>70</v>
      </c>
      <c r="H880" s="2" t="s">
        <v>331</v>
      </c>
      <c r="I880" s="3">
        <v>47995.599097999999</v>
      </c>
      <c r="J880" s="3">
        <v>73191.465196000005</v>
      </c>
      <c r="K880" s="3">
        <v>81248.745406000002</v>
      </c>
      <c r="L880" s="3">
        <v>59585.023701999984</v>
      </c>
      <c r="M880" s="3">
        <v>56598.829070999986</v>
      </c>
      <c r="N880" s="3">
        <v>71546.059212000007</v>
      </c>
      <c r="O880" s="3">
        <v>390165.721685</v>
      </c>
    </row>
    <row r="881" spans="1:15">
      <c r="A881" s="2" t="s">
        <v>1660</v>
      </c>
      <c r="B881" s="2" t="s">
        <v>57</v>
      </c>
      <c r="C881" s="2" t="s">
        <v>1878</v>
      </c>
      <c r="D881" s="2" t="s">
        <v>1879</v>
      </c>
      <c r="E881" s="2" t="s">
        <v>30</v>
      </c>
      <c r="F881" s="2" t="s">
        <v>54</v>
      </c>
      <c r="G881" s="2" t="s">
        <v>70</v>
      </c>
      <c r="H881" s="2" t="s">
        <v>331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</row>
    <row r="882" spans="1:15">
      <c r="A882" s="2" t="s">
        <v>1660</v>
      </c>
      <c r="B882" s="2" t="s">
        <v>57</v>
      </c>
      <c r="C882" s="2" t="s">
        <v>2038</v>
      </c>
      <c r="D882" s="2" t="s">
        <v>2455</v>
      </c>
      <c r="E882" s="2" t="s">
        <v>30</v>
      </c>
      <c r="F882" s="2" t="s">
        <v>54</v>
      </c>
      <c r="G882" s="2" t="s">
        <v>70</v>
      </c>
      <c r="H882" s="2" t="s">
        <v>331</v>
      </c>
      <c r="I882" s="3">
        <v>47995.599097999999</v>
      </c>
      <c r="J882" s="3">
        <v>73191.465196000005</v>
      </c>
      <c r="K882" s="3">
        <v>81248.745406000016</v>
      </c>
      <c r="L882" s="3">
        <v>59585.023701999999</v>
      </c>
      <c r="M882" s="3">
        <v>56598.829071</v>
      </c>
      <c r="N882" s="3">
        <v>71546.059212000007</v>
      </c>
      <c r="O882" s="3">
        <v>390165.721685</v>
      </c>
    </row>
    <row r="883" spans="1:15">
      <c r="A883" s="2" t="s">
        <v>1660</v>
      </c>
      <c r="B883" s="2" t="s">
        <v>57</v>
      </c>
      <c r="C883" s="2" t="s">
        <v>2038</v>
      </c>
      <c r="D883" s="2" t="s">
        <v>2039</v>
      </c>
      <c r="E883" s="2" t="s">
        <v>30</v>
      </c>
      <c r="F883" s="2" t="s">
        <v>54</v>
      </c>
      <c r="G883" s="2" t="s">
        <v>70</v>
      </c>
      <c r="H883" s="2" t="s">
        <v>331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</row>
    <row r="884" spans="1:15">
      <c r="A884" s="2" t="s">
        <v>1660</v>
      </c>
      <c r="B884" s="2" t="s">
        <v>57</v>
      </c>
      <c r="C884" s="2" t="s">
        <v>2065</v>
      </c>
      <c r="D884" s="2" t="s">
        <v>2505</v>
      </c>
      <c r="E884" s="2" t="s">
        <v>30</v>
      </c>
      <c r="F884" s="2" t="s">
        <v>54</v>
      </c>
      <c r="G884" s="2" t="s">
        <v>70</v>
      </c>
      <c r="H884" s="2" t="s">
        <v>331</v>
      </c>
      <c r="I884" s="3">
        <v>47995.599097999999</v>
      </c>
      <c r="J884" s="3">
        <v>73191.465196000019</v>
      </c>
      <c r="K884" s="3">
        <v>81248.745406000016</v>
      </c>
      <c r="L884" s="3">
        <v>59585.023702000006</v>
      </c>
      <c r="M884" s="3">
        <v>56598.829070999986</v>
      </c>
      <c r="N884" s="3">
        <v>71546.059212000007</v>
      </c>
      <c r="O884" s="3">
        <v>390165.721685</v>
      </c>
    </row>
    <row r="885" spans="1:15">
      <c r="A885" s="2" t="s">
        <v>1660</v>
      </c>
      <c r="B885" s="2" t="s">
        <v>57</v>
      </c>
      <c r="C885" s="2" t="s">
        <v>2065</v>
      </c>
      <c r="D885" s="2" t="s">
        <v>2066</v>
      </c>
      <c r="E885" s="2" t="s">
        <v>30</v>
      </c>
      <c r="F885" s="2" t="s">
        <v>54</v>
      </c>
      <c r="G885" s="2" t="s">
        <v>70</v>
      </c>
      <c r="H885" s="2" t="s">
        <v>331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</row>
    <row r="886" spans="1:15">
      <c r="A886" s="2" t="s">
        <v>1660</v>
      </c>
      <c r="B886" s="2" t="s">
        <v>57</v>
      </c>
      <c r="C886" s="2" t="s">
        <v>2459</v>
      </c>
      <c r="D886" s="2" t="s">
        <v>2460</v>
      </c>
      <c r="E886" s="2" t="s">
        <v>30</v>
      </c>
      <c r="F886" s="2" t="s">
        <v>54</v>
      </c>
      <c r="G886" s="2" t="s">
        <v>70</v>
      </c>
      <c r="H886" s="2" t="s">
        <v>331</v>
      </c>
      <c r="I886" s="3">
        <v>47995.599097999999</v>
      </c>
      <c r="J886" s="3">
        <v>73191.465195999976</v>
      </c>
      <c r="K886" s="3">
        <v>81248.745405999987</v>
      </c>
      <c r="L886" s="3">
        <v>59585.023702000013</v>
      </c>
      <c r="M886" s="3">
        <v>56598.829071</v>
      </c>
      <c r="N886" s="3">
        <v>71546.059212000022</v>
      </c>
      <c r="O886" s="3">
        <v>390165.721685</v>
      </c>
    </row>
    <row r="887" spans="1:15">
      <c r="A887" s="2" t="s">
        <v>1660</v>
      </c>
      <c r="B887" s="2" t="s">
        <v>57</v>
      </c>
      <c r="C887" s="2" t="s">
        <v>2510</v>
      </c>
      <c r="D887" s="2" t="s">
        <v>2511</v>
      </c>
      <c r="E887" s="2" t="s">
        <v>30</v>
      </c>
      <c r="F887" s="2" t="s">
        <v>54</v>
      </c>
      <c r="G887" s="2" t="s">
        <v>70</v>
      </c>
      <c r="H887" s="2" t="s">
        <v>331</v>
      </c>
      <c r="I887" s="3">
        <v>47995.599098000006</v>
      </c>
      <c r="J887" s="3">
        <v>73191.46519599999</v>
      </c>
      <c r="K887" s="3">
        <v>81248.745406000016</v>
      </c>
      <c r="L887" s="3">
        <v>59585.023701999991</v>
      </c>
      <c r="M887" s="3">
        <v>56598.829070999993</v>
      </c>
      <c r="N887" s="3">
        <v>71546.059211999993</v>
      </c>
      <c r="O887" s="3">
        <v>390165.721685</v>
      </c>
    </row>
    <row r="888" spans="1:15">
      <c r="A888" s="2" t="s">
        <v>1660</v>
      </c>
      <c r="B888" s="2" t="s">
        <v>57</v>
      </c>
      <c r="C888" s="2" t="s">
        <v>1962</v>
      </c>
      <c r="D888" s="2" t="s">
        <v>2406</v>
      </c>
      <c r="E888" s="2" t="s">
        <v>30</v>
      </c>
      <c r="F888" s="2" t="s">
        <v>54</v>
      </c>
      <c r="G888" s="2" t="s">
        <v>70</v>
      </c>
      <c r="H888" s="2" t="s">
        <v>331</v>
      </c>
      <c r="I888" s="3">
        <v>47995.599097999999</v>
      </c>
      <c r="J888" s="3">
        <v>73191.46519599999</v>
      </c>
      <c r="K888" s="3">
        <v>81248.745406000002</v>
      </c>
      <c r="L888" s="3">
        <v>59585.023702000013</v>
      </c>
      <c r="M888" s="3">
        <v>56598.829070999986</v>
      </c>
      <c r="N888" s="3">
        <v>71546.059212000007</v>
      </c>
      <c r="O888" s="3">
        <v>390165.721685</v>
      </c>
    </row>
    <row r="889" spans="1:15">
      <c r="A889" s="2" t="s">
        <v>1660</v>
      </c>
      <c r="B889" s="2" t="s">
        <v>57</v>
      </c>
      <c r="C889" s="2" t="s">
        <v>1962</v>
      </c>
      <c r="D889" s="2" t="s">
        <v>1963</v>
      </c>
      <c r="E889" s="2" t="s">
        <v>30</v>
      </c>
      <c r="F889" s="2" t="s">
        <v>54</v>
      </c>
      <c r="G889" s="2" t="s">
        <v>70</v>
      </c>
      <c r="H889" s="2" t="s">
        <v>331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</row>
    <row r="890" spans="1:15">
      <c r="A890" s="2" t="s">
        <v>1660</v>
      </c>
      <c r="B890" s="2" t="s">
        <v>57</v>
      </c>
      <c r="C890" s="2" t="s">
        <v>2392</v>
      </c>
      <c r="D890" s="2" t="s">
        <v>2393</v>
      </c>
      <c r="E890" s="2" t="s">
        <v>30</v>
      </c>
      <c r="F890" s="2" t="s">
        <v>54</v>
      </c>
      <c r="G890" s="2" t="s">
        <v>70</v>
      </c>
      <c r="H890" s="2" t="s">
        <v>331</v>
      </c>
      <c r="I890" s="3">
        <v>47995.599097999991</v>
      </c>
      <c r="J890" s="3">
        <v>73191.465196000034</v>
      </c>
      <c r="K890" s="3">
        <v>81248.745406000016</v>
      </c>
      <c r="L890" s="3">
        <v>59585.023702000006</v>
      </c>
      <c r="M890" s="3">
        <v>56598.829070999993</v>
      </c>
      <c r="N890" s="3">
        <v>71546.059212000007</v>
      </c>
      <c r="O890" s="3">
        <v>390165.721685</v>
      </c>
    </row>
    <row r="891" spans="1:15">
      <c r="A891" s="2" t="s">
        <v>1660</v>
      </c>
      <c r="B891" s="2" t="s">
        <v>57</v>
      </c>
      <c r="C891" s="2" t="s">
        <v>2392</v>
      </c>
      <c r="D891" s="2" t="s">
        <v>2569</v>
      </c>
      <c r="E891" s="2" t="s">
        <v>30</v>
      </c>
      <c r="F891" s="2" t="s">
        <v>54</v>
      </c>
      <c r="G891" s="2" t="s">
        <v>425</v>
      </c>
      <c r="H891" s="2" t="s">
        <v>331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</row>
    <row r="892" spans="1:15">
      <c r="A892" s="2" t="s">
        <v>1660</v>
      </c>
      <c r="B892" s="2" t="s">
        <v>57</v>
      </c>
      <c r="C892" s="2" t="s">
        <v>2069</v>
      </c>
      <c r="D892" s="2" t="s">
        <v>2462</v>
      </c>
      <c r="E892" s="2" t="s">
        <v>30</v>
      </c>
      <c r="F892" s="2" t="s">
        <v>54</v>
      </c>
      <c r="G892" s="2" t="s">
        <v>70</v>
      </c>
      <c r="H892" s="2" t="s">
        <v>331</v>
      </c>
      <c r="I892" s="3">
        <v>47995.599097999999</v>
      </c>
      <c r="J892" s="3">
        <v>73191.46519599999</v>
      </c>
      <c r="K892" s="3">
        <v>81248.745406000016</v>
      </c>
      <c r="L892" s="3">
        <v>59585.023702000006</v>
      </c>
      <c r="M892" s="3">
        <v>56598.829070999993</v>
      </c>
      <c r="N892" s="3">
        <v>71546.059212000022</v>
      </c>
      <c r="O892" s="3">
        <v>390165.721685</v>
      </c>
    </row>
    <row r="893" spans="1:15">
      <c r="A893" s="2" t="s">
        <v>1660</v>
      </c>
      <c r="B893" s="2" t="s">
        <v>57</v>
      </c>
      <c r="C893" s="2" t="s">
        <v>2069</v>
      </c>
      <c r="D893" s="2" t="s">
        <v>2070</v>
      </c>
      <c r="E893" s="2" t="s">
        <v>30</v>
      </c>
      <c r="F893" s="2" t="s">
        <v>54</v>
      </c>
      <c r="G893" s="2" t="s">
        <v>70</v>
      </c>
      <c r="H893" s="2" t="s">
        <v>331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</row>
    <row r="894" spans="1:15">
      <c r="A894" s="2" t="s">
        <v>1660</v>
      </c>
      <c r="B894" s="2" t="s">
        <v>57</v>
      </c>
      <c r="C894" s="2" t="s">
        <v>1799</v>
      </c>
      <c r="D894" s="2" t="s">
        <v>2376</v>
      </c>
      <c r="E894" s="2" t="s">
        <v>30</v>
      </c>
      <c r="F894" s="2" t="s">
        <v>54</v>
      </c>
      <c r="G894" s="2" t="s">
        <v>70</v>
      </c>
      <c r="H894" s="2" t="s">
        <v>331</v>
      </c>
      <c r="I894" s="3">
        <v>47995.599098000006</v>
      </c>
      <c r="J894" s="3">
        <v>73191.465195999976</v>
      </c>
      <c r="K894" s="3">
        <v>81248.745406000016</v>
      </c>
      <c r="L894" s="3">
        <v>59585.02370200002</v>
      </c>
      <c r="M894" s="3">
        <v>56598.829071</v>
      </c>
      <c r="N894" s="3">
        <v>71546.059212000007</v>
      </c>
      <c r="O894" s="3">
        <v>390165.721685</v>
      </c>
    </row>
    <row r="895" spans="1:15">
      <c r="A895" s="2" t="s">
        <v>1660</v>
      </c>
      <c r="B895" s="2" t="s">
        <v>57</v>
      </c>
      <c r="C895" s="2" t="s">
        <v>1799</v>
      </c>
      <c r="D895" s="2" t="s">
        <v>1800</v>
      </c>
      <c r="E895" s="2" t="s">
        <v>30</v>
      </c>
      <c r="F895" s="2" t="s">
        <v>54</v>
      </c>
      <c r="G895" s="2" t="s">
        <v>70</v>
      </c>
      <c r="H895" s="2" t="s">
        <v>331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</row>
    <row r="896" spans="1:15">
      <c r="A896" s="2" t="s">
        <v>1660</v>
      </c>
      <c r="B896" s="2" t="s">
        <v>57</v>
      </c>
      <c r="C896" s="2" t="s">
        <v>1786</v>
      </c>
      <c r="D896" s="2" t="s">
        <v>2405</v>
      </c>
      <c r="E896" s="2" t="s">
        <v>30</v>
      </c>
      <c r="F896" s="2" t="s">
        <v>54</v>
      </c>
      <c r="G896" s="2" t="s">
        <v>70</v>
      </c>
      <c r="H896" s="2" t="s">
        <v>331</v>
      </c>
      <c r="I896" s="3">
        <v>47995.599098000006</v>
      </c>
      <c r="J896" s="3">
        <v>73191.46519599999</v>
      </c>
      <c r="K896" s="3">
        <v>81248.745406000016</v>
      </c>
      <c r="L896" s="3">
        <v>59585.023702000006</v>
      </c>
      <c r="M896" s="3">
        <v>56598.829071</v>
      </c>
      <c r="N896" s="3">
        <v>71546.059212000022</v>
      </c>
      <c r="O896" s="3">
        <v>390165.721685</v>
      </c>
    </row>
    <row r="897" spans="1:15">
      <c r="A897" s="2" t="s">
        <v>1660</v>
      </c>
      <c r="B897" s="2" t="s">
        <v>57</v>
      </c>
      <c r="C897" s="2" t="s">
        <v>1786</v>
      </c>
      <c r="D897" s="2" t="s">
        <v>1787</v>
      </c>
      <c r="E897" s="2" t="s">
        <v>30</v>
      </c>
      <c r="F897" s="2" t="s">
        <v>54</v>
      </c>
      <c r="G897" s="2" t="s">
        <v>70</v>
      </c>
      <c r="H897" s="2" t="s">
        <v>331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</row>
    <row r="898" spans="1:15">
      <c r="A898" s="2" t="s">
        <v>1660</v>
      </c>
      <c r="B898" s="2" t="s">
        <v>57</v>
      </c>
      <c r="C898" s="2" t="s">
        <v>2395</v>
      </c>
      <c r="D898" s="2" t="s">
        <v>2396</v>
      </c>
      <c r="E898" s="2" t="s">
        <v>30</v>
      </c>
      <c r="F898" s="2" t="s">
        <v>54</v>
      </c>
      <c r="G898" s="2" t="s">
        <v>70</v>
      </c>
      <c r="H898" s="2" t="s">
        <v>331</v>
      </c>
      <c r="I898" s="3">
        <v>47995.599097999991</v>
      </c>
      <c r="J898" s="3">
        <v>73191.465196000005</v>
      </c>
      <c r="K898" s="3">
        <v>81248.745406000031</v>
      </c>
      <c r="L898" s="3">
        <v>59585.023702000006</v>
      </c>
      <c r="M898" s="3">
        <v>56598.829071</v>
      </c>
      <c r="N898" s="3">
        <v>71546.059211999993</v>
      </c>
      <c r="O898" s="3">
        <v>390165.721685</v>
      </c>
    </row>
    <row r="899" spans="1:15">
      <c r="A899" s="2" t="s">
        <v>1660</v>
      </c>
      <c r="B899" s="2" t="s">
        <v>57</v>
      </c>
      <c r="C899" s="2" t="s">
        <v>1840</v>
      </c>
      <c r="D899" s="2" t="s">
        <v>2407</v>
      </c>
      <c r="E899" s="2" t="s">
        <v>30</v>
      </c>
      <c r="F899" s="2" t="s">
        <v>54</v>
      </c>
      <c r="G899" s="2" t="s">
        <v>70</v>
      </c>
      <c r="H899" s="2" t="s">
        <v>331</v>
      </c>
      <c r="I899" s="3">
        <v>47995.599097999991</v>
      </c>
      <c r="J899" s="3">
        <v>73191.46519599999</v>
      </c>
      <c r="K899" s="3">
        <v>81248.745406000002</v>
      </c>
      <c r="L899" s="3">
        <v>59585.023702000006</v>
      </c>
      <c r="M899" s="3">
        <v>56598.829070999986</v>
      </c>
      <c r="N899" s="3">
        <v>71546.059212000022</v>
      </c>
      <c r="O899" s="3">
        <v>390165.721685</v>
      </c>
    </row>
    <row r="900" spans="1:15">
      <c r="A900" s="2" t="s">
        <v>1660</v>
      </c>
      <c r="B900" s="2" t="s">
        <v>57</v>
      </c>
      <c r="C900" s="2" t="s">
        <v>1840</v>
      </c>
      <c r="D900" s="2" t="s">
        <v>1841</v>
      </c>
      <c r="E900" s="2" t="s">
        <v>30</v>
      </c>
      <c r="F900" s="2" t="s">
        <v>54</v>
      </c>
      <c r="G900" s="2" t="s">
        <v>70</v>
      </c>
      <c r="H900" s="2" t="s">
        <v>331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</row>
    <row r="901" spans="1:15">
      <c r="A901" s="2" t="s">
        <v>1660</v>
      </c>
      <c r="B901" s="2" t="s">
        <v>57</v>
      </c>
      <c r="C901" s="2" t="s">
        <v>1918</v>
      </c>
      <c r="D901" s="2" t="s">
        <v>2529</v>
      </c>
      <c r="E901" s="2" t="s">
        <v>30</v>
      </c>
      <c r="F901" s="2" t="s">
        <v>54</v>
      </c>
      <c r="G901" s="2" t="s">
        <v>70</v>
      </c>
      <c r="H901" s="2" t="s">
        <v>331</v>
      </c>
      <c r="I901" s="3">
        <v>47995.599097999999</v>
      </c>
      <c r="J901" s="3">
        <v>73191.465196000005</v>
      </c>
      <c r="K901" s="3">
        <v>81248.745405999987</v>
      </c>
      <c r="L901" s="3">
        <v>59585.023701999999</v>
      </c>
      <c r="M901" s="3">
        <v>56598.829071000015</v>
      </c>
      <c r="N901" s="3">
        <v>71546.059212000007</v>
      </c>
      <c r="O901" s="3">
        <v>390165.721685</v>
      </c>
    </row>
    <row r="902" spans="1:15">
      <c r="A902" s="2" t="s">
        <v>1660</v>
      </c>
      <c r="B902" s="2" t="s">
        <v>57</v>
      </c>
      <c r="C902" s="2" t="s">
        <v>1918</v>
      </c>
      <c r="D902" s="2" t="s">
        <v>1919</v>
      </c>
      <c r="E902" s="2" t="s">
        <v>30</v>
      </c>
      <c r="F902" s="2" t="s">
        <v>54</v>
      </c>
      <c r="G902" s="2" t="s">
        <v>70</v>
      </c>
      <c r="H902" s="2" t="s">
        <v>331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</row>
    <row r="903" spans="1:15">
      <c r="A903" s="2" t="s">
        <v>1660</v>
      </c>
      <c r="B903" s="2" t="s">
        <v>57</v>
      </c>
      <c r="C903" s="2" t="s">
        <v>1970</v>
      </c>
      <c r="D903" s="2" t="s">
        <v>2408</v>
      </c>
      <c r="E903" s="2" t="s">
        <v>30</v>
      </c>
      <c r="F903" s="2" t="s">
        <v>54</v>
      </c>
      <c r="G903" s="2" t="s">
        <v>70</v>
      </c>
      <c r="H903" s="2" t="s">
        <v>331</v>
      </c>
      <c r="I903" s="3">
        <v>47995.599098000006</v>
      </c>
      <c r="J903" s="3">
        <v>73191.465195999961</v>
      </c>
      <c r="K903" s="3">
        <v>81248.745406000016</v>
      </c>
      <c r="L903" s="3">
        <v>59585.023702000006</v>
      </c>
      <c r="M903" s="3">
        <v>56598.829070999986</v>
      </c>
      <c r="N903" s="3">
        <v>71546.059212000022</v>
      </c>
      <c r="O903" s="3">
        <v>390165.721685</v>
      </c>
    </row>
    <row r="904" spans="1:15">
      <c r="A904" s="2" t="s">
        <v>1660</v>
      </c>
      <c r="B904" s="2" t="s">
        <v>57</v>
      </c>
      <c r="C904" s="2" t="s">
        <v>1970</v>
      </c>
      <c r="D904" s="2" t="s">
        <v>1971</v>
      </c>
      <c r="E904" s="2" t="s">
        <v>30</v>
      </c>
      <c r="F904" s="2" t="s">
        <v>54</v>
      </c>
      <c r="G904" s="2" t="s">
        <v>70</v>
      </c>
      <c r="H904" s="2" t="s">
        <v>331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</row>
    <row r="905" spans="1:15">
      <c r="A905" s="2" t="s">
        <v>1660</v>
      </c>
      <c r="B905" s="2" t="s">
        <v>57</v>
      </c>
      <c r="C905" s="2" t="s">
        <v>1818</v>
      </c>
      <c r="D905" s="2" t="s">
        <v>2364</v>
      </c>
      <c r="E905" s="2" t="s">
        <v>30</v>
      </c>
      <c r="F905" s="2" t="s">
        <v>54</v>
      </c>
      <c r="G905" s="2" t="s">
        <v>70</v>
      </c>
      <c r="H905" s="2" t="s">
        <v>331</v>
      </c>
      <c r="I905" s="3">
        <v>47995.599097999991</v>
      </c>
      <c r="J905" s="3">
        <v>73191.465196000005</v>
      </c>
      <c r="K905" s="3">
        <v>81248.745406000016</v>
      </c>
      <c r="L905" s="3">
        <v>59585.023702000013</v>
      </c>
      <c r="M905" s="3">
        <v>56598.829070999986</v>
      </c>
      <c r="N905" s="3">
        <v>71546.059212000007</v>
      </c>
      <c r="O905" s="3">
        <v>390165.721685</v>
      </c>
    </row>
    <row r="906" spans="1:15">
      <c r="A906" s="2" t="s">
        <v>1660</v>
      </c>
      <c r="B906" s="2" t="s">
        <v>57</v>
      </c>
      <c r="C906" s="2" t="s">
        <v>1818</v>
      </c>
      <c r="D906" s="2" t="s">
        <v>1819</v>
      </c>
      <c r="E906" s="2" t="s">
        <v>30</v>
      </c>
      <c r="F906" s="2" t="s">
        <v>54</v>
      </c>
      <c r="G906" s="2" t="s">
        <v>70</v>
      </c>
      <c r="H906" s="2" t="s">
        <v>331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</row>
    <row r="907" spans="1:15">
      <c r="A907" s="2" t="s">
        <v>1660</v>
      </c>
      <c r="B907" s="2" t="s">
        <v>57</v>
      </c>
      <c r="C907" s="2" t="s">
        <v>2051</v>
      </c>
      <c r="D907" s="2" t="s">
        <v>2466</v>
      </c>
      <c r="E907" s="2" t="s">
        <v>30</v>
      </c>
      <c r="F907" s="2" t="s">
        <v>54</v>
      </c>
      <c r="G907" s="2" t="s">
        <v>70</v>
      </c>
      <c r="H907" s="2" t="s">
        <v>331</v>
      </c>
      <c r="I907" s="3">
        <v>47995.599098000006</v>
      </c>
      <c r="J907" s="3">
        <v>73191.465196000005</v>
      </c>
      <c r="K907" s="3">
        <v>81248.745406000002</v>
      </c>
      <c r="L907" s="3">
        <v>59585.023702000013</v>
      </c>
      <c r="M907" s="3">
        <v>56598.829070999993</v>
      </c>
      <c r="N907" s="3">
        <v>71546.059211999993</v>
      </c>
      <c r="O907" s="3">
        <v>390165.721685</v>
      </c>
    </row>
    <row r="908" spans="1:15">
      <c r="A908" s="2" t="s">
        <v>1660</v>
      </c>
      <c r="B908" s="2" t="s">
        <v>57</v>
      </c>
      <c r="C908" s="2" t="s">
        <v>2051</v>
      </c>
      <c r="D908" s="2" t="s">
        <v>2052</v>
      </c>
      <c r="E908" s="2" t="s">
        <v>30</v>
      </c>
      <c r="F908" s="2" t="s">
        <v>54</v>
      </c>
      <c r="G908" s="2" t="s">
        <v>70</v>
      </c>
      <c r="H908" s="2" t="s">
        <v>331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</row>
    <row r="909" spans="1:15">
      <c r="A909" s="2" t="s">
        <v>1660</v>
      </c>
      <c r="B909" s="2" t="s">
        <v>57</v>
      </c>
      <c r="C909" s="2" t="s">
        <v>1896</v>
      </c>
      <c r="D909" s="2" t="s">
        <v>2545</v>
      </c>
      <c r="E909" s="2" t="s">
        <v>30</v>
      </c>
      <c r="F909" s="2" t="s">
        <v>54</v>
      </c>
      <c r="G909" s="2" t="s">
        <v>70</v>
      </c>
      <c r="H909" s="2" t="s">
        <v>331</v>
      </c>
      <c r="I909" s="3">
        <v>47995.599097999999</v>
      </c>
      <c r="J909" s="3">
        <v>73191.46519599999</v>
      </c>
      <c r="K909" s="3">
        <v>81248.745406000031</v>
      </c>
      <c r="L909" s="3">
        <v>59585.023702000006</v>
      </c>
      <c r="M909" s="3">
        <v>56598.829071</v>
      </c>
      <c r="N909" s="3">
        <v>71546.059211999993</v>
      </c>
      <c r="O909" s="3">
        <v>390165.721685</v>
      </c>
    </row>
    <row r="910" spans="1:15">
      <c r="A910" s="2" t="s">
        <v>1660</v>
      </c>
      <c r="B910" s="2" t="s">
        <v>57</v>
      </c>
      <c r="C910" s="2" t="s">
        <v>1896</v>
      </c>
      <c r="D910" s="2" t="s">
        <v>1897</v>
      </c>
      <c r="E910" s="2" t="s">
        <v>30</v>
      </c>
      <c r="F910" s="2" t="s">
        <v>54</v>
      </c>
      <c r="G910" s="2" t="s">
        <v>70</v>
      </c>
      <c r="H910" s="2" t="s">
        <v>331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</row>
    <row r="911" spans="1:15">
      <c r="A911" s="2" t="s">
        <v>1660</v>
      </c>
      <c r="B911" s="2" t="s">
        <v>57</v>
      </c>
      <c r="C911" s="2" t="s">
        <v>2055</v>
      </c>
      <c r="D911" s="2" t="s">
        <v>2381</v>
      </c>
      <c r="E911" s="2" t="s">
        <v>30</v>
      </c>
      <c r="F911" s="2" t="s">
        <v>54</v>
      </c>
      <c r="G911" s="2" t="s">
        <v>70</v>
      </c>
      <c r="H911" s="2" t="s">
        <v>331</v>
      </c>
      <c r="I911" s="3">
        <v>47995.599097999999</v>
      </c>
      <c r="J911" s="3">
        <v>73191.465196000005</v>
      </c>
      <c r="K911" s="3">
        <v>81248.745406000002</v>
      </c>
      <c r="L911" s="3">
        <v>59585.023702000006</v>
      </c>
      <c r="M911" s="3">
        <v>56598.829070999993</v>
      </c>
      <c r="N911" s="3">
        <v>71546.059211999993</v>
      </c>
      <c r="O911" s="3">
        <v>390165.721685</v>
      </c>
    </row>
    <row r="912" spans="1:15">
      <c r="A912" s="2" t="s">
        <v>1660</v>
      </c>
      <c r="B912" s="2" t="s">
        <v>57</v>
      </c>
      <c r="C912" s="2" t="s">
        <v>2055</v>
      </c>
      <c r="D912" s="2" t="s">
        <v>2056</v>
      </c>
      <c r="E912" s="2" t="s">
        <v>30</v>
      </c>
      <c r="F912" s="2" t="s">
        <v>54</v>
      </c>
      <c r="G912" s="2" t="s">
        <v>70</v>
      </c>
      <c r="H912" s="2" t="s">
        <v>331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</row>
    <row r="913" spans="1:15">
      <c r="A913" s="2" t="s">
        <v>1660</v>
      </c>
      <c r="B913" s="2" t="s">
        <v>57</v>
      </c>
      <c r="C913" s="2" t="s">
        <v>1988</v>
      </c>
      <c r="D913" s="2" t="s">
        <v>2446</v>
      </c>
      <c r="E913" s="2" t="s">
        <v>30</v>
      </c>
      <c r="F913" s="2" t="s">
        <v>54</v>
      </c>
      <c r="G913" s="2" t="s">
        <v>70</v>
      </c>
      <c r="H913" s="2" t="s">
        <v>331</v>
      </c>
      <c r="I913" s="3">
        <v>47995.599097999991</v>
      </c>
      <c r="J913" s="3">
        <v>73191.465196000005</v>
      </c>
      <c r="K913" s="3">
        <v>81248.745406000016</v>
      </c>
      <c r="L913" s="3">
        <v>59585.023702000013</v>
      </c>
      <c r="M913" s="3">
        <v>56598.829070999986</v>
      </c>
      <c r="N913" s="3">
        <v>71546.059211999993</v>
      </c>
      <c r="O913" s="3">
        <v>390165.721685</v>
      </c>
    </row>
    <row r="914" spans="1:15">
      <c r="A914" s="2" t="s">
        <v>1660</v>
      </c>
      <c r="B914" s="2" t="s">
        <v>57</v>
      </c>
      <c r="C914" s="2" t="s">
        <v>1988</v>
      </c>
      <c r="D914" s="2" t="s">
        <v>1989</v>
      </c>
      <c r="E914" s="2" t="s">
        <v>30</v>
      </c>
      <c r="F914" s="2" t="s">
        <v>54</v>
      </c>
      <c r="G914" s="2" t="s">
        <v>70</v>
      </c>
      <c r="H914" s="2" t="s">
        <v>331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</row>
    <row r="915" spans="1:15">
      <c r="A915" s="2" t="s">
        <v>1660</v>
      </c>
      <c r="B915" s="2" t="s">
        <v>57</v>
      </c>
      <c r="C915" s="2" t="s">
        <v>1850</v>
      </c>
      <c r="D915" s="2" t="s">
        <v>2463</v>
      </c>
      <c r="E915" s="2" t="s">
        <v>30</v>
      </c>
      <c r="F915" s="2" t="s">
        <v>54</v>
      </c>
      <c r="G915" s="2" t="s">
        <v>70</v>
      </c>
      <c r="H915" s="2" t="s">
        <v>331</v>
      </c>
      <c r="I915" s="3">
        <v>47995.599097999991</v>
      </c>
      <c r="J915" s="3">
        <v>73191.465195999976</v>
      </c>
      <c r="K915" s="3">
        <v>81248.745406000002</v>
      </c>
      <c r="L915" s="3">
        <v>59585.023701999999</v>
      </c>
      <c r="M915" s="3">
        <v>56598.829070999986</v>
      </c>
      <c r="N915" s="3">
        <v>71546.059212000022</v>
      </c>
      <c r="O915" s="3">
        <v>390165.721685</v>
      </c>
    </row>
    <row r="916" spans="1:15">
      <c r="A916" s="2" t="s">
        <v>1660</v>
      </c>
      <c r="B916" s="2" t="s">
        <v>57</v>
      </c>
      <c r="C916" s="2" t="s">
        <v>1850</v>
      </c>
      <c r="D916" s="2" t="s">
        <v>1851</v>
      </c>
      <c r="E916" s="2" t="s">
        <v>30</v>
      </c>
      <c r="F916" s="2" t="s">
        <v>54</v>
      </c>
      <c r="G916" s="2" t="s">
        <v>70</v>
      </c>
      <c r="H916" s="2" t="s">
        <v>331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</row>
    <row r="917" spans="1:15">
      <c r="A917" s="2" t="s">
        <v>1660</v>
      </c>
      <c r="B917" s="2" t="s">
        <v>57</v>
      </c>
      <c r="C917" s="2" t="s">
        <v>2036</v>
      </c>
      <c r="D917" s="2" t="s">
        <v>2502</v>
      </c>
      <c r="E917" s="2" t="s">
        <v>30</v>
      </c>
      <c r="F917" s="2" t="s">
        <v>54</v>
      </c>
      <c r="G917" s="2" t="s">
        <v>70</v>
      </c>
      <c r="H917" s="2" t="s">
        <v>331</v>
      </c>
      <c r="I917" s="3">
        <v>47995.599097999999</v>
      </c>
      <c r="J917" s="3">
        <v>73191.46519599999</v>
      </c>
      <c r="K917" s="3">
        <v>81248.745406000002</v>
      </c>
      <c r="L917" s="3">
        <v>59585.023701999991</v>
      </c>
      <c r="M917" s="3">
        <v>56598.829070999986</v>
      </c>
      <c r="N917" s="3">
        <v>71546.059212000022</v>
      </c>
      <c r="O917" s="3">
        <v>390165.721685</v>
      </c>
    </row>
    <row r="918" spans="1:15">
      <c r="A918" s="2" t="s">
        <v>1660</v>
      </c>
      <c r="B918" s="2" t="s">
        <v>57</v>
      </c>
      <c r="C918" s="2" t="s">
        <v>2036</v>
      </c>
      <c r="D918" s="2" t="s">
        <v>2037</v>
      </c>
      <c r="E918" s="2" t="s">
        <v>30</v>
      </c>
      <c r="F918" s="2" t="s">
        <v>54</v>
      </c>
      <c r="G918" s="2" t="s">
        <v>70</v>
      </c>
      <c r="H918" s="2" t="s">
        <v>331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</row>
    <row r="919" spans="1:15">
      <c r="A919" s="2" t="s">
        <v>1660</v>
      </c>
      <c r="B919" s="2" t="s">
        <v>57</v>
      </c>
      <c r="C919" s="2" t="s">
        <v>2412</v>
      </c>
      <c r="D919" s="2" t="s">
        <v>2413</v>
      </c>
      <c r="E919" s="2" t="s">
        <v>30</v>
      </c>
      <c r="F919" s="2" t="s">
        <v>54</v>
      </c>
      <c r="G919" s="2" t="s">
        <v>70</v>
      </c>
      <c r="H919" s="2" t="s">
        <v>331</v>
      </c>
      <c r="I919" s="3">
        <v>47995.599097999999</v>
      </c>
      <c r="J919" s="3">
        <v>73191.465196000005</v>
      </c>
      <c r="K919" s="3">
        <v>81248.745406000002</v>
      </c>
      <c r="L919" s="3">
        <v>59585.023702000013</v>
      </c>
      <c r="M919" s="3">
        <v>56598.829070999986</v>
      </c>
      <c r="N919" s="3">
        <v>71546.059211999978</v>
      </c>
      <c r="O919" s="3">
        <v>390165.721685</v>
      </c>
    </row>
    <row r="920" spans="1:15">
      <c r="A920" s="2" t="s">
        <v>1660</v>
      </c>
      <c r="B920" s="2" t="s">
        <v>57</v>
      </c>
      <c r="C920" s="2" t="s">
        <v>2425</v>
      </c>
      <c r="D920" s="2" t="s">
        <v>2426</v>
      </c>
      <c r="E920" s="2" t="s">
        <v>30</v>
      </c>
      <c r="F920" s="2" t="s">
        <v>54</v>
      </c>
      <c r="G920" s="2" t="s">
        <v>70</v>
      </c>
      <c r="H920" s="2" t="s">
        <v>331</v>
      </c>
      <c r="I920" s="3">
        <v>47995.599097999999</v>
      </c>
      <c r="J920" s="3">
        <v>73191.46519599999</v>
      </c>
      <c r="K920" s="3">
        <v>81248.745405999987</v>
      </c>
      <c r="L920" s="3">
        <v>59585.023702000013</v>
      </c>
      <c r="M920" s="3">
        <v>56598.829071</v>
      </c>
      <c r="N920" s="3">
        <v>71546.059212000007</v>
      </c>
      <c r="O920" s="3">
        <v>390165.721685</v>
      </c>
    </row>
    <row r="921" spans="1:15">
      <c r="A921" s="2" t="s">
        <v>1660</v>
      </c>
      <c r="B921" s="2" t="s">
        <v>57</v>
      </c>
      <c r="C921" s="2" t="s">
        <v>2469</v>
      </c>
      <c r="D921" s="2" t="s">
        <v>2470</v>
      </c>
      <c r="E921" s="2" t="s">
        <v>30</v>
      </c>
      <c r="F921" s="2" t="s">
        <v>54</v>
      </c>
      <c r="G921" s="2" t="s">
        <v>70</v>
      </c>
      <c r="H921" s="2" t="s">
        <v>331</v>
      </c>
      <c r="I921" s="3">
        <v>47995.599097999991</v>
      </c>
      <c r="J921" s="3">
        <v>73191.46519599999</v>
      </c>
      <c r="K921" s="3">
        <v>81248.745405999987</v>
      </c>
      <c r="L921" s="3">
        <v>59585.02370200002</v>
      </c>
      <c r="M921" s="3">
        <v>56598.829070999978</v>
      </c>
      <c r="N921" s="3">
        <v>71546.059212000022</v>
      </c>
      <c r="O921" s="3">
        <v>390165.721685</v>
      </c>
    </row>
    <row r="922" spans="1:15">
      <c r="A922" s="2" t="s">
        <v>1660</v>
      </c>
      <c r="B922" s="2" t="s">
        <v>57</v>
      </c>
      <c r="C922" s="2" t="s">
        <v>2390</v>
      </c>
      <c r="D922" s="2" t="s">
        <v>2391</v>
      </c>
      <c r="E922" s="2" t="s">
        <v>30</v>
      </c>
      <c r="F922" s="2" t="s">
        <v>54</v>
      </c>
      <c r="G922" s="2" t="s">
        <v>70</v>
      </c>
      <c r="H922" s="2" t="s">
        <v>331</v>
      </c>
      <c r="I922" s="3">
        <v>47995.599097999991</v>
      </c>
      <c r="J922" s="3">
        <v>73191.465196000005</v>
      </c>
      <c r="K922" s="3">
        <v>81248.745406000016</v>
      </c>
      <c r="L922" s="3">
        <v>59585.02370200002</v>
      </c>
      <c r="M922" s="3">
        <v>56598.829070999993</v>
      </c>
      <c r="N922" s="3">
        <v>71546.059211999993</v>
      </c>
      <c r="O922" s="3">
        <v>390165.721685</v>
      </c>
    </row>
    <row r="923" spans="1:15">
      <c r="A923" s="2" t="s">
        <v>1660</v>
      </c>
      <c r="B923" s="2" t="s">
        <v>57</v>
      </c>
      <c r="C923" s="2" t="s">
        <v>2071</v>
      </c>
      <c r="D923" s="2" t="s">
        <v>2369</v>
      </c>
      <c r="E923" s="2" t="s">
        <v>30</v>
      </c>
      <c r="F923" s="2" t="s">
        <v>54</v>
      </c>
      <c r="G923" s="2" t="s">
        <v>70</v>
      </c>
      <c r="H923" s="2" t="s">
        <v>331</v>
      </c>
      <c r="I923" s="3">
        <v>47995.599097999984</v>
      </c>
      <c r="J923" s="3">
        <v>73191.465196000019</v>
      </c>
      <c r="K923" s="3">
        <v>81248.745406000002</v>
      </c>
      <c r="L923" s="3">
        <v>59585.023701999999</v>
      </c>
      <c r="M923" s="3">
        <v>56598.829071</v>
      </c>
      <c r="N923" s="3">
        <v>71546.059212000007</v>
      </c>
      <c r="O923" s="3">
        <v>390165.721685</v>
      </c>
    </row>
    <row r="924" spans="1:15">
      <c r="A924" s="2" t="s">
        <v>1660</v>
      </c>
      <c r="B924" s="2" t="s">
        <v>57</v>
      </c>
      <c r="C924" s="2" t="s">
        <v>2071</v>
      </c>
      <c r="D924" s="2" t="s">
        <v>2072</v>
      </c>
      <c r="E924" s="2" t="s">
        <v>30</v>
      </c>
      <c r="F924" s="2" t="s">
        <v>54</v>
      </c>
      <c r="G924" s="2" t="s">
        <v>70</v>
      </c>
      <c r="H924" s="2" t="s">
        <v>331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</row>
    <row r="925" spans="1:15">
      <c r="A925" s="2" t="s">
        <v>1660</v>
      </c>
      <c r="B925" s="2" t="s">
        <v>57</v>
      </c>
      <c r="C925" s="2" t="s">
        <v>2026</v>
      </c>
      <c r="D925" s="2" t="s">
        <v>2512</v>
      </c>
      <c r="E925" s="2" t="s">
        <v>30</v>
      </c>
      <c r="F925" s="2" t="s">
        <v>54</v>
      </c>
      <c r="G925" s="2" t="s">
        <v>70</v>
      </c>
      <c r="H925" s="2" t="s">
        <v>331</v>
      </c>
      <c r="I925" s="3">
        <v>47995.599097999999</v>
      </c>
      <c r="J925" s="3">
        <v>73191.465196000019</v>
      </c>
      <c r="K925" s="3">
        <v>81248.745406000016</v>
      </c>
      <c r="L925" s="3">
        <v>59585.023702000013</v>
      </c>
      <c r="M925" s="3">
        <v>56598.829070999986</v>
      </c>
      <c r="N925" s="3">
        <v>71546.059212000022</v>
      </c>
      <c r="O925" s="3">
        <v>390165.721685</v>
      </c>
    </row>
    <row r="926" spans="1:15">
      <c r="A926" s="2" t="s">
        <v>1660</v>
      </c>
      <c r="B926" s="2" t="s">
        <v>57</v>
      </c>
      <c r="C926" s="2" t="s">
        <v>2026</v>
      </c>
      <c r="D926" s="2" t="s">
        <v>2027</v>
      </c>
      <c r="E926" s="2" t="s">
        <v>30</v>
      </c>
      <c r="F926" s="2" t="s">
        <v>54</v>
      </c>
      <c r="G926" s="2" t="s">
        <v>70</v>
      </c>
      <c r="H926" s="2" t="s">
        <v>331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</row>
    <row r="927" spans="1:15">
      <c r="A927" s="2" t="s">
        <v>1660</v>
      </c>
      <c r="B927" s="2" t="s">
        <v>57</v>
      </c>
      <c r="C927" s="2" t="s">
        <v>1990</v>
      </c>
      <c r="D927" s="2" t="s">
        <v>2473</v>
      </c>
      <c r="E927" s="2" t="s">
        <v>30</v>
      </c>
      <c r="F927" s="2" t="s">
        <v>54</v>
      </c>
      <c r="G927" s="2" t="s">
        <v>70</v>
      </c>
      <c r="H927" s="2" t="s">
        <v>331</v>
      </c>
      <c r="I927" s="3">
        <v>47995.599097999999</v>
      </c>
      <c r="J927" s="3">
        <v>73191.465196000019</v>
      </c>
      <c r="K927" s="3">
        <v>81248.745406000002</v>
      </c>
      <c r="L927" s="3">
        <v>59585.023701999991</v>
      </c>
      <c r="M927" s="3">
        <v>56598.829070999993</v>
      </c>
      <c r="N927" s="3">
        <v>71546.059212000007</v>
      </c>
      <c r="O927" s="3">
        <v>390165.721685</v>
      </c>
    </row>
    <row r="928" spans="1:15">
      <c r="A928" s="2" t="s">
        <v>1660</v>
      </c>
      <c r="B928" s="2" t="s">
        <v>57</v>
      </c>
      <c r="C928" s="2" t="s">
        <v>1990</v>
      </c>
      <c r="D928" s="2" t="s">
        <v>1991</v>
      </c>
      <c r="E928" s="2" t="s">
        <v>30</v>
      </c>
      <c r="F928" s="2" t="s">
        <v>54</v>
      </c>
      <c r="G928" s="2" t="s">
        <v>70</v>
      </c>
      <c r="H928" s="2" t="s">
        <v>331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</row>
    <row r="929" spans="1:15">
      <c r="A929" s="2" t="s">
        <v>1660</v>
      </c>
      <c r="B929" s="2" t="s">
        <v>57</v>
      </c>
      <c r="C929" s="2" t="s">
        <v>1812</v>
      </c>
      <c r="D929" s="2" t="s">
        <v>2389</v>
      </c>
      <c r="E929" s="2" t="s">
        <v>30</v>
      </c>
      <c r="F929" s="2" t="s">
        <v>54</v>
      </c>
      <c r="G929" s="2" t="s">
        <v>70</v>
      </c>
      <c r="H929" s="2" t="s">
        <v>331</v>
      </c>
      <c r="I929" s="3">
        <v>47995.599098000006</v>
      </c>
      <c r="J929" s="3">
        <v>73191.465196000019</v>
      </c>
      <c r="K929" s="3">
        <v>81248.745406000016</v>
      </c>
      <c r="L929" s="3">
        <v>59585.023701999999</v>
      </c>
      <c r="M929" s="3">
        <v>56598.829071</v>
      </c>
      <c r="N929" s="3">
        <v>71546.059212000007</v>
      </c>
      <c r="O929" s="3">
        <v>390165.721685</v>
      </c>
    </row>
    <row r="930" spans="1:15">
      <c r="A930" s="2" t="s">
        <v>1660</v>
      </c>
      <c r="B930" s="2" t="s">
        <v>57</v>
      </c>
      <c r="C930" s="2" t="s">
        <v>1812</v>
      </c>
      <c r="D930" s="2" t="s">
        <v>1813</v>
      </c>
      <c r="E930" s="2" t="s">
        <v>30</v>
      </c>
      <c r="F930" s="2" t="s">
        <v>54</v>
      </c>
      <c r="G930" s="2" t="s">
        <v>70</v>
      </c>
      <c r="H930" s="2" t="s">
        <v>331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</row>
    <row r="931" spans="1:15">
      <c r="A931" s="2" t="s">
        <v>1660</v>
      </c>
      <c r="B931" s="2" t="s">
        <v>57</v>
      </c>
      <c r="C931" s="2" t="s">
        <v>2015</v>
      </c>
      <c r="D931" s="2" t="s">
        <v>2414</v>
      </c>
      <c r="E931" s="2" t="s">
        <v>30</v>
      </c>
      <c r="F931" s="2" t="s">
        <v>54</v>
      </c>
      <c r="G931" s="2" t="s">
        <v>70</v>
      </c>
      <c r="H931" s="2" t="s">
        <v>331</v>
      </c>
      <c r="I931" s="3">
        <v>47995.599098000006</v>
      </c>
      <c r="J931" s="3">
        <v>73191.46519599999</v>
      </c>
      <c r="K931" s="3">
        <v>81248.745406000016</v>
      </c>
      <c r="L931" s="3">
        <v>59585.02370200002</v>
      </c>
      <c r="M931" s="3">
        <v>56598.829071</v>
      </c>
      <c r="N931" s="3">
        <v>71546.059211999993</v>
      </c>
      <c r="O931" s="3">
        <v>390165.721685</v>
      </c>
    </row>
    <row r="932" spans="1:15">
      <c r="A932" s="2" t="s">
        <v>1660</v>
      </c>
      <c r="B932" s="2" t="s">
        <v>57</v>
      </c>
      <c r="C932" s="2" t="s">
        <v>2015</v>
      </c>
      <c r="D932" s="2" t="s">
        <v>2016</v>
      </c>
      <c r="E932" s="2" t="s">
        <v>30</v>
      </c>
      <c r="F932" s="2" t="s">
        <v>54</v>
      </c>
      <c r="G932" s="2" t="s">
        <v>70</v>
      </c>
      <c r="H932" s="2" t="s">
        <v>331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</row>
    <row r="933" spans="1:15">
      <c r="A933" s="2" t="s">
        <v>1660</v>
      </c>
      <c r="B933" s="2" t="s">
        <v>57</v>
      </c>
      <c r="C933" s="2" t="s">
        <v>1759</v>
      </c>
      <c r="D933" s="2" t="s">
        <v>2434</v>
      </c>
      <c r="E933" s="2" t="s">
        <v>30</v>
      </c>
      <c r="F933" s="2" t="s">
        <v>54</v>
      </c>
      <c r="G933" s="2" t="s">
        <v>70</v>
      </c>
      <c r="H933" s="2" t="s">
        <v>331</v>
      </c>
      <c r="I933" s="3">
        <v>47995.599097999991</v>
      </c>
      <c r="J933" s="3">
        <v>73191.46519599999</v>
      </c>
      <c r="K933" s="3">
        <v>81248.745406000002</v>
      </c>
      <c r="L933" s="3">
        <v>59585.023701999991</v>
      </c>
      <c r="M933" s="3">
        <v>56598.829071</v>
      </c>
      <c r="N933" s="3">
        <v>71546.059212000022</v>
      </c>
      <c r="O933" s="3">
        <v>390165.721685</v>
      </c>
    </row>
    <row r="934" spans="1:15">
      <c r="A934" s="2" t="s">
        <v>1660</v>
      </c>
      <c r="B934" s="2" t="s">
        <v>57</v>
      </c>
      <c r="C934" s="2" t="s">
        <v>1759</v>
      </c>
      <c r="D934" s="2" t="s">
        <v>1760</v>
      </c>
      <c r="E934" s="2" t="s">
        <v>30</v>
      </c>
      <c r="F934" s="2" t="s">
        <v>54</v>
      </c>
      <c r="G934" s="2" t="s">
        <v>55</v>
      </c>
      <c r="H934" s="2" t="s">
        <v>331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</row>
    <row r="935" spans="1:15">
      <c r="A935" s="2" t="s">
        <v>1660</v>
      </c>
      <c r="B935" s="2" t="s">
        <v>57</v>
      </c>
      <c r="C935" s="2" t="s">
        <v>2048</v>
      </c>
      <c r="D935" s="2" t="s">
        <v>2415</v>
      </c>
      <c r="E935" s="2" t="s">
        <v>30</v>
      </c>
      <c r="F935" s="2" t="s">
        <v>54</v>
      </c>
      <c r="G935" s="2" t="s">
        <v>70</v>
      </c>
      <c r="H935" s="2" t="s">
        <v>331</v>
      </c>
      <c r="I935" s="3">
        <v>47995.599098000006</v>
      </c>
      <c r="J935" s="3">
        <v>73191.465196000019</v>
      </c>
      <c r="K935" s="3">
        <v>81248.745406000002</v>
      </c>
      <c r="L935" s="3">
        <v>59585.023702000006</v>
      </c>
      <c r="M935" s="3">
        <v>56598.829070999986</v>
      </c>
      <c r="N935" s="3">
        <v>71546.059212000007</v>
      </c>
      <c r="O935" s="3">
        <v>390165.721685</v>
      </c>
    </row>
    <row r="936" spans="1:15">
      <c r="A936" s="2" t="s">
        <v>1660</v>
      </c>
      <c r="B936" s="2" t="s">
        <v>57</v>
      </c>
      <c r="C936" s="2" t="s">
        <v>2048</v>
      </c>
      <c r="D936" s="2" t="s">
        <v>2049</v>
      </c>
      <c r="E936" s="2" t="s">
        <v>30</v>
      </c>
      <c r="F936" s="2" t="s">
        <v>54</v>
      </c>
      <c r="G936" s="2" t="s">
        <v>70</v>
      </c>
      <c r="H936" s="2" t="s">
        <v>331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</row>
    <row r="937" spans="1:15">
      <c r="A937" s="2" t="s">
        <v>1660</v>
      </c>
      <c r="B937" s="2" t="s">
        <v>57</v>
      </c>
      <c r="C937" s="2" t="s">
        <v>1797</v>
      </c>
      <c r="D937" s="2" t="s">
        <v>2373</v>
      </c>
      <c r="E937" s="2" t="s">
        <v>30</v>
      </c>
      <c r="F937" s="2" t="s">
        <v>54</v>
      </c>
      <c r="G937" s="2" t="s">
        <v>70</v>
      </c>
      <c r="H937" s="2" t="s">
        <v>331</v>
      </c>
      <c r="I937" s="3">
        <v>47995.599098000006</v>
      </c>
      <c r="J937" s="3">
        <v>73191.46519599999</v>
      </c>
      <c r="K937" s="3">
        <v>81248.745406000016</v>
      </c>
      <c r="L937" s="3">
        <v>59585.023702000006</v>
      </c>
      <c r="M937" s="3">
        <v>56598.829070999993</v>
      </c>
      <c r="N937" s="3">
        <v>71546.059212000036</v>
      </c>
      <c r="O937" s="3">
        <v>390165.721685</v>
      </c>
    </row>
    <row r="938" spans="1:15">
      <c r="A938" s="2" t="s">
        <v>1660</v>
      </c>
      <c r="B938" s="2" t="s">
        <v>57</v>
      </c>
      <c r="C938" s="2" t="s">
        <v>1797</v>
      </c>
      <c r="D938" s="2" t="s">
        <v>1798</v>
      </c>
      <c r="E938" s="2" t="s">
        <v>30</v>
      </c>
      <c r="F938" s="2" t="s">
        <v>54</v>
      </c>
      <c r="G938" s="2" t="s">
        <v>70</v>
      </c>
      <c r="H938" s="2" t="s">
        <v>331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</row>
    <row r="939" spans="1:15">
      <c r="A939" s="2" t="s">
        <v>1660</v>
      </c>
      <c r="B939" s="2" t="s">
        <v>57</v>
      </c>
      <c r="C939" s="2" t="s">
        <v>1862</v>
      </c>
      <c r="D939" s="2" t="s">
        <v>2474</v>
      </c>
      <c r="E939" s="2" t="s">
        <v>30</v>
      </c>
      <c r="F939" s="2" t="s">
        <v>54</v>
      </c>
      <c r="G939" s="2" t="s">
        <v>70</v>
      </c>
      <c r="H939" s="2" t="s">
        <v>331</v>
      </c>
      <c r="I939" s="3">
        <v>47995.599097999999</v>
      </c>
      <c r="J939" s="3">
        <v>73191.46519599999</v>
      </c>
      <c r="K939" s="3">
        <v>81248.745406000016</v>
      </c>
      <c r="L939" s="3">
        <v>59585.023702000006</v>
      </c>
      <c r="M939" s="3">
        <v>56598.829070999993</v>
      </c>
      <c r="N939" s="3">
        <v>71546.059212000007</v>
      </c>
      <c r="O939" s="3">
        <v>390165.721685</v>
      </c>
    </row>
    <row r="940" spans="1:15">
      <c r="A940" s="2" t="s">
        <v>1660</v>
      </c>
      <c r="B940" s="2" t="s">
        <v>57</v>
      </c>
      <c r="C940" s="2" t="s">
        <v>1862</v>
      </c>
      <c r="D940" s="2" t="s">
        <v>1863</v>
      </c>
      <c r="E940" s="2" t="s">
        <v>30</v>
      </c>
      <c r="F940" s="2" t="s">
        <v>54</v>
      </c>
      <c r="G940" s="2" t="s">
        <v>70</v>
      </c>
      <c r="H940" s="2" t="s">
        <v>331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</row>
    <row r="941" spans="1:15">
      <c r="A941" s="2" t="s">
        <v>1660</v>
      </c>
      <c r="B941" s="2" t="s">
        <v>57</v>
      </c>
      <c r="C941" s="2" t="s">
        <v>1880</v>
      </c>
      <c r="D941" s="2" t="s">
        <v>2516</v>
      </c>
      <c r="E941" s="2" t="s">
        <v>30</v>
      </c>
      <c r="F941" s="2" t="s">
        <v>54</v>
      </c>
      <c r="G941" s="2" t="s">
        <v>70</v>
      </c>
      <c r="H941" s="2" t="s">
        <v>331</v>
      </c>
      <c r="I941" s="3">
        <v>47995.599097999999</v>
      </c>
      <c r="J941" s="3">
        <v>73191.465195999976</v>
      </c>
      <c r="K941" s="3">
        <v>81248.745406000016</v>
      </c>
      <c r="L941" s="3">
        <v>59585.023701999999</v>
      </c>
      <c r="M941" s="3">
        <v>56598.829070999993</v>
      </c>
      <c r="N941" s="3">
        <v>71546.059212000036</v>
      </c>
      <c r="O941" s="3">
        <v>390165.721685</v>
      </c>
    </row>
    <row r="942" spans="1:15">
      <c r="A942" s="2" t="s">
        <v>1660</v>
      </c>
      <c r="B942" s="2" t="s">
        <v>57</v>
      </c>
      <c r="C942" s="2" t="s">
        <v>1880</v>
      </c>
      <c r="D942" s="2" t="s">
        <v>1881</v>
      </c>
      <c r="E942" s="2" t="s">
        <v>30</v>
      </c>
      <c r="F942" s="2" t="s">
        <v>54</v>
      </c>
      <c r="G942" s="2" t="s">
        <v>70</v>
      </c>
      <c r="H942" s="2" t="s">
        <v>331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</row>
    <row r="943" spans="1:15">
      <c r="A943" s="2" t="s">
        <v>1660</v>
      </c>
      <c r="B943" s="2" t="s">
        <v>57</v>
      </c>
      <c r="C943" s="2" t="s">
        <v>2093</v>
      </c>
      <c r="D943" s="2" t="s">
        <v>2417</v>
      </c>
      <c r="E943" s="2" t="s">
        <v>30</v>
      </c>
      <c r="F943" s="2" t="s">
        <v>54</v>
      </c>
      <c r="G943" s="2" t="s">
        <v>70</v>
      </c>
      <c r="H943" s="2" t="s">
        <v>331</v>
      </c>
      <c r="I943" s="3">
        <v>47995.599097999999</v>
      </c>
      <c r="J943" s="3">
        <v>73191.46519599999</v>
      </c>
      <c r="K943" s="3">
        <v>81248.745406000002</v>
      </c>
      <c r="L943" s="3">
        <v>59585.023701999999</v>
      </c>
      <c r="M943" s="3">
        <v>56598.829071000015</v>
      </c>
      <c r="N943" s="3">
        <v>71546.059212000022</v>
      </c>
      <c r="O943" s="3">
        <v>390165.721685</v>
      </c>
    </row>
    <row r="944" spans="1:15">
      <c r="A944" s="2" t="s">
        <v>1660</v>
      </c>
      <c r="B944" s="2" t="s">
        <v>57</v>
      </c>
      <c r="C944" s="2" t="s">
        <v>2093</v>
      </c>
      <c r="D944" s="2" t="s">
        <v>2094</v>
      </c>
      <c r="E944" s="2" t="s">
        <v>30</v>
      </c>
      <c r="F944" s="2" t="s">
        <v>54</v>
      </c>
      <c r="G944" s="2" t="s">
        <v>70</v>
      </c>
      <c r="H944" s="2" t="s">
        <v>331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</row>
    <row r="945" spans="1:15">
      <c r="A945" s="2" t="s">
        <v>1660</v>
      </c>
      <c r="B945" s="2" t="s">
        <v>57</v>
      </c>
      <c r="C945" s="2" t="s">
        <v>2517</v>
      </c>
      <c r="D945" s="2" t="s">
        <v>2518</v>
      </c>
      <c r="E945" s="2" t="s">
        <v>30</v>
      </c>
      <c r="F945" s="2" t="s">
        <v>54</v>
      </c>
      <c r="G945" s="2" t="s">
        <v>70</v>
      </c>
      <c r="H945" s="2" t="s">
        <v>331</v>
      </c>
      <c r="I945" s="3">
        <v>47995.599097999999</v>
      </c>
      <c r="J945" s="3">
        <v>73191.46519599999</v>
      </c>
      <c r="K945" s="3">
        <v>81248.745406000031</v>
      </c>
      <c r="L945" s="3">
        <v>59585.023701999999</v>
      </c>
      <c r="M945" s="3">
        <v>56598.829071</v>
      </c>
      <c r="N945" s="3">
        <v>71546.059212000022</v>
      </c>
      <c r="O945" s="3">
        <v>390165.721685</v>
      </c>
    </row>
    <row r="946" spans="1:15">
      <c r="A946" s="2" t="s">
        <v>1660</v>
      </c>
      <c r="B946" s="2" t="s">
        <v>57</v>
      </c>
      <c r="C946" s="2" t="s">
        <v>1866</v>
      </c>
      <c r="D946" s="2" t="s">
        <v>2479</v>
      </c>
      <c r="E946" s="2" t="s">
        <v>30</v>
      </c>
      <c r="F946" s="2" t="s">
        <v>54</v>
      </c>
      <c r="G946" s="2" t="s">
        <v>70</v>
      </c>
      <c r="H946" s="2" t="s">
        <v>331</v>
      </c>
      <c r="I946" s="3">
        <v>47995.599097999999</v>
      </c>
      <c r="J946" s="3">
        <v>73191.46519599999</v>
      </c>
      <c r="K946" s="3">
        <v>81248.745405999973</v>
      </c>
      <c r="L946" s="3">
        <v>59585.02370200002</v>
      </c>
      <c r="M946" s="3">
        <v>56598.829070999986</v>
      </c>
      <c r="N946" s="3">
        <v>71546.059212000022</v>
      </c>
      <c r="O946" s="3">
        <v>390165.721685</v>
      </c>
    </row>
    <row r="947" spans="1:15">
      <c r="A947" s="2" t="s">
        <v>1660</v>
      </c>
      <c r="B947" s="2" t="s">
        <v>57</v>
      </c>
      <c r="C947" s="2" t="s">
        <v>1866</v>
      </c>
      <c r="D947" s="2" t="s">
        <v>1867</v>
      </c>
      <c r="E947" s="2" t="s">
        <v>30</v>
      </c>
      <c r="F947" s="2" t="s">
        <v>54</v>
      </c>
      <c r="G947" s="2" t="s">
        <v>70</v>
      </c>
      <c r="H947" s="2" t="s">
        <v>331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</row>
    <row r="948" spans="1:15">
      <c r="A948" s="2" t="s">
        <v>1660</v>
      </c>
      <c r="B948" s="2" t="s">
        <v>57</v>
      </c>
      <c r="C948" s="2" t="s">
        <v>1910</v>
      </c>
      <c r="D948" s="2" t="s">
        <v>2523</v>
      </c>
      <c r="E948" s="2" t="s">
        <v>30</v>
      </c>
      <c r="F948" s="2" t="s">
        <v>54</v>
      </c>
      <c r="G948" s="2" t="s">
        <v>70</v>
      </c>
      <c r="H948" s="2" t="s">
        <v>331</v>
      </c>
      <c r="I948" s="3">
        <v>47995.599097999999</v>
      </c>
      <c r="J948" s="3">
        <v>73191.465196000005</v>
      </c>
      <c r="K948" s="3">
        <v>81248.745406000031</v>
      </c>
      <c r="L948" s="3">
        <v>59585.023701999999</v>
      </c>
      <c r="M948" s="3">
        <v>56598.829070999993</v>
      </c>
      <c r="N948" s="3">
        <v>71546.059212000022</v>
      </c>
      <c r="O948" s="3">
        <v>390165.721685</v>
      </c>
    </row>
    <row r="949" spans="1:15">
      <c r="A949" s="2" t="s">
        <v>1660</v>
      </c>
      <c r="B949" s="2" t="s">
        <v>57</v>
      </c>
      <c r="C949" s="2" t="s">
        <v>1910</v>
      </c>
      <c r="D949" s="2" t="s">
        <v>1911</v>
      </c>
      <c r="E949" s="2" t="s">
        <v>30</v>
      </c>
      <c r="F949" s="2" t="s">
        <v>54</v>
      </c>
      <c r="G949" s="2" t="s">
        <v>70</v>
      </c>
      <c r="H949" s="2" t="s">
        <v>331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</row>
    <row r="950" spans="1:15">
      <c r="A950" s="2" t="s">
        <v>1660</v>
      </c>
      <c r="B950" s="2" t="s">
        <v>57</v>
      </c>
      <c r="C950" s="2" t="s">
        <v>1773</v>
      </c>
      <c r="D950" s="2" t="s">
        <v>2382</v>
      </c>
      <c r="E950" s="2" t="s">
        <v>30</v>
      </c>
      <c r="F950" s="2" t="s">
        <v>54</v>
      </c>
      <c r="G950" s="2" t="s">
        <v>70</v>
      </c>
      <c r="H950" s="2" t="s">
        <v>331</v>
      </c>
      <c r="I950" s="3">
        <v>47995.599097999999</v>
      </c>
      <c r="J950" s="3">
        <v>73191.465195999976</v>
      </c>
      <c r="K950" s="3">
        <v>81248.745406000002</v>
      </c>
      <c r="L950" s="3">
        <v>59585.023702000013</v>
      </c>
      <c r="M950" s="3">
        <v>56598.829070999993</v>
      </c>
      <c r="N950" s="3">
        <v>71546.059212000007</v>
      </c>
      <c r="O950" s="3">
        <v>390165.721685</v>
      </c>
    </row>
    <row r="951" spans="1:15">
      <c r="A951" s="2" t="s">
        <v>1660</v>
      </c>
      <c r="B951" s="2" t="s">
        <v>57</v>
      </c>
      <c r="C951" s="2" t="s">
        <v>1773</v>
      </c>
      <c r="D951" s="2" t="s">
        <v>1774</v>
      </c>
      <c r="E951" s="2" t="s">
        <v>30</v>
      </c>
      <c r="F951" s="2" t="s">
        <v>54</v>
      </c>
      <c r="G951" s="2" t="s">
        <v>70</v>
      </c>
      <c r="H951" s="2" t="s">
        <v>331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</row>
    <row r="952" spans="1:15">
      <c r="A952" s="2" t="s">
        <v>1660</v>
      </c>
      <c r="B952" s="2" t="s">
        <v>57</v>
      </c>
      <c r="C952" s="2" t="s">
        <v>1773</v>
      </c>
      <c r="D952" s="2" t="s">
        <v>1775</v>
      </c>
      <c r="E952" s="2" t="s">
        <v>30</v>
      </c>
      <c r="F952" s="2" t="s">
        <v>54</v>
      </c>
      <c r="G952" s="2" t="s">
        <v>70</v>
      </c>
      <c r="H952" s="2" t="s">
        <v>331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</row>
    <row r="953" spans="1:15">
      <c r="A953" s="2" t="s">
        <v>1660</v>
      </c>
      <c r="B953" s="2" t="s">
        <v>57</v>
      </c>
      <c r="C953" s="2" t="s">
        <v>1824</v>
      </c>
      <c r="D953" s="2" t="s">
        <v>2524</v>
      </c>
      <c r="E953" s="2" t="s">
        <v>30</v>
      </c>
      <c r="F953" s="2" t="s">
        <v>54</v>
      </c>
      <c r="G953" s="2" t="s">
        <v>70</v>
      </c>
      <c r="H953" s="2" t="s">
        <v>331</v>
      </c>
      <c r="I953" s="3">
        <v>47995.599097999999</v>
      </c>
      <c r="J953" s="3">
        <v>73191.465196000005</v>
      </c>
      <c r="K953" s="3">
        <v>81248.745406000016</v>
      </c>
      <c r="L953" s="3">
        <v>59585.023702000006</v>
      </c>
      <c r="M953" s="3">
        <v>56598.829070999993</v>
      </c>
      <c r="N953" s="3">
        <v>71546.059212000022</v>
      </c>
      <c r="O953" s="3">
        <v>390165.721685</v>
      </c>
    </row>
    <row r="954" spans="1:15">
      <c r="A954" s="2" t="s">
        <v>1660</v>
      </c>
      <c r="B954" s="2" t="s">
        <v>57</v>
      </c>
      <c r="C954" s="2" t="s">
        <v>1824</v>
      </c>
      <c r="D954" s="2" t="s">
        <v>1825</v>
      </c>
      <c r="E954" s="2" t="s">
        <v>30</v>
      </c>
      <c r="F954" s="2" t="s">
        <v>54</v>
      </c>
      <c r="G954" s="2" t="s">
        <v>70</v>
      </c>
      <c r="H954" s="2" t="s">
        <v>331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</row>
    <row r="955" spans="1:15">
      <c r="A955" s="2" t="s">
        <v>1660</v>
      </c>
      <c r="B955" s="2" t="s">
        <v>57</v>
      </c>
      <c r="C955" s="2" t="s">
        <v>1788</v>
      </c>
      <c r="D955" s="2" t="s">
        <v>2363</v>
      </c>
      <c r="E955" s="2" t="s">
        <v>30</v>
      </c>
      <c r="F955" s="2" t="s">
        <v>54</v>
      </c>
      <c r="G955" s="2" t="s">
        <v>70</v>
      </c>
      <c r="H955" s="2" t="s">
        <v>331</v>
      </c>
      <c r="I955" s="3">
        <v>47995.599098000006</v>
      </c>
      <c r="J955" s="3">
        <v>73191.46519599999</v>
      </c>
      <c r="K955" s="3">
        <v>81248.745406000002</v>
      </c>
      <c r="L955" s="3">
        <v>59585.023702000006</v>
      </c>
      <c r="M955" s="3">
        <v>56598.829070999986</v>
      </c>
      <c r="N955" s="3">
        <v>71546.059212000022</v>
      </c>
      <c r="O955" s="3">
        <v>390165.721685</v>
      </c>
    </row>
    <row r="956" spans="1:15">
      <c r="A956" s="2" t="s">
        <v>1660</v>
      </c>
      <c r="B956" s="2" t="s">
        <v>57</v>
      </c>
      <c r="C956" s="2" t="s">
        <v>1788</v>
      </c>
      <c r="D956" s="2" t="s">
        <v>1789</v>
      </c>
      <c r="E956" s="2" t="s">
        <v>30</v>
      </c>
      <c r="F956" s="2" t="s">
        <v>54</v>
      </c>
      <c r="G956" s="2" t="s">
        <v>70</v>
      </c>
      <c r="H956" s="2" t="s">
        <v>331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</row>
    <row r="957" spans="1:15">
      <c r="A957" s="2" t="s">
        <v>1660</v>
      </c>
      <c r="B957" s="2" t="s">
        <v>57</v>
      </c>
      <c r="C957" s="2" t="s">
        <v>2527</v>
      </c>
      <c r="D957" s="2" t="s">
        <v>2528</v>
      </c>
      <c r="E957" s="2" t="s">
        <v>30</v>
      </c>
      <c r="F957" s="2" t="s">
        <v>54</v>
      </c>
      <c r="G957" s="2" t="s">
        <v>70</v>
      </c>
      <c r="H957" s="2" t="s">
        <v>331</v>
      </c>
      <c r="I957" s="3">
        <v>47995.599098000006</v>
      </c>
      <c r="J957" s="3">
        <v>73191.46519599999</v>
      </c>
      <c r="K957" s="3">
        <v>81248.745406000016</v>
      </c>
      <c r="L957" s="3">
        <v>59585.023702000006</v>
      </c>
      <c r="M957" s="3">
        <v>56598.829070999986</v>
      </c>
      <c r="N957" s="3">
        <v>71546.059212000022</v>
      </c>
      <c r="O957" s="3">
        <v>390165.721685</v>
      </c>
    </row>
    <row r="958" spans="1:15">
      <c r="A958" s="2" t="s">
        <v>1660</v>
      </c>
      <c r="B958" s="2" t="s">
        <v>57</v>
      </c>
      <c r="C958" s="2" t="s">
        <v>1864</v>
      </c>
      <c r="D958" s="2" t="s">
        <v>2483</v>
      </c>
      <c r="E958" s="2" t="s">
        <v>30</v>
      </c>
      <c r="F958" s="2" t="s">
        <v>54</v>
      </c>
      <c r="G958" s="2" t="s">
        <v>70</v>
      </c>
      <c r="H958" s="2" t="s">
        <v>331</v>
      </c>
      <c r="I958" s="3">
        <v>47995.599097999999</v>
      </c>
      <c r="J958" s="3">
        <v>73191.465196000005</v>
      </c>
      <c r="K958" s="3">
        <v>81248.745406000002</v>
      </c>
      <c r="L958" s="3">
        <v>59585.023702000006</v>
      </c>
      <c r="M958" s="3">
        <v>56598.829071</v>
      </c>
      <c r="N958" s="3">
        <v>71546.059212000036</v>
      </c>
      <c r="O958" s="3">
        <v>390165.721685</v>
      </c>
    </row>
    <row r="959" spans="1:15">
      <c r="A959" s="2" t="s">
        <v>1660</v>
      </c>
      <c r="B959" s="2" t="s">
        <v>57</v>
      </c>
      <c r="C959" s="2" t="s">
        <v>1864</v>
      </c>
      <c r="D959" s="2" t="s">
        <v>1865</v>
      </c>
      <c r="E959" s="2" t="s">
        <v>30</v>
      </c>
      <c r="F959" s="2" t="s">
        <v>54</v>
      </c>
      <c r="G959" s="2" t="s">
        <v>70</v>
      </c>
      <c r="H959" s="2" t="s">
        <v>331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</row>
    <row r="960" spans="1:15">
      <c r="A960" s="2" t="s">
        <v>1660</v>
      </c>
      <c r="B960" s="2" t="s">
        <v>57</v>
      </c>
      <c r="C960" s="2" t="s">
        <v>1784</v>
      </c>
      <c r="D960" s="2" t="s">
        <v>2530</v>
      </c>
      <c r="E960" s="2" t="s">
        <v>30</v>
      </c>
      <c r="F960" s="2" t="s">
        <v>54</v>
      </c>
      <c r="G960" s="2" t="s">
        <v>70</v>
      </c>
      <c r="H960" s="2" t="s">
        <v>331</v>
      </c>
      <c r="I960" s="3">
        <v>47995.599097999999</v>
      </c>
      <c r="J960" s="3">
        <v>73191.465195999976</v>
      </c>
      <c r="K960" s="3">
        <v>81248.745405999987</v>
      </c>
      <c r="L960" s="3">
        <v>59585.023702000006</v>
      </c>
      <c r="M960" s="3">
        <v>56598.829070999993</v>
      </c>
      <c r="N960" s="3">
        <v>71546.059212000007</v>
      </c>
      <c r="O960" s="3">
        <v>390165.721685</v>
      </c>
    </row>
    <row r="961" spans="1:15">
      <c r="A961" s="2" t="s">
        <v>1660</v>
      </c>
      <c r="B961" s="2" t="s">
        <v>57</v>
      </c>
      <c r="C961" s="2" t="s">
        <v>1784</v>
      </c>
      <c r="D961" s="2" t="s">
        <v>1785</v>
      </c>
      <c r="E961" s="2" t="s">
        <v>30</v>
      </c>
      <c r="F961" s="2" t="s">
        <v>54</v>
      </c>
      <c r="G961" s="2" t="s">
        <v>70</v>
      </c>
      <c r="H961" s="2" t="s">
        <v>331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</row>
    <row r="962" spans="1:15">
      <c r="A962" s="2" t="s">
        <v>1660</v>
      </c>
      <c r="B962" s="2" t="s">
        <v>57</v>
      </c>
      <c r="C962" s="2" t="s">
        <v>1870</v>
      </c>
      <c r="D962" s="2" t="s">
        <v>2487</v>
      </c>
      <c r="E962" s="2" t="s">
        <v>30</v>
      </c>
      <c r="F962" s="2" t="s">
        <v>54</v>
      </c>
      <c r="G962" s="2" t="s">
        <v>70</v>
      </c>
      <c r="H962" s="2" t="s">
        <v>331</v>
      </c>
      <c r="I962" s="3">
        <v>47995.599097999999</v>
      </c>
      <c r="J962" s="3">
        <v>73191.465195999976</v>
      </c>
      <c r="K962" s="3">
        <v>81248.745406000016</v>
      </c>
      <c r="L962" s="3">
        <v>59585.023702000035</v>
      </c>
      <c r="M962" s="3">
        <v>56598.829071</v>
      </c>
      <c r="N962" s="3">
        <v>71546.059212000007</v>
      </c>
      <c r="O962" s="3">
        <v>390165.721685</v>
      </c>
    </row>
    <row r="963" spans="1:15">
      <c r="A963" s="2" t="s">
        <v>1660</v>
      </c>
      <c r="B963" s="2" t="s">
        <v>57</v>
      </c>
      <c r="C963" s="2" t="s">
        <v>1870</v>
      </c>
      <c r="D963" s="2" t="s">
        <v>1871</v>
      </c>
      <c r="E963" s="2" t="s">
        <v>30</v>
      </c>
      <c r="F963" s="2" t="s">
        <v>54</v>
      </c>
      <c r="G963" s="2" t="s">
        <v>70</v>
      </c>
      <c r="H963" s="2" t="s">
        <v>331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</row>
    <row r="964" spans="1:15">
      <c r="A964" s="2" t="s">
        <v>1660</v>
      </c>
      <c r="B964" s="2" t="s">
        <v>57</v>
      </c>
      <c r="C964" s="2" t="s">
        <v>2022</v>
      </c>
      <c r="D964" s="2" t="s">
        <v>2533</v>
      </c>
      <c r="E964" s="2" t="s">
        <v>30</v>
      </c>
      <c r="F964" s="2" t="s">
        <v>54</v>
      </c>
      <c r="G964" s="2" t="s">
        <v>70</v>
      </c>
      <c r="H964" s="2" t="s">
        <v>331</v>
      </c>
      <c r="I964" s="3">
        <v>47995.599098000006</v>
      </c>
      <c r="J964" s="3">
        <v>73191.465195999946</v>
      </c>
      <c r="K964" s="3">
        <v>81248.745406000016</v>
      </c>
      <c r="L964" s="3">
        <v>59585.023702000013</v>
      </c>
      <c r="M964" s="3">
        <v>56598.829071</v>
      </c>
      <c r="N964" s="3">
        <v>71546.059211999993</v>
      </c>
      <c r="O964" s="3">
        <v>390165.721685</v>
      </c>
    </row>
    <row r="965" spans="1:15">
      <c r="A965" s="2" t="s">
        <v>1660</v>
      </c>
      <c r="B965" s="2" t="s">
        <v>57</v>
      </c>
      <c r="C965" s="2" t="s">
        <v>2022</v>
      </c>
      <c r="D965" s="2" t="s">
        <v>2023</v>
      </c>
      <c r="E965" s="2" t="s">
        <v>30</v>
      </c>
      <c r="F965" s="2" t="s">
        <v>54</v>
      </c>
      <c r="G965" s="2" t="s">
        <v>70</v>
      </c>
      <c r="H965" s="2" t="s">
        <v>331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</row>
    <row r="966" spans="1:15">
      <c r="A966" s="2" t="s">
        <v>1660</v>
      </c>
      <c r="B966" s="2" t="s">
        <v>57</v>
      </c>
      <c r="C966" s="2" t="s">
        <v>1874</v>
      </c>
      <c r="D966" s="2" t="s">
        <v>2489</v>
      </c>
      <c r="E966" s="2" t="s">
        <v>30</v>
      </c>
      <c r="F966" s="2" t="s">
        <v>54</v>
      </c>
      <c r="G966" s="2" t="s">
        <v>70</v>
      </c>
      <c r="H966" s="2" t="s">
        <v>331</v>
      </c>
      <c r="I966" s="3">
        <v>47995.599098000006</v>
      </c>
      <c r="J966" s="3">
        <v>73191.46519599999</v>
      </c>
      <c r="K966" s="3">
        <v>81248.745406000031</v>
      </c>
      <c r="L966" s="3">
        <v>59585.023701999991</v>
      </c>
      <c r="M966" s="3">
        <v>56598.829071</v>
      </c>
      <c r="N966" s="3">
        <v>71546.059212000007</v>
      </c>
      <c r="O966" s="3">
        <v>390165.721685</v>
      </c>
    </row>
    <row r="967" spans="1:15">
      <c r="A967" s="2" t="s">
        <v>1660</v>
      </c>
      <c r="B967" s="2" t="s">
        <v>57</v>
      </c>
      <c r="C967" s="2" t="s">
        <v>1874</v>
      </c>
      <c r="D967" s="2" t="s">
        <v>1875</v>
      </c>
      <c r="E967" s="2" t="s">
        <v>30</v>
      </c>
      <c r="F967" s="2" t="s">
        <v>54</v>
      </c>
      <c r="G967" s="2" t="s">
        <v>70</v>
      </c>
      <c r="H967" s="2" t="s">
        <v>331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</row>
    <row r="968" spans="1:15">
      <c r="A968" s="2" t="s">
        <v>1660</v>
      </c>
      <c r="B968" s="2" t="s">
        <v>57</v>
      </c>
      <c r="C968" s="2" t="s">
        <v>2535</v>
      </c>
      <c r="D968" s="2" t="s">
        <v>2536</v>
      </c>
      <c r="E968" s="2" t="s">
        <v>30</v>
      </c>
      <c r="F968" s="2" t="s">
        <v>54</v>
      </c>
      <c r="G968" s="2" t="s">
        <v>70</v>
      </c>
      <c r="H968" s="2" t="s">
        <v>331</v>
      </c>
      <c r="I968" s="3">
        <v>47995.599098000006</v>
      </c>
      <c r="J968" s="3">
        <v>73191.46519599999</v>
      </c>
      <c r="K968" s="3">
        <v>81248.745406000016</v>
      </c>
      <c r="L968" s="3">
        <v>59585.023702000006</v>
      </c>
      <c r="M968" s="3">
        <v>56598.829070999993</v>
      </c>
      <c r="N968" s="3">
        <v>71546.059212000022</v>
      </c>
      <c r="O968" s="3">
        <v>390165.721685</v>
      </c>
    </row>
    <row r="969" spans="1:15">
      <c r="A969" s="2" t="s">
        <v>1660</v>
      </c>
      <c r="B969" s="2" t="s">
        <v>57</v>
      </c>
      <c r="C969" s="2" t="s">
        <v>2053</v>
      </c>
      <c r="D969" s="2" t="s">
        <v>2385</v>
      </c>
      <c r="E969" s="2" t="s">
        <v>30</v>
      </c>
      <c r="F969" s="2" t="s">
        <v>54</v>
      </c>
      <c r="G969" s="2" t="s">
        <v>70</v>
      </c>
      <c r="H969" s="2" t="s">
        <v>331</v>
      </c>
      <c r="I969" s="3">
        <v>47995.599097999999</v>
      </c>
      <c r="J969" s="3">
        <v>73191.46519599999</v>
      </c>
      <c r="K969" s="3">
        <v>81248.745406000031</v>
      </c>
      <c r="L969" s="3">
        <v>59585.023701999999</v>
      </c>
      <c r="M969" s="3">
        <v>56598.829071</v>
      </c>
      <c r="N969" s="3">
        <v>71546.059212000007</v>
      </c>
      <c r="O969" s="3">
        <v>390165.721685</v>
      </c>
    </row>
    <row r="970" spans="1:15">
      <c r="A970" s="2" t="s">
        <v>1660</v>
      </c>
      <c r="B970" s="2" t="s">
        <v>57</v>
      </c>
      <c r="C970" s="2" t="s">
        <v>2053</v>
      </c>
      <c r="D970" s="2" t="s">
        <v>2054</v>
      </c>
      <c r="E970" s="2" t="s">
        <v>30</v>
      </c>
      <c r="F970" s="2" t="s">
        <v>54</v>
      </c>
      <c r="G970" s="2" t="s">
        <v>70</v>
      </c>
      <c r="H970" s="2" t="s">
        <v>331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</row>
    <row r="971" spans="1:15">
      <c r="A971" s="2" t="s">
        <v>1660</v>
      </c>
      <c r="B971" s="2" t="s">
        <v>57</v>
      </c>
      <c r="C971" s="2" t="s">
        <v>1836</v>
      </c>
      <c r="D971" s="2" t="s">
        <v>2538</v>
      </c>
      <c r="E971" s="2" t="s">
        <v>30</v>
      </c>
      <c r="F971" s="2" t="s">
        <v>54</v>
      </c>
      <c r="G971" s="2" t="s">
        <v>70</v>
      </c>
      <c r="H971" s="2" t="s">
        <v>331</v>
      </c>
      <c r="I971" s="3">
        <v>47995.599097999999</v>
      </c>
      <c r="J971" s="3">
        <v>73191.465195999976</v>
      </c>
      <c r="K971" s="3">
        <v>81248.745406000016</v>
      </c>
      <c r="L971" s="3">
        <v>59585.023702000013</v>
      </c>
      <c r="M971" s="3">
        <v>56598.829071</v>
      </c>
      <c r="N971" s="3">
        <v>71546.059211999978</v>
      </c>
      <c r="O971" s="3">
        <v>390165.721685</v>
      </c>
    </row>
    <row r="972" spans="1:15">
      <c r="A972" s="2" t="s">
        <v>1660</v>
      </c>
      <c r="B972" s="2" t="s">
        <v>57</v>
      </c>
      <c r="C972" s="2" t="s">
        <v>1836</v>
      </c>
      <c r="D972" s="2" t="s">
        <v>1837</v>
      </c>
      <c r="E972" s="2" t="s">
        <v>30</v>
      </c>
      <c r="F972" s="2" t="s">
        <v>54</v>
      </c>
      <c r="G972" s="2" t="s">
        <v>70</v>
      </c>
      <c r="H972" s="2" t="s">
        <v>331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</row>
    <row r="973" spans="1:15">
      <c r="A973" s="2" t="s">
        <v>1660</v>
      </c>
      <c r="B973" s="2" t="s">
        <v>57</v>
      </c>
      <c r="C973" s="2" t="s">
        <v>1765</v>
      </c>
      <c r="D973" s="2" t="s">
        <v>2491</v>
      </c>
      <c r="E973" s="2" t="s">
        <v>30</v>
      </c>
      <c r="F973" s="2" t="s">
        <v>54</v>
      </c>
      <c r="G973" s="2" t="s">
        <v>70</v>
      </c>
      <c r="H973" s="2" t="s">
        <v>331</v>
      </c>
      <c r="I973" s="3">
        <v>47995.599097999999</v>
      </c>
      <c r="J973" s="3">
        <v>73191.465195999976</v>
      </c>
      <c r="K973" s="3">
        <v>81248.745406000016</v>
      </c>
      <c r="L973" s="3">
        <v>59585.023702000006</v>
      </c>
      <c r="M973" s="3">
        <v>56598.829071</v>
      </c>
      <c r="N973" s="3">
        <v>71546.059212000007</v>
      </c>
      <c r="O973" s="3">
        <v>390165.721685</v>
      </c>
    </row>
    <row r="974" spans="1:15">
      <c r="A974" s="2" t="s">
        <v>1660</v>
      </c>
      <c r="B974" s="2" t="s">
        <v>57</v>
      </c>
      <c r="C974" s="2" t="s">
        <v>1765</v>
      </c>
      <c r="D974" s="2" t="s">
        <v>1766</v>
      </c>
      <c r="E974" s="2" t="s">
        <v>30</v>
      </c>
      <c r="F974" s="2" t="s">
        <v>54</v>
      </c>
      <c r="G974" s="2" t="s">
        <v>55</v>
      </c>
      <c r="H974" s="2" t="s">
        <v>331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</row>
    <row r="975" spans="1:15">
      <c r="A975" s="2" t="s">
        <v>1660</v>
      </c>
      <c r="B975" s="2" t="s">
        <v>57</v>
      </c>
      <c r="C975" s="2" t="s">
        <v>2067</v>
      </c>
      <c r="D975" s="2" t="s">
        <v>2442</v>
      </c>
      <c r="E975" s="2" t="s">
        <v>30</v>
      </c>
      <c r="F975" s="2" t="s">
        <v>54</v>
      </c>
      <c r="G975" s="2" t="s">
        <v>70</v>
      </c>
      <c r="H975" s="2" t="s">
        <v>331</v>
      </c>
      <c r="I975" s="3">
        <v>47995.599097999991</v>
      </c>
      <c r="J975" s="3">
        <v>73191.46519599999</v>
      </c>
      <c r="K975" s="3">
        <v>81248.745406000002</v>
      </c>
      <c r="L975" s="3">
        <v>59585.023702000006</v>
      </c>
      <c r="M975" s="3">
        <v>56598.829070999993</v>
      </c>
      <c r="N975" s="3">
        <v>71546.059212000007</v>
      </c>
      <c r="O975" s="3">
        <v>390165.721685</v>
      </c>
    </row>
    <row r="976" spans="1:15">
      <c r="A976" s="2" t="s">
        <v>1660</v>
      </c>
      <c r="B976" s="2" t="s">
        <v>57</v>
      </c>
      <c r="C976" s="2" t="s">
        <v>2067</v>
      </c>
      <c r="D976" s="2" t="s">
        <v>2068</v>
      </c>
      <c r="E976" s="2" t="s">
        <v>30</v>
      </c>
      <c r="F976" s="2" t="s">
        <v>54</v>
      </c>
      <c r="G976" s="2" t="s">
        <v>70</v>
      </c>
      <c r="H976" s="2" t="s">
        <v>331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</row>
    <row r="977" spans="1:15">
      <c r="A977" s="2" t="s">
        <v>1660</v>
      </c>
      <c r="B977" s="2" t="s">
        <v>57</v>
      </c>
      <c r="C977" s="2" t="s">
        <v>1826</v>
      </c>
      <c r="D977" s="2" t="s">
        <v>2421</v>
      </c>
      <c r="E977" s="2" t="s">
        <v>30</v>
      </c>
      <c r="F977" s="2" t="s">
        <v>54</v>
      </c>
      <c r="G977" s="2" t="s">
        <v>70</v>
      </c>
      <c r="H977" s="2" t="s">
        <v>331</v>
      </c>
      <c r="I977" s="3">
        <v>47995.599097999999</v>
      </c>
      <c r="J977" s="3">
        <v>73191.465195999976</v>
      </c>
      <c r="K977" s="3">
        <v>81248.745406000016</v>
      </c>
      <c r="L977" s="3">
        <v>59585.023702000006</v>
      </c>
      <c r="M977" s="3">
        <v>56598.829071000007</v>
      </c>
      <c r="N977" s="3">
        <v>71546.059212000007</v>
      </c>
      <c r="O977" s="3">
        <v>390165.721685</v>
      </c>
    </row>
    <row r="978" spans="1:15">
      <c r="A978" s="2" t="s">
        <v>1660</v>
      </c>
      <c r="B978" s="2" t="s">
        <v>57</v>
      </c>
      <c r="C978" s="2" t="s">
        <v>1826</v>
      </c>
      <c r="D978" s="2" t="s">
        <v>1827</v>
      </c>
      <c r="E978" s="2" t="s">
        <v>30</v>
      </c>
      <c r="F978" s="2" t="s">
        <v>54</v>
      </c>
      <c r="G978" s="2" t="s">
        <v>70</v>
      </c>
      <c r="H978" s="2" t="s">
        <v>331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</row>
    <row r="979" spans="1:15">
      <c r="A979" s="2" t="s">
        <v>1660</v>
      </c>
      <c r="B979" s="2" t="s">
        <v>57</v>
      </c>
      <c r="C979" s="2" t="s">
        <v>1856</v>
      </c>
      <c r="D979" s="2" t="s">
        <v>2360</v>
      </c>
      <c r="E979" s="2" t="s">
        <v>30</v>
      </c>
      <c r="F979" s="2" t="s">
        <v>54</v>
      </c>
      <c r="G979" s="2" t="s">
        <v>70</v>
      </c>
      <c r="H979" s="2" t="s">
        <v>331</v>
      </c>
      <c r="I979" s="3">
        <v>47995.599098000006</v>
      </c>
      <c r="J979" s="3">
        <v>73191.46519599999</v>
      </c>
      <c r="K979" s="3">
        <v>81248.745406000002</v>
      </c>
      <c r="L979" s="3">
        <v>59585.023702000006</v>
      </c>
      <c r="M979" s="3">
        <v>56598.829070999986</v>
      </c>
      <c r="N979" s="3">
        <v>71546.059212000022</v>
      </c>
      <c r="O979" s="3">
        <v>390165.721685</v>
      </c>
    </row>
    <row r="980" spans="1:15">
      <c r="A980" s="2" t="s">
        <v>1660</v>
      </c>
      <c r="B980" s="2" t="s">
        <v>57</v>
      </c>
      <c r="C980" s="2" t="s">
        <v>1856</v>
      </c>
      <c r="D980" s="2" t="s">
        <v>1857</v>
      </c>
      <c r="E980" s="2" t="s">
        <v>30</v>
      </c>
      <c r="F980" s="2" t="s">
        <v>54</v>
      </c>
      <c r="G980" s="2" t="s">
        <v>70</v>
      </c>
      <c r="H980" s="2" t="s">
        <v>331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</row>
    <row r="981" spans="1:15">
      <c r="A981" s="2" t="s">
        <v>1660</v>
      </c>
      <c r="B981" s="2" t="s">
        <v>57</v>
      </c>
      <c r="C981" s="2" t="s">
        <v>1916</v>
      </c>
      <c r="D981" s="2" t="s">
        <v>2490</v>
      </c>
      <c r="E981" s="2" t="s">
        <v>30</v>
      </c>
      <c r="F981" s="2" t="s">
        <v>54</v>
      </c>
      <c r="G981" s="2" t="s">
        <v>70</v>
      </c>
      <c r="H981" s="2" t="s">
        <v>331</v>
      </c>
      <c r="I981" s="3">
        <v>47995.599097999999</v>
      </c>
      <c r="J981" s="3">
        <v>73191.465196000019</v>
      </c>
      <c r="K981" s="3">
        <v>81248.745406000016</v>
      </c>
      <c r="L981" s="3">
        <v>59585.023702000006</v>
      </c>
      <c r="M981" s="3">
        <v>56598.829070999993</v>
      </c>
      <c r="N981" s="3">
        <v>71546.059212000022</v>
      </c>
      <c r="O981" s="3">
        <v>390165.721685</v>
      </c>
    </row>
    <row r="982" spans="1:15">
      <c r="A982" s="2" t="s">
        <v>1660</v>
      </c>
      <c r="B982" s="2" t="s">
        <v>57</v>
      </c>
      <c r="C982" s="2" t="s">
        <v>1916</v>
      </c>
      <c r="D982" s="2" t="s">
        <v>1917</v>
      </c>
      <c r="E982" s="2" t="s">
        <v>30</v>
      </c>
      <c r="F982" s="2" t="s">
        <v>54</v>
      </c>
      <c r="G982" s="2" t="s">
        <v>70</v>
      </c>
      <c r="H982" s="2" t="s">
        <v>331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</row>
    <row r="983" spans="1:15">
      <c r="A983" s="2" t="s">
        <v>1660</v>
      </c>
      <c r="B983" s="2" t="s">
        <v>57</v>
      </c>
      <c r="C983" s="2" t="s">
        <v>1710</v>
      </c>
      <c r="D983" s="2" t="s">
        <v>2444</v>
      </c>
      <c r="E983" s="2" t="s">
        <v>30</v>
      </c>
      <c r="F983" s="2" t="s">
        <v>54</v>
      </c>
      <c r="G983" s="2" t="s">
        <v>70</v>
      </c>
      <c r="H983" s="2" t="s">
        <v>331</v>
      </c>
      <c r="I983" s="3">
        <v>47995.599097999999</v>
      </c>
      <c r="J983" s="3">
        <v>73191.465196000005</v>
      </c>
      <c r="K983" s="3">
        <v>81248.745406000002</v>
      </c>
      <c r="L983" s="3">
        <v>59585.023701999999</v>
      </c>
      <c r="M983" s="3">
        <v>56598.829071</v>
      </c>
      <c r="N983" s="3">
        <v>71546.059212000007</v>
      </c>
      <c r="O983" s="3">
        <v>390165.721685</v>
      </c>
    </row>
    <row r="984" spans="1:15">
      <c r="A984" s="2" t="s">
        <v>1660</v>
      </c>
      <c r="B984" s="2" t="s">
        <v>57</v>
      </c>
      <c r="C984" s="2" t="s">
        <v>1710</v>
      </c>
      <c r="D984" s="2" t="s">
        <v>1796</v>
      </c>
      <c r="E984" s="2" t="s">
        <v>30</v>
      </c>
      <c r="F984" s="2" t="s">
        <v>54</v>
      </c>
      <c r="G984" s="2" t="s">
        <v>70</v>
      </c>
      <c r="H984" s="2" t="s">
        <v>331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</row>
    <row r="985" spans="1:15">
      <c r="A985" s="2" t="s">
        <v>1660</v>
      </c>
      <c r="B985" s="2" t="s">
        <v>57</v>
      </c>
      <c r="C985" s="2" t="s">
        <v>1932</v>
      </c>
      <c r="D985" s="2" t="s">
        <v>2422</v>
      </c>
      <c r="E985" s="2" t="s">
        <v>30</v>
      </c>
      <c r="F985" s="2" t="s">
        <v>54</v>
      </c>
      <c r="G985" s="2" t="s">
        <v>70</v>
      </c>
      <c r="H985" s="2" t="s">
        <v>331</v>
      </c>
      <c r="I985" s="3">
        <v>47995.599098000006</v>
      </c>
      <c r="J985" s="3">
        <v>73191.465195999976</v>
      </c>
      <c r="K985" s="3">
        <v>81248.745406000002</v>
      </c>
      <c r="L985" s="3">
        <v>59585.023702000006</v>
      </c>
      <c r="M985" s="3">
        <v>56598.829070999978</v>
      </c>
      <c r="N985" s="3">
        <v>71546.059211999993</v>
      </c>
      <c r="O985" s="3">
        <v>390165.721685</v>
      </c>
    </row>
    <row r="986" spans="1:15">
      <c r="A986" s="2" t="s">
        <v>1660</v>
      </c>
      <c r="B986" s="2" t="s">
        <v>57</v>
      </c>
      <c r="C986" s="2" t="s">
        <v>1932</v>
      </c>
      <c r="D986" s="2" t="s">
        <v>1933</v>
      </c>
      <c r="E986" s="2" t="s">
        <v>30</v>
      </c>
      <c r="F986" s="2" t="s">
        <v>54</v>
      </c>
      <c r="G986" s="2" t="s">
        <v>70</v>
      </c>
      <c r="H986" s="2" t="s">
        <v>331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</row>
    <row r="987" spans="1:15">
      <c r="A987" s="2" t="s">
        <v>1660</v>
      </c>
      <c r="B987" s="2" t="s">
        <v>57</v>
      </c>
      <c r="C987" s="2" t="s">
        <v>1980</v>
      </c>
      <c r="D987" s="2" t="s">
        <v>2400</v>
      </c>
      <c r="E987" s="2" t="s">
        <v>30</v>
      </c>
      <c r="F987" s="2" t="s">
        <v>54</v>
      </c>
      <c r="G987" s="2" t="s">
        <v>70</v>
      </c>
      <c r="H987" s="2" t="s">
        <v>331</v>
      </c>
      <c r="I987" s="3">
        <v>47995.599097999999</v>
      </c>
      <c r="J987" s="3">
        <v>73191.465196000019</v>
      </c>
      <c r="K987" s="3">
        <v>81248.745406000016</v>
      </c>
      <c r="L987" s="3">
        <v>59585.023702000006</v>
      </c>
      <c r="M987" s="3">
        <v>56598.829070999986</v>
      </c>
      <c r="N987" s="3">
        <v>71546.059211999993</v>
      </c>
      <c r="O987" s="3">
        <v>390165.721685</v>
      </c>
    </row>
    <row r="988" spans="1:15">
      <c r="A988" s="2" t="s">
        <v>1660</v>
      </c>
      <c r="B988" s="2" t="s">
        <v>57</v>
      </c>
      <c r="C988" s="2" t="s">
        <v>1980</v>
      </c>
      <c r="D988" s="2" t="s">
        <v>1981</v>
      </c>
      <c r="E988" s="2" t="s">
        <v>30</v>
      </c>
      <c r="F988" s="2" t="s">
        <v>54</v>
      </c>
      <c r="G988" s="2" t="s">
        <v>70</v>
      </c>
      <c r="H988" s="2" t="s">
        <v>331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</row>
    <row r="989" spans="1:15">
      <c r="A989" s="2" t="s">
        <v>1660</v>
      </c>
      <c r="B989" s="2" t="s">
        <v>57</v>
      </c>
      <c r="C989" s="2" t="s">
        <v>2028</v>
      </c>
      <c r="D989" s="2" t="s">
        <v>2496</v>
      </c>
      <c r="E989" s="2" t="s">
        <v>30</v>
      </c>
      <c r="F989" s="2" t="s">
        <v>54</v>
      </c>
      <c r="G989" s="2" t="s">
        <v>70</v>
      </c>
      <c r="H989" s="2" t="s">
        <v>331</v>
      </c>
      <c r="I989" s="3">
        <v>47995.599098000006</v>
      </c>
      <c r="J989" s="3">
        <v>73191.465196000005</v>
      </c>
      <c r="K989" s="3">
        <v>81248.745406000016</v>
      </c>
      <c r="L989" s="3">
        <v>59585.023702000006</v>
      </c>
      <c r="M989" s="3">
        <v>56598.829070999978</v>
      </c>
      <c r="N989" s="3">
        <v>71546.059212000007</v>
      </c>
      <c r="O989" s="3">
        <v>390165.721685</v>
      </c>
    </row>
    <row r="990" spans="1:15">
      <c r="A990" s="2" t="s">
        <v>1660</v>
      </c>
      <c r="B990" s="2" t="s">
        <v>57</v>
      </c>
      <c r="C990" s="2" t="s">
        <v>2028</v>
      </c>
      <c r="D990" s="2" t="s">
        <v>2029</v>
      </c>
      <c r="E990" s="2" t="s">
        <v>30</v>
      </c>
      <c r="F990" s="2" t="s">
        <v>54</v>
      </c>
      <c r="G990" s="2" t="s">
        <v>70</v>
      </c>
      <c r="H990" s="2" t="s">
        <v>331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</row>
    <row r="991" spans="1:15">
      <c r="A991" s="2" t="s">
        <v>1660</v>
      </c>
      <c r="B991" s="2" t="s">
        <v>57</v>
      </c>
      <c r="C991" s="2" t="s">
        <v>2005</v>
      </c>
      <c r="D991" s="2" t="s">
        <v>2546</v>
      </c>
      <c r="E991" s="2" t="s">
        <v>30</v>
      </c>
      <c r="F991" s="2" t="s">
        <v>54</v>
      </c>
      <c r="G991" s="2" t="s">
        <v>70</v>
      </c>
      <c r="H991" s="2" t="s">
        <v>331</v>
      </c>
      <c r="I991" s="3">
        <v>47995.599098000006</v>
      </c>
      <c r="J991" s="3">
        <v>73191.465196000019</v>
      </c>
      <c r="K991" s="3">
        <v>81248.745405999987</v>
      </c>
      <c r="L991" s="3">
        <v>59585.023702000006</v>
      </c>
      <c r="M991" s="3">
        <v>56598.829071</v>
      </c>
      <c r="N991" s="3">
        <v>71546.059212000007</v>
      </c>
      <c r="O991" s="3">
        <v>390165.721685</v>
      </c>
    </row>
    <row r="992" spans="1:15">
      <c r="A992" s="2" t="s">
        <v>1660</v>
      </c>
      <c r="B992" s="2" t="s">
        <v>57</v>
      </c>
      <c r="C992" s="2" t="s">
        <v>2005</v>
      </c>
      <c r="D992" s="2" t="s">
        <v>2006</v>
      </c>
      <c r="E992" s="2" t="s">
        <v>30</v>
      </c>
      <c r="F992" s="2" t="s">
        <v>54</v>
      </c>
      <c r="G992" s="2" t="s">
        <v>70</v>
      </c>
      <c r="H992" s="2" t="s">
        <v>331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</row>
    <row r="993" spans="1:15">
      <c r="A993" s="2" t="s">
        <v>1660</v>
      </c>
      <c r="B993" s="2" t="s">
        <v>57</v>
      </c>
      <c r="C993" s="2" t="s">
        <v>1844</v>
      </c>
      <c r="D993" s="2" t="s">
        <v>2423</v>
      </c>
      <c r="E993" s="2" t="s">
        <v>30</v>
      </c>
      <c r="F993" s="2" t="s">
        <v>54</v>
      </c>
      <c r="G993" s="2" t="s">
        <v>70</v>
      </c>
      <c r="H993" s="2" t="s">
        <v>331</v>
      </c>
      <c r="I993" s="3">
        <v>47995.599097999999</v>
      </c>
      <c r="J993" s="3">
        <v>73191.465196000005</v>
      </c>
      <c r="K993" s="3">
        <v>81248.745406000016</v>
      </c>
      <c r="L993" s="3">
        <v>59585.023702000006</v>
      </c>
      <c r="M993" s="3">
        <v>56598.829071</v>
      </c>
      <c r="N993" s="3">
        <v>71546.059211999993</v>
      </c>
      <c r="O993" s="3">
        <v>390165.721685</v>
      </c>
    </row>
    <row r="994" spans="1:15">
      <c r="A994" s="2" t="s">
        <v>1660</v>
      </c>
      <c r="B994" s="2" t="s">
        <v>57</v>
      </c>
      <c r="C994" s="2" t="s">
        <v>1844</v>
      </c>
      <c r="D994" s="2" t="s">
        <v>1845</v>
      </c>
      <c r="E994" s="2" t="s">
        <v>30</v>
      </c>
      <c r="F994" s="2" t="s">
        <v>54</v>
      </c>
      <c r="G994" s="2" t="s">
        <v>70</v>
      </c>
      <c r="H994" s="2" t="s">
        <v>331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</row>
    <row r="995" spans="1:15">
      <c r="A995" s="2" t="s">
        <v>1660</v>
      </c>
      <c r="B995" s="2" t="s">
        <v>57</v>
      </c>
      <c r="C995" s="2" t="s">
        <v>2549</v>
      </c>
      <c r="D995" s="2" t="s">
        <v>2550</v>
      </c>
      <c r="E995" s="2" t="s">
        <v>30</v>
      </c>
      <c r="F995" s="2" t="s">
        <v>54</v>
      </c>
      <c r="G995" s="2" t="s">
        <v>70</v>
      </c>
      <c r="H995" s="2" t="s">
        <v>331</v>
      </c>
      <c r="I995" s="3">
        <v>47995.599097999991</v>
      </c>
      <c r="J995" s="3">
        <v>73191.46519599999</v>
      </c>
      <c r="K995" s="3">
        <v>81248.745406000016</v>
      </c>
      <c r="L995" s="3">
        <v>59585.023702000006</v>
      </c>
      <c r="M995" s="3">
        <v>56598.829070999978</v>
      </c>
      <c r="N995" s="3">
        <v>71546.059212000022</v>
      </c>
      <c r="O995" s="3">
        <v>390165.721685</v>
      </c>
    </row>
    <row r="996" spans="1:15">
      <c r="A996" s="2" t="s">
        <v>1660</v>
      </c>
      <c r="B996" s="2" t="s">
        <v>57</v>
      </c>
      <c r="C996" s="2" t="s">
        <v>2063</v>
      </c>
      <c r="D996" s="2" t="s">
        <v>2370</v>
      </c>
      <c r="E996" s="2" t="s">
        <v>30</v>
      </c>
      <c r="F996" s="2" t="s">
        <v>54</v>
      </c>
      <c r="G996" s="2" t="s">
        <v>70</v>
      </c>
      <c r="H996" s="2" t="s">
        <v>331</v>
      </c>
      <c r="I996" s="3">
        <v>47995.599097999991</v>
      </c>
      <c r="J996" s="3">
        <v>73191.465196000019</v>
      </c>
      <c r="K996" s="3">
        <v>81248.745406000002</v>
      </c>
      <c r="L996" s="3">
        <v>59585.023702000013</v>
      </c>
      <c r="M996" s="3">
        <v>56598.829070999993</v>
      </c>
      <c r="N996" s="3">
        <v>71546.059212000007</v>
      </c>
      <c r="O996" s="3">
        <v>390165.721685</v>
      </c>
    </row>
    <row r="997" spans="1:15">
      <c r="A997" s="2" t="s">
        <v>1660</v>
      </c>
      <c r="B997" s="2" t="s">
        <v>57</v>
      </c>
      <c r="C997" s="2" t="s">
        <v>2063</v>
      </c>
      <c r="D997" s="2" t="s">
        <v>2064</v>
      </c>
      <c r="E997" s="2" t="s">
        <v>30</v>
      </c>
      <c r="F997" s="2" t="s">
        <v>54</v>
      </c>
      <c r="G997" s="2" t="s">
        <v>70</v>
      </c>
      <c r="H997" s="2" t="s">
        <v>331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</row>
    <row r="998" spans="1:15">
      <c r="A998" s="2" t="s">
        <v>1660</v>
      </c>
      <c r="B998" s="2" t="s">
        <v>57</v>
      </c>
      <c r="C998" s="2" t="s">
        <v>1776</v>
      </c>
      <c r="D998" s="2" t="s">
        <v>2402</v>
      </c>
      <c r="E998" s="2" t="s">
        <v>30</v>
      </c>
      <c r="F998" s="2" t="s">
        <v>54</v>
      </c>
      <c r="G998" s="2" t="s">
        <v>70</v>
      </c>
      <c r="H998" s="2" t="s">
        <v>331</v>
      </c>
      <c r="I998" s="3">
        <v>47995.599097999999</v>
      </c>
      <c r="J998" s="3">
        <v>73191.465196000005</v>
      </c>
      <c r="K998" s="3">
        <v>81248.745406000045</v>
      </c>
      <c r="L998" s="3">
        <v>59585.023702000006</v>
      </c>
      <c r="M998" s="3">
        <v>56598.829071</v>
      </c>
      <c r="N998" s="3">
        <v>71546.059211999993</v>
      </c>
      <c r="O998" s="3">
        <v>390165.721685</v>
      </c>
    </row>
    <row r="999" spans="1:15">
      <c r="A999" s="2" t="s">
        <v>1660</v>
      </c>
      <c r="B999" s="2" t="s">
        <v>57</v>
      </c>
      <c r="C999" s="2" t="s">
        <v>1776</v>
      </c>
      <c r="D999" s="2" t="s">
        <v>1777</v>
      </c>
      <c r="E999" s="2" t="s">
        <v>30</v>
      </c>
      <c r="F999" s="2" t="s">
        <v>54</v>
      </c>
      <c r="G999" s="2" t="s">
        <v>70</v>
      </c>
      <c r="H999" s="2" t="s">
        <v>331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</row>
    <row r="1000" spans="1:15">
      <c r="A1000" s="2" t="s">
        <v>1660</v>
      </c>
      <c r="B1000" s="2" t="s">
        <v>57</v>
      </c>
      <c r="C1000" s="2" t="s">
        <v>1712</v>
      </c>
      <c r="D1000" s="2" t="s">
        <v>2452</v>
      </c>
      <c r="E1000" s="2" t="s">
        <v>30</v>
      </c>
      <c r="F1000" s="2" t="s">
        <v>54</v>
      </c>
      <c r="G1000" s="2" t="s">
        <v>70</v>
      </c>
      <c r="H1000" s="2" t="s">
        <v>331</v>
      </c>
      <c r="I1000" s="3">
        <v>47995.599097999999</v>
      </c>
      <c r="J1000" s="3">
        <v>73191.465196000005</v>
      </c>
      <c r="K1000" s="3">
        <v>81248.745406000016</v>
      </c>
      <c r="L1000" s="3">
        <v>59585.023702000006</v>
      </c>
      <c r="M1000" s="3">
        <v>56598.829070999986</v>
      </c>
      <c r="N1000" s="3">
        <v>71546.059212000007</v>
      </c>
      <c r="O1000" s="3">
        <v>390165.721685</v>
      </c>
    </row>
    <row r="1001" spans="1:15">
      <c r="A1001" s="2" t="s">
        <v>1660</v>
      </c>
      <c r="B1001" s="2" t="s">
        <v>57</v>
      </c>
      <c r="C1001" s="2" t="s">
        <v>1712</v>
      </c>
      <c r="D1001" s="2" t="s">
        <v>2021</v>
      </c>
      <c r="E1001" s="2" t="s">
        <v>30</v>
      </c>
      <c r="F1001" s="2" t="s">
        <v>54</v>
      </c>
      <c r="G1001" s="2" t="s">
        <v>70</v>
      </c>
      <c r="H1001" s="2" t="s">
        <v>331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</row>
    <row r="1002" spans="1:15">
      <c r="A1002" s="2" t="s">
        <v>1660</v>
      </c>
      <c r="B1002" s="2" t="s">
        <v>57</v>
      </c>
      <c r="C1002" s="2" t="s">
        <v>2409</v>
      </c>
      <c r="D1002" s="2" t="s">
        <v>2410</v>
      </c>
      <c r="E1002" s="2" t="s">
        <v>30</v>
      </c>
      <c r="F1002" s="2" t="s">
        <v>54</v>
      </c>
      <c r="G1002" s="2" t="s">
        <v>70</v>
      </c>
      <c r="H1002" s="2" t="s">
        <v>331</v>
      </c>
      <c r="I1002" s="3">
        <v>47995.599097999999</v>
      </c>
      <c r="J1002" s="3">
        <v>73191.465195999961</v>
      </c>
      <c r="K1002" s="3">
        <v>81248.745406000016</v>
      </c>
      <c r="L1002" s="3">
        <v>59585.023701999999</v>
      </c>
      <c r="M1002" s="3">
        <v>56598.829071</v>
      </c>
      <c r="N1002" s="3">
        <v>71546.059212000007</v>
      </c>
      <c r="O1002" s="3">
        <v>390165.72168499994</v>
      </c>
    </row>
    <row r="1003" spans="1:15">
      <c r="A1003" s="2" t="s">
        <v>1660</v>
      </c>
      <c r="B1003" s="2" t="s">
        <v>57</v>
      </c>
      <c r="C1003" s="2" t="s">
        <v>2484</v>
      </c>
      <c r="D1003" s="2" t="s">
        <v>2485</v>
      </c>
      <c r="E1003" s="2" t="s">
        <v>30</v>
      </c>
      <c r="F1003" s="2" t="s">
        <v>54</v>
      </c>
      <c r="G1003" s="2" t="s">
        <v>70</v>
      </c>
      <c r="H1003" s="2" t="s">
        <v>331</v>
      </c>
      <c r="I1003" s="3">
        <v>47995.599098000006</v>
      </c>
      <c r="J1003" s="3">
        <v>73191.465195999961</v>
      </c>
      <c r="K1003" s="3">
        <v>81248.745405999987</v>
      </c>
      <c r="L1003" s="3">
        <v>59585.023701999999</v>
      </c>
      <c r="M1003" s="3">
        <v>56598.829071</v>
      </c>
      <c r="N1003" s="3">
        <v>71546.059212000007</v>
      </c>
      <c r="O1003" s="3">
        <v>390165.72168499994</v>
      </c>
    </row>
    <row r="1004" spans="1:15">
      <c r="A1004" s="2" t="s">
        <v>1660</v>
      </c>
      <c r="B1004" s="2" t="s">
        <v>57</v>
      </c>
      <c r="C1004" s="2" t="s">
        <v>1846</v>
      </c>
      <c r="D1004" s="2" t="s">
        <v>2388</v>
      </c>
      <c r="E1004" s="2" t="s">
        <v>30</v>
      </c>
      <c r="F1004" s="2" t="s">
        <v>54</v>
      </c>
      <c r="G1004" s="2" t="s">
        <v>70</v>
      </c>
      <c r="H1004" s="2" t="s">
        <v>331</v>
      </c>
      <c r="I1004" s="3">
        <v>47995.599097999977</v>
      </c>
      <c r="J1004" s="3">
        <v>73191.46519599999</v>
      </c>
      <c r="K1004" s="3">
        <v>81248.745406000002</v>
      </c>
      <c r="L1004" s="3">
        <v>59585.023701999999</v>
      </c>
      <c r="M1004" s="3">
        <v>56598.829070999993</v>
      </c>
      <c r="N1004" s="3">
        <v>71546.059212000007</v>
      </c>
      <c r="O1004" s="3">
        <v>390165.72168499994</v>
      </c>
    </row>
    <row r="1005" spans="1:15">
      <c r="A1005" s="2" t="s">
        <v>1660</v>
      </c>
      <c r="B1005" s="2" t="s">
        <v>57</v>
      </c>
      <c r="C1005" s="2" t="s">
        <v>1846</v>
      </c>
      <c r="D1005" s="2" t="s">
        <v>1847</v>
      </c>
      <c r="E1005" s="2" t="s">
        <v>30</v>
      </c>
      <c r="F1005" s="2" t="s">
        <v>54</v>
      </c>
      <c r="G1005" s="2" t="s">
        <v>70</v>
      </c>
      <c r="H1005" s="2" t="s">
        <v>331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</row>
    <row r="1006" spans="1:15">
      <c r="A1006" s="2" t="s">
        <v>1660</v>
      </c>
      <c r="B1006" s="2" t="s">
        <v>57</v>
      </c>
      <c r="C1006" s="2" t="s">
        <v>1814</v>
      </c>
      <c r="D1006" s="2" t="s">
        <v>2552</v>
      </c>
      <c r="E1006" s="2" t="s">
        <v>30</v>
      </c>
      <c r="F1006" s="2" t="s">
        <v>54</v>
      </c>
      <c r="G1006" s="2" t="s">
        <v>70</v>
      </c>
      <c r="H1006" s="2" t="s">
        <v>331</v>
      </c>
      <c r="I1006" s="3">
        <v>47995.599097999999</v>
      </c>
      <c r="J1006" s="3">
        <v>73191.46519599999</v>
      </c>
      <c r="K1006" s="3">
        <v>81248.745405999973</v>
      </c>
      <c r="L1006" s="3">
        <v>59585.023701999999</v>
      </c>
      <c r="M1006" s="3">
        <v>56598.829070999993</v>
      </c>
      <c r="N1006" s="3">
        <v>71546.059211999993</v>
      </c>
      <c r="O1006" s="3">
        <v>390165.72168499994</v>
      </c>
    </row>
    <row r="1007" spans="1:15">
      <c r="A1007" s="2" t="s">
        <v>1660</v>
      </c>
      <c r="B1007" s="2" t="s">
        <v>57</v>
      </c>
      <c r="C1007" s="2" t="s">
        <v>1814</v>
      </c>
      <c r="D1007" s="2" t="s">
        <v>1815</v>
      </c>
      <c r="E1007" s="2" t="s">
        <v>30</v>
      </c>
      <c r="F1007" s="2" t="s">
        <v>54</v>
      </c>
      <c r="G1007" s="2" t="s">
        <v>70</v>
      </c>
      <c r="H1007" s="2" t="s">
        <v>331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</row>
    <row r="1008" spans="1:15">
      <c r="A1008" s="2" t="s">
        <v>1660</v>
      </c>
      <c r="B1008" s="2" t="s">
        <v>57</v>
      </c>
      <c r="C1008" s="2" t="s">
        <v>1964</v>
      </c>
      <c r="D1008" s="2" t="s">
        <v>2398</v>
      </c>
      <c r="E1008" s="2" t="s">
        <v>30</v>
      </c>
      <c r="F1008" s="2" t="s">
        <v>54</v>
      </c>
      <c r="G1008" s="2" t="s">
        <v>70</v>
      </c>
      <c r="H1008" s="2" t="s">
        <v>331</v>
      </c>
      <c r="I1008" s="3">
        <v>47995.599098000006</v>
      </c>
      <c r="J1008" s="3">
        <v>73191.465195999976</v>
      </c>
      <c r="K1008" s="3">
        <v>81248.745406000002</v>
      </c>
      <c r="L1008" s="3">
        <v>59585.023701999999</v>
      </c>
      <c r="M1008" s="3">
        <v>56598.829071000007</v>
      </c>
      <c r="N1008" s="3">
        <v>71546.059212000007</v>
      </c>
      <c r="O1008" s="3">
        <v>390165.72168499994</v>
      </c>
    </row>
    <row r="1009" spans="1:15">
      <c r="A1009" s="2" t="s">
        <v>1660</v>
      </c>
      <c r="B1009" s="2" t="s">
        <v>57</v>
      </c>
      <c r="C1009" s="2" t="s">
        <v>1964</v>
      </c>
      <c r="D1009" s="2" t="s">
        <v>1965</v>
      </c>
      <c r="E1009" s="2" t="s">
        <v>30</v>
      </c>
      <c r="F1009" s="2" t="s">
        <v>54</v>
      </c>
      <c r="G1009" s="2" t="s">
        <v>70</v>
      </c>
      <c r="H1009" s="2" t="s">
        <v>331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</row>
    <row r="1010" spans="1:15">
      <c r="A1010" s="2" t="s">
        <v>1660</v>
      </c>
      <c r="B1010" s="2" t="s">
        <v>57</v>
      </c>
      <c r="C1010" s="2" t="s">
        <v>1858</v>
      </c>
      <c r="D1010" s="2" t="s">
        <v>2467</v>
      </c>
      <c r="E1010" s="2" t="s">
        <v>30</v>
      </c>
      <c r="F1010" s="2" t="s">
        <v>54</v>
      </c>
      <c r="G1010" s="2" t="s">
        <v>70</v>
      </c>
      <c r="H1010" s="2" t="s">
        <v>331</v>
      </c>
      <c r="I1010" s="3">
        <v>47995.599097999999</v>
      </c>
      <c r="J1010" s="3">
        <v>73191.465195999976</v>
      </c>
      <c r="K1010" s="3">
        <v>81248.745406000016</v>
      </c>
      <c r="L1010" s="3">
        <v>59585.023701999999</v>
      </c>
      <c r="M1010" s="3">
        <v>56598.829070999986</v>
      </c>
      <c r="N1010" s="3">
        <v>71546.059212000022</v>
      </c>
      <c r="O1010" s="3">
        <v>390165.72168499994</v>
      </c>
    </row>
    <row r="1011" spans="1:15">
      <c r="A1011" s="2" t="s">
        <v>1660</v>
      </c>
      <c r="B1011" s="2" t="s">
        <v>57</v>
      </c>
      <c r="C1011" s="2" t="s">
        <v>1858</v>
      </c>
      <c r="D1011" s="2" t="s">
        <v>1859</v>
      </c>
      <c r="E1011" s="2" t="s">
        <v>30</v>
      </c>
      <c r="F1011" s="2" t="s">
        <v>54</v>
      </c>
      <c r="G1011" s="2" t="s">
        <v>70</v>
      </c>
      <c r="H1011" s="2" t="s">
        <v>331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</row>
    <row r="1012" spans="1:15">
      <c r="A1012" s="2" t="s">
        <v>1660</v>
      </c>
      <c r="B1012" s="2" t="s">
        <v>57</v>
      </c>
      <c r="C1012" s="2" t="s">
        <v>2024</v>
      </c>
      <c r="D1012" s="2" t="s">
        <v>2374</v>
      </c>
      <c r="E1012" s="2" t="s">
        <v>30</v>
      </c>
      <c r="F1012" s="2" t="s">
        <v>54</v>
      </c>
      <c r="G1012" s="2" t="s">
        <v>70</v>
      </c>
      <c r="H1012" s="2" t="s">
        <v>331</v>
      </c>
      <c r="I1012" s="3">
        <v>47995.599097999991</v>
      </c>
      <c r="J1012" s="3">
        <v>73191.46519599999</v>
      </c>
      <c r="K1012" s="3">
        <v>81248.745406000002</v>
      </c>
      <c r="L1012" s="3">
        <v>59585.023701999999</v>
      </c>
      <c r="M1012" s="3">
        <v>56598.829070999986</v>
      </c>
      <c r="N1012" s="3">
        <v>71546.059212000022</v>
      </c>
      <c r="O1012" s="3">
        <v>390165.72168499994</v>
      </c>
    </row>
    <row r="1013" spans="1:15">
      <c r="A1013" s="2" t="s">
        <v>1660</v>
      </c>
      <c r="B1013" s="2" t="s">
        <v>57</v>
      </c>
      <c r="C1013" s="2" t="s">
        <v>2024</v>
      </c>
      <c r="D1013" s="2" t="s">
        <v>2025</v>
      </c>
      <c r="E1013" s="2" t="s">
        <v>30</v>
      </c>
      <c r="F1013" s="2" t="s">
        <v>54</v>
      </c>
      <c r="G1013" s="2" t="s">
        <v>70</v>
      </c>
      <c r="H1013" s="2" t="s">
        <v>331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</row>
    <row r="1014" spans="1:15">
      <c r="A1014" s="2" t="s">
        <v>1660</v>
      </c>
      <c r="B1014" s="2" t="s">
        <v>57</v>
      </c>
      <c r="C1014" s="2" t="s">
        <v>2032</v>
      </c>
      <c r="D1014" s="2" t="s">
        <v>2433</v>
      </c>
      <c r="E1014" s="2" t="s">
        <v>30</v>
      </c>
      <c r="F1014" s="2" t="s">
        <v>54</v>
      </c>
      <c r="G1014" s="2" t="s">
        <v>70</v>
      </c>
      <c r="H1014" s="2" t="s">
        <v>331</v>
      </c>
      <c r="I1014" s="3">
        <v>47995.599097999991</v>
      </c>
      <c r="J1014" s="3">
        <v>73191.465195999976</v>
      </c>
      <c r="K1014" s="3">
        <v>81248.745405999987</v>
      </c>
      <c r="L1014" s="3">
        <v>59585.023702000006</v>
      </c>
      <c r="M1014" s="3">
        <v>56598.829071000007</v>
      </c>
      <c r="N1014" s="3">
        <v>71546.059212000007</v>
      </c>
      <c r="O1014" s="3">
        <v>390165.72168499994</v>
      </c>
    </row>
    <row r="1015" spans="1:15">
      <c r="A1015" s="2" t="s">
        <v>1660</v>
      </c>
      <c r="B1015" s="2" t="s">
        <v>57</v>
      </c>
      <c r="C1015" s="2" t="s">
        <v>2032</v>
      </c>
      <c r="D1015" s="2" t="s">
        <v>2033</v>
      </c>
      <c r="E1015" s="2" t="s">
        <v>30</v>
      </c>
      <c r="F1015" s="2" t="s">
        <v>54</v>
      </c>
      <c r="G1015" s="2" t="s">
        <v>70</v>
      </c>
      <c r="H1015" s="2" t="s">
        <v>331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</row>
    <row r="1016" spans="1:15">
      <c r="A1016" s="2" t="s">
        <v>1660</v>
      </c>
      <c r="B1016" s="2" t="s">
        <v>57</v>
      </c>
      <c r="C1016" s="2" t="s">
        <v>2297</v>
      </c>
      <c r="D1016" s="2" t="s">
        <v>2450</v>
      </c>
      <c r="E1016" s="2" t="s">
        <v>30</v>
      </c>
      <c r="F1016" s="2" t="s">
        <v>54</v>
      </c>
      <c r="G1016" s="2" t="s">
        <v>70</v>
      </c>
      <c r="H1016" s="2" t="s">
        <v>331</v>
      </c>
      <c r="I1016" s="3">
        <v>47995.599097999999</v>
      </c>
      <c r="J1016" s="3">
        <v>73191.465195999961</v>
      </c>
      <c r="K1016" s="3">
        <v>81248.745406000031</v>
      </c>
      <c r="L1016" s="3">
        <v>59585.023701999999</v>
      </c>
      <c r="M1016" s="3">
        <v>56598.829070999993</v>
      </c>
      <c r="N1016" s="3">
        <v>71546.059211999993</v>
      </c>
      <c r="O1016" s="3">
        <v>390165.72168499994</v>
      </c>
    </row>
    <row r="1017" spans="1:15">
      <c r="A1017" s="2" t="s">
        <v>1660</v>
      </c>
      <c r="B1017" s="2" t="s">
        <v>57</v>
      </c>
      <c r="C1017" s="2" t="s">
        <v>2091</v>
      </c>
      <c r="D1017" s="2" t="s">
        <v>2092</v>
      </c>
      <c r="E1017" s="2" t="s">
        <v>30</v>
      </c>
      <c r="F1017" s="2" t="s">
        <v>54</v>
      </c>
      <c r="G1017" s="2" t="s">
        <v>70</v>
      </c>
      <c r="H1017" s="2" t="s">
        <v>331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</row>
    <row r="1018" spans="1:15">
      <c r="A1018" s="2" t="s">
        <v>1660</v>
      </c>
      <c r="B1018" s="2" t="s">
        <v>57</v>
      </c>
      <c r="C1018" s="2" t="s">
        <v>1792</v>
      </c>
      <c r="D1018" s="2" t="s">
        <v>1793</v>
      </c>
      <c r="E1018" s="2" t="s">
        <v>30</v>
      </c>
      <c r="F1018" s="2" t="s">
        <v>54</v>
      </c>
      <c r="G1018" s="2" t="s">
        <v>70</v>
      </c>
      <c r="H1018" s="2" t="s">
        <v>331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</row>
    <row r="1019" spans="1:15">
      <c r="A1019" s="2" t="s">
        <v>1660</v>
      </c>
      <c r="B1019" s="2" t="s">
        <v>57</v>
      </c>
      <c r="C1019" s="2" t="s">
        <v>1994</v>
      </c>
      <c r="D1019" s="2" t="s">
        <v>1995</v>
      </c>
      <c r="E1019" s="2" t="s">
        <v>30</v>
      </c>
      <c r="F1019" s="2" t="s">
        <v>54</v>
      </c>
      <c r="G1019" s="2" t="s">
        <v>70</v>
      </c>
      <c r="H1019" s="2" t="s">
        <v>331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</row>
    <row r="1020" spans="1:15">
      <c r="A1020" s="2" t="s">
        <v>1660</v>
      </c>
      <c r="B1020" s="2" t="s">
        <v>57</v>
      </c>
      <c r="C1020" s="2" t="s">
        <v>2007</v>
      </c>
      <c r="D1020" s="2" t="s">
        <v>2008</v>
      </c>
      <c r="E1020" s="2" t="s">
        <v>30</v>
      </c>
      <c r="F1020" s="2" t="s">
        <v>54</v>
      </c>
      <c r="G1020" s="2" t="s">
        <v>70</v>
      </c>
      <c r="H1020" s="2" t="s">
        <v>331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</row>
    <row r="1021" spans="1:15">
      <c r="A1021" s="2" t="s">
        <v>1660</v>
      </c>
      <c r="B1021" s="2" t="s">
        <v>57</v>
      </c>
      <c r="C1021" s="2" t="s">
        <v>2061</v>
      </c>
      <c r="D1021" s="2" t="s">
        <v>2062</v>
      </c>
      <c r="E1021" s="2" t="s">
        <v>30</v>
      </c>
      <c r="F1021" s="2" t="s">
        <v>54</v>
      </c>
      <c r="G1021" s="2" t="s">
        <v>70</v>
      </c>
      <c r="H1021" s="2" t="s">
        <v>331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</row>
    <row r="1022" spans="1:15">
      <c r="A1022" s="2" t="s">
        <v>1660</v>
      </c>
      <c r="B1022" s="2" t="s">
        <v>57</v>
      </c>
      <c r="C1022" s="2" t="s">
        <v>1805</v>
      </c>
      <c r="D1022" s="2" t="s">
        <v>1806</v>
      </c>
      <c r="E1022" s="2" t="s">
        <v>30</v>
      </c>
      <c r="F1022" s="2" t="s">
        <v>54</v>
      </c>
      <c r="G1022" s="2" t="s">
        <v>70</v>
      </c>
      <c r="H1022" s="2" t="s">
        <v>331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</row>
    <row r="1023" spans="1:15">
      <c r="A1023" s="2" t="s">
        <v>1660</v>
      </c>
      <c r="B1023" s="2" t="s">
        <v>57</v>
      </c>
      <c r="C1023" s="2" t="s">
        <v>1900</v>
      </c>
      <c r="D1023" s="2" t="s">
        <v>1901</v>
      </c>
      <c r="E1023" s="2" t="s">
        <v>30</v>
      </c>
      <c r="F1023" s="2" t="s">
        <v>54</v>
      </c>
      <c r="G1023" s="2" t="s">
        <v>70</v>
      </c>
      <c r="H1023" s="2" t="s">
        <v>331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</row>
    <row r="1024" spans="1:15">
      <c r="A1024" s="2" t="s">
        <v>1660</v>
      </c>
      <c r="B1024" s="2" t="s">
        <v>57</v>
      </c>
      <c r="C1024" s="2" t="s">
        <v>2030</v>
      </c>
      <c r="D1024" s="2" t="s">
        <v>2031</v>
      </c>
      <c r="E1024" s="2" t="s">
        <v>30</v>
      </c>
      <c r="F1024" s="2" t="s">
        <v>54</v>
      </c>
      <c r="G1024" s="2" t="s">
        <v>70</v>
      </c>
      <c r="H1024" s="2" t="s">
        <v>331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</row>
    <row r="1025" spans="1:15">
      <c r="A1025" s="2" t="s">
        <v>1660</v>
      </c>
      <c r="B1025" s="2" t="s">
        <v>57</v>
      </c>
      <c r="C1025" s="2" t="s">
        <v>2011</v>
      </c>
      <c r="D1025" s="2" t="s">
        <v>2012</v>
      </c>
      <c r="E1025" s="2" t="s">
        <v>30</v>
      </c>
      <c r="F1025" s="2" t="s">
        <v>54</v>
      </c>
      <c r="G1025" s="2" t="s">
        <v>70</v>
      </c>
      <c r="H1025" s="2" t="s">
        <v>331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</row>
    <row r="1026" spans="1:15">
      <c r="A1026" s="2" t="s">
        <v>1660</v>
      </c>
      <c r="B1026" s="2" t="s">
        <v>57</v>
      </c>
      <c r="C1026" s="2" t="s">
        <v>1912</v>
      </c>
      <c r="D1026" s="2" t="s">
        <v>1913</v>
      </c>
      <c r="E1026" s="2" t="s">
        <v>30</v>
      </c>
      <c r="F1026" s="2" t="s">
        <v>54</v>
      </c>
      <c r="G1026" s="2" t="s">
        <v>70</v>
      </c>
      <c r="H1026" s="2" t="s">
        <v>331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</row>
    <row r="1027" spans="1:15">
      <c r="A1027" s="2" t="s">
        <v>1660</v>
      </c>
      <c r="B1027" s="2" t="s">
        <v>57</v>
      </c>
      <c r="C1027" s="2" t="s">
        <v>2563</v>
      </c>
      <c r="D1027" s="2" t="s">
        <v>2564</v>
      </c>
      <c r="E1027" s="2" t="s">
        <v>30</v>
      </c>
      <c r="F1027" s="2" t="s">
        <v>54</v>
      </c>
      <c r="G1027" s="2" t="s">
        <v>425</v>
      </c>
      <c r="H1027" s="2" t="s">
        <v>331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</row>
    <row r="1028" spans="1:15">
      <c r="A1028" s="2" t="s">
        <v>1660</v>
      </c>
      <c r="B1028" s="2" t="s">
        <v>57</v>
      </c>
      <c r="C1028" s="2" t="s">
        <v>1930</v>
      </c>
      <c r="D1028" s="2" t="s">
        <v>1931</v>
      </c>
      <c r="E1028" s="2" t="s">
        <v>30</v>
      </c>
      <c r="F1028" s="2" t="s">
        <v>54</v>
      </c>
      <c r="G1028" s="2" t="s">
        <v>70</v>
      </c>
      <c r="H1028" s="2" t="s">
        <v>331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</row>
    <row r="1029" spans="1:15">
      <c r="A1029" s="2" t="s">
        <v>1660</v>
      </c>
      <c r="B1029" s="2" t="s">
        <v>57</v>
      </c>
      <c r="C1029" s="2" t="s">
        <v>2565</v>
      </c>
      <c r="D1029" s="2" t="s">
        <v>2566</v>
      </c>
      <c r="E1029" s="2" t="s">
        <v>30</v>
      </c>
      <c r="F1029" s="2" t="s">
        <v>54</v>
      </c>
      <c r="G1029" s="2" t="s">
        <v>425</v>
      </c>
      <c r="H1029" s="2" t="s">
        <v>331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</row>
    <row r="1030" spans="1:15">
      <c r="A1030" s="2" t="s">
        <v>1660</v>
      </c>
      <c r="B1030" s="2" t="s">
        <v>57</v>
      </c>
      <c r="C1030" s="2" t="s">
        <v>1902</v>
      </c>
      <c r="D1030" s="2" t="s">
        <v>1903</v>
      </c>
      <c r="E1030" s="2" t="s">
        <v>30</v>
      </c>
      <c r="F1030" s="2" t="s">
        <v>54</v>
      </c>
      <c r="G1030" s="2" t="s">
        <v>70</v>
      </c>
      <c r="H1030" s="2" t="s">
        <v>331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</row>
    <row r="1031" spans="1:15">
      <c r="A1031" s="2" t="s">
        <v>1660</v>
      </c>
      <c r="B1031" s="2" t="s">
        <v>57</v>
      </c>
      <c r="C1031" s="2" t="s">
        <v>1832</v>
      </c>
      <c r="D1031" s="2" t="s">
        <v>1833</v>
      </c>
      <c r="E1031" s="2" t="s">
        <v>30</v>
      </c>
      <c r="F1031" s="2" t="s">
        <v>54</v>
      </c>
      <c r="G1031" s="2" t="s">
        <v>70</v>
      </c>
      <c r="H1031" s="2" t="s">
        <v>331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</row>
    <row r="1032" spans="1:15">
      <c r="A1032" s="2" t="s">
        <v>1660</v>
      </c>
      <c r="B1032" s="2" t="s">
        <v>57</v>
      </c>
      <c r="C1032" s="2" t="s">
        <v>1794</v>
      </c>
      <c r="D1032" s="2" t="s">
        <v>1795</v>
      </c>
      <c r="E1032" s="2" t="s">
        <v>30</v>
      </c>
      <c r="F1032" s="2" t="s">
        <v>54</v>
      </c>
      <c r="G1032" s="2" t="s">
        <v>70</v>
      </c>
      <c r="H1032" s="2" t="s">
        <v>331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</row>
    <row r="1033" spans="1:15">
      <c r="A1033" s="2" t="s">
        <v>1660</v>
      </c>
      <c r="B1033" s="2" t="s">
        <v>57</v>
      </c>
      <c r="C1033" s="2" t="s">
        <v>1810</v>
      </c>
      <c r="D1033" s="2" t="s">
        <v>1811</v>
      </c>
      <c r="E1033" s="2" t="s">
        <v>30</v>
      </c>
      <c r="F1033" s="2" t="s">
        <v>54</v>
      </c>
      <c r="G1033" s="2" t="s">
        <v>70</v>
      </c>
      <c r="H1033" s="2" t="s">
        <v>331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</row>
    <row r="1034" spans="1:15">
      <c r="A1034" s="2" t="s">
        <v>1660</v>
      </c>
      <c r="B1034" s="2" t="s">
        <v>57</v>
      </c>
      <c r="C1034" s="2" t="s">
        <v>1948</v>
      </c>
      <c r="D1034" s="2" t="s">
        <v>1949</v>
      </c>
      <c r="E1034" s="2" t="s">
        <v>30</v>
      </c>
      <c r="F1034" s="2" t="s">
        <v>54</v>
      </c>
      <c r="G1034" s="2" t="s">
        <v>70</v>
      </c>
      <c r="H1034" s="2" t="s">
        <v>331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</row>
    <row r="1035" spans="1:15">
      <c r="A1035" s="2" t="s">
        <v>1660</v>
      </c>
      <c r="B1035" s="2" t="s">
        <v>57</v>
      </c>
      <c r="C1035" s="2" t="s">
        <v>1894</v>
      </c>
      <c r="D1035" s="2" t="s">
        <v>1895</v>
      </c>
      <c r="E1035" s="2" t="s">
        <v>30</v>
      </c>
      <c r="F1035" s="2" t="s">
        <v>54</v>
      </c>
      <c r="G1035" s="2" t="s">
        <v>70</v>
      </c>
      <c r="H1035" s="2" t="s">
        <v>331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</row>
    <row r="1036" spans="1:15">
      <c r="A1036" s="2" t="s">
        <v>1660</v>
      </c>
      <c r="B1036" s="2" t="s">
        <v>57</v>
      </c>
      <c r="C1036" s="2" t="s">
        <v>1884</v>
      </c>
      <c r="D1036" s="2" t="s">
        <v>1885</v>
      </c>
      <c r="E1036" s="2" t="s">
        <v>30</v>
      </c>
      <c r="F1036" s="2" t="s">
        <v>54</v>
      </c>
      <c r="G1036" s="2" t="s">
        <v>70</v>
      </c>
      <c r="H1036" s="2" t="s">
        <v>331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</row>
    <row r="1037" spans="1:15">
      <c r="A1037" s="2" t="s">
        <v>1660</v>
      </c>
      <c r="B1037" s="2" t="s">
        <v>57</v>
      </c>
      <c r="C1037" s="2" t="s">
        <v>2311</v>
      </c>
      <c r="D1037" s="2" t="s">
        <v>2561</v>
      </c>
      <c r="E1037" s="2" t="s">
        <v>30</v>
      </c>
      <c r="F1037" s="2" t="s">
        <v>54</v>
      </c>
      <c r="G1037" s="2" t="s">
        <v>425</v>
      </c>
      <c r="H1037" s="2" t="s">
        <v>331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</row>
    <row r="1038" spans="1:15">
      <c r="A1038" s="2" t="s">
        <v>1660</v>
      </c>
      <c r="B1038" s="2" t="s">
        <v>57</v>
      </c>
      <c r="C1038" s="2" t="s">
        <v>1807</v>
      </c>
      <c r="D1038" s="2" t="s">
        <v>1808</v>
      </c>
      <c r="E1038" s="2" t="s">
        <v>30</v>
      </c>
      <c r="F1038" s="2" t="s">
        <v>54</v>
      </c>
      <c r="G1038" s="2" t="s">
        <v>70</v>
      </c>
      <c r="H1038" s="2" t="s">
        <v>331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</row>
    <row r="1039" spans="1:15">
      <c r="A1039" s="2" t="s">
        <v>1660</v>
      </c>
      <c r="B1039" s="2" t="s">
        <v>57</v>
      </c>
      <c r="C1039" s="2" t="s">
        <v>1998</v>
      </c>
      <c r="D1039" s="2" t="s">
        <v>1999</v>
      </c>
      <c r="E1039" s="2" t="s">
        <v>30</v>
      </c>
      <c r="F1039" s="2" t="s">
        <v>54</v>
      </c>
      <c r="G1039" s="2" t="s">
        <v>70</v>
      </c>
      <c r="H1039" s="2" t="s">
        <v>331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</row>
    <row r="1040" spans="1:15">
      <c r="A1040" s="2" t="s">
        <v>1660</v>
      </c>
      <c r="B1040" s="2" t="s">
        <v>57</v>
      </c>
      <c r="C1040" s="2" t="s">
        <v>1908</v>
      </c>
      <c r="D1040" s="2" t="s">
        <v>1909</v>
      </c>
      <c r="E1040" s="2" t="s">
        <v>30</v>
      </c>
      <c r="F1040" s="2" t="s">
        <v>54</v>
      </c>
      <c r="G1040" s="2" t="s">
        <v>70</v>
      </c>
      <c r="H1040" s="2" t="s">
        <v>331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</row>
    <row r="1041" spans="1:15">
      <c r="A1041" s="2" t="s">
        <v>1660</v>
      </c>
      <c r="B1041" s="2" t="s">
        <v>57</v>
      </c>
      <c r="C1041" s="2" t="s">
        <v>2013</v>
      </c>
      <c r="D1041" s="2" t="s">
        <v>2014</v>
      </c>
      <c r="E1041" s="2" t="s">
        <v>30</v>
      </c>
      <c r="F1041" s="2" t="s">
        <v>54</v>
      </c>
      <c r="G1041" s="2" t="s">
        <v>70</v>
      </c>
      <c r="H1041" s="2" t="s">
        <v>331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</row>
    <row r="1042" spans="1:15">
      <c r="A1042" s="2" t="s">
        <v>1660</v>
      </c>
      <c r="B1042" s="2" t="s">
        <v>57</v>
      </c>
      <c r="C1042" s="2" t="s">
        <v>2567</v>
      </c>
      <c r="D1042" s="2" t="s">
        <v>2568</v>
      </c>
      <c r="E1042" s="2" t="s">
        <v>30</v>
      </c>
      <c r="F1042" s="2" t="s">
        <v>54</v>
      </c>
      <c r="G1042" s="2" t="s">
        <v>425</v>
      </c>
      <c r="H1042" s="2" t="s">
        <v>331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</row>
    <row r="1043" spans="1:15">
      <c r="A1043" s="2" t="s">
        <v>1660</v>
      </c>
      <c r="B1043" s="2" t="s">
        <v>57</v>
      </c>
      <c r="C1043" s="2" t="s">
        <v>1972</v>
      </c>
      <c r="D1043" s="2" t="s">
        <v>1973</v>
      </c>
      <c r="E1043" s="2" t="s">
        <v>30</v>
      </c>
      <c r="F1043" s="2" t="s">
        <v>54</v>
      </c>
      <c r="G1043" s="2" t="s">
        <v>70</v>
      </c>
      <c r="H1043" s="2" t="s">
        <v>331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</row>
    <row r="1044" spans="1:15">
      <c r="A1044" s="2" t="s">
        <v>1660</v>
      </c>
      <c r="B1044" s="2" t="s">
        <v>57</v>
      </c>
      <c r="C1044" s="2" t="s">
        <v>1958</v>
      </c>
      <c r="D1044" s="2" t="s">
        <v>1959</v>
      </c>
      <c r="E1044" s="2" t="s">
        <v>30</v>
      </c>
      <c r="F1044" s="2" t="s">
        <v>54</v>
      </c>
      <c r="G1044" s="2" t="s">
        <v>70</v>
      </c>
      <c r="H1044" s="2" t="s">
        <v>331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</row>
    <row r="1045" spans="1:15">
      <c r="A1045" s="2" t="s">
        <v>1660</v>
      </c>
      <c r="B1045" s="2" t="s">
        <v>57</v>
      </c>
      <c r="C1045" s="2" t="s">
        <v>1740</v>
      </c>
      <c r="D1045" s="2" t="s">
        <v>1809</v>
      </c>
      <c r="E1045" s="2" t="s">
        <v>30</v>
      </c>
      <c r="F1045" s="2" t="s">
        <v>54</v>
      </c>
      <c r="G1045" s="2" t="s">
        <v>70</v>
      </c>
      <c r="H1045" s="2" t="s">
        <v>331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</row>
    <row r="1046" spans="1:15">
      <c r="A1046" s="2" t="s">
        <v>1660</v>
      </c>
      <c r="B1046" s="2" t="s">
        <v>57</v>
      </c>
      <c r="C1046" s="2" t="s">
        <v>1868</v>
      </c>
      <c r="D1046" s="2" t="s">
        <v>1869</v>
      </c>
      <c r="E1046" s="2" t="s">
        <v>30</v>
      </c>
      <c r="F1046" s="2" t="s">
        <v>54</v>
      </c>
      <c r="G1046" s="2" t="s">
        <v>70</v>
      </c>
      <c r="H1046" s="2" t="s">
        <v>331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</row>
    <row r="1047" spans="1:15">
      <c r="A1047" s="2" t="s">
        <v>1660</v>
      </c>
      <c r="B1047" s="2" t="s">
        <v>57</v>
      </c>
      <c r="C1047" s="2" t="s">
        <v>1828</v>
      </c>
      <c r="D1047" s="2" t="s">
        <v>1829</v>
      </c>
      <c r="E1047" s="2" t="s">
        <v>30</v>
      </c>
      <c r="F1047" s="2" t="s">
        <v>54</v>
      </c>
      <c r="G1047" s="2" t="s">
        <v>70</v>
      </c>
      <c r="H1047" s="2" t="s">
        <v>331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</row>
    <row r="1048" spans="1:15">
      <c r="A1048" s="2" t="s">
        <v>1660</v>
      </c>
      <c r="B1048" s="2" t="s">
        <v>57</v>
      </c>
      <c r="C1048" s="2" t="s">
        <v>2081</v>
      </c>
      <c r="D1048" s="2" t="s">
        <v>2082</v>
      </c>
      <c r="E1048" s="2" t="s">
        <v>30</v>
      </c>
      <c r="F1048" s="2" t="s">
        <v>54</v>
      </c>
      <c r="G1048" s="2" t="s">
        <v>70</v>
      </c>
      <c r="H1048" s="2" t="s">
        <v>331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</row>
    <row r="1049" spans="1:15">
      <c r="A1049" s="2" t="s">
        <v>1660</v>
      </c>
      <c r="B1049" s="2" t="s">
        <v>57</v>
      </c>
      <c r="C1049" s="2" t="s">
        <v>1690</v>
      </c>
      <c r="D1049" s="2" t="s">
        <v>1771</v>
      </c>
      <c r="E1049" s="2" t="s">
        <v>30</v>
      </c>
      <c r="F1049" s="2" t="s">
        <v>54</v>
      </c>
      <c r="G1049" s="2" t="s">
        <v>70</v>
      </c>
      <c r="H1049" s="2" t="s">
        <v>331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</row>
    <row r="1050" spans="1:15">
      <c r="A1050" s="2" t="s">
        <v>1660</v>
      </c>
      <c r="B1050" s="2" t="s">
        <v>57</v>
      </c>
      <c r="C1050" s="2" t="s">
        <v>1690</v>
      </c>
      <c r="D1050" s="2" t="s">
        <v>1772</v>
      </c>
      <c r="E1050" s="2" t="s">
        <v>30</v>
      </c>
      <c r="F1050" s="2" t="s">
        <v>54</v>
      </c>
      <c r="G1050" s="2" t="s">
        <v>70</v>
      </c>
      <c r="H1050" s="2" t="s">
        <v>331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</row>
    <row r="1051" spans="1:15">
      <c r="A1051" s="2" t="s">
        <v>1660</v>
      </c>
      <c r="B1051" s="2" t="s">
        <v>57</v>
      </c>
      <c r="C1051" s="2" t="s">
        <v>1743</v>
      </c>
      <c r="D1051" s="2" t="s">
        <v>2097</v>
      </c>
      <c r="E1051" s="2" t="s">
        <v>30</v>
      </c>
      <c r="F1051" s="2" t="s">
        <v>54</v>
      </c>
      <c r="G1051" s="2" t="s">
        <v>70</v>
      </c>
      <c r="H1051" s="2" t="s">
        <v>331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</row>
    <row r="1052" spans="1:15">
      <c r="A1052" s="2" t="s">
        <v>1660</v>
      </c>
      <c r="B1052" s="2" t="s">
        <v>57</v>
      </c>
      <c r="C1052" s="2" t="s">
        <v>1801</v>
      </c>
      <c r="D1052" s="2" t="s">
        <v>1802</v>
      </c>
      <c r="E1052" s="2" t="s">
        <v>30</v>
      </c>
      <c r="F1052" s="2" t="s">
        <v>54</v>
      </c>
      <c r="G1052" s="2" t="s">
        <v>70</v>
      </c>
      <c r="H1052" s="2" t="s">
        <v>331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</row>
    <row r="1053" spans="1:15">
      <c r="A1053" s="2" t="s">
        <v>1660</v>
      </c>
      <c r="B1053" s="2" t="s">
        <v>57</v>
      </c>
      <c r="C1053" s="2" t="s">
        <v>7629</v>
      </c>
      <c r="D1053" s="2" t="s">
        <v>2078</v>
      </c>
      <c r="E1053" s="2" t="s">
        <v>30</v>
      </c>
      <c r="F1053" s="2" t="s">
        <v>54</v>
      </c>
      <c r="G1053" s="2" t="s">
        <v>70</v>
      </c>
      <c r="H1053" s="2" t="s">
        <v>331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</row>
    <row r="1054" spans="1:15">
      <c r="A1054" s="2" t="s">
        <v>1660</v>
      </c>
      <c r="B1054" s="2" t="s">
        <v>57</v>
      </c>
      <c r="C1054" s="2" t="s">
        <v>1860</v>
      </c>
      <c r="D1054" s="2" t="s">
        <v>1861</v>
      </c>
      <c r="E1054" s="2" t="s">
        <v>30</v>
      </c>
      <c r="F1054" s="2" t="s">
        <v>54</v>
      </c>
      <c r="G1054" s="2" t="s">
        <v>70</v>
      </c>
      <c r="H1054" s="2" t="s">
        <v>331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</row>
    <row r="1055" spans="1:15">
      <c r="A1055" s="2" t="s">
        <v>1660</v>
      </c>
      <c r="B1055" s="2" t="s">
        <v>57</v>
      </c>
      <c r="C1055" s="2" t="s">
        <v>1842</v>
      </c>
      <c r="D1055" s="2" t="s">
        <v>1843</v>
      </c>
      <c r="E1055" s="2" t="s">
        <v>30</v>
      </c>
      <c r="F1055" s="2" t="s">
        <v>54</v>
      </c>
      <c r="G1055" s="2" t="s">
        <v>70</v>
      </c>
      <c r="H1055" s="2" t="s">
        <v>331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</row>
    <row r="1056" spans="1:15">
      <c r="A1056" s="2" t="s">
        <v>1660</v>
      </c>
      <c r="B1056" s="2" t="s">
        <v>57</v>
      </c>
      <c r="C1056" s="2" t="s">
        <v>1767</v>
      </c>
      <c r="D1056" s="2" t="s">
        <v>1768</v>
      </c>
      <c r="E1056" s="2" t="s">
        <v>30</v>
      </c>
      <c r="F1056" s="2" t="s">
        <v>54</v>
      </c>
      <c r="G1056" s="2" t="s">
        <v>55</v>
      </c>
      <c r="H1056" s="2" t="s">
        <v>331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</row>
    <row r="1057" spans="1:15">
      <c r="A1057" s="2" t="s">
        <v>1660</v>
      </c>
      <c r="B1057" s="2" t="s">
        <v>57</v>
      </c>
      <c r="C1057" s="2" t="s">
        <v>1922</v>
      </c>
      <c r="D1057" s="2" t="s">
        <v>1923</v>
      </c>
      <c r="E1057" s="2" t="s">
        <v>30</v>
      </c>
      <c r="F1057" s="2" t="s">
        <v>54</v>
      </c>
      <c r="G1057" s="2" t="s">
        <v>70</v>
      </c>
      <c r="H1057" s="2" t="s">
        <v>331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</row>
    <row r="1058" spans="1:15">
      <c r="A1058" s="2" t="s">
        <v>1660</v>
      </c>
      <c r="B1058" s="2" t="s">
        <v>57</v>
      </c>
      <c r="C1058" s="2" t="s">
        <v>1888</v>
      </c>
      <c r="D1058" s="2" t="s">
        <v>1889</v>
      </c>
      <c r="E1058" s="2" t="s">
        <v>30</v>
      </c>
      <c r="F1058" s="2" t="s">
        <v>54</v>
      </c>
      <c r="G1058" s="2" t="s">
        <v>70</v>
      </c>
      <c r="H1058" s="2" t="s">
        <v>331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</row>
    <row r="1059" spans="1:15">
      <c r="A1059" s="2" t="s">
        <v>1660</v>
      </c>
      <c r="B1059" s="2" t="s">
        <v>57</v>
      </c>
      <c r="C1059" s="2" t="s">
        <v>1914</v>
      </c>
      <c r="D1059" s="2" t="s">
        <v>1915</v>
      </c>
      <c r="E1059" s="2" t="s">
        <v>30</v>
      </c>
      <c r="F1059" s="2" t="s">
        <v>54</v>
      </c>
      <c r="G1059" s="2" t="s">
        <v>70</v>
      </c>
      <c r="H1059" s="2" t="s">
        <v>331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</row>
    <row r="1060" spans="1:15">
      <c r="A1060" s="2" t="s">
        <v>1660</v>
      </c>
      <c r="B1060" s="2" t="s">
        <v>67</v>
      </c>
      <c r="C1060" s="2" t="s">
        <v>2305</v>
      </c>
      <c r="D1060" s="2" t="s">
        <v>6655</v>
      </c>
      <c r="E1060" s="2" t="s">
        <v>30</v>
      </c>
      <c r="F1060" s="2" t="s">
        <v>54</v>
      </c>
      <c r="G1060" s="2" t="s">
        <v>425</v>
      </c>
      <c r="H1060" s="2" t="s">
        <v>7622</v>
      </c>
      <c r="I1060" s="3">
        <v>15534.945046443947</v>
      </c>
      <c r="J1060" s="3">
        <v>8153.7193226398949</v>
      </c>
      <c r="K1060" s="3">
        <v>15808.272883834536</v>
      </c>
      <c r="L1060" s="3">
        <v>34291.15621152005</v>
      </c>
      <c r="M1060" s="3">
        <v>15719.321405493301</v>
      </c>
      <c r="N1060" s="3">
        <v>10166.819909541693</v>
      </c>
      <c r="O1060" s="3">
        <v>99674.234779473423</v>
      </c>
    </row>
    <row r="1061" spans="1:15">
      <c r="A1061" s="2" t="s">
        <v>1660</v>
      </c>
      <c r="B1061" s="2" t="s">
        <v>67</v>
      </c>
      <c r="C1061" s="2" t="s">
        <v>2305</v>
      </c>
      <c r="D1061" s="2" t="s">
        <v>6656</v>
      </c>
      <c r="E1061" s="2" t="s">
        <v>30</v>
      </c>
      <c r="F1061" s="2" t="s">
        <v>54</v>
      </c>
      <c r="G1061" s="2" t="s">
        <v>425</v>
      </c>
      <c r="H1061" s="2" t="s">
        <v>7622</v>
      </c>
      <c r="I1061" s="3">
        <v>15534.945046443947</v>
      </c>
      <c r="J1061" s="3">
        <v>8153.7193226398949</v>
      </c>
      <c r="K1061" s="3">
        <v>15808.272883834536</v>
      </c>
      <c r="L1061" s="3">
        <v>34291.15621152005</v>
      </c>
      <c r="M1061" s="3">
        <v>15719.321405493301</v>
      </c>
      <c r="N1061" s="3">
        <v>10166.819909541693</v>
      </c>
      <c r="O1061" s="3">
        <v>99674.234779473423</v>
      </c>
    </row>
    <row r="1062" spans="1:15">
      <c r="A1062" s="2" t="s">
        <v>1660</v>
      </c>
      <c r="B1062" s="2" t="s">
        <v>67</v>
      </c>
      <c r="C1062" s="2" t="s">
        <v>6652</v>
      </c>
      <c r="D1062" s="2" t="s">
        <v>6653</v>
      </c>
      <c r="E1062" s="2" t="s">
        <v>30</v>
      </c>
      <c r="F1062" s="2" t="s">
        <v>54</v>
      </c>
      <c r="G1062" s="2" t="s">
        <v>425</v>
      </c>
      <c r="H1062" s="2" t="s">
        <v>7622</v>
      </c>
      <c r="I1062" s="3">
        <v>15534.945046443952</v>
      </c>
      <c r="J1062" s="3">
        <v>8153.7193226398958</v>
      </c>
      <c r="K1062" s="3">
        <v>15808.272883834534</v>
      </c>
      <c r="L1062" s="3">
        <v>34291.156211520036</v>
      </c>
      <c r="M1062" s="3">
        <v>15719.321405493303</v>
      </c>
      <c r="N1062" s="3">
        <v>10166.819909541695</v>
      </c>
      <c r="O1062" s="3">
        <v>99674.234779473423</v>
      </c>
    </row>
    <row r="1063" spans="1:15">
      <c r="A1063" s="2" t="s">
        <v>1660</v>
      </c>
      <c r="B1063" s="2" t="s">
        <v>67</v>
      </c>
      <c r="C1063" s="2" t="s">
        <v>6652</v>
      </c>
      <c r="D1063" s="2" t="s">
        <v>6654</v>
      </c>
      <c r="E1063" s="2" t="s">
        <v>30</v>
      </c>
      <c r="F1063" s="2" t="s">
        <v>54</v>
      </c>
      <c r="G1063" s="2" t="s">
        <v>425</v>
      </c>
      <c r="H1063" s="2" t="s">
        <v>7622</v>
      </c>
      <c r="I1063" s="3">
        <v>15534.945046443949</v>
      </c>
      <c r="J1063" s="3">
        <v>8153.7193226398958</v>
      </c>
      <c r="K1063" s="3">
        <v>15808.272883834537</v>
      </c>
      <c r="L1063" s="3">
        <v>34291.156211520029</v>
      </c>
      <c r="M1063" s="3">
        <v>15719.321405493301</v>
      </c>
      <c r="N1063" s="3">
        <v>10166.819909541693</v>
      </c>
      <c r="O1063" s="3">
        <v>99674.234779473409</v>
      </c>
    </row>
    <row r="1064" spans="1:15">
      <c r="A1064" s="2" t="s">
        <v>1660</v>
      </c>
      <c r="B1064" s="2" t="s">
        <v>67</v>
      </c>
      <c r="C1064" s="2" t="s">
        <v>2297</v>
      </c>
      <c r="D1064" s="2" t="s">
        <v>6672</v>
      </c>
      <c r="E1064" s="2" t="s">
        <v>30</v>
      </c>
      <c r="F1064" s="2" t="s">
        <v>54</v>
      </c>
      <c r="G1064" s="2" t="s">
        <v>425</v>
      </c>
      <c r="H1064" s="2" t="s">
        <v>7622</v>
      </c>
      <c r="I1064" s="3">
        <v>15534.945046443954</v>
      </c>
      <c r="J1064" s="3">
        <v>8153.7193226398958</v>
      </c>
      <c r="K1064" s="3">
        <v>15808.272883834539</v>
      </c>
      <c r="L1064" s="3">
        <v>34291.15621152005</v>
      </c>
      <c r="M1064" s="3">
        <v>15719.321405493301</v>
      </c>
      <c r="N1064" s="3">
        <v>10166.819909541697</v>
      </c>
      <c r="O1064" s="3">
        <v>99674.234779473438</v>
      </c>
    </row>
    <row r="1065" spans="1:15">
      <c r="A1065" s="2" t="s">
        <v>1660</v>
      </c>
      <c r="B1065" s="2" t="s">
        <v>67</v>
      </c>
      <c r="C1065" s="2" t="s">
        <v>6693</v>
      </c>
      <c r="D1065" s="2" t="s">
        <v>6694</v>
      </c>
      <c r="E1065" s="2" t="s">
        <v>30</v>
      </c>
      <c r="F1065" s="2" t="s">
        <v>54</v>
      </c>
      <c r="G1065" s="2" t="s">
        <v>425</v>
      </c>
      <c r="H1065" s="2" t="s">
        <v>7622</v>
      </c>
      <c r="I1065" s="3">
        <v>15534.945046443949</v>
      </c>
      <c r="J1065" s="3">
        <v>8153.7193226398958</v>
      </c>
      <c r="K1065" s="3">
        <v>15808.272883834534</v>
      </c>
      <c r="L1065" s="3">
        <v>34291.15621152005</v>
      </c>
      <c r="M1065" s="3">
        <v>15719.321405493301</v>
      </c>
      <c r="N1065" s="3">
        <v>10166.8199095417</v>
      </c>
      <c r="O1065" s="3">
        <v>99674.234779473438</v>
      </c>
    </row>
    <row r="1066" spans="1:15">
      <c r="A1066" s="2" t="s">
        <v>1660</v>
      </c>
      <c r="B1066" s="2" t="s">
        <v>67</v>
      </c>
      <c r="C1066" s="2" t="s">
        <v>2255</v>
      </c>
      <c r="D1066" s="2" t="s">
        <v>6740</v>
      </c>
      <c r="E1066" s="2" t="s">
        <v>30</v>
      </c>
      <c r="F1066" s="2" t="s">
        <v>54</v>
      </c>
      <c r="G1066" s="2" t="s">
        <v>425</v>
      </c>
      <c r="H1066" s="2" t="s">
        <v>7622</v>
      </c>
      <c r="I1066" s="3">
        <v>15534.945046443951</v>
      </c>
      <c r="J1066" s="3">
        <v>8153.7193226398967</v>
      </c>
      <c r="K1066" s="3">
        <v>15808.272883834532</v>
      </c>
      <c r="L1066" s="3">
        <v>34291.15621152005</v>
      </c>
      <c r="M1066" s="3">
        <v>15719.321405493309</v>
      </c>
      <c r="N1066" s="3">
        <v>10166.819909541695</v>
      </c>
      <c r="O1066" s="3">
        <v>99674.234779473438</v>
      </c>
    </row>
    <row r="1067" spans="1:15">
      <c r="A1067" s="2" t="s">
        <v>1660</v>
      </c>
      <c r="B1067" s="2" t="s">
        <v>67</v>
      </c>
      <c r="C1067" s="2" t="s">
        <v>2285</v>
      </c>
      <c r="D1067" s="2" t="s">
        <v>6794</v>
      </c>
      <c r="E1067" s="2" t="s">
        <v>30</v>
      </c>
      <c r="F1067" s="2" t="s">
        <v>54</v>
      </c>
      <c r="G1067" s="2" t="s">
        <v>425</v>
      </c>
      <c r="H1067" s="2" t="s">
        <v>7622</v>
      </c>
      <c r="I1067" s="3">
        <v>15534.945046443951</v>
      </c>
      <c r="J1067" s="3">
        <v>8153.7193226398958</v>
      </c>
      <c r="K1067" s="3">
        <v>15808.272883834539</v>
      </c>
      <c r="L1067" s="3">
        <v>34291.156211520065</v>
      </c>
      <c r="M1067" s="3">
        <v>15719.321405493298</v>
      </c>
      <c r="N1067" s="3">
        <v>10166.819909541691</v>
      </c>
      <c r="O1067" s="3">
        <v>99674.234779473438</v>
      </c>
    </row>
    <row r="1068" spans="1:15">
      <c r="A1068" s="2" t="s">
        <v>1660</v>
      </c>
      <c r="B1068" s="2" t="s">
        <v>67</v>
      </c>
      <c r="C1068" s="2" t="s">
        <v>6780</v>
      </c>
      <c r="D1068" s="2" t="s">
        <v>6781</v>
      </c>
      <c r="E1068" s="2" t="s">
        <v>30</v>
      </c>
      <c r="F1068" s="2" t="s">
        <v>54</v>
      </c>
      <c r="G1068" s="2" t="s">
        <v>425</v>
      </c>
      <c r="H1068" s="2" t="s">
        <v>7622</v>
      </c>
      <c r="I1068" s="3">
        <v>15534.945046443949</v>
      </c>
      <c r="J1068" s="3">
        <v>8153.7193226398958</v>
      </c>
      <c r="K1068" s="3">
        <v>15808.272883834534</v>
      </c>
      <c r="L1068" s="3">
        <v>34291.156211520043</v>
      </c>
      <c r="M1068" s="3">
        <v>15719.321405493298</v>
      </c>
      <c r="N1068" s="3">
        <v>10166.819909541691</v>
      </c>
      <c r="O1068" s="3">
        <v>99674.234779473423</v>
      </c>
    </row>
    <row r="1069" spans="1:15">
      <c r="A1069" s="2" t="s">
        <v>1660</v>
      </c>
      <c r="B1069" s="2" t="s">
        <v>67</v>
      </c>
      <c r="C1069" s="2" t="s">
        <v>2340</v>
      </c>
      <c r="D1069" s="2" t="s">
        <v>6660</v>
      </c>
      <c r="E1069" s="2" t="s">
        <v>30</v>
      </c>
      <c r="F1069" s="2" t="s">
        <v>54</v>
      </c>
      <c r="G1069" s="2" t="s">
        <v>425</v>
      </c>
      <c r="H1069" s="2" t="s">
        <v>7622</v>
      </c>
      <c r="I1069" s="3">
        <v>15534.945046443947</v>
      </c>
      <c r="J1069" s="3">
        <v>8153.7193226398949</v>
      </c>
      <c r="K1069" s="3">
        <v>15808.272883834534</v>
      </c>
      <c r="L1069" s="3">
        <v>34291.156211520043</v>
      </c>
      <c r="M1069" s="3">
        <v>15719.321405493303</v>
      </c>
      <c r="N1069" s="3">
        <v>10166.819909541691</v>
      </c>
      <c r="O1069" s="3">
        <v>99674.234779473423</v>
      </c>
    </row>
    <row r="1070" spans="1:15">
      <c r="A1070" s="2" t="s">
        <v>1660</v>
      </c>
      <c r="B1070" s="2" t="s">
        <v>67</v>
      </c>
      <c r="C1070" s="2" t="s">
        <v>2141</v>
      </c>
      <c r="D1070" s="2" t="s">
        <v>6850</v>
      </c>
      <c r="E1070" s="2" t="s">
        <v>30</v>
      </c>
      <c r="F1070" s="2" t="s">
        <v>54</v>
      </c>
      <c r="G1070" s="2" t="s">
        <v>425</v>
      </c>
      <c r="H1070" s="2" t="s">
        <v>7622</v>
      </c>
      <c r="I1070" s="3">
        <v>15534.945046443951</v>
      </c>
      <c r="J1070" s="3">
        <v>8153.7193226398949</v>
      </c>
      <c r="K1070" s="3">
        <v>15808.272883834534</v>
      </c>
      <c r="L1070" s="3">
        <v>34291.156211520043</v>
      </c>
      <c r="M1070" s="3">
        <v>15719.321405493301</v>
      </c>
      <c r="N1070" s="3">
        <v>10166.819909541693</v>
      </c>
      <c r="O1070" s="3">
        <v>99674.234779473423</v>
      </c>
    </row>
    <row r="1071" spans="1:15">
      <c r="A1071" s="2" t="s">
        <v>1660</v>
      </c>
      <c r="B1071" s="2" t="s">
        <v>67</v>
      </c>
      <c r="C1071" s="2" t="s">
        <v>1982</v>
      </c>
      <c r="D1071" s="2" t="s">
        <v>6657</v>
      </c>
      <c r="E1071" s="2" t="s">
        <v>30</v>
      </c>
      <c r="F1071" s="2" t="s">
        <v>54</v>
      </c>
      <c r="G1071" s="2" t="s">
        <v>425</v>
      </c>
      <c r="H1071" s="2" t="s">
        <v>7622</v>
      </c>
      <c r="I1071" s="3">
        <v>15534.945046443954</v>
      </c>
      <c r="J1071" s="3">
        <v>8153.7193226398958</v>
      </c>
      <c r="K1071" s="3">
        <v>15808.272883834537</v>
      </c>
      <c r="L1071" s="3">
        <v>34291.156211520036</v>
      </c>
      <c r="M1071" s="3">
        <v>15719.321405493301</v>
      </c>
      <c r="N1071" s="3">
        <v>10166.819909541688</v>
      </c>
      <c r="O1071" s="3">
        <v>99674.234779473423</v>
      </c>
    </row>
    <row r="1072" spans="1:15">
      <c r="A1072" s="2" t="s">
        <v>1660</v>
      </c>
      <c r="B1072" s="2" t="s">
        <v>67</v>
      </c>
      <c r="C1072" s="2" t="s">
        <v>2178</v>
      </c>
      <c r="D1072" s="2" t="s">
        <v>6690</v>
      </c>
      <c r="E1072" s="2" t="s">
        <v>30</v>
      </c>
      <c r="F1072" s="2" t="s">
        <v>54</v>
      </c>
      <c r="G1072" s="2" t="s">
        <v>425</v>
      </c>
      <c r="H1072" s="2" t="s">
        <v>7622</v>
      </c>
      <c r="I1072" s="3">
        <v>15534.945046443949</v>
      </c>
      <c r="J1072" s="3">
        <v>8153.7193226398958</v>
      </c>
      <c r="K1072" s="3">
        <v>15808.272883834534</v>
      </c>
      <c r="L1072" s="3">
        <v>34291.156211520043</v>
      </c>
      <c r="M1072" s="3">
        <v>15719.321405493301</v>
      </c>
      <c r="N1072" s="3">
        <v>10166.819909541689</v>
      </c>
      <c r="O1072" s="3">
        <v>99674.234779473423</v>
      </c>
    </row>
    <row r="1073" spans="1:15">
      <c r="A1073" s="2" t="s">
        <v>1660</v>
      </c>
      <c r="B1073" s="2" t="s">
        <v>67</v>
      </c>
      <c r="C1073" s="2" t="s">
        <v>2883</v>
      </c>
      <c r="D1073" s="2" t="s">
        <v>6763</v>
      </c>
      <c r="E1073" s="2" t="s">
        <v>30</v>
      </c>
      <c r="F1073" s="2" t="s">
        <v>54</v>
      </c>
      <c r="G1073" s="2" t="s">
        <v>425</v>
      </c>
      <c r="H1073" s="2" t="s">
        <v>7622</v>
      </c>
      <c r="I1073" s="3">
        <v>15534.945046443951</v>
      </c>
      <c r="J1073" s="3">
        <v>8153.7193226398958</v>
      </c>
      <c r="K1073" s="3">
        <v>15808.272883834536</v>
      </c>
      <c r="L1073" s="3">
        <v>34291.15621152005</v>
      </c>
      <c r="M1073" s="3">
        <v>15719.3214054933</v>
      </c>
      <c r="N1073" s="3">
        <v>10166.819909541693</v>
      </c>
      <c r="O1073" s="3">
        <v>99674.234779473423</v>
      </c>
    </row>
    <row r="1074" spans="1:15">
      <c r="A1074" s="2" t="s">
        <v>1660</v>
      </c>
      <c r="B1074" s="2" t="s">
        <v>67</v>
      </c>
      <c r="C1074" s="2" t="s">
        <v>2253</v>
      </c>
      <c r="D1074" s="2" t="s">
        <v>6701</v>
      </c>
      <c r="E1074" s="2" t="s">
        <v>30</v>
      </c>
      <c r="F1074" s="2" t="s">
        <v>54</v>
      </c>
      <c r="G1074" s="2" t="s">
        <v>425</v>
      </c>
      <c r="H1074" s="2" t="s">
        <v>7622</v>
      </c>
      <c r="I1074" s="3">
        <v>15534.945046443951</v>
      </c>
      <c r="J1074" s="3">
        <v>8153.7193226398958</v>
      </c>
      <c r="K1074" s="3">
        <v>15808.272883834537</v>
      </c>
      <c r="L1074" s="3">
        <v>34291.156211520043</v>
      </c>
      <c r="M1074" s="3">
        <v>15719.321405493305</v>
      </c>
      <c r="N1074" s="3">
        <v>10166.819909541689</v>
      </c>
      <c r="O1074" s="3">
        <v>99674.234779473423</v>
      </c>
    </row>
    <row r="1075" spans="1:15">
      <c r="A1075" s="2" t="s">
        <v>1660</v>
      </c>
      <c r="B1075" s="2" t="s">
        <v>67</v>
      </c>
      <c r="C1075" s="2" t="s">
        <v>2309</v>
      </c>
      <c r="D1075" s="2" t="s">
        <v>6778</v>
      </c>
      <c r="E1075" s="2" t="s">
        <v>30</v>
      </c>
      <c r="F1075" s="2" t="s">
        <v>54</v>
      </c>
      <c r="G1075" s="2" t="s">
        <v>425</v>
      </c>
      <c r="H1075" s="2" t="s">
        <v>7622</v>
      </c>
      <c r="I1075" s="3">
        <v>15534.945046443949</v>
      </c>
      <c r="J1075" s="3">
        <v>8153.7193226398949</v>
      </c>
      <c r="K1075" s="3">
        <v>15808.272883834537</v>
      </c>
      <c r="L1075" s="3">
        <v>34291.156211520043</v>
      </c>
      <c r="M1075" s="3">
        <v>15719.3214054933</v>
      </c>
      <c r="N1075" s="3">
        <v>10166.819909541693</v>
      </c>
      <c r="O1075" s="3">
        <v>99674.234779473423</v>
      </c>
    </row>
    <row r="1076" spans="1:15">
      <c r="A1076" s="2" t="s">
        <v>1660</v>
      </c>
      <c r="B1076" s="2" t="s">
        <v>67</v>
      </c>
      <c r="C1076" s="2" t="s">
        <v>2264</v>
      </c>
      <c r="D1076" s="2" t="s">
        <v>6695</v>
      </c>
      <c r="E1076" s="2" t="s">
        <v>30</v>
      </c>
      <c r="F1076" s="2" t="s">
        <v>54</v>
      </c>
      <c r="G1076" s="2" t="s">
        <v>425</v>
      </c>
      <c r="H1076" s="2" t="s">
        <v>7622</v>
      </c>
      <c r="I1076" s="3">
        <v>15534.945046443947</v>
      </c>
      <c r="J1076" s="3">
        <v>8153.7193226398949</v>
      </c>
      <c r="K1076" s="3">
        <v>15808.272883834534</v>
      </c>
      <c r="L1076" s="3">
        <v>34291.15621152005</v>
      </c>
      <c r="M1076" s="3">
        <v>15719.321405493305</v>
      </c>
      <c r="N1076" s="3">
        <v>10166.819909541693</v>
      </c>
      <c r="O1076" s="3">
        <v>99674.234779473423</v>
      </c>
    </row>
    <row r="1077" spans="1:15">
      <c r="A1077" s="2" t="s">
        <v>1660</v>
      </c>
      <c r="B1077" s="2" t="s">
        <v>67</v>
      </c>
      <c r="C1077" s="2" t="s">
        <v>2157</v>
      </c>
      <c r="D1077" s="2" t="s">
        <v>6875</v>
      </c>
      <c r="E1077" s="2" t="s">
        <v>30</v>
      </c>
      <c r="F1077" s="2" t="s">
        <v>54</v>
      </c>
      <c r="G1077" s="2" t="s">
        <v>425</v>
      </c>
      <c r="H1077" s="2" t="s">
        <v>7622</v>
      </c>
      <c r="I1077" s="3">
        <v>15534.945046443952</v>
      </c>
      <c r="J1077" s="3">
        <v>8153.7193226398949</v>
      </c>
      <c r="K1077" s="3">
        <v>15808.272883834536</v>
      </c>
      <c r="L1077" s="3">
        <v>34291.15621152005</v>
      </c>
      <c r="M1077" s="3">
        <v>15719.3214054933</v>
      </c>
      <c r="N1077" s="3">
        <v>10166.819909541689</v>
      </c>
      <c r="O1077" s="3">
        <v>99674.234779473423</v>
      </c>
    </row>
    <row r="1078" spans="1:15">
      <c r="A1078" s="2" t="s">
        <v>1660</v>
      </c>
      <c r="B1078" s="2" t="s">
        <v>67</v>
      </c>
      <c r="C1078" s="2" t="s">
        <v>6804</v>
      </c>
      <c r="D1078" s="2" t="s">
        <v>6805</v>
      </c>
      <c r="E1078" s="2" t="s">
        <v>30</v>
      </c>
      <c r="F1078" s="2" t="s">
        <v>54</v>
      </c>
      <c r="G1078" s="2" t="s">
        <v>425</v>
      </c>
      <c r="H1078" s="2" t="s">
        <v>7622</v>
      </c>
      <c r="I1078" s="3">
        <v>15534.945046443949</v>
      </c>
      <c r="J1078" s="3">
        <v>8153.7193226398958</v>
      </c>
      <c r="K1078" s="3">
        <v>15808.272883834534</v>
      </c>
      <c r="L1078" s="3">
        <v>34291.156211520043</v>
      </c>
      <c r="M1078" s="3">
        <v>15719.321405493298</v>
      </c>
      <c r="N1078" s="3">
        <v>10166.819909541693</v>
      </c>
      <c r="O1078" s="3">
        <v>99674.234779473423</v>
      </c>
    </row>
    <row r="1079" spans="1:15">
      <c r="A1079" s="2" t="s">
        <v>1660</v>
      </c>
      <c r="B1079" s="2" t="s">
        <v>67</v>
      </c>
      <c r="C1079" s="2" t="s">
        <v>1840</v>
      </c>
      <c r="D1079" s="2" t="s">
        <v>6770</v>
      </c>
      <c r="E1079" s="2" t="s">
        <v>30</v>
      </c>
      <c r="F1079" s="2" t="s">
        <v>54</v>
      </c>
      <c r="G1079" s="2" t="s">
        <v>425</v>
      </c>
      <c r="H1079" s="2" t="s">
        <v>7622</v>
      </c>
      <c r="I1079" s="3">
        <v>15534.945046443951</v>
      </c>
      <c r="J1079" s="3">
        <v>8153.7193226398958</v>
      </c>
      <c r="K1079" s="3">
        <v>15808.272883834534</v>
      </c>
      <c r="L1079" s="3">
        <v>34291.156211520043</v>
      </c>
      <c r="M1079" s="3">
        <v>15719.3214054933</v>
      </c>
      <c r="N1079" s="3">
        <v>10166.819909541693</v>
      </c>
      <c r="O1079" s="3">
        <v>99674.234779473423</v>
      </c>
    </row>
    <row r="1080" spans="1:15">
      <c r="A1080" s="2" t="s">
        <v>1660</v>
      </c>
      <c r="B1080" s="2" t="s">
        <v>67</v>
      </c>
      <c r="C1080" s="2" t="s">
        <v>1690</v>
      </c>
      <c r="D1080" s="2" t="s">
        <v>6682</v>
      </c>
      <c r="E1080" s="2" t="s">
        <v>30</v>
      </c>
      <c r="F1080" s="2" t="s">
        <v>54</v>
      </c>
      <c r="G1080" s="2" t="s">
        <v>425</v>
      </c>
      <c r="H1080" s="2" t="s">
        <v>7622</v>
      </c>
      <c r="I1080" s="3">
        <v>15534.945046443951</v>
      </c>
      <c r="J1080" s="3">
        <v>8153.719322639894</v>
      </c>
      <c r="K1080" s="3">
        <v>15808.272883834536</v>
      </c>
      <c r="L1080" s="3">
        <v>34291.156211520036</v>
      </c>
      <c r="M1080" s="3">
        <v>15719.321405493301</v>
      </c>
      <c r="N1080" s="3">
        <v>10166.819909541691</v>
      </c>
      <c r="O1080" s="3">
        <v>99674.234779473423</v>
      </c>
    </row>
    <row r="1081" spans="1:15">
      <c r="A1081" s="2" t="s">
        <v>1660</v>
      </c>
      <c r="B1081" s="2" t="s">
        <v>67</v>
      </c>
      <c r="C1081" s="2" t="s">
        <v>1908</v>
      </c>
      <c r="D1081" s="2" t="s">
        <v>6776</v>
      </c>
      <c r="E1081" s="2" t="s">
        <v>30</v>
      </c>
      <c r="F1081" s="2" t="s">
        <v>54</v>
      </c>
      <c r="G1081" s="2" t="s">
        <v>425</v>
      </c>
      <c r="H1081" s="2" t="s">
        <v>7622</v>
      </c>
      <c r="I1081" s="3">
        <v>15534.945046443952</v>
      </c>
      <c r="J1081" s="3">
        <v>8153.7193226398949</v>
      </c>
      <c r="K1081" s="3">
        <v>15808.27288383453</v>
      </c>
      <c r="L1081" s="3">
        <v>34291.15621152005</v>
      </c>
      <c r="M1081" s="3">
        <v>15719.321405493298</v>
      </c>
      <c r="N1081" s="3">
        <v>10166.819909541693</v>
      </c>
      <c r="O1081" s="3">
        <v>99674.234779473423</v>
      </c>
    </row>
    <row r="1082" spans="1:15">
      <c r="A1082" s="2" t="s">
        <v>1660</v>
      </c>
      <c r="B1082" s="2" t="s">
        <v>67</v>
      </c>
      <c r="C1082" s="2" t="s">
        <v>6861</v>
      </c>
      <c r="D1082" s="2" t="s">
        <v>6862</v>
      </c>
      <c r="E1082" s="2" t="s">
        <v>30</v>
      </c>
      <c r="F1082" s="2" t="s">
        <v>54</v>
      </c>
      <c r="G1082" s="2" t="s">
        <v>425</v>
      </c>
      <c r="H1082" s="2" t="s">
        <v>7622</v>
      </c>
      <c r="I1082" s="3">
        <v>15534.945046443952</v>
      </c>
      <c r="J1082" s="3">
        <v>8153.7193226398958</v>
      </c>
      <c r="K1082" s="3">
        <v>15808.27288383453</v>
      </c>
      <c r="L1082" s="3">
        <v>34291.15621152005</v>
      </c>
      <c r="M1082" s="3">
        <v>15719.3214054933</v>
      </c>
      <c r="N1082" s="3">
        <v>10166.819909541693</v>
      </c>
      <c r="O1082" s="3">
        <v>99674.234779473423</v>
      </c>
    </row>
    <row r="1083" spans="1:15">
      <c r="A1083" s="2" t="s">
        <v>1660</v>
      </c>
      <c r="B1083" s="2" t="s">
        <v>67</v>
      </c>
      <c r="C1083" s="2" t="s">
        <v>1868</v>
      </c>
      <c r="D1083" s="2" t="s">
        <v>6894</v>
      </c>
      <c r="E1083" s="2" t="s">
        <v>30</v>
      </c>
      <c r="F1083" s="2" t="s">
        <v>54</v>
      </c>
      <c r="G1083" s="2" t="s">
        <v>425</v>
      </c>
      <c r="H1083" s="2" t="s">
        <v>7622</v>
      </c>
      <c r="I1083" s="3">
        <v>15534.945046443952</v>
      </c>
      <c r="J1083" s="3">
        <v>8153.7193226398958</v>
      </c>
      <c r="K1083" s="3">
        <v>15808.272883834536</v>
      </c>
      <c r="L1083" s="3">
        <v>34291.15621152005</v>
      </c>
      <c r="M1083" s="3">
        <v>15719.321405493296</v>
      </c>
      <c r="N1083" s="3">
        <v>10166.819909541693</v>
      </c>
      <c r="O1083" s="3">
        <v>99674.234779473423</v>
      </c>
    </row>
    <row r="1084" spans="1:15">
      <c r="A1084" s="2" t="s">
        <v>1660</v>
      </c>
      <c r="B1084" s="2" t="s">
        <v>67</v>
      </c>
      <c r="C1084" s="2" t="s">
        <v>2549</v>
      </c>
      <c r="D1084" s="2" t="s">
        <v>6752</v>
      </c>
      <c r="E1084" s="2" t="s">
        <v>30</v>
      </c>
      <c r="F1084" s="2" t="s">
        <v>54</v>
      </c>
      <c r="G1084" s="2" t="s">
        <v>425</v>
      </c>
      <c r="H1084" s="2" t="s">
        <v>7622</v>
      </c>
      <c r="I1084" s="3">
        <v>15534.945046443951</v>
      </c>
      <c r="J1084" s="3">
        <v>8153.7193226398949</v>
      </c>
      <c r="K1084" s="3">
        <v>15808.272883834532</v>
      </c>
      <c r="L1084" s="3">
        <v>34291.156211520043</v>
      </c>
      <c r="M1084" s="3">
        <v>15719.3214054933</v>
      </c>
      <c r="N1084" s="3">
        <v>10166.819909541693</v>
      </c>
      <c r="O1084" s="3">
        <v>99674.234779473423</v>
      </c>
    </row>
    <row r="1085" spans="1:15">
      <c r="A1085" s="2" t="s">
        <v>1660</v>
      </c>
      <c r="B1085" s="2" t="s">
        <v>67</v>
      </c>
      <c r="C1085" s="2" t="s">
        <v>6678</v>
      </c>
      <c r="D1085" s="2" t="s">
        <v>6679</v>
      </c>
      <c r="E1085" s="2" t="s">
        <v>30</v>
      </c>
      <c r="F1085" s="2" t="s">
        <v>54</v>
      </c>
      <c r="G1085" s="2" t="s">
        <v>425</v>
      </c>
      <c r="H1085" s="2" t="s">
        <v>7622</v>
      </c>
      <c r="I1085" s="3">
        <v>15534.945046443952</v>
      </c>
      <c r="J1085" s="3">
        <v>8153.719322639894</v>
      </c>
      <c r="K1085" s="3">
        <v>15808.272883834536</v>
      </c>
      <c r="L1085" s="3">
        <v>34291.156211520043</v>
      </c>
      <c r="M1085" s="3">
        <v>15719.321405493301</v>
      </c>
      <c r="N1085" s="3">
        <v>10166.819909541693</v>
      </c>
      <c r="O1085" s="3">
        <v>99674.234779473423</v>
      </c>
    </row>
    <row r="1086" spans="1:15">
      <c r="A1086" s="2" t="s">
        <v>1660</v>
      </c>
      <c r="B1086" s="2" t="s">
        <v>67</v>
      </c>
      <c r="C1086" s="2" t="s">
        <v>6801</v>
      </c>
      <c r="D1086" s="2" t="s">
        <v>6802</v>
      </c>
      <c r="E1086" s="2" t="s">
        <v>30</v>
      </c>
      <c r="F1086" s="2" t="s">
        <v>54</v>
      </c>
      <c r="G1086" s="2" t="s">
        <v>425</v>
      </c>
      <c r="H1086" s="2" t="s">
        <v>7622</v>
      </c>
      <c r="I1086" s="3">
        <v>15534.945046443954</v>
      </c>
      <c r="J1086" s="3">
        <v>8153.7193226398949</v>
      </c>
      <c r="K1086" s="3">
        <v>15808.272883834534</v>
      </c>
      <c r="L1086" s="3">
        <v>34291.156211520043</v>
      </c>
      <c r="M1086" s="3">
        <v>15719.3214054933</v>
      </c>
      <c r="N1086" s="3">
        <v>10166.819909541693</v>
      </c>
      <c r="O1086" s="3">
        <v>99674.234779473423</v>
      </c>
    </row>
    <row r="1087" spans="1:15">
      <c r="A1087" s="2" t="s">
        <v>1660</v>
      </c>
      <c r="B1087" s="2" t="s">
        <v>67</v>
      </c>
      <c r="C1087" s="2" t="s">
        <v>2093</v>
      </c>
      <c r="D1087" s="2" t="s">
        <v>6845</v>
      </c>
      <c r="E1087" s="2" t="s">
        <v>30</v>
      </c>
      <c r="F1087" s="2" t="s">
        <v>54</v>
      </c>
      <c r="G1087" s="2" t="s">
        <v>425</v>
      </c>
      <c r="H1087" s="2" t="s">
        <v>7622</v>
      </c>
      <c r="I1087" s="3">
        <v>15534.945046443951</v>
      </c>
      <c r="J1087" s="3">
        <v>8153.7193226398949</v>
      </c>
      <c r="K1087" s="3">
        <v>15808.272883834536</v>
      </c>
      <c r="L1087" s="3">
        <v>34291.156211520043</v>
      </c>
      <c r="M1087" s="3">
        <v>15719.321405493298</v>
      </c>
      <c r="N1087" s="3">
        <v>10166.819909541693</v>
      </c>
      <c r="O1087" s="3">
        <v>99674.234779473423</v>
      </c>
    </row>
    <row r="1088" spans="1:15">
      <c r="A1088" s="2" t="s">
        <v>1660</v>
      </c>
      <c r="B1088" s="2" t="s">
        <v>67</v>
      </c>
      <c r="C1088" s="2" t="s">
        <v>3187</v>
      </c>
      <c r="D1088" s="2" t="s">
        <v>6870</v>
      </c>
      <c r="E1088" s="2" t="s">
        <v>30</v>
      </c>
      <c r="F1088" s="2" t="s">
        <v>54</v>
      </c>
      <c r="G1088" s="2" t="s">
        <v>425</v>
      </c>
      <c r="H1088" s="2" t="s">
        <v>7622</v>
      </c>
      <c r="I1088" s="3">
        <v>15534.945046443949</v>
      </c>
      <c r="J1088" s="3">
        <v>8153.719322639894</v>
      </c>
      <c r="K1088" s="3">
        <v>15808.272883834534</v>
      </c>
      <c r="L1088" s="3">
        <v>34291.156211520058</v>
      </c>
      <c r="M1088" s="3">
        <v>15719.3214054933</v>
      </c>
      <c r="N1088" s="3">
        <v>10166.819909541693</v>
      </c>
      <c r="O1088" s="3">
        <v>99674.234779473423</v>
      </c>
    </row>
    <row r="1089" spans="1:15">
      <c r="A1089" s="2" t="s">
        <v>1660</v>
      </c>
      <c r="B1089" s="2" t="s">
        <v>67</v>
      </c>
      <c r="C1089" s="2" t="s">
        <v>6855</v>
      </c>
      <c r="D1089" s="2" t="s">
        <v>6856</v>
      </c>
      <c r="E1089" s="2" t="s">
        <v>30</v>
      </c>
      <c r="F1089" s="2" t="s">
        <v>54</v>
      </c>
      <c r="G1089" s="2" t="s">
        <v>425</v>
      </c>
      <c r="H1089" s="2" t="s">
        <v>7622</v>
      </c>
      <c r="I1089" s="3">
        <v>15534.945046443949</v>
      </c>
      <c r="J1089" s="3">
        <v>8153.7193226398949</v>
      </c>
      <c r="K1089" s="3">
        <v>15808.272883834536</v>
      </c>
      <c r="L1089" s="3">
        <v>34291.156211520043</v>
      </c>
      <c r="M1089" s="3">
        <v>15719.3214054933</v>
      </c>
      <c r="N1089" s="3">
        <v>10166.819909541693</v>
      </c>
      <c r="O1089" s="3">
        <v>99674.234779473423</v>
      </c>
    </row>
    <row r="1090" spans="1:15">
      <c r="A1090" s="2" t="s">
        <v>1660</v>
      </c>
      <c r="B1090" s="2" t="s">
        <v>67</v>
      </c>
      <c r="C1090" s="2" t="s">
        <v>2247</v>
      </c>
      <c r="D1090" s="2" t="s">
        <v>6844</v>
      </c>
      <c r="E1090" s="2" t="s">
        <v>30</v>
      </c>
      <c r="F1090" s="2" t="s">
        <v>54</v>
      </c>
      <c r="G1090" s="2" t="s">
        <v>425</v>
      </c>
      <c r="H1090" s="2" t="s">
        <v>7622</v>
      </c>
      <c r="I1090" s="3">
        <v>15534.945046443949</v>
      </c>
      <c r="J1090" s="3">
        <v>8153.719322639894</v>
      </c>
      <c r="K1090" s="3">
        <v>15808.272883834534</v>
      </c>
      <c r="L1090" s="3">
        <v>34291.156211520043</v>
      </c>
      <c r="M1090" s="3">
        <v>15719.321405493303</v>
      </c>
      <c r="N1090" s="3">
        <v>10166.819909541688</v>
      </c>
      <c r="O1090" s="3">
        <v>99674.234779473423</v>
      </c>
    </row>
    <row r="1091" spans="1:15">
      <c r="A1091" s="2" t="s">
        <v>1660</v>
      </c>
      <c r="B1091" s="2" t="s">
        <v>67</v>
      </c>
      <c r="C1091" s="2" t="s">
        <v>2319</v>
      </c>
      <c r="D1091" s="2" t="s">
        <v>6683</v>
      </c>
      <c r="E1091" s="2" t="s">
        <v>30</v>
      </c>
      <c r="F1091" s="2" t="s">
        <v>54</v>
      </c>
      <c r="G1091" s="2" t="s">
        <v>425</v>
      </c>
      <c r="H1091" s="2" t="s">
        <v>7622</v>
      </c>
      <c r="I1091" s="3">
        <v>15534.945046443947</v>
      </c>
      <c r="J1091" s="3">
        <v>8153.7193226398949</v>
      </c>
      <c r="K1091" s="3">
        <v>15808.272883834534</v>
      </c>
      <c r="L1091" s="3">
        <v>34291.156211520043</v>
      </c>
      <c r="M1091" s="3">
        <v>15719.3214054933</v>
      </c>
      <c r="N1091" s="3">
        <v>10166.819909541691</v>
      </c>
      <c r="O1091" s="3">
        <v>99674.234779473423</v>
      </c>
    </row>
    <row r="1092" spans="1:15">
      <c r="A1092" s="2" t="s">
        <v>1660</v>
      </c>
      <c r="B1092" s="2" t="s">
        <v>67</v>
      </c>
      <c r="C1092" s="2" t="s">
        <v>2053</v>
      </c>
      <c r="D1092" s="2" t="s">
        <v>6822</v>
      </c>
      <c r="E1092" s="2" t="s">
        <v>30</v>
      </c>
      <c r="F1092" s="2" t="s">
        <v>54</v>
      </c>
      <c r="G1092" s="2" t="s">
        <v>425</v>
      </c>
      <c r="H1092" s="2" t="s">
        <v>7622</v>
      </c>
      <c r="I1092" s="3">
        <v>15534.945046443949</v>
      </c>
      <c r="J1092" s="3">
        <v>8153.719322639894</v>
      </c>
      <c r="K1092" s="3">
        <v>15808.272883834539</v>
      </c>
      <c r="L1092" s="3">
        <v>34291.156211520043</v>
      </c>
      <c r="M1092" s="3">
        <v>15719.3214054933</v>
      </c>
      <c r="N1092" s="3">
        <v>10166.819909541691</v>
      </c>
      <c r="O1092" s="3">
        <v>99674.234779473423</v>
      </c>
    </row>
    <row r="1093" spans="1:15">
      <c r="A1093" s="2" t="s">
        <v>1660</v>
      </c>
      <c r="B1093" s="2" t="s">
        <v>67</v>
      </c>
      <c r="C1093" s="2" t="s">
        <v>2172</v>
      </c>
      <c r="D1093" s="2" t="s">
        <v>6685</v>
      </c>
      <c r="E1093" s="2" t="s">
        <v>30</v>
      </c>
      <c r="F1093" s="2" t="s">
        <v>54</v>
      </c>
      <c r="G1093" s="2" t="s">
        <v>425</v>
      </c>
      <c r="H1093" s="2" t="s">
        <v>7622</v>
      </c>
      <c r="I1093" s="3">
        <v>15534.945046443949</v>
      </c>
      <c r="J1093" s="3">
        <v>8153.7193226398949</v>
      </c>
      <c r="K1093" s="3">
        <v>15808.272883834532</v>
      </c>
      <c r="L1093" s="3">
        <v>34291.156211520043</v>
      </c>
      <c r="M1093" s="3">
        <v>15719.321405493301</v>
      </c>
      <c r="N1093" s="3">
        <v>10166.819909541691</v>
      </c>
      <c r="O1093" s="3">
        <v>99674.234779473423</v>
      </c>
    </row>
    <row r="1094" spans="1:15">
      <c r="A1094" s="2" t="s">
        <v>1660</v>
      </c>
      <c r="B1094" s="2" t="s">
        <v>67</v>
      </c>
      <c r="C1094" s="2" t="s">
        <v>2572</v>
      </c>
      <c r="D1094" s="2" t="s">
        <v>6843</v>
      </c>
      <c r="E1094" s="2" t="s">
        <v>30</v>
      </c>
      <c r="F1094" s="2" t="s">
        <v>54</v>
      </c>
      <c r="G1094" s="2" t="s">
        <v>425</v>
      </c>
      <c r="H1094" s="2" t="s">
        <v>7622</v>
      </c>
      <c r="I1094" s="3">
        <v>15534.945046443947</v>
      </c>
      <c r="J1094" s="3">
        <v>8153.7193226398967</v>
      </c>
      <c r="K1094" s="3">
        <v>15808.272883834532</v>
      </c>
      <c r="L1094" s="3">
        <v>34291.15621152005</v>
      </c>
      <c r="M1094" s="3">
        <v>15719.321405493301</v>
      </c>
      <c r="N1094" s="3">
        <v>10166.819909541693</v>
      </c>
      <c r="O1094" s="3">
        <v>99674.234779473423</v>
      </c>
    </row>
    <row r="1095" spans="1:15">
      <c r="A1095" s="2" t="s">
        <v>1660</v>
      </c>
      <c r="B1095" s="2" t="s">
        <v>67</v>
      </c>
      <c r="C1095" s="2" t="s">
        <v>2696</v>
      </c>
      <c r="D1095" s="2" t="s">
        <v>6779</v>
      </c>
      <c r="E1095" s="2" t="s">
        <v>30</v>
      </c>
      <c r="F1095" s="2" t="s">
        <v>54</v>
      </c>
      <c r="G1095" s="2" t="s">
        <v>425</v>
      </c>
      <c r="H1095" s="2" t="s">
        <v>7622</v>
      </c>
      <c r="I1095" s="3">
        <v>15534.945046443952</v>
      </c>
      <c r="J1095" s="3">
        <v>8153.7193226398958</v>
      </c>
      <c r="K1095" s="3">
        <v>15808.272883834539</v>
      </c>
      <c r="L1095" s="3">
        <v>34291.156211520036</v>
      </c>
      <c r="M1095" s="3">
        <v>15719.3214054933</v>
      </c>
      <c r="N1095" s="3">
        <v>10166.819909541691</v>
      </c>
      <c r="O1095" s="3">
        <v>99674.234779473423</v>
      </c>
    </row>
    <row r="1096" spans="1:15">
      <c r="A1096" s="2" t="s">
        <v>1660</v>
      </c>
      <c r="B1096" s="2" t="s">
        <v>67</v>
      </c>
      <c r="C1096" s="2" t="s">
        <v>2278</v>
      </c>
      <c r="D1096" s="2" t="s">
        <v>6788</v>
      </c>
      <c r="E1096" s="2" t="s">
        <v>30</v>
      </c>
      <c r="F1096" s="2" t="s">
        <v>54</v>
      </c>
      <c r="G1096" s="2" t="s">
        <v>425</v>
      </c>
      <c r="H1096" s="2" t="s">
        <v>7622</v>
      </c>
      <c r="I1096" s="3">
        <v>15534.945046443949</v>
      </c>
      <c r="J1096" s="3">
        <v>8153.7193226398958</v>
      </c>
      <c r="K1096" s="3">
        <v>15808.272883834539</v>
      </c>
      <c r="L1096" s="3">
        <v>34291.15621152005</v>
      </c>
      <c r="M1096" s="3">
        <v>15719.321405493303</v>
      </c>
      <c r="N1096" s="3">
        <v>10166.819909541693</v>
      </c>
      <c r="O1096" s="3">
        <v>99674.234779473423</v>
      </c>
    </row>
    <row r="1097" spans="1:15">
      <c r="A1097" s="2" t="s">
        <v>1660</v>
      </c>
      <c r="B1097" s="2" t="s">
        <v>67</v>
      </c>
      <c r="C1097" s="2" t="s">
        <v>6688</v>
      </c>
      <c r="D1097" s="2" t="s">
        <v>6689</v>
      </c>
      <c r="E1097" s="2" t="s">
        <v>30</v>
      </c>
      <c r="F1097" s="2" t="s">
        <v>54</v>
      </c>
      <c r="G1097" s="2" t="s">
        <v>425</v>
      </c>
      <c r="H1097" s="2" t="s">
        <v>7622</v>
      </c>
      <c r="I1097" s="3">
        <v>15534.945046443951</v>
      </c>
      <c r="J1097" s="3">
        <v>8153.7193226398958</v>
      </c>
      <c r="K1097" s="3">
        <v>15808.272883834534</v>
      </c>
      <c r="L1097" s="3">
        <v>34291.156211520036</v>
      </c>
      <c r="M1097" s="3">
        <v>15719.321405493305</v>
      </c>
      <c r="N1097" s="3">
        <v>10166.819909541693</v>
      </c>
      <c r="O1097" s="3">
        <v>99674.234779473423</v>
      </c>
    </row>
    <row r="1098" spans="1:15">
      <c r="A1098" s="2" t="s">
        <v>1660</v>
      </c>
      <c r="B1098" s="2" t="s">
        <v>67</v>
      </c>
      <c r="C1098" s="2" t="s">
        <v>2447</v>
      </c>
      <c r="D1098" s="2" t="s">
        <v>6662</v>
      </c>
      <c r="E1098" s="2" t="s">
        <v>30</v>
      </c>
      <c r="F1098" s="2" t="s">
        <v>54</v>
      </c>
      <c r="G1098" s="2" t="s">
        <v>425</v>
      </c>
      <c r="H1098" s="2" t="s">
        <v>7622</v>
      </c>
      <c r="I1098" s="3">
        <v>15534.945046443951</v>
      </c>
      <c r="J1098" s="3">
        <v>8153.7193226398949</v>
      </c>
      <c r="K1098" s="3">
        <v>15808.272883834536</v>
      </c>
      <c r="L1098" s="3">
        <v>34291.156211520036</v>
      </c>
      <c r="M1098" s="3">
        <v>15719.3214054933</v>
      </c>
      <c r="N1098" s="3">
        <v>10166.819909541693</v>
      </c>
      <c r="O1098" s="3">
        <v>99674.234779473423</v>
      </c>
    </row>
    <row r="1099" spans="1:15">
      <c r="A1099" s="2" t="s">
        <v>1660</v>
      </c>
      <c r="B1099" s="2" t="s">
        <v>67</v>
      </c>
      <c r="C1099" s="2" t="s">
        <v>2101</v>
      </c>
      <c r="D1099" s="2" t="s">
        <v>6691</v>
      </c>
      <c r="E1099" s="2" t="s">
        <v>30</v>
      </c>
      <c r="F1099" s="2" t="s">
        <v>54</v>
      </c>
      <c r="G1099" s="2" t="s">
        <v>425</v>
      </c>
      <c r="H1099" s="2" t="s">
        <v>7622</v>
      </c>
      <c r="I1099" s="3">
        <v>15534.945046443949</v>
      </c>
      <c r="J1099" s="3">
        <v>8153.7193226398958</v>
      </c>
      <c r="K1099" s="3">
        <v>15808.272883834536</v>
      </c>
      <c r="L1099" s="3">
        <v>34291.156211520036</v>
      </c>
      <c r="M1099" s="3">
        <v>15719.321405493303</v>
      </c>
      <c r="N1099" s="3">
        <v>10166.819909541689</v>
      </c>
      <c r="O1099" s="3">
        <v>99674.234779473423</v>
      </c>
    </row>
    <row r="1100" spans="1:15">
      <c r="A1100" s="2" t="s">
        <v>1660</v>
      </c>
      <c r="B1100" s="2" t="s">
        <v>67</v>
      </c>
      <c r="C1100" s="2" t="s">
        <v>2192</v>
      </c>
      <c r="D1100" s="2" t="s">
        <v>6766</v>
      </c>
      <c r="E1100" s="2" t="s">
        <v>30</v>
      </c>
      <c r="F1100" s="2" t="s">
        <v>54</v>
      </c>
      <c r="G1100" s="2" t="s">
        <v>425</v>
      </c>
      <c r="H1100" s="2" t="s">
        <v>7622</v>
      </c>
      <c r="I1100" s="3">
        <v>15534.945046443954</v>
      </c>
      <c r="J1100" s="3">
        <v>8153.719322639894</v>
      </c>
      <c r="K1100" s="3">
        <v>15808.272883834532</v>
      </c>
      <c r="L1100" s="3">
        <v>34291.156211520043</v>
      </c>
      <c r="M1100" s="3">
        <v>15719.3214054933</v>
      </c>
      <c r="N1100" s="3">
        <v>10166.819909541689</v>
      </c>
      <c r="O1100" s="3">
        <v>99674.234779473423</v>
      </c>
    </row>
    <row r="1101" spans="1:15">
      <c r="A1101" s="2" t="s">
        <v>1660</v>
      </c>
      <c r="B1101" s="2" t="s">
        <v>67</v>
      </c>
      <c r="C1101" s="2" t="s">
        <v>1710</v>
      </c>
      <c r="D1101" s="2" t="s">
        <v>6696</v>
      </c>
      <c r="E1101" s="2" t="s">
        <v>30</v>
      </c>
      <c r="F1101" s="2" t="s">
        <v>54</v>
      </c>
      <c r="G1101" s="2" t="s">
        <v>425</v>
      </c>
      <c r="H1101" s="2" t="s">
        <v>7622</v>
      </c>
      <c r="I1101" s="3">
        <v>15534.945046443949</v>
      </c>
      <c r="J1101" s="3">
        <v>8153.7193226398949</v>
      </c>
      <c r="K1101" s="3">
        <v>15808.272883834534</v>
      </c>
      <c r="L1101" s="3">
        <v>34291.156211520043</v>
      </c>
      <c r="M1101" s="3">
        <v>15719.3214054933</v>
      </c>
      <c r="N1101" s="3">
        <v>10166.819909541691</v>
      </c>
      <c r="O1101" s="3">
        <v>99674.234779473423</v>
      </c>
    </row>
    <row r="1102" spans="1:15">
      <c r="A1102" s="2" t="s">
        <v>1660</v>
      </c>
      <c r="B1102" s="2" t="s">
        <v>67</v>
      </c>
      <c r="C1102" s="2" t="s">
        <v>2155</v>
      </c>
      <c r="D1102" s="2" t="s">
        <v>6876</v>
      </c>
      <c r="E1102" s="2" t="s">
        <v>30</v>
      </c>
      <c r="F1102" s="2" t="s">
        <v>54</v>
      </c>
      <c r="G1102" s="2" t="s">
        <v>425</v>
      </c>
      <c r="H1102" s="2" t="s">
        <v>7622</v>
      </c>
      <c r="I1102" s="3">
        <v>15534.945046443949</v>
      </c>
      <c r="J1102" s="3">
        <v>8153.7193226398949</v>
      </c>
      <c r="K1102" s="3">
        <v>15808.272883834534</v>
      </c>
      <c r="L1102" s="3">
        <v>34291.156211520043</v>
      </c>
      <c r="M1102" s="3">
        <v>15719.3214054933</v>
      </c>
      <c r="N1102" s="3">
        <v>10166.819909541689</v>
      </c>
      <c r="O1102" s="3">
        <v>99674.234779473423</v>
      </c>
    </row>
    <row r="1103" spans="1:15">
      <c r="A1103" s="2" t="s">
        <v>1660</v>
      </c>
      <c r="B1103" s="2" t="s">
        <v>67</v>
      </c>
      <c r="C1103" s="2" t="s">
        <v>6879</v>
      </c>
      <c r="D1103" s="2" t="s">
        <v>6880</v>
      </c>
      <c r="E1103" s="2" t="s">
        <v>30</v>
      </c>
      <c r="F1103" s="2" t="s">
        <v>54</v>
      </c>
      <c r="G1103" s="2" t="s">
        <v>425</v>
      </c>
      <c r="H1103" s="2" t="s">
        <v>7622</v>
      </c>
      <c r="I1103" s="3">
        <v>15534.945046443951</v>
      </c>
      <c r="J1103" s="3">
        <v>8153.7193226398958</v>
      </c>
      <c r="K1103" s="3">
        <v>15808.272883834539</v>
      </c>
      <c r="L1103" s="3">
        <v>34291.156211520043</v>
      </c>
      <c r="M1103" s="3">
        <v>15719.321405493298</v>
      </c>
      <c r="N1103" s="3">
        <v>10166.819909541693</v>
      </c>
      <c r="O1103" s="3">
        <v>99674.234779473423</v>
      </c>
    </row>
    <row r="1104" spans="1:15">
      <c r="A1104" s="2" t="s">
        <v>1660</v>
      </c>
      <c r="B1104" s="2" t="s">
        <v>67</v>
      </c>
      <c r="C1104" s="2" t="s">
        <v>6847</v>
      </c>
      <c r="D1104" s="2" t="s">
        <v>6848</v>
      </c>
      <c r="E1104" s="2" t="s">
        <v>30</v>
      </c>
      <c r="F1104" s="2" t="s">
        <v>54</v>
      </c>
      <c r="G1104" s="2" t="s">
        <v>425</v>
      </c>
      <c r="H1104" s="2" t="s">
        <v>7622</v>
      </c>
      <c r="I1104" s="3">
        <v>15534.945046443949</v>
      </c>
      <c r="J1104" s="3">
        <v>8153.7193226398958</v>
      </c>
      <c r="K1104" s="3">
        <v>15808.272883834532</v>
      </c>
      <c r="L1104" s="3">
        <v>34291.156211520043</v>
      </c>
      <c r="M1104" s="3">
        <v>15719.321405493301</v>
      </c>
      <c r="N1104" s="3">
        <v>10166.819909541693</v>
      </c>
      <c r="O1104" s="3">
        <v>99674.234779473423</v>
      </c>
    </row>
    <row r="1105" spans="1:15">
      <c r="A1105" s="2" t="s">
        <v>1660</v>
      </c>
      <c r="B1105" s="2" t="s">
        <v>67</v>
      </c>
      <c r="C1105" s="2" t="s">
        <v>2262</v>
      </c>
      <c r="D1105" s="2" t="s">
        <v>6809</v>
      </c>
      <c r="E1105" s="2" t="s">
        <v>30</v>
      </c>
      <c r="F1105" s="2" t="s">
        <v>54</v>
      </c>
      <c r="G1105" s="2" t="s">
        <v>425</v>
      </c>
      <c r="H1105" s="2" t="s">
        <v>7622</v>
      </c>
      <c r="I1105" s="3">
        <v>15534.945046443952</v>
      </c>
      <c r="J1105" s="3">
        <v>8153.7193226398958</v>
      </c>
      <c r="K1105" s="3">
        <v>15808.272883834532</v>
      </c>
      <c r="L1105" s="3">
        <v>34291.156211520043</v>
      </c>
      <c r="M1105" s="3">
        <v>15719.321405493294</v>
      </c>
      <c r="N1105" s="3">
        <v>10166.819909541691</v>
      </c>
      <c r="O1105" s="3">
        <v>99674.234779473423</v>
      </c>
    </row>
    <row r="1106" spans="1:15">
      <c r="A1106" s="2" t="s">
        <v>1660</v>
      </c>
      <c r="B1106" s="2" t="s">
        <v>67</v>
      </c>
      <c r="C1106" s="2" t="s">
        <v>6852</v>
      </c>
      <c r="D1106" s="2" t="s">
        <v>6853</v>
      </c>
      <c r="E1106" s="2" t="s">
        <v>30</v>
      </c>
      <c r="F1106" s="2" t="s">
        <v>54</v>
      </c>
      <c r="G1106" s="2" t="s">
        <v>425</v>
      </c>
      <c r="H1106" s="2" t="s">
        <v>7622</v>
      </c>
      <c r="I1106" s="3">
        <v>15534.945046443954</v>
      </c>
      <c r="J1106" s="3">
        <v>8153.7193226398958</v>
      </c>
      <c r="K1106" s="3">
        <v>15808.272883834539</v>
      </c>
      <c r="L1106" s="3">
        <v>34291.156211520043</v>
      </c>
      <c r="M1106" s="3">
        <v>15719.321405493307</v>
      </c>
      <c r="N1106" s="3">
        <v>10166.819909541689</v>
      </c>
      <c r="O1106" s="3">
        <v>99674.234779473423</v>
      </c>
    </row>
    <row r="1107" spans="1:15">
      <c r="A1107" s="2" t="s">
        <v>1660</v>
      </c>
      <c r="B1107" s="2" t="s">
        <v>67</v>
      </c>
      <c r="C1107" s="2" t="s">
        <v>2163</v>
      </c>
      <c r="D1107" s="2" t="s">
        <v>6705</v>
      </c>
      <c r="E1107" s="2" t="s">
        <v>30</v>
      </c>
      <c r="F1107" s="2" t="s">
        <v>54</v>
      </c>
      <c r="G1107" s="2" t="s">
        <v>425</v>
      </c>
      <c r="H1107" s="2" t="s">
        <v>7622</v>
      </c>
      <c r="I1107" s="3">
        <v>15534.945046443949</v>
      </c>
      <c r="J1107" s="3">
        <v>8153.7193226398949</v>
      </c>
      <c r="K1107" s="3">
        <v>15808.272883834536</v>
      </c>
      <c r="L1107" s="3">
        <v>34291.15621152005</v>
      </c>
      <c r="M1107" s="3">
        <v>15719.321405493298</v>
      </c>
      <c r="N1107" s="3">
        <v>10166.819909541693</v>
      </c>
      <c r="O1107" s="3">
        <v>99674.234779473423</v>
      </c>
    </row>
    <row r="1108" spans="1:15">
      <c r="A1108" s="2" t="s">
        <v>1660</v>
      </c>
      <c r="B1108" s="2" t="s">
        <v>67</v>
      </c>
      <c r="C1108" s="2" t="s">
        <v>2109</v>
      </c>
      <c r="D1108" s="2" t="s">
        <v>6761</v>
      </c>
      <c r="E1108" s="2" t="s">
        <v>30</v>
      </c>
      <c r="F1108" s="2" t="s">
        <v>54</v>
      </c>
      <c r="G1108" s="2" t="s">
        <v>425</v>
      </c>
      <c r="H1108" s="2" t="s">
        <v>7622</v>
      </c>
      <c r="I1108" s="3">
        <v>15534.945046443952</v>
      </c>
      <c r="J1108" s="3">
        <v>8153.7193226398958</v>
      </c>
      <c r="K1108" s="3">
        <v>15808.272883834534</v>
      </c>
      <c r="L1108" s="3">
        <v>34291.156211520036</v>
      </c>
      <c r="M1108" s="3">
        <v>15719.321405493298</v>
      </c>
      <c r="N1108" s="3">
        <v>10166.819909541695</v>
      </c>
      <c r="O1108" s="3">
        <v>99674.234779473423</v>
      </c>
    </row>
    <row r="1109" spans="1:15">
      <c r="A1109" s="2" t="s">
        <v>1660</v>
      </c>
      <c r="B1109" s="2" t="s">
        <v>67</v>
      </c>
      <c r="C1109" s="2" t="s">
        <v>2149</v>
      </c>
      <c r="D1109" s="2" t="s">
        <v>6712</v>
      </c>
      <c r="E1109" s="2" t="s">
        <v>30</v>
      </c>
      <c r="F1109" s="2" t="s">
        <v>54</v>
      </c>
      <c r="G1109" s="2" t="s">
        <v>425</v>
      </c>
      <c r="H1109" s="2" t="s">
        <v>7622</v>
      </c>
      <c r="I1109" s="3">
        <v>15534.945046443949</v>
      </c>
      <c r="J1109" s="3">
        <v>8153.7193226398958</v>
      </c>
      <c r="K1109" s="3">
        <v>15808.272883834537</v>
      </c>
      <c r="L1109" s="3">
        <v>34291.156211520043</v>
      </c>
      <c r="M1109" s="3">
        <v>15719.321405493301</v>
      </c>
      <c r="N1109" s="3">
        <v>10166.819909541688</v>
      </c>
      <c r="O1109" s="3">
        <v>99674.234779473423</v>
      </c>
    </row>
    <row r="1110" spans="1:15">
      <c r="A1110" s="2" t="s">
        <v>1660</v>
      </c>
      <c r="B1110" s="2" t="s">
        <v>67</v>
      </c>
      <c r="C1110" s="2" t="s">
        <v>3057</v>
      </c>
      <c r="D1110" s="2" t="s">
        <v>6671</v>
      </c>
      <c r="E1110" s="2" t="s">
        <v>30</v>
      </c>
      <c r="F1110" s="2" t="s">
        <v>54</v>
      </c>
      <c r="G1110" s="2" t="s">
        <v>425</v>
      </c>
      <c r="H1110" s="2" t="s">
        <v>7622</v>
      </c>
      <c r="I1110" s="3">
        <v>15534.945046443951</v>
      </c>
      <c r="J1110" s="3">
        <v>8153.7193226398958</v>
      </c>
      <c r="K1110" s="3">
        <v>15808.272883834536</v>
      </c>
      <c r="L1110" s="3">
        <v>34291.15621152005</v>
      </c>
      <c r="M1110" s="3">
        <v>15719.321405493298</v>
      </c>
      <c r="N1110" s="3">
        <v>10166.819909541689</v>
      </c>
      <c r="O1110" s="3">
        <v>99674.234779473423</v>
      </c>
    </row>
    <row r="1111" spans="1:15">
      <c r="A1111" s="2" t="s">
        <v>1660</v>
      </c>
      <c r="B1111" s="2" t="s">
        <v>67</v>
      </c>
      <c r="C1111" s="2" t="s">
        <v>6905</v>
      </c>
      <c r="D1111" s="2" t="s">
        <v>6906</v>
      </c>
      <c r="E1111" s="2" t="s">
        <v>30</v>
      </c>
      <c r="F1111" s="2" t="s">
        <v>54</v>
      </c>
      <c r="G1111" s="2" t="s">
        <v>425</v>
      </c>
      <c r="H1111" s="2" t="s">
        <v>7622</v>
      </c>
      <c r="I1111" s="3">
        <v>15534.945046443952</v>
      </c>
      <c r="J1111" s="3">
        <v>8153.7193226398958</v>
      </c>
      <c r="K1111" s="3">
        <v>15808.272883834532</v>
      </c>
      <c r="L1111" s="3">
        <v>34291.156211520036</v>
      </c>
      <c r="M1111" s="3">
        <v>15719.321405493303</v>
      </c>
      <c r="N1111" s="3">
        <v>10166.819909541691</v>
      </c>
      <c r="O1111" s="3">
        <v>99674.234779473423</v>
      </c>
    </row>
    <row r="1112" spans="1:15">
      <c r="A1112" s="2" t="s">
        <v>1660</v>
      </c>
      <c r="B1112" s="2" t="s">
        <v>67</v>
      </c>
      <c r="C1112" s="2" t="s">
        <v>1958</v>
      </c>
      <c r="D1112" s="2" t="s">
        <v>6846</v>
      </c>
      <c r="E1112" s="2" t="s">
        <v>30</v>
      </c>
      <c r="F1112" s="2" t="s">
        <v>54</v>
      </c>
      <c r="G1112" s="2" t="s">
        <v>425</v>
      </c>
      <c r="H1112" s="2" t="s">
        <v>7622</v>
      </c>
      <c r="I1112" s="3">
        <v>15534.945046443951</v>
      </c>
      <c r="J1112" s="3">
        <v>8153.7193226398967</v>
      </c>
      <c r="K1112" s="3">
        <v>15808.272883834536</v>
      </c>
      <c r="L1112" s="3">
        <v>34291.15621152005</v>
      </c>
      <c r="M1112" s="3">
        <v>15719.321405493301</v>
      </c>
      <c r="N1112" s="3">
        <v>10166.819909541691</v>
      </c>
      <c r="O1112" s="3">
        <v>99674.234779473423</v>
      </c>
    </row>
    <row r="1113" spans="1:15">
      <c r="A1113" s="2" t="s">
        <v>1660</v>
      </c>
      <c r="B1113" s="2" t="s">
        <v>67</v>
      </c>
      <c r="C1113" s="2" t="s">
        <v>2190</v>
      </c>
      <c r="D1113" s="2" t="s">
        <v>6715</v>
      </c>
      <c r="E1113" s="2" t="s">
        <v>30</v>
      </c>
      <c r="F1113" s="2" t="s">
        <v>54</v>
      </c>
      <c r="G1113" s="2" t="s">
        <v>425</v>
      </c>
      <c r="H1113" s="2" t="s">
        <v>7622</v>
      </c>
      <c r="I1113" s="3">
        <v>15534.945046443951</v>
      </c>
      <c r="J1113" s="3">
        <v>8153.719322639894</v>
      </c>
      <c r="K1113" s="3">
        <v>15808.272883834536</v>
      </c>
      <c r="L1113" s="3">
        <v>34291.156211520043</v>
      </c>
      <c r="M1113" s="3">
        <v>15719.3214054933</v>
      </c>
      <c r="N1113" s="3">
        <v>10166.819909541693</v>
      </c>
      <c r="O1113" s="3">
        <v>99674.234779473423</v>
      </c>
    </row>
    <row r="1114" spans="1:15">
      <c r="A1114" s="2" t="s">
        <v>1660</v>
      </c>
      <c r="B1114" s="2" t="s">
        <v>67</v>
      </c>
      <c r="C1114" s="2" t="s">
        <v>6795</v>
      </c>
      <c r="D1114" s="2" t="s">
        <v>6796</v>
      </c>
      <c r="E1114" s="2" t="s">
        <v>30</v>
      </c>
      <c r="F1114" s="2" t="s">
        <v>54</v>
      </c>
      <c r="G1114" s="2" t="s">
        <v>425</v>
      </c>
      <c r="H1114" s="2" t="s">
        <v>7622</v>
      </c>
      <c r="I1114" s="3">
        <v>15534.945046443951</v>
      </c>
      <c r="J1114" s="3">
        <v>8153.7193226398967</v>
      </c>
      <c r="K1114" s="3">
        <v>15808.272883834536</v>
      </c>
      <c r="L1114" s="3">
        <v>34291.156211520036</v>
      </c>
      <c r="M1114" s="3">
        <v>15719.321405493301</v>
      </c>
      <c r="N1114" s="3">
        <v>10166.819909541689</v>
      </c>
      <c r="O1114" s="3">
        <v>99674.234779473423</v>
      </c>
    </row>
    <row r="1115" spans="1:15">
      <c r="A1115" s="2" t="s">
        <v>1660</v>
      </c>
      <c r="B1115" s="2" t="s">
        <v>67</v>
      </c>
      <c r="C1115" s="2" t="s">
        <v>1720</v>
      </c>
      <c r="D1115" s="2" t="s">
        <v>6902</v>
      </c>
      <c r="E1115" s="2" t="s">
        <v>30</v>
      </c>
      <c r="F1115" s="2" t="s">
        <v>54</v>
      </c>
      <c r="G1115" s="2" t="s">
        <v>425</v>
      </c>
      <c r="H1115" s="2" t="s">
        <v>7622</v>
      </c>
      <c r="I1115" s="3">
        <v>15534.945046443952</v>
      </c>
      <c r="J1115" s="3">
        <v>8153.7193226398949</v>
      </c>
      <c r="K1115" s="3">
        <v>15808.272883834534</v>
      </c>
      <c r="L1115" s="3">
        <v>34291.15621152005</v>
      </c>
      <c r="M1115" s="3">
        <v>15719.321405493301</v>
      </c>
      <c r="N1115" s="3">
        <v>10166.819909541689</v>
      </c>
      <c r="O1115" s="3">
        <v>99674.234779473423</v>
      </c>
    </row>
    <row r="1116" spans="1:15">
      <c r="A1116" s="2" t="s">
        <v>1660</v>
      </c>
      <c r="B1116" s="2" t="s">
        <v>67</v>
      </c>
      <c r="C1116" s="2" t="s">
        <v>2200</v>
      </c>
      <c r="D1116" s="2" t="s">
        <v>6798</v>
      </c>
      <c r="E1116" s="2" t="s">
        <v>30</v>
      </c>
      <c r="F1116" s="2" t="s">
        <v>54</v>
      </c>
      <c r="G1116" s="2" t="s">
        <v>425</v>
      </c>
      <c r="H1116" s="2" t="s">
        <v>7622</v>
      </c>
      <c r="I1116" s="3">
        <v>15534.945046443951</v>
      </c>
      <c r="J1116" s="3">
        <v>8153.7193226398949</v>
      </c>
      <c r="K1116" s="3">
        <v>15808.272883834534</v>
      </c>
      <c r="L1116" s="3">
        <v>34291.156211520043</v>
      </c>
      <c r="M1116" s="3">
        <v>15719.321405493301</v>
      </c>
      <c r="N1116" s="3">
        <v>10166.819909541689</v>
      </c>
      <c r="O1116" s="3">
        <v>99674.234779473423</v>
      </c>
    </row>
    <row r="1117" spans="1:15">
      <c r="A1117" s="2" t="s">
        <v>1660</v>
      </c>
      <c r="B1117" s="2" t="s">
        <v>67</v>
      </c>
      <c r="C1117" s="2" t="s">
        <v>2153</v>
      </c>
      <c r="D1117" s="2" t="s">
        <v>6720</v>
      </c>
      <c r="E1117" s="2" t="s">
        <v>30</v>
      </c>
      <c r="F1117" s="2" t="s">
        <v>54</v>
      </c>
      <c r="G1117" s="2" t="s">
        <v>425</v>
      </c>
      <c r="H1117" s="2" t="s">
        <v>7622</v>
      </c>
      <c r="I1117" s="3">
        <v>15534.945046443951</v>
      </c>
      <c r="J1117" s="3">
        <v>8153.719322639894</v>
      </c>
      <c r="K1117" s="3">
        <v>15808.272883834534</v>
      </c>
      <c r="L1117" s="3">
        <v>34291.156211520043</v>
      </c>
      <c r="M1117" s="3">
        <v>15719.3214054933</v>
      </c>
      <c r="N1117" s="3">
        <v>10166.819909541689</v>
      </c>
      <c r="O1117" s="3">
        <v>99674.234779473423</v>
      </c>
    </row>
    <row r="1118" spans="1:15">
      <c r="A1118" s="2" t="s">
        <v>1660</v>
      </c>
      <c r="B1118" s="2" t="s">
        <v>67</v>
      </c>
      <c r="C1118" s="2" t="s">
        <v>1912</v>
      </c>
      <c r="D1118" s="2" t="s">
        <v>6708</v>
      </c>
      <c r="E1118" s="2" t="s">
        <v>30</v>
      </c>
      <c r="F1118" s="2" t="s">
        <v>54</v>
      </c>
      <c r="G1118" s="2" t="s">
        <v>425</v>
      </c>
      <c r="H1118" s="2" t="s">
        <v>7622</v>
      </c>
      <c r="I1118" s="3">
        <v>15534.945046443951</v>
      </c>
      <c r="J1118" s="3">
        <v>8153.7193226398949</v>
      </c>
      <c r="K1118" s="3">
        <v>15808.272883834536</v>
      </c>
      <c r="L1118" s="3">
        <v>34291.156211520036</v>
      </c>
      <c r="M1118" s="3">
        <v>15719.321405493301</v>
      </c>
      <c r="N1118" s="3">
        <v>10166.819909541689</v>
      </c>
      <c r="O1118" s="3">
        <v>99674.234779473423</v>
      </c>
    </row>
    <row r="1119" spans="1:15">
      <c r="A1119" s="2" t="s">
        <v>1660</v>
      </c>
      <c r="B1119" s="2" t="s">
        <v>67</v>
      </c>
      <c r="C1119" s="2" t="s">
        <v>2212</v>
      </c>
      <c r="D1119" s="2" t="s">
        <v>6851</v>
      </c>
      <c r="E1119" s="2" t="s">
        <v>30</v>
      </c>
      <c r="F1119" s="2" t="s">
        <v>54</v>
      </c>
      <c r="G1119" s="2" t="s">
        <v>425</v>
      </c>
      <c r="H1119" s="2" t="s">
        <v>7622</v>
      </c>
      <c r="I1119" s="3">
        <v>15534.945046443949</v>
      </c>
      <c r="J1119" s="3">
        <v>8153.7193226398958</v>
      </c>
      <c r="K1119" s="3">
        <v>15808.272883834534</v>
      </c>
      <c r="L1119" s="3">
        <v>34291.156211520043</v>
      </c>
      <c r="M1119" s="3">
        <v>15719.321405493301</v>
      </c>
      <c r="N1119" s="3">
        <v>10166.819909541691</v>
      </c>
      <c r="O1119" s="3">
        <v>99674.234779473423</v>
      </c>
    </row>
    <row r="1120" spans="1:15">
      <c r="A1120" s="2" t="s">
        <v>1660</v>
      </c>
      <c r="B1120" s="2" t="s">
        <v>67</v>
      </c>
      <c r="C1120" s="2" t="s">
        <v>6824</v>
      </c>
      <c r="D1120" s="2" t="s">
        <v>6825</v>
      </c>
      <c r="E1120" s="2" t="s">
        <v>30</v>
      </c>
      <c r="F1120" s="2" t="s">
        <v>54</v>
      </c>
      <c r="G1120" s="2" t="s">
        <v>425</v>
      </c>
      <c r="H1120" s="2" t="s">
        <v>7622</v>
      </c>
      <c r="I1120" s="3">
        <v>15534.945046443951</v>
      </c>
      <c r="J1120" s="3">
        <v>8153.7193226398958</v>
      </c>
      <c r="K1120" s="3">
        <v>15808.272883834534</v>
      </c>
      <c r="L1120" s="3">
        <v>34291.156211520043</v>
      </c>
      <c r="M1120" s="3">
        <v>15719.321405493301</v>
      </c>
      <c r="N1120" s="3">
        <v>10166.819909541689</v>
      </c>
      <c r="O1120" s="3">
        <v>99674.234779473423</v>
      </c>
    </row>
    <row r="1121" spans="1:15">
      <c r="A1121" s="2" t="s">
        <v>1660</v>
      </c>
      <c r="B1121" s="2" t="s">
        <v>67</v>
      </c>
      <c r="C1121" s="2" t="s">
        <v>2028</v>
      </c>
      <c r="D1121" s="2" t="s">
        <v>6755</v>
      </c>
      <c r="E1121" s="2" t="s">
        <v>30</v>
      </c>
      <c r="F1121" s="2" t="s">
        <v>54</v>
      </c>
      <c r="G1121" s="2" t="s">
        <v>425</v>
      </c>
      <c r="H1121" s="2" t="s">
        <v>7622</v>
      </c>
      <c r="I1121" s="3">
        <v>15534.945046443951</v>
      </c>
      <c r="J1121" s="3">
        <v>8153.7193226398958</v>
      </c>
      <c r="K1121" s="3">
        <v>15808.272883834534</v>
      </c>
      <c r="L1121" s="3">
        <v>34291.156211520036</v>
      </c>
      <c r="M1121" s="3">
        <v>15719.321405493301</v>
      </c>
      <c r="N1121" s="3">
        <v>10166.819909541693</v>
      </c>
      <c r="O1121" s="3">
        <v>99674.234779473423</v>
      </c>
    </row>
    <row r="1122" spans="1:15">
      <c r="A1122" s="2" t="s">
        <v>1660</v>
      </c>
      <c r="B1122" s="2" t="s">
        <v>67</v>
      </c>
      <c r="C1122" s="2" t="s">
        <v>6713</v>
      </c>
      <c r="D1122" s="2" t="s">
        <v>6714</v>
      </c>
      <c r="E1122" s="2" t="s">
        <v>30</v>
      </c>
      <c r="F1122" s="2" t="s">
        <v>54</v>
      </c>
      <c r="G1122" s="2" t="s">
        <v>425</v>
      </c>
      <c r="H1122" s="2" t="s">
        <v>7622</v>
      </c>
      <c r="I1122" s="3">
        <v>15534.945046443949</v>
      </c>
      <c r="J1122" s="3">
        <v>8153.7193226398949</v>
      </c>
      <c r="K1122" s="3">
        <v>15808.272883834536</v>
      </c>
      <c r="L1122" s="3">
        <v>34291.156211520043</v>
      </c>
      <c r="M1122" s="3">
        <v>15719.3214054933</v>
      </c>
      <c r="N1122" s="3">
        <v>10166.819909541691</v>
      </c>
      <c r="O1122" s="3">
        <v>99674.234779473423</v>
      </c>
    </row>
    <row r="1123" spans="1:15">
      <c r="A1123" s="2" t="s">
        <v>1660</v>
      </c>
      <c r="B1123" s="2" t="s">
        <v>67</v>
      </c>
      <c r="C1123" s="2" t="s">
        <v>2220</v>
      </c>
      <c r="D1123" s="2" t="s">
        <v>6865</v>
      </c>
      <c r="E1123" s="2" t="s">
        <v>30</v>
      </c>
      <c r="F1123" s="2" t="s">
        <v>54</v>
      </c>
      <c r="G1123" s="2" t="s">
        <v>425</v>
      </c>
      <c r="H1123" s="2" t="s">
        <v>7622</v>
      </c>
      <c r="I1123" s="3">
        <v>15534.945046443951</v>
      </c>
      <c r="J1123" s="3">
        <v>8153.719322639894</v>
      </c>
      <c r="K1123" s="3">
        <v>15808.272883834536</v>
      </c>
      <c r="L1123" s="3">
        <v>34291.15621152005</v>
      </c>
      <c r="M1123" s="3">
        <v>15719.321405493303</v>
      </c>
      <c r="N1123" s="3">
        <v>10166.819909541693</v>
      </c>
      <c r="O1123" s="3">
        <v>99674.234779473423</v>
      </c>
    </row>
    <row r="1124" spans="1:15">
      <c r="A1124" s="2" t="s">
        <v>1660</v>
      </c>
      <c r="B1124" s="2" t="s">
        <v>67</v>
      </c>
      <c r="C1124" s="2" t="s">
        <v>1780</v>
      </c>
      <c r="D1124" s="2" t="s">
        <v>6784</v>
      </c>
      <c r="E1124" s="2" t="s">
        <v>30</v>
      </c>
      <c r="F1124" s="2" t="s">
        <v>54</v>
      </c>
      <c r="G1124" s="2" t="s">
        <v>425</v>
      </c>
      <c r="H1124" s="2" t="s">
        <v>7622</v>
      </c>
      <c r="I1124" s="3">
        <v>15534.945046443952</v>
      </c>
      <c r="J1124" s="3">
        <v>8153.7193226398958</v>
      </c>
      <c r="K1124" s="3">
        <v>15808.272883834543</v>
      </c>
      <c r="L1124" s="3">
        <v>34291.156211520043</v>
      </c>
      <c r="M1124" s="3">
        <v>15719.321405493298</v>
      </c>
      <c r="N1124" s="3">
        <v>10166.819909541689</v>
      </c>
      <c r="O1124" s="3">
        <v>99674.234779473423</v>
      </c>
    </row>
    <row r="1125" spans="1:15">
      <c r="A1125" s="2" t="s">
        <v>1660</v>
      </c>
      <c r="B1125" s="2" t="s">
        <v>67</v>
      </c>
      <c r="C1125" s="2" t="s">
        <v>2268</v>
      </c>
      <c r="D1125" s="2" t="s">
        <v>6790</v>
      </c>
      <c r="E1125" s="2" t="s">
        <v>30</v>
      </c>
      <c r="F1125" s="2" t="s">
        <v>54</v>
      </c>
      <c r="G1125" s="2" t="s">
        <v>425</v>
      </c>
      <c r="H1125" s="2" t="s">
        <v>7622</v>
      </c>
      <c r="I1125" s="3">
        <v>15534.945046443951</v>
      </c>
      <c r="J1125" s="3">
        <v>8153.719322639894</v>
      </c>
      <c r="K1125" s="3">
        <v>15808.272883834536</v>
      </c>
      <c r="L1125" s="3">
        <v>34291.156211520043</v>
      </c>
      <c r="M1125" s="3">
        <v>15719.321405493303</v>
      </c>
      <c r="N1125" s="3">
        <v>10166.819909541689</v>
      </c>
      <c r="O1125" s="3">
        <v>99674.234779473423</v>
      </c>
    </row>
    <row r="1126" spans="1:15">
      <c r="A1126" s="2" t="s">
        <v>1660</v>
      </c>
      <c r="B1126" s="2" t="s">
        <v>67</v>
      </c>
      <c r="C1126" s="2" t="s">
        <v>2126</v>
      </c>
      <c r="D1126" s="2" t="s">
        <v>6887</v>
      </c>
      <c r="E1126" s="2" t="s">
        <v>30</v>
      </c>
      <c r="F1126" s="2" t="s">
        <v>54</v>
      </c>
      <c r="G1126" s="2" t="s">
        <v>425</v>
      </c>
      <c r="H1126" s="2" t="s">
        <v>7622</v>
      </c>
      <c r="I1126" s="3">
        <v>15534.945046443949</v>
      </c>
      <c r="J1126" s="3">
        <v>8153.7193226398958</v>
      </c>
      <c r="K1126" s="3">
        <v>15808.272883834534</v>
      </c>
      <c r="L1126" s="3">
        <v>34291.156211520043</v>
      </c>
      <c r="M1126" s="3">
        <v>15719.321405493303</v>
      </c>
      <c r="N1126" s="3">
        <v>10166.819909541691</v>
      </c>
      <c r="O1126" s="3">
        <v>99674.234779473423</v>
      </c>
    </row>
    <row r="1127" spans="1:15">
      <c r="A1127" s="2" t="s">
        <v>1660</v>
      </c>
      <c r="B1127" s="2" t="s">
        <v>67</v>
      </c>
      <c r="C1127" s="2" t="s">
        <v>6742</v>
      </c>
      <c r="D1127" s="2" t="s">
        <v>6743</v>
      </c>
      <c r="E1127" s="2" t="s">
        <v>30</v>
      </c>
      <c r="F1127" s="2" t="s">
        <v>54</v>
      </c>
      <c r="G1127" s="2" t="s">
        <v>425</v>
      </c>
      <c r="H1127" s="2" t="s">
        <v>7622</v>
      </c>
      <c r="I1127" s="3">
        <v>15534.945046443951</v>
      </c>
      <c r="J1127" s="3">
        <v>8153.7193226398958</v>
      </c>
      <c r="K1127" s="3">
        <v>15808.272883834532</v>
      </c>
      <c r="L1127" s="3">
        <v>34291.156211520043</v>
      </c>
      <c r="M1127" s="3">
        <v>15719.321405493303</v>
      </c>
      <c r="N1127" s="3">
        <v>10166.819909541693</v>
      </c>
      <c r="O1127" s="3">
        <v>99674.234779473423</v>
      </c>
    </row>
    <row r="1128" spans="1:15">
      <c r="A1128" s="2" t="s">
        <v>1660</v>
      </c>
      <c r="B1128" s="2" t="s">
        <v>67</v>
      </c>
      <c r="C1128" s="2" t="s">
        <v>2348</v>
      </c>
      <c r="D1128" s="2" t="s">
        <v>6757</v>
      </c>
      <c r="E1128" s="2" t="s">
        <v>30</v>
      </c>
      <c r="F1128" s="2" t="s">
        <v>54</v>
      </c>
      <c r="G1128" s="2" t="s">
        <v>425</v>
      </c>
      <c r="H1128" s="2" t="s">
        <v>7622</v>
      </c>
      <c r="I1128" s="3">
        <v>15534.945046443949</v>
      </c>
      <c r="J1128" s="3">
        <v>8153.7193226398958</v>
      </c>
      <c r="K1128" s="3">
        <v>15808.272883834536</v>
      </c>
      <c r="L1128" s="3">
        <v>34291.156211520043</v>
      </c>
      <c r="M1128" s="3">
        <v>15719.321405493301</v>
      </c>
      <c r="N1128" s="3">
        <v>10166.819909541691</v>
      </c>
      <c r="O1128" s="3">
        <v>99674.234779473423</v>
      </c>
    </row>
    <row r="1129" spans="1:15">
      <c r="A1129" s="2" t="s">
        <v>1660</v>
      </c>
      <c r="B1129" s="2" t="s">
        <v>67</v>
      </c>
      <c r="C1129" s="2" t="s">
        <v>2188</v>
      </c>
      <c r="D1129" s="2" t="s">
        <v>6748</v>
      </c>
      <c r="E1129" s="2" t="s">
        <v>30</v>
      </c>
      <c r="F1129" s="2" t="s">
        <v>54</v>
      </c>
      <c r="G1129" s="2" t="s">
        <v>425</v>
      </c>
      <c r="H1129" s="2" t="s">
        <v>7622</v>
      </c>
      <c r="I1129" s="3">
        <v>15534.945046443954</v>
      </c>
      <c r="J1129" s="3">
        <v>8153.7193226398958</v>
      </c>
      <c r="K1129" s="3">
        <v>15808.272883834539</v>
      </c>
      <c r="L1129" s="3">
        <v>34291.156211520043</v>
      </c>
      <c r="M1129" s="3">
        <v>15719.321405493301</v>
      </c>
      <c r="N1129" s="3">
        <v>10166.819909541693</v>
      </c>
      <c r="O1129" s="3">
        <v>99674.234779473423</v>
      </c>
    </row>
    <row r="1130" spans="1:15">
      <c r="A1130" s="2" t="s">
        <v>1660</v>
      </c>
      <c r="B1130" s="2" t="s">
        <v>67</v>
      </c>
      <c r="C1130" s="2" t="s">
        <v>6820</v>
      </c>
      <c r="D1130" s="2" t="s">
        <v>6821</v>
      </c>
      <c r="E1130" s="2" t="s">
        <v>30</v>
      </c>
      <c r="F1130" s="2" t="s">
        <v>54</v>
      </c>
      <c r="G1130" s="2" t="s">
        <v>425</v>
      </c>
      <c r="H1130" s="2" t="s">
        <v>7622</v>
      </c>
      <c r="I1130" s="3">
        <v>15534.945046443954</v>
      </c>
      <c r="J1130" s="3">
        <v>8153.7193226398967</v>
      </c>
      <c r="K1130" s="3">
        <v>15808.272883834536</v>
      </c>
      <c r="L1130" s="3">
        <v>34291.15621152005</v>
      </c>
      <c r="M1130" s="3">
        <v>15719.321405493298</v>
      </c>
      <c r="N1130" s="3">
        <v>10166.819909541689</v>
      </c>
      <c r="O1130" s="3">
        <v>99674.234779473423</v>
      </c>
    </row>
    <row r="1131" spans="1:15">
      <c r="A1131" s="2" t="s">
        <v>1660</v>
      </c>
      <c r="B1131" s="2" t="s">
        <v>67</v>
      </c>
      <c r="C1131" s="2" t="s">
        <v>6722</v>
      </c>
      <c r="D1131" s="2" t="s">
        <v>6723</v>
      </c>
      <c r="E1131" s="2" t="s">
        <v>30</v>
      </c>
      <c r="F1131" s="2" t="s">
        <v>54</v>
      </c>
      <c r="G1131" s="2" t="s">
        <v>425</v>
      </c>
      <c r="H1131" s="2" t="s">
        <v>7622</v>
      </c>
      <c r="I1131" s="3">
        <v>15534.945046443951</v>
      </c>
      <c r="J1131" s="3">
        <v>8153.7193226398949</v>
      </c>
      <c r="K1131" s="3">
        <v>15808.272883834536</v>
      </c>
      <c r="L1131" s="3">
        <v>34291.15621152005</v>
      </c>
      <c r="M1131" s="3">
        <v>15719.321405493305</v>
      </c>
      <c r="N1131" s="3">
        <v>10166.819909541688</v>
      </c>
      <c r="O1131" s="3">
        <v>99674.234779473423</v>
      </c>
    </row>
    <row r="1132" spans="1:15">
      <c r="A1132" s="2" t="s">
        <v>1660</v>
      </c>
      <c r="B1132" s="2" t="s">
        <v>67</v>
      </c>
      <c r="C1132" s="2" t="s">
        <v>1888</v>
      </c>
      <c r="D1132" s="2" t="s">
        <v>6667</v>
      </c>
      <c r="E1132" s="2" t="s">
        <v>30</v>
      </c>
      <c r="F1132" s="2" t="s">
        <v>54</v>
      </c>
      <c r="G1132" s="2" t="s">
        <v>425</v>
      </c>
      <c r="H1132" s="2" t="s">
        <v>7622</v>
      </c>
      <c r="I1132" s="3">
        <v>15534.945046443954</v>
      </c>
      <c r="J1132" s="3">
        <v>8153.7193226398949</v>
      </c>
      <c r="K1132" s="3">
        <v>15808.272883834536</v>
      </c>
      <c r="L1132" s="3">
        <v>34291.156211520029</v>
      </c>
      <c r="M1132" s="3">
        <v>15719.321405493305</v>
      </c>
      <c r="N1132" s="3">
        <v>10166.819909541693</v>
      </c>
      <c r="O1132" s="3">
        <v>99674.234779473423</v>
      </c>
    </row>
    <row r="1133" spans="1:15">
      <c r="A1133" s="2" t="s">
        <v>1660</v>
      </c>
      <c r="B1133" s="2" t="s">
        <v>67</v>
      </c>
      <c r="C1133" s="2" t="s">
        <v>6676</v>
      </c>
      <c r="D1133" s="2" t="s">
        <v>6677</v>
      </c>
      <c r="E1133" s="2" t="s">
        <v>30</v>
      </c>
      <c r="F1133" s="2" t="s">
        <v>54</v>
      </c>
      <c r="G1133" s="2" t="s">
        <v>425</v>
      </c>
      <c r="H1133" s="2" t="s">
        <v>7622</v>
      </c>
      <c r="I1133" s="3">
        <v>15534.945046443951</v>
      </c>
      <c r="J1133" s="3">
        <v>8153.7193226398958</v>
      </c>
      <c r="K1133" s="3">
        <v>15808.272883834536</v>
      </c>
      <c r="L1133" s="3">
        <v>34291.156211520036</v>
      </c>
      <c r="M1133" s="3">
        <v>15719.321405493298</v>
      </c>
      <c r="N1133" s="3">
        <v>10166.819909541689</v>
      </c>
      <c r="O1133" s="3">
        <v>99674.234779473423</v>
      </c>
    </row>
    <row r="1134" spans="1:15">
      <c r="A1134" s="2" t="s">
        <v>1660</v>
      </c>
      <c r="B1134" s="2" t="s">
        <v>67</v>
      </c>
      <c r="C1134" s="2" t="s">
        <v>6873</v>
      </c>
      <c r="D1134" s="2" t="s">
        <v>6874</v>
      </c>
      <c r="E1134" s="2" t="s">
        <v>30</v>
      </c>
      <c r="F1134" s="2" t="s">
        <v>54</v>
      </c>
      <c r="G1134" s="2" t="s">
        <v>425</v>
      </c>
      <c r="H1134" s="2" t="s">
        <v>7622</v>
      </c>
      <c r="I1134" s="3">
        <v>15534.945046443951</v>
      </c>
      <c r="J1134" s="3">
        <v>8153.7193226398958</v>
      </c>
      <c r="K1134" s="3">
        <v>15808.272883834534</v>
      </c>
      <c r="L1134" s="3">
        <v>34291.156211520043</v>
      </c>
      <c r="M1134" s="3">
        <v>15719.321405493301</v>
      </c>
      <c r="N1134" s="3">
        <v>10166.819909541693</v>
      </c>
      <c r="O1134" s="3">
        <v>99674.234779473423</v>
      </c>
    </row>
    <row r="1135" spans="1:15">
      <c r="A1135" s="2" t="s">
        <v>1660</v>
      </c>
      <c r="B1135" s="2" t="s">
        <v>67</v>
      </c>
      <c r="C1135" s="2" t="s">
        <v>6871</v>
      </c>
      <c r="D1135" s="2" t="s">
        <v>6872</v>
      </c>
      <c r="E1135" s="2" t="s">
        <v>30</v>
      </c>
      <c r="F1135" s="2" t="s">
        <v>54</v>
      </c>
      <c r="G1135" s="2" t="s">
        <v>425</v>
      </c>
      <c r="H1135" s="2" t="s">
        <v>7622</v>
      </c>
      <c r="I1135" s="3">
        <v>15534.945046443954</v>
      </c>
      <c r="J1135" s="3">
        <v>8153.7193226398958</v>
      </c>
      <c r="K1135" s="3">
        <v>15808.272883834532</v>
      </c>
      <c r="L1135" s="3">
        <v>34291.156211520043</v>
      </c>
      <c r="M1135" s="3">
        <v>15719.321405493303</v>
      </c>
      <c r="N1135" s="3">
        <v>10166.819909541689</v>
      </c>
      <c r="O1135" s="3">
        <v>99674.234779473423</v>
      </c>
    </row>
    <row r="1136" spans="1:15">
      <c r="A1136" s="2" t="s">
        <v>1660</v>
      </c>
      <c r="B1136" s="2" t="s">
        <v>67</v>
      </c>
      <c r="C1136" s="2" t="s">
        <v>2230</v>
      </c>
      <c r="D1136" s="2" t="s">
        <v>6771</v>
      </c>
      <c r="E1136" s="2" t="s">
        <v>30</v>
      </c>
      <c r="F1136" s="2" t="s">
        <v>54</v>
      </c>
      <c r="G1136" s="2" t="s">
        <v>425</v>
      </c>
      <c r="H1136" s="2" t="s">
        <v>7622</v>
      </c>
      <c r="I1136" s="3">
        <v>15534.945046443951</v>
      </c>
      <c r="J1136" s="3">
        <v>8153.7193226398949</v>
      </c>
      <c r="K1136" s="3">
        <v>15808.272883834537</v>
      </c>
      <c r="L1136" s="3">
        <v>34291.156211520043</v>
      </c>
      <c r="M1136" s="3">
        <v>15719.3214054933</v>
      </c>
      <c r="N1136" s="3">
        <v>10166.819909541693</v>
      </c>
      <c r="O1136" s="3">
        <v>99674.234779473423</v>
      </c>
    </row>
    <row r="1137" spans="1:15">
      <c r="A1137" s="2" t="s">
        <v>1660</v>
      </c>
      <c r="B1137" s="2" t="s">
        <v>67</v>
      </c>
      <c r="C1137" s="2" t="s">
        <v>2242</v>
      </c>
      <c r="D1137" s="2" t="s">
        <v>6668</v>
      </c>
      <c r="E1137" s="2" t="s">
        <v>30</v>
      </c>
      <c r="F1137" s="2" t="s">
        <v>54</v>
      </c>
      <c r="G1137" s="2" t="s">
        <v>425</v>
      </c>
      <c r="H1137" s="2" t="s">
        <v>7622</v>
      </c>
      <c r="I1137" s="3">
        <v>15534.945046443947</v>
      </c>
      <c r="J1137" s="3">
        <v>8153.7193226398958</v>
      </c>
      <c r="K1137" s="3">
        <v>15808.272883834537</v>
      </c>
      <c r="L1137" s="3">
        <v>34291.156211520043</v>
      </c>
      <c r="M1137" s="3">
        <v>15719.321405493301</v>
      </c>
      <c r="N1137" s="3">
        <v>10166.819909541689</v>
      </c>
      <c r="O1137" s="3">
        <v>99674.234779473423</v>
      </c>
    </row>
    <row r="1138" spans="1:15">
      <c r="A1138" s="2" t="s">
        <v>1660</v>
      </c>
      <c r="B1138" s="2" t="s">
        <v>67</v>
      </c>
      <c r="C1138" s="2" t="s">
        <v>1984</v>
      </c>
      <c r="D1138" s="2" t="s">
        <v>6832</v>
      </c>
      <c r="E1138" s="2" t="s">
        <v>30</v>
      </c>
      <c r="F1138" s="2" t="s">
        <v>54</v>
      </c>
      <c r="G1138" s="2" t="s">
        <v>425</v>
      </c>
      <c r="H1138" s="2" t="s">
        <v>7622</v>
      </c>
      <c r="I1138" s="3">
        <v>15534.945046443952</v>
      </c>
      <c r="J1138" s="3">
        <v>8153.7193226398967</v>
      </c>
      <c r="K1138" s="3">
        <v>15808.272883834536</v>
      </c>
      <c r="L1138" s="3">
        <v>34291.156211520043</v>
      </c>
      <c r="M1138" s="3">
        <v>15719.3214054933</v>
      </c>
      <c r="N1138" s="3">
        <v>10166.819909541691</v>
      </c>
      <c r="O1138" s="3">
        <v>99674.234779473423</v>
      </c>
    </row>
    <row r="1139" spans="1:15">
      <c r="A1139" s="2" t="s">
        <v>1660</v>
      </c>
      <c r="B1139" s="2" t="s">
        <v>67</v>
      </c>
      <c r="C1139" s="2" t="s">
        <v>6697</v>
      </c>
      <c r="D1139" s="2" t="s">
        <v>6698</v>
      </c>
      <c r="E1139" s="2" t="s">
        <v>30</v>
      </c>
      <c r="F1139" s="2" t="s">
        <v>54</v>
      </c>
      <c r="G1139" s="2" t="s">
        <v>425</v>
      </c>
      <c r="H1139" s="2" t="s">
        <v>7622</v>
      </c>
      <c r="I1139" s="3">
        <v>15534.945046443949</v>
      </c>
      <c r="J1139" s="3">
        <v>8153.7193226398958</v>
      </c>
      <c r="K1139" s="3">
        <v>15808.272883834534</v>
      </c>
      <c r="L1139" s="3">
        <v>34291.156211520043</v>
      </c>
      <c r="M1139" s="3">
        <v>15719.321405493301</v>
      </c>
      <c r="N1139" s="3">
        <v>10166.819909541693</v>
      </c>
      <c r="O1139" s="3">
        <v>99674.234779473423</v>
      </c>
    </row>
    <row r="1140" spans="1:15">
      <c r="A1140" s="2" t="s">
        <v>1660</v>
      </c>
      <c r="B1140" s="2" t="s">
        <v>67</v>
      </c>
      <c r="C1140" s="2" t="s">
        <v>2334</v>
      </c>
      <c r="D1140" s="2" t="s">
        <v>6783</v>
      </c>
      <c r="E1140" s="2" t="s">
        <v>30</v>
      </c>
      <c r="F1140" s="2" t="s">
        <v>54</v>
      </c>
      <c r="G1140" s="2" t="s">
        <v>425</v>
      </c>
      <c r="H1140" s="2" t="s">
        <v>7622</v>
      </c>
      <c r="I1140" s="3">
        <v>15534.945046443951</v>
      </c>
      <c r="J1140" s="3">
        <v>8153.7193226398958</v>
      </c>
      <c r="K1140" s="3">
        <v>15808.272883834534</v>
      </c>
      <c r="L1140" s="3">
        <v>34291.156211520036</v>
      </c>
      <c r="M1140" s="3">
        <v>15719.321405493303</v>
      </c>
      <c r="N1140" s="3">
        <v>10166.819909541693</v>
      </c>
      <c r="O1140" s="3">
        <v>99674.234779473423</v>
      </c>
    </row>
    <row r="1141" spans="1:15">
      <c r="A1141" s="2" t="s">
        <v>1660</v>
      </c>
      <c r="B1141" s="2" t="s">
        <v>67</v>
      </c>
      <c r="C1141" s="2" t="s">
        <v>1727</v>
      </c>
      <c r="D1141" s="2" t="s">
        <v>6684</v>
      </c>
      <c r="E1141" s="2" t="s">
        <v>30</v>
      </c>
      <c r="F1141" s="2" t="s">
        <v>54</v>
      </c>
      <c r="G1141" s="2" t="s">
        <v>425</v>
      </c>
      <c r="H1141" s="2" t="s">
        <v>7622</v>
      </c>
      <c r="I1141" s="3">
        <v>15534.945046443947</v>
      </c>
      <c r="J1141" s="3">
        <v>8153.7193226398949</v>
      </c>
      <c r="K1141" s="3">
        <v>15808.272883834534</v>
      </c>
      <c r="L1141" s="3">
        <v>34291.156211520043</v>
      </c>
      <c r="M1141" s="3">
        <v>15719.321405493303</v>
      </c>
      <c r="N1141" s="3">
        <v>10166.819909541689</v>
      </c>
      <c r="O1141" s="3">
        <v>99674.234779473423</v>
      </c>
    </row>
    <row r="1142" spans="1:15">
      <c r="A1142" s="2" t="s">
        <v>1660</v>
      </c>
      <c r="B1142" s="2" t="s">
        <v>67</v>
      </c>
      <c r="C1142" s="2" t="s">
        <v>6738</v>
      </c>
      <c r="D1142" s="2" t="s">
        <v>6739</v>
      </c>
      <c r="E1142" s="2" t="s">
        <v>30</v>
      </c>
      <c r="F1142" s="2" t="s">
        <v>54</v>
      </c>
      <c r="G1142" s="2" t="s">
        <v>425</v>
      </c>
      <c r="H1142" s="2" t="s">
        <v>7622</v>
      </c>
      <c r="I1142" s="3">
        <v>15534.945046443951</v>
      </c>
      <c r="J1142" s="3">
        <v>8153.7193226398949</v>
      </c>
      <c r="K1142" s="3">
        <v>15808.272883834539</v>
      </c>
      <c r="L1142" s="3">
        <v>34291.15621152005</v>
      </c>
      <c r="M1142" s="3">
        <v>15719.3214054933</v>
      </c>
      <c r="N1142" s="3">
        <v>10166.819909541693</v>
      </c>
      <c r="O1142" s="3">
        <v>99674.234779473423</v>
      </c>
    </row>
    <row r="1143" spans="1:15">
      <c r="A1143" s="2" t="s">
        <v>1660</v>
      </c>
      <c r="B1143" s="2" t="s">
        <v>67</v>
      </c>
      <c r="C1143" s="2" t="s">
        <v>2352</v>
      </c>
      <c r="D1143" s="2" t="s">
        <v>6841</v>
      </c>
      <c r="E1143" s="2" t="s">
        <v>30</v>
      </c>
      <c r="F1143" s="2" t="s">
        <v>54</v>
      </c>
      <c r="G1143" s="2" t="s">
        <v>425</v>
      </c>
      <c r="H1143" s="2" t="s">
        <v>7622</v>
      </c>
      <c r="I1143" s="3">
        <v>15534.945046443951</v>
      </c>
      <c r="J1143" s="3">
        <v>8153.7193226398958</v>
      </c>
      <c r="K1143" s="3">
        <v>15808.272883834536</v>
      </c>
      <c r="L1143" s="3">
        <v>34291.156211520036</v>
      </c>
      <c r="M1143" s="3">
        <v>15719.321405493305</v>
      </c>
      <c r="N1143" s="3">
        <v>10166.819909541693</v>
      </c>
      <c r="O1143" s="3">
        <v>99674.234779473423</v>
      </c>
    </row>
    <row r="1144" spans="1:15">
      <c r="A1144" s="2" t="s">
        <v>1660</v>
      </c>
      <c r="B1144" s="2" t="s">
        <v>67</v>
      </c>
      <c r="C1144" s="2" t="s">
        <v>2778</v>
      </c>
      <c r="D1144" s="2" t="s">
        <v>6903</v>
      </c>
      <c r="E1144" s="2" t="s">
        <v>30</v>
      </c>
      <c r="F1144" s="2" t="s">
        <v>54</v>
      </c>
      <c r="G1144" s="2" t="s">
        <v>425</v>
      </c>
      <c r="H1144" s="2" t="s">
        <v>7622</v>
      </c>
      <c r="I1144" s="3">
        <v>15534.945046443947</v>
      </c>
      <c r="J1144" s="3">
        <v>8153.7193226398958</v>
      </c>
      <c r="K1144" s="3">
        <v>15808.272883834534</v>
      </c>
      <c r="L1144" s="3">
        <v>34291.156211520029</v>
      </c>
      <c r="M1144" s="3">
        <v>15719.321405493301</v>
      </c>
      <c r="N1144" s="3">
        <v>10166.819909541693</v>
      </c>
      <c r="O1144" s="3">
        <v>99674.234779473409</v>
      </c>
    </row>
    <row r="1145" spans="1:15">
      <c r="A1145" s="2" t="s">
        <v>1660</v>
      </c>
      <c r="B1145" s="2" t="s">
        <v>67</v>
      </c>
      <c r="C1145" s="2" t="s">
        <v>6807</v>
      </c>
      <c r="D1145" s="2" t="s">
        <v>6808</v>
      </c>
      <c r="E1145" s="2" t="s">
        <v>30</v>
      </c>
      <c r="F1145" s="2" t="s">
        <v>54</v>
      </c>
      <c r="G1145" s="2" t="s">
        <v>425</v>
      </c>
      <c r="H1145" s="2" t="s">
        <v>7622</v>
      </c>
      <c r="I1145" s="3">
        <v>15534.945046443951</v>
      </c>
      <c r="J1145" s="3">
        <v>8153.719322639894</v>
      </c>
      <c r="K1145" s="3">
        <v>15808.272883834532</v>
      </c>
      <c r="L1145" s="3">
        <v>34291.156211520043</v>
      </c>
      <c r="M1145" s="3">
        <v>15719.321405493303</v>
      </c>
      <c r="N1145" s="3">
        <v>10166.819909541688</v>
      </c>
      <c r="O1145" s="3">
        <v>99674.234779473409</v>
      </c>
    </row>
    <row r="1146" spans="1:15">
      <c r="A1146" s="2" t="s">
        <v>1660</v>
      </c>
      <c r="B1146" s="2" t="s">
        <v>67</v>
      </c>
      <c r="C1146" s="2" t="s">
        <v>6709</v>
      </c>
      <c r="D1146" s="2" t="s">
        <v>6710</v>
      </c>
      <c r="E1146" s="2" t="s">
        <v>30</v>
      </c>
      <c r="F1146" s="2" t="s">
        <v>54</v>
      </c>
      <c r="G1146" s="2" t="s">
        <v>425</v>
      </c>
      <c r="H1146" s="2" t="s">
        <v>7622</v>
      </c>
      <c r="I1146" s="3">
        <v>15534.945046443951</v>
      </c>
      <c r="J1146" s="3">
        <v>8153.7193226398958</v>
      </c>
      <c r="K1146" s="3">
        <v>15808.272883834537</v>
      </c>
      <c r="L1146" s="3">
        <v>34291.156211520036</v>
      </c>
      <c r="M1146" s="3">
        <v>15719.321405493301</v>
      </c>
      <c r="N1146" s="3">
        <v>10166.819909541691</v>
      </c>
      <c r="O1146" s="3">
        <v>99674.234779473409</v>
      </c>
    </row>
    <row r="1147" spans="1:15">
      <c r="A1147" s="2" t="s">
        <v>1660</v>
      </c>
      <c r="B1147" s="2" t="s">
        <v>67</v>
      </c>
      <c r="C1147" s="2" t="s">
        <v>2321</v>
      </c>
      <c r="D1147" s="2" t="s">
        <v>6904</v>
      </c>
      <c r="E1147" s="2" t="s">
        <v>30</v>
      </c>
      <c r="F1147" s="2" t="s">
        <v>54</v>
      </c>
      <c r="G1147" s="2" t="s">
        <v>425</v>
      </c>
      <c r="H1147" s="2" t="s">
        <v>7622</v>
      </c>
      <c r="I1147" s="3">
        <v>15534.945046443954</v>
      </c>
      <c r="J1147" s="3">
        <v>8153.719322639894</v>
      </c>
      <c r="K1147" s="3">
        <v>15808.27288383453</v>
      </c>
      <c r="L1147" s="3">
        <v>34291.156211520043</v>
      </c>
      <c r="M1147" s="3">
        <v>15719.321405493298</v>
      </c>
      <c r="N1147" s="3">
        <v>10166.819909541688</v>
      </c>
      <c r="O1147" s="3">
        <v>99674.234779473409</v>
      </c>
    </row>
    <row r="1148" spans="1:15">
      <c r="A1148" s="2" t="s">
        <v>1660</v>
      </c>
      <c r="B1148" s="2" t="s">
        <v>67</v>
      </c>
      <c r="C1148" s="2" t="s">
        <v>6877</v>
      </c>
      <c r="D1148" s="2" t="s">
        <v>6878</v>
      </c>
      <c r="E1148" s="2" t="s">
        <v>30</v>
      </c>
      <c r="F1148" s="2" t="s">
        <v>54</v>
      </c>
      <c r="G1148" s="2" t="s">
        <v>425</v>
      </c>
      <c r="H1148" s="2" t="s">
        <v>7622</v>
      </c>
      <c r="I1148" s="3">
        <v>15534.945046443951</v>
      </c>
      <c r="J1148" s="3">
        <v>8153.7193226398949</v>
      </c>
      <c r="K1148" s="3">
        <v>15808.272883834536</v>
      </c>
      <c r="L1148" s="3">
        <v>34291.156211520036</v>
      </c>
      <c r="M1148" s="3">
        <v>15719.321405493296</v>
      </c>
      <c r="N1148" s="3">
        <v>10166.819909541693</v>
      </c>
      <c r="O1148" s="3">
        <v>99674.234779473409</v>
      </c>
    </row>
    <row r="1149" spans="1:15">
      <c r="A1149" s="2" t="s">
        <v>1660</v>
      </c>
      <c r="B1149" s="2" t="s">
        <v>67</v>
      </c>
      <c r="C1149" s="2" t="s">
        <v>6897</v>
      </c>
      <c r="D1149" s="2" t="s">
        <v>6898</v>
      </c>
      <c r="E1149" s="2" t="s">
        <v>30</v>
      </c>
      <c r="F1149" s="2" t="s">
        <v>54</v>
      </c>
      <c r="G1149" s="2" t="s">
        <v>425</v>
      </c>
      <c r="H1149" s="2" t="s">
        <v>7622</v>
      </c>
      <c r="I1149" s="3">
        <v>15534.945046443951</v>
      </c>
      <c r="J1149" s="3">
        <v>8153.7193226398949</v>
      </c>
      <c r="K1149" s="3">
        <v>15808.272883834534</v>
      </c>
      <c r="L1149" s="3">
        <v>34291.156211520036</v>
      </c>
      <c r="M1149" s="3">
        <v>15719.321405493303</v>
      </c>
      <c r="N1149" s="3">
        <v>10166.819909541691</v>
      </c>
      <c r="O1149" s="3">
        <v>99674.234779473409</v>
      </c>
    </row>
    <row r="1150" spans="1:15">
      <c r="A1150" s="2" t="s">
        <v>1660</v>
      </c>
      <c r="B1150" s="2" t="s">
        <v>67</v>
      </c>
      <c r="C1150" s="2" t="s">
        <v>6885</v>
      </c>
      <c r="D1150" s="2" t="s">
        <v>6886</v>
      </c>
      <c r="E1150" s="2" t="s">
        <v>30</v>
      </c>
      <c r="F1150" s="2" t="s">
        <v>54</v>
      </c>
      <c r="G1150" s="2" t="s">
        <v>425</v>
      </c>
      <c r="H1150" s="2" t="s">
        <v>7622</v>
      </c>
      <c r="I1150" s="3">
        <v>15534.945046443949</v>
      </c>
      <c r="J1150" s="3">
        <v>8153.719322639894</v>
      </c>
      <c r="K1150" s="3">
        <v>15808.272883834536</v>
      </c>
      <c r="L1150" s="3">
        <v>34291.156211520036</v>
      </c>
      <c r="M1150" s="3">
        <v>15719.321405493301</v>
      </c>
      <c r="N1150" s="3">
        <v>10166.819909541693</v>
      </c>
      <c r="O1150" s="3">
        <v>99674.234779473409</v>
      </c>
    </row>
    <row r="1151" spans="1:15">
      <c r="A1151" s="2" t="s">
        <v>1660</v>
      </c>
      <c r="B1151" s="2" t="s">
        <v>67</v>
      </c>
      <c r="C1151" s="2" t="s">
        <v>6833</v>
      </c>
      <c r="D1151" s="2" t="s">
        <v>6834</v>
      </c>
      <c r="E1151" s="2" t="s">
        <v>30</v>
      </c>
      <c r="F1151" s="2" t="s">
        <v>54</v>
      </c>
      <c r="G1151" s="2" t="s">
        <v>425</v>
      </c>
      <c r="H1151" s="2" t="s">
        <v>7622</v>
      </c>
      <c r="I1151" s="3">
        <v>15534.945046443949</v>
      </c>
      <c r="J1151" s="3">
        <v>8153.7193226398949</v>
      </c>
      <c r="K1151" s="3">
        <v>15808.272883834534</v>
      </c>
      <c r="L1151" s="3">
        <v>34291.156211520036</v>
      </c>
      <c r="M1151" s="3">
        <v>15719.321405493301</v>
      </c>
      <c r="N1151" s="3">
        <v>10166.819909541689</v>
      </c>
      <c r="O1151" s="3">
        <v>99674.234779473409</v>
      </c>
    </row>
    <row r="1152" spans="1:15">
      <c r="A1152" s="2" t="s">
        <v>1660</v>
      </c>
      <c r="B1152" s="2" t="s">
        <v>67</v>
      </c>
      <c r="C1152" s="2" t="s">
        <v>2276</v>
      </c>
      <c r="D1152" s="2" t="s">
        <v>6747</v>
      </c>
      <c r="E1152" s="2" t="s">
        <v>30</v>
      </c>
      <c r="F1152" s="2" t="s">
        <v>54</v>
      </c>
      <c r="G1152" s="2" t="s">
        <v>425</v>
      </c>
      <c r="H1152" s="2" t="s">
        <v>7622</v>
      </c>
      <c r="I1152" s="3">
        <v>15534.945046443947</v>
      </c>
      <c r="J1152" s="3">
        <v>8153.7193226398958</v>
      </c>
      <c r="K1152" s="3">
        <v>15808.272883834534</v>
      </c>
      <c r="L1152" s="3">
        <v>34291.156211520036</v>
      </c>
      <c r="M1152" s="3">
        <v>15719.321405493301</v>
      </c>
      <c r="N1152" s="3">
        <v>10166.819909541691</v>
      </c>
      <c r="O1152" s="3">
        <v>99674.234779473409</v>
      </c>
    </row>
    <row r="1153" spans="1:15">
      <c r="A1153" s="2" t="s">
        <v>1660</v>
      </c>
      <c r="B1153" s="2" t="s">
        <v>67</v>
      </c>
      <c r="C1153" s="2" t="s">
        <v>3169</v>
      </c>
      <c r="D1153" s="2" t="s">
        <v>6837</v>
      </c>
      <c r="E1153" s="2" t="s">
        <v>30</v>
      </c>
      <c r="F1153" s="2" t="s">
        <v>54</v>
      </c>
      <c r="G1153" s="2" t="s">
        <v>425</v>
      </c>
      <c r="H1153" s="2" t="s">
        <v>7622</v>
      </c>
      <c r="I1153" s="3">
        <v>15534.945046443949</v>
      </c>
      <c r="J1153" s="3">
        <v>8153.7193226398949</v>
      </c>
      <c r="K1153" s="3">
        <v>15808.272883834534</v>
      </c>
      <c r="L1153" s="3">
        <v>34291.156211520036</v>
      </c>
      <c r="M1153" s="3">
        <v>15719.321405493303</v>
      </c>
      <c r="N1153" s="3">
        <v>10166.819909541691</v>
      </c>
      <c r="O1153" s="3">
        <v>99674.234779473409</v>
      </c>
    </row>
    <row r="1154" spans="1:15">
      <c r="A1154" s="2" t="s">
        <v>1660</v>
      </c>
      <c r="B1154" s="2" t="s">
        <v>67</v>
      </c>
      <c r="C1154" s="2" t="s">
        <v>2040</v>
      </c>
      <c r="D1154" s="2" t="s">
        <v>6725</v>
      </c>
      <c r="E1154" s="2" t="s">
        <v>30</v>
      </c>
      <c r="F1154" s="2" t="s">
        <v>54</v>
      </c>
      <c r="G1154" s="2" t="s">
        <v>425</v>
      </c>
      <c r="H1154" s="2" t="s">
        <v>7622</v>
      </c>
      <c r="I1154" s="3">
        <v>15534.945046443949</v>
      </c>
      <c r="J1154" s="3">
        <v>8153.7193226398949</v>
      </c>
      <c r="K1154" s="3">
        <v>15808.272883834537</v>
      </c>
      <c r="L1154" s="3">
        <v>34291.156211520036</v>
      </c>
      <c r="M1154" s="3">
        <v>15719.3214054933</v>
      </c>
      <c r="N1154" s="3">
        <v>10166.819909541691</v>
      </c>
      <c r="O1154" s="3">
        <v>99674.234779473409</v>
      </c>
    </row>
    <row r="1155" spans="1:15">
      <c r="A1155" s="2" t="s">
        <v>1660</v>
      </c>
      <c r="B1155" s="2" t="s">
        <v>67</v>
      </c>
      <c r="C1155" s="2" t="s">
        <v>1874</v>
      </c>
      <c r="D1155" s="2" t="s">
        <v>6867</v>
      </c>
      <c r="E1155" s="2" t="s">
        <v>30</v>
      </c>
      <c r="F1155" s="2" t="s">
        <v>54</v>
      </c>
      <c r="G1155" s="2" t="s">
        <v>425</v>
      </c>
      <c r="H1155" s="2" t="s">
        <v>7622</v>
      </c>
      <c r="I1155" s="3">
        <v>15534.945046443951</v>
      </c>
      <c r="J1155" s="3">
        <v>8153.7193226398958</v>
      </c>
      <c r="K1155" s="3">
        <v>15808.272883834532</v>
      </c>
      <c r="L1155" s="3">
        <v>34291.156211520043</v>
      </c>
      <c r="M1155" s="3">
        <v>15719.3214054933</v>
      </c>
      <c r="N1155" s="3">
        <v>10166.819909541695</v>
      </c>
      <c r="O1155" s="3">
        <v>99674.234779473409</v>
      </c>
    </row>
    <row r="1156" spans="1:15">
      <c r="A1156" s="2" t="s">
        <v>1660</v>
      </c>
      <c r="B1156" s="2" t="s">
        <v>67</v>
      </c>
      <c r="C1156" s="2" t="s">
        <v>2307</v>
      </c>
      <c r="D1156" s="2" t="s">
        <v>6661</v>
      </c>
      <c r="E1156" s="2" t="s">
        <v>30</v>
      </c>
      <c r="F1156" s="2" t="s">
        <v>54</v>
      </c>
      <c r="G1156" s="2" t="s">
        <v>425</v>
      </c>
      <c r="H1156" s="2" t="s">
        <v>7622</v>
      </c>
      <c r="I1156" s="3">
        <v>15534.945046443952</v>
      </c>
      <c r="J1156" s="3">
        <v>8153.7193226398958</v>
      </c>
      <c r="K1156" s="3">
        <v>15808.272883834532</v>
      </c>
      <c r="L1156" s="3">
        <v>34291.156211520058</v>
      </c>
      <c r="M1156" s="3">
        <v>15719.3214054933</v>
      </c>
      <c r="N1156" s="3">
        <v>10166.819909541684</v>
      </c>
      <c r="O1156" s="3">
        <v>99674.234779473409</v>
      </c>
    </row>
    <row r="1157" spans="1:15">
      <c r="A1157" s="2" t="s">
        <v>1660</v>
      </c>
      <c r="B1157" s="2" t="s">
        <v>67</v>
      </c>
      <c r="C1157" s="2" t="s">
        <v>1686</v>
      </c>
      <c r="D1157" s="2" t="s">
        <v>6785</v>
      </c>
      <c r="E1157" s="2" t="s">
        <v>30</v>
      </c>
      <c r="F1157" s="2" t="s">
        <v>54</v>
      </c>
      <c r="G1157" s="2" t="s">
        <v>425</v>
      </c>
      <c r="H1157" s="2" t="s">
        <v>7622</v>
      </c>
      <c r="I1157" s="3">
        <v>15534.945046443951</v>
      </c>
      <c r="J1157" s="3">
        <v>8153.7193226398958</v>
      </c>
      <c r="K1157" s="3">
        <v>15808.272883834534</v>
      </c>
      <c r="L1157" s="3">
        <v>34291.156211520036</v>
      </c>
      <c r="M1157" s="3">
        <v>15719.321405493301</v>
      </c>
      <c r="N1157" s="3">
        <v>10166.819909541691</v>
      </c>
      <c r="O1157" s="3">
        <v>99674.234779473409</v>
      </c>
    </row>
    <row r="1158" spans="1:15">
      <c r="A1158" s="2" t="s">
        <v>1660</v>
      </c>
      <c r="B1158" s="2" t="s">
        <v>67</v>
      </c>
      <c r="C1158" s="2" t="s">
        <v>2327</v>
      </c>
      <c r="D1158" s="2" t="s">
        <v>6823</v>
      </c>
      <c r="E1158" s="2" t="s">
        <v>30</v>
      </c>
      <c r="F1158" s="2" t="s">
        <v>54</v>
      </c>
      <c r="G1158" s="2" t="s">
        <v>425</v>
      </c>
      <c r="H1158" s="2" t="s">
        <v>7622</v>
      </c>
      <c r="I1158" s="3">
        <v>15534.945046443947</v>
      </c>
      <c r="J1158" s="3">
        <v>8153.7193226398949</v>
      </c>
      <c r="K1158" s="3">
        <v>15808.272883834534</v>
      </c>
      <c r="L1158" s="3">
        <v>34291.156211520036</v>
      </c>
      <c r="M1158" s="3">
        <v>15719.321405493301</v>
      </c>
      <c r="N1158" s="3">
        <v>10166.819909541693</v>
      </c>
      <c r="O1158" s="3">
        <v>99674.234779473409</v>
      </c>
    </row>
    <row r="1159" spans="1:15">
      <c r="A1159" s="2" t="s">
        <v>1660</v>
      </c>
      <c r="B1159" s="2" t="s">
        <v>67</v>
      </c>
      <c r="C1159" s="2" t="s">
        <v>2196</v>
      </c>
      <c r="D1159" s="2" t="s">
        <v>6675</v>
      </c>
      <c r="E1159" s="2" t="s">
        <v>30</v>
      </c>
      <c r="F1159" s="2" t="s">
        <v>54</v>
      </c>
      <c r="G1159" s="2" t="s">
        <v>425</v>
      </c>
      <c r="H1159" s="2" t="s">
        <v>7622</v>
      </c>
      <c r="I1159" s="3">
        <v>15534.945046443949</v>
      </c>
      <c r="J1159" s="3">
        <v>8153.7193226398958</v>
      </c>
      <c r="K1159" s="3">
        <v>15808.272883834536</v>
      </c>
      <c r="L1159" s="3">
        <v>34291.156211520036</v>
      </c>
      <c r="M1159" s="3">
        <v>15719.3214054933</v>
      </c>
      <c r="N1159" s="3">
        <v>10166.819909541689</v>
      </c>
      <c r="O1159" s="3">
        <v>99674.234779473409</v>
      </c>
    </row>
    <row r="1160" spans="1:15">
      <c r="A1160" s="2" t="s">
        <v>1660</v>
      </c>
      <c r="B1160" s="2" t="s">
        <v>67</v>
      </c>
      <c r="C1160" s="2" t="s">
        <v>6888</v>
      </c>
      <c r="D1160" s="2" t="s">
        <v>6889</v>
      </c>
      <c r="E1160" s="2" t="s">
        <v>30</v>
      </c>
      <c r="F1160" s="2" t="s">
        <v>54</v>
      </c>
      <c r="G1160" s="2" t="s">
        <v>425</v>
      </c>
      <c r="H1160" s="2" t="s">
        <v>7622</v>
      </c>
      <c r="I1160" s="3">
        <v>15534.945046443951</v>
      </c>
      <c r="J1160" s="3">
        <v>8153.7193226398949</v>
      </c>
      <c r="K1160" s="3">
        <v>15808.272883834534</v>
      </c>
      <c r="L1160" s="3">
        <v>34291.156211520029</v>
      </c>
      <c r="M1160" s="3">
        <v>15719.3214054933</v>
      </c>
      <c r="N1160" s="3">
        <v>10166.819909541689</v>
      </c>
      <c r="O1160" s="3">
        <v>99674.234779473409</v>
      </c>
    </row>
    <row r="1161" spans="1:15">
      <c r="A1161" s="2" t="s">
        <v>1660</v>
      </c>
      <c r="B1161" s="2" t="s">
        <v>67</v>
      </c>
      <c r="C1161" s="2" t="s">
        <v>2336</v>
      </c>
      <c r="D1161" s="2" t="s">
        <v>6706</v>
      </c>
      <c r="E1161" s="2" t="s">
        <v>30</v>
      </c>
      <c r="F1161" s="2" t="s">
        <v>54</v>
      </c>
      <c r="G1161" s="2" t="s">
        <v>425</v>
      </c>
      <c r="H1161" s="2" t="s">
        <v>7622</v>
      </c>
      <c r="I1161" s="3">
        <v>15534.945046443949</v>
      </c>
      <c r="J1161" s="3">
        <v>8153.7193226398958</v>
      </c>
      <c r="K1161" s="3">
        <v>15808.272883834536</v>
      </c>
      <c r="L1161" s="3">
        <v>34291.156211520036</v>
      </c>
      <c r="M1161" s="3">
        <v>15719.321405493298</v>
      </c>
      <c r="N1161" s="3">
        <v>10166.819909541691</v>
      </c>
      <c r="O1161" s="3">
        <v>99674.234779473409</v>
      </c>
    </row>
    <row r="1162" spans="1:15">
      <c r="A1162" s="2" t="s">
        <v>1660</v>
      </c>
      <c r="B1162" s="2" t="s">
        <v>67</v>
      </c>
      <c r="C1162" s="2" t="s">
        <v>6665</v>
      </c>
      <c r="D1162" s="2" t="s">
        <v>6666</v>
      </c>
      <c r="E1162" s="2" t="s">
        <v>30</v>
      </c>
      <c r="F1162" s="2" t="s">
        <v>54</v>
      </c>
      <c r="G1162" s="2" t="s">
        <v>425</v>
      </c>
      <c r="H1162" s="2" t="s">
        <v>7622</v>
      </c>
      <c r="I1162" s="3">
        <v>15534.945046443949</v>
      </c>
      <c r="J1162" s="3">
        <v>8153.7193226398958</v>
      </c>
      <c r="K1162" s="3">
        <v>15808.272883834532</v>
      </c>
      <c r="L1162" s="3">
        <v>34291.156211520043</v>
      </c>
      <c r="M1162" s="3">
        <v>15719.321405493301</v>
      </c>
      <c r="N1162" s="3">
        <v>10166.819909541689</v>
      </c>
      <c r="O1162" s="3">
        <v>99674.234779473409</v>
      </c>
    </row>
    <row r="1163" spans="1:15">
      <c r="A1163" s="2" t="s">
        <v>1660</v>
      </c>
      <c r="B1163" s="2" t="s">
        <v>67</v>
      </c>
      <c r="C1163" s="2" t="s">
        <v>2216</v>
      </c>
      <c r="D1163" s="2" t="s">
        <v>6726</v>
      </c>
      <c r="E1163" s="2" t="s">
        <v>30</v>
      </c>
      <c r="F1163" s="2" t="s">
        <v>54</v>
      </c>
      <c r="G1163" s="2" t="s">
        <v>425</v>
      </c>
      <c r="H1163" s="2" t="s">
        <v>7622</v>
      </c>
      <c r="I1163" s="3">
        <v>15534.945046443947</v>
      </c>
      <c r="J1163" s="3">
        <v>8153.7193226398958</v>
      </c>
      <c r="K1163" s="3">
        <v>15808.272883834536</v>
      </c>
      <c r="L1163" s="3">
        <v>34291.156211520036</v>
      </c>
      <c r="M1163" s="3">
        <v>15719.321405493301</v>
      </c>
      <c r="N1163" s="3">
        <v>10166.819909541691</v>
      </c>
      <c r="O1163" s="3">
        <v>99674.234779473409</v>
      </c>
    </row>
    <row r="1164" spans="1:15">
      <c r="A1164" s="2" t="s">
        <v>1660</v>
      </c>
      <c r="B1164" s="2" t="s">
        <v>67</v>
      </c>
      <c r="C1164" s="2" t="s">
        <v>1848</v>
      </c>
      <c r="D1164" s="2" t="s">
        <v>6792</v>
      </c>
      <c r="E1164" s="2" t="s">
        <v>30</v>
      </c>
      <c r="F1164" s="2" t="s">
        <v>54</v>
      </c>
      <c r="G1164" s="2" t="s">
        <v>425</v>
      </c>
      <c r="H1164" s="2" t="s">
        <v>7622</v>
      </c>
      <c r="I1164" s="3">
        <v>15534.945046443951</v>
      </c>
      <c r="J1164" s="3">
        <v>8153.7193226398958</v>
      </c>
      <c r="K1164" s="3">
        <v>15808.272883834536</v>
      </c>
      <c r="L1164" s="3">
        <v>34291.156211520036</v>
      </c>
      <c r="M1164" s="3">
        <v>15719.321405493301</v>
      </c>
      <c r="N1164" s="3">
        <v>10166.819909541693</v>
      </c>
      <c r="O1164" s="3">
        <v>99674.234779473409</v>
      </c>
    </row>
    <row r="1165" spans="1:15">
      <c r="A1165" s="2" t="s">
        <v>1660</v>
      </c>
      <c r="B1165" s="2" t="s">
        <v>67</v>
      </c>
      <c r="C1165" s="2" t="s">
        <v>2344</v>
      </c>
      <c r="D1165" s="2" t="s">
        <v>6842</v>
      </c>
      <c r="E1165" s="2" t="s">
        <v>30</v>
      </c>
      <c r="F1165" s="2" t="s">
        <v>54</v>
      </c>
      <c r="G1165" s="2" t="s">
        <v>425</v>
      </c>
      <c r="H1165" s="2" t="s">
        <v>7622</v>
      </c>
      <c r="I1165" s="3">
        <v>15534.945046443949</v>
      </c>
      <c r="J1165" s="3">
        <v>8153.7193226398958</v>
      </c>
      <c r="K1165" s="3">
        <v>15808.272883834534</v>
      </c>
      <c r="L1165" s="3">
        <v>34291.156211520036</v>
      </c>
      <c r="M1165" s="3">
        <v>15719.321405493301</v>
      </c>
      <c r="N1165" s="3">
        <v>10166.819909541689</v>
      </c>
      <c r="O1165" s="3">
        <v>99674.234779473409</v>
      </c>
    </row>
    <row r="1166" spans="1:15">
      <c r="A1166" s="2" t="s">
        <v>1660</v>
      </c>
      <c r="B1166" s="2" t="s">
        <v>67</v>
      </c>
      <c r="C1166" s="2" t="s">
        <v>2112</v>
      </c>
      <c r="D1166" s="2" t="s">
        <v>6762</v>
      </c>
      <c r="E1166" s="2" t="s">
        <v>30</v>
      </c>
      <c r="F1166" s="2" t="s">
        <v>54</v>
      </c>
      <c r="G1166" s="2" t="s">
        <v>425</v>
      </c>
      <c r="H1166" s="2" t="s">
        <v>7622</v>
      </c>
      <c r="I1166" s="3">
        <v>15534.945046443949</v>
      </c>
      <c r="J1166" s="3">
        <v>8153.719322639894</v>
      </c>
      <c r="K1166" s="3">
        <v>15808.272883834532</v>
      </c>
      <c r="L1166" s="3">
        <v>34291.156211520036</v>
      </c>
      <c r="M1166" s="3">
        <v>15719.321405493301</v>
      </c>
      <c r="N1166" s="3">
        <v>10166.819909541691</v>
      </c>
      <c r="O1166" s="3">
        <v>99674.234779473409</v>
      </c>
    </row>
    <row r="1167" spans="1:15">
      <c r="A1167" s="2" t="s">
        <v>1660</v>
      </c>
      <c r="B1167" s="2" t="s">
        <v>67</v>
      </c>
      <c r="C1167" s="2" t="s">
        <v>2159</v>
      </c>
      <c r="D1167" s="2" t="s">
        <v>6849</v>
      </c>
      <c r="E1167" s="2" t="s">
        <v>30</v>
      </c>
      <c r="F1167" s="2" t="s">
        <v>54</v>
      </c>
      <c r="G1167" s="2" t="s">
        <v>425</v>
      </c>
      <c r="H1167" s="2" t="s">
        <v>7622</v>
      </c>
      <c r="I1167" s="3">
        <v>15534.945046443952</v>
      </c>
      <c r="J1167" s="3">
        <v>8153.7193226398958</v>
      </c>
      <c r="K1167" s="3">
        <v>15808.272883834534</v>
      </c>
      <c r="L1167" s="3">
        <v>34291.156211520043</v>
      </c>
      <c r="M1167" s="3">
        <v>15719.321405493298</v>
      </c>
      <c r="N1167" s="3">
        <v>10166.819909541689</v>
      </c>
      <c r="O1167" s="3">
        <v>99674.234779473409</v>
      </c>
    </row>
    <row r="1168" spans="1:15">
      <c r="A1168" s="2" t="s">
        <v>1660</v>
      </c>
      <c r="B1168" s="2" t="s">
        <v>67</v>
      </c>
      <c r="C1168" s="2" t="s">
        <v>6868</v>
      </c>
      <c r="D1168" s="2" t="s">
        <v>6869</v>
      </c>
      <c r="E1168" s="2" t="s">
        <v>30</v>
      </c>
      <c r="F1168" s="2" t="s">
        <v>54</v>
      </c>
      <c r="G1168" s="2" t="s">
        <v>425</v>
      </c>
      <c r="H1168" s="2" t="s">
        <v>7622</v>
      </c>
      <c r="I1168" s="3">
        <v>15534.945046443952</v>
      </c>
      <c r="J1168" s="3">
        <v>8153.7193226398958</v>
      </c>
      <c r="K1168" s="3">
        <v>15808.272883834536</v>
      </c>
      <c r="L1168" s="3">
        <v>34291.156211520036</v>
      </c>
      <c r="M1168" s="3">
        <v>15719.321405493303</v>
      </c>
      <c r="N1168" s="3">
        <v>10166.819909541689</v>
      </c>
      <c r="O1168" s="3">
        <v>99674.234779473409</v>
      </c>
    </row>
    <row r="1169" spans="1:15">
      <c r="A1169" s="2" t="s">
        <v>1660</v>
      </c>
      <c r="B1169" s="2" t="s">
        <v>67</v>
      </c>
      <c r="C1169" s="2" t="s">
        <v>2240</v>
      </c>
      <c r="D1169" s="2" t="s">
        <v>6791</v>
      </c>
      <c r="E1169" s="2" t="s">
        <v>30</v>
      </c>
      <c r="F1169" s="2" t="s">
        <v>54</v>
      </c>
      <c r="G1169" s="2" t="s">
        <v>425</v>
      </c>
      <c r="H1169" s="2" t="s">
        <v>7622</v>
      </c>
      <c r="I1169" s="3">
        <v>15534.945046443951</v>
      </c>
      <c r="J1169" s="3">
        <v>8153.7193226398949</v>
      </c>
      <c r="K1169" s="3">
        <v>15808.272883834534</v>
      </c>
      <c r="L1169" s="3">
        <v>34291.156211520036</v>
      </c>
      <c r="M1169" s="3">
        <v>15719.3214054933</v>
      </c>
      <c r="N1169" s="3">
        <v>10166.819909541693</v>
      </c>
      <c r="O1169" s="3">
        <v>99674.234779473409</v>
      </c>
    </row>
    <row r="1170" spans="1:15">
      <c r="A1170" s="2" t="s">
        <v>1660</v>
      </c>
      <c r="B1170" s="2" t="s">
        <v>67</v>
      </c>
      <c r="C1170" s="2" t="s">
        <v>1669</v>
      </c>
      <c r="D1170" s="2" t="s">
        <v>6754</v>
      </c>
      <c r="E1170" s="2" t="s">
        <v>30</v>
      </c>
      <c r="F1170" s="2" t="s">
        <v>54</v>
      </c>
      <c r="G1170" s="2" t="s">
        <v>425</v>
      </c>
      <c r="H1170" s="2" t="s">
        <v>7622</v>
      </c>
      <c r="I1170" s="3">
        <v>15534.945046443947</v>
      </c>
      <c r="J1170" s="3">
        <v>8153.7193226398958</v>
      </c>
      <c r="K1170" s="3">
        <v>15808.272883834536</v>
      </c>
      <c r="L1170" s="3">
        <v>34291.156211520036</v>
      </c>
      <c r="M1170" s="3">
        <v>15719.3214054933</v>
      </c>
      <c r="N1170" s="3">
        <v>10166.819909541689</v>
      </c>
      <c r="O1170" s="3">
        <v>99674.234779473409</v>
      </c>
    </row>
    <row r="1171" spans="1:15">
      <c r="A1171" s="2" t="s">
        <v>1660</v>
      </c>
      <c r="B1171" s="2" t="s">
        <v>67</v>
      </c>
      <c r="C1171" s="2" t="s">
        <v>1974</v>
      </c>
      <c r="D1171" s="2" t="s">
        <v>6793</v>
      </c>
      <c r="E1171" s="2" t="s">
        <v>30</v>
      </c>
      <c r="F1171" s="2" t="s">
        <v>54</v>
      </c>
      <c r="G1171" s="2" t="s">
        <v>425</v>
      </c>
      <c r="H1171" s="2" t="s">
        <v>7622</v>
      </c>
      <c r="I1171" s="3">
        <v>15534.945046443949</v>
      </c>
      <c r="J1171" s="3">
        <v>8153.7193226398967</v>
      </c>
      <c r="K1171" s="3">
        <v>15808.272883834536</v>
      </c>
      <c r="L1171" s="3">
        <v>34291.156211520043</v>
      </c>
      <c r="M1171" s="3">
        <v>15719.321405493294</v>
      </c>
      <c r="N1171" s="3">
        <v>10166.819909541691</v>
      </c>
      <c r="O1171" s="3">
        <v>99674.234779473409</v>
      </c>
    </row>
    <row r="1172" spans="1:15">
      <c r="A1172" s="2" t="s">
        <v>1660</v>
      </c>
      <c r="B1172" s="2" t="s">
        <v>67</v>
      </c>
      <c r="C1172" s="2" t="s">
        <v>2782</v>
      </c>
      <c r="D1172" s="2" t="s">
        <v>6769</v>
      </c>
      <c r="E1172" s="2" t="s">
        <v>30</v>
      </c>
      <c r="F1172" s="2" t="s">
        <v>54</v>
      </c>
      <c r="G1172" s="2" t="s">
        <v>425</v>
      </c>
      <c r="H1172" s="2" t="s">
        <v>7622</v>
      </c>
      <c r="I1172" s="3">
        <v>15534.945046443949</v>
      </c>
      <c r="J1172" s="3">
        <v>8153.7193226398958</v>
      </c>
      <c r="K1172" s="3">
        <v>15808.272883834537</v>
      </c>
      <c r="L1172" s="3">
        <v>34291.156211520036</v>
      </c>
      <c r="M1172" s="3">
        <v>15719.321405493301</v>
      </c>
      <c r="N1172" s="3">
        <v>10166.819909541693</v>
      </c>
      <c r="O1172" s="3">
        <v>99674.234779473409</v>
      </c>
    </row>
    <row r="1173" spans="1:15">
      <c r="A1173" s="2" t="s">
        <v>1660</v>
      </c>
      <c r="B1173" s="2" t="s">
        <v>67</v>
      </c>
      <c r="C1173" s="2" t="s">
        <v>1852</v>
      </c>
      <c r="D1173" s="2" t="s">
        <v>6811</v>
      </c>
      <c r="E1173" s="2" t="s">
        <v>30</v>
      </c>
      <c r="F1173" s="2" t="s">
        <v>54</v>
      </c>
      <c r="G1173" s="2" t="s">
        <v>425</v>
      </c>
      <c r="H1173" s="2" t="s">
        <v>7622</v>
      </c>
      <c r="I1173" s="3">
        <v>15534.945046443951</v>
      </c>
      <c r="J1173" s="3">
        <v>8153.7193226398949</v>
      </c>
      <c r="K1173" s="3">
        <v>15808.272883834536</v>
      </c>
      <c r="L1173" s="3">
        <v>34291.156211520043</v>
      </c>
      <c r="M1173" s="3">
        <v>15719.3214054933</v>
      </c>
      <c r="N1173" s="3">
        <v>10166.819909541689</v>
      </c>
      <c r="O1173" s="3">
        <v>99674.234779473409</v>
      </c>
    </row>
    <row r="1174" spans="1:15">
      <c r="A1174" s="2" t="s">
        <v>1660</v>
      </c>
      <c r="B1174" s="2" t="s">
        <v>67</v>
      </c>
      <c r="C1174" s="2" t="s">
        <v>6891</v>
      </c>
      <c r="D1174" s="2" t="s">
        <v>6892</v>
      </c>
      <c r="E1174" s="2" t="s">
        <v>30</v>
      </c>
      <c r="F1174" s="2" t="s">
        <v>54</v>
      </c>
      <c r="G1174" s="2" t="s">
        <v>425</v>
      </c>
      <c r="H1174" s="2" t="s">
        <v>7622</v>
      </c>
      <c r="I1174" s="3">
        <v>15534.945046443951</v>
      </c>
      <c r="J1174" s="3">
        <v>8153.7193226398949</v>
      </c>
      <c r="K1174" s="3">
        <v>15808.272883834536</v>
      </c>
      <c r="L1174" s="3">
        <v>34291.156211520036</v>
      </c>
      <c r="M1174" s="3">
        <v>15719.321405493301</v>
      </c>
      <c r="N1174" s="3">
        <v>10166.819909541689</v>
      </c>
      <c r="O1174" s="3">
        <v>99674.234779473409</v>
      </c>
    </row>
    <row r="1175" spans="1:15">
      <c r="A1175" s="2" t="s">
        <v>1660</v>
      </c>
      <c r="B1175" s="2" t="s">
        <v>67</v>
      </c>
      <c r="C1175" s="2" t="s">
        <v>6699</v>
      </c>
      <c r="D1175" s="2" t="s">
        <v>6700</v>
      </c>
      <c r="E1175" s="2" t="s">
        <v>30</v>
      </c>
      <c r="F1175" s="2" t="s">
        <v>54</v>
      </c>
      <c r="G1175" s="2" t="s">
        <v>425</v>
      </c>
      <c r="H1175" s="2" t="s">
        <v>7622</v>
      </c>
      <c r="I1175" s="3">
        <v>15534.945046443949</v>
      </c>
      <c r="J1175" s="3">
        <v>8153.7193226398949</v>
      </c>
      <c r="K1175" s="3">
        <v>15808.272883834534</v>
      </c>
      <c r="L1175" s="3">
        <v>34291.156211520036</v>
      </c>
      <c r="M1175" s="3">
        <v>15719.3214054933</v>
      </c>
      <c r="N1175" s="3">
        <v>10166.819909541691</v>
      </c>
      <c r="O1175" s="3">
        <v>99674.234779473409</v>
      </c>
    </row>
    <row r="1176" spans="1:15">
      <c r="A1176" s="2" t="s">
        <v>1660</v>
      </c>
      <c r="B1176" s="2" t="s">
        <v>67</v>
      </c>
      <c r="C1176" s="2" t="s">
        <v>2576</v>
      </c>
      <c r="D1176" s="2" t="s">
        <v>6777</v>
      </c>
      <c r="E1176" s="2" t="s">
        <v>30</v>
      </c>
      <c r="F1176" s="2" t="s">
        <v>54</v>
      </c>
      <c r="G1176" s="2" t="s">
        <v>425</v>
      </c>
      <c r="H1176" s="2" t="s">
        <v>7622</v>
      </c>
      <c r="I1176" s="3">
        <v>15534.945046443949</v>
      </c>
      <c r="J1176" s="3">
        <v>8153.7193226398949</v>
      </c>
      <c r="K1176" s="3">
        <v>15808.272883834532</v>
      </c>
      <c r="L1176" s="3">
        <v>34291.156211520043</v>
      </c>
      <c r="M1176" s="3">
        <v>15719.321405493301</v>
      </c>
      <c r="N1176" s="3">
        <v>10166.819909541691</v>
      </c>
      <c r="O1176" s="3">
        <v>99674.234779473409</v>
      </c>
    </row>
    <row r="1177" spans="1:15">
      <c r="A1177" s="2" t="s">
        <v>1660</v>
      </c>
      <c r="B1177" s="2" t="s">
        <v>67</v>
      </c>
      <c r="C1177" s="2" t="s">
        <v>2165</v>
      </c>
      <c r="D1177" s="2" t="s">
        <v>6753</v>
      </c>
      <c r="E1177" s="2" t="s">
        <v>30</v>
      </c>
      <c r="F1177" s="2" t="s">
        <v>54</v>
      </c>
      <c r="G1177" s="2" t="s">
        <v>425</v>
      </c>
      <c r="H1177" s="2" t="s">
        <v>7622</v>
      </c>
      <c r="I1177" s="3">
        <v>15534.945046443947</v>
      </c>
      <c r="J1177" s="3">
        <v>8153.7193226398958</v>
      </c>
      <c r="K1177" s="3">
        <v>15808.272883834536</v>
      </c>
      <c r="L1177" s="3">
        <v>34291.156211520036</v>
      </c>
      <c r="M1177" s="3">
        <v>15719.321405493298</v>
      </c>
      <c r="N1177" s="3">
        <v>10166.819909541693</v>
      </c>
      <c r="O1177" s="3">
        <v>99674.234779473409</v>
      </c>
    </row>
    <row r="1178" spans="1:15">
      <c r="A1178" s="2" t="s">
        <v>1660</v>
      </c>
      <c r="B1178" s="2" t="s">
        <v>67</v>
      </c>
      <c r="C1178" s="2" t="s">
        <v>2233</v>
      </c>
      <c r="D1178" s="2" t="s">
        <v>6890</v>
      </c>
      <c r="E1178" s="2" t="s">
        <v>30</v>
      </c>
      <c r="F1178" s="2" t="s">
        <v>54</v>
      </c>
      <c r="G1178" s="2" t="s">
        <v>425</v>
      </c>
      <c r="H1178" s="2" t="s">
        <v>7622</v>
      </c>
      <c r="I1178" s="3">
        <v>15534.945046443956</v>
      </c>
      <c r="J1178" s="3">
        <v>8153.7193226398958</v>
      </c>
      <c r="K1178" s="3">
        <v>15808.272883834532</v>
      </c>
      <c r="L1178" s="3">
        <v>34291.156211520029</v>
      </c>
      <c r="M1178" s="3">
        <v>15719.321405493303</v>
      </c>
      <c r="N1178" s="3">
        <v>10166.819909541689</v>
      </c>
      <c r="O1178" s="3">
        <v>99674.234779473409</v>
      </c>
    </row>
    <row r="1179" spans="1:15">
      <c r="A1179" s="2" t="s">
        <v>1660</v>
      </c>
      <c r="B1179" s="2" t="s">
        <v>67</v>
      </c>
      <c r="C1179" s="2" t="s">
        <v>2251</v>
      </c>
      <c r="D1179" s="2" t="s">
        <v>6664</v>
      </c>
      <c r="E1179" s="2" t="s">
        <v>30</v>
      </c>
      <c r="F1179" s="2" t="s">
        <v>54</v>
      </c>
      <c r="G1179" s="2" t="s">
        <v>425</v>
      </c>
      <c r="H1179" s="2" t="s">
        <v>7622</v>
      </c>
      <c r="I1179" s="3">
        <v>15534.945046443951</v>
      </c>
      <c r="J1179" s="3">
        <v>8153.7193226398958</v>
      </c>
      <c r="K1179" s="3">
        <v>15808.272883834528</v>
      </c>
      <c r="L1179" s="3">
        <v>34291.156211520036</v>
      </c>
      <c r="M1179" s="3">
        <v>15719.321405493301</v>
      </c>
      <c r="N1179" s="3">
        <v>10166.819909541689</v>
      </c>
      <c r="O1179" s="3">
        <v>99674.234779473409</v>
      </c>
    </row>
    <row r="1180" spans="1:15">
      <c r="A1180" s="2" t="s">
        <v>1660</v>
      </c>
      <c r="B1180" s="2" t="s">
        <v>67</v>
      </c>
      <c r="C1180" s="2" t="s">
        <v>2236</v>
      </c>
      <c r="D1180" s="2" t="s">
        <v>6838</v>
      </c>
      <c r="E1180" s="2" t="s">
        <v>30</v>
      </c>
      <c r="F1180" s="2" t="s">
        <v>54</v>
      </c>
      <c r="G1180" s="2" t="s">
        <v>425</v>
      </c>
      <c r="H1180" s="2" t="s">
        <v>7622</v>
      </c>
      <c r="I1180" s="3">
        <v>15534.945046443952</v>
      </c>
      <c r="J1180" s="3">
        <v>8153.7193226398949</v>
      </c>
      <c r="K1180" s="3">
        <v>15808.272883834536</v>
      </c>
      <c r="L1180" s="3">
        <v>34291.156211520036</v>
      </c>
      <c r="M1180" s="3">
        <v>15719.3214054933</v>
      </c>
      <c r="N1180" s="3">
        <v>10166.819909541693</v>
      </c>
      <c r="O1180" s="3">
        <v>99674.234779473409</v>
      </c>
    </row>
    <row r="1181" spans="1:15">
      <c r="A1181" s="2" t="s">
        <v>1660</v>
      </c>
      <c r="B1181" s="2" t="s">
        <v>67</v>
      </c>
      <c r="C1181" s="2" t="s">
        <v>6764</v>
      </c>
      <c r="D1181" s="2" t="s">
        <v>6765</v>
      </c>
      <c r="E1181" s="2" t="s">
        <v>30</v>
      </c>
      <c r="F1181" s="2" t="s">
        <v>54</v>
      </c>
      <c r="G1181" s="2" t="s">
        <v>425</v>
      </c>
      <c r="H1181" s="2" t="s">
        <v>7622</v>
      </c>
      <c r="I1181" s="3">
        <v>15534.945046443952</v>
      </c>
      <c r="J1181" s="3">
        <v>8153.7193226398967</v>
      </c>
      <c r="K1181" s="3">
        <v>15808.272883834536</v>
      </c>
      <c r="L1181" s="3">
        <v>34291.156211520036</v>
      </c>
      <c r="M1181" s="3">
        <v>15719.321405493301</v>
      </c>
      <c r="N1181" s="3">
        <v>10166.819909541691</v>
      </c>
      <c r="O1181" s="3">
        <v>99674.234779473409</v>
      </c>
    </row>
    <row r="1182" spans="1:15">
      <c r="A1182" s="2" t="s">
        <v>1660</v>
      </c>
      <c r="B1182" s="2" t="s">
        <v>67</v>
      </c>
      <c r="C1182" s="2" t="s">
        <v>2249</v>
      </c>
      <c r="D1182" s="2" t="s">
        <v>6741</v>
      </c>
      <c r="E1182" s="2" t="s">
        <v>30</v>
      </c>
      <c r="F1182" s="2" t="s">
        <v>54</v>
      </c>
      <c r="G1182" s="2" t="s">
        <v>425</v>
      </c>
      <c r="H1182" s="2" t="s">
        <v>7622</v>
      </c>
      <c r="I1182" s="3">
        <v>15534.945046443951</v>
      </c>
      <c r="J1182" s="3">
        <v>8153.7193226398958</v>
      </c>
      <c r="K1182" s="3">
        <v>15808.272883834534</v>
      </c>
      <c r="L1182" s="3">
        <v>34291.156211520036</v>
      </c>
      <c r="M1182" s="3">
        <v>15719.321405493298</v>
      </c>
      <c r="N1182" s="3">
        <v>10166.819909541691</v>
      </c>
      <c r="O1182" s="3">
        <v>99674.234779473409</v>
      </c>
    </row>
    <row r="1183" spans="1:15">
      <c r="A1183" s="2" t="s">
        <v>1660</v>
      </c>
      <c r="B1183" s="2" t="s">
        <v>67</v>
      </c>
      <c r="C1183" s="2" t="s">
        <v>1904</v>
      </c>
      <c r="D1183" s="2" t="s">
        <v>6680</v>
      </c>
      <c r="E1183" s="2" t="s">
        <v>30</v>
      </c>
      <c r="F1183" s="2" t="s">
        <v>54</v>
      </c>
      <c r="G1183" s="2" t="s">
        <v>425</v>
      </c>
      <c r="H1183" s="2" t="s">
        <v>7622</v>
      </c>
      <c r="I1183" s="3">
        <v>15534.945046443949</v>
      </c>
      <c r="J1183" s="3">
        <v>8153.7193226398949</v>
      </c>
      <c r="K1183" s="3">
        <v>15808.272883834534</v>
      </c>
      <c r="L1183" s="3">
        <v>34291.15621152005</v>
      </c>
      <c r="M1183" s="3">
        <v>15719.321405493301</v>
      </c>
      <c r="N1183" s="3">
        <v>10166.819909541693</v>
      </c>
      <c r="O1183" s="3">
        <v>99674.234779473409</v>
      </c>
    </row>
    <row r="1184" spans="1:15">
      <c r="A1184" s="2" t="s">
        <v>1660</v>
      </c>
      <c r="B1184" s="2" t="s">
        <v>67</v>
      </c>
      <c r="C1184" s="2" t="s">
        <v>6835</v>
      </c>
      <c r="D1184" s="2" t="s">
        <v>6836</v>
      </c>
      <c r="E1184" s="2" t="s">
        <v>30</v>
      </c>
      <c r="F1184" s="2" t="s">
        <v>54</v>
      </c>
      <c r="G1184" s="2" t="s">
        <v>425</v>
      </c>
      <c r="H1184" s="2" t="s">
        <v>7622</v>
      </c>
      <c r="I1184" s="3">
        <v>15534.945046443949</v>
      </c>
      <c r="J1184" s="3">
        <v>8153.7193226398949</v>
      </c>
      <c r="K1184" s="3">
        <v>15808.272883834536</v>
      </c>
      <c r="L1184" s="3">
        <v>34291.156211520029</v>
      </c>
      <c r="M1184" s="3">
        <v>15719.321405493301</v>
      </c>
      <c r="N1184" s="3">
        <v>10166.819909541689</v>
      </c>
      <c r="O1184" s="3">
        <v>99674.234779473409</v>
      </c>
    </row>
    <row r="1185" spans="1:15">
      <c r="A1185" s="2" t="s">
        <v>1660</v>
      </c>
      <c r="B1185" s="2" t="s">
        <v>67</v>
      </c>
      <c r="C1185" s="2" t="s">
        <v>2203</v>
      </c>
      <c r="D1185" s="2" t="s">
        <v>6810</v>
      </c>
      <c r="E1185" s="2" t="s">
        <v>30</v>
      </c>
      <c r="F1185" s="2" t="s">
        <v>54</v>
      </c>
      <c r="G1185" s="2" t="s">
        <v>425</v>
      </c>
      <c r="H1185" s="2" t="s">
        <v>7622</v>
      </c>
      <c r="I1185" s="3">
        <v>15534.945046443947</v>
      </c>
      <c r="J1185" s="3">
        <v>8153.7193226398958</v>
      </c>
      <c r="K1185" s="3">
        <v>15808.272883834536</v>
      </c>
      <c r="L1185" s="3">
        <v>34291.156211520036</v>
      </c>
      <c r="M1185" s="3">
        <v>15719.321405493303</v>
      </c>
      <c r="N1185" s="3">
        <v>10166.819909541691</v>
      </c>
      <c r="O1185" s="3">
        <v>99674.234779473409</v>
      </c>
    </row>
    <row r="1186" spans="1:15">
      <c r="A1186" s="2" t="s">
        <v>1660</v>
      </c>
      <c r="B1186" s="2" t="s">
        <v>67</v>
      </c>
      <c r="C1186" s="2" t="s">
        <v>6730</v>
      </c>
      <c r="D1186" s="2" t="s">
        <v>6731</v>
      </c>
      <c r="E1186" s="2" t="s">
        <v>30</v>
      </c>
      <c r="F1186" s="2" t="s">
        <v>54</v>
      </c>
      <c r="G1186" s="2" t="s">
        <v>425</v>
      </c>
      <c r="H1186" s="2" t="s">
        <v>7622</v>
      </c>
      <c r="I1186" s="3">
        <v>15534.945046443947</v>
      </c>
      <c r="J1186" s="3">
        <v>8153.7193226398958</v>
      </c>
      <c r="K1186" s="3">
        <v>15808.272883834534</v>
      </c>
      <c r="L1186" s="3">
        <v>34291.156211520043</v>
      </c>
      <c r="M1186" s="3">
        <v>15719.321405493298</v>
      </c>
      <c r="N1186" s="3">
        <v>10166.819909541693</v>
      </c>
      <c r="O1186" s="3">
        <v>99674.234779473409</v>
      </c>
    </row>
    <row r="1187" spans="1:15">
      <c r="A1187" s="2" t="s">
        <v>1660</v>
      </c>
      <c r="B1187" s="2" t="s">
        <v>67</v>
      </c>
      <c r="C1187" s="2" t="s">
        <v>6812</v>
      </c>
      <c r="D1187" s="2" t="s">
        <v>6813</v>
      </c>
      <c r="E1187" s="2" t="s">
        <v>30</v>
      </c>
      <c r="F1187" s="2" t="s">
        <v>54</v>
      </c>
      <c r="G1187" s="2" t="s">
        <v>425</v>
      </c>
      <c r="H1187" s="2" t="s">
        <v>7622</v>
      </c>
      <c r="I1187" s="3">
        <v>15534.945046443947</v>
      </c>
      <c r="J1187" s="3">
        <v>8153.7193226398958</v>
      </c>
      <c r="K1187" s="3">
        <v>15808.272883834536</v>
      </c>
      <c r="L1187" s="3">
        <v>34291.156211520036</v>
      </c>
      <c r="M1187" s="3">
        <v>15719.321405493301</v>
      </c>
      <c r="N1187" s="3">
        <v>10166.819909541693</v>
      </c>
      <c r="O1187" s="3">
        <v>99674.234779473409</v>
      </c>
    </row>
    <row r="1188" spans="1:15">
      <c r="A1188" s="2" t="s">
        <v>1660</v>
      </c>
      <c r="B1188" s="2" t="s">
        <v>67</v>
      </c>
      <c r="C1188" s="2" t="s">
        <v>2005</v>
      </c>
      <c r="D1188" s="2" t="s">
        <v>6670</v>
      </c>
      <c r="E1188" s="2" t="s">
        <v>30</v>
      </c>
      <c r="F1188" s="2" t="s">
        <v>54</v>
      </c>
      <c r="G1188" s="2" t="s">
        <v>425</v>
      </c>
      <c r="H1188" s="2" t="s">
        <v>7622</v>
      </c>
      <c r="I1188" s="3">
        <v>15534.945046443949</v>
      </c>
      <c r="J1188" s="3">
        <v>8153.7193226398958</v>
      </c>
      <c r="K1188" s="3">
        <v>15808.272883834539</v>
      </c>
      <c r="L1188" s="3">
        <v>34291.156211520043</v>
      </c>
      <c r="M1188" s="3">
        <v>15719.321405493301</v>
      </c>
      <c r="N1188" s="3">
        <v>10166.819909541691</v>
      </c>
      <c r="O1188" s="3">
        <v>99674.234779473409</v>
      </c>
    </row>
    <row r="1189" spans="1:15">
      <c r="A1189" s="2" t="s">
        <v>1660</v>
      </c>
      <c r="B1189" s="2" t="s">
        <v>67</v>
      </c>
      <c r="C1189" s="2" t="s">
        <v>1740</v>
      </c>
      <c r="D1189" s="2" t="s">
        <v>6814</v>
      </c>
      <c r="E1189" s="2" t="s">
        <v>30</v>
      </c>
      <c r="F1189" s="2" t="s">
        <v>54</v>
      </c>
      <c r="G1189" s="2" t="s">
        <v>425</v>
      </c>
      <c r="H1189" s="2" t="s">
        <v>7622</v>
      </c>
      <c r="I1189" s="3">
        <v>15534.945046443949</v>
      </c>
      <c r="J1189" s="3">
        <v>8153.7193226398967</v>
      </c>
      <c r="K1189" s="3">
        <v>15808.272883834537</v>
      </c>
      <c r="L1189" s="3">
        <v>34291.156211520036</v>
      </c>
      <c r="M1189" s="3">
        <v>15719.321405493298</v>
      </c>
      <c r="N1189" s="3">
        <v>10166.819909541693</v>
      </c>
      <c r="O1189" s="3">
        <v>99674.234779473409</v>
      </c>
    </row>
    <row r="1190" spans="1:15">
      <c r="A1190" s="2" t="s">
        <v>1660</v>
      </c>
      <c r="B1190" s="2" t="s">
        <v>67</v>
      </c>
      <c r="C1190" s="2" t="s">
        <v>1753</v>
      </c>
      <c r="D1190" s="2" t="s">
        <v>6797</v>
      </c>
      <c r="E1190" s="2" t="s">
        <v>30</v>
      </c>
      <c r="F1190" s="2" t="s">
        <v>54</v>
      </c>
      <c r="G1190" s="2" t="s">
        <v>425</v>
      </c>
      <c r="H1190" s="2" t="s">
        <v>7622</v>
      </c>
      <c r="I1190" s="3">
        <v>15534.945046443949</v>
      </c>
      <c r="J1190" s="3">
        <v>8153.7193226398958</v>
      </c>
      <c r="K1190" s="3">
        <v>15808.272883834534</v>
      </c>
      <c r="L1190" s="3">
        <v>34291.15621152005</v>
      </c>
      <c r="M1190" s="3">
        <v>15719.321405493301</v>
      </c>
      <c r="N1190" s="3">
        <v>10166.819909541688</v>
      </c>
      <c r="O1190" s="3">
        <v>99674.234779473409</v>
      </c>
    </row>
    <row r="1191" spans="1:15">
      <c r="A1191" s="2" t="s">
        <v>1660</v>
      </c>
      <c r="B1191" s="2" t="s">
        <v>67</v>
      </c>
      <c r="C1191" s="2" t="s">
        <v>2350</v>
      </c>
      <c r="D1191" s="2" t="s">
        <v>6866</v>
      </c>
      <c r="E1191" s="2" t="s">
        <v>30</v>
      </c>
      <c r="F1191" s="2" t="s">
        <v>54</v>
      </c>
      <c r="G1191" s="2" t="s">
        <v>425</v>
      </c>
      <c r="H1191" s="2" t="s">
        <v>7622</v>
      </c>
      <c r="I1191" s="3">
        <v>15534.945046443949</v>
      </c>
      <c r="J1191" s="3">
        <v>8153.7193226398949</v>
      </c>
      <c r="K1191" s="3">
        <v>15808.272883834534</v>
      </c>
      <c r="L1191" s="3">
        <v>34291.156211520043</v>
      </c>
      <c r="M1191" s="3">
        <v>15719.321405493303</v>
      </c>
      <c r="N1191" s="3">
        <v>10166.819909541688</v>
      </c>
      <c r="O1191" s="3">
        <v>99674.234779473409</v>
      </c>
    </row>
    <row r="1192" spans="1:15">
      <c r="A1192" s="2" t="s">
        <v>1660</v>
      </c>
      <c r="B1192" s="2" t="s">
        <v>67</v>
      </c>
      <c r="C1192" s="2" t="s">
        <v>6799</v>
      </c>
      <c r="D1192" s="2" t="s">
        <v>6800</v>
      </c>
      <c r="E1192" s="2" t="s">
        <v>30</v>
      </c>
      <c r="F1192" s="2" t="s">
        <v>54</v>
      </c>
      <c r="G1192" s="2" t="s">
        <v>425</v>
      </c>
      <c r="H1192" s="2" t="s">
        <v>7622</v>
      </c>
      <c r="I1192" s="3">
        <v>15534.945046443952</v>
      </c>
      <c r="J1192" s="3">
        <v>8153.7193226398958</v>
      </c>
      <c r="K1192" s="3">
        <v>15808.272883834539</v>
      </c>
      <c r="L1192" s="3">
        <v>34291.156211520036</v>
      </c>
      <c r="M1192" s="3">
        <v>15719.321405493298</v>
      </c>
      <c r="N1192" s="3">
        <v>10166.819909541691</v>
      </c>
      <c r="O1192" s="3">
        <v>99674.234779473409</v>
      </c>
    </row>
    <row r="1193" spans="1:15">
      <c r="A1193" s="2" t="s">
        <v>1660</v>
      </c>
      <c r="B1193" s="2" t="s">
        <v>67</v>
      </c>
      <c r="C1193" s="2" t="s">
        <v>6818</v>
      </c>
      <c r="D1193" s="2" t="s">
        <v>6819</v>
      </c>
      <c r="E1193" s="2" t="s">
        <v>30</v>
      </c>
      <c r="F1193" s="2" t="s">
        <v>54</v>
      </c>
      <c r="G1193" s="2" t="s">
        <v>425</v>
      </c>
      <c r="H1193" s="2" t="s">
        <v>7622</v>
      </c>
      <c r="I1193" s="3">
        <v>15534.945046443949</v>
      </c>
      <c r="J1193" s="3">
        <v>8153.7193226398949</v>
      </c>
      <c r="K1193" s="3">
        <v>15808.272883834534</v>
      </c>
      <c r="L1193" s="3">
        <v>34291.156211520043</v>
      </c>
      <c r="M1193" s="3">
        <v>15719.321405493296</v>
      </c>
      <c r="N1193" s="3">
        <v>10166.819909541691</v>
      </c>
      <c r="O1193" s="3">
        <v>99674.234779473409</v>
      </c>
    </row>
    <row r="1194" spans="1:15">
      <c r="A1194" s="2" t="s">
        <v>1660</v>
      </c>
      <c r="B1194" s="2" t="s">
        <v>67</v>
      </c>
      <c r="C1194" s="2" t="s">
        <v>2132</v>
      </c>
      <c r="D1194" s="2" t="s">
        <v>6803</v>
      </c>
      <c r="E1194" s="2" t="s">
        <v>30</v>
      </c>
      <c r="F1194" s="2" t="s">
        <v>54</v>
      </c>
      <c r="G1194" s="2" t="s">
        <v>425</v>
      </c>
      <c r="H1194" s="2" t="s">
        <v>7622</v>
      </c>
      <c r="I1194" s="3">
        <v>15534.945046443947</v>
      </c>
      <c r="J1194" s="3">
        <v>8153.7193226398931</v>
      </c>
      <c r="K1194" s="3">
        <v>15808.272883834536</v>
      </c>
      <c r="L1194" s="3">
        <v>34291.156211520043</v>
      </c>
      <c r="M1194" s="3">
        <v>15719.321405493298</v>
      </c>
      <c r="N1194" s="3">
        <v>10166.819909541689</v>
      </c>
      <c r="O1194" s="3">
        <v>99674.234779473409</v>
      </c>
    </row>
    <row r="1195" spans="1:15">
      <c r="A1195" s="2" t="s">
        <v>1660</v>
      </c>
      <c r="B1195" s="2" t="s">
        <v>67</v>
      </c>
      <c r="C1195" s="2" t="s">
        <v>6859</v>
      </c>
      <c r="D1195" s="2" t="s">
        <v>6860</v>
      </c>
      <c r="E1195" s="2" t="s">
        <v>30</v>
      </c>
      <c r="F1195" s="2" t="s">
        <v>54</v>
      </c>
      <c r="G1195" s="2" t="s">
        <v>425</v>
      </c>
      <c r="H1195" s="2" t="s">
        <v>7622</v>
      </c>
      <c r="I1195" s="3">
        <v>15534.945046443951</v>
      </c>
      <c r="J1195" s="3">
        <v>8153.7193226398949</v>
      </c>
      <c r="K1195" s="3">
        <v>15808.272883834534</v>
      </c>
      <c r="L1195" s="3">
        <v>34291.156211520036</v>
      </c>
      <c r="M1195" s="3">
        <v>15719.321405493298</v>
      </c>
      <c r="N1195" s="3">
        <v>10166.819909541693</v>
      </c>
      <c r="O1195" s="3">
        <v>99674.234779473409</v>
      </c>
    </row>
    <row r="1196" spans="1:15">
      <c r="A1196" s="2" t="s">
        <v>1660</v>
      </c>
      <c r="B1196" s="2" t="s">
        <v>67</v>
      </c>
      <c r="C1196" s="2" t="s">
        <v>2295</v>
      </c>
      <c r="D1196" s="2" t="s">
        <v>6719</v>
      </c>
      <c r="E1196" s="2" t="s">
        <v>30</v>
      </c>
      <c r="F1196" s="2" t="s">
        <v>54</v>
      </c>
      <c r="G1196" s="2" t="s">
        <v>425</v>
      </c>
      <c r="H1196" s="2" t="s">
        <v>7622</v>
      </c>
      <c r="I1196" s="3">
        <v>15534.945046443949</v>
      </c>
      <c r="J1196" s="3">
        <v>8153.7193226398958</v>
      </c>
      <c r="K1196" s="3">
        <v>15808.272883834534</v>
      </c>
      <c r="L1196" s="3">
        <v>34291.156211520043</v>
      </c>
      <c r="M1196" s="3">
        <v>15719.321405493305</v>
      </c>
      <c r="N1196" s="3">
        <v>10166.819909541691</v>
      </c>
      <c r="O1196" s="3">
        <v>99674.234779473409</v>
      </c>
    </row>
    <row r="1197" spans="1:15">
      <c r="A1197" s="2" t="s">
        <v>1660</v>
      </c>
      <c r="B1197" s="2" t="s">
        <v>67</v>
      </c>
      <c r="C1197" s="2" t="s">
        <v>6734</v>
      </c>
      <c r="D1197" s="2" t="s">
        <v>6735</v>
      </c>
      <c r="E1197" s="2" t="s">
        <v>30</v>
      </c>
      <c r="F1197" s="2" t="s">
        <v>54</v>
      </c>
      <c r="G1197" s="2" t="s">
        <v>425</v>
      </c>
      <c r="H1197" s="2" t="s">
        <v>7622</v>
      </c>
      <c r="I1197" s="3">
        <v>15534.945046443949</v>
      </c>
      <c r="J1197" s="3">
        <v>8153.7193226398949</v>
      </c>
      <c r="K1197" s="3">
        <v>15808.272883834534</v>
      </c>
      <c r="L1197" s="3">
        <v>34291.156211520036</v>
      </c>
      <c r="M1197" s="3">
        <v>15719.321405493301</v>
      </c>
      <c r="N1197" s="3">
        <v>10166.819909541689</v>
      </c>
      <c r="O1197" s="3">
        <v>99674.234779473409</v>
      </c>
    </row>
    <row r="1198" spans="1:15">
      <c r="A1198" s="2" t="s">
        <v>1660</v>
      </c>
      <c r="B1198" s="2" t="s">
        <v>67</v>
      </c>
      <c r="C1198" s="2" t="s">
        <v>6745</v>
      </c>
      <c r="D1198" s="2" t="s">
        <v>6746</v>
      </c>
      <c r="E1198" s="2" t="s">
        <v>30</v>
      </c>
      <c r="F1198" s="2" t="s">
        <v>54</v>
      </c>
      <c r="G1198" s="2" t="s">
        <v>425</v>
      </c>
      <c r="H1198" s="2" t="s">
        <v>7622</v>
      </c>
      <c r="I1198" s="3">
        <v>15534.945046443945</v>
      </c>
      <c r="J1198" s="3">
        <v>8153.7193226398958</v>
      </c>
      <c r="K1198" s="3">
        <v>15808.272883834534</v>
      </c>
      <c r="L1198" s="3">
        <v>34291.156211520043</v>
      </c>
      <c r="M1198" s="3">
        <v>15719.3214054933</v>
      </c>
      <c r="N1198" s="3">
        <v>10166.819909541689</v>
      </c>
      <c r="O1198" s="3">
        <v>99674.234779473409</v>
      </c>
    </row>
    <row r="1199" spans="1:15">
      <c r="A1199" s="2" t="s">
        <v>1660</v>
      </c>
      <c r="B1199" s="2" t="s">
        <v>67</v>
      </c>
      <c r="C1199" s="2" t="s">
        <v>6826</v>
      </c>
      <c r="D1199" s="2" t="s">
        <v>6827</v>
      </c>
      <c r="E1199" s="2" t="s">
        <v>30</v>
      </c>
      <c r="F1199" s="2" t="s">
        <v>54</v>
      </c>
      <c r="G1199" s="2" t="s">
        <v>425</v>
      </c>
      <c r="H1199" s="2" t="s">
        <v>7622</v>
      </c>
      <c r="I1199" s="3">
        <v>15534.945046443951</v>
      </c>
      <c r="J1199" s="3">
        <v>8153.7193226398958</v>
      </c>
      <c r="K1199" s="3">
        <v>15808.272883834534</v>
      </c>
      <c r="L1199" s="3">
        <v>34291.156211520036</v>
      </c>
      <c r="M1199" s="3">
        <v>15719.321405493301</v>
      </c>
      <c r="N1199" s="3">
        <v>10166.819909541693</v>
      </c>
      <c r="O1199" s="3">
        <v>99674.234779473409</v>
      </c>
    </row>
    <row r="1200" spans="1:15">
      <c r="A1200" s="2" t="s">
        <v>1660</v>
      </c>
      <c r="B1200" s="2" t="s">
        <v>67</v>
      </c>
      <c r="C1200" s="2" t="s">
        <v>2000</v>
      </c>
      <c r="D1200" s="2" t="s">
        <v>6767</v>
      </c>
      <c r="E1200" s="2" t="s">
        <v>30</v>
      </c>
      <c r="F1200" s="2" t="s">
        <v>54</v>
      </c>
      <c r="G1200" s="2" t="s">
        <v>425</v>
      </c>
      <c r="H1200" s="2" t="s">
        <v>7622</v>
      </c>
      <c r="I1200" s="3">
        <v>15534.945046443951</v>
      </c>
      <c r="J1200" s="3">
        <v>8153.7193226398958</v>
      </c>
      <c r="K1200" s="3">
        <v>15808.272883834532</v>
      </c>
      <c r="L1200" s="3">
        <v>34291.156211520036</v>
      </c>
      <c r="M1200" s="3">
        <v>15719.321405493296</v>
      </c>
      <c r="N1200" s="3">
        <v>10166.819909541691</v>
      </c>
      <c r="O1200" s="3">
        <v>99674.234779473409</v>
      </c>
    </row>
    <row r="1201" spans="1:15">
      <c r="A1201" s="2" t="s">
        <v>1660</v>
      </c>
      <c r="B1201" s="2" t="s">
        <v>67</v>
      </c>
      <c r="C1201" s="2" t="s">
        <v>2272</v>
      </c>
      <c r="D1201" s="2" t="s">
        <v>6681</v>
      </c>
      <c r="E1201" s="2" t="s">
        <v>30</v>
      </c>
      <c r="F1201" s="2" t="s">
        <v>54</v>
      </c>
      <c r="G1201" s="2" t="s">
        <v>425</v>
      </c>
      <c r="H1201" s="2" t="s">
        <v>7622</v>
      </c>
      <c r="I1201" s="3">
        <v>15534.945046443952</v>
      </c>
      <c r="J1201" s="3">
        <v>8153.7193226398958</v>
      </c>
      <c r="K1201" s="3">
        <v>15808.272883834536</v>
      </c>
      <c r="L1201" s="3">
        <v>34291.156211520036</v>
      </c>
      <c r="M1201" s="3">
        <v>15719.3214054933</v>
      </c>
      <c r="N1201" s="3">
        <v>10166.819909541693</v>
      </c>
      <c r="O1201" s="3">
        <v>99674.234779473409</v>
      </c>
    </row>
    <row r="1202" spans="1:15">
      <c r="A1202" s="2" t="s">
        <v>1660</v>
      </c>
      <c r="B1202" s="2" t="s">
        <v>67</v>
      </c>
      <c r="C1202" s="2" t="s">
        <v>2315</v>
      </c>
      <c r="D1202" s="2" t="s">
        <v>6669</v>
      </c>
      <c r="E1202" s="2" t="s">
        <v>30</v>
      </c>
      <c r="F1202" s="2" t="s">
        <v>54</v>
      </c>
      <c r="G1202" s="2" t="s">
        <v>425</v>
      </c>
      <c r="H1202" s="2" t="s">
        <v>7622</v>
      </c>
      <c r="I1202" s="3">
        <v>15534.945046443951</v>
      </c>
      <c r="J1202" s="3">
        <v>8153.7193226398958</v>
      </c>
      <c r="K1202" s="3">
        <v>15808.272883834534</v>
      </c>
      <c r="L1202" s="3">
        <v>34291.156211520036</v>
      </c>
      <c r="M1202" s="3">
        <v>15719.321405493305</v>
      </c>
      <c r="N1202" s="3">
        <v>10166.819909541691</v>
      </c>
      <c r="O1202" s="3">
        <v>99674.234779473409</v>
      </c>
    </row>
    <row r="1203" spans="1:15">
      <c r="A1203" s="2" t="s">
        <v>1660</v>
      </c>
      <c r="B1203" s="2" t="s">
        <v>67</v>
      </c>
      <c r="C1203" s="2" t="s">
        <v>3189</v>
      </c>
      <c r="D1203" s="2" t="s">
        <v>6711</v>
      </c>
      <c r="E1203" s="2" t="s">
        <v>30</v>
      </c>
      <c r="F1203" s="2" t="s">
        <v>54</v>
      </c>
      <c r="G1203" s="2" t="s">
        <v>425</v>
      </c>
      <c r="H1203" s="2" t="s">
        <v>7622</v>
      </c>
      <c r="I1203" s="3">
        <v>15534.945046443951</v>
      </c>
      <c r="J1203" s="3">
        <v>8153.7193226398958</v>
      </c>
      <c r="K1203" s="3">
        <v>15808.272883834534</v>
      </c>
      <c r="L1203" s="3">
        <v>34291.156211520036</v>
      </c>
      <c r="M1203" s="3">
        <v>15719.321405493301</v>
      </c>
      <c r="N1203" s="3">
        <v>10166.819909541693</v>
      </c>
      <c r="O1203" s="3">
        <v>99674.234779473409</v>
      </c>
    </row>
    <row r="1204" spans="1:15">
      <c r="A1204" s="2" t="s">
        <v>1660</v>
      </c>
      <c r="B1204" s="2" t="s">
        <v>67</v>
      </c>
      <c r="C1204" s="2" t="s">
        <v>6816</v>
      </c>
      <c r="D1204" s="2" t="s">
        <v>6817</v>
      </c>
      <c r="E1204" s="2" t="s">
        <v>30</v>
      </c>
      <c r="F1204" s="2" t="s">
        <v>54</v>
      </c>
      <c r="G1204" s="2" t="s">
        <v>425</v>
      </c>
      <c r="H1204" s="2" t="s">
        <v>7622</v>
      </c>
      <c r="I1204" s="3">
        <v>15534.945046443949</v>
      </c>
      <c r="J1204" s="3">
        <v>8153.7193226398949</v>
      </c>
      <c r="K1204" s="3">
        <v>15808.272883834534</v>
      </c>
      <c r="L1204" s="3">
        <v>34291.156211520043</v>
      </c>
      <c r="M1204" s="3">
        <v>15719.321405493298</v>
      </c>
      <c r="N1204" s="3">
        <v>10166.819909541691</v>
      </c>
      <c r="O1204" s="3">
        <v>99674.234779473409</v>
      </c>
    </row>
    <row r="1205" spans="1:15">
      <c r="A1205" s="2" t="s">
        <v>1660</v>
      </c>
      <c r="B1205" s="2" t="s">
        <v>67</v>
      </c>
      <c r="C1205" s="2" t="s">
        <v>2151</v>
      </c>
      <c r="D1205" s="2" t="s">
        <v>6737</v>
      </c>
      <c r="E1205" s="2" t="s">
        <v>30</v>
      </c>
      <c r="F1205" s="2" t="s">
        <v>54</v>
      </c>
      <c r="G1205" s="2" t="s">
        <v>425</v>
      </c>
      <c r="H1205" s="2" t="s">
        <v>7622</v>
      </c>
      <c r="I1205" s="3">
        <v>15534.945046443947</v>
      </c>
      <c r="J1205" s="3">
        <v>8153.7193226398958</v>
      </c>
      <c r="K1205" s="3">
        <v>15808.272883834532</v>
      </c>
      <c r="L1205" s="3">
        <v>34291.156211520036</v>
      </c>
      <c r="M1205" s="3">
        <v>15719.321405493301</v>
      </c>
      <c r="N1205" s="3">
        <v>10166.819909541689</v>
      </c>
      <c r="O1205" s="3">
        <v>99674.234779473409</v>
      </c>
    </row>
    <row r="1206" spans="1:15">
      <c r="A1206" s="2" t="s">
        <v>1660</v>
      </c>
      <c r="B1206" s="2" t="s">
        <v>67</v>
      </c>
      <c r="C1206" s="2" t="s">
        <v>2114</v>
      </c>
      <c r="D1206" s="2" t="s">
        <v>6744</v>
      </c>
      <c r="E1206" s="2" t="s">
        <v>30</v>
      </c>
      <c r="F1206" s="2" t="s">
        <v>54</v>
      </c>
      <c r="G1206" s="2" t="s">
        <v>425</v>
      </c>
      <c r="H1206" s="2" t="s">
        <v>7622</v>
      </c>
      <c r="I1206" s="3">
        <v>15534.945046443952</v>
      </c>
      <c r="J1206" s="3">
        <v>8153.7193226398958</v>
      </c>
      <c r="K1206" s="3">
        <v>15808.272883834534</v>
      </c>
      <c r="L1206" s="3">
        <v>34291.156211520036</v>
      </c>
      <c r="M1206" s="3">
        <v>15719.321405493298</v>
      </c>
      <c r="N1206" s="3">
        <v>10166.819909541691</v>
      </c>
      <c r="O1206" s="3">
        <v>99674.234779473409</v>
      </c>
    </row>
    <row r="1207" spans="1:15">
      <c r="A1207" s="2" t="s">
        <v>1660</v>
      </c>
      <c r="B1207" s="2" t="s">
        <v>67</v>
      </c>
      <c r="C1207" s="2" t="s">
        <v>6673</v>
      </c>
      <c r="D1207" s="2" t="s">
        <v>6674</v>
      </c>
      <c r="E1207" s="2" t="s">
        <v>30</v>
      </c>
      <c r="F1207" s="2" t="s">
        <v>54</v>
      </c>
      <c r="G1207" s="2" t="s">
        <v>425</v>
      </c>
      <c r="H1207" s="2" t="s">
        <v>7622</v>
      </c>
      <c r="I1207" s="3">
        <v>15534.945046443951</v>
      </c>
      <c r="J1207" s="3">
        <v>8153.7193226398958</v>
      </c>
      <c r="K1207" s="3">
        <v>15808.272883834536</v>
      </c>
      <c r="L1207" s="3">
        <v>34291.156211520036</v>
      </c>
      <c r="M1207" s="3">
        <v>15719.3214054933</v>
      </c>
      <c r="N1207" s="3">
        <v>10166.819909541691</v>
      </c>
      <c r="O1207" s="3">
        <v>99674.234779473409</v>
      </c>
    </row>
    <row r="1208" spans="1:15">
      <c r="A1208" s="2" t="s">
        <v>1660</v>
      </c>
      <c r="B1208" s="2" t="s">
        <v>67</v>
      </c>
      <c r="C1208" s="2" t="s">
        <v>6750</v>
      </c>
      <c r="D1208" s="2" t="s">
        <v>6751</v>
      </c>
      <c r="E1208" s="2" t="s">
        <v>30</v>
      </c>
      <c r="F1208" s="2" t="s">
        <v>54</v>
      </c>
      <c r="G1208" s="2" t="s">
        <v>425</v>
      </c>
      <c r="H1208" s="2" t="s">
        <v>7622</v>
      </c>
      <c r="I1208" s="3">
        <v>15534.945046443949</v>
      </c>
      <c r="J1208" s="3">
        <v>8153.7193226398949</v>
      </c>
      <c r="K1208" s="3">
        <v>15808.272883834536</v>
      </c>
      <c r="L1208" s="3">
        <v>34291.156211520043</v>
      </c>
      <c r="M1208" s="3">
        <v>15719.321405493298</v>
      </c>
      <c r="N1208" s="3">
        <v>10166.819909541689</v>
      </c>
      <c r="O1208" s="3">
        <v>99674.234779473409</v>
      </c>
    </row>
    <row r="1209" spans="1:15">
      <c r="A1209" s="2" t="s">
        <v>1660</v>
      </c>
      <c r="B1209" s="2" t="s">
        <v>67</v>
      </c>
      <c r="C1209" s="2" t="s">
        <v>2210</v>
      </c>
      <c r="D1209" s="2" t="s">
        <v>6702</v>
      </c>
      <c r="E1209" s="2" t="s">
        <v>30</v>
      </c>
      <c r="F1209" s="2" t="s">
        <v>54</v>
      </c>
      <c r="G1209" s="2" t="s">
        <v>425</v>
      </c>
      <c r="H1209" s="2" t="s">
        <v>7622</v>
      </c>
      <c r="I1209" s="3">
        <v>15534.945046443951</v>
      </c>
      <c r="J1209" s="3">
        <v>8153.7193226398958</v>
      </c>
      <c r="K1209" s="3">
        <v>15808.272883834534</v>
      </c>
      <c r="L1209" s="3">
        <v>34291.156211520036</v>
      </c>
      <c r="M1209" s="3">
        <v>15719.321405493298</v>
      </c>
      <c r="N1209" s="3">
        <v>10166.819909541693</v>
      </c>
      <c r="O1209" s="3">
        <v>99674.234779473409</v>
      </c>
    </row>
    <row r="1210" spans="1:15">
      <c r="A1210" s="2" t="s">
        <v>1660</v>
      </c>
      <c r="B1210" s="2" t="s">
        <v>67</v>
      </c>
      <c r="C1210" s="2" t="s">
        <v>6703</v>
      </c>
      <c r="D1210" s="2" t="s">
        <v>6704</v>
      </c>
      <c r="E1210" s="2" t="s">
        <v>30</v>
      </c>
      <c r="F1210" s="2" t="s">
        <v>54</v>
      </c>
      <c r="G1210" s="2" t="s">
        <v>425</v>
      </c>
      <c r="H1210" s="2" t="s">
        <v>7622</v>
      </c>
      <c r="I1210" s="3">
        <v>15534.945046443951</v>
      </c>
      <c r="J1210" s="3">
        <v>8153.7193226398958</v>
      </c>
      <c r="K1210" s="3">
        <v>15808.272883834532</v>
      </c>
      <c r="L1210" s="3">
        <v>34291.156211520043</v>
      </c>
      <c r="M1210" s="3">
        <v>15719.321405493298</v>
      </c>
      <c r="N1210" s="3">
        <v>10166.819909541693</v>
      </c>
      <c r="O1210" s="3">
        <v>99674.234779473409</v>
      </c>
    </row>
    <row r="1211" spans="1:15">
      <c r="A1211" s="2" t="s">
        <v>1660</v>
      </c>
      <c r="B1211" s="2" t="s">
        <v>67</v>
      </c>
      <c r="C1211" s="2" t="s">
        <v>6732</v>
      </c>
      <c r="D1211" s="2" t="s">
        <v>6733</v>
      </c>
      <c r="E1211" s="2" t="s">
        <v>30</v>
      </c>
      <c r="F1211" s="2" t="s">
        <v>54</v>
      </c>
      <c r="G1211" s="2" t="s">
        <v>425</v>
      </c>
      <c r="H1211" s="2" t="s">
        <v>7622</v>
      </c>
      <c r="I1211" s="3">
        <v>15534.945046443952</v>
      </c>
      <c r="J1211" s="3">
        <v>8153.7193226398958</v>
      </c>
      <c r="K1211" s="3">
        <v>15808.272883834536</v>
      </c>
      <c r="L1211" s="3">
        <v>34291.156211520036</v>
      </c>
      <c r="M1211" s="3">
        <v>15719.321405493298</v>
      </c>
      <c r="N1211" s="3">
        <v>10166.819909541693</v>
      </c>
      <c r="O1211" s="3">
        <v>99674.234779473409</v>
      </c>
    </row>
    <row r="1212" spans="1:15">
      <c r="A1212" s="2" t="s">
        <v>1660</v>
      </c>
      <c r="B1212" s="2" t="s">
        <v>67</v>
      </c>
      <c r="C1212" s="2" t="s">
        <v>6828</v>
      </c>
      <c r="D1212" s="2" t="s">
        <v>6829</v>
      </c>
      <c r="E1212" s="2" t="s">
        <v>30</v>
      </c>
      <c r="F1212" s="2" t="s">
        <v>54</v>
      </c>
      <c r="G1212" s="2" t="s">
        <v>425</v>
      </c>
      <c r="H1212" s="2" t="s">
        <v>7622</v>
      </c>
      <c r="I1212" s="3">
        <v>15534.945046443949</v>
      </c>
      <c r="J1212" s="3">
        <v>8153.719322639894</v>
      </c>
      <c r="K1212" s="3">
        <v>15808.272883834534</v>
      </c>
      <c r="L1212" s="3">
        <v>34291.156211520043</v>
      </c>
      <c r="M1212" s="3">
        <v>15719.3214054933</v>
      </c>
      <c r="N1212" s="3">
        <v>10166.819909541693</v>
      </c>
      <c r="O1212" s="3">
        <v>99674.234779473409</v>
      </c>
    </row>
    <row r="1213" spans="1:15">
      <c r="A1213" s="2" t="s">
        <v>1660</v>
      </c>
      <c r="B1213" s="2" t="s">
        <v>67</v>
      </c>
      <c r="C1213" s="2" t="s">
        <v>2266</v>
      </c>
      <c r="D1213" s="2" t="s">
        <v>6782</v>
      </c>
      <c r="E1213" s="2" t="s">
        <v>30</v>
      </c>
      <c r="F1213" s="2" t="s">
        <v>54</v>
      </c>
      <c r="G1213" s="2" t="s">
        <v>425</v>
      </c>
      <c r="H1213" s="2" t="s">
        <v>7622</v>
      </c>
      <c r="I1213" s="3">
        <v>15534.945046443951</v>
      </c>
      <c r="J1213" s="3">
        <v>8153.7193226398967</v>
      </c>
      <c r="K1213" s="3">
        <v>15808.272883834534</v>
      </c>
      <c r="L1213" s="3">
        <v>34291.156211520036</v>
      </c>
      <c r="M1213" s="3">
        <v>15719.3214054933</v>
      </c>
      <c r="N1213" s="3">
        <v>10166.819909541693</v>
      </c>
      <c r="O1213" s="3">
        <v>99674.234779473409</v>
      </c>
    </row>
    <row r="1214" spans="1:15">
      <c r="A1214" s="2" t="s">
        <v>1660</v>
      </c>
      <c r="B1214" s="2" t="s">
        <v>67</v>
      </c>
      <c r="C1214" s="2" t="s">
        <v>6717</v>
      </c>
      <c r="D1214" s="2" t="s">
        <v>6718</v>
      </c>
      <c r="E1214" s="2" t="s">
        <v>30</v>
      </c>
      <c r="F1214" s="2" t="s">
        <v>54</v>
      </c>
      <c r="G1214" s="2" t="s">
        <v>425</v>
      </c>
      <c r="H1214" s="2" t="s">
        <v>7622</v>
      </c>
      <c r="I1214" s="3">
        <v>15534.945046443951</v>
      </c>
      <c r="J1214" s="3">
        <v>8153.7193226398958</v>
      </c>
      <c r="K1214" s="3">
        <v>15808.272883834541</v>
      </c>
      <c r="L1214" s="3">
        <v>34291.156211520043</v>
      </c>
      <c r="M1214" s="3">
        <v>15719.3214054933</v>
      </c>
      <c r="N1214" s="3">
        <v>10166.819909541689</v>
      </c>
      <c r="O1214" s="3">
        <v>99674.234779473409</v>
      </c>
    </row>
    <row r="1215" spans="1:15">
      <c r="A1215" s="2" t="s">
        <v>1660</v>
      </c>
      <c r="B1215" s="2" t="s">
        <v>67</v>
      </c>
      <c r="C1215" s="2" t="s">
        <v>6658</v>
      </c>
      <c r="D1215" s="2" t="s">
        <v>6659</v>
      </c>
      <c r="E1215" s="2" t="s">
        <v>30</v>
      </c>
      <c r="F1215" s="2" t="s">
        <v>54</v>
      </c>
      <c r="G1215" s="2" t="s">
        <v>425</v>
      </c>
      <c r="H1215" s="2" t="s">
        <v>7622</v>
      </c>
      <c r="I1215" s="3">
        <v>15534.945046443949</v>
      </c>
      <c r="J1215" s="3">
        <v>8153.719322639894</v>
      </c>
      <c r="K1215" s="3">
        <v>15808.272883834534</v>
      </c>
      <c r="L1215" s="3">
        <v>34291.156211520036</v>
      </c>
      <c r="M1215" s="3">
        <v>15719.321405493298</v>
      </c>
      <c r="N1215" s="3">
        <v>10166.819909541693</v>
      </c>
      <c r="O1215" s="3">
        <v>99674.234779473409</v>
      </c>
    </row>
    <row r="1216" spans="1:15">
      <c r="A1216" s="2" t="s">
        <v>1660</v>
      </c>
      <c r="B1216" s="2" t="s">
        <v>67</v>
      </c>
      <c r="C1216" s="2" t="s">
        <v>6839</v>
      </c>
      <c r="D1216" s="2" t="s">
        <v>6840</v>
      </c>
      <c r="E1216" s="2" t="s">
        <v>30</v>
      </c>
      <c r="F1216" s="2" t="s">
        <v>54</v>
      </c>
      <c r="G1216" s="2" t="s">
        <v>425</v>
      </c>
      <c r="H1216" s="2" t="s">
        <v>7622</v>
      </c>
      <c r="I1216" s="3">
        <v>15534.945046443947</v>
      </c>
      <c r="J1216" s="3">
        <v>8153.7193226398958</v>
      </c>
      <c r="K1216" s="3">
        <v>15808.272883834534</v>
      </c>
      <c r="L1216" s="3">
        <v>34291.156211520036</v>
      </c>
      <c r="M1216" s="3">
        <v>15719.321405493303</v>
      </c>
      <c r="N1216" s="3">
        <v>10166.819909541691</v>
      </c>
      <c r="O1216" s="3">
        <v>99674.234779473409</v>
      </c>
    </row>
    <row r="1217" spans="1:15">
      <c r="A1217" s="2" t="s">
        <v>1660</v>
      </c>
      <c r="B1217" s="2" t="s">
        <v>67</v>
      </c>
      <c r="C1217" s="2" t="s">
        <v>2122</v>
      </c>
      <c r="D1217" s="2" t="s">
        <v>6789</v>
      </c>
      <c r="E1217" s="2" t="s">
        <v>30</v>
      </c>
      <c r="F1217" s="2" t="s">
        <v>54</v>
      </c>
      <c r="G1217" s="2" t="s">
        <v>425</v>
      </c>
      <c r="H1217" s="2" t="s">
        <v>7622</v>
      </c>
      <c r="I1217" s="3">
        <v>15534.945046443949</v>
      </c>
      <c r="J1217" s="3">
        <v>8153.719322639894</v>
      </c>
      <c r="K1217" s="3">
        <v>15808.272883834537</v>
      </c>
      <c r="L1217" s="3">
        <v>34291.156211520036</v>
      </c>
      <c r="M1217" s="3">
        <v>15719.3214054933</v>
      </c>
      <c r="N1217" s="3">
        <v>10166.819909541695</v>
      </c>
      <c r="O1217" s="3">
        <v>99674.234779473409</v>
      </c>
    </row>
    <row r="1218" spans="1:15">
      <c r="A1218" s="2" t="s">
        <v>1660</v>
      </c>
      <c r="B1218" s="2" t="s">
        <v>67</v>
      </c>
      <c r="C1218" s="2" t="s">
        <v>2116</v>
      </c>
      <c r="D1218" s="2" t="s">
        <v>6768</v>
      </c>
      <c r="E1218" s="2" t="s">
        <v>30</v>
      </c>
      <c r="F1218" s="2" t="s">
        <v>54</v>
      </c>
      <c r="G1218" s="2" t="s">
        <v>425</v>
      </c>
      <c r="H1218" s="2" t="s">
        <v>7622</v>
      </c>
      <c r="I1218" s="3">
        <v>15534.945046443952</v>
      </c>
      <c r="J1218" s="3">
        <v>8153.7193226398949</v>
      </c>
      <c r="K1218" s="3">
        <v>15808.272883834536</v>
      </c>
      <c r="L1218" s="3">
        <v>34291.156211520043</v>
      </c>
      <c r="M1218" s="3">
        <v>15719.321405493301</v>
      </c>
      <c r="N1218" s="3">
        <v>10166.819909541689</v>
      </c>
      <c r="O1218" s="3">
        <v>99674.234779473409</v>
      </c>
    </row>
    <row r="1219" spans="1:15">
      <c r="A1219" s="2" t="s">
        <v>1660</v>
      </c>
      <c r="B1219" s="2" t="s">
        <v>67</v>
      </c>
      <c r="C1219" s="2" t="s">
        <v>2650</v>
      </c>
      <c r="D1219" s="2" t="s">
        <v>6716</v>
      </c>
      <c r="E1219" s="2" t="s">
        <v>30</v>
      </c>
      <c r="F1219" s="2" t="s">
        <v>54</v>
      </c>
      <c r="G1219" s="2" t="s">
        <v>425</v>
      </c>
      <c r="H1219" s="2" t="s">
        <v>7622</v>
      </c>
      <c r="I1219" s="3">
        <v>15534.945046443949</v>
      </c>
      <c r="J1219" s="3">
        <v>8153.7193226398958</v>
      </c>
      <c r="K1219" s="3">
        <v>15808.272883834532</v>
      </c>
      <c r="L1219" s="3">
        <v>34291.156211520043</v>
      </c>
      <c r="M1219" s="3">
        <v>15719.3214054933</v>
      </c>
      <c r="N1219" s="3">
        <v>10166.819909541693</v>
      </c>
      <c r="O1219" s="3">
        <v>99674.234779473409</v>
      </c>
    </row>
    <row r="1220" spans="1:15">
      <c r="A1220" s="2" t="s">
        <v>1660</v>
      </c>
      <c r="B1220" s="2" t="s">
        <v>67</v>
      </c>
      <c r="C1220" s="2" t="s">
        <v>2317</v>
      </c>
      <c r="D1220" s="2" t="s">
        <v>6724</v>
      </c>
      <c r="E1220" s="2" t="s">
        <v>30</v>
      </c>
      <c r="F1220" s="2" t="s">
        <v>54</v>
      </c>
      <c r="G1220" s="2" t="s">
        <v>425</v>
      </c>
      <c r="H1220" s="2" t="s">
        <v>7622</v>
      </c>
      <c r="I1220" s="3">
        <v>15534.945046443949</v>
      </c>
      <c r="J1220" s="3">
        <v>8153.719322639894</v>
      </c>
      <c r="K1220" s="3">
        <v>15808.272883834536</v>
      </c>
      <c r="L1220" s="3">
        <v>34291.15621152005</v>
      </c>
      <c r="M1220" s="3">
        <v>15719.321405493298</v>
      </c>
      <c r="N1220" s="3">
        <v>10166.819909541693</v>
      </c>
      <c r="O1220" s="3">
        <v>99674.234779473409</v>
      </c>
    </row>
    <row r="1221" spans="1:15">
      <c r="A1221" s="2" t="s">
        <v>1660</v>
      </c>
      <c r="B1221" s="2" t="s">
        <v>67</v>
      </c>
      <c r="C1221" s="2" t="s">
        <v>6857</v>
      </c>
      <c r="D1221" s="2" t="s">
        <v>6858</v>
      </c>
      <c r="E1221" s="2" t="s">
        <v>30</v>
      </c>
      <c r="F1221" s="2" t="s">
        <v>54</v>
      </c>
      <c r="G1221" s="2" t="s">
        <v>425</v>
      </c>
      <c r="H1221" s="2" t="s">
        <v>7622</v>
      </c>
      <c r="I1221" s="3">
        <v>15534.945046443951</v>
      </c>
      <c r="J1221" s="3">
        <v>8153.7193226398958</v>
      </c>
      <c r="K1221" s="3">
        <v>15808.272883834536</v>
      </c>
      <c r="L1221" s="3">
        <v>34291.156211520036</v>
      </c>
      <c r="M1221" s="3">
        <v>15719.321405493298</v>
      </c>
      <c r="N1221" s="3">
        <v>10166.819909541693</v>
      </c>
      <c r="O1221" s="3">
        <v>99674.234779473409</v>
      </c>
    </row>
    <row r="1222" spans="1:15">
      <c r="A1222" s="2" t="s">
        <v>1660</v>
      </c>
      <c r="B1222" s="2" t="s">
        <v>67</v>
      </c>
      <c r="C1222" s="2" t="s">
        <v>2346</v>
      </c>
      <c r="D1222" s="2" t="s">
        <v>6899</v>
      </c>
      <c r="E1222" s="2" t="s">
        <v>30</v>
      </c>
      <c r="F1222" s="2" t="s">
        <v>54</v>
      </c>
      <c r="G1222" s="2" t="s">
        <v>425</v>
      </c>
      <c r="H1222" s="2" t="s">
        <v>7622</v>
      </c>
      <c r="I1222" s="3">
        <v>15534.945046443951</v>
      </c>
      <c r="J1222" s="3">
        <v>8153.7193226398958</v>
      </c>
      <c r="K1222" s="3">
        <v>15808.272883834534</v>
      </c>
      <c r="L1222" s="3">
        <v>34291.15621152005</v>
      </c>
      <c r="M1222" s="3">
        <v>15719.321405493296</v>
      </c>
      <c r="N1222" s="3">
        <v>10166.819909541693</v>
      </c>
      <c r="O1222" s="3">
        <v>99674.234779473409</v>
      </c>
    </row>
    <row r="1223" spans="1:15">
      <c r="A1223" s="2" t="s">
        <v>1660</v>
      </c>
      <c r="B1223" s="2" t="s">
        <v>67</v>
      </c>
      <c r="C1223" s="2" t="s">
        <v>6774</v>
      </c>
      <c r="D1223" s="2" t="s">
        <v>6775</v>
      </c>
      <c r="E1223" s="2" t="s">
        <v>30</v>
      </c>
      <c r="F1223" s="2" t="s">
        <v>54</v>
      </c>
      <c r="G1223" s="2" t="s">
        <v>425</v>
      </c>
      <c r="H1223" s="2" t="s">
        <v>7622</v>
      </c>
      <c r="I1223" s="3">
        <v>15534.945046443947</v>
      </c>
      <c r="J1223" s="3">
        <v>8153.7193226398949</v>
      </c>
      <c r="K1223" s="3">
        <v>15808.272883834534</v>
      </c>
      <c r="L1223" s="3">
        <v>34291.156211520036</v>
      </c>
      <c r="M1223" s="3">
        <v>15719.3214054933</v>
      </c>
      <c r="N1223" s="3">
        <v>10166.819909541693</v>
      </c>
      <c r="O1223" s="3">
        <v>99674.234779473394</v>
      </c>
    </row>
    <row r="1224" spans="1:15">
      <c r="A1224" s="2" t="s">
        <v>1660</v>
      </c>
      <c r="B1224" s="2" t="s">
        <v>67</v>
      </c>
      <c r="C1224" s="2" t="s">
        <v>2168</v>
      </c>
      <c r="D1224" s="2" t="s">
        <v>6806</v>
      </c>
      <c r="E1224" s="2" t="s">
        <v>30</v>
      </c>
      <c r="F1224" s="2" t="s">
        <v>54</v>
      </c>
      <c r="G1224" s="2" t="s">
        <v>425</v>
      </c>
      <c r="H1224" s="2" t="s">
        <v>7622</v>
      </c>
      <c r="I1224" s="3">
        <v>15534.945046443949</v>
      </c>
      <c r="J1224" s="3">
        <v>8153.7193226398949</v>
      </c>
      <c r="K1224" s="3">
        <v>15808.272883834534</v>
      </c>
      <c r="L1224" s="3">
        <v>34291.156211520036</v>
      </c>
      <c r="M1224" s="3">
        <v>15719.321405493298</v>
      </c>
      <c r="N1224" s="3">
        <v>10166.819909541691</v>
      </c>
      <c r="O1224" s="3">
        <v>99674.234779473394</v>
      </c>
    </row>
    <row r="1225" spans="1:15">
      <c r="A1225" s="2" t="s">
        <v>1660</v>
      </c>
      <c r="B1225" s="2" t="s">
        <v>67</v>
      </c>
      <c r="C1225" s="2" t="s">
        <v>2245</v>
      </c>
      <c r="D1225" s="2" t="s">
        <v>6736</v>
      </c>
      <c r="E1225" s="2" t="s">
        <v>30</v>
      </c>
      <c r="F1225" s="2" t="s">
        <v>54</v>
      </c>
      <c r="G1225" s="2" t="s">
        <v>425</v>
      </c>
      <c r="H1225" s="2" t="s">
        <v>7622</v>
      </c>
      <c r="I1225" s="3">
        <v>15534.945046443949</v>
      </c>
      <c r="J1225" s="3">
        <v>8153.7193226398949</v>
      </c>
      <c r="K1225" s="3">
        <v>15808.272883834532</v>
      </c>
      <c r="L1225" s="3">
        <v>34291.156211520029</v>
      </c>
      <c r="M1225" s="3">
        <v>15719.321405493298</v>
      </c>
      <c r="N1225" s="3">
        <v>10166.819909541688</v>
      </c>
      <c r="O1225" s="3">
        <v>99674.234779473394</v>
      </c>
    </row>
    <row r="1226" spans="1:15">
      <c r="A1226" s="2" t="s">
        <v>1660</v>
      </c>
      <c r="B1226" s="2" t="s">
        <v>67</v>
      </c>
      <c r="C1226" s="2" t="s">
        <v>2130</v>
      </c>
      <c r="D1226" s="2" t="s">
        <v>6663</v>
      </c>
      <c r="E1226" s="2" t="s">
        <v>30</v>
      </c>
      <c r="F1226" s="2" t="s">
        <v>54</v>
      </c>
      <c r="G1226" s="2" t="s">
        <v>425</v>
      </c>
      <c r="H1226" s="2" t="s">
        <v>7622</v>
      </c>
      <c r="I1226" s="3">
        <v>15534.945046443952</v>
      </c>
      <c r="J1226" s="3">
        <v>8153.7193226398958</v>
      </c>
      <c r="K1226" s="3">
        <v>15808.272883834532</v>
      </c>
      <c r="L1226" s="3">
        <v>34291.156211520021</v>
      </c>
      <c r="M1226" s="3">
        <v>15719.321405493298</v>
      </c>
      <c r="N1226" s="3">
        <v>10166.819909541693</v>
      </c>
      <c r="O1226" s="3">
        <v>99674.234779473394</v>
      </c>
    </row>
    <row r="1227" spans="1:15">
      <c r="A1227" s="2" t="s">
        <v>1660</v>
      </c>
      <c r="B1227" s="2" t="s">
        <v>67</v>
      </c>
      <c r="C1227" s="2" t="s">
        <v>2182</v>
      </c>
      <c r="D1227" s="2" t="s">
        <v>6787</v>
      </c>
      <c r="E1227" s="2" t="s">
        <v>30</v>
      </c>
      <c r="F1227" s="2" t="s">
        <v>54</v>
      </c>
      <c r="G1227" s="2" t="s">
        <v>425</v>
      </c>
      <c r="H1227" s="2" t="s">
        <v>7622</v>
      </c>
      <c r="I1227" s="3">
        <v>15534.945046443949</v>
      </c>
      <c r="J1227" s="3">
        <v>8153.7193226398958</v>
      </c>
      <c r="K1227" s="3">
        <v>15808.272883834536</v>
      </c>
      <c r="L1227" s="3">
        <v>34291.156211520029</v>
      </c>
      <c r="M1227" s="3">
        <v>15719.321405493298</v>
      </c>
      <c r="N1227" s="3">
        <v>10166.819909541693</v>
      </c>
      <c r="O1227" s="3">
        <v>99674.234779473394</v>
      </c>
    </row>
    <row r="1228" spans="1:15">
      <c r="A1228" s="2" t="s">
        <v>1660</v>
      </c>
      <c r="B1228" s="2" t="s">
        <v>67</v>
      </c>
      <c r="C1228" s="2" t="s">
        <v>6883</v>
      </c>
      <c r="D1228" s="2" t="s">
        <v>6884</v>
      </c>
      <c r="E1228" s="2" t="s">
        <v>30</v>
      </c>
      <c r="F1228" s="2" t="s">
        <v>54</v>
      </c>
      <c r="G1228" s="2" t="s">
        <v>425</v>
      </c>
      <c r="H1228" s="2" t="s">
        <v>7622</v>
      </c>
      <c r="I1228" s="3">
        <v>15534.945046443949</v>
      </c>
      <c r="J1228" s="3">
        <v>8153.7193226398949</v>
      </c>
      <c r="K1228" s="3">
        <v>15808.272883834534</v>
      </c>
      <c r="L1228" s="3">
        <v>34291.156211520036</v>
      </c>
      <c r="M1228" s="3">
        <v>15719.3214054933</v>
      </c>
      <c r="N1228" s="3">
        <v>10166.819909541695</v>
      </c>
      <c r="O1228" s="3">
        <v>99674.234779473394</v>
      </c>
    </row>
    <row r="1229" spans="1:15">
      <c r="A1229" s="2" t="s">
        <v>1660</v>
      </c>
      <c r="B1229" s="2" t="s">
        <v>67</v>
      </c>
      <c r="C1229" s="2" t="s">
        <v>2342</v>
      </c>
      <c r="D1229" s="2" t="s">
        <v>6692</v>
      </c>
      <c r="E1229" s="2" t="s">
        <v>30</v>
      </c>
      <c r="F1229" s="2" t="s">
        <v>54</v>
      </c>
      <c r="G1229" s="2" t="s">
        <v>425</v>
      </c>
      <c r="H1229" s="2" t="s">
        <v>7622</v>
      </c>
      <c r="I1229" s="3">
        <v>15534.945046443945</v>
      </c>
      <c r="J1229" s="3">
        <v>8153.7193226398949</v>
      </c>
      <c r="K1229" s="3">
        <v>15808.272883834534</v>
      </c>
      <c r="L1229" s="3">
        <v>34291.156211520036</v>
      </c>
      <c r="M1229" s="3">
        <v>15719.321405493298</v>
      </c>
      <c r="N1229" s="3">
        <v>10166.819909541691</v>
      </c>
      <c r="O1229" s="3">
        <v>99674.234779473394</v>
      </c>
    </row>
    <row r="1230" spans="1:15">
      <c r="A1230" s="2" t="s">
        <v>1660</v>
      </c>
      <c r="B1230" s="2" t="s">
        <v>67</v>
      </c>
      <c r="C1230" s="2" t="s">
        <v>6830</v>
      </c>
      <c r="D1230" s="2" t="s">
        <v>6831</v>
      </c>
      <c r="E1230" s="2" t="s">
        <v>30</v>
      </c>
      <c r="F1230" s="2" t="s">
        <v>54</v>
      </c>
      <c r="G1230" s="2" t="s">
        <v>425</v>
      </c>
      <c r="H1230" s="2" t="s">
        <v>7622</v>
      </c>
      <c r="I1230" s="3">
        <v>15534.945046443951</v>
      </c>
      <c r="J1230" s="3">
        <v>8153.7193226398949</v>
      </c>
      <c r="K1230" s="3">
        <v>15808.272883834534</v>
      </c>
      <c r="L1230" s="3">
        <v>34291.156211520029</v>
      </c>
      <c r="M1230" s="3">
        <v>15719.321405493298</v>
      </c>
      <c r="N1230" s="3">
        <v>10166.819909541693</v>
      </c>
      <c r="O1230" s="3">
        <v>99674.234779473394</v>
      </c>
    </row>
    <row r="1231" spans="1:15">
      <c r="A1231" s="2" t="s">
        <v>1660</v>
      </c>
      <c r="B1231" s="2" t="s">
        <v>67</v>
      </c>
      <c r="C1231" s="2" t="s">
        <v>1846</v>
      </c>
      <c r="D1231" s="2" t="s">
        <v>6895</v>
      </c>
      <c r="E1231" s="2" t="s">
        <v>30</v>
      </c>
      <c r="F1231" s="2" t="s">
        <v>54</v>
      </c>
      <c r="G1231" s="2" t="s">
        <v>425</v>
      </c>
      <c r="H1231" s="2" t="s">
        <v>7622</v>
      </c>
      <c r="I1231" s="3">
        <v>15534.945046443951</v>
      </c>
      <c r="J1231" s="3">
        <v>8153.719322639894</v>
      </c>
      <c r="K1231" s="3">
        <v>15808.272883834534</v>
      </c>
      <c r="L1231" s="3">
        <v>34291.156211520036</v>
      </c>
      <c r="M1231" s="3">
        <v>15719.3214054933</v>
      </c>
      <c r="N1231" s="3">
        <v>10166.819909541686</v>
      </c>
      <c r="O1231" s="3">
        <v>99674.234779473394</v>
      </c>
    </row>
    <row r="1232" spans="1:15">
      <c r="A1232" s="2" t="s">
        <v>1660</v>
      </c>
      <c r="B1232" s="2" t="s">
        <v>67</v>
      </c>
      <c r="C1232" s="2" t="s">
        <v>2257</v>
      </c>
      <c r="D1232" s="2" t="s">
        <v>6786</v>
      </c>
      <c r="E1232" s="2" t="s">
        <v>30</v>
      </c>
      <c r="F1232" s="2" t="s">
        <v>54</v>
      </c>
      <c r="G1232" s="2" t="s">
        <v>425</v>
      </c>
      <c r="H1232" s="2" t="s">
        <v>7622</v>
      </c>
      <c r="I1232" s="3">
        <v>15534.945046443947</v>
      </c>
      <c r="J1232" s="3">
        <v>8153.7193226398967</v>
      </c>
      <c r="K1232" s="3">
        <v>15808.272883834534</v>
      </c>
      <c r="L1232" s="3">
        <v>34291.156211520036</v>
      </c>
      <c r="M1232" s="3">
        <v>15719.321405493298</v>
      </c>
      <c r="N1232" s="3">
        <v>10166.819909541693</v>
      </c>
      <c r="O1232" s="3">
        <v>99674.234779473394</v>
      </c>
    </row>
    <row r="1233" spans="1:15">
      <c r="A1233" s="2" t="s">
        <v>1660</v>
      </c>
      <c r="B1233" s="2" t="s">
        <v>67</v>
      </c>
      <c r="C1233" s="2" t="s">
        <v>2753</v>
      </c>
      <c r="D1233" s="2" t="s">
        <v>6756</v>
      </c>
      <c r="E1233" s="2" t="s">
        <v>30</v>
      </c>
      <c r="F1233" s="2" t="s">
        <v>54</v>
      </c>
      <c r="G1233" s="2" t="s">
        <v>425</v>
      </c>
      <c r="H1233" s="2" t="s">
        <v>7622</v>
      </c>
      <c r="I1233" s="3">
        <v>15534.945046443947</v>
      </c>
      <c r="J1233" s="3">
        <v>8153.7193226398949</v>
      </c>
      <c r="K1233" s="3">
        <v>15808.272883834536</v>
      </c>
      <c r="L1233" s="3">
        <v>34291.156211520036</v>
      </c>
      <c r="M1233" s="3">
        <v>15719.3214054933</v>
      </c>
      <c r="N1233" s="3">
        <v>10166.819909541691</v>
      </c>
      <c r="O1233" s="3">
        <v>99674.234779473394</v>
      </c>
    </row>
    <row r="1234" spans="1:15">
      <c r="A1234" s="2" t="s">
        <v>1660</v>
      </c>
      <c r="B1234" s="2" t="s">
        <v>67</v>
      </c>
      <c r="C1234" s="2" t="s">
        <v>2222</v>
      </c>
      <c r="D1234" s="2" t="s">
        <v>6896</v>
      </c>
      <c r="E1234" s="2" t="s">
        <v>30</v>
      </c>
      <c r="F1234" s="2" t="s">
        <v>54</v>
      </c>
      <c r="G1234" s="2" t="s">
        <v>425</v>
      </c>
      <c r="H1234" s="2" t="s">
        <v>7622</v>
      </c>
      <c r="I1234" s="3">
        <v>15534.945046443949</v>
      </c>
      <c r="J1234" s="3">
        <v>8153.719322639894</v>
      </c>
      <c r="K1234" s="3">
        <v>15808.272883834534</v>
      </c>
      <c r="L1234" s="3">
        <v>34291.156211520029</v>
      </c>
      <c r="M1234" s="3">
        <v>15719.321405493303</v>
      </c>
      <c r="N1234" s="3">
        <v>10166.819909541693</v>
      </c>
      <c r="O1234" s="3">
        <v>99674.234779473394</v>
      </c>
    </row>
    <row r="1235" spans="1:15">
      <c r="A1235" s="2" t="s">
        <v>1660</v>
      </c>
      <c r="B1235" s="2" t="s">
        <v>67</v>
      </c>
      <c r="C1235" s="2" t="s">
        <v>6759</v>
      </c>
      <c r="D1235" s="2" t="s">
        <v>6760</v>
      </c>
      <c r="E1235" s="2" t="s">
        <v>30</v>
      </c>
      <c r="F1235" s="2" t="s">
        <v>54</v>
      </c>
      <c r="G1235" s="2" t="s">
        <v>425</v>
      </c>
      <c r="H1235" s="2" t="s">
        <v>7622</v>
      </c>
      <c r="I1235" s="3">
        <v>15534.945046443951</v>
      </c>
      <c r="J1235" s="3">
        <v>8153.7193226398967</v>
      </c>
      <c r="K1235" s="3">
        <v>15808.272883834532</v>
      </c>
      <c r="L1235" s="3">
        <v>34291.156211520036</v>
      </c>
      <c r="M1235" s="3">
        <v>15719.321405493296</v>
      </c>
      <c r="N1235" s="3">
        <v>10166.819909541691</v>
      </c>
      <c r="O1235" s="3">
        <v>99674.234779473394</v>
      </c>
    </row>
    <row r="1236" spans="1:15">
      <c r="A1236" s="2" t="s">
        <v>1660</v>
      </c>
      <c r="B1236" s="2" t="s">
        <v>67</v>
      </c>
      <c r="C1236" s="2" t="s">
        <v>2332</v>
      </c>
      <c r="D1236" s="2" t="s">
        <v>6727</v>
      </c>
      <c r="E1236" s="2" t="s">
        <v>30</v>
      </c>
      <c r="F1236" s="2" t="s">
        <v>54</v>
      </c>
      <c r="G1236" s="2" t="s">
        <v>425</v>
      </c>
      <c r="H1236" s="2" t="s">
        <v>7622</v>
      </c>
      <c r="I1236" s="3">
        <v>15534.945046443954</v>
      </c>
      <c r="J1236" s="3">
        <v>8153.7193226398967</v>
      </c>
      <c r="K1236" s="3">
        <v>15808.272883834532</v>
      </c>
      <c r="L1236" s="3">
        <v>34291.156211520029</v>
      </c>
      <c r="M1236" s="3">
        <v>15719.321405493305</v>
      </c>
      <c r="N1236" s="3">
        <v>10166.819909541689</v>
      </c>
      <c r="O1236" s="3">
        <v>99674.234779473394</v>
      </c>
    </row>
    <row r="1237" spans="1:15">
      <c r="A1237" s="2" t="s">
        <v>1660</v>
      </c>
      <c r="B1237" s="2" t="s">
        <v>67</v>
      </c>
      <c r="C1237" s="2" t="s">
        <v>6686</v>
      </c>
      <c r="D1237" s="2" t="s">
        <v>6687</v>
      </c>
      <c r="E1237" s="2" t="s">
        <v>30</v>
      </c>
      <c r="F1237" s="2" t="s">
        <v>54</v>
      </c>
      <c r="G1237" s="2" t="s">
        <v>425</v>
      </c>
      <c r="H1237" s="2" t="s">
        <v>7622</v>
      </c>
      <c r="I1237" s="3">
        <v>15534.945046443949</v>
      </c>
      <c r="J1237" s="3">
        <v>8153.7193226398949</v>
      </c>
      <c r="K1237" s="3">
        <v>15808.272883834534</v>
      </c>
      <c r="L1237" s="3">
        <v>34291.156211520036</v>
      </c>
      <c r="M1237" s="3">
        <v>15719.321405493296</v>
      </c>
      <c r="N1237" s="3">
        <v>10166.819909541688</v>
      </c>
      <c r="O1237" s="3">
        <v>99674.234779473394</v>
      </c>
    </row>
    <row r="1238" spans="1:15">
      <c r="A1238" s="2" t="s">
        <v>1660</v>
      </c>
      <c r="B1238" s="2" t="s">
        <v>67</v>
      </c>
      <c r="C1238" s="2" t="s">
        <v>2134</v>
      </c>
      <c r="D1238" s="2" t="s">
        <v>6707</v>
      </c>
      <c r="E1238" s="2" t="s">
        <v>30</v>
      </c>
      <c r="F1238" s="2" t="s">
        <v>54</v>
      </c>
      <c r="G1238" s="2" t="s">
        <v>425</v>
      </c>
      <c r="H1238" s="2" t="s">
        <v>7622</v>
      </c>
      <c r="I1238" s="3">
        <v>15534.945046443947</v>
      </c>
      <c r="J1238" s="3">
        <v>8153.7193226398958</v>
      </c>
      <c r="K1238" s="3">
        <v>15808.272883834532</v>
      </c>
      <c r="L1238" s="3">
        <v>34291.156211520036</v>
      </c>
      <c r="M1238" s="3">
        <v>15719.3214054933</v>
      </c>
      <c r="N1238" s="3">
        <v>10166.819909541689</v>
      </c>
      <c r="O1238" s="3">
        <v>99674.234779473394</v>
      </c>
    </row>
    <row r="1239" spans="1:15">
      <c r="A1239" s="2" t="s">
        <v>1660</v>
      </c>
      <c r="B1239" s="2" t="s">
        <v>67</v>
      </c>
      <c r="C1239" s="2" t="s">
        <v>2301</v>
      </c>
      <c r="D1239" s="2" t="s">
        <v>6758</v>
      </c>
      <c r="E1239" s="2" t="s">
        <v>30</v>
      </c>
      <c r="F1239" s="2" t="s">
        <v>54</v>
      </c>
      <c r="G1239" s="2" t="s">
        <v>425</v>
      </c>
      <c r="H1239" s="2" t="s">
        <v>7622</v>
      </c>
      <c r="I1239" s="3">
        <v>15534.945046443949</v>
      </c>
      <c r="J1239" s="3">
        <v>8153.7193226398949</v>
      </c>
      <c r="K1239" s="3">
        <v>15808.272883834532</v>
      </c>
      <c r="L1239" s="3">
        <v>34291.156211520029</v>
      </c>
      <c r="M1239" s="3">
        <v>15719.321405493303</v>
      </c>
      <c r="N1239" s="3">
        <v>10166.819909541691</v>
      </c>
      <c r="O1239" s="3">
        <v>99674.234779473394</v>
      </c>
    </row>
    <row r="1240" spans="1:15">
      <c r="A1240" s="2" t="s">
        <v>1660</v>
      </c>
      <c r="B1240" s="2" t="s">
        <v>67</v>
      </c>
      <c r="C1240" s="2" t="s">
        <v>2170</v>
      </c>
      <c r="D1240" s="2" t="s">
        <v>6893</v>
      </c>
      <c r="E1240" s="2" t="s">
        <v>30</v>
      </c>
      <c r="F1240" s="2" t="s">
        <v>54</v>
      </c>
      <c r="G1240" s="2" t="s">
        <v>425</v>
      </c>
      <c r="H1240" s="2" t="s">
        <v>7622</v>
      </c>
      <c r="I1240" s="3">
        <v>15534.945046443951</v>
      </c>
      <c r="J1240" s="3">
        <v>8153.719322639894</v>
      </c>
      <c r="K1240" s="3">
        <v>15808.272883834536</v>
      </c>
      <c r="L1240" s="3">
        <v>34291.156211520021</v>
      </c>
      <c r="M1240" s="3">
        <v>15719.321405493301</v>
      </c>
      <c r="N1240" s="3">
        <v>10166.819909541689</v>
      </c>
      <c r="O1240" s="3">
        <v>99674.234779473394</v>
      </c>
    </row>
    <row r="1241" spans="1:15">
      <c r="A1241" s="2" t="s">
        <v>1660</v>
      </c>
      <c r="B1241" s="2" t="s">
        <v>67</v>
      </c>
      <c r="C1241" s="2" t="s">
        <v>6728</v>
      </c>
      <c r="D1241" s="2" t="s">
        <v>6729</v>
      </c>
      <c r="E1241" s="2" t="s">
        <v>30</v>
      </c>
      <c r="F1241" s="2" t="s">
        <v>54</v>
      </c>
      <c r="G1241" s="2" t="s">
        <v>425</v>
      </c>
      <c r="H1241" s="2" t="s">
        <v>7622</v>
      </c>
      <c r="I1241" s="3">
        <v>15534.945046443949</v>
      </c>
      <c r="J1241" s="3">
        <v>8153.719322639894</v>
      </c>
      <c r="K1241" s="3">
        <v>15808.272883834534</v>
      </c>
      <c r="L1241" s="3">
        <v>34291.156211520036</v>
      </c>
      <c r="M1241" s="3">
        <v>15719.3214054933</v>
      </c>
      <c r="N1241" s="3">
        <v>10166.819909541691</v>
      </c>
      <c r="O1241" s="3">
        <v>99674.234779473394</v>
      </c>
    </row>
    <row r="1242" spans="1:15">
      <c r="A1242" s="2" t="s">
        <v>1660</v>
      </c>
      <c r="B1242" s="2" t="s">
        <v>67</v>
      </c>
      <c r="C1242" s="2" t="s">
        <v>6900</v>
      </c>
      <c r="D1242" s="2" t="s">
        <v>6901</v>
      </c>
      <c r="E1242" s="2" t="s">
        <v>30</v>
      </c>
      <c r="F1242" s="2" t="s">
        <v>54</v>
      </c>
      <c r="G1242" s="2" t="s">
        <v>425</v>
      </c>
      <c r="H1242" s="2" t="s">
        <v>7622</v>
      </c>
      <c r="I1242" s="3">
        <v>15534.945046443951</v>
      </c>
      <c r="J1242" s="3">
        <v>8153.7193226398967</v>
      </c>
      <c r="K1242" s="3">
        <v>15808.272883834537</v>
      </c>
      <c r="L1242" s="3">
        <v>34291.156211520043</v>
      </c>
      <c r="M1242" s="3">
        <v>15719.321405493298</v>
      </c>
      <c r="N1242" s="3">
        <v>10166.819909541688</v>
      </c>
      <c r="O1242" s="3">
        <v>99674.234779473394</v>
      </c>
    </row>
    <row r="1243" spans="1:15">
      <c r="A1243" s="2" t="s">
        <v>1660</v>
      </c>
      <c r="B1243" s="2" t="s">
        <v>67</v>
      </c>
      <c r="C1243" s="2" t="s">
        <v>1878</v>
      </c>
      <c r="D1243" s="2" t="s">
        <v>6749</v>
      </c>
      <c r="E1243" s="2" t="s">
        <v>30</v>
      </c>
      <c r="F1243" s="2" t="s">
        <v>54</v>
      </c>
      <c r="G1243" s="2" t="s">
        <v>425</v>
      </c>
      <c r="H1243" s="2" t="s">
        <v>7622</v>
      </c>
      <c r="I1243" s="3">
        <v>15534.945046443949</v>
      </c>
      <c r="J1243" s="3">
        <v>8153.719322639894</v>
      </c>
      <c r="K1243" s="3">
        <v>15808.272883834536</v>
      </c>
      <c r="L1243" s="3">
        <v>34291.156211520036</v>
      </c>
      <c r="M1243" s="3">
        <v>15719.3214054933</v>
      </c>
      <c r="N1243" s="3">
        <v>10166.819909541691</v>
      </c>
      <c r="O1243" s="3">
        <v>99674.234779473394</v>
      </c>
    </row>
    <row r="1244" spans="1:15">
      <c r="A1244" s="2" t="s">
        <v>1660</v>
      </c>
      <c r="B1244" s="2" t="s">
        <v>67</v>
      </c>
      <c r="C1244" s="2" t="s">
        <v>2329</v>
      </c>
      <c r="D1244" s="2" t="s">
        <v>6854</v>
      </c>
      <c r="E1244" s="2" t="s">
        <v>30</v>
      </c>
      <c r="F1244" s="2" t="s">
        <v>54</v>
      </c>
      <c r="G1244" s="2" t="s">
        <v>425</v>
      </c>
      <c r="H1244" s="2" t="s">
        <v>7622</v>
      </c>
      <c r="I1244" s="3">
        <v>15534.945046443951</v>
      </c>
      <c r="J1244" s="3">
        <v>8153.7193226398958</v>
      </c>
      <c r="K1244" s="3">
        <v>15808.27288383453</v>
      </c>
      <c r="L1244" s="3">
        <v>34291.156211520036</v>
      </c>
      <c r="M1244" s="3">
        <v>15719.3214054933</v>
      </c>
      <c r="N1244" s="3">
        <v>10166.819909541693</v>
      </c>
      <c r="O1244" s="3">
        <v>99674.234779473394</v>
      </c>
    </row>
    <row r="1245" spans="1:15">
      <c r="A1245" s="2" t="s">
        <v>1660</v>
      </c>
      <c r="B1245" s="2" t="s">
        <v>67</v>
      </c>
      <c r="C1245" s="2" t="s">
        <v>6772</v>
      </c>
      <c r="D1245" s="2" t="s">
        <v>6773</v>
      </c>
      <c r="E1245" s="2" t="s">
        <v>30</v>
      </c>
      <c r="F1245" s="2" t="s">
        <v>54</v>
      </c>
      <c r="G1245" s="2" t="s">
        <v>425</v>
      </c>
      <c r="H1245" s="2" t="s">
        <v>7622</v>
      </c>
      <c r="I1245" s="3">
        <v>15534.945046443951</v>
      </c>
      <c r="J1245" s="3">
        <v>8153.7193226398958</v>
      </c>
      <c r="K1245" s="3">
        <v>15808.272883834532</v>
      </c>
      <c r="L1245" s="3">
        <v>34291.156211520021</v>
      </c>
      <c r="M1245" s="3">
        <v>15719.3214054933</v>
      </c>
      <c r="N1245" s="3">
        <v>10166.819909541693</v>
      </c>
      <c r="O1245" s="3">
        <v>99674.234779473394</v>
      </c>
    </row>
    <row r="1246" spans="1:15">
      <c r="A1246" s="2" t="s">
        <v>1660</v>
      </c>
      <c r="B1246" s="2" t="s">
        <v>67</v>
      </c>
      <c r="C1246" s="2" t="s">
        <v>1745</v>
      </c>
      <c r="D1246" s="2" t="s">
        <v>6815</v>
      </c>
      <c r="E1246" s="2" t="s">
        <v>30</v>
      </c>
      <c r="F1246" s="2" t="s">
        <v>54</v>
      </c>
      <c r="G1246" s="2" t="s">
        <v>425</v>
      </c>
      <c r="H1246" s="2" t="s">
        <v>7622</v>
      </c>
      <c r="I1246" s="3">
        <v>15534.945046443954</v>
      </c>
      <c r="J1246" s="3">
        <v>8153.7193226398958</v>
      </c>
      <c r="K1246" s="3">
        <v>15808.272883834539</v>
      </c>
      <c r="L1246" s="3">
        <v>34291.156211520014</v>
      </c>
      <c r="M1246" s="3">
        <v>15719.3214054933</v>
      </c>
      <c r="N1246" s="3">
        <v>10166.819909541688</v>
      </c>
      <c r="O1246" s="3">
        <v>99674.23477947338</v>
      </c>
    </row>
    <row r="1247" spans="1:15">
      <c r="A1247" s="2" t="s">
        <v>1660</v>
      </c>
      <c r="B1247" s="2" t="s">
        <v>67</v>
      </c>
      <c r="C1247" s="2" t="s">
        <v>6863</v>
      </c>
      <c r="D1247" s="2" t="s">
        <v>6864</v>
      </c>
      <c r="E1247" s="2" t="s">
        <v>30</v>
      </c>
      <c r="F1247" s="2" t="s">
        <v>54</v>
      </c>
      <c r="G1247" s="2" t="s">
        <v>425</v>
      </c>
      <c r="H1247" s="2" t="s">
        <v>7622</v>
      </c>
      <c r="I1247" s="3">
        <v>15534.945046443949</v>
      </c>
      <c r="J1247" s="3">
        <v>8153.7193226398958</v>
      </c>
      <c r="K1247" s="3">
        <v>15808.272883834537</v>
      </c>
      <c r="L1247" s="3">
        <v>34291.156211520007</v>
      </c>
      <c r="M1247" s="3">
        <v>15719.3214054933</v>
      </c>
      <c r="N1247" s="3">
        <v>10166.819909541686</v>
      </c>
      <c r="O1247" s="3">
        <v>99674.23477947338</v>
      </c>
    </row>
    <row r="1248" spans="1:15">
      <c r="A1248" s="2" t="s">
        <v>1660</v>
      </c>
      <c r="B1248" s="2" t="s">
        <v>67</v>
      </c>
      <c r="C1248" s="2" t="s">
        <v>1998</v>
      </c>
      <c r="D1248" s="2" t="s">
        <v>6721</v>
      </c>
      <c r="E1248" s="2" t="s">
        <v>30</v>
      </c>
      <c r="F1248" s="2" t="s">
        <v>54</v>
      </c>
      <c r="G1248" s="2" t="s">
        <v>425</v>
      </c>
      <c r="H1248" s="2" t="s">
        <v>7622</v>
      </c>
      <c r="I1248" s="3">
        <v>15534.945046443949</v>
      </c>
      <c r="J1248" s="3">
        <v>8153.7193226398949</v>
      </c>
      <c r="K1248" s="3">
        <v>15808.272883834539</v>
      </c>
      <c r="L1248" s="3">
        <v>34291.156211520021</v>
      </c>
      <c r="M1248" s="3">
        <v>15719.321405493301</v>
      </c>
      <c r="N1248" s="3">
        <v>10166.819909541686</v>
      </c>
      <c r="O1248" s="3">
        <v>99674.23477947338</v>
      </c>
    </row>
    <row r="1249" spans="1:15">
      <c r="A1249" s="2" t="s">
        <v>1660</v>
      </c>
      <c r="B1249" s="2" t="s">
        <v>67</v>
      </c>
      <c r="C1249" s="2" t="s">
        <v>6881</v>
      </c>
      <c r="D1249" s="2" t="s">
        <v>6882</v>
      </c>
      <c r="E1249" s="2" t="s">
        <v>30</v>
      </c>
      <c r="F1249" s="2" t="s">
        <v>54</v>
      </c>
      <c r="G1249" s="2" t="s">
        <v>425</v>
      </c>
      <c r="H1249" s="2" t="s">
        <v>7622</v>
      </c>
      <c r="I1249" s="3">
        <v>15534.941784105424</v>
      </c>
      <c r="J1249" s="3">
        <v>8153.7176103588044</v>
      </c>
      <c r="K1249" s="3">
        <v>15808.269564097165</v>
      </c>
      <c r="L1249" s="3">
        <v>34291.156211520036</v>
      </c>
      <c r="M1249" s="3">
        <v>15719.321405493301</v>
      </c>
      <c r="N1249" s="3">
        <v>10166.819909541691</v>
      </c>
      <c r="O1249" s="3">
        <v>99674.226485116422</v>
      </c>
    </row>
    <row r="1250" spans="1:15">
      <c r="A1250" s="2" t="s">
        <v>1660</v>
      </c>
      <c r="B1250" s="2" t="s">
        <v>67</v>
      </c>
      <c r="C1250" s="2" t="s">
        <v>2282</v>
      </c>
      <c r="D1250" s="2" t="s">
        <v>6651</v>
      </c>
      <c r="E1250" s="2" t="s">
        <v>30</v>
      </c>
      <c r="F1250" s="2" t="s">
        <v>54</v>
      </c>
      <c r="G1250" s="2" t="s">
        <v>425</v>
      </c>
      <c r="H1250" s="2" t="s">
        <v>7622</v>
      </c>
      <c r="I1250" s="3">
        <v>0</v>
      </c>
      <c r="J1250" s="3">
        <v>0</v>
      </c>
      <c r="K1250" s="3">
        <v>0</v>
      </c>
      <c r="L1250" s="3">
        <v>34291.156211520043</v>
      </c>
      <c r="M1250" s="3">
        <v>15719.321405493307</v>
      </c>
      <c r="N1250" s="3">
        <v>10166.819909541693</v>
      </c>
      <c r="O1250" s="3">
        <v>60177.297526555041</v>
      </c>
    </row>
    <row r="1251" spans="1:15">
      <c r="A1251" s="2" t="s">
        <v>3213</v>
      </c>
      <c r="B1251" s="2" t="s">
        <v>747</v>
      </c>
      <c r="C1251" s="2" t="s">
        <v>3845</v>
      </c>
      <c r="D1251" s="2" t="s">
        <v>3846</v>
      </c>
      <c r="E1251" s="2" t="s">
        <v>443</v>
      </c>
      <c r="F1251" s="2" t="s">
        <v>456</v>
      </c>
      <c r="G1251" s="2" t="s">
        <v>468</v>
      </c>
      <c r="H1251" s="2" t="s">
        <v>752</v>
      </c>
      <c r="I1251" s="3">
        <v>54571.819999999992</v>
      </c>
      <c r="J1251" s="3">
        <v>7280.84</v>
      </c>
      <c r="K1251" s="3">
        <v>64347.62</v>
      </c>
      <c r="L1251" s="3">
        <v>40809.24</v>
      </c>
      <c r="M1251" s="3">
        <v>34433.050000000003</v>
      </c>
      <c r="N1251" s="3">
        <v>32226.35</v>
      </c>
      <c r="O1251" s="3">
        <v>233668.91999999998</v>
      </c>
    </row>
    <row r="1252" spans="1:15">
      <c r="A1252" s="2" t="s">
        <v>3213</v>
      </c>
      <c r="B1252" s="2" t="s">
        <v>747</v>
      </c>
      <c r="C1252" s="2" t="s">
        <v>3673</v>
      </c>
      <c r="D1252" s="2" t="s">
        <v>3674</v>
      </c>
      <c r="E1252" s="2" t="s">
        <v>443</v>
      </c>
      <c r="F1252" s="2" t="s">
        <v>456</v>
      </c>
      <c r="G1252" s="2" t="s">
        <v>468</v>
      </c>
      <c r="H1252" s="2" t="s">
        <v>45</v>
      </c>
      <c r="I1252" s="3">
        <v>32625.42</v>
      </c>
      <c r="J1252" s="3">
        <v>0</v>
      </c>
      <c r="K1252" s="3">
        <v>21350.619999999995</v>
      </c>
      <c r="L1252" s="3">
        <v>8800.32</v>
      </c>
      <c r="M1252" s="3">
        <v>0</v>
      </c>
      <c r="N1252" s="3">
        <v>11165.88</v>
      </c>
      <c r="O1252" s="3">
        <v>73942.239999999991</v>
      </c>
    </row>
    <row r="1253" spans="1:15">
      <c r="A1253" s="2" t="s">
        <v>3213</v>
      </c>
      <c r="B1253" s="2" t="s">
        <v>747</v>
      </c>
      <c r="C1253" s="2" t="s">
        <v>3675</v>
      </c>
      <c r="D1253" s="2" t="s">
        <v>3676</v>
      </c>
      <c r="E1253" s="2" t="s">
        <v>443</v>
      </c>
      <c r="F1253" s="2" t="s">
        <v>456</v>
      </c>
      <c r="G1253" s="2" t="s">
        <v>468</v>
      </c>
      <c r="H1253" s="2" t="s">
        <v>45</v>
      </c>
      <c r="I1253" s="3">
        <v>1115.1600000000001</v>
      </c>
      <c r="J1253" s="3">
        <v>1512.5600000000002</v>
      </c>
      <c r="K1253" s="3">
        <v>0</v>
      </c>
      <c r="L1253" s="3">
        <v>1103.27</v>
      </c>
      <c r="M1253" s="3">
        <v>1211</v>
      </c>
      <c r="N1253" s="3">
        <v>0</v>
      </c>
      <c r="O1253" s="3">
        <v>4941.99</v>
      </c>
    </row>
    <row r="1254" spans="1:15">
      <c r="A1254" s="2" t="s">
        <v>3213</v>
      </c>
      <c r="B1254" s="2" t="s">
        <v>34</v>
      </c>
      <c r="C1254" s="2" t="s">
        <v>3225</v>
      </c>
      <c r="D1254" s="2" t="s">
        <v>3226</v>
      </c>
      <c r="E1254" s="2" t="s">
        <v>30</v>
      </c>
      <c r="F1254" s="2" t="s">
        <v>31</v>
      </c>
      <c r="G1254" s="2" t="s">
        <v>32</v>
      </c>
      <c r="H1254" s="2" t="s">
        <v>33</v>
      </c>
      <c r="I1254" s="3">
        <v>418606.08999999997</v>
      </c>
      <c r="J1254" s="3">
        <v>0</v>
      </c>
      <c r="K1254" s="3">
        <v>289792.33</v>
      </c>
      <c r="L1254" s="3">
        <v>668599.62</v>
      </c>
      <c r="M1254" s="3">
        <v>311771.35000000003</v>
      </c>
      <c r="N1254" s="3">
        <v>947206.45999999985</v>
      </c>
      <c r="O1254" s="3">
        <v>2635975.85</v>
      </c>
    </row>
    <row r="1255" spans="1:15">
      <c r="A1255" s="2" t="s">
        <v>3213</v>
      </c>
      <c r="B1255" s="2" t="s">
        <v>34</v>
      </c>
      <c r="C1255" s="2" t="s">
        <v>3229</v>
      </c>
      <c r="D1255" s="2" t="s">
        <v>3230</v>
      </c>
      <c r="E1255" s="2" t="s">
        <v>30</v>
      </c>
      <c r="F1255" s="2" t="s">
        <v>31</v>
      </c>
      <c r="G1255" s="2" t="s">
        <v>32</v>
      </c>
      <c r="H1255" s="2" t="s">
        <v>33</v>
      </c>
      <c r="I1255" s="3">
        <v>236267.61504725352</v>
      </c>
      <c r="J1255" s="3">
        <v>0</v>
      </c>
      <c r="K1255" s="3">
        <v>177420.84336881747</v>
      </c>
      <c r="L1255" s="3">
        <v>393535.08674537373</v>
      </c>
      <c r="M1255" s="3">
        <v>169140.95836716157</v>
      </c>
      <c r="N1255" s="3">
        <v>922696.01518453914</v>
      </c>
      <c r="O1255" s="3">
        <v>1899060.5187131455</v>
      </c>
    </row>
    <row r="1256" spans="1:15">
      <c r="A1256" s="2" t="s">
        <v>3213</v>
      </c>
      <c r="B1256" s="2" t="s">
        <v>34</v>
      </c>
      <c r="C1256" s="2" t="s">
        <v>3233</v>
      </c>
      <c r="D1256" s="2" t="s">
        <v>3234</v>
      </c>
      <c r="E1256" s="2" t="s">
        <v>30</v>
      </c>
      <c r="F1256" s="2" t="s">
        <v>31</v>
      </c>
      <c r="G1256" s="2" t="s">
        <v>32</v>
      </c>
      <c r="H1256" s="2" t="s">
        <v>33</v>
      </c>
      <c r="I1256" s="3">
        <v>236267.61504725352</v>
      </c>
      <c r="J1256" s="3">
        <v>0</v>
      </c>
      <c r="K1256" s="3">
        <v>177420.84336881747</v>
      </c>
      <c r="L1256" s="3">
        <v>393535.08674537367</v>
      </c>
      <c r="M1256" s="3">
        <v>169140.95836716154</v>
      </c>
      <c r="N1256" s="3">
        <v>922696.0151845389</v>
      </c>
      <c r="O1256" s="3">
        <v>1899060.5187131451</v>
      </c>
    </row>
    <row r="1257" spans="1:15">
      <c r="A1257" s="2" t="s">
        <v>3213</v>
      </c>
      <c r="B1257" s="2" t="s">
        <v>34</v>
      </c>
      <c r="C1257" s="2" t="s">
        <v>3227</v>
      </c>
      <c r="D1257" s="2" t="s">
        <v>3228</v>
      </c>
      <c r="E1257" s="2" t="s">
        <v>30</v>
      </c>
      <c r="F1257" s="2" t="s">
        <v>31</v>
      </c>
      <c r="G1257" s="2" t="s">
        <v>32</v>
      </c>
      <c r="H1257" s="2" t="s">
        <v>33</v>
      </c>
      <c r="I1257" s="3">
        <v>351227.57</v>
      </c>
      <c r="J1257" s="3">
        <v>0</v>
      </c>
      <c r="K1257" s="3">
        <v>306188.75</v>
      </c>
      <c r="L1257" s="3">
        <v>478355.29000000004</v>
      </c>
      <c r="M1257" s="3">
        <v>148447.45000000001</v>
      </c>
      <c r="N1257" s="3">
        <v>551820.34999999986</v>
      </c>
      <c r="O1257" s="3">
        <v>1836039.41</v>
      </c>
    </row>
    <row r="1258" spans="1:15">
      <c r="A1258" s="2" t="s">
        <v>3213</v>
      </c>
      <c r="B1258" s="2" t="s">
        <v>34</v>
      </c>
      <c r="C1258" s="2" t="s">
        <v>3222</v>
      </c>
      <c r="D1258" s="2" t="s">
        <v>3223</v>
      </c>
      <c r="E1258" s="2" t="s">
        <v>30</v>
      </c>
      <c r="F1258" s="2" t="s">
        <v>31</v>
      </c>
      <c r="G1258" s="2" t="s">
        <v>32</v>
      </c>
      <c r="H1258" s="2" t="s">
        <v>33</v>
      </c>
      <c r="I1258" s="3">
        <v>270152.23000000004</v>
      </c>
      <c r="J1258" s="3">
        <v>0</v>
      </c>
      <c r="K1258" s="3">
        <v>305762.92</v>
      </c>
      <c r="L1258" s="3">
        <v>487927.04000000004</v>
      </c>
      <c r="M1258" s="3">
        <v>94745.790000000008</v>
      </c>
      <c r="N1258" s="3">
        <v>551718.49</v>
      </c>
      <c r="O1258" s="3">
        <v>1710306.47</v>
      </c>
    </row>
    <row r="1259" spans="1:15">
      <c r="A1259" s="2" t="s">
        <v>3213</v>
      </c>
      <c r="B1259" s="2" t="s">
        <v>34</v>
      </c>
      <c r="C1259" s="2" t="s">
        <v>3216</v>
      </c>
      <c r="D1259" s="2" t="s">
        <v>3224</v>
      </c>
      <c r="E1259" s="2" t="s">
        <v>30</v>
      </c>
      <c r="F1259" s="2" t="s">
        <v>31</v>
      </c>
      <c r="G1259" s="2" t="s">
        <v>32</v>
      </c>
      <c r="H1259" s="2" t="s">
        <v>33</v>
      </c>
      <c r="I1259" s="3">
        <v>361043.89</v>
      </c>
      <c r="J1259" s="3">
        <v>0</v>
      </c>
      <c r="K1259" s="3">
        <v>296458.69000000006</v>
      </c>
      <c r="L1259" s="3">
        <v>411167.35</v>
      </c>
      <c r="M1259" s="3">
        <v>145756.06000000003</v>
      </c>
      <c r="N1259" s="3">
        <v>486628.65</v>
      </c>
      <c r="O1259" s="3">
        <v>1701054.6400000001</v>
      </c>
    </row>
    <row r="1260" spans="1:15">
      <c r="A1260" s="2" t="s">
        <v>3213</v>
      </c>
      <c r="B1260" s="2" t="s">
        <v>34</v>
      </c>
      <c r="C1260" s="2" t="s">
        <v>3235</v>
      </c>
      <c r="D1260" s="2" t="s">
        <v>3236</v>
      </c>
      <c r="E1260" s="2" t="s">
        <v>30</v>
      </c>
      <c r="F1260" s="2" t="s">
        <v>31</v>
      </c>
      <c r="G1260" s="2" t="s">
        <v>32</v>
      </c>
      <c r="H1260" s="2" t="s">
        <v>33</v>
      </c>
      <c r="I1260" s="3">
        <v>226146.30000000002</v>
      </c>
      <c r="J1260" s="3">
        <v>0</v>
      </c>
      <c r="K1260" s="3">
        <v>212796.16999999998</v>
      </c>
      <c r="L1260" s="3">
        <v>429332.29</v>
      </c>
      <c r="M1260" s="3">
        <v>181036.03000000003</v>
      </c>
      <c r="N1260" s="3">
        <v>346988.58999999991</v>
      </c>
      <c r="O1260" s="3">
        <v>1396299.38</v>
      </c>
    </row>
    <row r="1261" spans="1:15">
      <c r="A1261" s="2" t="s">
        <v>3213</v>
      </c>
      <c r="B1261" s="2" t="s">
        <v>34</v>
      </c>
      <c r="C1261" s="2" t="s">
        <v>3231</v>
      </c>
      <c r="D1261" s="2" t="s">
        <v>3232</v>
      </c>
      <c r="E1261" s="2" t="s">
        <v>30</v>
      </c>
      <c r="F1261" s="2" t="s">
        <v>31</v>
      </c>
      <c r="G1261" s="2" t="s">
        <v>32</v>
      </c>
      <c r="H1261" s="2" t="s">
        <v>33</v>
      </c>
      <c r="I1261" s="3">
        <v>190586.14</v>
      </c>
      <c r="J1261" s="3">
        <v>0</v>
      </c>
      <c r="K1261" s="3">
        <v>162517.55000000002</v>
      </c>
      <c r="L1261" s="3">
        <v>327530.89000000007</v>
      </c>
      <c r="M1261" s="3">
        <v>97154.55</v>
      </c>
      <c r="N1261" s="3">
        <v>356813.16</v>
      </c>
      <c r="O1261" s="3">
        <v>1134602.29</v>
      </c>
    </row>
    <row r="1262" spans="1:15">
      <c r="A1262" s="2" t="s">
        <v>3213</v>
      </c>
      <c r="B1262" s="2" t="s">
        <v>1324</v>
      </c>
      <c r="C1262" s="2" t="s">
        <v>3218</v>
      </c>
      <c r="D1262" s="2" t="s">
        <v>3661</v>
      </c>
      <c r="E1262" s="2" t="s">
        <v>443</v>
      </c>
      <c r="F1262" s="2" t="s">
        <v>444</v>
      </c>
      <c r="G1262" s="2" t="s">
        <v>444</v>
      </c>
      <c r="H1262" s="2" t="s">
        <v>2586</v>
      </c>
      <c r="I1262" s="3">
        <v>2184911.8484351039</v>
      </c>
      <c r="J1262" s="3">
        <v>972078.18569126423</v>
      </c>
      <c r="K1262" s="3">
        <v>1696308.6862292963</v>
      </c>
      <c r="L1262" s="3">
        <v>2704966.7936566053</v>
      </c>
      <c r="M1262" s="3">
        <v>1657767.0626464726</v>
      </c>
      <c r="N1262" s="3">
        <v>213710.87293713132</v>
      </c>
      <c r="O1262" s="3">
        <v>9429743.4495958742</v>
      </c>
    </row>
    <row r="1263" spans="1:15">
      <c r="A1263" s="2" t="s">
        <v>3213</v>
      </c>
      <c r="B1263" s="2" t="s">
        <v>1324</v>
      </c>
      <c r="C1263" s="2" t="s">
        <v>3843</v>
      </c>
      <c r="D1263" s="2" t="s">
        <v>3844</v>
      </c>
      <c r="E1263" s="2" t="s">
        <v>443</v>
      </c>
      <c r="F1263" s="2" t="s">
        <v>456</v>
      </c>
      <c r="G1263" s="2" t="s">
        <v>468</v>
      </c>
      <c r="H1263" s="2" t="s">
        <v>3073</v>
      </c>
      <c r="I1263" s="3">
        <v>46471.880000000005</v>
      </c>
      <c r="J1263" s="3">
        <v>77559.920000000013</v>
      </c>
      <c r="K1263" s="3">
        <v>255503.63999999998</v>
      </c>
      <c r="L1263" s="3">
        <v>145310.24000000002</v>
      </c>
      <c r="M1263" s="3">
        <v>65927.47</v>
      </c>
      <c r="N1263" s="3">
        <v>40297.29</v>
      </c>
      <c r="O1263" s="3">
        <v>631070.44000000006</v>
      </c>
    </row>
    <row r="1264" spans="1:15">
      <c r="A1264" s="2" t="s">
        <v>3213</v>
      </c>
      <c r="B1264" s="2" t="s">
        <v>459</v>
      </c>
      <c r="C1264" s="2" t="s">
        <v>3665</v>
      </c>
      <c r="D1264" s="2" t="s">
        <v>3666</v>
      </c>
      <c r="E1264" s="2" t="s">
        <v>443</v>
      </c>
      <c r="F1264" s="2" t="s">
        <v>456</v>
      </c>
      <c r="G1264" s="2" t="s">
        <v>457</v>
      </c>
      <c r="H1264" s="2" t="s">
        <v>458</v>
      </c>
      <c r="I1264" s="3">
        <v>30476.119999999995</v>
      </c>
      <c r="J1264" s="3">
        <v>0</v>
      </c>
      <c r="K1264" s="3">
        <v>123449.32</v>
      </c>
      <c r="L1264" s="3">
        <v>67647.940000000017</v>
      </c>
      <c r="M1264" s="3">
        <v>42368.580000000009</v>
      </c>
      <c r="N1264" s="3">
        <v>18582.04</v>
      </c>
      <c r="O1264" s="3">
        <v>282524</v>
      </c>
    </row>
    <row r="1265" spans="1:15">
      <c r="A1265" s="2" t="s">
        <v>3213</v>
      </c>
      <c r="B1265" s="2" t="s">
        <v>459</v>
      </c>
      <c r="C1265" s="2" t="s">
        <v>3233</v>
      </c>
      <c r="D1265" s="2" t="s">
        <v>3667</v>
      </c>
      <c r="E1265" s="2" t="s">
        <v>443</v>
      </c>
      <c r="F1265" s="2" t="s">
        <v>456</v>
      </c>
      <c r="G1265" s="2" t="s">
        <v>457</v>
      </c>
      <c r="H1265" s="2" t="s">
        <v>458</v>
      </c>
      <c r="I1265" s="3">
        <v>15534.560000000001</v>
      </c>
      <c r="J1265" s="3">
        <v>0</v>
      </c>
      <c r="K1265" s="3">
        <v>12371.54</v>
      </c>
      <c r="L1265" s="3">
        <v>132490.09</v>
      </c>
      <c r="M1265" s="3">
        <v>60717.540000000008</v>
      </c>
      <c r="N1265" s="3">
        <v>8318</v>
      </c>
      <c r="O1265" s="3">
        <v>229431.73</v>
      </c>
    </row>
    <row r="1266" spans="1:15">
      <c r="A1266" s="2" t="s">
        <v>3213</v>
      </c>
      <c r="B1266" s="2" t="s">
        <v>459</v>
      </c>
      <c r="C1266" s="2" t="s">
        <v>3659</v>
      </c>
      <c r="D1266" s="2" t="s">
        <v>3660</v>
      </c>
      <c r="E1266" s="2" t="s">
        <v>443</v>
      </c>
      <c r="F1266" s="2" t="s">
        <v>444</v>
      </c>
      <c r="G1266" s="2" t="s">
        <v>444</v>
      </c>
      <c r="H1266" s="2" t="s">
        <v>2591</v>
      </c>
      <c r="I1266" s="3">
        <v>29119.52</v>
      </c>
      <c r="J1266" s="3">
        <v>0</v>
      </c>
      <c r="K1266" s="3">
        <v>94501.51</v>
      </c>
      <c r="L1266" s="3">
        <v>43259.859999999993</v>
      </c>
      <c r="M1266" s="3">
        <v>25376.649999999998</v>
      </c>
      <c r="N1266" s="3">
        <v>27305.86</v>
      </c>
      <c r="O1266" s="3">
        <v>219563.39999999997</v>
      </c>
    </row>
    <row r="1267" spans="1:15">
      <c r="A1267" s="2" t="s">
        <v>3213</v>
      </c>
      <c r="B1267" s="2" t="s">
        <v>459</v>
      </c>
      <c r="C1267" s="2" t="s">
        <v>3439</v>
      </c>
      <c r="D1267" s="2" t="s">
        <v>3664</v>
      </c>
      <c r="E1267" s="2" t="s">
        <v>443</v>
      </c>
      <c r="F1267" s="2" t="s">
        <v>456</v>
      </c>
      <c r="G1267" s="2" t="s">
        <v>457</v>
      </c>
      <c r="H1267" s="2" t="s">
        <v>458</v>
      </c>
      <c r="I1267" s="3">
        <v>36056.320000000007</v>
      </c>
      <c r="J1267" s="3">
        <v>0</v>
      </c>
      <c r="K1267" s="3">
        <v>65420.22</v>
      </c>
      <c r="L1267" s="3">
        <v>38649.46</v>
      </c>
      <c r="M1267" s="3">
        <v>30715.069999999996</v>
      </c>
      <c r="N1267" s="3">
        <v>13964.81</v>
      </c>
      <c r="O1267" s="3">
        <v>184805.88</v>
      </c>
    </row>
    <row r="1268" spans="1:15">
      <c r="A1268" s="2" t="s">
        <v>3213</v>
      </c>
      <c r="B1268" s="2" t="s">
        <v>46</v>
      </c>
      <c r="C1268" s="2" t="s">
        <v>3243</v>
      </c>
      <c r="D1268" s="2" t="s">
        <v>3244</v>
      </c>
      <c r="E1268" s="2" t="s">
        <v>30</v>
      </c>
      <c r="F1268" s="2" t="s">
        <v>31</v>
      </c>
      <c r="G1268" s="2" t="s">
        <v>32</v>
      </c>
      <c r="H1268" s="2" t="s">
        <v>49</v>
      </c>
      <c r="I1268" s="3">
        <v>1189317.3400000003</v>
      </c>
      <c r="J1268" s="3">
        <v>380881.69</v>
      </c>
      <c r="K1268" s="3">
        <v>688562.53999999992</v>
      </c>
      <c r="L1268" s="3">
        <v>1481235.77</v>
      </c>
      <c r="M1268" s="3">
        <v>176689.09999999998</v>
      </c>
      <c r="N1268" s="3">
        <v>1331952.1000000001</v>
      </c>
      <c r="O1268" s="3">
        <v>5248638.540000001</v>
      </c>
    </row>
    <row r="1269" spans="1:15">
      <c r="A1269" s="2" t="s">
        <v>3213</v>
      </c>
      <c r="B1269" s="2" t="s">
        <v>46</v>
      </c>
      <c r="C1269" s="2" t="s">
        <v>3218</v>
      </c>
      <c r="D1269" s="2" t="s">
        <v>3242</v>
      </c>
      <c r="E1269" s="2" t="s">
        <v>30</v>
      </c>
      <c r="F1269" s="2" t="s">
        <v>31</v>
      </c>
      <c r="G1269" s="2" t="s">
        <v>32</v>
      </c>
      <c r="H1269" s="2" t="s">
        <v>49</v>
      </c>
      <c r="I1269" s="3">
        <v>910449.12000000011</v>
      </c>
      <c r="J1269" s="3">
        <v>282637.66000000003</v>
      </c>
      <c r="K1269" s="3">
        <v>639664.6399999999</v>
      </c>
      <c r="L1269" s="3">
        <v>1554402.6099999999</v>
      </c>
      <c r="M1269" s="3">
        <v>131419.73000000001</v>
      </c>
      <c r="N1269" s="3">
        <v>1193002.19</v>
      </c>
      <c r="O1269" s="3">
        <v>4711575.9499999993</v>
      </c>
    </row>
    <row r="1270" spans="1:15">
      <c r="A1270" s="2" t="s">
        <v>3213</v>
      </c>
      <c r="B1270" s="2" t="s">
        <v>46</v>
      </c>
      <c r="C1270" s="2" t="s">
        <v>3245</v>
      </c>
      <c r="D1270" s="2" t="s">
        <v>3246</v>
      </c>
      <c r="E1270" s="2" t="s">
        <v>30</v>
      </c>
      <c r="F1270" s="2" t="s">
        <v>31</v>
      </c>
      <c r="G1270" s="2" t="s">
        <v>32</v>
      </c>
      <c r="H1270" s="2" t="s">
        <v>49</v>
      </c>
      <c r="I1270" s="3">
        <v>788830.54000000027</v>
      </c>
      <c r="J1270" s="3">
        <v>246687.18000000005</v>
      </c>
      <c r="K1270" s="3">
        <v>1570006.85</v>
      </c>
      <c r="L1270" s="3">
        <v>550947.44999999995</v>
      </c>
      <c r="M1270" s="3">
        <v>205920.41999999998</v>
      </c>
      <c r="N1270" s="3">
        <v>785225.27</v>
      </c>
      <c r="O1270" s="3">
        <v>4147617.7100000009</v>
      </c>
    </row>
    <row r="1271" spans="1:15">
      <c r="A1271" s="2" t="s">
        <v>3213</v>
      </c>
      <c r="B1271" s="2" t="s">
        <v>46</v>
      </c>
      <c r="C1271" s="2" t="s">
        <v>3247</v>
      </c>
      <c r="D1271" s="2" t="s">
        <v>3248</v>
      </c>
      <c r="E1271" s="2" t="s">
        <v>30</v>
      </c>
      <c r="F1271" s="2" t="s">
        <v>31</v>
      </c>
      <c r="G1271" s="2" t="s">
        <v>32</v>
      </c>
      <c r="H1271" s="2" t="s">
        <v>49</v>
      </c>
      <c r="I1271" s="3">
        <v>510301.22</v>
      </c>
      <c r="J1271" s="3">
        <v>108598.83</v>
      </c>
      <c r="K1271" s="3">
        <v>350446.05999999994</v>
      </c>
      <c r="L1271" s="3">
        <v>881354.84</v>
      </c>
      <c r="M1271" s="3">
        <v>88868.170000000013</v>
      </c>
      <c r="N1271" s="3">
        <v>912028.32</v>
      </c>
      <c r="O1271" s="3">
        <v>2851597.44</v>
      </c>
    </row>
    <row r="1272" spans="1:15">
      <c r="A1272" s="2" t="s">
        <v>3213</v>
      </c>
      <c r="B1272" s="2" t="s">
        <v>445</v>
      </c>
      <c r="C1272" s="2" t="s">
        <v>3687</v>
      </c>
      <c r="D1272" s="2" t="s">
        <v>3688</v>
      </c>
      <c r="E1272" s="2" t="s">
        <v>443</v>
      </c>
      <c r="F1272" s="2" t="s">
        <v>456</v>
      </c>
      <c r="G1272" s="2" t="s">
        <v>468</v>
      </c>
      <c r="H1272" s="2" t="s">
        <v>45</v>
      </c>
      <c r="I1272" s="3">
        <v>45116.608991999987</v>
      </c>
      <c r="J1272" s="3">
        <v>62210.383018800014</v>
      </c>
      <c r="K1272" s="3">
        <v>35413.051314000026</v>
      </c>
      <c r="L1272" s="3">
        <v>76611.460811999961</v>
      </c>
      <c r="M1272" s="3">
        <v>23503.880368800004</v>
      </c>
      <c r="N1272" s="3">
        <v>100792.48738680003</v>
      </c>
      <c r="O1272" s="3">
        <v>343647.87189240009</v>
      </c>
    </row>
    <row r="1273" spans="1:15">
      <c r="A1273" s="2" t="s">
        <v>3213</v>
      </c>
      <c r="B1273" s="2" t="s">
        <v>445</v>
      </c>
      <c r="C1273" s="2" t="s">
        <v>3677</v>
      </c>
      <c r="D1273" s="2" t="s">
        <v>3678</v>
      </c>
      <c r="E1273" s="2" t="s">
        <v>443</v>
      </c>
      <c r="F1273" s="2" t="s">
        <v>456</v>
      </c>
      <c r="G1273" s="2" t="s">
        <v>468</v>
      </c>
      <c r="H1273" s="2" t="s">
        <v>45</v>
      </c>
      <c r="I1273" s="3">
        <v>45116.608991999994</v>
      </c>
      <c r="J1273" s="3">
        <v>62210.383018799999</v>
      </c>
      <c r="K1273" s="3">
        <v>35413.051314000011</v>
      </c>
      <c r="L1273" s="3">
        <v>76611.460812000005</v>
      </c>
      <c r="M1273" s="3">
        <v>23503.880368799997</v>
      </c>
      <c r="N1273" s="3">
        <v>100792.48738680003</v>
      </c>
      <c r="O1273" s="3">
        <v>343647.87189240009</v>
      </c>
    </row>
    <row r="1274" spans="1:15">
      <c r="A1274" s="2" t="s">
        <v>3213</v>
      </c>
      <c r="B1274" s="2" t="s">
        <v>445</v>
      </c>
      <c r="C1274" s="2" t="s">
        <v>3769</v>
      </c>
      <c r="D1274" s="2" t="s">
        <v>3770</v>
      </c>
      <c r="E1274" s="2" t="s">
        <v>443</v>
      </c>
      <c r="F1274" s="2" t="s">
        <v>456</v>
      </c>
      <c r="G1274" s="2" t="s">
        <v>468</v>
      </c>
      <c r="H1274" s="2" t="s">
        <v>45</v>
      </c>
      <c r="I1274" s="3">
        <v>45116.608991999994</v>
      </c>
      <c r="J1274" s="3">
        <v>62210.383018800021</v>
      </c>
      <c r="K1274" s="3">
        <v>35413.051314000011</v>
      </c>
      <c r="L1274" s="3">
        <v>76611.460812000005</v>
      </c>
      <c r="M1274" s="3">
        <v>23503.880368800001</v>
      </c>
      <c r="N1274" s="3">
        <v>100792.48738679998</v>
      </c>
      <c r="O1274" s="3">
        <v>343647.87189240009</v>
      </c>
    </row>
    <row r="1275" spans="1:15">
      <c r="A1275" s="2" t="s">
        <v>3213</v>
      </c>
      <c r="B1275" s="2" t="s">
        <v>445</v>
      </c>
      <c r="C1275" s="2" t="s">
        <v>3722</v>
      </c>
      <c r="D1275" s="2" t="s">
        <v>3723</v>
      </c>
      <c r="E1275" s="2" t="s">
        <v>443</v>
      </c>
      <c r="F1275" s="2" t="s">
        <v>456</v>
      </c>
      <c r="G1275" s="2" t="s">
        <v>468</v>
      </c>
      <c r="H1275" s="2" t="s">
        <v>45</v>
      </c>
      <c r="I1275" s="3">
        <v>45116.608992000001</v>
      </c>
      <c r="J1275" s="3">
        <v>62210.383018800007</v>
      </c>
      <c r="K1275" s="3">
        <v>35413.051314000011</v>
      </c>
      <c r="L1275" s="3">
        <v>76611.460811999976</v>
      </c>
      <c r="M1275" s="3">
        <v>23503.880368800001</v>
      </c>
      <c r="N1275" s="3">
        <v>100792.4873868</v>
      </c>
      <c r="O1275" s="3">
        <v>343647.87189240003</v>
      </c>
    </row>
    <row r="1276" spans="1:15">
      <c r="A1276" s="2" t="s">
        <v>3213</v>
      </c>
      <c r="B1276" s="2" t="s">
        <v>445</v>
      </c>
      <c r="C1276" s="2" t="s">
        <v>3758</v>
      </c>
      <c r="D1276" s="2" t="s">
        <v>3759</v>
      </c>
      <c r="E1276" s="2" t="s">
        <v>443</v>
      </c>
      <c r="F1276" s="2" t="s">
        <v>456</v>
      </c>
      <c r="G1276" s="2" t="s">
        <v>468</v>
      </c>
      <c r="H1276" s="2" t="s">
        <v>45</v>
      </c>
      <c r="I1276" s="3">
        <v>45116.608992000001</v>
      </c>
      <c r="J1276" s="3">
        <v>62210.383018800007</v>
      </c>
      <c r="K1276" s="3">
        <v>35413.051314000018</v>
      </c>
      <c r="L1276" s="3">
        <v>76611.460812000005</v>
      </c>
      <c r="M1276" s="3">
        <v>23503.880368799997</v>
      </c>
      <c r="N1276" s="3">
        <v>100792.48738679996</v>
      </c>
      <c r="O1276" s="3">
        <v>343647.87189240003</v>
      </c>
    </row>
    <row r="1277" spans="1:15">
      <c r="A1277" s="2" t="s">
        <v>3213</v>
      </c>
      <c r="B1277" s="2" t="s">
        <v>445</v>
      </c>
      <c r="C1277" s="2" t="s">
        <v>3767</v>
      </c>
      <c r="D1277" s="2" t="s">
        <v>3768</v>
      </c>
      <c r="E1277" s="2" t="s">
        <v>443</v>
      </c>
      <c r="F1277" s="2" t="s">
        <v>456</v>
      </c>
      <c r="G1277" s="2" t="s">
        <v>468</v>
      </c>
      <c r="H1277" s="2" t="s">
        <v>45</v>
      </c>
      <c r="I1277" s="3">
        <v>45116.608991999994</v>
      </c>
      <c r="J1277" s="3">
        <v>62210.383018799992</v>
      </c>
      <c r="K1277" s="3">
        <v>35413.051314000011</v>
      </c>
      <c r="L1277" s="3">
        <v>76611.460811999961</v>
      </c>
      <c r="M1277" s="3">
        <v>23503.880368800008</v>
      </c>
      <c r="N1277" s="3">
        <v>100792.48738680001</v>
      </c>
      <c r="O1277" s="3">
        <v>343647.87189240003</v>
      </c>
    </row>
    <row r="1278" spans="1:15">
      <c r="A1278" s="2" t="s">
        <v>3213</v>
      </c>
      <c r="B1278" s="2" t="s">
        <v>445</v>
      </c>
      <c r="C1278" s="2" t="s">
        <v>3720</v>
      </c>
      <c r="D1278" s="2" t="s">
        <v>3721</v>
      </c>
      <c r="E1278" s="2" t="s">
        <v>443</v>
      </c>
      <c r="F1278" s="2" t="s">
        <v>456</v>
      </c>
      <c r="G1278" s="2" t="s">
        <v>468</v>
      </c>
      <c r="H1278" s="2" t="s">
        <v>45</v>
      </c>
      <c r="I1278" s="3">
        <v>45116.608992000001</v>
      </c>
      <c r="J1278" s="3">
        <v>62210.383018799992</v>
      </c>
      <c r="K1278" s="3">
        <v>35413.051314000026</v>
      </c>
      <c r="L1278" s="3">
        <v>76611.460811999961</v>
      </c>
      <c r="M1278" s="3">
        <v>23503.880368799997</v>
      </c>
      <c r="N1278" s="3">
        <v>100792.48738679998</v>
      </c>
      <c r="O1278" s="3">
        <v>343647.87189240003</v>
      </c>
    </row>
    <row r="1279" spans="1:15">
      <c r="A1279" s="2" t="s">
        <v>3213</v>
      </c>
      <c r="B1279" s="2" t="s">
        <v>445</v>
      </c>
      <c r="C1279" s="2" t="s">
        <v>3691</v>
      </c>
      <c r="D1279" s="2" t="s">
        <v>3692</v>
      </c>
      <c r="E1279" s="2" t="s">
        <v>443</v>
      </c>
      <c r="F1279" s="2" t="s">
        <v>456</v>
      </c>
      <c r="G1279" s="2" t="s">
        <v>468</v>
      </c>
      <c r="H1279" s="2" t="s">
        <v>45</v>
      </c>
      <c r="I1279" s="3">
        <v>45116.608991999994</v>
      </c>
      <c r="J1279" s="3">
        <v>62210.383018799999</v>
      </c>
      <c r="K1279" s="3">
        <v>35413.051314000011</v>
      </c>
      <c r="L1279" s="3">
        <v>76611.460812000005</v>
      </c>
      <c r="M1279" s="3">
        <v>23503.880368800004</v>
      </c>
      <c r="N1279" s="3">
        <v>100792.48738680001</v>
      </c>
      <c r="O1279" s="3">
        <v>343647.87189240003</v>
      </c>
    </row>
    <row r="1280" spans="1:15">
      <c r="A1280" s="2" t="s">
        <v>3213</v>
      </c>
      <c r="B1280" s="2" t="s">
        <v>445</v>
      </c>
      <c r="C1280" s="2" t="s">
        <v>3566</v>
      </c>
      <c r="D1280" s="2" t="s">
        <v>3679</v>
      </c>
      <c r="E1280" s="2" t="s">
        <v>443</v>
      </c>
      <c r="F1280" s="2" t="s">
        <v>456</v>
      </c>
      <c r="G1280" s="2" t="s">
        <v>468</v>
      </c>
      <c r="H1280" s="2" t="s">
        <v>45</v>
      </c>
      <c r="I1280" s="3">
        <v>45116.608992000001</v>
      </c>
      <c r="J1280" s="3">
        <v>62210.383018799992</v>
      </c>
      <c r="K1280" s="3">
        <v>35413.051314000011</v>
      </c>
      <c r="L1280" s="3">
        <v>76611.460812000019</v>
      </c>
      <c r="M1280" s="3">
        <v>23503.880368800004</v>
      </c>
      <c r="N1280" s="3">
        <v>100792.48738679997</v>
      </c>
      <c r="O1280" s="3">
        <v>343647.87189240003</v>
      </c>
    </row>
    <row r="1281" spans="1:15">
      <c r="A1281" s="2" t="s">
        <v>3213</v>
      </c>
      <c r="B1281" s="2" t="s">
        <v>445</v>
      </c>
      <c r="C1281" s="2" t="s">
        <v>3682</v>
      </c>
      <c r="D1281" s="2" t="s">
        <v>3683</v>
      </c>
      <c r="E1281" s="2" t="s">
        <v>443</v>
      </c>
      <c r="F1281" s="2" t="s">
        <v>456</v>
      </c>
      <c r="G1281" s="2" t="s">
        <v>468</v>
      </c>
      <c r="H1281" s="2" t="s">
        <v>45</v>
      </c>
      <c r="I1281" s="3">
        <v>45116.608991999994</v>
      </c>
      <c r="J1281" s="3">
        <v>62210.383018800014</v>
      </c>
      <c r="K1281" s="3">
        <v>35413.051314000011</v>
      </c>
      <c r="L1281" s="3">
        <v>76611.460811999976</v>
      </c>
      <c r="M1281" s="3">
        <v>23503.880368800004</v>
      </c>
      <c r="N1281" s="3">
        <v>100792.48738679998</v>
      </c>
      <c r="O1281" s="3">
        <v>343647.87189240003</v>
      </c>
    </row>
    <row r="1282" spans="1:15">
      <c r="A1282" s="2" t="s">
        <v>3213</v>
      </c>
      <c r="B1282" s="2" t="s">
        <v>445</v>
      </c>
      <c r="C1282" s="2" t="s">
        <v>3746</v>
      </c>
      <c r="D1282" s="2" t="s">
        <v>3747</v>
      </c>
      <c r="E1282" s="2" t="s">
        <v>443</v>
      </c>
      <c r="F1282" s="2" t="s">
        <v>456</v>
      </c>
      <c r="G1282" s="2" t="s">
        <v>468</v>
      </c>
      <c r="H1282" s="2" t="s">
        <v>45</v>
      </c>
      <c r="I1282" s="3">
        <v>45116.608992000009</v>
      </c>
      <c r="J1282" s="3">
        <v>62210.383018800014</v>
      </c>
      <c r="K1282" s="3">
        <v>35413.051313999997</v>
      </c>
      <c r="L1282" s="3">
        <v>76611.460811999976</v>
      </c>
      <c r="M1282" s="3">
        <v>23503.880368800008</v>
      </c>
      <c r="N1282" s="3">
        <v>100792.48738680001</v>
      </c>
      <c r="O1282" s="3">
        <v>343647.87189240003</v>
      </c>
    </row>
    <row r="1283" spans="1:15">
      <c r="A1283" s="2" t="s">
        <v>3213</v>
      </c>
      <c r="B1283" s="2" t="s">
        <v>445</v>
      </c>
      <c r="C1283" s="2" t="s">
        <v>3685</v>
      </c>
      <c r="D1283" s="2" t="s">
        <v>3686</v>
      </c>
      <c r="E1283" s="2" t="s">
        <v>443</v>
      </c>
      <c r="F1283" s="2" t="s">
        <v>456</v>
      </c>
      <c r="G1283" s="2" t="s">
        <v>468</v>
      </c>
      <c r="H1283" s="2" t="s">
        <v>45</v>
      </c>
      <c r="I1283" s="3">
        <v>45116.608992000001</v>
      </c>
      <c r="J1283" s="3">
        <v>62210.383018800021</v>
      </c>
      <c r="K1283" s="3">
        <v>35413.051314000004</v>
      </c>
      <c r="L1283" s="3">
        <v>76611.460812000019</v>
      </c>
      <c r="M1283" s="3">
        <v>23503.880368800004</v>
      </c>
      <c r="N1283" s="3">
        <v>100792.48738679996</v>
      </c>
      <c r="O1283" s="3">
        <v>343647.87189240003</v>
      </c>
    </row>
    <row r="1284" spans="1:15">
      <c r="A1284" s="2" t="s">
        <v>3213</v>
      </c>
      <c r="B1284" s="2" t="s">
        <v>445</v>
      </c>
      <c r="C1284" s="2" t="s">
        <v>3644</v>
      </c>
      <c r="D1284" s="2" t="s">
        <v>3705</v>
      </c>
      <c r="E1284" s="2" t="s">
        <v>443</v>
      </c>
      <c r="F1284" s="2" t="s">
        <v>456</v>
      </c>
      <c r="G1284" s="2" t="s">
        <v>468</v>
      </c>
      <c r="H1284" s="2" t="s">
        <v>45</v>
      </c>
      <c r="I1284" s="3">
        <v>45116.608992000009</v>
      </c>
      <c r="J1284" s="3">
        <v>62210.383018800014</v>
      </c>
      <c r="K1284" s="3">
        <v>35413.051314000004</v>
      </c>
      <c r="L1284" s="3">
        <v>76611.46081199999</v>
      </c>
      <c r="M1284" s="3">
        <v>23503.880368800004</v>
      </c>
      <c r="N1284" s="3">
        <v>100792.4873868</v>
      </c>
      <c r="O1284" s="3">
        <v>343647.87189240003</v>
      </c>
    </row>
    <row r="1285" spans="1:15">
      <c r="A1285" s="2" t="s">
        <v>3213</v>
      </c>
      <c r="B1285" s="2" t="s">
        <v>445</v>
      </c>
      <c r="C1285" s="2" t="s">
        <v>3689</v>
      </c>
      <c r="D1285" s="2" t="s">
        <v>3690</v>
      </c>
      <c r="E1285" s="2" t="s">
        <v>443</v>
      </c>
      <c r="F1285" s="2" t="s">
        <v>456</v>
      </c>
      <c r="G1285" s="2" t="s">
        <v>468</v>
      </c>
      <c r="H1285" s="2" t="s">
        <v>45</v>
      </c>
      <c r="I1285" s="3">
        <v>45116.608991999994</v>
      </c>
      <c r="J1285" s="3">
        <v>62210.383018800007</v>
      </c>
      <c r="K1285" s="3">
        <v>35413.051314000026</v>
      </c>
      <c r="L1285" s="3">
        <v>76611.46081199999</v>
      </c>
      <c r="M1285" s="3">
        <v>23503.880368800004</v>
      </c>
      <c r="N1285" s="3">
        <v>100792.4873868</v>
      </c>
      <c r="O1285" s="3">
        <v>343647.87189240003</v>
      </c>
    </row>
    <row r="1286" spans="1:15">
      <c r="A1286" s="2" t="s">
        <v>3213</v>
      </c>
      <c r="B1286" s="2" t="s">
        <v>445</v>
      </c>
      <c r="C1286" s="2" t="s">
        <v>3322</v>
      </c>
      <c r="D1286" s="2" t="s">
        <v>3653</v>
      </c>
      <c r="E1286" s="2" t="s">
        <v>443</v>
      </c>
      <c r="F1286" s="2" t="s">
        <v>444</v>
      </c>
      <c r="G1286" s="2" t="s">
        <v>444</v>
      </c>
      <c r="H1286" s="2" t="s">
        <v>45</v>
      </c>
      <c r="I1286" s="3">
        <v>45116.608992000001</v>
      </c>
      <c r="J1286" s="3">
        <v>62210.383018799992</v>
      </c>
      <c r="K1286" s="3">
        <v>35413.051314000011</v>
      </c>
      <c r="L1286" s="3">
        <v>76611.46081199999</v>
      </c>
      <c r="M1286" s="3">
        <v>23503.880368799993</v>
      </c>
      <c r="N1286" s="3">
        <v>100792.48738680003</v>
      </c>
      <c r="O1286" s="3">
        <v>343647.87189240003</v>
      </c>
    </row>
    <row r="1287" spans="1:15">
      <c r="A1287" s="2" t="s">
        <v>3213</v>
      </c>
      <c r="B1287" s="2" t="s">
        <v>445</v>
      </c>
      <c r="C1287" s="2" t="s">
        <v>3756</v>
      </c>
      <c r="D1287" s="2" t="s">
        <v>3757</v>
      </c>
      <c r="E1287" s="2" t="s">
        <v>443</v>
      </c>
      <c r="F1287" s="2" t="s">
        <v>456</v>
      </c>
      <c r="G1287" s="2" t="s">
        <v>468</v>
      </c>
      <c r="H1287" s="2" t="s">
        <v>45</v>
      </c>
      <c r="I1287" s="3">
        <v>45116.608992000001</v>
      </c>
      <c r="J1287" s="3">
        <v>62210.383018800007</v>
      </c>
      <c r="K1287" s="3">
        <v>35413.051314000011</v>
      </c>
      <c r="L1287" s="3">
        <v>76611.46081199999</v>
      </c>
      <c r="M1287" s="3">
        <v>23503.880368799997</v>
      </c>
      <c r="N1287" s="3">
        <v>100792.48738679998</v>
      </c>
      <c r="O1287" s="3">
        <v>343647.87189240003</v>
      </c>
    </row>
    <row r="1288" spans="1:15">
      <c r="A1288" s="2" t="s">
        <v>3213</v>
      </c>
      <c r="B1288" s="2" t="s">
        <v>445</v>
      </c>
      <c r="C1288" s="2" t="s">
        <v>3708</v>
      </c>
      <c r="D1288" s="2" t="s">
        <v>3709</v>
      </c>
      <c r="E1288" s="2" t="s">
        <v>443</v>
      </c>
      <c r="F1288" s="2" t="s">
        <v>456</v>
      </c>
      <c r="G1288" s="2" t="s">
        <v>468</v>
      </c>
      <c r="H1288" s="2" t="s">
        <v>45</v>
      </c>
      <c r="I1288" s="3">
        <v>45116.608992000001</v>
      </c>
      <c r="J1288" s="3">
        <v>62210.383018800014</v>
      </c>
      <c r="K1288" s="3">
        <v>35413.051314000004</v>
      </c>
      <c r="L1288" s="3">
        <v>76611.46081199999</v>
      </c>
      <c r="M1288" s="3">
        <v>23503.880368799997</v>
      </c>
      <c r="N1288" s="3">
        <v>100792.48738680001</v>
      </c>
      <c r="O1288" s="3">
        <v>343647.87189240003</v>
      </c>
    </row>
    <row r="1289" spans="1:15">
      <c r="A1289" s="2" t="s">
        <v>3213</v>
      </c>
      <c r="B1289" s="2" t="s">
        <v>445</v>
      </c>
      <c r="C1289" s="2" t="s">
        <v>3760</v>
      </c>
      <c r="D1289" s="2" t="s">
        <v>3761</v>
      </c>
      <c r="E1289" s="2" t="s">
        <v>443</v>
      </c>
      <c r="F1289" s="2" t="s">
        <v>456</v>
      </c>
      <c r="G1289" s="2" t="s">
        <v>468</v>
      </c>
      <c r="H1289" s="2" t="s">
        <v>45</v>
      </c>
      <c r="I1289" s="3">
        <v>45116.608991999994</v>
      </c>
      <c r="J1289" s="3">
        <v>62210.383018800007</v>
      </c>
      <c r="K1289" s="3">
        <v>35413.051314000018</v>
      </c>
      <c r="L1289" s="3">
        <v>76611.460811999976</v>
      </c>
      <c r="M1289" s="3">
        <v>23503.880368800001</v>
      </c>
      <c r="N1289" s="3">
        <v>100792.48738679997</v>
      </c>
      <c r="O1289" s="3">
        <v>343647.87189239997</v>
      </c>
    </row>
    <row r="1290" spans="1:15">
      <c r="A1290" s="2" t="s">
        <v>3213</v>
      </c>
      <c r="B1290" s="2" t="s">
        <v>445</v>
      </c>
      <c r="C1290" s="2" t="s">
        <v>3433</v>
      </c>
      <c r="D1290" s="2" t="s">
        <v>3762</v>
      </c>
      <c r="E1290" s="2" t="s">
        <v>443</v>
      </c>
      <c r="F1290" s="2" t="s">
        <v>456</v>
      </c>
      <c r="G1290" s="2" t="s">
        <v>468</v>
      </c>
      <c r="H1290" s="2" t="s">
        <v>45</v>
      </c>
      <c r="I1290" s="3">
        <v>45116.608991999994</v>
      </c>
      <c r="J1290" s="3">
        <v>62210.383018800021</v>
      </c>
      <c r="K1290" s="3">
        <v>35413.051314000011</v>
      </c>
      <c r="L1290" s="3">
        <v>76611.46081199999</v>
      </c>
      <c r="M1290" s="3">
        <v>23503.880368800001</v>
      </c>
      <c r="N1290" s="3">
        <v>100792.4873868</v>
      </c>
      <c r="O1290" s="3">
        <v>343647.87189239997</v>
      </c>
    </row>
    <row r="1291" spans="1:15">
      <c r="A1291" s="2" t="s">
        <v>3213</v>
      </c>
      <c r="B1291" s="2" t="s">
        <v>445</v>
      </c>
      <c r="C1291" s="2" t="s">
        <v>3752</v>
      </c>
      <c r="D1291" s="2" t="s">
        <v>3753</v>
      </c>
      <c r="E1291" s="2" t="s">
        <v>443</v>
      </c>
      <c r="F1291" s="2" t="s">
        <v>456</v>
      </c>
      <c r="G1291" s="2" t="s">
        <v>468</v>
      </c>
      <c r="H1291" s="2" t="s">
        <v>45</v>
      </c>
      <c r="I1291" s="3">
        <v>45116.608992000001</v>
      </c>
      <c r="J1291" s="3">
        <v>62210.383018800007</v>
      </c>
      <c r="K1291" s="3">
        <v>35413.051313999997</v>
      </c>
      <c r="L1291" s="3">
        <v>76611.460811999976</v>
      </c>
      <c r="M1291" s="3">
        <v>23503.880368799997</v>
      </c>
      <c r="N1291" s="3">
        <v>100792.48738679997</v>
      </c>
      <c r="O1291" s="3">
        <v>343647.87189239997</v>
      </c>
    </row>
    <row r="1292" spans="1:15">
      <c r="A1292" s="2" t="s">
        <v>3213</v>
      </c>
      <c r="B1292" s="2" t="s">
        <v>445</v>
      </c>
      <c r="C1292" s="2" t="s">
        <v>3740</v>
      </c>
      <c r="D1292" s="2" t="s">
        <v>3741</v>
      </c>
      <c r="E1292" s="2" t="s">
        <v>443</v>
      </c>
      <c r="F1292" s="2" t="s">
        <v>456</v>
      </c>
      <c r="G1292" s="2" t="s">
        <v>468</v>
      </c>
      <c r="H1292" s="2" t="s">
        <v>45</v>
      </c>
      <c r="I1292" s="3">
        <v>45116.608992000001</v>
      </c>
      <c r="J1292" s="3">
        <v>62210.383018799999</v>
      </c>
      <c r="K1292" s="3">
        <v>35413.051314000011</v>
      </c>
      <c r="L1292" s="3">
        <v>76611.460811999961</v>
      </c>
      <c r="M1292" s="3">
        <v>23503.880368799997</v>
      </c>
      <c r="N1292" s="3">
        <v>100792.48738679998</v>
      </c>
      <c r="O1292" s="3">
        <v>343647.87189239997</v>
      </c>
    </row>
    <row r="1293" spans="1:15">
      <c r="A1293" s="2" t="s">
        <v>3213</v>
      </c>
      <c r="B1293" s="2" t="s">
        <v>445</v>
      </c>
      <c r="C1293" s="2" t="s">
        <v>3744</v>
      </c>
      <c r="D1293" s="2" t="s">
        <v>3745</v>
      </c>
      <c r="E1293" s="2" t="s">
        <v>443</v>
      </c>
      <c r="F1293" s="2" t="s">
        <v>456</v>
      </c>
      <c r="G1293" s="2" t="s">
        <v>468</v>
      </c>
      <c r="H1293" s="2" t="s">
        <v>45</v>
      </c>
      <c r="I1293" s="3">
        <v>45116.608991999994</v>
      </c>
      <c r="J1293" s="3">
        <v>62210.383018799985</v>
      </c>
      <c r="K1293" s="3">
        <v>35413.051314000011</v>
      </c>
      <c r="L1293" s="3">
        <v>76611.460812000019</v>
      </c>
      <c r="M1293" s="3">
        <v>23503.880368799997</v>
      </c>
      <c r="N1293" s="3">
        <v>100792.48738679996</v>
      </c>
      <c r="O1293" s="3">
        <v>343647.87189239997</v>
      </c>
    </row>
    <row r="1294" spans="1:15">
      <c r="A1294" s="2" t="s">
        <v>3213</v>
      </c>
      <c r="B1294" s="2" t="s">
        <v>445</v>
      </c>
      <c r="C1294" s="2" t="s">
        <v>3726</v>
      </c>
      <c r="D1294" s="2" t="s">
        <v>3727</v>
      </c>
      <c r="E1294" s="2" t="s">
        <v>443</v>
      </c>
      <c r="F1294" s="2" t="s">
        <v>456</v>
      </c>
      <c r="G1294" s="2" t="s">
        <v>468</v>
      </c>
      <c r="H1294" s="2" t="s">
        <v>45</v>
      </c>
      <c r="I1294" s="3">
        <v>45116.608991999994</v>
      </c>
      <c r="J1294" s="3">
        <v>62210.383018800021</v>
      </c>
      <c r="K1294" s="3">
        <v>35413.051313999997</v>
      </c>
      <c r="L1294" s="3">
        <v>76611.46081199999</v>
      </c>
      <c r="M1294" s="3">
        <v>23503.88036879999</v>
      </c>
      <c r="N1294" s="3">
        <v>100792.48738679998</v>
      </c>
      <c r="O1294" s="3">
        <v>343647.87189239997</v>
      </c>
    </row>
    <row r="1295" spans="1:15">
      <c r="A1295" s="2" t="s">
        <v>3213</v>
      </c>
      <c r="B1295" s="2" t="s">
        <v>445</v>
      </c>
      <c r="C1295" s="2" t="s">
        <v>3750</v>
      </c>
      <c r="D1295" s="2" t="s">
        <v>3751</v>
      </c>
      <c r="E1295" s="2" t="s">
        <v>443</v>
      </c>
      <c r="F1295" s="2" t="s">
        <v>456</v>
      </c>
      <c r="G1295" s="2" t="s">
        <v>468</v>
      </c>
      <c r="H1295" s="2" t="s">
        <v>45</v>
      </c>
      <c r="I1295" s="3">
        <v>45116.608991999994</v>
      </c>
      <c r="J1295" s="3">
        <v>62210.383018799999</v>
      </c>
      <c r="K1295" s="3">
        <v>35413.051314000004</v>
      </c>
      <c r="L1295" s="3">
        <v>76611.460811999976</v>
      </c>
      <c r="M1295" s="3">
        <v>23503.880368800001</v>
      </c>
      <c r="N1295" s="3">
        <v>100792.48738679998</v>
      </c>
      <c r="O1295" s="3">
        <v>343647.87189239997</v>
      </c>
    </row>
    <row r="1296" spans="1:15">
      <c r="A1296" s="2" t="s">
        <v>3213</v>
      </c>
      <c r="B1296" s="2" t="s">
        <v>445</v>
      </c>
      <c r="C1296" s="2" t="s">
        <v>3693</v>
      </c>
      <c r="D1296" s="2" t="s">
        <v>3694</v>
      </c>
      <c r="E1296" s="2" t="s">
        <v>443</v>
      </c>
      <c r="F1296" s="2" t="s">
        <v>456</v>
      </c>
      <c r="G1296" s="2" t="s">
        <v>468</v>
      </c>
      <c r="H1296" s="2" t="s">
        <v>45</v>
      </c>
      <c r="I1296" s="3">
        <v>45116.608991999994</v>
      </c>
      <c r="J1296" s="3">
        <v>62210.383018799999</v>
      </c>
      <c r="K1296" s="3">
        <v>35413.051314000018</v>
      </c>
      <c r="L1296" s="3">
        <v>76611.46081199999</v>
      </c>
      <c r="M1296" s="3">
        <v>23503.880368800001</v>
      </c>
      <c r="N1296" s="3">
        <v>100792.48738680003</v>
      </c>
      <c r="O1296" s="3">
        <v>343647.87189239997</v>
      </c>
    </row>
    <row r="1297" spans="1:15">
      <c r="A1297" s="2" t="s">
        <v>3213</v>
      </c>
      <c r="B1297" s="2" t="s">
        <v>445</v>
      </c>
      <c r="C1297" s="2" t="s">
        <v>3261</v>
      </c>
      <c r="D1297" s="2" t="s">
        <v>3702</v>
      </c>
      <c r="E1297" s="2" t="s">
        <v>443</v>
      </c>
      <c r="F1297" s="2" t="s">
        <v>456</v>
      </c>
      <c r="G1297" s="2" t="s">
        <v>468</v>
      </c>
      <c r="H1297" s="2" t="s">
        <v>45</v>
      </c>
      <c r="I1297" s="3">
        <v>45116.608991999994</v>
      </c>
      <c r="J1297" s="3">
        <v>62210.383018800021</v>
      </c>
      <c r="K1297" s="3">
        <v>35413.051314000004</v>
      </c>
      <c r="L1297" s="3">
        <v>76611.460812000005</v>
      </c>
      <c r="M1297" s="3">
        <v>23503.880368800001</v>
      </c>
      <c r="N1297" s="3">
        <v>100792.4873868</v>
      </c>
      <c r="O1297" s="3">
        <v>343647.87189239997</v>
      </c>
    </row>
    <row r="1298" spans="1:15">
      <c r="A1298" s="2" t="s">
        <v>3213</v>
      </c>
      <c r="B1298" s="2" t="s">
        <v>445</v>
      </c>
      <c r="C1298" s="2" t="s">
        <v>3724</v>
      </c>
      <c r="D1298" s="2" t="s">
        <v>3725</v>
      </c>
      <c r="E1298" s="2" t="s">
        <v>443</v>
      </c>
      <c r="F1298" s="2" t="s">
        <v>456</v>
      </c>
      <c r="G1298" s="2" t="s">
        <v>468</v>
      </c>
      <c r="H1298" s="2" t="s">
        <v>45</v>
      </c>
      <c r="I1298" s="3">
        <v>45116.608991999994</v>
      </c>
      <c r="J1298" s="3">
        <v>62210.383018800021</v>
      </c>
      <c r="K1298" s="3">
        <v>35413.051313999997</v>
      </c>
      <c r="L1298" s="3">
        <v>76611.460811999976</v>
      </c>
      <c r="M1298" s="3">
        <v>23503.880368799993</v>
      </c>
      <c r="N1298" s="3">
        <v>100792.48738679997</v>
      </c>
      <c r="O1298" s="3">
        <v>343647.87189239997</v>
      </c>
    </row>
    <row r="1299" spans="1:15">
      <c r="A1299" s="2" t="s">
        <v>3213</v>
      </c>
      <c r="B1299" s="2" t="s">
        <v>445</v>
      </c>
      <c r="C1299" s="2" t="s">
        <v>3765</v>
      </c>
      <c r="D1299" s="2" t="s">
        <v>3766</v>
      </c>
      <c r="E1299" s="2" t="s">
        <v>443</v>
      </c>
      <c r="F1299" s="2" t="s">
        <v>456</v>
      </c>
      <c r="G1299" s="2" t="s">
        <v>468</v>
      </c>
      <c r="H1299" s="2" t="s">
        <v>45</v>
      </c>
      <c r="I1299" s="3">
        <v>45116.608992000001</v>
      </c>
      <c r="J1299" s="3">
        <v>62210.383018800007</v>
      </c>
      <c r="K1299" s="3">
        <v>35413.051314000004</v>
      </c>
      <c r="L1299" s="3">
        <v>76611.46081199999</v>
      </c>
      <c r="M1299" s="3">
        <v>23503.880368800004</v>
      </c>
      <c r="N1299" s="3">
        <v>100792.48738679997</v>
      </c>
      <c r="O1299" s="3">
        <v>343647.87189239997</v>
      </c>
    </row>
    <row r="1300" spans="1:15">
      <c r="A1300" s="2" t="s">
        <v>3213</v>
      </c>
      <c r="B1300" s="2" t="s">
        <v>445</v>
      </c>
      <c r="C1300" s="2" t="s">
        <v>3700</v>
      </c>
      <c r="D1300" s="2" t="s">
        <v>3701</v>
      </c>
      <c r="E1300" s="2" t="s">
        <v>443</v>
      </c>
      <c r="F1300" s="2" t="s">
        <v>456</v>
      </c>
      <c r="G1300" s="2" t="s">
        <v>468</v>
      </c>
      <c r="H1300" s="2" t="s">
        <v>45</v>
      </c>
      <c r="I1300" s="3">
        <v>45116.608992000001</v>
      </c>
      <c r="J1300" s="3">
        <v>62210.383018800007</v>
      </c>
      <c r="K1300" s="3">
        <v>35413.051314000004</v>
      </c>
      <c r="L1300" s="3">
        <v>76611.460811999961</v>
      </c>
      <c r="M1300" s="3">
        <v>23503.880368800001</v>
      </c>
      <c r="N1300" s="3">
        <v>100792.48738680001</v>
      </c>
      <c r="O1300" s="3">
        <v>343647.87189239997</v>
      </c>
    </row>
    <row r="1301" spans="1:15">
      <c r="A1301" s="2" t="s">
        <v>3213</v>
      </c>
      <c r="B1301" s="2" t="s">
        <v>445</v>
      </c>
      <c r="C1301" s="2" t="s">
        <v>3738</v>
      </c>
      <c r="D1301" s="2" t="s">
        <v>3739</v>
      </c>
      <c r="E1301" s="2" t="s">
        <v>443</v>
      </c>
      <c r="F1301" s="2" t="s">
        <v>456</v>
      </c>
      <c r="G1301" s="2" t="s">
        <v>468</v>
      </c>
      <c r="H1301" s="2" t="s">
        <v>45</v>
      </c>
      <c r="I1301" s="3">
        <v>45116.608991999994</v>
      </c>
      <c r="J1301" s="3">
        <v>62210.383018800007</v>
      </c>
      <c r="K1301" s="3">
        <v>35413.051314000011</v>
      </c>
      <c r="L1301" s="3">
        <v>76611.46081199999</v>
      </c>
      <c r="M1301" s="3">
        <v>23503.880368800004</v>
      </c>
      <c r="N1301" s="3">
        <v>100792.48738680001</v>
      </c>
      <c r="O1301" s="3">
        <v>343647.87189239997</v>
      </c>
    </row>
    <row r="1302" spans="1:15">
      <c r="A1302" s="2" t="s">
        <v>3213</v>
      </c>
      <c r="B1302" s="2" t="s">
        <v>445</v>
      </c>
      <c r="C1302" s="2" t="s">
        <v>3732</v>
      </c>
      <c r="D1302" s="2" t="s">
        <v>3733</v>
      </c>
      <c r="E1302" s="2" t="s">
        <v>443</v>
      </c>
      <c r="F1302" s="2" t="s">
        <v>456</v>
      </c>
      <c r="G1302" s="2" t="s">
        <v>468</v>
      </c>
      <c r="H1302" s="2" t="s">
        <v>45</v>
      </c>
      <c r="I1302" s="3">
        <v>45116.608991999994</v>
      </c>
      <c r="J1302" s="3">
        <v>62210.383018800007</v>
      </c>
      <c r="K1302" s="3">
        <v>35413.051314000011</v>
      </c>
      <c r="L1302" s="3">
        <v>76611.46081199999</v>
      </c>
      <c r="M1302" s="3">
        <v>23503.880368800001</v>
      </c>
      <c r="N1302" s="3">
        <v>100792.48738679997</v>
      </c>
      <c r="O1302" s="3">
        <v>343647.87189239997</v>
      </c>
    </row>
    <row r="1303" spans="1:15">
      <c r="A1303" s="2" t="s">
        <v>3213</v>
      </c>
      <c r="B1303" s="2" t="s">
        <v>445</v>
      </c>
      <c r="C1303" s="2" t="s">
        <v>3696</v>
      </c>
      <c r="D1303" s="2" t="s">
        <v>3697</v>
      </c>
      <c r="E1303" s="2" t="s">
        <v>443</v>
      </c>
      <c r="F1303" s="2" t="s">
        <v>456</v>
      </c>
      <c r="G1303" s="2" t="s">
        <v>468</v>
      </c>
      <c r="H1303" s="2" t="s">
        <v>45</v>
      </c>
      <c r="I1303" s="3">
        <v>45116.608991999994</v>
      </c>
      <c r="J1303" s="3">
        <v>62210.383018800007</v>
      </c>
      <c r="K1303" s="3">
        <v>35413.051314000011</v>
      </c>
      <c r="L1303" s="3">
        <v>76611.460811999976</v>
      </c>
      <c r="M1303" s="3">
        <v>23503.880368800001</v>
      </c>
      <c r="N1303" s="3">
        <v>100792.48738679998</v>
      </c>
      <c r="O1303" s="3">
        <v>343647.87189239997</v>
      </c>
    </row>
    <row r="1304" spans="1:15">
      <c r="A1304" s="2" t="s">
        <v>3213</v>
      </c>
      <c r="B1304" s="2" t="s">
        <v>445</v>
      </c>
      <c r="C1304" s="2" t="s">
        <v>3655</v>
      </c>
      <c r="D1304" s="2" t="s">
        <v>3656</v>
      </c>
      <c r="E1304" s="2" t="s">
        <v>443</v>
      </c>
      <c r="F1304" s="2" t="s">
        <v>444</v>
      </c>
      <c r="G1304" s="2" t="s">
        <v>444</v>
      </c>
      <c r="H1304" s="2" t="s">
        <v>45</v>
      </c>
      <c r="I1304" s="3">
        <v>45116.608992000001</v>
      </c>
      <c r="J1304" s="3">
        <v>62210.383018800021</v>
      </c>
      <c r="K1304" s="3">
        <v>35413.051314000004</v>
      </c>
      <c r="L1304" s="3">
        <v>76611.46081199999</v>
      </c>
      <c r="M1304" s="3">
        <v>23503.880368800001</v>
      </c>
      <c r="N1304" s="3">
        <v>100792.48738679996</v>
      </c>
      <c r="O1304" s="3">
        <v>343647.87189239997</v>
      </c>
    </row>
    <row r="1305" spans="1:15">
      <c r="A1305" s="2" t="s">
        <v>3213</v>
      </c>
      <c r="B1305" s="2" t="s">
        <v>445</v>
      </c>
      <c r="C1305" s="2" t="s">
        <v>3734</v>
      </c>
      <c r="D1305" s="2" t="s">
        <v>3735</v>
      </c>
      <c r="E1305" s="2" t="s">
        <v>443</v>
      </c>
      <c r="F1305" s="2" t="s">
        <v>456</v>
      </c>
      <c r="G1305" s="2" t="s">
        <v>468</v>
      </c>
      <c r="H1305" s="2" t="s">
        <v>45</v>
      </c>
      <c r="I1305" s="3">
        <v>45116.608992000001</v>
      </c>
      <c r="J1305" s="3">
        <v>62210.383018800014</v>
      </c>
      <c r="K1305" s="3">
        <v>35413.051314000018</v>
      </c>
      <c r="L1305" s="3">
        <v>76611.46081199999</v>
      </c>
      <c r="M1305" s="3">
        <v>23503.880368800004</v>
      </c>
      <c r="N1305" s="3">
        <v>100792.48738679997</v>
      </c>
      <c r="O1305" s="3">
        <v>343647.87189239997</v>
      </c>
    </row>
    <row r="1306" spans="1:15">
      <c r="A1306" s="2" t="s">
        <v>3213</v>
      </c>
      <c r="B1306" s="2" t="s">
        <v>445</v>
      </c>
      <c r="C1306" s="2" t="s">
        <v>3754</v>
      </c>
      <c r="D1306" s="2" t="s">
        <v>3755</v>
      </c>
      <c r="E1306" s="2" t="s">
        <v>443</v>
      </c>
      <c r="F1306" s="2" t="s">
        <v>456</v>
      </c>
      <c r="G1306" s="2" t="s">
        <v>468</v>
      </c>
      <c r="H1306" s="2" t="s">
        <v>45</v>
      </c>
      <c r="I1306" s="3">
        <v>45116.608991999994</v>
      </c>
      <c r="J1306" s="3">
        <v>62210.383018800007</v>
      </c>
      <c r="K1306" s="3">
        <v>35413.051314000011</v>
      </c>
      <c r="L1306" s="3">
        <v>76611.460811999976</v>
      </c>
      <c r="M1306" s="3">
        <v>23503.880368800001</v>
      </c>
      <c r="N1306" s="3">
        <v>100792.48738679996</v>
      </c>
      <c r="O1306" s="3">
        <v>343647.87189239997</v>
      </c>
    </row>
    <row r="1307" spans="1:15">
      <c r="A1307" s="2" t="s">
        <v>3213</v>
      </c>
      <c r="B1307" s="2" t="s">
        <v>445</v>
      </c>
      <c r="C1307" s="2" t="s">
        <v>3698</v>
      </c>
      <c r="D1307" s="2" t="s">
        <v>3699</v>
      </c>
      <c r="E1307" s="2" t="s">
        <v>443</v>
      </c>
      <c r="F1307" s="2" t="s">
        <v>456</v>
      </c>
      <c r="G1307" s="2" t="s">
        <v>468</v>
      </c>
      <c r="H1307" s="2" t="s">
        <v>45</v>
      </c>
      <c r="I1307" s="3">
        <v>45116.608991999994</v>
      </c>
      <c r="J1307" s="3">
        <v>62210.383018799999</v>
      </c>
      <c r="K1307" s="3">
        <v>35413.051314000004</v>
      </c>
      <c r="L1307" s="3">
        <v>76611.460811999976</v>
      </c>
      <c r="M1307" s="3">
        <v>23503.880368799993</v>
      </c>
      <c r="N1307" s="3">
        <v>100792.48738679998</v>
      </c>
      <c r="O1307" s="3">
        <v>343647.87189239997</v>
      </c>
    </row>
    <row r="1308" spans="1:15">
      <c r="A1308" s="2" t="s">
        <v>3213</v>
      </c>
      <c r="B1308" s="2" t="s">
        <v>445</v>
      </c>
      <c r="C1308" s="2" t="s">
        <v>3706</v>
      </c>
      <c r="D1308" s="2" t="s">
        <v>3707</v>
      </c>
      <c r="E1308" s="2" t="s">
        <v>443</v>
      </c>
      <c r="F1308" s="2" t="s">
        <v>456</v>
      </c>
      <c r="G1308" s="2" t="s">
        <v>468</v>
      </c>
      <c r="H1308" s="2" t="s">
        <v>45</v>
      </c>
      <c r="I1308" s="3">
        <v>45116.608991999994</v>
      </c>
      <c r="J1308" s="3">
        <v>62210.383018800007</v>
      </c>
      <c r="K1308" s="3">
        <v>35413.051314000018</v>
      </c>
      <c r="L1308" s="3">
        <v>76611.460812000005</v>
      </c>
      <c r="M1308" s="3">
        <v>23503.880368799997</v>
      </c>
      <c r="N1308" s="3">
        <v>100792.48738679996</v>
      </c>
      <c r="O1308" s="3">
        <v>343647.87189239997</v>
      </c>
    </row>
    <row r="1309" spans="1:15">
      <c r="A1309" s="2" t="s">
        <v>3213</v>
      </c>
      <c r="B1309" s="2" t="s">
        <v>445</v>
      </c>
      <c r="C1309" s="2" t="s">
        <v>3716</v>
      </c>
      <c r="D1309" s="2" t="s">
        <v>3717</v>
      </c>
      <c r="E1309" s="2" t="s">
        <v>443</v>
      </c>
      <c r="F1309" s="2" t="s">
        <v>456</v>
      </c>
      <c r="G1309" s="2" t="s">
        <v>468</v>
      </c>
      <c r="H1309" s="2" t="s">
        <v>45</v>
      </c>
      <c r="I1309" s="3">
        <v>45116.608991999994</v>
      </c>
      <c r="J1309" s="3">
        <v>62210.383018800007</v>
      </c>
      <c r="K1309" s="3">
        <v>35413.051314000018</v>
      </c>
      <c r="L1309" s="3">
        <v>76611.460811999961</v>
      </c>
      <c r="M1309" s="3">
        <v>23503.880368799997</v>
      </c>
      <c r="N1309" s="3">
        <v>100792.48738679997</v>
      </c>
      <c r="O1309" s="3">
        <v>343647.87189239997</v>
      </c>
    </row>
    <row r="1310" spans="1:15">
      <c r="A1310" s="2" t="s">
        <v>3213</v>
      </c>
      <c r="B1310" s="2" t="s">
        <v>445</v>
      </c>
      <c r="C1310" s="2" t="s">
        <v>3748</v>
      </c>
      <c r="D1310" s="2" t="s">
        <v>3749</v>
      </c>
      <c r="E1310" s="2" t="s">
        <v>443</v>
      </c>
      <c r="F1310" s="2" t="s">
        <v>456</v>
      </c>
      <c r="G1310" s="2" t="s">
        <v>468</v>
      </c>
      <c r="H1310" s="2" t="s">
        <v>45</v>
      </c>
      <c r="I1310" s="3">
        <v>45116.608992000001</v>
      </c>
      <c r="J1310" s="3">
        <v>62210.383018800021</v>
      </c>
      <c r="K1310" s="3">
        <v>35413.051314000004</v>
      </c>
      <c r="L1310" s="3">
        <v>76611.460812000005</v>
      </c>
      <c r="M1310" s="3">
        <v>23503.880368799993</v>
      </c>
      <c r="N1310" s="3">
        <v>100792.48738679998</v>
      </c>
      <c r="O1310" s="3">
        <v>343647.87189239997</v>
      </c>
    </row>
    <row r="1311" spans="1:15">
      <c r="A1311" s="2" t="s">
        <v>3213</v>
      </c>
      <c r="B1311" s="2" t="s">
        <v>445</v>
      </c>
      <c r="C1311" s="2" t="s">
        <v>3227</v>
      </c>
      <c r="D1311" s="2" t="s">
        <v>3654</v>
      </c>
      <c r="E1311" s="2" t="s">
        <v>443</v>
      </c>
      <c r="F1311" s="2" t="s">
        <v>444</v>
      </c>
      <c r="G1311" s="2" t="s">
        <v>444</v>
      </c>
      <c r="H1311" s="2" t="s">
        <v>45</v>
      </c>
      <c r="I1311" s="3">
        <v>45116.608991999994</v>
      </c>
      <c r="J1311" s="3">
        <v>62210.383018799999</v>
      </c>
      <c r="K1311" s="3">
        <v>35413.051314000004</v>
      </c>
      <c r="L1311" s="3">
        <v>76611.460812000034</v>
      </c>
      <c r="M1311" s="3">
        <v>23503.880368799997</v>
      </c>
      <c r="N1311" s="3">
        <v>100792.48738679994</v>
      </c>
      <c r="O1311" s="3">
        <v>343647.87189239997</v>
      </c>
    </row>
    <row r="1312" spans="1:15">
      <c r="A1312" s="2" t="s">
        <v>3213</v>
      </c>
      <c r="B1312" s="2" t="s">
        <v>445</v>
      </c>
      <c r="C1312" s="2" t="s">
        <v>3742</v>
      </c>
      <c r="D1312" s="2" t="s">
        <v>3743</v>
      </c>
      <c r="E1312" s="2" t="s">
        <v>443</v>
      </c>
      <c r="F1312" s="2" t="s">
        <v>456</v>
      </c>
      <c r="G1312" s="2" t="s">
        <v>468</v>
      </c>
      <c r="H1312" s="2" t="s">
        <v>45</v>
      </c>
      <c r="I1312" s="3">
        <v>45116.608992000009</v>
      </c>
      <c r="J1312" s="3">
        <v>62210.383018800014</v>
      </c>
      <c r="K1312" s="3">
        <v>35413.051314000011</v>
      </c>
      <c r="L1312" s="3">
        <v>76611.46081199999</v>
      </c>
      <c r="M1312" s="3">
        <v>23503.880368799993</v>
      </c>
      <c r="N1312" s="3">
        <v>100792.48738679998</v>
      </c>
      <c r="O1312" s="3">
        <v>343647.87189239997</v>
      </c>
    </row>
    <row r="1313" spans="1:15">
      <c r="A1313" s="2" t="s">
        <v>3213</v>
      </c>
      <c r="B1313" s="2" t="s">
        <v>445</v>
      </c>
      <c r="C1313" s="2" t="s">
        <v>3728</v>
      </c>
      <c r="D1313" s="2" t="s">
        <v>3729</v>
      </c>
      <c r="E1313" s="2" t="s">
        <v>443</v>
      </c>
      <c r="F1313" s="2" t="s">
        <v>456</v>
      </c>
      <c r="G1313" s="2" t="s">
        <v>468</v>
      </c>
      <c r="H1313" s="2" t="s">
        <v>45</v>
      </c>
      <c r="I1313" s="3">
        <v>45116.608991999994</v>
      </c>
      <c r="J1313" s="3">
        <v>62210.383018800014</v>
      </c>
      <c r="K1313" s="3">
        <v>35413.051314000004</v>
      </c>
      <c r="L1313" s="3">
        <v>76611.460812000005</v>
      </c>
      <c r="M1313" s="3">
        <v>23503.880368799997</v>
      </c>
      <c r="N1313" s="3">
        <v>100792.48738679998</v>
      </c>
      <c r="O1313" s="3">
        <v>343647.87189239997</v>
      </c>
    </row>
    <row r="1314" spans="1:15">
      <c r="A1314" s="2" t="s">
        <v>3213</v>
      </c>
      <c r="B1314" s="2" t="s">
        <v>445</v>
      </c>
      <c r="C1314" s="2" t="s">
        <v>3736</v>
      </c>
      <c r="D1314" s="2" t="s">
        <v>3737</v>
      </c>
      <c r="E1314" s="2" t="s">
        <v>443</v>
      </c>
      <c r="F1314" s="2" t="s">
        <v>456</v>
      </c>
      <c r="G1314" s="2" t="s">
        <v>468</v>
      </c>
      <c r="H1314" s="2" t="s">
        <v>45</v>
      </c>
      <c r="I1314" s="3">
        <v>45116.608992000001</v>
      </c>
      <c r="J1314" s="3">
        <v>62210.383018800014</v>
      </c>
      <c r="K1314" s="3">
        <v>35413.051314000011</v>
      </c>
      <c r="L1314" s="3">
        <v>76611.460811999976</v>
      </c>
      <c r="M1314" s="3">
        <v>23503.880368799997</v>
      </c>
      <c r="N1314" s="3">
        <v>100792.48738679996</v>
      </c>
      <c r="O1314" s="3">
        <v>343647.87189239997</v>
      </c>
    </row>
    <row r="1315" spans="1:15">
      <c r="A1315" s="2" t="s">
        <v>3213</v>
      </c>
      <c r="B1315" s="2" t="s">
        <v>445</v>
      </c>
      <c r="C1315" s="2" t="s">
        <v>3730</v>
      </c>
      <c r="D1315" s="2" t="s">
        <v>3731</v>
      </c>
      <c r="E1315" s="2" t="s">
        <v>443</v>
      </c>
      <c r="F1315" s="2" t="s">
        <v>456</v>
      </c>
      <c r="G1315" s="2" t="s">
        <v>468</v>
      </c>
      <c r="H1315" s="2" t="s">
        <v>45</v>
      </c>
      <c r="I1315" s="3">
        <v>45116.608992000009</v>
      </c>
      <c r="J1315" s="3">
        <v>62210.383018800021</v>
      </c>
      <c r="K1315" s="3">
        <v>35413.051314000004</v>
      </c>
      <c r="L1315" s="3">
        <v>76611.460812000005</v>
      </c>
      <c r="M1315" s="3">
        <v>23503.880368799997</v>
      </c>
      <c r="N1315" s="3">
        <v>100792.4873868</v>
      </c>
      <c r="O1315" s="3">
        <v>343647.87189239997</v>
      </c>
    </row>
    <row r="1316" spans="1:15">
      <c r="A1316" s="2" t="s">
        <v>3213</v>
      </c>
      <c r="B1316" s="2" t="s">
        <v>445</v>
      </c>
      <c r="C1316" s="2" t="s">
        <v>3710</v>
      </c>
      <c r="D1316" s="2" t="s">
        <v>3711</v>
      </c>
      <c r="E1316" s="2" t="s">
        <v>443</v>
      </c>
      <c r="F1316" s="2" t="s">
        <v>456</v>
      </c>
      <c r="G1316" s="2" t="s">
        <v>468</v>
      </c>
      <c r="H1316" s="2" t="s">
        <v>45</v>
      </c>
      <c r="I1316" s="3">
        <v>45116.608991999987</v>
      </c>
      <c r="J1316" s="3">
        <v>62210.383018800007</v>
      </c>
      <c r="K1316" s="3">
        <v>35413.051313999997</v>
      </c>
      <c r="L1316" s="3">
        <v>76611.460812000005</v>
      </c>
      <c r="M1316" s="3">
        <v>23503.880368800001</v>
      </c>
      <c r="N1316" s="3">
        <v>100792.48738679998</v>
      </c>
      <c r="O1316" s="3">
        <v>343647.87189239997</v>
      </c>
    </row>
    <row r="1317" spans="1:15">
      <c r="A1317" s="2" t="s">
        <v>3213</v>
      </c>
      <c r="B1317" s="2" t="s">
        <v>445</v>
      </c>
      <c r="C1317" s="2" t="s">
        <v>3680</v>
      </c>
      <c r="D1317" s="2" t="s">
        <v>3681</v>
      </c>
      <c r="E1317" s="2" t="s">
        <v>443</v>
      </c>
      <c r="F1317" s="2" t="s">
        <v>456</v>
      </c>
      <c r="G1317" s="2" t="s">
        <v>468</v>
      </c>
      <c r="H1317" s="2" t="s">
        <v>45</v>
      </c>
      <c r="I1317" s="3">
        <v>45116.608991999994</v>
      </c>
      <c r="J1317" s="3">
        <v>62210.383018800007</v>
      </c>
      <c r="K1317" s="3">
        <v>35413.051313999997</v>
      </c>
      <c r="L1317" s="3">
        <v>76611.46081199999</v>
      </c>
      <c r="M1317" s="3">
        <v>23503.880368799993</v>
      </c>
      <c r="N1317" s="3">
        <v>100792.48738679997</v>
      </c>
      <c r="O1317" s="3">
        <v>343647.87189239997</v>
      </c>
    </row>
    <row r="1318" spans="1:15">
      <c r="A1318" s="2" t="s">
        <v>3213</v>
      </c>
      <c r="B1318" s="2" t="s">
        <v>445</v>
      </c>
      <c r="C1318" s="2" t="s">
        <v>3763</v>
      </c>
      <c r="D1318" s="2" t="s">
        <v>3764</v>
      </c>
      <c r="E1318" s="2" t="s">
        <v>443</v>
      </c>
      <c r="F1318" s="2" t="s">
        <v>456</v>
      </c>
      <c r="G1318" s="2" t="s">
        <v>468</v>
      </c>
      <c r="H1318" s="2" t="s">
        <v>45</v>
      </c>
      <c r="I1318" s="3">
        <v>45116.608992000001</v>
      </c>
      <c r="J1318" s="3">
        <v>62210.383018800007</v>
      </c>
      <c r="K1318" s="3">
        <v>35413.051314000004</v>
      </c>
      <c r="L1318" s="3">
        <v>76611.460811999976</v>
      </c>
      <c r="M1318" s="3">
        <v>23503.880368800001</v>
      </c>
      <c r="N1318" s="3">
        <v>100792.48738679997</v>
      </c>
      <c r="O1318" s="3">
        <v>343647.87189239997</v>
      </c>
    </row>
    <row r="1319" spans="1:15">
      <c r="A1319" s="2" t="s">
        <v>3213</v>
      </c>
      <c r="B1319" s="2" t="s">
        <v>445</v>
      </c>
      <c r="C1319" s="2" t="s">
        <v>3225</v>
      </c>
      <c r="D1319" s="2" t="s">
        <v>3657</v>
      </c>
      <c r="E1319" s="2" t="s">
        <v>443</v>
      </c>
      <c r="F1319" s="2" t="s">
        <v>444</v>
      </c>
      <c r="G1319" s="2" t="s">
        <v>444</v>
      </c>
      <c r="H1319" s="2" t="s">
        <v>45</v>
      </c>
      <c r="I1319" s="3">
        <v>45116.608992000001</v>
      </c>
      <c r="J1319" s="3">
        <v>62210.383018799999</v>
      </c>
      <c r="K1319" s="3">
        <v>35413.051314000018</v>
      </c>
      <c r="L1319" s="3">
        <v>76611.460811999961</v>
      </c>
      <c r="M1319" s="3">
        <v>23503.880368799993</v>
      </c>
      <c r="N1319" s="3">
        <v>100792.48738679996</v>
      </c>
      <c r="O1319" s="3">
        <v>343647.87189239997</v>
      </c>
    </row>
    <row r="1320" spans="1:15">
      <c r="A1320" s="2" t="s">
        <v>3213</v>
      </c>
      <c r="B1320" s="2" t="s">
        <v>445</v>
      </c>
      <c r="C1320" s="2" t="s">
        <v>3347</v>
      </c>
      <c r="D1320" s="2" t="s">
        <v>3684</v>
      </c>
      <c r="E1320" s="2" t="s">
        <v>443</v>
      </c>
      <c r="F1320" s="2" t="s">
        <v>456</v>
      </c>
      <c r="G1320" s="2" t="s">
        <v>468</v>
      </c>
      <c r="H1320" s="2" t="s">
        <v>45</v>
      </c>
      <c r="I1320" s="3">
        <v>45116.608991999994</v>
      </c>
      <c r="J1320" s="3">
        <v>62210.383018800014</v>
      </c>
      <c r="K1320" s="3">
        <v>35413.051313999997</v>
      </c>
      <c r="L1320" s="3">
        <v>76611.460812000005</v>
      </c>
      <c r="M1320" s="3">
        <v>23503.880368799993</v>
      </c>
      <c r="N1320" s="3">
        <v>100792.48738679996</v>
      </c>
      <c r="O1320" s="3">
        <v>343647.87189239997</v>
      </c>
    </row>
    <row r="1321" spans="1:15">
      <c r="A1321" s="2" t="s">
        <v>3213</v>
      </c>
      <c r="B1321" s="2" t="s">
        <v>445</v>
      </c>
      <c r="C1321" s="2" t="s">
        <v>3222</v>
      </c>
      <c r="D1321" s="2" t="s">
        <v>3658</v>
      </c>
      <c r="E1321" s="2" t="s">
        <v>443</v>
      </c>
      <c r="F1321" s="2" t="s">
        <v>444</v>
      </c>
      <c r="G1321" s="2" t="s">
        <v>444</v>
      </c>
      <c r="H1321" s="2" t="s">
        <v>45</v>
      </c>
      <c r="I1321" s="3">
        <v>45116.608991999994</v>
      </c>
      <c r="J1321" s="3">
        <v>62210.383018800007</v>
      </c>
      <c r="K1321" s="3">
        <v>35413.051314000004</v>
      </c>
      <c r="L1321" s="3">
        <v>76611.46081199999</v>
      </c>
      <c r="M1321" s="3">
        <v>23503.880368800001</v>
      </c>
      <c r="N1321" s="3">
        <v>100792.48738679998</v>
      </c>
      <c r="O1321" s="3">
        <v>343647.87189239997</v>
      </c>
    </row>
    <row r="1322" spans="1:15">
      <c r="A1322" s="2" t="s">
        <v>3213</v>
      </c>
      <c r="B1322" s="2" t="s">
        <v>445</v>
      </c>
      <c r="C1322" s="2" t="s">
        <v>3703</v>
      </c>
      <c r="D1322" s="2" t="s">
        <v>3704</v>
      </c>
      <c r="E1322" s="2" t="s">
        <v>443</v>
      </c>
      <c r="F1322" s="2" t="s">
        <v>456</v>
      </c>
      <c r="G1322" s="2" t="s">
        <v>468</v>
      </c>
      <c r="H1322" s="2" t="s">
        <v>45</v>
      </c>
      <c r="I1322" s="3">
        <v>45116.608992000001</v>
      </c>
      <c r="J1322" s="3">
        <v>62210.383018800007</v>
      </c>
      <c r="K1322" s="3">
        <v>35413.051314000018</v>
      </c>
      <c r="L1322" s="3">
        <v>76611.46081199999</v>
      </c>
      <c r="M1322" s="3">
        <v>23503.88036879999</v>
      </c>
      <c r="N1322" s="3">
        <v>100792.4873868</v>
      </c>
      <c r="O1322" s="3">
        <v>343647.87189239997</v>
      </c>
    </row>
    <row r="1323" spans="1:15">
      <c r="A1323" s="2" t="s">
        <v>3213</v>
      </c>
      <c r="B1323" s="2" t="s">
        <v>445</v>
      </c>
      <c r="C1323" s="2" t="s">
        <v>3712</v>
      </c>
      <c r="D1323" s="2" t="s">
        <v>3713</v>
      </c>
      <c r="E1323" s="2" t="s">
        <v>443</v>
      </c>
      <c r="F1323" s="2" t="s">
        <v>456</v>
      </c>
      <c r="G1323" s="2" t="s">
        <v>468</v>
      </c>
      <c r="H1323" s="2" t="s">
        <v>45</v>
      </c>
      <c r="I1323" s="3">
        <v>45116.608991999994</v>
      </c>
      <c r="J1323" s="3">
        <v>62210.383018799977</v>
      </c>
      <c r="K1323" s="3">
        <v>35413.051314000004</v>
      </c>
      <c r="L1323" s="3">
        <v>76611.460812000005</v>
      </c>
      <c r="M1323" s="3">
        <v>23503.880368799993</v>
      </c>
      <c r="N1323" s="3">
        <v>100792.48738679997</v>
      </c>
      <c r="O1323" s="3">
        <v>343647.87189239997</v>
      </c>
    </row>
    <row r="1324" spans="1:15">
      <c r="A1324" s="2" t="s">
        <v>3213</v>
      </c>
      <c r="B1324" s="2" t="s">
        <v>445</v>
      </c>
      <c r="C1324" s="2" t="s">
        <v>3718</v>
      </c>
      <c r="D1324" s="2" t="s">
        <v>3719</v>
      </c>
      <c r="E1324" s="2" t="s">
        <v>443</v>
      </c>
      <c r="F1324" s="2" t="s">
        <v>456</v>
      </c>
      <c r="G1324" s="2" t="s">
        <v>468</v>
      </c>
      <c r="H1324" s="2" t="s">
        <v>45</v>
      </c>
      <c r="I1324" s="3">
        <v>45116.608991999987</v>
      </c>
      <c r="J1324" s="3">
        <v>62210.383018800014</v>
      </c>
      <c r="K1324" s="3">
        <v>35413.051313999997</v>
      </c>
      <c r="L1324" s="3">
        <v>76611.46081199999</v>
      </c>
      <c r="M1324" s="3">
        <v>23503.880368800001</v>
      </c>
      <c r="N1324" s="3">
        <v>100792.48738679998</v>
      </c>
      <c r="O1324" s="3">
        <v>343647.87189239991</v>
      </c>
    </row>
    <row r="1325" spans="1:15">
      <c r="A1325" s="2" t="s">
        <v>3213</v>
      </c>
      <c r="B1325" s="2" t="s">
        <v>445</v>
      </c>
      <c r="C1325" s="2" t="s">
        <v>3714</v>
      </c>
      <c r="D1325" s="2" t="s">
        <v>3715</v>
      </c>
      <c r="E1325" s="2" t="s">
        <v>443</v>
      </c>
      <c r="F1325" s="2" t="s">
        <v>456</v>
      </c>
      <c r="G1325" s="2" t="s">
        <v>468</v>
      </c>
      <c r="H1325" s="2" t="s">
        <v>45</v>
      </c>
      <c r="I1325" s="3">
        <v>45116.608991999994</v>
      </c>
      <c r="J1325" s="3">
        <v>62210.383018800007</v>
      </c>
      <c r="K1325" s="3">
        <v>35413.051313999997</v>
      </c>
      <c r="L1325" s="3">
        <v>76611.46081199999</v>
      </c>
      <c r="M1325" s="3">
        <v>23503.880368799997</v>
      </c>
      <c r="N1325" s="3">
        <v>100792.48738679996</v>
      </c>
      <c r="O1325" s="3">
        <v>343647.87189239991</v>
      </c>
    </row>
    <row r="1326" spans="1:15">
      <c r="A1326" s="2" t="s">
        <v>3213</v>
      </c>
      <c r="B1326" s="2" t="s">
        <v>445</v>
      </c>
      <c r="C1326" s="2" t="s">
        <v>3310</v>
      </c>
      <c r="D1326" s="2" t="s">
        <v>3695</v>
      </c>
      <c r="E1326" s="2" t="s">
        <v>443</v>
      </c>
      <c r="F1326" s="2" t="s">
        <v>456</v>
      </c>
      <c r="G1326" s="2" t="s">
        <v>468</v>
      </c>
      <c r="H1326" s="2" t="s">
        <v>45</v>
      </c>
      <c r="I1326" s="3">
        <v>45116.608991999994</v>
      </c>
      <c r="J1326" s="3">
        <v>62210.383018799992</v>
      </c>
      <c r="K1326" s="3">
        <v>35413.051313999989</v>
      </c>
      <c r="L1326" s="3">
        <v>76611.460811999976</v>
      </c>
      <c r="M1326" s="3">
        <v>23503.880368800001</v>
      </c>
      <c r="N1326" s="3">
        <v>100792.48738679998</v>
      </c>
      <c r="O1326" s="3">
        <v>343647.87189239991</v>
      </c>
    </row>
    <row r="1327" spans="1:15">
      <c r="A1327" s="2" t="s">
        <v>3213</v>
      </c>
      <c r="B1327" s="2" t="s">
        <v>462</v>
      </c>
      <c r="C1327" s="2" t="s">
        <v>3847</v>
      </c>
      <c r="D1327" s="2" t="s">
        <v>3848</v>
      </c>
      <c r="E1327" s="2" t="s">
        <v>443</v>
      </c>
      <c r="F1327" s="2" t="s">
        <v>456</v>
      </c>
      <c r="G1327" s="2" t="s">
        <v>468</v>
      </c>
      <c r="H1327" s="2" t="s">
        <v>465</v>
      </c>
      <c r="I1327" s="3">
        <v>12743.760000000002</v>
      </c>
      <c r="J1327" s="3">
        <v>0</v>
      </c>
      <c r="K1327" s="3">
        <v>0</v>
      </c>
      <c r="L1327" s="3">
        <v>41751.29</v>
      </c>
      <c r="M1327" s="3">
        <v>34258.94</v>
      </c>
      <c r="N1327" s="3">
        <v>9449.52</v>
      </c>
      <c r="O1327" s="3">
        <v>98203.510000000009</v>
      </c>
    </row>
    <row r="1328" spans="1:15">
      <c r="A1328" s="2" t="s">
        <v>3213</v>
      </c>
      <c r="B1328" s="2" t="s">
        <v>57</v>
      </c>
      <c r="C1328" s="2" t="s">
        <v>3584</v>
      </c>
      <c r="D1328" s="2" t="s">
        <v>3585</v>
      </c>
      <c r="E1328" s="2" t="s">
        <v>30</v>
      </c>
      <c r="F1328" s="2" t="s">
        <v>54</v>
      </c>
      <c r="G1328" s="2" t="s">
        <v>70</v>
      </c>
      <c r="H1328" s="2" t="s">
        <v>331</v>
      </c>
      <c r="I1328" s="3">
        <v>47995.599098000006</v>
      </c>
      <c r="J1328" s="3">
        <v>73191.465196000034</v>
      </c>
      <c r="K1328" s="3">
        <v>81248.745406000016</v>
      </c>
      <c r="L1328" s="3">
        <v>59585.023702000006</v>
      </c>
      <c r="M1328" s="3">
        <v>56598.829070999993</v>
      </c>
      <c r="N1328" s="3">
        <v>71546.059212000007</v>
      </c>
      <c r="O1328" s="3">
        <v>390165.72168500011</v>
      </c>
    </row>
    <row r="1329" spans="1:15">
      <c r="A1329" s="2" t="s">
        <v>3213</v>
      </c>
      <c r="B1329" s="2" t="s">
        <v>57</v>
      </c>
      <c r="C1329" s="2" t="s">
        <v>3320</v>
      </c>
      <c r="D1329" s="2" t="s">
        <v>3638</v>
      </c>
      <c r="E1329" s="2" t="s">
        <v>30</v>
      </c>
      <c r="F1329" s="2" t="s">
        <v>54</v>
      </c>
      <c r="G1329" s="2" t="s">
        <v>70</v>
      </c>
      <c r="H1329" s="2" t="s">
        <v>331</v>
      </c>
      <c r="I1329" s="3">
        <v>47995.599098000013</v>
      </c>
      <c r="J1329" s="3">
        <v>73191.465196000034</v>
      </c>
      <c r="K1329" s="3">
        <v>81248.745406000016</v>
      </c>
      <c r="L1329" s="3">
        <v>59585.023702000013</v>
      </c>
      <c r="M1329" s="3">
        <v>56598.829070999986</v>
      </c>
      <c r="N1329" s="3">
        <v>71546.059212000022</v>
      </c>
      <c r="O1329" s="3">
        <v>390165.72168500011</v>
      </c>
    </row>
    <row r="1330" spans="1:15">
      <c r="A1330" s="2" t="s">
        <v>3213</v>
      </c>
      <c r="B1330" s="2" t="s">
        <v>57</v>
      </c>
      <c r="C1330" s="2" t="s">
        <v>3320</v>
      </c>
      <c r="D1330" s="2" t="s">
        <v>3321</v>
      </c>
      <c r="E1330" s="2" t="s">
        <v>30</v>
      </c>
      <c r="F1330" s="2" t="s">
        <v>54</v>
      </c>
      <c r="G1330" s="2" t="s">
        <v>70</v>
      </c>
      <c r="H1330" s="2" t="s">
        <v>331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</row>
    <row r="1331" spans="1:15">
      <c r="A1331" s="2" t="s">
        <v>3213</v>
      </c>
      <c r="B1331" s="2" t="s">
        <v>57</v>
      </c>
      <c r="C1331" s="2" t="s">
        <v>3292</v>
      </c>
      <c r="D1331" s="2" t="s">
        <v>3607</v>
      </c>
      <c r="E1331" s="2" t="s">
        <v>30</v>
      </c>
      <c r="F1331" s="2" t="s">
        <v>54</v>
      </c>
      <c r="G1331" s="2" t="s">
        <v>70</v>
      </c>
      <c r="H1331" s="2" t="s">
        <v>331</v>
      </c>
      <c r="I1331" s="3">
        <v>47995.599098000006</v>
      </c>
      <c r="J1331" s="3">
        <v>73191.465196000005</v>
      </c>
      <c r="K1331" s="3">
        <v>81248.745406000016</v>
      </c>
      <c r="L1331" s="3">
        <v>59585.023702000013</v>
      </c>
      <c r="M1331" s="3">
        <v>56598.829070999978</v>
      </c>
      <c r="N1331" s="3">
        <v>71546.059212000022</v>
      </c>
      <c r="O1331" s="3">
        <v>390165.72168500011</v>
      </c>
    </row>
    <row r="1332" spans="1:15">
      <c r="A1332" s="2" t="s">
        <v>3213</v>
      </c>
      <c r="B1332" s="2" t="s">
        <v>57</v>
      </c>
      <c r="C1332" s="2" t="s">
        <v>3292</v>
      </c>
      <c r="D1332" s="2" t="s">
        <v>3293</v>
      </c>
      <c r="E1332" s="2" t="s">
        <v>30</v>
      </c>
      <c r="F1332" s="2" t="s">
        <v>54</v>
      </c>
      <c r="G1332" s="2" t="s">
        <v>70</v>
      </c>
      <c r="H1332" s="2" t="s">
        <v>331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</row>
    <row r="1333" spans="1:15">
      <c r="A1333" s="2" t="s">
        <v>3213</v>
      </c>
      <c r="B1333" s="2" t="s">
        <v>57</v>
      </c>
      <c r="C1333" s="2" t="s">
        <v>3277</v>
      </c>
      <c r="D1333" s="2" t="s">
        <v>3542</v>
      </c>
      <c r="E1333" s="2" t="s">
        <v>30</v>
      </c>
      <c r="F1333" s="2" t="s">
        <v>54</v>
      </c>
      <c r="G1333" s="2" t="s">
        <v>70</v>
      </c>
      <c r="H1333" s="2" t="s">
        <v>331</v>
      </c>
      <c r="I1333" s="3">
        <v>47995.599097999999</v>
      </c>
      <c r="J1333" s="3">
        <v>73191.465196000005</v>
      </c>
      <c r="K1333" s="3">
        <v>81248.745406000002</v>
      </c>
      <c r="L1333" s="3">
        <v>59585.023702000006</v>
      </c>
      <c r="M1333" s="3">
        <v>56598.829071</v>
      </c>
      <c r="N1333" s="3">
        <v>71546.059212000036</v>
      </c>
      <c r="O1333" s="3">
        <v>390165.72168500011</v>
      </c>
    </row>
    <row r="1334" spans="1:15">
      <c r="A1334" s="2" t="s">
        <v>3213</v>
      </c>
      <c r="B1334" s="2" t="s">
        <v>57</v>
      </c>
      <c r="C1334" s="2" t="s">
        <v>3277</v>
      </c>
      <c r="D1334" s="2" t="s">
        <v>3278</v>
      </c>
      <c r="E1334" s="2" t="s">
        <v>30</v>
      </c>
      <c r="F1334" s="2" t="s">
        <v>54</v>
      </c>
      <c r="G1334" s="2" t="s">
        <v>70</v>
      </c>
      <c r="H1334" s="2" t="s">
        <v>331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</row>
    <row r="1335" spans="1:15">
      <c r="A1335" s="2" t="s">
        <v>3213</v>
      </c>
      <c r="B1335" s="2" t="s">
        <v>57</v>
      </c>
      <c r="C1335" s="2" t="s">
        <v>3265</v>
      </c>
      <c r="D1335" s="2" t="s">
        <v>3579</v>
      </c>
      <c r="E1335" s="2" t="s">
        <v>30</v>
      </c>
      <c r="F1335" s="2" t="s">
        <v>54</v>
      </c>
      <c r="G1335" s="2" t="s">
        <v>70</v>
      </c>
      <c r="H1335" s="2" t="s">
        <v>331</v>
      </c>
      <c r="I1335" s="3">
        <v>47995.599098000006</v>
      </c>
      <c r="J1335" s="3">
        <v>73191.465196000005</v>
      </c>
      <c r="K1335" s="3">
        <v>81248.745406000016</v>
      </c>
      <c r="L1335" s="3">
        <v>59585.023702000013</v>
      </c>
      <c r="M1335" s="3">
        <v>56598.829070999986</v>
      </c>
      <c r="N1335" s="3">
        <v>71546.059212000022</v>
      </c>
      <c r="O1335" s="3">
        <v>390165.72168500011</v>
      </c>
    </row>
    <row r="1336" spans="1:15">
      <c r="A1336" s="2" t="s">
        <v>3213</v>
      </c>
      <c r="B1336" s="2" t="s">
        <v>57</v>
      </c>
      <c r="C1336" s="2" t="s">
        <v>3265</v>
      </c>
      <c r="D1336" s="2" t="s">
        <v>3266</v>
      </c>
      <c r="E1336" s="2" t="s">
        <v>30</v>
      </c>
      <c r="F1336" s="2" t="s">
        <v>54</v>
      </c>
      <c r="G1336" s="2" t="s">
        <v>70</v>
      </c>
      <c r="H1336" s="2" t="s">
        <v>331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</row>
    <row r="1337" spans="1:15">
      <c r="A1337" s="2" t="s">
        <v>3213</v>
      </c>
      <c r="B1337" s="2" t="s">
        <v>57</v>
      </c>
      <c r="C1337" s="2" t="s">
        <v>3546</v>
      </c>
      <c r="D1337" s="2" t="s">
        <v>3547</v>
      </c>
      <c r="E1337" s="2" t="s">
        <v>30</v>
      </c>
      <c r="F1337" s="2" t="s">
        <v>54</v>
      </c>
      <c r="G1337" s="2" t="s">
        <v>70</v>
      </c>
      <c r="H1337" s="2" t="s">
        <v>331</v>
      </c>
      <c r="I1337" s="3">
        <v>47995.599097999999</v>
      </c>
      <c r="J1337" s="3">
        <v>73191.465196000005</v>
      </c>
      <c r="K1337" s="3">
        <v>81248.745406000016</v>
      </c>
      <c r="L1337" s="3">
        <v>59585.023702000013</v>
      </c>
      <c r="M1337" s="3">
        <v>56598.829071</v>
      </c>
      <c r="N1337" s="3">
        <v>71546.059212000022</v>
      </c>
      <c r="O1337" s="3">
        <v>390165.72168500011</v>
      </c>
    </row>
    <row r="1338" spans="1:15">
      <c r="A1338" s="2" t="s">
        <v>3213</v>
      </c>
      <c r="B1338" s="2" t="s">
        <v>57</v>
      </c>
      <c r="C1338" s="2" t="s">
        <v>3380</v>
      </c>
      <c r="D1338" s="2" t="s">
        <v>3605</v>
      </c>
      <c r="E1338" s="2" t="s">
        <v>30</v>
      </c>
      <c r="F1338" s="2" t="s">
        <v>54</v>
      </c>
      <c r="G1338" s="2" t="s">
        <v>70</v>
      </c>
      <c r="H1338" s="2" t="s">
        <v>331</v>
      </c>
      <c r="I1338" s="3">
        <v>47995.599098000013</v>
      </c>
      <c r="J1338" s="3">
        <v>73191.465196000005</v>
      </c>
      <c r="K1338" s="3">
        <v>81248.745406000031</v>
      </c>
      <c r="L1338" s="3">
        <v>59585.023702000013</v>
      </c>
      <c r="M1338" s="3">
        <v>56598.829070999986</v>
      </c>
      <c r="N1338" s="3">
        <v>71546.059212000022</v>
      </c>
      <c r="O1338" s="3">
        <v>390165.72168500011</v>
      </c>
    </row>
    <row r="1339" spans="1:15">
      <c r="A1339" s="2" t="s">
        <v>3213</v>
      </c>
      <c r="B1339" s="2" t="s">
        <v>57</v>
      </c>
      <c r="C1339" s="2" t="s">
        <v>3380</v>
      </c>
      <c r="D1339" s="2" t="s">
        <v>3381</v>
      </c>
      <c r="E1339" s="2" t="s">
        <v>30</v>
      </c>
      <c r="F1339" s="2" t="s">
        <v>54</v>
      </c>
      <c r="G1339" s="2" t="s">
        <v>70</v>
      </c>
      <c r="H1339" s="2" t="s">
        <v>331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</row>
    <row r="1340" spans="1:15">
      <c r="A1340" s="2" t="s">
        <v>3213</v>
      </c>
      <c r="B1340" s="2" t="s">
        <v>57</v>
      </c>
      <c r="C1340" s="2" t="s">
        <v>3227</v>
      </c>
      <c r="D1340" s="2" t="s">
        <v>3549</v>
      </c>
      <c r="E1340" s="2" t="s">
        <v>30</v>
      </c>
      <c r="F1340" s="2" t="s">
        <v>54</v>
      </c>
      <c r="G1340" s="2" t="s">
        <v>70</v>
      </c>
      <c r="H1340" s="2" t="s">
        <v>331</v>
      </c>
      <c r="I1340" s="3">
        <v>47995.599097999999</v>
      </c>
      <c r="J1340" s="3">
        <v>73191.465196000005</v>
      </c>
      <c r="K1340" s="3">
        <v>81248.745406000002</v>
      </c>
      <c r="L1340" s="3">
        <v>59585.02370200002</v>
      </c>
      <c r="M1340" s="3">
        <v>56598.829071000007</v>
      </c>
      <c r="N1340" s="3">
        <v>71546.059212000022</v>
      </c>
      <c r="O1340" s="3">
        <v>390165.72168500011</v>
      </c>
    </row>
    <row r="1341" spans="1:15">
      <c r="A1341" s="2" t="s">
        <v>3213</v>
      </c>
      <c r="B1341" s="2" t="s">
        <v>57</v>
      </c>
      <c r="C1341" s="2" t="s">
        <v>3227</v>
      </c>
      <c r="D1341" s="2" t="s">
        <v>3361</v>
      </c>
      <c r="E1341" s="2" t="s">
        <v>30</v>
      </c>
      <c r="F1341" s="2" t="s">
        <v>54</v>
      </c>
      <c r="G1341" s="2" t="s">
        <v>70</v>
      </c>
      <c r="H1341" s="2" t="s">
        <v>331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</row>
    <row r="1342" spans="1:15">
      <c r="A1342" s="2" t="s">
        <v>3213</v>
      </c>
      <c r="B1342" s="2" t="s">
        <v>57</v>
      </c>
      <c r="C1342" s="2" t="s">
        <v>3615</v>
      </c>
      <c r="D1342" s="2" t="s">
        <v>3616</v>
      </c>
      <c r="E1342" s="2" t="s">
        <v>30</v>
      </c>
      <c r="F1342" s="2" t="s">
        <v>54</v>
      </c>
      <c r="G1342" s="2" t="s">
        <v>70</v>
      </c>
      <c r="H1342" s="2" t="s">
        <v>331</v>
      </c>
      <c r="I1342" s="3">
        <v>47995.599098000006</v>
      </c>
      <c r="J1342" s="3">
        <v>73191.465196000005</v>
      </c>
      <c r="K1342" s="3">
        <v>81248.745406000016</v>
      </c>
      <c r="L1342" s="3">
        <v>59585.02370200002</v>
      </c>
      <c r="M1342" s="3">
        <v>56598.829071000007</v>
      </c>
      <c r="N1342" s="3">
        <v>71546.059212000022</v>
      </c>
      <c r="O1342" s="3">
        <v>390165.72168500011</v>
      </c>
    </row>
    <row r="1343" spans="1:15">
      <c r="A1343" s="2" t="s">
        <v>3213</v>
      </c>
      <c r="B1343" s="2" t="s">
        <v>57</v>
      </c>
      <c r="C1343" s="2" t="s">
        <v>3267</v>
      </c>
      <c r="D1343" s="2" t="s">
        <v>3551</v>
      </c>
      <c r="E1343" s="2" t="s">
        <v>30</v>
      </c>
      <c r="F1343" s="2" t="s">
        <v>54</v>
      </c>
      <c r="G1343" s="2" t="s">
        <v>70</v>
      </c>
      <c r="H1343" s="2" t="s">
        <v>331</v>
      </c>
      <c r="I1343" s="3">
        <v>47995.599097999999</v>
      </c>
      <c r="J1343" s="3">
        <v>73191.46519599999</v>
      </c>
      <c r="K1343" s="3">
        <v>81248.74540600006</v>
      </c>
      <c r="L1343" s="3">
        <v>59585.023702000013</v>
      </c>
      <c r="M1343" s="3">
        <v>56598.829071</v>
      </c>
      <c r="N1343" s="3">
        <v>71546.059212000022</v>
      </c>
      <c r="O1343" s="3">
        <v>390165.72168500011</v>
      </c>
    </row>
    <row r="1344" spans="1:15">
      <c r="A1344" s="2" t="s">
        <v>3213</v>
      </c>
      <c r="B1344" s="2" t="s">
        <v>57</v>
      </c>
      <c r="C1344" s="2" t="s">
        <v>3267</v>
      </c>
      <c r="D1344" s="2" t="s">
        <v>3268</v>
      </c>
      <c r="E1344" s="2" t="s">
        <v>30</v>
      </c>
      <c r="F1344" s="2" t="s">
        <v>54</v>
      </c>
      <c r="G1344" s="2" t="s">
        <v>70</v>
      </c>
      <c r="H1344" s="2" t="s">
        <v>331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</row>
    <row r="1345" spans="1:15">
      <c r="A1345" s="2" t="s">
        <v>3213</v>
      </c>
      <c r="B1345" s="2" t="s">
        <v>57</v>
      </c>
      <c r="C1345" s="2" t="s">
        <v>3555</v>
      </c>
      <c r="D1345" s="2" t="s">
        <v>3556</v>
      </c>
      <c r="E1345" s="2" t="s">
        <v>30</v>
      </c>
      <c r="F1345" s="2" t="s">
        <v>54</v>
      </c>
      <c r="G1345" s="2" t="s">
        <v>70</v>
      </c>
      <c r="H1345" s="2" t="s">
        <v>331</v>
      </c>
      <c r="I1345" s="3">
        <v>47995.599097999991</v>
      </c>
      <c r="J1345" s="3">
        <v>73191.465196000005</v>
      </c>
      <c r="K1345" s="3">
        <v>81248.745406000016</v>
      </c>
      <c r="L1345" s="3">
        <v>59585.023702000006</v>
      </c>
      <c r="M1345" s="3">
        <v>56598.829070999993</v>
      </c>
      <c r="N1345" s="3">
        <v>71546.059212000022</v>
      </c>
      <c r="O1345" s="3">
        <v>390165.72168500011</v>
      </c>
    </row>
    <row r="1346" spans="1:15">
      <c r="A1346" s="2" t="s">
        <v>3213</v>
      </c>
      <c r="B1346" s="2" t="s">
        <v>57</v>
      </c>
      <c r="C1346" s="2" t="s">
        <v>3639</v>
      </c>
      <c r="D1346" s="2" t="s">
        <v>3640</v>
      </c>
      <c r="E1346" s="2" t="s">
        <v>30</v>
      </c>
      <c r="F1346" s="2" t="s">
        <v>54</v>
      </c>
      <c r="G1346" s="2" t="s">
        <v>70</v>
      </c>
      <c r="H1346" s="2" t="s">
        <v>331</v>
      </c>
      <c r="I1346" s="3">
        <v>47995.599098000013</v>
      </c>
      <c r="J1346" s="3">
        <v>73191.465196000005</v>
      </c>
      <c r="K1346" s="3">
        <v>81248.745406000016</v>
      </c>
      <c r="L1346" s="3">
        <v>59585.023702000006</v>
      </c>
      <c r="M1346" s="3">
        <v>56598.829070999993</v>
      </c>
      <c r="N1346" s="3">
        <v>71546.059212000022</v>
      </c>
      <c r="O1346" s="3">
        <v>390165.72168500011</v>
      </c>
    </row>
    <row r="1347" spans="1:15">
      <c r="A1347" s="2" t="s">
        <v>3213</v>
      </c>
      <c r="B1347" s="2" t="s">
        <v>57</v>
      </c>
      <c r="C1347" s="2" t="s">
        <v>3639</v>
      </c>
      <c r="D1347" s="2" t="s">
        <v>3649</v>
      </c>
      <c r="E1347" s="2" t="s">
        <v>30</v>
      </c>
      <c r="F1347" s="2" t="s">
        <v>54</v>
      </c>
      <c r="G1347" s="2" t="s">
        <v>425</v>
      </c>
      <c r="H1347" s="2" t="s">
        <v>331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</row>
    <row r="1348" spans="1:15">
      <c r="A1348" s="2" t="s">
        <v>3213</v>
      </c>
      <c r="B1348" s="2" t="s">
        <v>57</v>
      </c>
      <c r="C1348" s="2" t="s">
        <v>3310</v>
      </c>
      <c r="D1348" s="2" t="s">
        <v>3606</v>
      </c>
      <c r="E1348" s="2" t="s">
        <v>30</v>
      </c>
      <c r="F1348" s="2" t="s">
        <v>54</v>
      </c>
      <c r="G1348" s="2" t="s">
        <v>70</v>
      </c>
      <c r="H1348" s="2" t="s">
        <v>331</v>
      </c>
      <c r="I1348" s="3">
        <v>47995.599097999991</v>
      </c>
      <c r="J1348" s="3">
        <v>73191.465196000005</v>
      </c>
      <c r="K1348" s="3">
        <v>81248.745406000002</v>
      </c>
      <c r="L1348" s="3">
        <v>59585.023702000013</v>
      </c>
      <c r="M1348" s="3">
        <v>56598.829070999978</v>
      </c>
      <c r="N1348" s="3">
        <v>71546.059212000022</v>
      </c>
      <c r="O1348" s="3">
        <v>390165.72168500006</v>
      </c>
    </row>
    <row r="1349" spans="1:15">
      <c r="A1349" s="2" t="s">
        <v>3213</v>
      </c>
      <c r="B1349" s="2" t="s">
        <v>57</v>
      </c>
      <c r="C1349" s="2" t="s">
        <v>3310</v>
      </c>
      <c r="D1349" s="2" t="s">
        <v>3311</v>
      </c>
      <c r="E1349" s="2" t="s">
        <v>30</v>
      </c>
      <c r="F1349" s="2" t="s">
        <v>54</v>
      </c>
      <c r="G1349" s="2" t="s">
        <v>70</v>
      </c>
      <c r="H1349" s="2" t="s">
        <v>331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</row>
    <row r="1350" spans="1:15">
      <c r="A1350" s="2" t="s">
        <v>3213</v>
      </c>
      <c r="B1350" s="2" t="s">
        <v>57</v>
      </c>
      <c r="C1350" s="2" t="s">
        <v>3582</v>
      </c>
      <c r="D1350" s="2" t="s">
        <v>3583</v>
      </c>
      <c r="E1350" s="2" t="s">
        <v>30</v>
      </c>
      <c r="F1350" s="2" t="s">
        <v>54</v>
      </c>
      <c r="G1350" s="2" t="s">
        <v>70</v>
      </c>
      <c r="H1350" s="2" t="s">
        <v>331</v>
      </c>
      <c r="I1350" s="3">
        <v>47995.599098000006</v>
      </c>
      <c r="J1350" s="3">
        <v>73191.465195999976</v>
      </c>
      <c r="K1350" s="3">
        <v>81248.745406000045</v>
      </c>
      <c r="L1350" s="3">
        <v>59585.02370200002</v>
      </c>
      <c r="M1350" s="3">
        <v>56598.829071000007</v>
      </c>
      <c r="N1350" s="3">
        <v>71546.059211999993</v>
      </c>
      <c r="O1350" s="3">
        <v>390165.72168500006</v>
      </c>
    </row>
    <row r="1351" spans="1:15">
      <c r="A1351" s="2" t="s">
        <v>3213</v>
      </c>
      <c r="B1351" s="2" t="s">
        <v>57</v>
      </c>
      <c r="C1351" s="2" t="s">
        <v>3574</v>
      </c>
      <c r="D1351" s="2" t="s">
        <v>3575</v>
      </c>
      <c r="E1351" s="2" t="s">
        <v>30</v>
      </c>
      <c r="F1351" s="2" t="s">
        <v>54</v>
      </c>
      <c r="G1351" s="2" t="s">
        <v>70</v>
      </c>
      <c r="H1351" s="2" t="s">
        <v>331</v>
      </c>
      <c r="I1351" s="3">
        <v>47995.599097999999</v>
      </c>
      <c r="J1351" s="3">
        <v>73191.465196000019</v>
      </c>
      <c r="K1351" s="3">
        <v>81248.745406000002</v>
      </c>
      <c r="L1351" s="3">
        <v>59585.02370200002</v>
      </c>
      <c r="M1351" s="3">
        <v>56598.829071</v>
      </c>
      <c r="N1351" s="3">
        <v>71546.059212000007</v>
      </c>
      <c r="O1351" s="3">
        <v>390165.72168500006</v>
      </c>
    </row>
    <row r="1352" spans="1:15">
      <c r="A1352" s="2" t="s">
        <v>3213</v>
      </c>
      <c r="B1352" s="2" t="s">
        <v>57</v>
      </c>
      <c r="C1352" s="2" t="s">
        <v>3243</v>
      </c>
      <c r="D1352" s="2" t="s">
        <v>3563</v>
      </c>
      <c r="E1352" s="2" t="s">
        <v>30</v>
      </c>
      <c r="F1352" s="2" t="s">
        <v>54</v>
      </c>
      <c r="G1352" s="2" t="s">
        <v>70</v>
      </c>
      <c r="H1352" s="2" t="s">
        <v>331</v>
      </c>
      <c r="I1352" s="3">
        <v>47995.599097999999</v>
      </c>
      <c r="J1352" s="3">
        <v>73191.465196000019</v>
      </c>
      <c r="K1352" s="3">
        <v>81248.745406000031</v>
      </c>
      <c r="L1352" s="3">
        <v>59585.023702000013</v>
      </c>
      <c r="M1352" s="3">
        <v>56598.829070999993</v>
      </c>
      <c r="N1352" s="3">
        <v>71546.059211999978</v>
      </c>
      <c r="O1352" s="3">
        <v>390165.72168500006</v>
      </c>
    </row>
    <row r="1353" spans="1:15">
      <c r="A1353" s="2" t="s">
        <v>3213</v>
      </c>
      <c r="B1353" s="2" t="s">
        <v>57</v>
      </c>
      <c r="C1353" s="2" t="s">
        <v>3243</v>
      </c>
      <c r="D1353" s="2" t="s">
        <v>3372</v>
      </c>
      <c r="E1353" s="2" t="s">
        <v>30</v>
      </c>
      <c r="F1353" s="2" t="s">
        <v>54</v>
      </c>
      <c r="G1353" s="2" t="s">
        <v>70</v>
      </c>
      <c r="H1353" s="2" t="s">
        <v>331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</row>
    <row r="1354" spans="1:15">
      <c r="A1354" s="2" t="s">
        <v>3213</v>
      </c>
      <c r="B1354" s="2" t="s">
        <v>57</v>
      </c>
      <c r="C1354" s="2" t="s">
        <v>3255</v>
      </c>
      <c r="D1354" s="2" t="s">
        <v>3562</v>
      </c>
      <c r="E1354" s="2" t="s">
        <v>30</v>
      </c>
      <c r="F1354" s="2" t="s">
        <v>54</v>
      </c>
      <c r="G1354" s="2" t="s">
        <v>70</v>
      </c>
      <c r="H1354" s="2" t="s">
        <v>331</v>
      </c>
      <c r="I1354" s="3">
        <v>47995.599098000006</v>
      </c>
      <c r="J1354" s="3">
        <v>73191.46519599999</v>
      </c>
      <c r="K1354" s="3">
        <v>81248.745406000031</v>
      </c>
      <c r="L1354" s="3">
        <v>59585.023701999991</v>
      </c>
      <c r="M1354" s="3">
        <v>56598.829071</v>
      </c>
      <c r="N1354" s="3">
        <v>71546.059212000007</v>
      </c>
      <c r="O1354" s="3">
        <v>390165.72168500006</v>
      </c>
    </row>
    <row r="1355" spans="1:15">
      <c r="A1355" s="2" t="s">
        <v>3213</v>
      </c>
      <c r="B1355" s="2" t="s">
        <v>57</v>
      </c>
      <c r="C1355" s="2" t="s">
        <v>3255</v>
      </c>
      <c r="D1355" s="2" t="s">
        <v>3256</v>
      </c>
      <c r="E1355" s="2" t="s">
        <v>30</v>
      </c>
      <c r="F1355" s="2" t="s">
        <v>54</v>
      </c>
      <c r="G1355" s="2" t="s">
        <v>70</v>
      </c>
      <c r="H1355" s="2" t="s">
        <v>331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</row>
    <row r="1356" spans="1:15">
      <c r="A1356" s="2" t="s">
        <v>3213</v>
      </c>
      <c r="B1356" s="2" t="s">
        <v>57</v>
      </c>
      <c r="C1356" s="2" t="s">
        <v>3387</v>
      </c>
      <c r="D1356" s="2" t="s">
        <v>3565</v>
      </c>
      <c r="E1356" s="2" t="s">
        <v>30</v>
      </c>
      <c r="F1356" s="2" t="s">
        <v>54</v>
      </c>
      <c r="G1356" s="2" t="s">
        <v>70</v>
      </c>
      <c r="H1356" s="2" t="s">
        <v>331</v>
      </c>
      <c r="I1356" s="3">
        <v>47995.599097999999</v>
      </c>
      <c r="J1356" s="3">
        <v>73191.465196000005</v>
      </c>
      <c r="K1356" s="3">
        <v>81248.745406000016</v>
      </c>
      <c r="L1356" s="3">
        <v>59585.023702000013</v>
      </c>
      <c r="M1356" s="3">
        <v>56598.829070999993</v>
      </c>
      <c r="N1356" s="3">
        <v>71546.059212000007</v>
      </c>
      <c r="O1356" s="3">
        <v>390165.72168500006</v>
      </c>
    </row>
    <row r="1357" spans="1:15">
      <c r="A1357" s="2" t="s">
        <v>3213</v>
      </c>
      <c r="B1357" s="2" t="s">
        <v>57</v>
      </c>
      <c r="C1357" s="2" t="s">
        <v>3387</v>
      </c>
      <c r="D1357" s="2" t="s">
        <v>3388</v>
      </c>
      <c r="E1357" s="2" t="s">
        <v>30</v>
      </c>
      <c r="F1357" s="2" t="s">
        <v>54</v>
      </c>
      <c r="G1357" s="2" t="s">
        <v>70</v>
      </c>
      <c r="H1357" s="2" t="s">
        <v>331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</row>
    <row r="1358" spans="1:15">
      <c r="A1358" s="2" t="s">
        <v>3213</v>
      </c>
      <c r="B1358" s="2" t="s">
        <v>57</v>
      </c>
      <c r="C1358" s="2" t="s">
        <v>3220</v>
      </c>
      <c r="D1358" s="2" t="s">
        <v>3612</v>
      </c>
      <c r="E1358" s="2" t="s">
        <v>30</v>
      </c>
      <c r="F1358" s="2" t="s">
        <v>54</v>
      </c>
      <c r="G1358" s="2" t="s">
        <v>70</v>
      </c>
      <c r="H1358" s="2" t="s">
        <v>331</v>
      </c>
      <c r="I1358" s="3">
        <v>47995.599097999999</v>
      </c>
      <c r="J1358" s="3">
        <v>73191.465196000005</v>
      </c>
      <c r="K1358" s="3">
        <v>81248.745406000045</v>
      </c>
      <c r="L1358" s="3">
        <v>59585.023702000013</v>
      </c>
      <c r="M1358" s="3">
        <v>56598.829070999993</v>
      </c>
      <c r="N1358" s="3">
        <v>71546.059212000007</v>
      </c>
      <c r="O1358" s="3">
        <v>390165.72168500006</v>
      </c>
    </row>
    <row r="1359" spans="1:15">
      <c r="A1359" s="2" t="s">
        <v>3213</v>
      </c>
      <c r="B1359" s="2" t="s">
        <v>57</v>
      </c>
      <c r="C1359" s="2" t="s">
        <v>3220</v>
      </c>
      <c r="D1359" s="2" t="s">
        <v>3386</v>
      </c>
      <c r="E1359" s="2" t="s">
        <v>30</v>
      </c>
      <c r="F1359" s="2" t="s">
        <v>54</v>
      </c>
      <c r="G1359" s="2" t="s">
        <v>70</v>
      </c>
      <c r="H1359" s="2" t="s">
        <v>331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</row>
    <row r="1360" spans="1:15">
      <c r="A1360" s="2" t="s">
        <v>3213</v>
      </c>
      <c r="B1360" s="2" t="s">
        <v>57</v>
      </c>
      <c r="C1360" s="2" t="s">
        <v>3572</v>
      </c>
      <c r="D1360" s="2" t="s">
        <v>3573</v>
      </c>
      <c r="E1360" s="2" t="s">
        <v>30</v>
      </c>
      <c r="F1360" s="2" t="s">
        <v>54</v>
      </c>
      <c r="G1360" s="2" t="s">
        <v>70</v>
      </c>
      <c r="H1360" s="2" t="s">
        <v>331</v>
      </c>
      <c r="I1360" s="3">
        <v>47995.599097999999</v>
      </c>
      <c r="J1360" s="3">
        <v>73191.465195999976</v>
      </c>
      <c r="K1360" s="3">
        <v>81248.745406000002</v>
      </c>
      <c r="L1360" s="3">
        <v>59585.023702000035</v>
      </c>
      <c r="M1360" s="3">
        <v>56598.829070999971</v>
      </c>
      <c r="N1360" s="3">
        <v>71546.059212000036</v>
      </c>
      <c r="O1360" s="3">
        <v>390165.72168500006</v>
      </c>
    </row>
    <row r="1361" spans="1:15">
      <c r="A1361" s="2" t="s">
        <v>3213</v>
      </c>
      <c r="B1361" s="2" t="s">
        <v>57</v>
      </c>
      <c r="C1361" s="2" t="s">
        <v>3384</v>
      </c>
      <c r="D1361" s="2" t="s">
        <v>3554</v>
      </c>
      <c r="E1361" s="2" t="s">
        <v>30</v>
      </c>
      <c r="F1361" s="2" t="s">
        <v>54</v>
      </c>
      <c r="G1361" s="2" t="s">
        <v>70</v>
      </c>
      <c r="H1361" s="2" t="s">
        <v>331</v>
      </c>
      <c r="I1361" s="3">
        <v>47995.599097999999</v>
      </c>
      <c r="J1361" s="3">
        <v>73191.465196000005</v>
      </c>
      <c r="K1361" s="3">
        <v>81248.745406000016</v>
      </c>
      <c r="L1361" s="3">
        <v>59585.023702000013</v>
      </c>
      <c r="M1361" s="3">
        <v>56598.829070999986</v>
      </c>
      <c r="N1361" s="3">
        <v>71546.059212000036</v>
      </c>
      <c r="O1361" s="3">
        <v>390165.72168500006</v>
      </c>
    </row>
    <row r="1362" spans="1:15">
      <c r="A1362" s="2" t="s">
        <v>3213</v>
      </c>
      <c r="B1362" s="2" t="s">
        <v>57</v>
      </c>
      <c r="C1362" s="2" t="s">
        <v>3384</v>
      </c>
      <c r="D1362" s="2" t="s">
        <v>3385</v>
      </c>
      <c r="E1362" s="2" t="s">
        <v>30</v>
      </c>
      <c r="F1362" s="2" t="s">
        <v>54</v>
      </c>
      <c r="G1362" s="2" t="s">
        <v>70</v>
      </c>
      <c r="H1362" s="2" t="s">
        <v>331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</row>
    <row r="1363" spans="1:15">
      <c r="A1363" s="2" t="s">
        <v>3213</v>
      </c>
      <c r="B1363" s="2" t="s">
        <v>57</v>
      </c>
      <c r="C1363" s="2" t="s">
        <v>3590</v>
      </c>
      <c r="D1363" s="2" t="s">
        <v>3591</v>
      </c>
      <c r="E1363" s="2" t="s">
        <v>30</v>
      </c>
      <c r="F1363" s="2" t="s">
        <v>54</v>
      </c>
      <c r="G1363" s="2" t="s">
        <v>70</v>
      </c>
      <c r="H1363" s="2" t="s">
        <v>331</v>
      </c>
      <c r="I1363" s="3">
        <v>47995.599097999999</v>
      </c>
      <c r="J1363" s="3">
        <v>73191.465196000034</v>
      </c>
      <c r="K1363" s="3">
        <v>81248.745405999987</v>
      </c>
      <c r="L1363" s="3">
        <v>59585.023702000013</v>
      </c>
      <c r="M1363" s="3">
        <v>56598.829070999993</v>
      </c>
      <c r="N1363" s="3">
        <v>71546.059212000007</v>
      </c>
      <c r="O1363" s="3">
        <v>390165.72168500006</v>
      </c>
    </row>
    <row r="1364" spans="1:15">
      <c r="A1364" s="2" t="s">
        <v>3213</v>
      </c>
      <c r="B1364" s="2" t="s">
        <v>57</v>
      </c>
      <c r="C1364" s="2" t="s">
        <v>3592</v>
      </c>
      <c r="D1364" s="2" t="s">
        <v>3593</v>
      </c>
      <c r="E1364" s="2" t="s">
        <v>30</v>
      </c>
      <c r="F1364" s="2" t="s">
        <v>54</v>
      </c>
      <c r="G1364" s="2" t="s">
        <v>70</v>
      </c>
      <c r="H1364" s="2" t="s">
        <v>331</v>
      </c>
      <c r="I1364" s="3">
        <v>47995.599097999999</v>
      </c>
      <c r="J1364" s="3">
        <v>73191.465196000019</v>
      </c>
      <c r="K1364" s="3">
        <v>81248.745406000002</v>
      </c>
      <c r="L1364" s="3">
        <v>59585.023702000013</v>
      </c>
      <c r="M1364" s="3">
        <v>56598.829070999986</v>
      </c>
      <c r="N1364" s="3">
        <v>71546.059212000007</v>
      </c>
      <c r="O1364" s="3">
        <v>390165.72168500006</v>
      </c>
    </row>
    <row r="1365" spans="1:15">
      <c r="A1365" s="2" t="s">
        <v>3213</v>
      </c>
      <c r="B1365" s="2" t="s">
        <v>57</v>
      </c>
      <c r="C1365" s="2" t="s">
        <v>3594</v>
      </c>
      <c r="D1365" s="2" t="s">
        <v>3595</v>
      </c>
      <c r="E1365" s="2" t="s">
        <v>30</v>
      </c>
      <c r="F1365" s="2" t="s">
        <v>54</v>
      </c>
      <c r="G1365" s="2" t="s">
        <v>70</v>
      </c>
      <c r="H1365" s="2" t="s">
        <v>331</v>
      </c>
      <c r="I1365" s="3">
        <v>47995.599097999991</v>
      </c>
      <c r="J1365" s="3">
        <v>73191.465196000019</v>
      </c>
      <c r="K1365" s="3">
        <v>81248.745406000016</v>
      </c>
      <c r="L1365" s="3">
        <v>59585.023701999999</v>
      </c>
      <c r="M1365" s="3">
        <v>56598.829070999993</v>
      </c>
      <c r="N1365" s="3">
        <v>71546.059212000036</v>
      </c>
      <c r="O1365" s="3">
        <v>390165.72168500006</v>
      </c>
    </row>
    <row r="1366" spans="1:15">
      <c r="A1366" s="2" t="s">
        <v>3213</v>
      </c>
      <c r="B1366" s="2" t="s">
        <v>57</v>
      </c>
      <c r="C1366" s="2" t="s">
        <v>3302</v>
      </c>
      <c r="D1366" s="2" t="s">
        <v>3599</v>
      </c>
      <c r="E1366" s="2" t="s">
        <v>30</v>
      </c>
      <c r="F1366" s="2" t="s">
        <v>54</v>
      </c>
      <c r="G1366" s="2" t="s">
        <v>70</v>
      </c>
      <c r="H1366" s="2" t="s">
        <v>331</v>
      </c>
      <c r="I1366" s="3">
        <v>47995.599097999991</v>
      </c>
      <c r="J1366" s="3">
        <v>73191.465196000005</v>
      </c>
      <c r="K1366" s="3">
        <v>81248.745406000002</v>
      </c>
      <c r="L1366" s="3">
        <v>59585.023702000013</v>
      </c>
      <c r="M1366" s="3">
        <v>56598.829070999993</v>
      </c>
      <c r="N1366" s="3">
        <v>71546.059212000022</v>
      </c>
      <c r="O1366" s="3">
        <v>390165.72168500006</v>
      </c>
    </row>
    <row r="1367" spans="1:15">
      <c r="A1367" s="2" t="s">
        <v>3213</v>
      </c>
      <c r="B1367" s="2" t="s">
        <v>57</v>
      </c>
      <c r="C1367" s="2" t="s">
        <v>3302</v>
      </c>
      <c r="D1367" s="2" t="s">
        <v>3303</v>
      </c>
      <c r="E1367" s="2" t="s">
        <v>30</v>
      </c>
      <c r="F1367" s="2" t="s">
        <v>54</v>
      </c>
      <c r="G1367" s="2" t="s">
        <v>70</v>
      </c>
      <c r="H1367" s="2" t="s">
        <v>331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</row>
    <row r="1368" spans="1:15">
      <c r="A1368" s="2" t="s">
        <v>3213</v>
      </c>
      <c r="B1368" s="2" t="s">
        <v>57</v>
      </c>
      <c r="C1368" s="2" t="s">
        <v>3288</v>
      </c>
      <c r="D1368" s="2" t="s">
        <v>3600</v>
      </c>
      <c r="E1368" s="2" t="s">
        <v>30</v>
      </c>
      <c r="F1368" s="2" t="s">
        <v>54</v>
      </c>
      <c r="G1368" s="2" t="s">
        <v>70</v>
      </c>
      <c r="H1368" s="2" t="s">
        <v>331</v>
      </c>
      <c r="I1368" s="3">
        <v>47995.599098000006</v>
      </c>
      <c r="J1368" s="3">
        <v>73191.465196000034</v>
      </c>
      <c r="K1368" s="3">
        <v>81248.745406000002</v>
      </c>
      <c r="L1368" s="3">
        <v>59585.02370200002</v>
      </c>
      <c r="M1368" s="3">
        <v>56598.829070999978</v>
      </c>
      <c r="N1368" s="3">
        <v>71546.059211999993</v>
      </c>
      <c r="O1368" s="3">
        <v>390165.72168500006</v>
      </c>
    </row>
    <row r="1369" spans="1:15">
      <c r="A1369" s="2" t="s">
        <v>3213</v>
      </c>
      <c r="B1369" s="2" t="s">
        <v>57</v>
      </c>
      <c r="C1369" s="2" t="s">
        <v>3288</v>
      </c>
      <c r="D1369" s="2" t="s">
        <v>3289</v>
      </c>
      <c r="E1369" s="2" t="s">
        <v>30</v>
      </c>
      <c r="F1369" s="2" t="s">
        <v>54</v>
      </c>
      <c r="G1369" s="2" t="s">
        <v>70</v>
      </c>
      <c r="H1369" s="2" t="s">
        <v>331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</row>
    <row r="1370" spans="1:15">
      <c r="A1370" s="2" t="s">
        <v>3213</v>
      </c>
      <c r="B1370" s="2" t="s">
        <v>57</v>
      </c>
      <c r="C1370" s="2" t="s">
        <v>3343</v>
      </c>
      <c r="D1370" s="2" t="s">
        <v>3543</v>
      </c>
      <c r="E1370" s="2" t="s">
        <v>30</v>
      </c>
      <c r="F1370" s="2" t="s">
        <v>54</v>
      </c>
      <c r="G1370" s="2" t="s">
        <v>70</v>
      </c>
      <c r="H1370" s="2" t="s">
        <v>331</v>
      </c>
      <c r="I1370" s="3">
        <v>47995.599097999999</v>
      </c>
      <c r="J1370" s="3">
        <v>73191.465196000005</v>
      </c>
      <c r="K1370" s="3">
        <v>81248.745406000045</v>
      </c>
      <c r="L1370" s="3">
        <v>59585.02370200002</v>
      </c>
      <c r="M1370" s="3">
        <v>56598.829070999978</v>
      </c>
      <c r="N1370" s="3">
        <v>71546.059212000007</v>
      </c>
      <c r="O1370" s="3">
        <v>390165.72168500006</v>
      </c>
    </row>
    <row r="1371" spans="1:15">
      <c r="A1371" s="2" t="s">
        <v>3213</v>
      </c>
      <c r="B1371" s="2" t="s">
        <v>57</v>
      </c>
      <c r="C1371" s="2" t="s">
        <v>3343</v>
      </c>
      <c r="D1371" s="2" t="s">
        <v>3344</v>
      </c>
      <c r="E1371" s="2" t="s">
        <v>30</v>
      </c>
      <c r="F1371" s="2" t="s">
        <v>54</v>
      </c>
      <c r="G1371" s="2" t="s">
        <v>70</v>
      </c>
      <c r="H1371" s="2" t="s">
        <v>331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</row>
    <row r="1372" spans="1:15">
      <c r="A1372" s="2" t="s">
        <v>3213</v>
      </c>
      <c r="B1372" s="2" t="s">
        <v>57</v>
      </c>
      <c r="C1372" s="2" t="s">
        <v>3312</v>
      </c>
      <c r="D1372" s="2" t="s">
        <v>3544</v>
      </c>
      <c r="E1372" s="2" t="s">
        <v>30</v>
      </c>
      <c r="F1372" s="2" t="s">
        <v>54</v>
      </c>
      <c r="G1372" s="2" t="s">
        <v>70</v>
      </c>
      <c r="H1372" s="2" t="s">
        <v>331</v>
      </c>
      <c r="I1372" s="3">
        <v>47995.599097999999</v>
      </c>
      <c r="J1372" s="3">
        <v>73191.465196000005</v>
      </c>
      <c r="K1372" s="3">
        <v>81248.745406000016</v>
      </c>
      <c r="L1372" s="3">
        <v>59585.023702000013</v>
      </c>
      <c r="M1372" s="3">
        <v>56598.829071</v>
      </c>
      <c r="N1372" s="3">
        <v>71546.059212000022</v>
      </c>
      <c r="O1372" s="3">
        <v>390165.72168500006</v>
      </c>
    </row>
    <row r="1373" spans="1:15">
      <c r="A1373" s="2" t="s">
        <v>3213</v>
      </c>
      <c r="B1373" s="2" t="s">
        <v>57</v>
      </c>
      <c r="C1373" s="2" t="s">
        <v>3312</v>
      </c>
      <c r="D1373" s="2" t="s">
        <v>3313</v>
      </c>
      <c r="E1373" s="2" t="s">
        <v>30</v>
      </c>
      <c r="F1373" s="2" t="s">
        <v>54</v>
      </c>
      <c r="G1373" s="2" t="s">
        <v>70</v>
      </c>
      <c r="H1373" s="2" t="s">
        <v>331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</row>
    <row r="1374" spans="1:15">
      <c r="A1374" s="2" t="s">
        <v>3213</v>
      </c>
      <c r="B1374" s="2" t="s">
        <v>57</v>
      </c>
      <c r="C1374" s="2" t="s">
        <v>3290</v>
      </c>
      <c r="D1374" s="2" t="s">
        <v>3614</v>
      </c>
      <c r="E1374" s="2" t="s">
        <v>30</v>
      </c>
      <c r="F1374" s="2" t="s">
        <v>54</v>
      </c>
      <c r="G1374" s="2" t="s">
        <v>70</v>
      </c>
      <c r="H1374" s="2" t="s">
        <v>331</v>
      </c>
      <c r="I1374" s="3">
        <v>47995.599098000006</v>
      </c>
      <c r="J1374" s="3">
        <v>73191.46519599999</v>
      </c>
      <c r="K1374" s="3">
        <v>81248.745406000031</v>
      </c>
      <c r="L1374" s="3">
        <v>59585.02370200002</v>
      </c>
      <c r="M1374" s="3">
        <v>56598.829071</v>
      </c>
      <c r="N1374" s="3">
        <v>71546.059211999978</v>
      </c>
      <c r="O1374" s="3">
        <v>390165.72168500006</v>
      </c>
    </row>
    <row r="1375" spans="1:15">
      <c r="A1375" s="2" t="s">
        <v>3213</v>
      </c>
      <c r="B1375" s="2" t="s">
        <v>57</v>
      </c>
      <c r="C1375" s="2" t="s">
        <v>3290</v>
      </c>
      <c r="D1375" s="2" t="s">
        <v>3291</v>
      </c>
      <c r="E1375" s="2" t="s">
        <v>30</v>
      </c>
      <c r="F1375" s="2" t="s">
        <v>54</v>
      </c>
      <c r="G1375" s="2" t="s">
        <v>70</v>
      </c>
      <c r="H1375" s="2" t="s">
        <v>331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</row>
    <row r="1376" spans="1:15">
      <c r="A1376" s="2" t="s">
        <v>3213</v>
      </c>
      <c r="B1376" s="2" t="s">
        <v>57</v>
      </c>
      <c r="C1376" s="2" t="s">
        <v>3610</v>
      </c>
      <c r="D1376" s="2" t="s">
        <v>3611</v>
      </c>
      <c r="E1376" s="2" t="s">
        <v>30</v>
      </c>
      <c r="F1376" s="2" t="s">
        <v>54</v>
      </c>
      <c r="G1376" s="2" t="s">
        <v>70</v>
      </c>
      <c r="H1376" s="2" t="s">
        <v>331</v>
      </c>
      <c r="I1376" s="3">
        <v>47995.599097999999</v>
      </c>
      <c r="J1376" s="3">
        <v>73191.46519599999</v>
      </c>
      <c r="K1376" s="3">
        <v>81248.745406000002</v>
      </c>
      <c r="L1376" s="3">
        <v>59585.023702000013</v>
      </c>
      <c r="M1376" s="3">
        <v>56598.829070999986</v>
      </c>
      <c r="N1376" s="3">
        <v>71546.059212000036</v>
      </c>
      <c r="O1376" s="3">
        <v>390165.72168500006</v>
      </c>
    </row>
    <row r="1377" spans="1:15">
      <c r="A1377" s="2" t="s">
        <v>3213</v>
      </c>
      <c r="B1377" s="2" t="s">
        <v>57</v>
      </c>
      <c r="C1377" s="2" t="s">
        <v>3577</v>
      </c>
      <c r="D1377" s="2" t="s">
        <v>3578</v>
      </c>
      <c r="E1377" s="2" t="s">
        <v>30</v>
      </c>
      <c r="F1377" s="2" t="s">
        <v>54</v>
      </c>
      <c r="G1377" s="2" t="s">
        <v>70</v>
      </c>
      <c r="H1377" s="2" t="s">
        <v>331</v>
      </c>
      <c r="I1377" s="3">
        <v>47995.599097999999</v>
      </c>
      <c r="J1377" s="3">
        <v>73191.465196000005</v>
      </c>
      <c r="K1377" s="3">
        <v>81248.745406000002</v>
      </c>
      <c r="L1377" s="3">
        <v>59585.023702000013</v>
      </c>
      <c r="M1377" s="3">
        <v>56598.829071</v>
      </c>
      <c r="N1377" s="3">
        <v>71546.059212000007</v>
      </c>
      <c r="O1377" s="3">
        <v>390165.72168500006</v>
      </c>
    </row>
    <row r="1378" spans="1:15">
      <c r="A1378" s="2" t="s">
        <v>3213</v>
      </c>
      <c r="B1378" s="2" t="s">
        <v>57</v>
      </c>
      <c r="C1378" s="2" t="s">
        <v>3263</v>
      </c>
      <c r="D1378" s="2" t="s">
        <v>3553</v>
      </c>
      <c r="E1378" s="2" t="s">
        <v>30</v>
      </c>
      <c r="F1378" s="2" t="s">
        <v>54</v>
      </c>
      <c r="G1378" s="2" t="s">
        <v>70</v>
      </c>
      <c r="H1378" s="2" t="s">
        <v>331</v>
      </c>
      <c r="I1378" s="3">
        <v>47995.599097999991</v>
      </c>
      <c r="J1378" s="3">
        <v>73191.465195999976</v>
      </c>
      <c r="K1378" s="3">
        <v>81248.745406000016</v>
      </c>
      <c r="L1378" s="3">
        <v>59585.023702000013</v>
      </c>
      <c r="M1378" s="3">
        <v>56598.829071000007</v>
      </c>
      <c r="N1378" s="3">
        <v>71546.059212000007</v>
      </c>
      <c r="O1378" s="3">
        <v>390165.72168500006</v>
      </c>
    </row>
    <row r="1379" spans="1:15">
      <c r="A1379" s="2" t="s">
        <v>3213</v>
      </c>
      <c r="B1379" s="2" t="s">
        <v>57</v>
      </c>
      <c r="C1379" s="2" t="s">
        <v>3263</v>
      </c>
      <c r="D1379" s="2" t="s">
        <v>3264</v>
      </c>
      <c r="E1379" s="2" t="s">
        <v>30</v>
      </c>
      <c r="F1379" s="2" t="s">
        <v>54</v>
      </c>
      <c r="G1379" s="2" t="s">
        <v>70</v>
      </c>
      <c r="H1379" s="2" t="s">
        <v>331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</row>
    <row r="1380" spans="1:15">
      <c r="A1380" s="2" t="s">
        <v>3213</v>
      </c>
      <c r="B1380" s="2" t="s">
        <v>57</v>
      </c>
      <c r="C1380" s="2" t="s">
        <v>3263</v>
      </c>
      <c r="D1380" s="2" t="s">
        <v>3643</v>
      </c>
      <c r="E1380" s="2" t="s">
        <v>30</v>
      </c>
      <c r="F1380" s="2" t="s">
        <v>54</v>
      </c>
      <c r="G1380" s="2" t="s">
        <v>425</v>
      </c>
      <c r="H1380" s="2" t="s">
        <v>331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</row>
    <row r="1381" spans="1:15">
      <c r="A1381" s="2" t="s">
        <v>3213</v>
      </c>
      <c r="B1381" s="2" t="s">
        <v>57</v>
      </c>
      <c r="C1381" s="2" t="s">
        <v>3271</v>
      </c>
      <c r="D1381" s="2" t="s">
        <v>3545</v>
      </c>
      <c r="E1381" s="2" t="s">
        <v>30</v>
      </c>
      <c r="F1381" s="2" t="s">
        <v>54</v>
      </c>
      <c r="G1381" s="2" t="s">
        <v>70</v>
      </c>
      <c r="H1381" s="2" t="s">
        <v>331</v>
      </c>
      <c r="I1381" s="3">
        <v>47995.599097999999</v>
      </c>
      <c r="J1381" s="3">
        <v>73191.46519599999</v>
      </c>
      <c r="K1381" s="3">
        <v>81248.745406000016</v>
      </c>
      <c r="L1381" s="3">
        <v>59585.02370200002</v>
      </c>
      <c r="M1381" s="3">
        <v>56598.829071</v>
      </c>
      <c r="N1381" s="3">
        <v>71546.059212000036</v>
      </c>
      <c r="O1381" s="3">
        <v>390165.72168500006</v>
      </c>
    </row>
    <row r="1382" spans="1:15">
      <c r="A1382" s="2" t="s">
        <v>3213</v>
      </c>
      <c r="B1382" s="2" t="s">
        <v>57</v>
      </c>
      <c r="C1382" s="2" t="s">
        <v>3271</v>
      </c>
      <c r="D1382" s="2" t="s">
        <v>3272</v>
      </c>
      <c r="E1382" s="2" t="s">
        <v>30</v>
      </c>
      <c r="F1382" s="2" t="s">
        <v>54</v>
      </c>
      <c r="G1382" s="2" t="s">
        <v>70</v>
      </c>
      <c r="H1382" s="2" t="s">
        <v>331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</row>
    <row r="1383" spans="1:15">
      <c r="A1383" s="2" t="s">
        <v>3213</v>
      </c>
      <c r="B1383" s="2" t="s">
        <v>57</v>
      </c>
      <c r="C1383" s="2" t="s">
        <v>3624</v>
      </c>
      <c r="D1383" s="2" t="s">
        <v>3625</v>
      </c>
      <c r="E1383" s="2" t="s">
        <v>30</v>
      </c>
      <c r="F1383" s="2" t="s">
        <v>54</v>
      </c>
      <c r="G1383" s="2" t="s">
        <v>70</v>
      </c>
      <c r="H1383" s="2" t="s">
        <v>331</v>
      </c>
      <c r="I1383" s="3">
        <v>47995.599098000006</v>
      </c>
      <c r="J1383" s="3">
        <v>73191.465196000019</v>
      </c>
      <c r="K1383" s="3">
        <v>81248.745406000002</v>
      </c>
      <c r="L1383" s="3">
        <v>59585.023701999999</v>
      </c>
      <c r="M1383" s="3">
        <v>56598.829071000007</v>
      </c>
      <c r="N1383" s="3">
        <v>71546.059211999993</v>
      </c>
      <c r="O1383" s="3">
        <v>390165.72168500006</v>
      </c>
    </row>
    <row r="1384" spans="1:15">
      <c r="A1384" s="2" t="s">
        <v>3213</v>
      </c>
      <c r="B1384" s="2" t="s">
        <v>57</v>
      </c>
      <c r="C1384" s="2" t="s">
        <v>3362</v>
      </c>
      <c r="D1384" s="2" t="s">
        <v>3641</v>
      </c>
      <c r="E1384" s="2" t="s">
        <v>30</v>
      </c>
      <c r="F1384" s="2" t="s">
        <v>54</v>
      </c>
      <c r="G1384" s="2" t="s">
        <v>70</v>
      </c>
      <c r="H1384" s="2" t="s">
        <v>331</v>
      </c>
      <c r="I1384" s="3">
        <v>47995.599097999999</v>
      </c>
      <c r="J1384" s="3">
        <v>73191.465196000005</v>
      </c>
      <c r="K1384" s="3">
        <v>81248.745406000016</v>
      </c>
      <c r="L1384" s="3">
        <v>59585.02370200002</v>
      </c>
      <c r="M1384" s="3">
        <v>56598.829070999993</v>
      </c>
      <c r="N1384" s="3">
        <v>71546.059211999978</v>
      </c>
      <c r="O1384" s="3">
        <v>390165.72168500006</v>
      </c>
    </row>
    <row r="1385" spans="1:15">
      <c r="A1385" s="2" t="s">
        <v>3213</v>
      </c>
      <c r="B1385" s="2" t="s">
        <v>57</v>
      </c>
      <c r="C1385" s="2" t="s">
        <v>3362</v>
      </c>
      <c r="D1385" s="2" t="s">
        <v>3363</v>
      </c>
      <c r="E1385" s="2" t="s">
        <v>30</v>
      </c>
      <c r="F1385" s="2" t="s">
        <v>54</v>
      </c>
      <c r="G1385" s="2" t="s">
        <v>70</v>
      </c>
      <c r="H1385" s="2" t="s">
        <v>331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</row>
    <row r="1386" spans="1:15">
      <c r="A1386" s="2" t="s">
        <v>3213</v>
      </c>
      <c r="B1386" s="2" t="s">
        <v>57</v>
      </c>
      <c r="C1386" s="2" t="s">
        <v>3377</v>
      </c>
      <c r="D1386" s="2" t="s">
        <v>3541</v>
      </c>
      <c r="E1386" s="2" t="s">
        <v>30</v>
      </c>
      <c r="F1386" s="2" t="s">
        <v>54</v>
      </c>
      <c r="G1386" s="2" t="s">
        <v>70</v>
      </c>
      <c r="H1386" s="2" t="s">
        <v>331</v>
      </c>
      <c r="I1386" s="3">
        <v>47995.599097999984</v>
      </c>
      <c r="J1386" s="3">
        <v>73191.46519599999</v>
      </c>
      <c r="K1386" s="3">
        <v>81248.745406000031</v>
      </c>
      <c r="L1386" s="3">
        <v>59585.023702000013</v>
      </c>
      <c r="M1386" s="3">
        <v>56598.829070999986</v>
      </c>
      <c r="N1386" s="3">
        <v>71546.059212000007</v>
      </c>
      <c r="O1386" s="3">
        <v>390165.72168500006</v>
      </c>
    </row>
    <row r="1387" spans="1:15">
      <c r="A1387" s="2" t="s">
        <v>3213</v>
      </c>
      <c r="B1387" s="2" t="s">
        <v>57</v>
      </c>
      <c r="C1387" s="2" t="s">
        <v>3377</v>
      </c>
      <c r="D1387" s="2" t="s">
        <v>3378</v>
      </c>
      <c r="E1387" s="2" t="s">
        <v>30</v>
      </c>
      <c r="F1387" s="2" t="s">
        <v>54</v>
      </c>
      <c r="G1387" s="2" t="s">
        <v>70</v>
      </c>
      <c r="H1387" s="2" t="s">
        <v>331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</row>
    <row r="1388" spans="1:15">
      <c r="A1388" s="2" t="s">
        <v>3213</v>
      </c>
      <c r="B1388" s="2" t="s">
        <v>57</v>
      </c>
      <c r="C1388" s="2" t="s">
        <v>3632</v>
      </c>
      <c r="D1388" s="2" t="s">
        <v>3633</v>
      </c>
      <c r="E1388" s="2" t="s">
        <v>30</v>
      </c>
      <c r="F1388" s="2" t="s">
        <v>54</v>
      </c>
      <c r="G1388" s="2" t="s">
        <v>70</v>
      </c>
      <c r="H1388" s="2" t="s">
        <v>331</v>
      </c>
      <c r="I1388" s="3">
        <v>47995.599097999991</v>
      </c>
      <c r="J1388" s="3">
        <v>73191.46519599999</v>
      </c>
      <c r="K1388" s="3">
        <v>81248.745406000016</v>
      </c>
      <c r="L1388" s="3">
        <v>59585.02370200002</v>
      </c>
      <c r="M1388" s="3">
        <v>56598.829071</v>
      </c>
      <c r="N1388" s="3">
        <v>71546.059212000007</v>
      </c>
      <c r="O1388" s="3">
        <v>390165.721685</v>
      </c>
    </row>
    <row r="1389" spans="1:15">
      <c r="A1389" s="2" t="s">
        <v>3213</v>
      </c>
      <c r="B1389" s="2" t="s">
        <v>57</v>
      </c>
      <c r="C1389" s="2" t="s">
        <v>3279</v>
      </c>
      <c r="D1389" s="2" t="s">
        <v>3617</v>
      </c>
      <c r="E1389" s="2" t="s">
        <v>30</v>
      </c>
      <c r="F1389" s="2" t="s">
        <v>54</v>
      </c>
      <c r="G1389" s="2" t="s">
        <v>70</v>
      </c>
      <c r="H1389" s="2" t="s">
        <v>331</v>
      </c>
      <c r="I1389" s="3">
        <v>47995.599097999991</v>
      </c>
      <c r="J1389" s="3">
        <v>73191.46519599999</v>
      </c>
      <c r="K1389" s="3">
        <v>81248.745406000016</v>
      </c>
      <c r="L1389" s="3">
        <v>59585.02370200002</v>
      </c>
      <c r="M1389" s="3">
        <v>56598.829071000007</v>
      </c>
      <c r="N1389" s="3">
        <v>71546.059212000007</v>
      </c>
      <c r="O1389" s="3">
        <v>390165.721685</v>
      </c>
    </row>
    <row r="1390" spans="1:15">
      <c r="A1390" s="2" t="s">
        <v>3213</v>
      </c>
      <c r="B1390" s="2" t="s">
        <v>57</v>
      </c>
      <c r="C1390" s="2" t="s">
        <v>3279</v>
      </c>
      <c r="D1390" s="2" t="s">
        <v>3280</v>
      </c>
      <c r="E1390" s="2" t="s">
        <v>30</v>
      </c>
      <c r="F1390" s="2" t="s">
        <v>54</v>
      </c>
      <c r="G1390" s="2" t="s">
        <v>70</v>
      </c>
      <c r="H1390" s="2" t="s">
        <v>331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</row>
    <row r="1391" spans="1:15">
      <c r="A1391" s="2" t="s">
        <v>3213</v>
      </c>
      <c r="B1391" s="2" t="s">
        <v>57</v>
      </c>
      <c r="C1391" s="2" t="s">
        <v>3245</v>
      </c>
      <c r="D1391" s="2" t="s">
        <v>3550</v>
      </c>
      <c r="E1391" s="2" t="s">
        <v>30</v>
      </c>
      <c r="F1391" s="2" t="s">
        <v>54</v>
      </c>
      <c r="G1391" s="2" t="s">
        <v>70</v>
      </c>
      <c r="H1391" s="2" t="s">
        <v>331</v>
      </c>
      <c r="I1391" s="3">
        <v>47995.599098000006</v>
      </c>
      <c r="J1391" s="3">
        <v>73191.465196000005</v>
      </c>
      <c r="K1391" s="3">
        <v>81248.745405999973</v>
      </c>
      <c r="L1391" s="3">
        <v>59585.023702000013</v>
      </c>
      <c r="M1391" s="3">
        <v>56598.829070999993</v>
      </c>
      <c r="N1391" s="3">
        <v>71546.059211999993</v>
      </c>
      <c r="O1391" s="3">
        <v>390165.721685</v>
      </c>
    </row>
    <row r="1392" spans="1:15">
      <c r="A1392" s="2" t="s">
        <v>3213</v>
      </c>
      <c r="B1392" s="2" t="s">
        <v>57</v>
      </c>
      <c r="C1392" s="2" t="s">
        <v>3245</v>
      </c>
      <c r="D1392" s="2" t="s">
        <v>3287</v>
      </c>
      <c r="E1392" s="2" t="s">
        <v>30</v>
      </c>
      <c r="F1392" s="2" t="s">
        <v>54</v>
      </c>
      <c r="G1392" s="2" t="s">
        <v>70</v>
      </c>
      <c r="H1392" s="2" t="s">
        <v>331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</row>
    <row r="1393" spans="1:15">
      <c r="A1393" s="2" t="s">
        <v>3213</v>
      </c>
      <c r="B1393" s="2" t="s">
        <v>57</v>
      </c>
      <c r="C1393" s="2" t="s">
        <v>3330</v>
      </c>
      <c r="D1393" s="2" t="s">
        <v>3576</v>
      </c>
      <c r="E1393" s="2" t="s">
        <v>30</v>
      </c>
      <c r="F1393" s="2" t="s">
        <v>54</v>
      </c>
      <c r="G1393" s="2" t="s">
        <v>70</v>
      </c>
      <c r="H1393" s="2" t="s">
        <v>331</v>
      </c>
      <c r="I1393" s="3">
        <v>47995.599097999999</v>
      </c>
      <c r="J1393" s="3">
        <v>73191.46519599999</v>
      </c>
      <c r="K1393" s="3">
        <v>81248.745406000031</v>
      </c>
      <c r="L1393" s="3">
        <v>59585.023701999999</v>
      </c>
      <c r="M1393" s="3">
        <v>56598.829071</v>
      </c>
      <c r="N1393" s="3">
        <v>71546.059212000007</v>
      </c>
      <c r="O1393" s="3">
        <v>390165.721685</v>
      </c>
    </row>
    <row r="1394" spans="1:15">
      <c r="A1394" s="2" t="s">
        <v>3213</v>
      </c>
      <c r="B1394" s="2" t="s">
        <v>57</v>
      </c>
      <c r="C1394" s="2" t="s">
        <v>3330</v>
      </c>
      <c r="D1394" s="2" t="s">
        <v>3331</v>
      </c>
      <c r="E1394" s="2" t="s">
        <v>30</v>
      </c>
      <c r="F1394" s="2" t="s">
        <v>54</v>
      </c>
      <c r="G1394" s="2" t="s">
        <v>70</v>
      </c>
      <c r="H1394" s="2" t="s">
        <v>331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</row>
    <row r="1395" spans="1:15">
      <c r="A1395" s="2" t="s">
        <v>3213</v>
      </c>
      <c r="B1395" s="2" t="s">
        <v>57</v>
      </c>
      <c r="C1395" s="2" t="s">
        <v>3597</v>
      </c>
      <c r="D1395" s="2" t="s">
        <v>3598</v>
      </c>
      <c r="E1395" s="2" t="s">
        <v>30</v>
      </c>
      <c r="F1395" s="2" t="s">
        <v>54</v>
      </c>
      <c r="G1395" s="2" t="s">
        <v>70</v>
      </c>
      <c r="H1395" s="2" t="s">
        <v>331</v>
      </c>
      <c r="I1395" s="3">
        <v>47995.599097999999</v>
      </c>
      <c r="J1395" s="3">
        <v>73191.465196000019</v>
      </c>
      <c r="K1395" s="3">
        <v>81248.745406000045</v>
      </c>
      <c r="L1395" s="3">
        <v>59585.023702000006</v>
      </c>
      <c r="M1395" s="3">
        <v>56598.829070999993</v>
      </c>
      <c r="N1395" s="3">
        <v>71546.059212000007</v>
      </c>
      <c r="O1395" s="3">
        <v>390165.721685</v>
      </c>
    </row>
    <row r="1396" spans="1:15">
      <c r="A1396" s="2" t="s">
        <v>3213</v>
      </c>
      <c r="B1396" s="2" t="s">
        <v>57</v>
      </c>
      <c r="C1396" s="2" t="s">
        <v>3461</v>
      </c>
      <c r="D1396" s="2" t="s">
        <v>3613</v>
      </c>
      <c r="E1396" s="2" t="s">
        <v>30</v>
      </c>
      <c r="F1396" s="2" t="s">
        <v>54</v>
      </c>
      <c r="G1396" s="2" t="s">
        <v>70</v>
      </c>
      <c r="H1396" s="2" t="s">
        <v>331</v>
      </c>
      <c r="I1396" s="3">
        <v>47995.599098000013</v>
      </c>
      <c r="J1396" s="3">
        <v>73191.465196000005</v>
      </c>
      <c r="K1396" s="3">
        <v>81248.745406000031</v>
      </c>
      <c r="L1396" s="3">
        <v>59585.023702000006</v>
      </c>
      <c r="M1396" s="3">
        <v>56598.829070999993</v>
      </c>
      <c r="N1396" s="3">
        <v>71546.059211999978</v>
      </c>
      <c r="O1396" s="3">
        <v>390165.721685</v>
      </c>
    </row>
    <row r="1397" spans="1:15">
      <c r="A1397" s="2" t="s">
        <v>3213</v>
      </c>
      <c r="B1397" s="2" t="s">
        <v>57</v>
      </c>
      <c r="C1397" s="2" t="s">
        <v>3306</v>
      </c>
      <c r="D1397" s="2" t="s">
        <v>3564</v>
      </c>
      <c r="E1397" s="2" t="s">
        <v>30</v>
      </c>
      <c r="F1397" s="2" t="s">
        <v>54</v>
      </c>
      <c r="G1397" s="2" t="s">
        <v>70</v>
      </c>
      <c r="H1397" s="2" t="s">
        <v>331</v>
      </c>
      <c r="I1397" s="3">
        <v>47995.599098000006</v>
      </c>
      <c r="J1397" s="3">
        <v>73191.46519599999</v>
      </c>
      <c r="K1397" s="3">
        <v>81248.745406000002</v>
      </c>
      <c r="L1397" s="3">
        <v>59585.023702000006</v>
      </c>
      <c r="M1397" s="3">
        <v>56598.829070999986</v>
      </c>
      <c r="N1397" s="3">
        <v>71546.059212000036</v>
      </c>
      <c r="O1397" s="3">
        <v>390165.721685</v>
      </c>
    </row>
    <row r="1398" spans="1:15">
      <c r="A1398" s="2" t="s">
        <v>3213</v>
      </c>
      <c r="B1398" s="2" t="s">
        <v>57</v>
      </c>
      <c r="C1398" s="2" t="s">
        <v>3306</v>
      </c>
      <c r="D1398" s="2" t="s">
        <v>3307</v>
      </c>
      <c r="E1398" s="2" t="s">
        <v>30</v>
      </c>
      <c r="F1398" s="2" t="s">
        <v>54</v>
      </c>
      <c r="G1398" s="2" t="s">
        <v>70</v>
      </c>
      <c r="H1398" s="2" t="s">
        <v>331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</row>
    <row r="1399" spans="1:15">
      <c r="A1399" s="2" t="s">
        <v>3213</v>
      </c>
      <c r="B1399" s="2" t="s">
        <v>57</v>
      </c>
      <c r="C1399" s="2" t="s">
        <v>3618</v>
      </c>
      <c r="D1399" s="2" t="s">
        <v>3619</v>
      </c>
      <c r="E1399" s="2" t="s">
        <v>30</v>
      </c>
      <c r="F1399" s="2" t="s">
        <v>54</v>
      </c>
      <c r="G1399" s="2" t="s">
        <v>70</v>
      </c>
      <c r="H1399" s="2" t="s">
        <v>331</v>
      </c>
      <c r="I1399" s="3">
        <v>47995.599097999991</v>
      </c>
      <c r="J1399" s="3">
        <v>73191.465196000005</v>
      </c>
      <c r="K1399" s="3">
        <v>81248.745406000002</v>
      </c>
      <c r="L1399" s="3">
        <v>59585.023702000006</v>
      </c>
      <c r="M1399" s="3">
        <v>56598.829070999978</v>
      </c>
      <c r="N1399" s="3">
        <v>71546.059212000022</v>
      </c>
      <c r="O1399" s="3">
        <v>390165.721685</v>
      </c>
    </row>
    <row r="1400" spans="1:15">
      <c r="A1400" s="2" t="s">
        <v>3213</v>
      </c>
      <c r="B1400" s="2" t="s">
        <v>57</v>
      </c>
      <c r="C1400" s="2" t="s">
        <v>3608</v>
      </c>
      <c r="D1400" s="2" t="s">
        <v>3609</v>
      </c>
      <c r="E1400" s="2" t="s">
        <v>30</v>
      </c>
      <c r="F1400" s="2" t="s">
        <v>54</v>
      </c>
      <c r="G1400" s="2" t="s">
        <v>70</v>
      </c>
      <c r="H1400" s="2" t="s">
        <v>331</v>
      </c>
      <c r="I1400" s="3">
        <v>47995.599097999991</v>
      </c>
      <c r="J1400" s="3">
        <v>73191.46519599999</v>
      </c>
      <c r="K1400" s="3">
        <v>81248.745406000016</v>
      </c>
      <c r="L1400" s="3">
        <v>59585.023702000006</v>
      </c>
      <c r="M1400" s="3">
        <v>56598.829071</v>
      </c>
      <c r="N1400" s="3">
        <v>71546.059212000007</v>
      </c>
      <c r="O1400" s="3">
        <v>390165.721685</v>
      </c>
    </row>
    <row r="1401" spans="1:15">
      <c r="A1401" s="2" t="s">
        <v>3213</v>
      </c>
      <c r="B1401" s="2" t="s">
        <v>57</v>
      </c>
      <c r="C1401" s="2" t="s">
        <v>3304</v>
      </c>
      <c r="D1401" s="2" t="s">
        <v>3622</v>
      </c>
      <c r="E1401" s="2" t="s">
        <v>30</v>
      </c>
      <c r="F1401" s="2" t="s">
        <v>54</v>
      </c>
      <c r="G1401" s="2" t="s">
        <v>70</v>
      </c>
      <c r="H1401" s="2" t="s">
        <v>331</v>
      </c>
      <c r="I1401" s="3">
        <v>47995.599098000006</v>
      </c>
      <c r="J1401" s="3">
        <v>73191.465196000005</v>
      </c>
      <c r="K1401" s="3">
        <v>81248.745406000031</v>
      </c>
      <c r="L1401" s="3">
        <v>59585.023702000006</v>
      </c>
      <c r="M1401" s="3">
        <v>56598.829070999993</v>
      </c>
      <c r="N1401" s="3">
        <v>71546.059212000007</v>
      </c>
      <c r="O1401" s="3">
        <v>390165.721685</v>
      </c>
    </row>
    <row r="1402" spans="1:15">
      <c r="A1402" s="2" t="s">
        <v>3213</v>
      </c>
      <c r="B1402" s="2" t="s">
        <v>57</v>
      </c>
      <c r="C1402" s="2" t="s">
        <v>3304</v>
      </c>
      <c r="D1402" s="2" t="s">
        <v>3305</v>
      </c>
      <c r="E1402" s="2" t="s">
        <v>30</v>
      </c>
      <c r="F1402" s="2" t="s">
        <v>54</v>
      </c>
      <c r="G1402" s="2" t="s">
        <v>70</v>
      </c>
      <c r="H1402" s="2" t="s">
        <v>331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</row>
    <row r="1403" spans="1:15">
      <c r="A1403" s="2" t="s">
        <v>3213</v>
      </c>
      <c r="B1403" s="2" t="s">
        <v>57</v>
      </c>
      <c r="C1403" s="2" t="s">
        <v>3364</v>
      </c>
      <c r="D1403" s="2" t="s">
        <v>3538</v>
      </c>
      <c r="E1403" s="2" t="s">
        <v>30</v>
      </c>
      <c r="F1403" s="2" t="s">
        <v>54</v>
      </c>
      <c r="G1403" s="2" t="s">
        <v>70</v>
      </c>
      <c r="H1403" s="2" t="s">
        <v>331</v>
      </c>
      <c r="I1403" s="3">
        <v>47995.599098000006</v>
      </c>
      <c r="J1403" s="3">
        <v>73191.465196000005</v>
      </c>
      <c r="K1403" s="3">
        <v>81248.745405999987</v>
      </c>
      <c r="L1403" s="3">
        <v>59585.023702000006</v>
      </c>
      <c r="M1403" s="3">
        <v>56598.829071000015</v>
      </c>
      <c r="N1403" s="3">
        <v>71546.059212000022</v>
      </c>
      <c r="O1403" s="3">
        <v>390165.721685</v>
      </c>
    </row>
    <row r="1404" spans="1:15">
      <c r="A1404" s="2" t="s">
        <v>3213</v>
      </c>
      <c r="B1404" s="2" t="s">
        <v>57</v>
      </c>
      <c r="C1404" s="2" t="s">
        <v>3364</v>
      </c>
      <c r="D1404" s="2" t="s">
        <v>3365</v>
      </c>
      <c r="E1404" s="2" t="s">
        <v>30</v>
      </c>
      <c r="F1404" s="2" t="s">
        <v>54</v>
      </c>
      <c r="G1404" s="2" t="s">
        <v>70</v>
      </c>
      <c r="H1404" s="2" t="s">
        <v>331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</row>
    <row r="1405" spans="1:15">
      <c r="A1405" s="2" t="s">
        <v>3213</v>
      </c>
      <c r="B1405" s="2" t="s">
        <v>57</v>
      </c>
      <c r="C1405" s="2" t="s">
        <v>3229</v>
      </c>
      <c r="D1405" s="2" t="s">
        <v>3581</v>
      </c>
      <c r="E1405" s="2" t="s">
        <v>30</v>
      </c>
      <c r="F1405" s="2" t="s">
        <v>54</v>
      </c>
      <c r="G1405" s="2" t="s">
        <v>70</v>
      </c>
      <c r="H1405" s="2" t="s">
        <v>331</v>
      </c>
      <c r="I1405" s="3">
        <v>47995.599097999991</v>
      </c>
      <c r="J1405" s="3">
        <v>73191.465196000005</v>
      </c>
      <c r="K1405" s="3">
        <v>81248.745406000002</v>
      </c>
      <c r="L1405" s="3">
        <v>59585.023701999991</v>
      </c>
      <c r="M1405" s="3">
        <v>56598.829070999993</v>
      </c>
      <c r="N1405" s="3">
        <v>71546.059212000007</v>
      </c>
      <c r="O1405" s="3">
        <v>390165.721685</v>
      </c>
    </row>
    <row r="1406" spans="1:15">
      <c r="A1406" s="2" t="s">
        <v>3213</v>
      </c>
      <c r="B1406" s="2" t="s">
        <v>57</v>
      </c>
      <c r="C1406" s="2" t="s">
        <v>3229</v>
      </c>
      <c r="D1406" s="2" t="s">
        <v>3379</v>
      </c>
      <c r="E1406" s="2" t="s">
        <v>30</v>
      </c>
      <c r="F1406" s="2" t="s">
        <v>54</v>
      </c>
      <c r="G1406" s="2" t="s">
        <v>70</v>
      </c>
      <c r="H1406" s="2" t="s">
        <v>331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</row>
    <row r="1407" spans="1:15">
      <c r="A1407" s="2" t="s">
        <v>3213</v>
      </c>
      <c r="B1407" s="2" t="s">
        <v>57</v>
      </c>
      <c r="C1407" s="2" t="s">
        <v>3326</v>
      </c>
      <c r="D1407" s="2" t="s">
        <v>3630</v>
      </c>
      <c r="E1407" s="2" t="s">
        <v>30</v>
      </c>
      <c r="F1407" s="2" t="s">
        <v>54</v>
      </c>
      <c r="G1407" s="2" t="s">
        <v>70</v>
      </c>
      <c r="H1407" s="2" t="s">
        <v>331</v>
      </c>
      <c r="I1407" s="3">
        <v>47995.599098000006</v>
      </c>
      <c r="J1407" s="3">
        <v>73191.46519599999</v>
      </c>
      <c r="K1407" s="3">
        <v>81248.745406000002</v>
      </c>
      <c r="L1407" s="3">
        <v>59585.023702000013</v>
      </c>
      <c r="M1407" s="3">
        <v>56598.829070999978</v>
      </c>
      <c r="N1407" s="3">
        <v>71546.059212000007</v>
      </c>
      <c r="O1407" s="3">
        <v>390165.721685</v>
      </c>
    </row>
    <row r="1408" spans="1:15">
      <c r="A1408" s="2" t="s">
        <v>3213</v>
      </c>
      <c r="B1408" s="2" t="s">
        <v>57</v>
      </c>
      <c r="C1408" s="2" t="s">
        <v>3326</v>
      </c>
      <c r="D1408" s="2" t="s">
        <v>3327</v>
      </c>
      <c r="E1408" s="2" t="s">
        <v>30</v>
      </c>
      <c r="F1408" s="2" t="s">
        <v>54</v>
      </c>
      <c r="G1408" s="2" t="s">
        <v>70</v>
      </c>
      <c r="H1408" s="2" t="s">
        <v>331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</row>
    <row r="1409" spans="1:15">
      <c r="A1409" s="2" t="s">
        <v>3213</v>
      </c>
      <c r="B1409" s="2" t="s">
        <v>57</v>
      </c>
      <c r="C1409" s="2" t="s">
        <v>3628</v>
      </c>
      <c r="D1409" s="2" t="s">
        <v>3629</v>
      </c>
      <c r="E1409" s="2" t="s">
        <v>30</v>
      </c>
      <c r="F1409" s="2" t="s">
        <v>54</v>
      </c>
      <c r="G1409" s="2" t="s">
        <v>70</v>
      </c>
      <c r="H1409" s="2" t="s">
        <v>331</v>
      </c>
      <c r="I1409" s="3">
        <v>47995.599097999999</v>
      </c>
      <c r="J1409" s="3">
        <v>73191.465196000019</v>
      </c>
      <c r="K1409" s="3">
        <v>81248.745406000016</v>
      </c>
      <c r="L1409" s="3">
        <v>59585.023702000006</v>
      </c>
      <c r="M1409" s="3">
        <v>56598.829071</v>
      </c>
      <c r="N1409" s="3">
        <v>71546.059212000007</v>
      </c>
      <c r="O1409" s="3">
        <v>390165.721685</v>
      </c>
    </row>
    <row r="1410" spans="1:15">
      <c r="A1410" s="2" t="s">
        <v>3213</v>
      </c>
      <c r="B1410" s="2" t="s">
        <v>57</v>
      </c>
      <c r="C1410" s="2" t="s">
        <v>3316</v>
      </c>
      <c r="D1410" s="2" t="s">
        <v>3636</v>
      </c>
      <c r="E1410" s="2" t="s">
        <v>30</v>
      </c>
      <c r="F1410" s="2" t="s">
        <v>54</v>
      </c>
      <c r="G1410" s="2" t="s">
        <v>70</v>
      </c>
      <c r="H1410" s="2" t="s">
        <v>331</v>
      </c>
      <c r="I1410" s="3">
        <v>47995.599097999991</v>
      </c>
      <c r="J1410" s="3">
        <v>73191.465196000005</v>
      </c>
      <c r="K1410" s="3">
        <v>81248.745406000016</v>
      </c>
      <c r="L1410" s="3">
        <v>59585.023701999999</v>
      </c>
      <c r="M1410" s="3">
        <v>56598.829071</v>
      </c>
      <c r="N1410" s="3">
        <v>71546.059212000007</v>
      </c>
      <c r="O1410" s="3">
        <v>390165.721685</v>
      </c>
    </row>
    <row r="1411" spans="1:15">
      <c r="A1411" s="2" t="s">
        <v>3213</v>
      </c>
      <c r="B1411" s="2" t="s">
        <v>57</v>
      </c>
      <c r="C1411" s="2" t="s">
        <v>3316</v>
      </c>
      <c r="D1411" s="2" t="s">
        <v>3317</v>
      </c>
      <c r="E1411" s="2" t="s">
        <v>30</v>
      </c>
      <c r="F1411" s="2" t="s">
        <v>54</v>
      </c>
      <c r="G1411" s="2" t="s">
        <v>70</v>
      </c>
      <c r="H1411" s="2" t="s">
        <v>331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</row>
    <row r="1412" spans="1:15">
      <c r="A1412" s="2" t="s">
        <v>3213</v>
      </c>
      <c r="B1412" s="2" t="s">
        <v>57</v>
      </c>
      <c r="C1412" s="2" t="s">
        <v>3308</v>
      </c>
      <c r="D1412" s="2" t="s">
        <v>3631</v>
      </c>
      <c r="E1412" s="2" t="s">
        <v>30</v>
      </c>
      <c r="F1412" s="2" t="s">
        <v>54</v>
      </c>
      <c r="G1412" s="2" t="s">
        <v>70</v>
      </c>
      <c r="H1412" s="2" t="s">
        <v>331</v>
      </c>
      <c r="I1412" s="3">
        <v>47995.599097999999</v>
      </c>
      <c r="J1412" s="3">
        <v>73191.465196000005</v>
      </c>
      <c r="K1412" s="3">
        <v>81248.745406000016</v>
      </c>
      <c r="L1412" s="3">
        <v>59585.023702000006</v>
      </c>
      <c r="M1412" s="3">
        <v>56598.829071</v>
      </c>
      <c r="N1412" s="3">
        <v>71546.059212000022</v>
      </c>
      <c r="O1412" s="3">
        <v>390165.721685</v>
      </c>
    </row>
    <row r="1413" spans="1:15">
      <c r="A1413" s="2" t="s">
        <v>3213</v>
      </c>
      <c r="B1413" s="2" t="s">
        <v>57</v>
      </c>
      <c r="C1413" s="2" t="s">
        <v>3308</v>
      </c>
      <c r="D1413" s="2" t="s">
        <v>3309</v>
      </c>
      <c r="E1413" s="2" t="s">
        <v>30</v>
      </c>
      <c r="F1413" s="2" t="s">
        <v>54</v>
      </c>
      <c r="G1413" s="2" t="s">
        <v>70</v>
      </c>
      <c r="H1413" s="2" t="s">
        <v>331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</row>
    <row r="1414" spans="1:15">
      <c r="A1414" s="2" t="s">
        <v>3213</v>
      </c>
      <c r="B1414" s="2" t="s">
        <v>57</v>
      </c>
      <c r="C1414" s="2" t="s">
        <v>3603</v>
      </c>
      <c r="D1414" s="2" t="s">
        <v>3604</v>
      </c>
      <c r="E1414" s="2" t="s">
        <v>30</v>
      </c>
      <c r="F1414" s="2" t="s">
        <v>54</v>
      </c>
      <c r="G1414" s="2" t="s">
        <v>70</v>
      </c>
      <c r="H1414" s="2" t="s">
        <v>331</v>
      </c>
      <c r="I1414" s="3">
        <v>47995.599098000013</v>
      </c>
      <c r="J1414" s="3">
        <v>73191.465196000034</v>
      </c>
      <c r="K1414" s="3">
        <v>81248.745406000002</v>
      </c>
      <c r="L1414" s="3">
        <v>59585.023702000006</v>
      </c>
      <c r="M1414" s="3">
        <v>56598.829070999978</v>
      </c>
      <c r="N1414" s="3">
        <v>71546.059211999993</v>
      </c>
      <c r="O1414" s="3">
        <v>390165.721685</v>
      </c>
    </row>
    <row r="1415" spans="1:15">
      <c r="A1415" s="2" t="s">
        <v>3213</v>
      </c>
      <c r="B1415" s="2" t="s">
        <v>57</v>
      </c>
      <c r="C1415" s="2" t="s">
        <v>3634</v>
      </c>
      <c r="D1415" s="2" t="s">
        <v>3635</v>
      </c>
      <c r="E1415" s="2" t="s">
        <v>30</v>
      </c>
      <c r="F1415" s="2" t="s">
        <v>54</v>
      </c>
      <c r="G1415" s="2" t="s">
        <v>70</v>
      </c>
      <c r="H1415" s="2" t="s">
        <v>331</v>
      </c>
      <c r="I1415" s="3">
        <v>47995.599097999999</v>
      </c>
      <c r="J1415" s="3">
        <v>73191.465196000034</v>
      </c>
      <c r="K1415" s="3">
        <v>81248.745406000002</v>
      </c>
      <c r="L1415" s="3">
        <v>59585.023702000006</v>
      </c>
      <c r="M1415" s="3">
        <v>56598.829070999986</v>
      </c>
      <c r="N1415" s="3">
        <v>71546.059212000007</v>
      </c>
      <c r="O1415" s="3">
        <v>390165.721685</v>
      </c>
    </row>
    <row r="1416" spans="1:15">
      <c r="A1416" s="2" t="s">
        <v>3213</v>
      </c>
      <c r="B1416" s="2" t="s">
        <v>57</v>
      </c>
      <c r="C1416" s="2" t="s">
        <v>3566</v>
      </c>
      <c r="D1416" s="2" t="s">
        <v>3567</v>
      </c>
      <c r="E1416" s="2" t="s">
        <v>30</v>
      </c>
      <c r="F1416" s="2" t="s">
        <v>54</v>
      </c>
      <c r="G1416" s="2" t="s">
        <v>70</v>
      </c>
      <c r="H1416" s="2" t="s">
        <v>331</v>
      </c>
      <c r="I1416" s="3">
        <v>47995.599098000006</v>
      </c>
      <c r="J1416" s="3">
        <v>73191.46519599999</v>
      </c>
      <c r="K1416" s="3">
        <v>81248.745405999973</v>
      </c>
      <c r="L1416" s="3">
        <v>59585.023702000013</v>
      </c>
      <c r="M1416" s="3">
        <v>56598.829070999986</v>
      </c>
      <c r="N1416" s="3">
        <v>71546.059211999993</v>
      </c>
      <c r="O1416" s="3">
        <v>390165.721685</v>
      </c>
    </row>
    <row r="1417" spans="1:15">
      <c r="A1417" s="2" t="s">
        <v>3213</v>
      </c>
      <c r="B1417" s="2" t="s">
        <v>57</v>
      </c>
      <c r="C1417" s="2" t="s">
        <v>3334</v>
      </c>
      <c r="D1417" s="2" t="s">
        <v>3637</v>
      </c>
      <c r="E1417" s="2" t="s">
        <v>30</v>
      </c>
      <c r="F1417" s="2" t="s">
        <v>54</v>
      </c>
      <c r="G1417" s="2" t="s">
        <v>70</v>
      </c>
      <c r="H1417" s="2" t="s">
        <v>331</v>
      </c>
      <c r="I1417" s="3">
        <v>47995.599097999991</v>
      </c>
      <c r="J1417" s="3">
        <v>73191.465196000019</v>
      </c>
      <c r="K1417" s="3">
        <v>81248.745406000031</v>
      </c>
      <c r="L1417" s="3">
        <v>59585.023702000013</v>
      </c>
      <c r="M1417" s="3">
        <v>56598.829070999986</v>
      </c>
      <c r="N1417" s="3">
        <v>71546.059212000022</v>
      </c>
      <c r="O1417" s="3">
        <v>390165.721685</v>
      </c>
    </row>
    <row r="1418" spans="1:15">
      <c r="A1418" s="2" t="s">
        <v>3213</v>
      </c>
      <c r="B1418" s="2" t="s">
        <v>57</v>
      </c>
      <c r="C1418" s="2" t="s">
        <v>3334</v>
      </c>
      <c r="D1418" s="2" t="s">
        <v>3335</v>
      </c>
      <c r="E1418" s="2" t="s">
        <v>30</v>
      </c>
      <c r="F1418" s="2" t="s">
        <v>54</v>
      </c>
      <c r="G1418" s="2" t="s">
        <v>70</v>
      </c>
      <c r="H1418" s="2" t="s">
        <v>331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</row>
    <row r="1419" spans="1:15">
      <c r="A1419" s="2" t="s">
        <v>3213</v>
      </c>
      <c r="B1419" s="2" t="s">
        <v>57</v>
      </c>
      <c r="C1419" s="2" t="s">
        <v>3568</v>
      </c>
      <c r="D1419" s="2" t="s">
        <v>3569</v>
      </c>
      <c r="E1419" s="2" t="s">
        <v>30</v>
      </c>
      <c r="F1419" s="2" t="s">
        <v>54</v>
      </c>
      <c r="G1419" s="2" t="s">
        <v>70</v>
      </c>
      <c r="H1419" s="2" t="s">
        <v>331</v>
      </c>
      <c r="I1419" s="3">
        <v>47995.599097999991</v>
      </c>
      <c r="J1419" s="3">
        <v>73191.465196000005</v>
      </c>
      <c r="K1419" s="3">
        <v>81248.745406000002</v>
      </c>
      <c r="L1419" s="3">
        <v>59585.023702000013</v>
      </c>
      <c r="M1419" s="3">
        <v>56598.829071000007</v>
      </c>
      <c r="N1419" s="3">
        <v>71546.059211999964</v>
      </c>
      <c r="O1419" s="3">
        <v>390165.721685</v>
      </c>
    </row>
    <row r="1420" spans="1:15">
      <c r="A1420" s="2" t="s">
        <v>3213</v>
      </c>
      <c r="B1420" s="2" t="s">
        <v>57</v>
      </c>
      <c r="C1420" s="2" t="s">
        <v>3375</v>
      </c>
      <c r="D1420" s="2" t="s">
        <v>3586</v>
      </c>
      <c r="E1420" s="2" t="s">
        <v>30</v>
      </c>
      <c r="F1420" s="2" t="s">
        <v>54</v>
      </c>
      <c r="G1420" s="2" t="s">
        <v>70</v>
      </c>
      <c r="H1420" s="2" t="s">
        <v>331</v>
      </c>
      <c r="I1420" s="3">
        <v>47995.599097999991</v>
      </c>
      <c r="J1420" s="3">
        <v>73191.46519599999</v>
      </c>
      <c r="K1420" s="3">
        <v>81248.745406000002</v>
      </c>
      <c r="L1420" s="3">
        <v>59585.023702000006</v>
      </c>
      <c r="M1420" s="3">
        <v>56598.829071</v>
      </c>
      <c r="N1420" s="3">
        <v>71546.059212000007</v>
      </c>
      <c r="O1420" s="3">
        <v>390165.721685</v>
      </c>
    </row>
    <row r="1421" spans="1:15">
      <c r="A1421" s="2" t="s">
        <v>3213</v>
      </c>
      <c r="B1421" s="2" t="s">
        <v>57</v>
      </c>
      <c r="C1421" s="2" t="s">
        <v>3375</v>
      </c>
      <c r="D1421" s="2" t="s">
        <v>3376</v>
      </c>
      <c r="E1421" s="2" t="s">
        <v>30</v>
      </c>
      <c r="F1421" s="2" t="s">
        <v>54</v>
      </c>
      <c r="G1421" s="2" t="s">
        <v>70</v>
      </c>
      <c r="H1421" s="2" t="s">
        <v>331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</row>
    <row r="1422" spans="1:15">
      <c r="A1422" s="2" t="s">
        <v>3213</v>
      </c>
      <c r="B1422" s="2" t="s">
        <v>57</v>
      </c>
      <c r="C1422" s="2" t="s">
        <v>3620</v>
      </c>
      <c r="D1422" s="2" t="s">
        <v>3621</v>
      </c>
      <c r="E1422" s="2" t="s">
        <v>30</v>
      </c>
      <c r="F1422" s="2" t="s">
        <v>54</v>
      </c>
      <c r="G1422" s="2" t="s">
        <v>70</v>
      </c>
      <c r="H1422" s="2" t="s">
        <v>331</v>
      </c>
      <c r="I1422" s="3">
        <v>47995.599098000006</v>
      </c>
      <c r="J1422" s="3">
        <v>73191.465196000005</v>
      </c>
      <c r="K1422" s="3">
        <v>81248.745406000016</v>
      </c>
      <c r="L1422" s="3">
        <v>59585.023701999999</v>
      </c>
      <c r="M1422" s="3">
        <v>56598.829070999993</v>
      </c>
      <c r="N1422" s="3">
        <v>71546.059212000007</v>
      </c>
      <c r="O1422" s="3">
        <v>390165.721685</v>
      </c>
    </row>
    <row r="1423" spans="1:15">
      <c r="A1423" s="2" t="s">
        <v>3213</v>
      </c>
      <c r="B1423" s="2" t="s">
        <v>57</v>
      </c>
      <c r="C1423" s="2" t="s">
        <v>3222</v>
      </c>
      <c r="D1423" s="2" t="s">
        <v>3589</v>
      </c>
      <c r="E1423" s="2" t="s">
        <v>30</v>
      </c>
      <c r="F1423" s="2" t="s">
        <v>54</v>
      </c>
      <c r="G1423" s="2" t="s">
        <v>70</v>
      </c>
      <c r="H1423" s="2" t="s">
        <v>331</v>
      </c>
      <c r="I1423" s="3">
        <v>47995.599098000006</v>
      </c>
      <c r="J1423" s="3">
        <v>73191.46519599999</v>
      </c>
      <c r="K1423" s="3">
        <v>81248.745406000002</v>
      </c>
      <c r="L1423" s="3">
        <v>59585.023701999999</v>
      </c>
      <c r="M1423" s="3">
        <v>56598.829071000007</v>
      </c>
      <c r="N1423" s="3">
        <v>71546.059212000022</v>
      </c>
      <c r="O1423" s="3">
        <v>390165.721685</v>
      </c>
    </row>
    <row r="1424" spans="1:15">
      <c r="A1424" s="2" t="s">
        <v>3213</v>
      </c>
      <c r="B1424" s="2" t="s">
        <v>57</v>
      </c>
      <c r="C1424" s="2" t="s">
        <v>3222</v>
      </c>
      <c r="D1424" s="2" t="s">
        <v>3338</v>
      </c>
      <c r="E1424" s="2" t="s">
        <v>30</v>
      </c>
      <c r="F1424" s="2" t="s">
        <v>54</v>
      </c>
      <c r="G1424" s="2" t="s">
        <v>70</v>
      </c>
      <c r="H1424" s="2" t="s">
        <v>331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</row>
    <row r="1425" spans="1:15">
      <c r="A1425" s="2" t="s">
        <v>3213</v>
      </c>
      <c r="B1425" s="2" t="s">
        <v>57</v>
      </c>
      <c r="C1425" s="2" t="s">
        <v>3322</v>
      </c>
      <c r="D1425" s="2" t="s">
        <v>3623</v>
      </c>
      <c r="E1425" s="2" t="s">
        <v>30</v>
      </c>
      <c r="F1425" s="2" t="s">
        <v>54</v>
      </c>
      <c r="G1425" s="2" t="s">
        <v>70</v>
      </c>
      <c r="H1425" s="2" t="s">
        <v>331</v>
      </c>
      <c r="I1425" s="3">
        <v>47995.599097999991</v>
      </c>
      <c r="J1425" s="3">
        <v>73191.465195999976</v>
      </c>
      <c r="K1425" s="3">
        <v>81248.745406000031</v>
      </c>
      <c r="L1425" s="3">
        <v>59585.023702000006</v>
      </c>
      <c r="M1425" s="3">
        <v>56598.829070999993</v>
      </c>
      <c r="N1425" s="3">
        <v>71546.059211999978</v>
      </c>
      <c r="O1425" s="3">
        <v>390165.721685</v>
      </c>
    </row>
    <row r="1426" spans="1:15">
      <c r="A1426" s="2" t="s">
        <v>3213</v>
      </c>
      <c r="B1426" s="2" t="s">
        <v>57</v>
      </c>
      <c r="C1426" s="2" t="s">
        <v>3322</v>
      </c>
      <c r="D1426" s="2" t="s">
        <v>3323</v>
      </c>
      <c r="E1426" s="2" t="s">
        <v>30</v>
      </c>
      <c r="F1426" s="2" t="s">
        <v>54</v>
      </c>
      <c r="G1426" s="2" t="s">
        <v>70</v>
      </c>
      <c r="H1426" s="2" t="s">
        <v>331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</row>
    <row r="1427" spans="1:15">
      <c r="A1427" s="2" t="s">
        <v>3213</v>
      </c>
      <c r="B1427" s="2" t="s">
        <v>57</v>
      </c>
      <c r="C1427" s="2" t="s">
        <v>3328</v>
      </c>
      <c r="D1427" s="2" t="s">
        <v>3560</v>
      </c>
      <c r="E1427" s="2" t="s">
        <v>30</v>
      </c>
      <c r="F1427" s="2" t="s">
        <v>54</v>
      </c>
      <c r="G1427" s="2" t="s">
        <v>70</v>
      </c>
      <c r="H1427" s="2" t="s">
        <v>331</v>
      </c>
      <c r="I1427" s="3">
        <v>47995.599098000006</v>
      </c>
      <c r="J1427" s="3">
        <v>73191.46519599999</v>
      </c>
      <c r="K1427" s="3">
        <v>81248.745406000031</v>
      </c>
      <c r="L1427" s="3">
        <v>59585.023701999999</v>
      </c>
      <c r="M1427" s="3">
        <v>56598.829070999993</v>
      </c>
      <c r="N1427" s="3">
        <v>71546.059211999993</v>
      </c>
      <c r="O1427" s="3">
        <v>390165.721685</v>
      </c>
    </row>
    <row r="1428" spans="1:15">
      <c r="A1428" s="2" t="s">
        <v>3213</v>
      </c>
      <c r="B1428" s="2" t="s">
        <v>57</v>
      </c>
      <c r="C1428" s="2" t="s">
        <v>3328</v>
      </c>
      <c r="D1428" s="2" t="s">
        <v>3329</v>
      </c>
      <c r="E1428" s="2" t="s">
        <v>30</v>
      </c>
      <c r="F1428" s="2" t="s">
        <v>54</v>
      </c>
      <c r="G1428" s="2" t="s">
        <v>70</v>
      </c>
      <c r="H1428" s="2" t="s">
        <v>331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</row>
    <row r="1429" spans="1:15">
      <c r="A1429" s="2" t="s">
        <v>3213</v>
      </c>
      <c r="B1429" s="2" t="s">
        <v>57</v>
      </c>
      <c r="C1429" s="2" t="s">
        <v>3626</v>
      </c>
      <c r="D1429" s="2" t="s">
        <v>3627</v>
      </c>
      <c r="E1429" s="2" t="s">
        <v>30</v>
      </c>
      <c r="F1429" s="2" t="s">
        <v>54</v>
      </c>
      <c r="G1429" s="2" t="s">
        <v>70</v>
      </c>
      <c r="H1429" s="2" t="s">
        <v>331</v>
      </c>
      <c r="I1429" s="3">
        <v>47995.599097999999</v>
      </c>
      <c r="J1429" s="3">
        <v>73191.465196000005</v>
      </c>
      <c r="K1429" s="3">
        <v>81248.745405999987</v>
      </c>
      <c r="L1429" s="3">
        <v>59585.02370200002</v>
      </c>
      <c r="M1429" s="3">
        <v>56598.829071</v>
      </c>
      <c r="N1429" s="3">
        <v>71546.059212000007</v>
      </c>
      <c r="O1429" s="3">
        <v>390165.721685</v>
      </c>
    </row>
    <row r="1430" spans="1:15">
      <c r="A1430" s="2" t="s">
        <v>3213</v>
      </c>
      <c r="B1430" s="2" t="s">
        <v>57</v>
      </c>
      <c r="C1430" s="2" t="s">
        <v>3349</v>
      </c>
      <c r="D1430" s="2" t="s">
        <v>3548</v>
      </c>
      <c r="E1430" s="2" t="s">
        <v>30</v>
      </c>
      <c r="F1430" s="2" t="s">
        <v>54</v>
      </c>
      <c r="G1430" s="2" t="s">
        <v>70</v>
      </c>
      <c r="H1430" s="2" t="s">
        <v>331</v>
      </c>
      <c r="I1430" s="3">
        <v>47995.599098000006</v>
      </c>
      <c r="J1430" s="3">
        <v>73191.465196000005</v>
      </c>
      <c r="K1430" s="3">
        <v>81248.745406000031</v>
      </c>
      <c r="L1430" s="3">
        <v>59585.023701999999</v>
      </c>
      <c r="M1430" s="3">
        <v>56598.829071</v>
      </c>
      <c r="N1430" s="3">
        <v>71546.059211999993</v>
      </c>
      <c r="O1430" s="3">
        <v>390165.721685</v>
      </c>
    </row>
    <row r="1431" spans="1:15">
      <c r="A1431" s="2" t="s">
        <v>3213</v>
      </c>
      <c r="B1431" s="2" t="s">
        <v>57</v>
      </c>
      <c r="C1431" s="2" t="s">
        <v>3349</v>
      </c>
      <c r="D1431" s="2" t="s">
        <v>3350</v>
      </c>
      <c r="E1431" s="2" t="s">
        <v>30</v>
      </c>
      <c r="F1431" s="2" t="s">
        <v>54</v>
      </c>
      <c r="G1431" s="2" t="s">
        <v>70</v>
      </c>
      <c r="H1431" s="2" t="s">
        <v>331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</row>
    <row r="1432" spans="1:15">
      <c r="A1432" s="2" t="s">
        <v>3213</v>
      </c>
      <c r="B1432" s="2" t="s">
        <v>57</v>
      </c>
      <c r="C1432" s="2" t="s">
        <v>3359</v>
      </c>
      <c r="D1432" s="2" t="s">
        <v>3580</v>
      </c>
      <c r="E1432" s="2" t="s">
        <v>30</v>
      </c>
      <c r="F1432" s="2" t="s">
        <v>54</v>
      </c>
      <c r="G1432" s="2" t="s">
        <v>70</v>
      </c>
      <c r="H1432" s="2" t="s">
        <v>331</v>
      </c>
      <c r="I1432" s="3">
        <v>47995.599097999991</v>
      </c>
      <c r="J1432" s="3">
        <v>73191.46519599999</v>
      </c>
      <c r="K1432" s="3">
        <v>81248.745406000016</v>
      </c>
      <c r="L1432" s="3">
        <v>59585.023702000006</v>
      </c>
      <c r="M1432" s="3">
        <v>56598.829070999993</v>
      </c>
      <c r="N1432" s="3">
        <v>71546.059212000022</v>
      </c>
      <c r="O1432" s="3">
        <v>390165.721685</v>
      </c>
    </row>
    <row r="1433" spans="1:15">
      <c r="A1433" s="2" t="s">
        <v>3213</v>
      </c>
      <c r="B1433" s="2" t="s">
        <v>57</v>
      </c>
      <c r="C1433" s="2" t="s">
        <v>3359</v>
      </c>
      <c r="D1433" s="2" t="s">
        <v>3360</v>
      </c>
      <c r="E1433" s="2" t="s">
        <v>30</v>
      </c>
      <c r="F1433" s="2" t="s">
        <v>54</v>
      </c>
      <c r="G1433" s="2" t="s">
        <v>70</v>
      </c>
      <c r="H1433" s="2" t="s">
        <v>331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</row>
    <row r="1434" spans="1:15">
      <c r="A1434" s="2" t="s">
        <v>3213</v>
      </c>
      <c r="B1434" s="2" t="s">
        <v>57</v>
      </c>
      <c r="C1434" s="2" t="s">
        <v>3259</v>
      </c>
      <c r="D1434" s="2" t="s">
        <v>3596</v>
      </c>
      <c r="E1434" s="2" t="s">
        <v>30</v>
      </c>
      <c r="F1434" s="2" t="s">
        <v>54</v>
      </c>
      <c r="G1434" s="2" t="s">
        <v>70</v>
      </c>
      <c r="H1434" s="2" t="s">
        <v>331</v>
      </c>
      <c r="I1434" s="3">
        <v>47995.599097999991</v>
      </c>
      <c r="J1434" s="3">
        <v>73191.46519599999</v>
      </c>
      <c r="K1434" s="3">
        <v>81248.745406000016</v>
      </c>
      <c r="L1434" s="3">
        <v>59585.023702000006</v>
      </c>
      <c r="M1434" s="3">
        <v>56598.829071</v>
      </c>
      <c r="N1434" s="3">
        <v>71546.059212000022</v>
      </c>
      <c r="O1434" s="3">
        <v>390165.721685</v>
      </c>
    </row>
    <row r="1435" spans="1:15">
      <c r="A1435" s="2" t="s">
        <v>3213</v>
      </c>
      <c r="B1435" s="2" t="s">
        <v>57</v>
      </c>
      <c r="C1435" s="2" t="s">
        <v>3259</v>
      </c>
      <c r="D1435" s="2" t="s">
        <v>3260</v>
      </c>
      <c r="E1435" s="2" t="s">
        <v>30</v>
      </c>
      <c r="F1435" s="2" t="s">
        <v>54</v>
      </c>
      <c r="G1435" s="2" t="s">
        <v>70</v>
      </c>
      <c r="H1435" s="2" t="s">
        <v>331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</row>
    <row r="1436" spans="1:15">
      <c r="A1436" s="2" t="s">
        <v>3213</v>
      </c>
      <c r="B1436" s="2" t="s">
        <v>57</v>
      </c>
      <c r="C1436" s="2" t="s">
        <v>3389</v>
      </c>
      <c r="D1436" s="2" t="s">
        <v>3602</v>
      </c>
      <c r="E1436" s="2" t="s">
        <v>30</v>
      </c>
      <c r="F1436" s="2" t="s">
        <v>54</v>
      </c>
      <c r="G1436" s="2" t="s">
        <v>70</v>
      </c>
      <c r="H1436" s="2" t="s">
        <v>331</v>
      </c>
      <c r="I1436" s="3">
        <v>47995.599098000013</v>
      </c>
      <c r="J1436" s="3">
        <v>73191.465196000019</v>
      </c>
      <c r="K1436" s="3">
        <v>81248.745406000016</v>
      </c>
      <c r="L1436" s="3">
        <v>59585.023702000006</v>
      </c>
      <c r="M1436" s="3">
        <v>56598.829070999986</v>
      </c>
      <c r="N1436" s="3">
        <v>71546.059212000007</v>
      </c>
      <c r="O1436" s="3">
        <v>390165.721685</v>
      </c>
    </row>
    <row r="1437" spans="1:15">
      <c r="A1437" s="2" t="s">
        <v>3213</v>
      </c>
      <c r="B1437" s="2" t="s">
        <v>57</v>
      </c>
      <c r="C1437" s="2" t="s">
        <v>3389</v>
      </c>
      <c r="D1437" s="2" t="s">
        <v>3390</v>
      </c>
      <c r="E1437" s="2" t="s">
        <v>30</v>
      </c>
      <c r="F1437" s="2" t="s">
        <v>54</v>
      </c>
      <c r="G1437" s="2" t="s">
        <v>70</v>
      </c>
      <c r="H1437" s="2" t="s">
        <v>331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</row>
    <row r="1438" spans="1:15">
      <c r="A1438" s="2" t="s">
        <v>3213</v>
      </c>
      <c r="B1438" s="2" t="s">
        <v>57</v>
      </c>
      <c r="C1438" s="2" t="s">
        <v>3539</v>
      </c>
      <c r="D1438" s="2" t="s">
        <v>3540</v>
      </c>
      <c r="E1438" s="2" t="s">
        <v>30</v>
      </c>
      <c r="F1438" s="2" t="s">
        <v>54</v>
      </c>
      <c r="G1438" s="2" t="s">
        <v>70</v>
      </c>
      <c r="H1438" s="2" t="s">
        <v>331</v>
      </c>
      <c r="I1438" s="3">
        <v>47995.599097999999</v>
      </c>
      <c r="J1438" s="3">
        <v>73191.465195999976</v>
      </c>
      <c r="K1438" s="3">
        <v>81248.745406000002</v>
      </c>
      <c r="L1438" s="3">
        <v>59585.023702000006</v>
      </c>
      <c r="M1438" s="3">
        <v>56598.829070999986</v>
      </c>
      <c r="N1438" s="3">
        <v>71546.059212000022</v>
      </c>
      <c r="O1438" s="3">
        <v>390165.721685</v>
      </c>
    </row>
    <row r="1439" spans="1:15">
      <c r="A1439" s="2" t="s">
        <v>3213</v>
      </c>
      <c r="B1439" s="2" t="s">
        <v>57</v>
      </c>
      <c r="C1439" s="2" t="s">
        <v>3298</v>
      </c>
      <c r="D1439" s="2" t="s">
        <v>3561</v>
      </c>
      <c r="E1439" s="2" t="s">
        <v>30</v>
      </c>
      <c r="F1439" s="2" t="s">
        <v>54</v>
      </c>
      <c r="G1439" s="2" t="s">
        <v>70</v>
      </c>
      <c r="H1439" s="2" t="s">
        <v>331</v>
      </c>
      <c r="I1439" s="3">
        <v>47995.599098000006</v>
      </c>
      <c r="J1439" s="3">
        <v>73191.465195999976</v>
      </c>
      <c r="K1439" s="3">
        <v>81248.745406000031</v>
      </c>
      <c r="L1439" s="3">
        <v>59585.023702000006</v>
      </c>
      <c r="M1439" s="3">
        <v>56598.829071</v>
      </c>
      <c r="N1439" s="3">
        <v>71546.059212000007</v>
      </c>
      <c r="O1439" s="3">
        <v>390165.721685</v>
      </c>
    </row>
    <row r="1440" spans="1:15">
      <c r="A1440" s="2" t="s">
        <v>3213</v>
      </c>
      <c r="B1440" s="2" t="s">
        <v>57</v>
      </c>
      <c r="C1440" s="2" t="s">
        <v>3298</v>
      </c>
      <c r="D1440" s="2" t="s">
        <v>3299</v>
      </c>
      <c r="E1440" s="2" t="s">
        <v>30</v>
      </c>
      <c r="F1440" s="2" t="s">
        <v>54</v>
      </c>
      <c r="G1440" s="2" t="s">
        <v>70</v>
      </c>
      <c r="H1440" s="2" t="s">
        <v>331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</row>
    <row r="1441" spans="1:15">
      <c r="A1441" s="2" t="s">
        <v>3213</v>
      </c>
      <c r="B1441" s="2" t="s">
        <v>57</v>
      </c>
      <c r="C1441" s="2" t="s">
        <v>3275</v>
      </c>
      <c r="D1441" s="2" t="s">
        <v>3601</v>
      </c>
      <c r="E1441" s="2" t="s">
        <v>30</v>
      </c>
      <c r="F1441" s="2" t="s">
        <v>54</v>
      </c>
      <c r="G1441" s="2" t="s">
        <v>70</v>
      </c>
      <c r="H1441" s="2" t="s">
        <v>331</v>
      </c>
      <c r="I1441" s="3">
        <v>47995.599097999999</v>
      </c>
      <c r="J1441" s="3">
        <v>73191.465196000019</v>
      </c>
      <c r="K1441" s="3">
        <v>81248.745406000016</v>
      </c>
      <c r="L1441" s="3">
        <v>59585.023701999999</v>
      </c>
      <c r="M1441" s="3">
        <v>56598.829070999993</v>
      </c>
      <c r="N1441" s="3">
        <v>71546.059212000022</v>
      </c>
      <c r="O1441" s="3">
        <v>390165.721685</v>
      </c>
    </row>
    <row r="1442" spans="1:15">
      <c r="A1442" s="2" t="s">
        <v>3213</v>
      </c>
      <c r="B1442" s="2" t="s">
        <v>57</v>
      </c>
      <c r="C1442" s="2" t="s">
        <v>3275</v>
      </c>
      <c r="D1442" s="2" t="s">
        <v>3276</v>
      </c>
      <c r="E1442" s="2" t="s">
        <v>30</v>
      </c>
      <c r="F1442" s="2" t="s">
        <v>54</v>
      </c>
      <c r="G1442" s="2" t="s">
        <v>70</v>
      </c>
      <c r="H1442" s="2" t="s">
        <v>331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</row>
    <row r="1443" spans="1:15">
      <c r="A1443" s="2" t="s">
        <v>3213</v>
      </c>
      <c r="B1443" s="2" t="s">
        <v>57</v>
      </c>
      <c r="C1443" s="2" t="s">
        <v>6415</v>
      </c>
      <c r="D1443" s="2" t="s">
        <v>3559</v>
      </c>
      <c r="E1443" s="2" t="s">
        <v>30</v>
      </c>
      <c r="F1443" s="2" t="s">
        <v>54</v>
      </c>
      <c r="G1443" s="2" t="s">
        <v>70</v>
      </c>
      <c r="H1443" s="2" t="s">
        <v>331</v>
      </c>
      <c r="I1443" s="3">
        <v>47995.599097999984</v>
      </c>
      <c r="J1443" s="3">
        <v>73191.46519599999</v>
      </c>
      <c r="K1443" s="3">
        <v>81248.745406000002</v>
      </c>
      <c r="L1443" s="3">
        <v>59585.023702000006</v>
      </c>
      <c r="M1443" s="3">
        <v>56598.829070999993</v>
      </c>
      <c r="N1443" s="3">
        <v>71546.059212000007</v>
      </c>
      <c r="O1443" s="3">
        <v>390165.721685</v>
      </c>
    </row>
    <row r="1444" spans="1:15">
      <c r="A1444" s="2" t="s">
        <v>3213</v>
      </c>
      <c r="B1444" s="2" t="s">
        <v>57</v>
      </c>
      <c r="C1444" s="2" t="s">
        <v>3587</v>
      </c>
      <c r="D1444" s="2" t="s">
        <v>3588</v>
      </c>
      <c r="E1444" s="2" t="s">
        <v>30</v>
      </c>
      <c r="F1444" s="2" t="s">
        <v>54</v>
      </c>
      <c r="G1444" s="2" t="s">
        <v>70</v>
      </c>
      <c r="H1444" s="2" t="s">
        <v>331</v>
      </c>
      <c r="I1444" s="3">
        <v>47995.599098000006</v>
      </c>
      <c r="J1444" s="3">
        <v>73191.465195999976</v>
      </c>
      <c r="K1444" s="3">
        <v>81248.745406000002</v>
      </c>
      <c r="L1444" s="3">
        <v>59585.023701999999</v>
      </c>
      <c r="M1444" s="3">
        <v>56598.829070999993</v>
      </c>
      <c r="N1444" s="3">
        <v>71546.059212000007</v>
      </c>
      <c r="O1444" s="3">
        <v>390165.72168499994</v>
      </c>
    </row>
    <row r="1445" spans="1:15">
      <c r="A1445" s="2" t="s">
        <v>3213</v>
      </c>
      <c r="B1445" s="2" t="s">
        <v>57</v>
      </c>
      <c r="C1445" s="2" t="s">
        <v>3357</v>
      </c>
      <c r="D1445" s="2" t="s">
        <v>3552</v>
      </c>
      <c r="E1445" s="2" t="s">
        <v>30</v>
      </c>
      <c r="F1445" s="2" t="s">
        <v>54</v>
      </c>
      <c r="G1445" s="2" t="s">
        <v>70</v>
      </c>
      <c r="H1445" s="2" t="s">
        <v>331</v>
      </c>
      <c r="I1445" s="3">
        <v>47995.599098000013</v>
      </c>
      <c r="J1445" s="3">
        <v>73191.465195999976</v>
      </c>
      <c r="K1445" s="3">
        <v>81248.745406000016</v>
      </c>
      <c r="L1445" s="3">
        <v>59585.023701999999</v>
      </c>
      <c r="M1445" s="3">
        <v>56598.829070999978</v>
      </c>
      <c r="N1445" s="3">
        <v>71546.059212000022</v>
      </c>
      <c r="O1445" s="3">
        <v>390165.72168499994</v>
      </c>
    </row>
    <row r="1446" spans="1:15">
      <c r="A1446" s="2" t="s">
        <v>3213</v>
      </c>
      <c r="B1446" s="2" t="s">
        <v>57</v>
      </c>
      <c r="C1446" s="2" t="s">
        <v>3357</v>
      </c>
      <c r="D1446" s="2" t="s">
        <v>3358</v>
      </c>
      <c r="E1446" s="2" t="s">
        <v>30</v>
      </c>
      <c r="F1446" s="2" t="s">
        <v>54</v>
      </c>
      <c r="G1446" s="2" t="s">
        <v>70</v>
      </c>
      <c r="H1446" s="2" t="s">
        <v>331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</row>
    <row r="1447" spans="1:15">
      <c r="A1447" s="2" t="s">
        <v>3213</v>
      </c>
      <c r="B1447" s="2" t="s">
        <v>57</v>
      </c>
      <c r="C1447" s="2" t="s">
        <v>3557</v>
      </c>
      <c r="D1447" s="2" t="s">
        <v>3558</v>
      </c>
      <c r="E1447" s="2" t="s">
        <v>30</v>
      </c>
      <c r="F1447" s="2" t="s">
        <v>54</v>
      </c>
      <c r="G1447" s="2" t="s">
        <v>70</v>
      </c>
      <c r="H1447" s="2" t="s">
        <v>331</v>
      </c>
      <c r="I1447" s="3">
        <v>47995.599097999999</v>
      </c>
      <c r="J1447" s="3">
        <v>73191.46519599999</v>
      </c>
      <c r="K1447" s="3">
        <v>81248.745406000002</v>
      </c>
      <c r="L1447" s="3">
        <v>59585.023701999991</v>
      </c>
      <c r="M1447" s="3">
        <v>56598.829070999986</v>
      </c>
      <c r="N1447" s="3">
        <v>71546.059212000007</v>
      </c>
      <c r="O1447" s="3">
        <v>390165.72168499994</v>
      </c>
    </row>
    <row r="1448" spans="1:15">
      <c r="A1448" s="2" t="s">
        <v>3213</v>
      </c>
      <c r="B1448" s="2" t="s">
        <v>57</v>
      </c>
      <c r="C1448" s="2" t="s">
        <v>3570</v>
      </c>
      <c r="D1448" s="2" t="s">
        <v>3571</v>
      </c>
      <c r="E1448" s="2" t="s">
        <v>30</v>
      </c>
      <c r="F1448" s="2" t="s">
        <v>54</v>
      </c>
      <c r="G1448" s="2" t="s">
        <v>70</v>
      </c>
      <c r="H1448" s="2" t="s">
        <v>331</v>
      </c>
      <c r="I1448" s="3">
        <v>47995.599097999991</v>
      </c>
      <c r="J1448" s="3">
        <v>73191.465195999961</v>
      </c>
      <c r="K1448" s="3">
        <v>81248.745405999987</v>
      </c>
      <c r="L1448" s="3">
        <v>59585.023702000013</v>
      </c>
      <c r="M1448" s="3">
        <v>56598.829070999986</v>
      </c>
      <c r="N1448" s="3">
        <v>71546.059212000007</v>
      </c>
      <c r="O1448" s="3">
        <v>390165.72168499994</v>
      </c>
    </row>
    <row r="1449" spans="1:15">
      <c r="A1449" s="2" t="s">
        <v>3213</v>
      </c>
      <c r="B1449" s="2" t="s">
        <v>57</v>
      </c>
      <c r="C1449" s="2" t="s">
        <v>3249</v>
      </c>
      <c r="D1449" s="2" t="s">
        <v>3642</v>
      </c>
      <c r="E1449" s="2" t="s">
        <v>30</v>
      </c>
      <c r="F1449" s="2" t="s">
        <v>54</v>
      </c>
      <c r="G1449" s="2" t="s">
        <v>70</v>
      </c>
      <c r="H1449" s="2" t="s">
        <v>331</v>
      </c>
      <c r="I1449" s="3">
        <v>47995.599097999999</v>
      </c>
      <c r="J1449" s="3">
        <v>73191.465195999961</v>
      </c>
      <c r="K1449" s="3">
        <v>81248.745405999987</v>
      </c>
      <c r="L1449" s="3">
        <v>59585.023701999999</v>
      </c>
      <c r="M1449" s="3">
        <v>56598.829070999971</v>
      </c>
      <c r="N1449" s="3">
        <v>71546.059211999993</v>
      </c>
      <c r="O1449" s="3">
        <v>390165.72168499988</v>
      </c>
    </row>
    <row r="1450" spans="1:15">
      <c r="A1450" s="2" t="s">
        <v>3213</v>
      </c>
      <c r="B1450" s="2" t="s">
        <v>57</v>
      </c>
      <c r="C1450" s="2" t="s">
        <v>3249</v>
      </c>
      <c r="D1450" s="2" t="s">
        <v>3250</v>
      </c>
      <c r="E1450" s="2" t="s">
        <v>30</v>
      </c>
      <c r="F1450" s="2" t="s">
        <v>54</v>
      </c>
      <c r="G1450" s="2" t="s">
        <v>55</v>
      </c>
      <c r="H1450" s="2" t="s">
        <v>331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</row>
    <row r="1451" spans="1:15">
      <c r="A1451" s="2" t="s">
        <v>3213</v>
      </c>
      <c r="B1451" s="2" t="s">
        <v>57</v>
      </c>
      <c r="C1451" s="2" t="s">
        <v>3373</v>
      </c>
      <c r="D1451" s="2" t="s">
        <v>3374</v>
      </c>
      <c r="E1451" s="2" t="s">
        <v>30</v>
      </c>
      <c r="F1451" s="2" t="s">
        <v>54</v>
      </c>
      <c r="G1451" s="2" t="s">
        <v>70</v>
      </c>
      <c r="H1451" s="2" t="s">
        <v>331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</row>
    <row r="1452" spans="1:15">
      <c r="A1452" s="2" t="s">
        <v>3213</v>
      </c>
      <c r="B1452" s="2" t="s">
        <v>57</v>
      </c>
      <c r="C1452" s="2" t="s">
        <v>3351</v>
      </c>
      <c r="D1452" s="2" t="s">
        <v>3352</v>
      </c>
      <c r="E1452" s="2" t="s">
        <v>30</v>
      </c>
      <c r="F1452" s="2" t="s">
        <v>54</v>
      </c>
      <c r="G1452" s="2" t="s">
        <v>70</v>
      </c>
      <c r="H1452" s="2" t="s">
        <v>331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</row>
    <row r="1453" spans="1:15">
      <c r="A1453" s="2" t="s">
        <v>3213</v>
      </c>
      <c r="B1453" s="2" t="s">
        <v>57</v>
      </c>
      <c r="C1453" s="2" t="s">
        <v>3300</v>
      </c>
      <c r="D1453" s="2" t="s">
        <v>3301</v>
      </c>
      <c r="E1453" s="2" t="s">
        <v>30</v>
      </c>
      <c r="F1453" s="2" t="s">
        <v>54</v>
      </c>
      <c r="G1453" s="2" t="s">
        <v>70</v>
      </c>
      <c r="H1453" s="2" t="s">
        <v>331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</row>
    <row r="1454" spans="1:15">
      <c r="A1454" s="2" t="s">
        <v>3213</v>
      </c>
      <c r="B1454" s="2" t="s">
        <v>57</v>
      </c>
      <c r="C1454" s="2" t="s">
        <v>3345</v>
      </c>
      <c r="D1454" s="2" t="s">
        <v>3346</v>
      </c>
      <c r="E1454" s="2" t="s">
        <v>30</v>
      </c>
      <c r="F1454" s="2" t="s">
        <v>54</v>
      </c>
      <c r="G1454" s="2" t="s">
        <v>70</v>
      </c>
      <c r="H1454" s="2" t="s">
        <v>331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</row>
    <row r="1455" spans="1:15">
      <c r="A1455" s="2" t="s">
        <v>3213</v>
      </c>
      <c r="B1455" s="2" t="s">
        <v>57</v>
      </c>
      <c r="C1455" s="2" t="s">
        <v>3283</v>
      </c>
      <c r="D1455" s="2" t="s">
        <v>3284</v>
      </c>
      <c r="E1455" s="2" t="s">
        <v>30</v>
      </c>
      <c r="F1455" s="2" t="s">
        <v>54</v>
      </c>
      <c r="G1455" s="2" t="s">
        <v>70</v>
      </c>
      <c r="H1455" s="2" t="s">
        <v>331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</row>
    <row r="1456" spans="1:15">
      <c r="A1456" s="2" t="s">
        <v>3213</v>
      </c>
      <c r="B1456" s="2" t="s">
        <v>57</v>
      </c>
      <c r="C1456" s="2" t="s">
        <v>3314</v>
      </c>
      <c r="D1456" s="2" t="s">
        <v>3315</v>
      </c>
      <c r="E1456" s="2" t="s">
        <v>30</v>
      </c>
      <c r="F1456" s="2" t="s">
        <v>54</v>
      </c>
      <c r="G1456" s="2" t="s">
        <v>70</v>
      </c>
      <c r="H1456" s="2" t="s">
        <v>331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</row>
    <row r="1457" spans="1:15">
      <c r="A1457" s="2" t="s">
        <v>3213</v>
      </c>
      <c r="B1457" s="2" t="s">
        <v>57</v>
      </c>
      <c r="C1457" s="2" t="s">
        <v>3294</v>
      </c>
      <c r="D1457" s="2" t="s">
        <v>3295</v>
      </c>
      <c r="E1457" s="2" t="s">
        <v>30</v>
      </c>
      <c r="F1457" s="2" t="s">
        <v>54</v>
      </c>
      <c r="G1457" s="2" t="s">
        <v>70</v>
      </c>
      <c r="H1457" s="2" t="s">
        <v>331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</row>
    <row r="1458" spans="1:15">
      <c r="A1458" s="2" t="s">
        <v>3213</v>
      </c>
      <c r="B1458" s="2" t="s">
        <v>57</v>
      </c>
      <c r="C1458" s="2" t="s">
        <v>3257</v>
      </c>
      <c r="D1458" s="2" t="s">
        <v>3258</v>
      </c>
      <c r="E1458" s="2" t="s">
        <v>30</v>
      </c>
      <c r="F1458" s="2" t="s">
        <v>54</v>
      </c>
      <c r="G1458" s="2" t="s">
        <v>70</v>
      </c>
      <c r="H1458" s="2" t="s">
        <v>331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</row>
    <row r="1459" spans="1:15">
      <c r="A1459" s="2" t="s">
        <v>3213</v>
      </c>
      <c r="B1459" s="2" t="s">
        <v>57</v>
      </c>
      <c r="C1459" s="2" t="s">
        <v>3366</v>
      </c>
      <c r="D1459" s="2" t="s">
        <v>3367</v>
      </c>
      <c r="E1459" s="2" t="s">
        <v>30</v>
      </c>
      <c r="F1459" s="2" t="s">
        <v>54</v>
      </c>
      <c r="G1459" s="2" t="s">
        <v>70</v>
      </c>
      <c r="H1459" s="2" t="s">
        <v>331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</row>
    <row r="1460" spans="1:15">
      <c r="A1460" s="2" t="s">
        <v>3213</v>
      </c>
      <c r="B1460" s="2" t="s">
        <v>57</v>
      </c>
      <c r="C1460" s="2" t="s">
        <v>3296</v>
      </c>
      <c r="D1460" s="2" t="s">
        <v>3297</v>
      </c>
      <c r="E1460" s="2" t="s">
        <v>30</v>
      </c>
      <c r="F1460" s="2" t="s">
        <v>54</v>
      </c>
      <c r="G1460" s="2" t="s">
        <v>70</v>
      </c>
      <c r="H1460" s="2" t="s">
        <v>331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</row>
    <row r="1461" spans="1:15">
      <c r="A1461" s="2" t="s">
        <v>3213</v>
      </c>
      <c r="B1461" s="2" t="s">
        <v>57</v>
      </c>
      <c r="C1461" s="2" t="s">
        <v>3341</v>
      </c>
      <c r="D1461" s="2" t="s">
        <v>3342</v>
      </c>
      <c r="E1461" s="2" t="s">
        <v>30</v>
      </c>
      <c r="F1461" s="2" t="s">
        <v>54</v>
      </c>
      <c r="G1461" s="2" t="s">
        <v>70</v>
      </c>
      <c r="H1461" s="2" t="s">
        <v>331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</row>
    <row r="1462" spans="1:15">
      <c r="A1462" s="2" t="s">
        <v>3213</v>
      </c>
      <c r="B1462" s="2" t="s">
        <v>57</v>
      </c>
      <c r="C1462" s="2" t="s">
        <v>3261</v>
      </c>
      <c r="D1462" s="2" t="s">
        <v>3262</v>
      </c>
      <c r="E1462" s="2" t="s">
        <v>30</v>
      </c>
      <c r="F1462" s="2" t="s">
        <v>54</v>
      </c>
      <c r="G1462" s="2" t="s">
        <v>70</v>
      </c>
      <c r="H1462" s="2" t="s">
        <v>331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</row>
    <row r="1463" spans="1:15">
      <c r="A1463" s="2" t="s">
        <v>3213</v>
      </c>
      <c r="B1463" s="2" t="s">
        <v>57</v>
      </c>
      <c r="C1463" s="2" t="s">
        <v>3237</v>
      </c>
      <c r="D1463" s="2" t="s">
        <v>3648</v>
      </c>
      <c r="E1463" s="2" t="s">
        <v>30</v>
      </c>
      <c r="F1463" s="2" t="s">
        <v>54</v>
      </c>
      <c r="G1463" s="2" t="s">
        <v>425</v>
      </c>
      <c r="H1463" s="2" t="s">
        <v>331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</row>
    <row r="1464" spans="1:15">
      <c r="A1464" s="2" t="s">
        <v>3213</v>
      </c>
      <c r="B1464" s="2" t="s">
        <v>57</v>
      </c>
      <c r="C1464" s="2" t="s">
        <v>3273</v>
      </c>
      <c r="D1464" s="2" t="s">
        <v>3274</v>
      </c>
      <c r="E1464" s="2" t="s">
        <v>30</v>
      </c>
      <c r="F1464" s="2" t="s">
        <v>54</v>
      </c>
      <c r="G1464" s="2" t="s">
        <v>70</v>
      </c>
      <c r="H1464" s="2" t="s">
        <v>331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</row>
    <row r="1465" spans="1:15">
      <c r="A1465" s="2" t="s">
        <v>3213</v>
      </c>
      <c r="B1465" s="2" t="s">
        <v>57</v>
      </c>
      <c r="C1465" s="2" t="s">
        <v>3355</v>
      </c>
      <c r="D1465" s="2" t="s">
        <v>3356</v>
      </c>
      <c r="E1465" s="2" t="s">
        <v>30</v>
      </c>
      <c r="F1465" s="2" t="s">
        <v>54</v>
      </c>
      <c r="G1465" s="2" t="s">
        <v>70</v>
      </c>
      <c r="H1465" s="2" t="s">
        <v>331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</row>
    <row r="1466" spans="1:15">
      <c r="A1466" s="2" t="s">
        <v>3213</v>
      </c>
      <c r="B1466" s="2" t="s">
        <v>57</v>
      </c>
      <c r="C1466" s="2" t="s">
        <v>3253</v>
      </c>
      <c r="D1466" s="2" t="s">
        <v>3254</v>
      </c>
      <c r="E1466" s="2" t="s">
        <v>30</v>
      </c>
      <c r="F1466" s="2" t="s">
        <v>54</v>
      </c>
      <c r="G1466" s="2" t="s">
        <v>70</v>
      </c>
      <c r="H1466" s="2" t="s">
        <v>331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</row>
    <row r="1467" spans="1:15">
      <c r="A1467" s="2" t="s">
        <v>3213</v>
      </c>
      <c r="B1467" s="2" t="s">
        <v>57</v>
      </c>
      <c r="C1467" s="2" t="s">
        <v>3318</v>
      </c>
      <c r="D1467" s="2" t="s">
        <v>3319</v>
      </c>
      <c r="E1467" s="2" t="s">
        <v>30</v>
      </c>
      <c r="F1467" s="2" t="s">
        <v>54</v>
      </c>
      <c r="G1467" s="2" t="s">
        <v>70</v>
      </c>
      <c r="H1467" s="2" t="s">
        <v>331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</row>
    <row r="1468" spans="1:15">
      <c r="A1468" s="2" t="s">
        <v>3213</v>
      </c>
      <c r="B1468" s="2" t="s">
        <v>57</v>
      </c>
      <c r="C1468" s="2" t="s">
        <v>3644</v>
      </c>
      <c r="D1468" s="2" t="s">
        <v>3645</v>
      </c>
      <c r="E1468" s="2" t="s">
        <v>30</v>
      </c>
      <c r="F1468" s="2" t="s">
        <v>54</v>
      </c>
      <c r="G1468" s="2" t="s">
        <v>425</v>
      </c>
      <c r="H1468" s="2" t="s">
        <v>331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</row>
    <row r="1469" spans="1:15">
      <c r="A1469" s="2" t="s">
        <v>3213</v>
      </c>
      <c r="B1469" s="2" t="s">
        <v>57</v>
      </c>
      <c r="C1469" s="2" t="s">
        <v>3370</v>
      </c>
      <c r="D1469" s="2" t="s">
        <v>3371</v>
      </c>
      <c r="E1469" s="2" t="s">
        <v>30</v>
      </c>
      <c r="F1469" s="2" t="s">
        <v>54</v>
      </c>
      <c r="G1469" s="2" t="s">
        <v>70</v>
      </c>
      <c r="H1469" s="2" t="s">
        <v>331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</row>
    <row r="1470" spans="1:15">
      <c r="A1470" s="2" t="s">
        <v>3213</v>
      </c>
      <c r="B1470" s="2" t="s">
        <v>57</v>
      </c>
      <c r="C1470" s="2" t="s">
        <v>3646</v>
      </c>
      <c r="D1470" s="2" t="s">
        <v>3647</v>
      </c>
      <c r="E1470" s="2" t="s">
        <v>30</v>
      </c>
      <c r="F1470" s="2" t="s">
        <v>54</v>
      </c>
      <c r="G1470" s="2" t="s">
        <v>425</v>
      </c>
      <c r="H1470" s="2" t="s">
        <v>331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</row>
    <row r="1471" spans="1:15">
      <c r="A1471" s="2" t="s">
        <v>3213</v>
      </c>
      <c r="B1471" s="2" t="s">
        <v>57</v>
      </c>
      <c r="C1471" s="2" t="s">
        <v>3382</v>
      </c>
      <c r="D1471" s="2" t="s">
        <v>3383</v>
      </c>
      <c r="E1471" s="2" t="s">
        <v>30</v>
      </c>
      <c r="F1471" s="2" t="s">
        <v>54</v>
      </c>
      <c r="G1471" s="2" t="s">
        <v>70</v>
      </c>
      <c r="H1471" s="2" t="s">
        <v>331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</row>
    <row r="1472" spans="1:15">
      <c r="A1472" s="2" t="s">
        <v>3213</v>
      </c>
      <c r="B1472" s="2" t="s">
        <v>57</v>
      </c>
      <c r="C1472" s="2" t="s">
        <v>3353</v>
      </c>
      <c r="D1472" s="2" t="s">
        <v>3354</v>
      </c>
      <c r="E1472" s="2" t="s">
        <v>30</v>
      </c>
      <c r="F1472" s="2" t="s">
        <v>54</v>
      </c>
      <c r="G1472" s="2" t="s">
        <v>70</v>
      </c>
      <c r="H1472" s="2" t="s">
        <v>331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</row>
    <row r="1473" spans="1:15">
      <c r="A1473" s="2" t="s">
        <v>3213</v>
      </c>
      <c r="B1473" s="2" t="s">
        <v>57</v>
      </c>
      <c r="C1473" s="2" t="s">
        <v>3269</v>
      </c>
      <c r="D1473" s="2" t="s">
        <v>3270</v>
      </c>
      <c r="E1473" s="2" t="s">
        <v>30</v>
      </c>
      <c r="F1473" s="2" t="s">
        <v>54</v>
      </c>
      <c r="G1473" s="2" t="s">
        <v>70</v>
      </c>
      <c r="H1473" s="2" t="s">
        <v>331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</row>
    <row r="1474" spans="1:15">
      <c r="A1474" s="2" t="s">
        <v>3213</v>
      </c>
      <c r="B1474" s="2" t="s">
        <v>57</v>
      </c>
      <c r="C1474" s="2" t="s">
        <v>3281</v>
      </c>
      <c r="D1474" s="2" t="s">
        <v>3282</v>
      </c>
      <c r="E1474" s="2" t="s">
        <v>30</v>
      </c>
      <c r="F1474" s="2" t="s">
        <v>54</v>
      </c>
      <c r="G1474" s="2" t="s">
        <v>70</v>
      </c>
      <c r="H1474" s="2" t="s">
        <v>331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</row>
    <row r="1475" spans="1:15">
      <c r="A1475" s="2" t="s">
        <v>3213</v>
      </c>
      <c r="B1475" s="2" t="s">
        <v>57</v>
      </c>
      <c r="C1475" s="2" t="s">
        <v>3285</v>
      </c>
      <c r="D1475" s="2" t="s">
        <v>3286</v>
      </c>
      <c r="E1475" s="2" t="s">
        <v>30</v>
      </c>
      <c r="F1475" s="2" t="s">
        <v>54</v>
      </c>
      <c r="G1475" s="2" t="s">
        <v>70</v>
      </c>
      <c r="H1475" s="2" t="s">
        <v>331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</row>
    <row r="1476" spans="1:15">
      <c r="A1476" s="2" t="s">
        <v>3213</v>
      </c>
      <c r="B1476" s="2" t="s">
        <v>57</v>
      </c>
      <c r="C1476" s="2" t="s">
        <v>3368</v>
      </c>
      <c r="D1476" s="2" t="s">
        <v>3369</v>
      </c>
      <c r="E1476" s="2" t="s">
        <v>30</v>
      </c>
      <c r="F1476" s="2" t="s">
        <v>54</v>
      </c>
      <c r="G1476" s="2" t="s">
        <v>70</v>
      </c>
      <c r="H1476" s="2" t="s">
        <v>331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</row>
    <row r="1477" spans="1:15">
      <c r="A1477" s="2" t="s">
        <v>3213</v>
      </c>
      <c r="B1477" s="2" t="s">
        <v>57</v>
      </c>
      <c r="C1477" s="2" t="s">
        <v>3332</v>
      </c>
      <c r="D1477" s="2" t="s">
        <v>3333</v>
      </c>
      <c r="E1477" s="2" t="s">
        <v>30</v>
      </c>
      <c r="F1477" s="2" t="s">
        <v>54</v>
      </c>
      <c r="G1477" s="2" t="s">
        <v>70</v>
      </c>
      <c r="H1477" s="2" t="s">
        <v>331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</row>
    <row r="1478" spans="1:15">
      <c r="A1478" s="2" t="s">
        <v>3213</v>
      </c>
      <c r="B1478" s="2" t="s">
        <v>57</v>
      </c>
      <c r="C1478" s="2" t="s">
        <v>3347</v>
      </c>
      <c r="D1478" s="2" t="s">
        <v>3348</v>
      </c>
      <c r="E1478" s="2" t="s">
        <v>30</v>
      </c>
      <c r="F1478" s="2" t="s">
        <v>54</v>
      </c>
      <c r="G1478" s="2" t="s">
        <v>70</v>
      </c>
      <c r="H1478" s="2" t="s">
        <v>331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</row>
    <row r="1479" spans="1:15">
      <c r="A1479" s="2" t="s">
        <v>3213</v>
      </c>
      <c r="B1479" s="2" t="s">
        <v>57</v>
      </c>
      <c r="C1479" s="2" t="s">
        <v>3339</v>
      </c>
      <c r="D1479" s="2" t="s">
        <v>3340</v>
      </c>
      <c r="E1479" s="2" t="s">
        <v>30</v>
      </c>
      <c r="F1479" s="2" t="s">
        <v>54</v>
      </c>
      <c r="G1479" s="2" t="s">
        <v>70</v>
      </c>
      <c r="H1479" s="2" t="s">
        <v>331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</row>
    <row r="1480" spans="1:15">
      <c r="A1480" s="2" t="s">
        <v>3213</v>
      </c>
      <c r="B1480" s="2" t="s">
        <v>57</v>
      </c>
      <c r="C1480" s="2" t="s">
        <v>3336</v>
      </c>
      <c r="D1480" s="2" t="s">
        <v>3337</v>
      </c>
      <c r="E1480" s="2" t="s">
        <v>30</v>
      </c>
      <c r="F1480" s="2" t="s">
        <v>54</v>
      </c>
      <c r="G1480" s="2" t="s">
        <v>70</v>
      </c>
      <c r="H1480" s="2" t="s">
        <v>331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</row>
    <row r="1481" spans="1:15">
      <c r="A1481" s="2" t="s">
        <v>3213</v>
      </c>
      <c r="B1481" s="2" t="s">
        <v>57</v>
      </c>
      <c r="C1481" s="2" t="s">
        <v>3324</v>
      </c>
      <c r="D1481" s="2" t="s">
        <v>3325</v>
      </c>
      <c r="E1481" s="2" t="s">
        <v>30</v>
      </c>
      <c r="F1481" s="2" t="s">
        <v>54</v>
      </c>
      <c r="G1481" s="2" t="s">
        <v>70</v>
      </c>
      <c r="H1481" s="2" t="s">
        <v>331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</row>
    <row r="1482" spans="1:15">
      <c r="A1482" s="2" t="s">
        <v>3213</v>
      </c>
      <c r="B1482" s="2" t="s">
        <v>67</v>
      </c>
      <c r="C1482" s="2" t="s">
        <v>3477</v>
      </c>
      <c r="D1482" s="2" t="s">
        <v>6907</v>
      </c>
      <c r="E1482" s="2" t="s">
        <v>30</v>
      </c>
      <c r="F1482" s="2" t="s">
        <v>54</v>
      </c>
      <c r="G1482" s="2" t="s">
        <v>425</v>
      </c>
      <c r="H1482" s="2" t="s">
        <v>7622</v>
      </c>
      <c r="I1482" s="3">
        <v>15534.945046443954</v>
      </c>
      <c r="J1482" s="3">
        <v>8153.7193226398949</v>
      </c>
      <c r="K1482" s="3">
        <v>15808.272883834536</v>
      </c>
      <c r="L1482" s="3">
        <v>34291.156211520058</v>
      </c>
      <c r="M1482" s="3">
        <v>15719.321405493298</v>
      </c>
      <c r="N1482" s="3">
        <v>10166.819909541689</v>
      </c>
      <c r="O1482" s="3">
        <v>99674.234779473438</v>
      </c>
    </row>
    <row r="1483" spans="1:15">
      <c r="A1483" s="2" t="s">
        <v>3213</v>
      </c>
      <c r="B1483" s="2" t="s">
        <v>67</v>
      </c>
      <c r="C1483" s="2" t="s">
        <v>3477</v>
      </c>
      <c r="D1483" s="2" t="s">
        <v>6908</v>
      </c>
      <c r="E1483" s="2" t="s">
        <v>30</v>
      </c>
      <c r="F1483" s="2" t="s">
        <v>54</v>
      </c>
      <c r="G1483" s="2" t="s">
        <v>425</v>
      </c>
      <c r="H1483" s="2" t="s">
        <v>7622</v>
      </c>
      <c r="I1483" s="3">
        <v>15534.945046443951</v>
      </c>
      <c r="J1483" s="3">
        <v>8153.7193226398958</v>
      </c>
      <c r="K1483" s="3">
        <v>15808.272883834536</v>
      </c>
      <c r="L1483" s="3">
        <v>34291.15621152005</v>
      </c>
      <c r="M1483" s="3">
        <v>15719.3214054933</v>
      </c>
      <c r="N1483" s="3">
        <v>10166.819909541691</v>
      </c>
      <c r="O1483" s="3">
        <v>99674.234779473423</v>
      </c>
    </row>
    <row r="1484" spans="1:15">
      <c r="A1484" s="2" t="s">
        <v>3213</v>
      </c>
      <c r="B1484" s="2" t="s">
        <v>67</v>
      </c>
      <c r="C1484" s="2" t="s">
        <v>3395</v>
      </c>
      <c r="D1484" s="2" t="s">
        <v>6974</v>
      </c>
      <c r="E1484" s="2" t="s">
        <v>30</v>
      </c>
      <c r="F1484" s="2" t="s">
        <v>54</v>
      </c>
      <c r="G1484" s="2" t="s">
        <v>425</v>
      </c>
      <c r="H1484" s="2" t="s">
        <v>7622</v>
      </c>
      <c r="I1484" s="3">
        <v>15534.945046443951</v>
      </c>
      <c r="J1484" s="3">
        <v>8153.7193226398958</v>
      </c>
      <c r="K1484" s="3">
        <v>15808.272883834534</v>
      </c>
      <c r="L1484" s="3">
        <v>34291.156211520043</v>
      </c>
      <c r="M1484" s="3">
        <v>15719.321405493301</v>
      </c>
      <c r="N1484" s="3">
        <v>10166.819909541689</v>
      </c>
      <c r="O1484" s="3">
        <v>99674.234779473423</v>
      </c>
    </row>
    <row r="1485" spans="1:15">
      <c r="A1485" s="2" t="s">
        <v>3213</v>
      </c>
      <c r="B1485" s="2" t="s">
        <v>67</v>
      </c>
      <c r="C1485" s="2" t="s">
        <v>7019</v>
      </c>
      <c r="D1485" s="2" t="s">
        <v>7020</v>
      </c>
      <c r="E1485" s="2" t="s">
        <v>30</v>
      </c>
      <c r="F1485" s="2" t="s">
        <v>54</v>
      </c>
      <c r="G1485" s="2" t="s">
        <v>425</v>
      </c>
      <c r="H1485" s="2" t="s">
        <v>7622</v>
      </c>
      <c r="I1485" s="3">
        <v>15534.945046443951</v>
      </c>
      <c r="J1485" s="3">
        <v>8153.7193226398958</v>
      </c>
      <c r="K1485" s="3">
        <v>15808.272883834532</v>
      </c>
      <c r="L1485" s="3">
        <v>34291.156211520043</v>
      </c>
      <c r="M1485" s="3">
        <v>15719.321405493298</v>
      </c>
      <c r="N1485" s="3">
        <v>10166.819909541689</v>
      </c>
      <c r="O1485" s="3">
        <v>99674.234779473423</v>
      </c>
    </row>
    <row r="1486" spans="1:15">
      <c r="A1486" s="2" t="s">
        <v>3213</v>
      </c>
      <c r="B1486" s="2" t="s">
        <v>67</v>
      </c>
      <c r="C1486" s="2" t="s">
        <v>3831</v>
      </c>
      <c r="D1486" s="2" t="s">
        <v>6945</v>
      </c>
      <c r="E1486" s="2" t="s">
        <v>30</v>
      </c>
      <c r="F1486" s="2" t="s">
        <v>54</v>
      </c>
      <c r="G1486" s="2" t="s">
        <v>425</v>
      </c>
      <c r="H1486" s="2" t="s">
        <v>7622</v>
      </c>
      <c r="I1486" s="3">
        <v>15534.945046443951</v>
      </c>
      <c r="J1486" s="3">
        <v>8153.7193226398949</v>
      </c>
      <c r="K1486" s="3">
        <v>15808.272883834534</v>
      </c>
      <c r="L1486" s="3">
        <v>34291.156211520036</v>
      </c>
      <c r="M1486" s="3">
        <v>15719.321405493303</v>
      </c>
      <c r="N1486" s="3">
        <v>10166.819909541686</v>
      </c>
      <c r="O1486" s="3">
        <v>99674.234779473423</v>
      </c>
    </row>
    <row r="1487" spans="1:15">
      <c r="A1487" s="2" t="s">
        <v>3213</v>
      </c>
      <c r="B1487" s="2" t="s">
        <v>67</v>
      </c>
      <c r="C1487" s="2" t="s">
        <v>3410</v>
      </c>
      <c r="D1487" s="2" t="s">
        <v>6997</v>
      </c>
      <c r="E1487" s="2" t="s">
        <v>30</v>
      </c>
      <c r="F1487" s="2" t="s">
        <v>54</v>
      </c>
      <c r="G1487" s="2" t="s">
        <v>425</v>
      </c>
      <c r="H1487" s="2" t="s">
        <v>7622</v>
      </c>
      <c r="I1487" s="3">
        <v>15534.945046443951</v>
      </c>
      <c r="J1487" s="3">
        <v>8153.7193226398958</v>
      </c>
      <c r="K1487" s="3">
        <v>15808.272883834537</v>
      </c>
      <c r="L1487" s="3">
        <v>34291.15621152005</v>
      </c>
      <c r="M1487" s="3">
        <v>15719.3214054933</v>
      </c>
      <c r="N1487" s="3">
        <v>10166.819909541689</v>
      </c>
      <c r="O1487" s="3">
        <v>99674.234779473423</v>
      </c>
    </row>
    <row r="1488" spans="1:15">
      <c r="A1488" s="2" t="s">
        <v>3213</v>
      </c>
      <c r="B1488" s="2" t="s">
        <v>67</v>
      </c>
      <c r="C1488" s="2" t="s">
        <v>7010</v>
      </c>
      <c r="D1488" s="2" t="s">
        <v>7011</v>
      </c>
      <c r="E1488" s="2" t="s">
        <v>30</v>
      </c>
      <c r="F1488" s="2" t="s">
        <v>54</v>
      </c>
      <c r="G1488" s="2" t="s">
        <v>425</v>
      </c>
      <c r="H1488" s="2" t="s">
        <v>7622</v>
      </c>
      <c r="I1488" s="3">
        <v>15534.945046443951</v>
      </c>
      <c r="J1488" s="3">
        <v>8153.7193226398949</v>
      </c>
      <c r="K1488" s="3">
        <v>15808.272883834536</v>
      </c>
      <c r="L1488" s="3">
        <v>34291.156211520043</v>
      </c>
      <c r="M1488" s="3">
        <v>15719.321405493298</v>
      </c>
      <c r="N1488" s="3">
        <v>10166.819909541688</v>
      </c>
      <c r="O1488" s="3">
        <v>99674.234779473423</v>
      </c>
    </row>
    <row r="1489" spans="1:15">
      <c r="A1489" s="2" t="s">
        <v>3213</v>
      </c>
      <c r="B1489" s="2" t="s">
        <v>67</v>
      </c>
      <c r="C1489" s="2" t="s">
        <v>6930</v>
      </c>
      <c r="D1489" s="2" t="s">
        <v>6931</v>
      </c>
      <c r="E1489" s="2" t="s">
        <v>30</v>
      </c>
      <c r="F1489" s="2" t="s">
        <v>54</v>
      </c>
      <c r="G1489" s="2" t="s">
        <v>425</v>
      </c>
      <c r="H1489" s="2" t="s">
        <v>7622</v>
      </c>
      <c r="I1489" s="3">
        <v>15534.945046443951</v>
      </c>
      <c r="J1489" s="3">
        <v>8153.7193226398949</v>
      </c>
      <c r="K1489" s="3">
        <v>15808.272883834536</v>
      </c>
      <c r="L1489" s="3">
        <v>34291.15621152005</v>
      </c>
      <c r="M1489" s="3">
        <v>15719.321405493301</v>
      </c>
      <c r="N1489" s="3">
        <v>10166.819909541693</v>
      </c>
      <c r="O1489" s="3">
        <v>99674.234779473423</v>
      </c>
    </row>
    <row r="1490" spans="1:15">
      <c r="A1490" s="2" t="s">
        <v>3213</v>
      </c>
      <c r="B1490" s="2" t="s">
        <v>67</v>
      </c>
      <c r="C1490" s="2" t="s">
        <v>3437</v>
      </c>
      <c r="D1490" s="2" t="s">
        <v>6989</v>
      </c>
      <c r="E1490" s="2" t="s">
        <v>30</v>
      </c>
      <c r="F1490" s="2" t="s">
        <v>54</v>
      </c>
      <c r="G1490" s="2" t="s">
        <v>425</v>
      </c>
      <c r="H1490" s="2" t="s">
        <v>7622</v>
      </c>
      <c r="I1490" s="3">
        <v>15534.945046443951</v>
      </c>
      <c r="J1490" s="3">
        <v>8153.7193226398949</v>
      </c>
      <c r="K1490" s="3">
        <v>15808.272883834534</v>
      </c>
      <c r="L1490" s="3">
        <v>34291.156211520043</v>
      </c>
      <c r="M1490" s="3">
        <v>15719.321405493301</v>
      </c>
      <c r="N1490" s="3">
        <v>10166.819909541691</v>
      </c>
      <c r="O1490" s="3">
        <v>99674.234779473423</v>
      </c>
    </row>
    <row r="1491" spans="1:15">
      <c r="A1491" s="2" t="s">
        <v>3213</v>
      </c>
      <c r="B1491" s="2" t="s">
        <v>67</v>
      </c>
      <c r="C1491" s="2" t="s">
        <v>3492</v>
      </c>
      <c r="D1491" s="2" t="s">
        <v>7037</v>
      </c>
      <c r="E1491" s="2" t="s">
        <v>30</v>
      </c>
      <c r="F1491" s="2" t="s">
        <v>54</v>
      </c>
      <c r="G1491" s="2" t="s">
        <v>425</v>
      </c>
      <c r="H1491" s="2" t="s">
        <v>7622</v>
      </c>
      <c r="I1491" s="3">
        <v>15534.945046443951</v>
      </c>
      <c r="J1491" s="3">
        <v>8153.7193226398967</v>
      </c>
      <c r="K1491" s="3">
        <v>15808.272883834534</v>
      </c>
      <c r="L1491" s="3">
        <v>34291.156211520043</v>
      </c>
      <c r="M1491" s="3">
        <v>15719.321405493301</v>
      </c>
      <c r="N1491" s="3">
        <v>10166.819909541693</v>
      </c>
      <c r="O1491" s="3">
        <v>99674.234779473423</v>
      </c>
    </row>
    <row r="1492" spans="1:15">
      <c r="A1492" s="2" t="s">
        <v>3213</v>
      </c>
      <c r="B1492" s="2" t="s">
        <v>67</v>
      </c>
      <c r="C1492" s="2" t="s">
        <v>6993</v>
      </c>
      <c r="D1492" s="2" t="s">
        <v>6994</v>
      </c>
      <c r="E1492" s="2" t="s">
        <v>30</v>
      </c>
      <c r="F1492" s="2" t="s">
        <v>54</v>
      </c>
      <c r="G1492" s="2" t="s">
        <v>425</v>
      </c>
      <c r="H1492" s="2" t="s">
        <v>7622</v>
      </c>
      <c r="I1492" s="3">
        <v>15534.945046443949</v>
      </c>
      <c r="J1492" s="3">
        <v>8153.719322639894</v>
      </c>
      <c r="K1492" s="3">
        <v>15808.272883834536</v>
      </c>
      <c r="L1492" s="3">
        <v>34291.156211520043</v>
      </c>
      <c r="M1492" s="3">
        <v>15719.321405493305</v>
      </c>
      <c r="N1492" s="3">
        <v>10166.819909541699</v>
      </c>
      <c r="O1492" s="3">
        <v>99674.234779473423</v>
      </c>
    </row>
    <row r="1493" spans="1:15">
      <c r="A1493" s="2" t="s">
        <v>3213</v>
      </c>
      <c r="B1493" s="2" t="s">
        <v>67</v>
      </c>
      <c r="C1493" s="2" t="s">
        <v>6951</v>
      </c>
      <c r="D1493" s="2" t="s">
        <v>6952</v>
      </c>
      <c r="E1493" s="2" t="s">
        <v>30</v>
      </c>
      <c r="F1493" s="2" t="s">
        <v>54</v>
      </c>
      <c r="G1493" s="2" t="s">
        <v>425</v>
      </c>
      <c r="H1493" s="2" t="s">
        <v>7622</v>
      </c>
      <c r="I1493" s="3">
        <v>15534.945046443952</v>
      </c>
      <c r="J1493" s="3">
        <v>8153.7193226398949</v>
      </c>
      <c r="K1493" s="3">
        <v>15808.272883834536</v>
      </c>
      <c r="L1493" s="3">
        <v>34291.156211520036</v>
      </c>
      <c r="M1493" s="3">
        <v>15719.321405493303</v>
      </c>
      <c r="N1493" s="3">
        <v>10166.819909541691</v>
      </c>
      <c r="O1493" s="3">
        <v>99674.234779473423</v>
      </c>
    </row>
    <row r="1494" spans="1:15">
      <c r="A1494" s="2" t="s">
        <v>3213</v>
      </c>
      <c r="B1494" s="2" t="s">
        <v>67</v>
      </c>
      <c r="C1494" s="2" t="s">
        <v>6983</v>
      </c>
      <c r="D1494" s="2" t="s">
        <v>6984</v>
      </c>
      <c r="E1494" s="2" t="s">
        <v>30</v>
      </c>
      <c r="F1494" s="2" t="s">
        <v>54</v>
      </c>
      <c r="G1494" s="2" t="s">
        <v>425</v>
      </c>
      <c r="H1494" s="2" t="s">
        <v>7622</v>
      </c>
      <c r="I1494" s="3">
        <v>15534.945046443951</v>
      </c>
      <c r="J1494" s="3">
        <v>8153.7193226398958</v>
      </c>
      <c r="K1494" s="3">
        <v>15808.272883834537</v>
      </c>
      <c r="L1494" s="3">
        <v>34291.156211520043</v>
      </c>
      <c r="M1494" s="3">
        <v>15719.321405493298</v>
      </c>
      <c r="N1494" s="3">
        <v>10166.819909541691</v>
      </c>
      <c r="O1494" s="3">
        <v>99674.234779473423</v>
      </c>
    </row>
    <row r="1495" spans="1:15">
      <c r="A1495" s="2" t="s">
        <v>3213</v>
      </c>
      <c r="B1495" s="2" t="s">
        <v>67</v>
      </c>
      <c r="C1495" s="2" t="s">
        <v>3435</v>
      </c>
      <c r="D1495" s="2" t="s">
        <v>6955</v>
      </c>
      <c r="E1495" s="2" t="s">
        <v>30</v>
      </c>
      <c r="F1495" s="2" t="s">
        <v>54</v>
      </c>
      <c r="G1495" s="2" t="s">
        <v>425</v>
      </c>
      <c r="H1495" s="2" t="s">
        <v>7622</v>
      </c>
      <c r="I1495" s="3">
        <v>15534.945046443949</v>
      </c>
      <c r="J1495" s="3">
        <v>8153.7193226398958</v>
      </c>
      <c r="K1495" s="3">
        <v>15808.272883834532</v>
      </c>
      <c r="L1495" s="3">
        <v>34291.15621152005</v>
      </c>
      <c r="M1495" s="3">
        <v>15719.321405493303</v>
      </c>
      <c r="N1495" s="3">
        <v>10166.819909541691</v>
      </c>
      <c r="O1495" s="3">
        <v>99674.234779473423</v>
      </c>
    </row>
    <row r="1496" spans="1:15">
      <c r="A1496" s="2" t="s">
        <v>3213</v>
      </c>
      <c r="B1496" s="2" t="s">
        <v>67</v>
      </c>
      <c r="C1496" s="2" t="s">
        <v>7031</v>
      </c>
      <c r="D1496" s="2" t="s">
        <v>7032</v>
      </c>
      <c r="E1496" s="2" t="s">
        <v>30</v>
      </c>
      <c r="F1496" s="2" t="s">
        <v>54</v>
      </c>
      <c r="G1496" s="2" t="s">
        <v>425</v>
      </c>
      <c r="H1496" s="2" t="s">
        <v>7622</v>
      </c>
      <c r="I1496" s="3">
        <v>15534.945046443949</v>
      </c>
      <c r="J1496" s="3">
        <v>8153.7193226398949</v>
      </c>
      <c r="K1496" s="3">
        <v>15808.272883834537</v>
      </c>
      <c r="L1496" s="3">
        <v>34291.156211520058</v>
      </c>
      <c r="M1496" s="3">
        <v>15719.3214054933</v>
      </c>
      <c r="N1496" s="3">
        <v>10166.819909541689</v>
      </c>
      <c r="O1496" s="3">
        <v>99674.234779473423</v>
      </c>
    </row>
    <row r="1497" spans="1:15">
      <c r="A1497" s="2" t="s">
        <v>3213</v>
      </c>
      <c r="B1497" s="2" t="s">
        <v>67</v>
      </c>
      <c r="C1497" s="2" t="s">
        <v>3516</v>
      </c>
      <c r="D1497" s="2" t="s">
        <v>7012</v>
      </c>
      <c r="E1497" s="2" t="s">
        <v>30</v>
      </c>
      <c r="F1497" s="2" t="s">
        <v>54</v>
      </c>
      <c r="G1497" s="2" t="s">
        <v>425</v>
      </c>
      <c r="H1497" s="2" t="s">
        <v>7622</v>
      </c>
      <c r="I1497" s="3">
        <v>15534.945046443952</v>
      </c>
      <c r="J1497" s="3">
        <v>8153.7193226398949</v>
      </c>
      <c r="K1497" s="3">
        <v>15808.272883834539</v>
      </c>
      <c r="L1497" s="3">
        <v>34291.156211520043</v>
      </c>
      <c r="M1497" s="3">
        <v>15719.321405493303</v>
      </c>
      <c r="N1497" s="3">
        <v>10166.819909541693</v>
      </c>
      <c r="O1497" s="3">
        <v>99674.234779473423</v>
      </c>
    </row>
    <row r="1498" spans="1:15">
      <c r="A1498" s="2" t="s">
        <v>3213</v>
      </c>
      <c r="B1498" s="2" t="s">
        <v>67</v>
      </c>
      <c r="C1498" s="2" t="s">
        <v>3880</v>
      </c>
      <c r="D1498" s="2" t="s">
        <v>6950</v>
      </c>
      <c r="E1498" s="2" t="s">
        <v>30</v>
      </c>
      <c r="F1498" s="2" t="s">
        <v>54</v>
      </c>
      <c r="G1498" s="2" t="s">
        <v>425</v>
      </c>
      <c r="H1498" s="2" t="s">
        <v>7622</v>
      </c>
      <c r="I1498" s="3">
        <v>15534.945046443947</v>
      </c>
      <c r="J1498" s="3">
        <v>8153.7193226398949</v>
      </c>
      <c r="K1498" s="3">
        <v>15808.272883834534</v>
      </c>
      <c r="L1498" s="3">
        <v>34291.156211520043</v>
      </c>
      <c r="M1498" s="3">
        <v>15719.321405493301</v>
      </c>
      <c r="N1498" s="3">
        <v>10166.819909541695</v>
      </c>
      <c r="O1498" s="3">
        <v>99674.234779473423</v>
      </c>
    </row>
    <row r="1499" spans="1:15">
      <c r="A1499" s="2" t="s">
        <v>3213</v>
      </c>
      <c r="B1499" s="2" t="s">
        <v>67</v>
      </c>
      <c r="C1499" s="2" t="s">
        <v>7014</v>
      </c>
      <c r="D1499" s="2" t="s">
        <v>7015</v>
      </c>
      <c r="E1499" s="2" t="s">
        <v>30</v>
      </c>
      <c r="F1499" s="2" t="s">
        <v>54</v>
      </c>
      <c r="G1499" s="2" t="s">
        <v>425</v>
      </c>
      <c r="H1499" s="2" t="s">
        <v>7622</v>
      </c>
      <c r="I1499" s="3">
        <v>15534.945046443949</v>
      </c>
      <c r="J1499" s="3">
        <v>8153.7193226398949</v>
      </c>
      <c r="K1499" s="3">
        <v>15808.272883834537</v>
      </c>
      <c r="L1499" s="3">
        <v>34291.156211520043</v>
      </c>
      <c r="M1499" s="3">
        <v>15719.321405493301</v>
      </c>
      <c r="N1499" s="3">
        <v>10166.819909541691</v>
      </c>
      <c r="O1499" s="3">
        <v>99674.234779473423</v>
      </c>
    </row>
    <row r="1500" spans="1:15">
      <c r="A1500" s="2" t="s">
        <v>3213</v>
      </c>
      <c r="B1500" s="2" t="s">
        <v>67</v>
      </c>
      <c r="C1500" s="2" t="s">
        <v>3429</v>
      </c>
      <c r="D1500" s="2" t="s">
        <v>6995</v>
      </c>
      <c r="E1500" s="2" t="s">
        <v>30</v>
      </c>
      <c r="F1500" s="2" t="s">
        <v>54</v>
      </c>
      <c r="G1500" s="2" t="s">
        <v>425</v>
      </c>
      <c r="H1500" s="2" t="s">
        <v>7622</v>
      </c>
      <c r="I1500" s="3">
        <v>15534.945046443951</v>
      </c>
      <c r="J1500" s="3">
        <v>8153.7193226398967</v>
      </c>
      <c r="K1500" s="3">
        <v>15808.272883834532</v>
      </c>
      <c r="L1500" s="3">
        <v>34291.156211520043</v>
      </c>
      <c r="M1500" s="3">
        <v>15719.321405493301</v>
      </c>
      <c r="N1500" s="3">
        <v>10166.819909541691</v>
      </c>
      <c r="O1500" s="3">
        <v>99674.234779473423</v>
      </c>
    </row>
    <row r="1501" spans="1:15">
      <c r="A1501" s="2" t="s">
        <v>3213</v>
      </c>
      <c r="B1501" s="2" t="s">
        <v>67</v>
      </c>
      <c r="C1501" s="2" t="s">
        <v>3475</v>
      </c>
      <c r="D1501" s="2" t="s">
        <v>7054</v>
      </c>
      <c r="E1501" s="2" t="s">
        <v>30</v>
      </c>
      <c r="F1501" s="2" t="s">
        <v>54</v>
      </c>
      <c r="G1501" s="2" t="s">
        <v>425</v>
      </c>
      <c r="H1501" s="2" t="s">
        <v>7622</v>
      </c>
      <c r="I1501" s="3">
        <v>15534.945046443951</v>
      </c>
      <c r="J1501" s="3">
        <v>8153.7193226398958</v>
      </c>
      <c r="K1501" s="3">
        <v>15808.272883834537</v>
      </c>
      <c r="L1501" s="3">
        <v>34291.156211520036</v>
      </c>
      <c r="M1501" s="3">
        <v>15719.321405493301</v>
      </c>
      <c r="N1501" s="3">
        <v>10166.819909541693</v>
      </c>
      <c r="O1501" s="3">
        <v>99674.234779473423</v>
      </c>
    </row>
    <row r="1502" spans="1:15">
      <c r="A1502" s="2" t="s">
        <v>3213</v>
      </c>
      <c r="B1502" s="2" t="s">
        <v>67</v>
      </c>
      <c r="C1502" s="2" t="s">
        <v>3401</v>
      </c>
      <c r="D1502" s="2" t="s">
        <v>7050</v>
      </c>
      <c r="E1502" s="2" t="s">
        <v>30</v>
      </c>
      <c r="F1502" s="2" t="s">
        <v>54</v>
      </c>
      <c r="G1502" s="2" t="s">
        <v>425</v>
      </c>
      <c r="H1502" s="2" t="s">
        <v>7622</v>
      </c>
      <c r="I1502" s="3">
        <v>15534.945046443951</v>
      </c>
      <c r="J1502" s="3">
        <v>8153.719322639894</v>
      </c>
      <c r="K1502" s="3">
        <v>15808.272883834536</v>
      </c>
      <c r="L1502" s="3">
        <v>34291.156211520043</v>
      </c>
      <c r="M1502" s="3">
        <v>15719.3214054933</v>
      </c>
      <c r="N1502" s="3">
        <v>10166.819909541691</v>
      </c>
      <c r="O1502" s="3">
        <v>99674.234779473423</v>
      </c>
    </row>
    <row r="1503" spans="1:15">
      <c r="A1503" s="2" t="s">
        <v>3213</v>
      </c>
      <c r="B1503" s="2" t="s">
        <v>67</v>
      </c>
      <c r="C1503" s="2" t="s">
        <v>3251</v>
      </c>
      <c r="D1503" s="2" t="s">
        <v>6914</v>
      </c>
      <c r="E1503" s="2" t="s">
        <v>30</v>
      </c>
      <c r="F1503" s="2" t="s">
        <v>54</v>
      </c>
      <c r="G1503" s="2" t="s">
        <v>425</v>
      </c>
      <c r="H1503" s="2" t="s">
        <v>7622</v>
      </c>
      <c r="I1503" s="3">
        <v>15534.945046443951</v>
      </c>
      <c r="J1503" s="3">
        <v>8153.7193226398949</v>
      </c>
      <c r="K1503" s="3">
        <v>15808.272883834541</v>
      </c>
      <c r="L1503" s="3">
        <v>34291.15621152005</v>
      </c>
      <c r="M1503" s="3">
        <v>15719.3214054933</v>
      </c>
      <c r="N1503" s="3">
        <v>10166.819909541693</v>
      </c>
      <c r="O1503" s="3">
        <v>99674.234779473423</v>
      </c>
    </row>
    <row r="1504" spans="1:15">
      <c r="A1504" s="2" t="s">
        <v>3213</v>
      </c>
      <c r="B1504" s="2" t="s">
        <v>67</v>
      </c>
      <c r="C1504" s="2" t="s">
        <v>3514</v>
      </c>
      <c r="D1504" s="2" t="s">
        <v>6917</v>
      </c>
      <c r="E1504" s="2" t="s">
        <v>30</v>
      </c>
      <c r="F1504" s="2" t="s">
        <v>54</v>
      </c>
      <c r="G1504" s="2" t="s">
        <v>425</v>
      </c>
      <c r="H1504" s="2" t="s">
        <v>7622</v>
      </c>
      <c r="I1504" s="3">
        <v>15534.945046443949</v>
      </c>
      <c r="J1504" s="3">
        <v>8153.719322639894</v>
      </c>
      <c r="K1504" s="3">
        <v>15808.272883834534</v>
      </c>
      <c r="L1504" s="3">
        <v>34291.15621152005</v>
      </c>
      <c r="M1504" s="3">
        <v>15719.321405493305</v>
      </c>
      <c r="N1504" s="3">
        <v>10166.819909541693</v>
      </c>
      <c r="O1504" s="3">
        <v>99674.234779473423</v>
      </c>
    </row>
    <row r="1505" spans="1:15">
      <c r="A1505" s="2" t="s">
        <v>3213</v>
      </c>
      <c r="B1505" s="2" t="s">
        <v>67</v>
      </c>
      <c r="C1505" s="2" t="s">
        <v>7060</v>
      </c>
      <c r="D1505" s="2" t="s">
        <v>7061</v>
      </c>
      <c r="E1505" s="2" t="s">
        <v>30</v>
      </c>
      <c r="F1505" s="2" t="s">
        <v>54</v>
      </c>
      <c r="G1505" s="2" t="s">
        <v>425</v>
      </c>
      <c r="H1505" s="2" t="s">
        <v>7622</v>
      </c>
      <c r="I1505" s="3">
        <v>15534.945046443949</v>
      </c>
      <c r="J1505" s="3">
        <v>8153.7193226398958</v>
      </c>
      <c r="K1505" s="3">
        <v>15808.272883834536</v>
      </c>
      <c r="L1505" s="3">
        <v>34291.156211520043</v>
      </c>
      <c r="M1505" s="3">
        <v>15719.321405493301</v>
      </c>
      <c r="N1505" s="3">
        <v>10166.819909541693</v>
      </c>
      <c r="O1505" s="3">
        <v>99674.234779473423</v>
      </c>
    </row>
    <row r="1506" spans="1:15">
      <c r="A1506" s="2" t="s">
        <v>3213</v>
      </c>
      <c r="B1506" s="2" t="s">
        <v>67</v>
      </c>
      <c r="C1506" s="2" t="s">
        <v>3253</v>
      </c>
      <c r="D1506" s="2" t="s">
        <v>7022</v>
      </c>
      <c r="E1506" s="2" t="s">
        <v>30</v>
      </c>
      <c r="F1506" s="2" t="s">
        <v>54</v>
      </c>
      <c r="G1506" s="2" t="s">
        <v>425</v>
      </c>
      <c r="H1506" s="2" t="s">
        <v>7622</v>
      </c>
      <c r="I1506" s="3">
        <v>15534.945046443954</v>
      </c>
      <c r="J1506" s="3">
        <v>8153.7193226398958</v>
      </c>
      <c r="K1506" s="3">
        <v>15808.272883834536</v>
      </c>
      <c r="L1506" s="3">
        <v>34291.156211520036</v>
      </c>
      <c r="M1506" s="3">
        <v>15719.321405493298</v>
      </c>
      <c r="N1506" s="3">
        <v>10166.819909541693</v>
      </c>
      <c r="O1506" s="3">
        <v>99674.234779473423</v>
      </c>
    </row>
    <row r="1507" spans="1:15">
      <c r="A1507" s="2" t="s">
        <v>3213</v>
      </c>
      <c r="B1507" s="2" t="s">
        <v>67</v>
      </c>
      <c r="C1507" s="2" t="s">
        <v>3418</v>
      </c>
      <c r="D1507" s="2" t="s">
        <v>6963</v>
      </c>
      <c r="E1507" s="2" t="s">
        <v>30</v>
      </c>
      <c r="F1507" s="2" t="s">
        <v>54</v>
      </c>
      <c r="G1507" s="2" t="s">
        <v>425</v>
      </c>
      <c r="H1507" s="2" t="s">
        <v>7622</v>
      </c>
      <c r="I1507" s="3">
        <v>15534.945046443949</v>
      </c>
      <c r="J1507" s="3">
        <v>8153.7193226398949</v>
      </c>
      <c r="K1507" s="3">
        <v>15808.272883834545</v>
      </c>
      <c r="L1507" s="3">
        <v>34291.156211520036</v>
      </c>
      <c r="M1507" s="3">
        <v>15719.3214054933</v>
      </c>
      <c r="N1507" s="3">
        <v>10166.819909541686</v>
      </c>
      <c r="O1507" s="3">
        <v>99674.234779473423</v>
      </c>
    </row>
    <row r="1508" spans="1:15">
      <c r="A1508" s="2" t="s">
        <v>3213</v>
      </c>
      <c r="B1508" s="2" t="s">
        <v>67</v>
      </c>
      <c r="C1508" s="2" t="s">
        <v>3500</v>
      </c>
      <c r="D1508" s="2" t="s">
        <v>7027</v>
      </c>
      <c r="E1508" s="2" t="s">
        <v>30</v>
      </c>
      <c r="F1508" s="2" t="s">
        <v>54</v>
      </c>
      <c r="G1508" s="2" t="s">
        <v>425</v>
      </c>
      <c r="H1508" s="2" t="s">
        <v>7622</v>
      </c>
      <c r="I1508" s="3">
        <v>15534.945046443951</v>
      </c>
      <c r="J1508" s="3">
        <v>8153.7193226398958</v>
      </c>
      <c r="K1508" s="3">
        <v>15808.272883834539</v>
      </c>
      <c r="L1508" s="3">
        <v>34291.156211520036</v>
      </c>
      <c r="M1508" s="3">
        <v>15719.321405493305</v>
      </c>
      <c r="N1508" s="3">
        <v>10166.819909541689</v>
      </c>
      <c r="O1508" s="3">
        <v>99674.234779473423</v>
      </c>
    </row>
    <row r="1509" spans="1:15">
      <c r="A1509" s="2" t="s">
        <v>3213</v>
      </c>
      <c r="B1509" s="2" t="s">
        <v>67</v>
      </c>
      <c r="C1509" s="2" t="s">
        <v>6977</v>
      </c>
      <c r="D1509" s="2" t="s">
        <v>6978</v>
      </c>
      <c r="E1509" s="2" t="s">
        <v>30</v>
      </c>
      <c r="F1509" s="2" t="s">
        <v>54</v>
      </c>
      <c r="G1509" s="2" t="s">
        <v>425</v>
      </c>
      <c r="H1509" s="2" t="s">
        <v>7622</v>
      </c>
      <c r="I1509" s="3">
        <v>15534.945046443951</v>
      </c>
      <c r="J1509" s="3">
        <v>8153.7193226398949</v>
      </c>
      <c r="K1509" s="3">
        <v>15808.272883834536</v>
      </c>
      <c r="L1509" s="3">
        <v>34291.15621152005</v>
      </c>
      <c r="M1509" s="3">
        <v>15719.3214054933</v>
      </c>
      <c r="N1509" s="3">
        <v>10166.819909541688</v>
      </c>
      <c r="O1509" s="3">
        <v>99674.234779473423</v>
      </c>
    </row>
    <row r="1510" spans="1:15">
      <c r="A1510" s="2" t="s">
        <v>3213</v>
      </c>
      <c r="B1510" s="2" t="s">
        <v>67</v>
      </c>
      <c r="C1510" s="2" t="s">
        <v>3484</v>
      </c>
      <c r="D1510" s="2" t="s">
        <v>7016</v>
      </c>
      <c r="E1510" s="2" t="s">
        <v>30</v>
      </c>
      <c r="F1510" s="2" t="s">
        <v>54</v>
      </c>
      <c r="G1510" s="2" t="s">
        <v>425</v>
      </c>
      <c r="H1510" s="2" t="s">
        <v>7622</v>
      </c>
      <c r="I1510" s="3">
        <v>15534.945046443951</v>
      </c>
      <c r="J1510" s="3">
        <v>8153.7193226398958</v>
      </c>
      <c r="K1510" s="3">
        <v>15808.272883834534</v>
      </c>
      <c r="L1510" s="3">
        <v>34291.15621152005</v>
      </c>
      <c r="M1510" s="3">
        <v>15719.321405493301</v>
      </c>
      <c r="N1510" s="3">
        <v>10166.819909541693</v>
      </c>
      <c r="O1510" s="3">
        <v>99674.234779473423</v>
      </c>
    </row>
    <row r="1511" spans="1:15">
      <c r="A1511" s="2" t="s">
        <v>3213</v>
      </c>
      <c r="B1511" s="2" t="s">
        <v>67</v>
      </c>
      <c r="C1511" s="2" t="s">
        <v>3443</v>
      </c>
      <c r="D1511" s="2" t="s">
        <v>6944</v>
      </c>
      <c r="E1511" s="2" t="s">
        <v>30</v>
      </c>
      <c r="F1511" s="2" t="s">
        <v>54</v>
      </c>
      <c r="G1511" s="2" t="s">
        <v>425</v>
      </c>
      <c r="H1511" s="2" t="s">
        <v>7622</v>
      </c>
      <c r="I1511" s="3">
        <v>15534.945046443951</v>
      </c>
      <c r="J1511" s="3">
        <v>8153.7193226398958</v>
      </c>
      <c r="K1511" s="3">
        <v>15808.272883834537</v>
      </c>
      <c r="L1511" s="3">
        <v>34291.156211520043</v>
      </c>
      <c r="M1511" s="3">
        <v>15719.321405493301</v>
      </c>
      <c r="N1511" s="3">
        <v>10166.819909541691</v>
      </c>
      <c r="O1511" s="3">
        <v>99674.234779473423</v>
      </c>
    </row>
    <row r="1512" spans="1:15">
      <c r="A1512" s="2" t="s">
        <v>3213</v>
      </c>
      <c r="B1512" s="2" t="s">
        <v>67</v>
      </c>
      <c r="C1512" s="2" t="s">
        <v>3328</v>
      </c>
      <c r="D1512" s="2" t="s">
        <v>6919</v>
      </c>
      <c r="E1512" s="2" t="s">
        <v>30</v>
      </c>
      <c r="F1512" s="2" t="s">
        <v>54</v>
      </c>
      <c r="G1512" s="2" t="s">
        <v>425</v>
      </c>
      <c r="H1512" s="2" t="s">
        <v>7622</v>
      </c>
      <c r="I1512" s="3">
        <v>15534.945046443954</v>
      </c>
      <c r="J1512" s="3">
        <v>8153.7193226398949</v>
      </c>
      <c r="K1512" s="3">
        <v>15808.272883834537</v>
      </c>
      <c r="L1512" s="3">
        <v>34291.156211520036</v>
      </c>
      <c r="M1512" s="3">
        <v>15719.321405493305</v>
      </c>
      <c r="N1512" s="3">
        <v>10166.819909541693</v>
      </c>
      <c r="O1512" s="3">
        <v>99674.234779473423</v>
      </c>
    </row>
    <row r="1513" spans="1:15">
      <c r="A1513" s="2" t="s">
        <v>3213</v>
      </c>
      <c r="B1513" s="2" t="s">
        <v>67</v>
      </c>
      <c r="C1513" s="2" t="s">
        <v>6958</v>
      </c>
      <c r="D1513" s="2" t="s">
        <v>6959</v>
      </c>
      <c r="E1513" s="2" t="s">
        <v>30</v>
      </c>
      <c r="F1513" s="2" t="s">
        <v>54</v>
      </c>
      <c r="G1513" s="2" t="s">
        <v>425</v>
      </c>
      <c r="H1513" s="2" t="s">
        <v>7622</v>
      </c>
      <c r="I1513" s="3">
        <v>15534.945046443949</v>
      </c>
      <c r="J1513" s="3">
        <v>8153.7193226398958</v>
      </c>
      <c r="K1513" s="3">
        <v>15808.272883834536</v>
      </c>
      <c r="L1513" s="3">
        <v>34291.156211520043</v>
      </c>
      <c r="M1513" s="3">
        <v>15719.321405493301</v>
      </c>
      <c r="N1513" s="3">
        <v>10166.819909541691</v>
      </c>
      <c r="O1513" s="3">
        <v>99674.234779473423</v>
      </c>
    </row>
    <row r="1514" spans="1:15">
      <c r="A1514" s="2" t="s">
        <v>3213</v>
      </c>
      <c r="B1514" s="2" t="s">
        <v>67</v>
      </c>
      <c r="C1514" s="2" t="s">
        <v>7039</v>
      </c>
      <c r="D1514" s="2" t="s">
        <v>7040</v>
      </c>
      <c r="E1514" s="2" t="s">
        <v>30</v>
      </c>
      <c r="F1514" s="2" t="s">
        <v>54</v>
      </c>
      <c r="G1514" s="2" t="s">
        <v>425</v>
      </c>
      <c r="H1514" s="2" t="s">
        <v>7622</v>
      </c>
      <c r="I1514" s="3">
        <v>15534.945046443951</v>
      </c>
      <c r="J1514" s="3">
        <v>8153.7193226398967</v>
      </c>
      <c r="K1514" s="3">
        <v>15808.272883834536</v>
      </c>
      <c r="L1514" s="3">
        <v>34291.156211520036</v>
      </c>
      <c r="M1514" s="3">
        <v>15719.321405493298</v>
      </c>
      <c r="N1514" s="3">
        <v>10166.819909541691</v>
      </c>
      <c r="O1514" s="3">
        <v>99674.234779473423</v>
      </c>
    </row>
    <row r="1515" spans="1:15">
      <c r="A1515" s="2" t="s">
        <v>3213</v>
      </c>
      <c r="B1515" s="2" t="s">
        <v>67</v>
      </c>
      <c r="C1515" s="2" t="s">
        <v>3927</v>
      </c>
      <c r="D1515" s="2" t="s">
        <v>6972</v>
      </c>
      <c r="E1515" s="2" t="s">
        <v>30</v>
      </c>
      <c r="F1515" s="2" t="s">
        <v>54</v>
      </c>
      <c r="G1515" s="2" t="s">
        <v>425</v>
      </c>
      <c r="H1515" s="2" t="s">
        <v>7622</v>
      </c>
      <c r="I1515" s="3">
        <v>15534.945046443951</v>
      </c>
      <c r="J1515" s="3">
        <v>8153.7193226398958</v>
      </c>
      <c r="K1515" s="3">
        <v>15808.272883834532</v>
      </c>
      <c r="L1515" s="3">
        <v>34291.15621152005</v>
      </c>
      <c r="M1515" s="3">
        <v>15719.3214054933</v>
      </c>
      <c r="N1515" s="3">
        <v>10166.819909541691</v>
      </c>
      <c r="O1515" s="3">
        <v>99674.234779473423</v>
      </c>
    </row>
    <row r="1516" spans="1:15">
      <c r="A1516" s="2" t="s">
        <v>3213</v>
      </c>
      <c r="B1516" s="2" t="s">
        <v>67</v>
      </c>
      <c r="C1516" s="2" t="s">
        <v>6985</v>
      </c>
      <c r="D1516" s="2" t="s">
        <v>6986</v>
      </c>
      <c r="E1516" s="2" t="s">
        <v>30</v>
      </c>
      <c r="F1516" s="2" t="s">
        <v>54</v>
      </c>
      <c r="G1516" s="2" t="s">
        <v>425</v>
      </c>
      <c r="H1516" s="2" t="s">
        <v>7622</v>
      </c>
      <c r="I1516" s="3">
        <v>15534.945046443958</v>
      </c>
      <c r="J1516" s="3">
        <v>8153.7193226398958</v>
      </c>
      <c r="K1516" s="3">
        <v>15808.272883834539</v>
      </c>
      <c r="L1516" s="3">
        <v>34291.156211520036</v>
      </c>
      <c r="M1516" s="3">
        <v>15719.321405493303</v>
      </c>
      <c r="N1516" s="3">
        <v>10166.819909541686</v>
      </c>
      <c r="O1516" s="3">
        <v>99674.234779473423</v>
      </c>
    </row>
    <row r="1517" spans="1:15">
      <c r="A1517" s="2" t="s">
        <v>3213</v>
      </c>
      <c r="B1517" s="2" t="s">
        <v>67</v>
      </c>
      <c r="C1517" s="2" t="s">
        <v>6946</v>
      </c>
      <c r="D1517" s="2" t="s">
        <v>6947</v>
      </c>
      <c r="E1517" s="2" t="s">
        <v>30</v>
      </c>
      <c r="F1517" s="2" t="s">
        <v>54</v>
      </c>
      <c r="G1517" s="2" t="s">
        <v>425</v>
      </c>
      <c r="H1517" s="2" t="s">
        <v>7622</v>
      </c>
      <c r="I1517" s="3">
        <v>15534.945046443951</v>
      </c>
      <c r="J1517" s="3">
        <v>8153.7193226398958</v>
      </c>
      <c r="K1517" s="3">
        <v>15808.272883834536</v>
      </c>
      <c r="L1517" s="3">
        <v>34291.15621152005</v>
      </c>
      <c r="M1517" s="3">
        <v>15719.3214054933</v>
      </c>
      <c r="N1517" s="3">
        <v>10166.819909541691</v>
      </c>
      <c r="O1517" s="3">
        <v>99674.234779473423</v>
      </c>
    </row>
    <row r="1518" spans="1:15">
      <c r="A1518" s="2" t="s">
        <v>3213</v>
      </c>
      <c r="B1518" s="2" t="s">
        <v>67</v>
      </c>
      <c r="C1518" s="2" t="s">
        <v>7062</v>
      </c>
      <c r="D1518" s="2" t="s">
        <v>7063</v>
      </c>
      <c r="E1518" s="2" t="s">
        <v>30</v>
      </c>
      <c r="F1518" s="2" t="s">
        <v>54</v>
      </c>
      <c r="G1518" s="2" t="s">
        <v>425</v>
      </c>
      <c r="H1518" s="2" t="s">
        <v>7622</v>
      </c>
      <c r="I1518" s="3">
        <v>15534.945046443951</v>
      </c>
      <c r="J1518" s="3">
        <v>8153.7193226398949</v>
      </c>
      <c r="K1518" s="3">
        <v>15808.27288383453</v>
      </c>
      <c r="L1518" s="3">
        <v>34291.156211520043</v>
      </c>
      <c r="M1518" s="3">
        <v>15719.321405493301</v>
      </c>
      <c r="N1518" s="3">
        <v>10166.819909541689</v>
      </c>
      <c r="O1518" s="3">
        <v>99674.234779473423</v>
      </c>
    </row>
    <row r="1519" spans="1:15">
      <c r="A1519" s="2" t="s">
        <v>3213</v>
      </c>
      <c r="B1519" s="2" t="s">
        <v>67</v>
      </c>
      <c r="C1519" s="2" t="s">
        <v>6956</v>
      </c>
      <c r="D1519" s="2" t="s">
        <v>6957</v>
      </c>
      <c r="E1519" s="2" t="s">
        <v>30</v>
      </c>
      <c r="F1519" s="2" t="s">
        <v>54</v>
      </c>
      <c r="G1519" s="2" t="s">
        <v>425</v>
      </c>
      <c r="H1519" s="2" t="s">
        <v>7622</v>
      </c>
      <c r="I1519" s="3">
        <v>15534.945046443951</v>
      </c>
      <c r="J1519" s="3">
        <v>8153.7193226398958</v>
      </c>
      <c r="K1519" s="3">
        <v>15808.272883834536</v>
      </c>
      <c r="L1519" s="3">
        <v>34291.15621152005</v>
      </c>
      <c r="M1519" s="3">
        <v>15719.321405493301</v>
      </c>
      <c r="N1519" s="3">
        <v>10166.819909541689</v>
      </c>
      <c r="O1519" s="3">
        <v>99674.234779473423</v>
      </c>
    </row>
    <row r="1520" spans="1:15">
      <c r="A1520" s="2" t="s">
        <v>3213</v>
      </c>
      <c r="B1520" s="2" t="s">
        <v>67</v>
      </c>
      <c r="C1520" s="2" t="s">
        <v>6999</v>
      </c>
      <c r="D1520" s="2" t="s">
        <v>7000</v>
      </c>
      <c r="E1520" s="2" t="s">
        <v>30</v>
      </c>
      <c r="F1520" s="2" t="s">
        <v>54</v>
      </c>
      <c r="G1520" s="2" t="s">
        <v>425</v>
      </c>
      <c r="H1520" s="2" t="s">
        <v>7622</v>
      </c>
      <c r="I1520" s="3">
        <v>15534.945046443947</v>
      </c>
      <c r="J1520" s="3">
        <v>8153.7193226398958</v>
      </c>
      <c r="K1520" s="3">
        <v>15808.272883834536</v>
      </c>
      <c r="L1520" s="3">
        <v>34291.156211520043</v>
      </c>
      <c r="M1520" s="3">
        <v>15719.321405493301</v>
      </c>
      <c r="N1520" s="3">
        <v>10166.819909541693</v>
      </c>
      <c r="O1520" s="3">
        <v>99674.234779473423</v>
      </c>
    </row>
    <row r="1521" spans="1:15">
      <c r="A1521" s="2" t="s">
        <v>3213</v>
      </c>
      <c r="B1521" s="2" t="s">
        <v>67</v>
      </c>
      <c r="C1521" s="2" t="s">
        <v>3421</v>
      </c>
      <c r="D1521" s="2" t="s">
        <v>7055</v>
      </c>
      <c r="E1521" s="2" t="s">
        <v>30</v>
      </c>
      <c r="F1521" s="2" t="s">
        <v>54</v>
      </c>
      <c r="G1521" s="2" t="s">
        <v>425</v>
      </c>
      <c r="H1521" s="2" t="s">
        <v>7622</v>
      </c>
      <c r="I1521" s="3">
        <v>15534.945046443951</v>
      </c>
      <c r="J1521" s="3">
        <v>8153.7193226398949</v>
      </c>
      <c r="K1521" s="3">
        <v>15808.272883834536</v>
      </c>
      <c r="L1521" s="3">
        <v>34291.156211520036</v>
      </c>
      <c r="M1521" s="3">
        <v>15719.3214054933</v>
      </c>
      <c r="N1521" s="3">
        <v>10166.819909541691</v>
      </c>
      <c r="O1521" s="3">
        <v>99674.234779473423</v>
      </c>
    </row>
    <row r="1522" spans="1:15">
      <c r="A1522" s="2" t="s">
        <v>3213</v>
      </c>
      <c r="B1522" s="2" t="s">
        <v>67</v>
      </c>
      <c r="C1522" s="2" t="s">
        <v>3498</v>
      </c>
      <c r="D1522" s="2" t="s">
        <v>6948</v>
      </c>
      <c r="E1522" s="2" t="s">
        <v>30</v>
      </c>
      <c r="F1522" s="2" t="s">
        <v>54</v>
      </c>
      <c r="G1522" s="2" t="s">
        <v>425</v>
      </c>
      <c r="H1522" s="2" t="s">
        <v>7622</v>
      </c>
      <c r="I1522" s="3">
        <v>15534.945046443951</v>
      </c>
      <c r="J1522" s="3">
        <v>8153.7193226398958</v>
      </c>
      <c r="K1522" s="3">
        <v>15808.272883834536</v>
      </c>
      <c r="L1522" s="3">
        <v>34291.156211520036</v>
      </c>
      <c r="M1522" s="3">
        <v>15719.321405493307</v>
      </c>
      <c r="N1522" s="3">
        <v>10166.819909541693</v>
      </c>
      <c r="O1522" s="3">
        <v>99674.234779473423</v>
      </c>
    </row>
    <row r="1523" spans="1:15">
      <c r="A1523" s="2" t="s">
        <v>3213</v>
      </c>
      <c r="B1523" s="2" t="s">
        <v>67</v>
      </c>
      <c r="C1523" s="2" t="s">
        <v>3461</v>
      </c>
      <c r="D1523" s="2" t="s">
        <v>7064</v>
      </c>
      <c r="E1523" s="2" t="s">
        <v>30</v>
      </c>
      <c r="F1523" s="2" t="s">
        <v>54</v>
      </c>
      <c r="G1523" s="2" t="s">
        <v>425</v>
      </c>
      <c r="H1523" s="2" t="s">
        <v>7622</v>
      </c>
      <c r="I1523" s="3">
        <v>15534.945046443952</v>
      </c>
      <c r="J1523" s="3">
        <v>8153.7193226398958</v>
      </c>
      <c r="K1523" s="3">
        <v>15808.272883834537</v>
      </c>
      <c r="L1523" s="3">
        <v>34291.156211520036</v>
      </c>
      <c r="M1523" s="3">
        <v>15719.321405493303</v>
      </c>
      <c r="N1523" s="3">
        <v>10166.819909541691</v>
      </c>
      <c r="O1523" s="3">
        <v>99674.234779473423</v>
      </c>
    </row>
    <row r="1524" spans="1:15">
      <c r="A1524" s="2" t="s">
        <v>3213</v>
      </c>
      <c r="B1524" s="2" t="s">
        <v>67</v>
      </c>
      <c r="C1524" s="2" t="s">
        <v>6925</v>
      </c>
      <c r="D1524" s="2" t="s">
        <v>6926</v>
      </c>
      <c r="E1524" s="2" t="s">
        <v>30</v>
      </c>
      <c r="F1524" s="2" t="s">
        <v>54</v>
      </c>
      <c r="G1524" s="2" t="s">
        <v>425</v>
      </c>
      <c r="H1524" s="2" t="s">
        <v>7622</v>
      </c>
      <c r="I1524" s="3">
        <v>15534.945046443949</v>
      </c>
      <c r="J1524" s="3">
        <v>8153.7193226398958</v>
      </c>
      <c r="K1524" s="3">
        <v>15808.272883834534</v>
      </c>
      <c r="L1524" s="3">
        <v>34291.156211520036</v>
      </c>
      <c r="M1524" s="3">
        <v>15719.321405493301</v>
      </c>
      <c r="N1524" s="3">
        <v>10166.819909541688</v>
      </c>
      <c r="O1524" s="3">
        <v>99674.234779473423</v>
      </c>
    </row>
    <row r="1525" spans="1:15">
      <c r="A1525" s="2" t="s">
        <v>3213</v>
      </c>
      <c r="B1525" s="2" t="s">
        <v>67</v>
      </c>
      <c r="C1525" s="2" t="s">
        <v>3465</v>
      </c>
      <c r="D1525" s="2" t="s">
        <v>7058</v>
      </c>
      <c r="E1525" s="2" t="s">
        <v>30</v>
      </c>
      <c r="F1525" s="2" t="s">
        <v>54</v>
      </c>
      <c r="G1525" s="2" t="s">
        <v>425</v>
      </c>
      <c r="H1525" s="2" t="s">
        <v>7622</v>
      </c>
      <c r="I1525" s="3">
        <v>15534.945046443949</v>
      </c>
      <c r="J1525" s="3">
        <v>8153.7193226398958</v>
      </c>
      <c r="K1525" s="3">
        <v>15808.272883834536</v>
      </c>
      <c r="L1525" s="3">
        <v>34291.15621152005</v>
      </c>
      <c r="M1525" s="3">
        <v>15719.321405493298</v>
      </c>
      <c r="N1525" s="3">
        <v>10166.819909541693</v>
      </c>
      <c r="O1525" s="3">
        <v>99674.234779473423</v>
      </c>
    </row>
    <row r="1526" spans="1:15">
      <c r="A1526" s="2" t="s">
        <v>3213</v>
      </c>
      <c r="B1526" s="2" t="s">
        <v>67</v>
      </c>
      <c r="C1526" s="2" t="s">
        <v>3412</v>
      </c>
      <c r="D1526" s="2" t="s">
        <v>6971</v>
      </c>
      <c r="E1526" s="2" t="s">
        <v>30</v>
      </c>
      <c r="F1526" s="2" t="s">
        <v>54</v>
      </c>
      <c r="G1526" s="2" t="s">
        <v>425</v>
      </c>
      <c r="H1526" s="2" t="s">
        <v>7622</v>
      </c>
      <c r="I1526" s="3">
        <v>15534.945046443951</v>
      </c>
      <c r="J1526" s="3">
        <v>8153.7193226398958</v>
      </c>
      <c r="K1526" s="3">
        <v>15808.272883834532</v>
      </c>
      <c r="L1526" s="3">
        <v>34291.15621152005</v>
      </c>
      <c r="M1526" s="3">
        <v>15719.321405493298</v>
      </c>
      <c r="N1526" s="3">
        <v>10166.819909541693</v>
      </c>
      <c r="O1526" s="3">
        <v>99674.234779473423</v>
      </c>
    </row>
    <row r="1527" spans="1:15">
      <c r="A1527" s="2" t="s">
        <v>3213</v>
      </c>
      <c r="B1527" s="2" t="s">
        <v>67</v>
      </c>
      <c r="C1527" s="2" t="s">
        <v>3300</v>
      </c>
      <c r="D1527" s="2" t="s">
        <v>6911</v>
      </c>
      <c r="E1527" s="2" t="s">
        <v>30</v>
      </c>
      <c r="F1527" s="2" t="s">
        <v>54</v>
      </c>
      <c r="G1527" s="2" t="s">
        <v>425</v>
      </c>
      <c r="H1527" s="2" t="s">
        <v>7622</v>
      </c>
      <c r="I1527" s="3">
        <v>15534.945046443956</v>
      </c>
      <c r="J1527" s="3">
        <v>8153.7193226398958</v>
      </c>
      <c r="K1527" s="3">
        <v>15808.272883834536</v>
      </c>
      <c r="L1527" s="3">
        <v>34291.156211520043</v>
      </c>
      <c r="M1527" s="3">
        <v>15719.3214054933</v>
      </c>
      <c r="N1527" s="3">
        <v>10166.819909541688</v>
      </c>
      <c r="O1527" s="3">
        <v>99674.234779473423</v>
      </c>
    </row>
    <row r="1528" spans="1:15">
      <c r="A1528" s="2" t="s">
        <v>3213</v>
      </c>
      <c r="B1528" s="2" t="s">
        <v>67</v>
      </c>
      <c r="C1528" s="2" t="s">
        <v>3423</v>
      </c>
      <c r="D1528" s="2" t="s">
        <v>7051</v>
      </c>
      <c r="E1528" s="2" t="s">
        <v>30</v>
      </c>
      <c r="F1528" s="2" t="s">
        <v>54</v>
      </c>
      <c r="G1528" s="2" t="s">
        <v>425</v>
      </c>
      <c r="H1528" s="2" t="s">
        <v>7622</v>
      </c>
      <c r="I1528" s="3">
        <v>15534.945046443951</v>
      </c>
      <c r="J1528" s="3">
        <v>8153.7193226398958</v>
      </c>
      <c r="K1528" s="3">
        <v>15808.272883834532</v>
      </c>
      <c r="L1528" s="3">
        <v>34291.156211520036</v>
      </c>
      <c r="M1528" s="3">
        <v>15719.321405493301</v>
      </c>
      <c r="N1528" s="3">
        <v>10166.819909541691</v>
      </c>
      <c r="O1528" s="3">
        <v>99674.234779473423</v>
      </c>
    </row>
    <row r="1529" spans="1:15">
      <c r="A1529" s="2" t="s">
        <v>3213</v>
      </c>
      <c r="B1529" s="2" t="s">
        <v>67</v>
      </c>
      <c r="C1529" s="2" t="s">
        <v>3473</v>
      </c>
      <c r="D1529" s="2" t="s">
        <v>6929</v>
      </c>
      <c r="E1529" s="2" t="s">
        <v>30</v>
      </c>
      <c r="F1529" s="2" t="s">
        <v>54</v>
      </c>
      <c r="G1529" s="2" t="s">
        <v>425</v>
      </c>
      <c r="H1529" s="2" t="s">
        <v>7622</v>
      </c>
      <c r="I1529" s="3">
        <v>15534.945046443952</v>
      </c>
      <c r="J1529" s="3">
        <v>8153.7193226398967</v>
      </c>
      <c r="K1529" s="3">
        <v>15808.272883834532</v>
      </c>
      <c r="L1529" s="3">
        <v>34291.156211520043</v>
      </c>
      <c r="M1529" s="3">
        <v>15719.3214054933</v>
      </c>
      <c r="N1529" s="3">
        <v>10166.819909541691</v>
      </c>
      <c r="O1529" s="3">
        <v>99674.234779473423</v>
      </c>
    </row>
    <row r="1530" spans="1:15">
      <c r="A1530" s="2" t="s">
        <v>3213</v>
      </c>
      <c r="B1530" s="2" t="s">
        <v>67</v>
      </c>
      <c r="C1530" s="2" t="s">
        <v>7025</v>
      </c>
      <c r="D1530" s="2" t="s">
        <v>7026</v>
      </c>
      <c r="E1530" s="2" t="s">
        <v>30</v>
      </c>
      <c r="F1530" s="2" t="s">
        <v>54</v>
      </c>
      <c r="G1530" s="2" t="s">
        <v>425</v>
      </c>
      <c r="H1530" s="2" t="s">
        <v>7622</v>
      </c>
      <c r="I1530" s="3">
        <v>15534.945046443949</v>
      </c>
      <c r="J1530" s="3">
        <v>8153.7193226398958</v>
      </c>
      <c r="K1530" s="3">
        <v>15808.272883834534</v>
      </c>
      <c r="L1530" s="3">
        <v>34291.156211520043</v>
      </c>
      <c r="M1530" s="3">
        <v>15719.3214054933</v>
      </c>
      <c r="N1530" s="3">
        <v>10166.819909541693</v>
      </c>
      <c r="O1530" s="3">
        <v>99674.234779473423</v>
      </c>
    </row>
    <row r="1531" spans="1:15">
      <c r="A1531" s="2" t="s">
        <v>3213</v>
      </c>
      <c r="B1531" s="2" t="s">
        <v>67</v>
      </c>
      <c r="C1531" s="2" t="s">
        <v>7017</v>
      </c>
      <c r="D1531" s="2" t="s">
        <v>7018</v>
      </c>
      <c r="E1531" s="2" t="s">
        <v>30</v>
      </c>
      <c r="F1531" s="2" t="s">
        <v>54</v>
      </c>
      <c r="G1531" s="2" t="s">
        <v>425</v>
      </c>
      <c r="H1531" s="2" t="s">
        <v>7622</v>
      </c>
      <c r="I1531" s="3">
        <v>15534.945046443951</v>
      </c>
      <c r="J1531" s="3">
        <v>8153.7193226398949</v>
      </c>
      <c r="K1531" s="3">
        <v>15808.272883834534</v>
      </c>
      <c r="L1531" s="3">
        <v>34291.156211520029</v>
      </c>
      <c r="M1531" s="3">
        <v>15719.321405493298</v>
      </c>
      <c r="N1531" s="3">
        <v>10166.819909541688</v>
      </c>
      <c r="O1531" s="3">
        <v>99674.234779473409</v>
      </c>
    </row>
    <row r="1532" spans="1:15">
      <c r="A1532" s="2" t="s">
        <v>3213</v>
      </c>
      <c r="B1532" s="2" t="s">
        <v>67</v>
      </c>
      <c r="C1532" s="2" t="s">
        <v>3451</v>
      </c>
      <c r="D1532" s="2" t="s">
        <v>7029</v>
      </c>
      <c r="E1532" s="2" t="s">
        <v>30</v>
      </c>
      <c r="F1532" s="2" t="s">
        <v>54</v>
      </c>
      <c r="G1532" s="2" t="s">
        <v>425</v>
      </c>
      <c r="H1532" s="2" t="s">
        <v>7622</v>
      </c>
      <c r="I1532" s="3">
        <v>15534.945046443947</v>
      </c>
      <c r="J1532" s="3">
        <v>8153.7193226398949</v>
      </c>
      <c r="K1532" s="3">
        <v>15808.272883834534</v>
      </c>
      <c r="L1532" s="3">
        <v>34291.15621152005</v>
      </c>
      <c r="M1532" s="3">
        <v>15719.321405493301</v>
      </c>
      <c r="N1532" s="3">
        <v>10166.819909541693</v>
      </c>
      <c r="O1532" s="3">
        <v>99674.234779473409</v>
      </c>
    </row>
    <row r="1533" spans="1:15">
      <c r="A1533" s="2" t="s">
        <v>3213</v>
      </c>
      <c r="B1533" s="2" t="s">
        <v>67</v>
      </c>
      <c r="C1533" s="2" t="s">
        <v>3403</v>
      </c>
      <c r="D1533" s="2" t="s">
        <v>7030</v>
      </c>
      <c r="E1533" s="2" t="s">
        <v>30</v>
      </c>
      <c r="F1533" s="2" t="s">
        <v>54</v>
      </c>
      <c r="G1533" s="2" t="s">
        <v>425</v>
      </c>
      <c r="H1533" s="2" t="s">
        <v>7622</v>
      </c>
      <c r="I1533" s="3">
        <v>15534.945046443949</v>
      </c>
      <c r="J1533" s="3">
        <v>8153.7193226398958</v>
      </c>
      <c r="K1533" s="3">
        <v>15808.272883834532</v>
      </c>
      <c r="L1533" s="3">
        <v>34291.156211520036</v>
      </c>
      <c r="M1533" s="3">
        <v>15719.321405493301</v>
      </c>
      <c r="N1533" s="3">
        <v>10166.819909541691</v>
      </c>
      <c r="O1533" s="3">
        <v>99674.234779473409</v>
      </c>
    </row>
    <row r="1534" spans="1:15">
      <c r="A1534" s="2" t="s">
        <v>3213</v>
      </c>
      <c r="B1534" s="2" t="s">
        <v>67</v>
      </c>
      <c r="C1534" s="2" t="s">
        <v>7035</v>
      </c>
      <c r="D1534" s="2" t="s">
        <v>7036</v>
      </c>
      <c r="E1534" s="2" t="s">
        <v>30</v>
      </c>
      <c r="F1534" s="2" t="s">
        <v>54</v>
      </c>
      <c r="G1534" s="2" t="s">
        <v>425</v>
      </c>
      <c r="H1534" s="2" t="s">
        <v>7622</v>
      </c>
      <c r="I1534" s="3">
        <v>15534.945046443951</v>
      </c>
      <c r="J1534" s="3">
        <v>8153.7193226398958</v>
      </c>
      <c r="K1534" s="3">
        <v>15808.272883834534</v>
      </c>
      <c r="L1534" s="3">
        <v>34291.156211520036</v>
      </c>
      <c r="M1534" s="3">
        <v>15719.3214054933</v>
      </c>
      <c r="N1534" s="3">
        <v>10166.819909541693</v>
      </c>
      <c r="O1534" s="3">
        <v>99674.234779473409</v>
      </c>
    </row>
    <row r="1535" spans="1:15">
      <c r="A1535" s="2" t="s">
        <v>3213</v>
      </c>
      <c r="B1535" s="2" t="s">
        <v>67</v>
      </c>
      <c r="C1535" s="2" t="s">
        <v>3508</v>
      </c>
      <c r="D1535" s="2" t="s">
        <v>6949</v>
      </c>
      <c r="E1535" s="2" t="s">
        <v>30</v>
      </c>
      <c r="F1535" s="2" t="s">
        <v>54</v>
      </c>
      <c r="G1535" s="2" t="s">
        <v>425</v>
      </c>
      <c r="H1535" s="2" t="s">
        <v>7622</v>
      </c>
      <c r="I1535" s="3">
        <v>15534.945046443952</v>
      </c>
      <c r="J1535" s="3">
        <v>8153.7193226398949</v>
      </c>
      <c r="K1535" s="3">
        <v>15808.272883834539</v>
      </c>
      <c r="L1535" s="3">
        <v>34291.15621152005</v>
      </c>
      <c r="M1535" s="3">
        <v>15719.321405493294</v>
      </c>
      <c r="N1535" s="3">
        <v>10166.819909541688</v>
      </c>
      <c r="O1535" s="3">
        <v>99674.234779473409</v>
      </c>
    </row>
    <row r="1536" spans="1:15">
      <c r="A1536" s="2" t="s">
        <v>3213</v>
      </c>
      <c r="B1536" s="2" t="s">
        <v>67</v>
      </c>
      <c r="C1536" s="2" t="s">
        <v>3528</v>
      </c>
      <c r="D1536" s="2" t="s">
        <v>6998</v>
      </c>
      <c r="E1536" s="2" t="s">
        <v>30</v>
      </c>
      <c r="F1536" s="2" t="s">
        <v>54</v>
      </c>
      <c r="G1536" s="2" t="s">
        <v>425</v>
      </c>
      <c r="H1536" s="2" t="s">
        <v>7622</v>
      </c>
      <c r="I1536" s="3">
        <v>15534.945046443949</v>
      </c>
      <c r="J1536" s="3">
        <v>8153.7193226398949</v>
      </c>
      <c r="K1536" s="3">
        <v>15808.272883834536</v>
      </c>
      <c r="L1536" s="3">
        <v>34291.156211520043</v>
      </c>
      <c r="M1536" s="3">
        <v>15719.321405493301</v>
      </c>
      <c r="N1536" s="3">
        <v>10166.819909541693</v>
      </c>
      <c r="O1536" s="3">
        <v>99674.234779473409</v>
      </c>
    </row>
    <row r="1537" spans="1:15">
      <c r="A1537" s="2" t="s">
        <v>3213</v>
      </c>
      <c r="B1537" s="2" t="s">
        <v>67</v>
      </c>
      <c r="C1537" s="2" t="s">
        <v>3471</v>
      </c>
      <c r="D1537" s="2" t="s">
        <v>7021</v>
      </c>
      <c r="E1537" s="2" t="s">
        <v>30</v>
      </c>
      <c r="F1537" s="2" t="s">
        <v>54</v>
      </c>
      <c r="G1537" s="2" t="s">
        <v>425</v>
      </c>
      <c r="H1537" s="2" t="s">
        <v>7622</v>
      </c>
      <c r="I1537" s="3">
        <v>15534.945046443949</v>
      </c>
      <c r="J1537" s="3">
        <v>8153.7193226398958</v>
      </c>
      <c r="K1537" s="3">
        <v>15808.272883834534</v>
      </c>
      <c r="L1537" s="3">
        <v>34291.156211520043</v>
      </c>
      <c r="M1537" s="3">
        <v>15719.3214054933</v>
      </c>
      <c r="N1537" s="3">
        <v>10166.819909541688</v>
      </c>
      <c r="O1537" s="3">
        <v>99674.234779473409</v>
      </c>
    </row>
    <row r="1538" spans="1:15">
      <c r="A1538" s="2" t="s">
        <v>3213</v>
      </c>
      <c r="B1538" s="2" t="s">
        <v>67</v>
      </c>
      <c r="C1538" s="2" t="s">
        <v>3393</v>
      </c>
      <c r="D1538" s="2" t="s">
        <v>6918</v>
      </c>
      <c r="E1538" s="2" t="s">
        <v>30</v>
      </c>
      <c r="F1538" s="2" t="s">
        <v>54</v>
      </c>
      <c r="G1538" s="2" t="s">
        <v>425</v>
      </c>
      <c r="H1538" s="2" t="s">
        <v>7622</v>
      </c>
      <c r="I1538" s="3">
        <v>15534.945046443951</v>
      </c>
      <c r="J1538" s="3">
        <v>8153.7193226398958</v>
      </c>
      <c r="K1538" s="3">
        <v>15808.272883834537</v>
      </c>
      <c r="L1538" s="3">
        <v>34291.156211520036</v>
      </c>
      <c r="M1538" s="3">
        <v>15719.321405493301</v>
      </c>
      <c r="N1538" s="3">
        <v>10166.819909541684</v>
      </c>
      <c r="O1538" s="3">
        <v>99674.234779473409</v>
      </c>
    </row>
    <row r="1539" spans="1:15">
      <c r="A1539" s="2" t="s">
        <v>3213</v>
      </c>
      <c r="B1539" s="2" t="s">
        <v>67</v>
      </c>
      <c r="C1539" s="2" t="s">
        <v>3431</v>
      </c>
      <c r="D1539" s="2" t="s">
        <v>6939</v>
      </c>
      <c r="E1539" s="2" t="s">
        <v>30</v>
      </c>
      <c r="F1539" s="2" t="s">
        <v>54</v>
      </c>
      <c r="G1539" s="2" t="s">
        <v>425</v>
      </c>
      <c r="H1539" s="2" t="s">
        <v>7622</v>
      </c>
      <c r="I1539" s="3">
        <v>15534.945046443949</v>
      </c>
      <c r="J1539" s="3">
        <v>8153.7193226398949</v>
      </c>
      <c r="K1539" s="3">
        <v>15808.272883834536</v>
      </c>
      <c r="L1539" s="3">
        <v>34291.156211520043</v>
      </c>
      <c r="M1539" s="3">
        <v>15719.321405493303</v>
      </c>
      <c r="N1539" s="3">
        <v>10166.819909541689</v>
      </c>
      <c r="O1539" s="3">
        <v>99674.234779473409</v>
      </c>
    </row>
    <row r="1540" spans="1:15">
      <c r="A1540" s="2" t="s">
        <v>3213</v>
      </c>
      <c r="B1540" s="2" t="s">
        <v>67</v>
      </c>
      <c r="C1540" s="2" t="s">
        <v>3530</v>
      </c>
      <c r="D1540" s="2" t="s">
        <v>7005</v>
      </c>
      <c r="E1540" s="2" t="s">
        <v>30</v>
      </c>
      <c r="F1540" s="2" t="s">
        <v>54</v>
      </c>
      <c r="G1540" s="2" t="s">
        <v>425</v>
      </c>
      <c r="H1540" s="2" t="s">
        <v>7622</v>
      </c>
      <c r="I1540" s="3">
        <v>15534.945046443949</v>
      </c>
      <c r="J1540" s="3">
        <v>8153.7193226398967</v>
      </c>
      <c r="K1540" s="3">
        <v>15808.272883834532</v>
      </c>
      <c r="L1540" s="3">
        <v>34291.156211520043</v>
      </c>
      <c r="M1540" s="3">
        <v>15719.321405493296</v>
      </c>
      <c r="N1540" s="3">
        <v>10166.819909541695</v>
      </c>
      <c r="O1540" s="3">
        <v>99674.234779473409</v>
      </c>
    </row>
    <row r="1541" spans="1:15">
      <c r="A1541" s="2" t="s">
        <v>3213</v>
      </c>
      <c r="B1541" s="2" t="s">
        <v>67</v>
      </c>
      <c r="C1541" s="2" t="s">
        <v>6975</v>
      </c>
      <c r="D1541" s="2" t="s">
        <v>6976</v>
      </c>
      <c r="E1541" s="2" t="s">
        <v>30</v>
      </c>
      <c r="F1541" s="2" t="s">
        <v>54</v>
      </c>
      <c r="G1541" s="2" t="s">
        <v>425</v>
      </c>
      <c r="H1541" s="2" t="s">
        <v>7622</v>
      </c>
      <c r="I1541" s="3">
        <v>15534.945046443952</v>
      </c>
      <c r="J1541" s="3">
        <v>8153.7193226398977</v>
      </c>
      <c r="K1541" s="3">
        <v>15808.27288383453</v>
      </c>
      <c r="L1541" s="3">
        <v>34291.156211520029</v>
      </c>
      <c r="M1541" s="3">
        <v>15719.321405493301</v>
      </c>
      <c r="N1541" s="3">
        <v>10166.819909541689</v>
      </c>
      <c r="O1541" s="3">
        <v>99674.234779473409</v>
      </c>
    </row>
    <row r="1542" spans="1:15">
      <c r="A1542" s="2" t="s">
        <v>3213</v>
      </c>
      <c r="B1542" s="2" t="s">
        <v>67</v>
      </c>
      <c r="C1542" s="2" t="s">
        <v>7003</v>
      </c>
      <c r="D1542" s="2" t="s">
        <v>7004</v>
      </c>
      <c r="E1542" s="2" t="s">
        <v>30</v>
      </c>
      <c r="F1542" s="2" t="s">
        <v>54</v>
      </c>
      <c r="G1542" s="2" t="s">
        <v>425</v>
      </c>
      <c r="H1542" s="2" t="s">
        <v>7622</v>
      </c>
      <c r="I1542" s="3">
        <v>15534.945046443949</v>
      </c>
      <c r="J1542" s="3">
        <v>8153.7193226398958</v>
      </c>
      <c r="K1542" s="3">
        <v>15808.272883834534</v>
      </c>
      <c r="L1542" s="3">
        <v>34291.15621152005</v>
      </c>
      <c r="M1542" s="3">
        <v>15719.321405493298</v>
      </c>
      <c r="N1542" s="3">
        <v>10166.819909541693</v>
      </c>
      <c r="O1542" s="3">
        <v>99674.234779473409</v>
      </c>
    </row>
    <row r="1543" spans="1:15">
      <c r="A1543" s="2" t="s">
        <v>3213</v>
      </c>
      <c r="B1543" s="2" t="s">
        <v>67</v>
      </c>
      <c r="C1543" s="2" t="s">
        <v>7006</v>
      </c>
      <c r="D1543" s="2" t="s">
        <v>7007</v>
      </c>
      <c r="E1543" s="2" t="s">
        <v>30</v>
      </c>
      <c r="F1543" s="2" t="s">
        <v>54</v>
      </c>
      <c r="G1543" s="2" t="s">
        <v>425</v>
      </c>
      <c r="H1543" s="2" t="s">
        <v>7622</v>
      </c>
      <c r="I1543" s="3">
        <v>15534.945046443949</v>
      </c>
      <c r="J1543" s="3">
        <v>8153.7193226398958</v>
      </c>
      <c r="K1543" s="3">
        <v>15808.272883834536</v>
      </c>
      <c r="L1543" s="3">
        <v>34291.156211520036</v>
      </c>
      <c r="M1543" s="3">
        <v>15719.321405493298</v>
      </c>
      <c r="N1543" s="3">
        <v>10166.819909541691</v>
      </c>
      <c r="O1543" s="3">
        <v>99674.234779473409</v>
      </c>
    </row>
    <row r="1544" spans="1:15">
      <c r="A1544" s="2" t="s">
        <v>3213</v>
      </c>
      <c r="B1544" s="2" t="s">
        <v>67</v>
      </c>
      <c r="C1544" s="2" t="s">
        <v>7033</v>
      </c>
      <c r="D1544" s="2" t="s">
        <v>7034</v>
      </c>
      <c r="E1544" s="2" t="s">
        <v>30</v>
      </c>
      <c r="F1544" s="2" t="s">
        <v>54</v>
      </c>
      <c r="G1544" s="2" t="s">
        <v>425</v>
      </c>
      <c r="H1544" s="2" t="s">
        <v>7622</v>
      </c>
      <c r="I1544" s="3">
        <v>15534.945046443947</v>
      </c>
      <c r="J1544" s="3">
        <v>8153.7193226398958</v>
      </c>
      <c r="K1544" s="3">
        <v>15808.272883834536</v>
      </c>
      <c r="L1544" s="3">
        <v>34291.156211520043</v>
      </c>
      <c r="M1544" s="3">
        <v>15719.321405493298</v>
      </c>
      <c r="N1544" s="3">
        <v>10166.819909541693</v>
      </c>
      <c r="O1544" s="3">
        <v>99674.234779473409</v>
      </c>
    </row>
    <row r="1545" spans="1:15">
      <c r="A1545" s="2" t="s">
        <v>3213</v>
      </c>
      <c r="B1545" s="2" t="s">
        <v>67</v>
      </c>
      <c r="C1545" s="2" t="s">
        <v>3480</v>
      </c>
      <c r="D1545" s="2" t="s">
        <v>7013</v>
      </c>
      <c r="E1545" s="2" t="s">
        <v>30</v>
      </c>
      <c r="F1545" s="2" t="s">
        <v>54</v>
      </c>
      <c r="G1545" s="2" t="s">
        <v>425</v>
      </c>
      <c r="H1545" s="2" t="s">
        <v>7622</v>
      </c>
      <c r="I1545" s="3">
        <v>15534.945046443947</v>
      </c>
      <c r="J1545" s="3">
        <v>8153.7193226398958</v>
      </c>
      <c r="K1545" s="3">
        <v>15808.272883834532</v>
      </c>
      <c r="L1545" s="3">
        <v>34291.156211520036</v>
      </c>
      <c r="M1545" s="3">
        <v>15719.321405493303</v>
      </c>
      <c r="N1545" s="3">
        <v>10166.819909541689</v>
      </c>
      <c r="O1545" s="3">
        <v>99674.234779473409</v>
      </c>
    </row>
    <row r="1546" spans="1:15">
      <c r="A1546" s="2" t="s">
        <v>3213</v>
      </c>
      <c r="B1546" s="2" t="s">
        <v>67</v>
      </c>
      <c r="C1546" s="2" t="s">
        <v>6961</v>
      </c>
      <c r="D1546" s="2" t="s">
        <v>6962</v>
      </c>
      <c r="E1546" s="2" t="s">
        <v>30</v>
      </c>
      <c r="F1546" s="2" t="s">
        <v>54</v>
      </c>
      <c r="G1546" s="2" t="s">
        <v>425</v>
      </c>
      <c r="H1546" s="2" t="s">
        <v>7622</v>
      </c>
      <c r="I1546" s="3">
        <v>15534.945046443947</v>
      </c>
      <c r="J1546" s="3">
        <v>8153.7193226398958</v>
      </c>
      <c r="K1546" s="3">
        <v>15808.272883834536</v>
      </c>
      <c r="L1546" s="3">
        <v>34291.156211520036</v>
      </c>
      <c r="M1546" s="3">
        <v>15719.321405493301</v>
      </c>
      <c r="N1546" s="3">
        <v>10166.819909541691</v>
      </c>
      <c r="O1546" s="3">
        <v>99674.234779473409</v>
      </c>
    </row>
    <row r="1547" spans="1:15">
      <c r="A1547" s="2" t="s">
        <v>3213</v>
      </c>
      <c r="B1547" s="2" t="s">
        <v>67</v>
      </c>
      <c r="C1547" s="2" t="s">
        <v>3239</v>
      </c>
      <c r="D1547" s="2" t="s">
        <v>7023</v>
      </c>
      <c r="E1547" s="2" t="s">
        <v>30</v>
      </c>
      <c r="F1547" s="2" t="s">
        <v>54</v>
      </c>
      <c r="G1547" s="2" t="s">
        <v>425</v>
      </c>
      <c r="H1547" s="2" t="s">
        <v>7622</v>
      </c>
      <c r="I1547" s="3">
        <v>15534.945046443949</v>
      </c>
      <c r="J1547" s="3">
        <v>8153.7193226398949</v>
      </c>
      <c r="K1547" s="3">
        <v>15808.272883834536</v>
      </c>
      <c r="L1547" s="3">
        <v>34291.156211520036</v>
      </c>
      <c r="M1547" s="3">
        <v>15719.3214054933</v>
      </c>
      <c r="N1547" s="3">
        <v>10166.819909541693</v>
      </c>
      <c r="O1547" s="3">
        <v>99674.234779473409</v>
      </c>
    </row>
    <row r="1548" spans="1:15">
      <c r="A1548" s="2" t="s">
        <v>3213</v>
      </c>
      <c r="B1548" s="2" t="s">
        <v>67</v>
      </c>
      <c r="C1548" s="2" t="s">
        <v>6953</v>
      </c>
      <c r="D1548" s="2" t="s">
        <v>6954</v>
      </c>
      <c r="E1548" s="2" t="s">
        <v>30</v>
      </c>
      <c r="F1548" s="2" t="s">
        <v>54</v>
      </c>
      <c r="G1548" s="2" t="s">
        <v>425</v>
      </c>
      <c r="H1548" s="2" t="s">
        <v>7622</v>
      </c>
      <c r="I1548" s="3">
        <v>15534.945046443951</v>
      </c>
      <c r="J1548" s="3">
        <v>8153.7193226398949</v>
      </c>
      <c r="K1548" s="3">
        <v>15808.272883834532</v>
      </c>
      <c r="L1548" s="3">
        <v>34291.156211520036</v>
      </c>
      <c r="M1548" s="3">
        <v>15719.321405493298</v>
      </c>
      <c r="N1548" s="3">
        <v>10166.819909541693</v>
      </c>
      <c r="O1548" s="3">
        <v>99674.234779473409</v>
      </c>
    </row>
    <row r="1549" spans="1:15">
      <c r="A1549" s="2" t="s">
        <v>3213</v>
      </c>
      <c r="B1549" s="2" t="s">
        <v>67</v>
      </c>
      <c r="C1549" s="2" t="s">
        <v>6969</v>
      </c>
      <c r="D1549" s="2" t="s">
        <v>6970</v>
      </c>
      <c r="E1549" s="2" t="s">
        <v>30</v>
      </c>
      <c r="F1549" s="2" t="s">
        <v>54</v>
      </c>
      <c r="G1549" s="2" t="s">
        <v>425</v>
      </c>
      <c r="H1549" s="2" t="s">
        <v>7622</v>
      </c>
      <c r="I1549" s="3">
        <v>15534.945046443956</v>
      </c>
      <c r="J1549" s="3">
        <v>8153.7193226398949</v>
      </c>
      <c r="K1549" s="3">
        <v>15808.272883834534</v>
      </c>
      <c r="L1549" s="3">
        <v>34291.156211520036</v>
      </c>
      <c r="M1549" s="3">
        <v>15719.321405493303</v>
      </c>
      <c r="N1549" s="3">
        <v>10166.819909541689</v>
      </c>
      <c r="O1549" s="3">
        <v>99674.234779473409</v>
      </c>
    </row>
    <row r="1550" spans="1:15">
      <c r="A1550" s="2" t="s">
        <v>3213</v>
      </c>
      <c r="B1550" s="2" t="s">
        <v>67</v>
      </c>
      <c r="C1550" s="2" t="s">
        <v>3532</v>
      </c>
      <c r="D1550" s="2" t="s">
        <v>6940</v>
      </c>
      <c r="E1550" s="2" t="s">
        <v>30</v>
      </c>
      <c r="F1550" s="2" t="s">
        <v>54</v>
      </c>
      <c r="G1550" s="2" t="s">
        <v>425</v>
      </c>
      <c r="H1550" s="2" t="s">
        <v>7622</v>
      </c>
      <c r="I1550" s="3">
        <v>15534.945046443951</v>
      </c>
      <c r="J1550" s="3">
        <v>8153.7193226398949</v>
      </c>
      <c r="K1550" s="3">
        <v>15808.272883834532</v>
      </c>
      <c r="L1550" s="3">
        <v>34291.156211520036</v>
      </c>
      <c r="M1550" s="3">
        <v>15719.321405493305</v>
      </c>
      <c r="N1550" s="3">
        <v>10166.819909541689</v>
      </c>
      <c r="O1550" s="3">
        <v>99674.234779473409</v>
      </c>
    </row>
    <row r="1551" spans="1:15">
      <c r="A1551" s="2" t="s">
        <v>3213</v>
      </c>
      <c r="B1551" s="2" t="s">
        <v>67</v>
      </c>
      <c r="C1551" s="2" t="s">
        <v>3587</v>
      </c>
      <c r="D1551" s="2" t="s">
        <v>6922</v>
      </c>
      <c r="E1551" s="2" t="s">
        <v>30</v>
      </c>
      <c r="F1551" s="2" t="s">
        <v>54</v>
      </c>
      <c r="G1551" s="2" t="s">
        <v>425</v>
      </c>
      <c r="H1551" s="2" t="s">
        <v>7622</v>
      </c>
      <c r="I1551" s="3">
        <v>15534.945046443947</v>
      </c>
      <c r="J1551" s="3">
        <v>8153.7193226398958</v>
      </c>
      <c r="K1551" s="3">
        <v>15808.272883834532</v>
      </c>
      <c r="L1551" s="3">
        <v>34291.156211520036</v>
      </c>
      <c r="M1551" s="3">
        <v>15719.321405493301</v>
      </c>
      <c r="N1551" s="3">
        <v>10166.819909541691</v>
      </c>
      <c r="O1551" s="3">
        <v>99674.234779473409</v>
      </c>
    </row>
    <row r="1552" spans="1:15">
      <c r="A1552" s="2" t="s">
        <v>3213</v>
      </c>
      <c r="B1552" s="2" t="s">
        <v>67</v>
      </c>
      <c r="C1552" s="2" t="s">
        <v>6937</v>
      </c>
      <c r="D1552" s="2" t="s">
        <v>6938</v>
      </c>
      <c r="E1552" s="2" t="s">
        <v>30</v>
      </c>
      <c r="F1552" s="2" t="s">
        <v>54</v>
      </c>
      <c r="G1552" s="2" t="s">
        <v>425</v>
      </c>
      <c r="H1552" s="2" t="s">
        <v>7622</v>
      </c>
      <c r="I1552" s="3">
        <v>15534.945046443952</v>
      </c>
      <c r="J1552" s="3">
        <v>8153.7193226398949</v>
      </c>
      <c r="K1552" s="3">
        <v>15808.272883834534</v>
      </c>
      <c r="L1552" s="3">
        <v>34291.156211520036</v>
      </c>
      <c r="M1552" s="3">
        <v>15719.321405493298</v>
      </c>
      <c r="N1552" s="3">
        <v>10166.819909541691</v>
      </c>
      <c r="O1552" s="3">
        <v>99674.234779473409</v>
      </c>
    </row>
    <row r="1553" spans="1:15">
      <c r="A1553" s="2" t="s">
        <v>3213</v>
      </c>
      <c r="B1553" s="2" t="s">
        <v>67</v>
      </c>
      <c r="C1553" s="2" t="s">
        <v>3449</v>
      </c>
      <c r="D1553" s="2" t="s">
        <v>7024</v>
      </c>
      <c r="E1553" s="2" t="s">
        <v>30</v>
      </c>
      <c r="F1553" s="2" t="s">
        <v>54</v>
      </c>
      <c r="G1553" s="2" t="s">
        <v>425</v>
      </c>
      <c r="H1553" s="2" t="s">
        <v>7622</v>
      </c>
      <c r="I1553" s="3">
        <v>15534.945046443949</v>
      </c>
      <c r="J1553" s="3">
        <v>8153.7193226398958</v>
      </c>
      <c r="K1553" s="3">
        <v>15808.272883834532</v>
      </c>
      <c r="L1553" s="3">
        <v>34291.156211520043</v>
      </c>
      <c r="M1553" s="3">
        <v>15719.321405493301</v>
      </c>
      <c r="N1553" s="3">
        <v>10166.819909541691</v>
      </c>
      <c r="O1553" s="3">
        <v>99674.234779473409</v>
      </c>
    </row>
    <row r="1554" spans="1:15">
      <c r="A1554" s="2" t="s">
        <v>3213</v>
      </c>
      <c r="B1554" s="2" t="s">
        <v>67</v>
      </c>
      <c r="C1554" s="2" t="s">
        <v>3526</v>
      </c>
      <c r="D1554" s="2" t="s">
        <v>6964</v>
      </c>
      <c r="E1554" s="2" t="s">
        <v>30</v>
      </c>
      <c r="F1554" s="2" t="s">
        <v>54</v>
      </c>
      <c r="G1554" s="2" t="s">
        <v>425</v>
      </c>
      <c r="H1554" s="2" t="s">
        <v>7622</v>
      </c>
      <c r="I1554" s="3">
        <v>15534.945046443949</v>
      </c>
      <c r="J1554" s="3">
        <v>8153.7193226398958</v>
      </c>
      <c r="K1554" s="3">
        <v>15808.272883834534</v>
      </c>
      <c r="L1554" s="3">
        <v>34291.156211520036</v>
      </c>
      <c r="M1554" s="3">
        <v>15719.3214054933</v>
      </c>
      <c r="N1554" s="3">
        <v>10166.819909541691</v>
      </c>
      <c r="O1554" s="3">
        <v>99674.234779473409</v>
      </c>
    </row>
    <row r="1555" spans="1:15">
      <c r="A1555" s="2" t="s">
        <v>3213</v>
      </c>
      <c r="B1555" s="2" t="s">
        <v>67</v>
      </c>
      <c r="C1555" s="2" t="s">
        <v>7008</v>
      </c>
      <c r="D1555" s="2" t="s">
        <v>7009</v>
      </c>
      <c r="E1555" s="2" t="s">
        <v>30</v>
      </c>
      <c r="F1555" s="2" t="s">
        <v>54</v>
      </c>
      <c r="G1555" s="2" t="s">
        <v>425</v>
      </c>
      <c r="H1555" s="2" t="s">
        <v>7622</v>
      </c>
      <c r="I1555" s="3">
        <v>15534.945046443951</v>
      </c>
      <c r="J1555" s="3">
        <v>8153.7193226398949</v>
      </c>
      <c r="K1555" s="3">
        <v>15808.272883834537</v>
      </c>
      <c r="L1555" s="3">
        <v>34291.15621152005</v>
      </c>
      <c r="M1555" s="3">
        <v>15719.3214054933</v>
      </c>
      <c r="N1555" s="3">
        <v>10166.819909541688</v>
      </c>
      <c r="O1555" s="3">
        <v>99674.234779473409</v>
      </c>
    </row>
    <row r="1556" spans="1:15">
      <c r="A1556" s="2" t="s">
        <v>3213</v>
      </c>
      <c r="B1556" s="2" t="s">
        <v>67</v>
      </c>
      <c r="C1556" s="2" t="s">
        <v>3482</v>
      </c>
      <c r="D1556" s="2" t="s">
        <v>6965</v>
      </c>
      <c r="E1556" s="2" t="s">
        <v>30</v>
      </c>
      <c r="F1556" s="2" t="s">
        <v>54</v>
      </c>
      <c r="G1556" s="2" t="s">
        <v>425</v>
      </c>
      <c r="H1556" s="2" t="s">
        <v>7622</v>
      </c>
      <c r="I1556" s="3">
        <v>15534.945046443949</v>
      </c>
      <c r="J1556" s="3">
        <v>8153.7193226398958</v>
      </c>
      <c r="K1556" s="3">
        <v>15808.272883834536</v>
      </c>
      <c r="L1556" s="3">
        <v>34291.156211520036</v>
      </c>
      <c r="M1556" s="3">
        <v>15719.321405493307</v>
      </c>
      <c r="N1556" s="3">
        <v>10166.819909541686</v>
      </c>
      <c r="O1556" s="3">
        <v>99674.234779473409</v>
      </c>
    </row>
    <row r="1557" spans="1:15">
      <c r="A1557" s="2" t="s">
        <v>3213</v>
      </c>
      <c r="B1557" s="2" t="s">
        <v>67</v>
      </c>
      <c r="C1557" s="2" t="s">
        <v>3445</v>
      </c>
      <c r="D1557" s="2" t="s">
        <v>6913</v>
      </c>
      <c r="E1557" s="2" t="s">
        <v>30</v>
      </c>
      <c r="F1557" s="2" t="s">
        <v>54</v>
      </c>
      <c r="G1557" s="2" t="s">
        <v>425</v>
      </c>
      <c r="H1557" s="2" t="s">
        <v>7622</v>
      </c>
      <c r="I1557" s="3">
        <v>15534.945046443949</v>
      </c>
      <c r="J1557" s="3">
        <v>8153.7193226398949</v>
      </c>
      <c r="K1557" s="3">
        <v>15808.272883834534</v>
      </c>
      <c r="L1557" s="3">
        <v>34291.156211520043</v>
      </c>
      <c r="M1557" s="3">
        <v>15719.3214054933</v>
      </c>
      <c r="N1557" s="3">
        <v>10166.819909541693</v>
      </c>
      <c r="O1557" s="3">
        <v>99674.234779473409</v>
      </c>
    </row>
    <row r="1558" spans="1:15">
      <c r="A1558" s="2" t="s">
        <v>3213</v>
      </c>
      <c r="B1558" s="2" t="s">
        <v>67</v>
      </c>
      <c r="C1558" s="2" t="s">
        <v>6909</v>
      </c>
      <c r="D1558" s="2" t="s">
        <v>6910</v>
      </c>
      <c r="E1558" s="2" t="s">
        <v>30</v>
      </c>
      <c r="F1558" s="2" t="s">
        <v>54</v>
      </c>
      <c r="G1558" s="2" t="s">
        <v>425</v>
      </c>
      <c r="H1558" s="2" t="s">
        <v>7622</v>
      </c>
      <c r="I1558" s="3">
        <v>15534.945046443949</v>
      </c>
      <c r="J1558" s="3">
        <v>8153.7193226398958</v>
      </c>
      <c r="K1558" s="3">
        <v>15808.272883834534</v>
      </c>
      <c r="L1558" s="3">
        <v>34291.156211520043</v>
      </c>
      <c r="M1558" s="3">
        <v>15719.321405493301</v>
      </c>
      <c r="N1558" s="3">
        <v>10166.819909541688</v>
      </c>
      <c r="O1558" s="3">
        <v>99674.234779473409</v>
      </c>
    </row>
    <row r="1559" spans="1:15">
      <c r="A1559" s="2" t="s">
        <v>3213</v>
      </c>
      <c r="B1559" s="2" t="s">
        <v>67</v>
      </c>
      <c r="C1559" s="2" t="s">
        <v>7045</v>
      </c>
      <c r="D1559" s="2" t="s">
        <v>7046</v>
      </c>
      <c r="E1559" s="2" t="s">
        <v>30</v>
      </c>
      <c r="F1559" s="2" t="s">
        <v>54</v>
      </c>
      <c r="G1559" s="2" t="s">
        <v>425</v>
      </c>
      <c r="H1559" s="2" t="s">
        <v>7622</v>
      </c>
      <c r="I1559" s="3">
        <v>15534.945046443949</v>
      </c>
      <c r="J1559" s="3">
        <v>8153.7193226398949</v>
      </c>
      <c r="K1559" s="3">
        <v>15808.272883834532</v>
      </c>
      <c r="L1559" s="3">
        <v>34291.156211520036</v>
      </c>
      <c r="M1559" s="3">
        <v>15719.321405493301</v>
      </c>
      <c r="N1559" s="3">
        <v>10166.819909541691</v>
      </c>
      <c r="O1559" s="3">
        <v>99674.234779473409</v>
      </c>
    </row>
    <row r="1560" spans="1:15">
      <c r="A1560" s="2" t="s">
        <v>3213</v>
      </c>
      <c r="B1560" s="2" t="s">
        <v>67</v>
      </c>
      <c r="C1560" s="2" t="s">
        <v>3494</v>
      </c>
      <c r="D1560" s="2" t="s">
        <v>6960</v>
      </c>
      <c r="E1560" s="2" t="s">
        <v>30</v>
      </c>
      <c r="F1560" s="2" t="s">
        <v>54</v>
      </c>
      <c r="G1560" s="2" t="s">
        <v>425</v>
      </c>
      <c r="H1560" s="2" t="s">
        <v>7622</v>
      </c>
      <c r="I1560" s="3">
        <v>15534.945046443951</v>
      </c>
      <c r="J1560" s="3">
        <v>8153.7193226398958</v>
      </c>
      <c r="K1560" s="3">
        <v>15808.272883834532</v>
      </c>
      <c r="L1560" s="3">
        <v>34291.156211520043</v>
      </c>
      <c r="M1560" s="3">
        <v>15719.3214054933</v>
      </c>
      <c r="N1560" s="3">
        <v>10166.819909541691</v>
      </c>
      <c r="O1560" s="3">
        <v>99674.234779473409</v>
      </c>
    </row>
    <row r="1561" spans="1:15">
      <c r="A1561" s="2" t="s">
        <v>3213</v>
      </c>
      <c r="B1561" s="2" t="s">
        <v>67</v>
      </c>
      <c r="C1561" s="2" t="s">
        <v>7065</v>
      </c>
      <c r="D1561" s="2" t="s">
        <v>7066</v>
      </c>
      <c r="E1561" s="2" t="s">
        <v>30</v>
      </c>
      <c r="F1561" s="2" t="s">
        <v>54</v>
      </c>
      <c r="G1561" s="2" t="s">
        <v>425</v>
      </c>
      <c r="H1561" s="2" t="s">
        <v>7622</v>
      </c>
      <c r="I1561" s="3">
        <v>15534.945046443951</v>
      </c>
      <c r="J1561" s="3">
        <v>8153.7193226398949</v>
      </c>
      <c r="K1561" s="3">
        <v>15808.272883834536</v>
      </c>
      <c r="L1561" s="3">
        <v>34291.156211520029</v>
      </c>
      <c r="M1561" s="3">
        <v>15719.3214054933</v>
      </c>
      <c r="N1561" s="3">
        <v>10166.819909541695</v>
      </c>
      <c r="O1561" s="3">
        <v>99674.234779473409</v>
      </c>
    </row>
    <row r="1562" spans="1:15">
      <c r="A1562" s="2" t="s">
        <v>3213</v>
      </c>
      <c r="B1562" s="2" t="s">
        <v>67</v>
      </c>
      <c r="C1562" s="2" t="s">
        <v>3227</v>
      </c>
      <c r="D1562" s="2" t="s">
        <v>6973</v>
      </c>
      <c r="E1562" s="2" t="s">
        <v>30</v>
      </c>
      <c r="F1562" s="2" t="s">
        <v>54</v>
      </c>
      <c r="G1562" s="2" t="s">
        <v>425</v>
      </c>
      <c r="H1562" s="2" t="s">
        <v>7622</v>
      </c>
      <c r="I1562" s="3">
        <v>15534.945046443951</v>
      </c>
      <c r="J1562" s="3">
        <v>8153.7193226398958</v>
      </c>
      <c r="K1562" s="3">
        <v>15808.272883834537</v>
      </c>
      <c r="L1562" s="3">
        <v>34291.156211520036</v>
      </c>
      <c r="M1562" s="3">
        <v>15719.3214054933</v>
      </c>
      <c r="N1562" s="3">
        <v>10166.819909541695</v>
      </c>
      <c r="O1562" s="3">
        <v>99674.234779473409</v>
      </c>
    </row>
    <row r="1563" spans="1:15">
      <c r="A1563" s="2" t="s">
        <v>3213</v>
      </c>
      <c r="B1563" s="2" t="s">
        <v>67</v>
      </c>
      <c r="C1563" s="2" t="s">
        <v>3518</v>
      </c>
      <c r="D1563" s="2" t="s">
        <v>7038</v>
      </c>
      <c r="E1563" s="2" t="s">
        <v>30</v>
      </c>
      <c r="F1563" s="2" t="s">
        <v>54</v>
      </c>
      <c r="G1563" s="2" t="s">
        <v>425</v>
      </c>
      <c r="H1563" s="2" t="s">
        <v>7622</v>
      </c>
      <c r="I1563" s="3">
        <v>15534.945046443951</v>
      </c>
      <c r="J1563" s="3">
        <v>8153.7193226398949</v>
      </c>
      <c r="K1563" s="3">
        <v>15808.272883834534</v>
      </c>
      <c r="L1563" s="3">
        <v>34291.156211520036</v>
      </c>
      <c r="M1563" s="3">
        <v>15719.321405493301</v>
      </c>
      <c r="N1563" s="3">
        <v>10166.819909541691</v>
      </c>
      <c r="O1563" s="3">
        <v>99674.234779473409</v>
      </c>
    </row>
    <row r="1564" spans="1:15">
      <c r="A1564" s="2" t="s">
        <v>3213</v>
      </c>
      <c r="B1564" s="2" t="s">
        <v>67</v>
      </c>
      <c r="C1564" s="2" t="s">
        <v>3245</v>
      </c>
      <c r="D1564" s="2" t="s">
        <v>6966</v>
      </c>
      <c r="E1564" s="2" t="s">
        <v>30</v>
      </c>
      <c r="F1564" s="2" t="s">
        <v>54</v>
      </c>
      <c r="G1564" s="2" t="s">
        <v>425</v>
      </c>
      <c r="H1564" s="2" t="s">
        <v>7622</v>
      </c>
      <c r="I1564" s="3">
        <v>15534.945046443947</v>
      </c>
      <c r="J1564" s="3">
        <v>8153.7193226398958</v>
      </c>
      <c r="K1564" s="3">
        <v>15808.272883834534</v>
      </c>
      <c r="L1564" s="3">
        <v>34291.156211520036</v>
      </c>
      <c r="M1564" s="3">
        <v>15719.321405493301</v>
      </c>
      <c r="N1564" s="3">
        <v>10166.819909541693</v>
      </c>
      <c r="O1564" s="3">
        <v>99674.234779473409</v>
      </c>
    </row>
    <row r="1565" spans="1:15">
      <c r="A1565" s="2" t="s">
        <v>3213</v>
      </c>
      <c r="B1565" s="2" t="s">
        <v>67</v>
      </c>
      <c r="C1565" s="2" t="s">
        <v>6979</v>
      </c>
      <c r="D1565" s="2" t="s">
        <v>6980</v>
      </c>
      <c r="E1565" s="2" t="s">
        <v>30</v>
      </c>
      <c r="F1565" s="2" t="s">
        <v>54</v>
      </c>
      <c r="G1565" s="2" t="s">
        <v>425</v>
      </c>
      <c r="H1565" s="2" t="s">
        <v>7622</v>
      </c>
      <c r="I1565" s="3">
        <v>15534.945046443951</v>
      </c>
      <c r="J1565" s="3">
        <v>8153.7193226398949</v>
      </c>
      <c r="K1565" s="3">
        <v>15808.272883834532</v>
      </c>
      <c r="L1565" s="3">
        <v>34291.156211520029</v>
      </c>
      <c r="M1565" s="3">
        <v>15719.321405493301</v>
      </c>
      <c r="N1565" s="3">
        <v>10166.819909541693</v>
      </c>
      <c r="O1565" s="3">
        <v>99674.234779473409</v>
      </c>
    </row>
    <row r="1566" spans="1:15">
      <c r="A1566" s="2" t="s">
        <v>3213</v>
      </c>
      <c r="B1566" s="2" t="s">
        <v>67</v>
      </c>
      <c r="C1566" s="2" t="s">
        <v>7048</v>
      </c>
      <c r="D1566" s="2" t="s">
        <v>7049</v>
      </c>
      <c r="E1566" s="2" t="s">
        <v>30</v>
      </c>
      <c r="F1566" s="2" t="s">
        <v>54</v>
      </c>
      <c r="G1566" s="2" t="s">
        <v>425</v>
      </c>
      <c r="H1566" s="2" t="s">
        <v>7622</v>
      </c>
      <c r="I1566" s="3">
        <v>15534.945046443951</v>
      </c>
      <c r="J1566" s="3">
        <v>8153.7193226398949</v>
      </c>
      <c r="K1566" s="3">
        <v>15808.272883834536</v>
      </c>
      <c r="L1566" s="3">
        <v>34291.156211520036</v>
      </c>
      <c r="M1566" s="3">
        <v>15719.321405493298</v>
      </c>
      <c r="N1566" s="3">
        <v>10166.819909541693</v>
      </c>
      <c r="O1566" s="3">
        <v>99674.234779473409</v>
      </c>
    </row>
    <row r="1567" spans="1:15">
      <c r="A1567" s="2" t="s">
        <v>3213</v>
      </c>
      <c r="B1567" s="2" t="s">
        <v>67</v>
      </c>
      <c r="C1567" s="2" t="s">
        <v>6932</v>
      </c>
      <c r="D1567" s="2" t="s">
        <v>6933</v>
      </c>
      <c r="E1567" s="2" t="s">
        <v>30</v>
      </c>
      <c r="F1567" s="2" t="s">
        <v>54</v>
      </c>
      <c r="G1567" s="2" t="s">
        <v>425</v>
      </c>
      <c r="H1567" s="2" t="s">
        <v>7622</v>
      </c>
      <c r="I1567" s="3">
        <v>15534.945046443951</v>
      </c>
      <c r="J1567" s="3">
        <v>8153.7193226398949</v>
      </c>
      <c r="K1567" s="3">
        <v>15808.272883834532</v>
      </c>
      <c r="L1567" s="3">
        <v>34291.156211520043</v>
      </c>
      <c r="M1567" s="3">
        <v>15719.321405493298</v>
      </c>
      <c r="N1567" s="3">
        <v>10166.819909541691</v>
      </c>
      <c r="O1567" s="3">
        <v>99674.234779473409</v>
      </c>
    </row>
    <row r="1568" spans="1:15">
      <c r="A1568" s="2" t="s">
        <v>3213</v>
      </c>
      <c r="B1568" s="2" t="s">
        <v>67</v>
      </c>
      <c r="C1568" s="2" t="s">
        <v>6991</v>
      </c>
      <c r="D1568" s="2" t="s">
        <v>6992</v>
      </c>
      <c r="E1568" s="2" t="s">
        <v>30</v>
      </c>
      <c r="F1568" s="2" t="s">
        <v>54</v>
      </c>
      <c r="G1568" s="2" t="s">
        <v>425</v>
      </c>
      <c r="H1568" s="2" t="s">
        <v>7622</v>
      </c>
      <c r="I1568" s="3">
        <v>15534.945046443949</v>
      </c>
      <c r="J1568" s="3">
        <v>8153.719322639894</v>
      </c>
      <c r="K1568" s="3">
        <v>15808.272883834536</v>
      </c>
      <c r="L1568" s="3">
        <v>34291.156211520043</v>
      </c>
      <c r="M1568" s="3">
        <v>15719.321405493296</v>
      </c>
      <c r="N1568" s="3">
        <v>10166.819909541691</v>
      </c>
      <c r="O1568" s="3">
        <v>99674.234779473409</v>
      </c>
    </row>
    <row r="1569" spans="1:15">
      <c r="A1569" s="2" t="s">
        <v>3213</v>
      </c>
      <c r="B1569" s="2" t="s">
        <v>67</v>
      </c>
      <c r="C1569" s="2" t="s">
        <v>7043</v>
      </c>
      <c r="D1569" s="2" t="s">
        <v>7044</v>
      </c>
      <c r="E1569" s="2" t="s">
        <v>30</v>
      </c>
      <c r="F1569" s="2" t="s">
        <v>54</v>
      </c>
      <c r="G1569" s="2" t="s">
        <v>425</v>
      </c>
      <c r="H1569" s="2" t="s">
        <v>7622</v>
      </c>
      <c r="I1569" s="3">
        <v>15534.945046443951</v>
      </c>
      <c r="J1569" s="3">
        <v>8153.7193226398958</v>
      </c>
      <c r="K1569" s="3">
        <v>15808.272883834532</v>
      </c>
      <c r="L1569" s="3">
        <v>34291.156211520036</v>
      </c>
      <c r="M1569" s="3">
        <v>15719.321405493298</v>
      </c>
      <c r="N1569" s="3">
        <v>10166.819909541695</v>
      </c>
      <c r="O1569" s="3">
        <v>99674.234779473409</v>
      </c>
    </row>
    <row r="1570" spans="1:15">
      <c r="A1570" s="2" t="s">
        <v>3213</v>
      </c>
      <c r="B1570" s="2" t="s">
        <v>67</v>
      </c>
      <c r="C1570" s="2" t="s">
        <v>3639</v>
      </c>
      <c r="D1570" s="2" t="s">
        <v>7028</v>
      </c>
      <c r="E1570" s="2" t="s">
        <v>30</v>
      </c>
      <c r="F1570" s="2" t="s">
        <v>54</v>
      </c>
      <c r="G1570" s="2" t="s">
        <v>425</v>
      </c>
      <c r="H1570" s="2" t="s">
        <v>7622</v>
      </c>
      <c r="I1570" s="3">
        <v>15534.945046443952</v>
      </c>
      <c r="J1570" s="3">
        <v>8153.719322639894</v>
      </c>
      <c r="K1570" s="3">
        <v>15808.272883834532</v>
      </c>
      <c r="L1570" s="3">
        <v>34291.156211520036</v>
      </c>
      <c r="M1570" s="3">
        <v>15719.321405493301</v>
      </c>
      <c r="N1570" s="3">
        <v>10166.819909541689</v>
      </c>
      <c r="O1570" s="3">
        <v>99674.234779473409</v>
      </c>
    </row>
    <row r="1571" spans="1:15">
      <c r="A1571" s="2" t="s">
        <v>3213</v>
      </c>
      <c r="B1571" s="2" t="s">
        <v>67</v>
      </c>
      <c r="C1571" s="2" t="s">
        <v>7052</v>
      </c>
      <c r="D1571" s="2" t="s">
        <v>7053</v>
      </c>
      <c r="E1571" s="2" t="s">
        <v>30</v>
      </c>
      <c r="F1571" s="2" t="s">
        <v>54</v>
      </c>
      <c r="G1571" s="2" t="s">
        <v>425</v>
      </c>
      <c r="H1571" s="2" t="s">
        <v>7622</v>
      </c>
      <c r="I1571" s="3">
        <v>15534.945046443949</v>
      </c>
      <c r="J1571" s="3">
        <v>8153.7193226398949</v>
      </c>
      <c r="K1571" s="3">
        <v>15808.272883834536</v>
      </c>
      <c r="L1571" s="3">
        <v>34291.156211520036</v>
      </c>
      <c r="M1571" s="3">
        <v>15719.321405493296</v>
      </c>
      <c r="N1571" s="3">
        <v>10166.819909541693</v>
      </c>
      <c r="O1571" s="3">
        <v>99674.234779473394</v>
      </c>
    </row>
    <row r="1572" spans="1:15">
      <c r="A1572" s="2" t="s">
        <v>3213</v>
      </c>
      <c r="B1572" s="2" t="s">
        <v>67</v>
      </c>
      <c r="C1572" s="2" t="s">
        <v>6967</v>
      </c>
      <c r="D1572" s="2" t="s">
        <v>6968</v>
      </c>
      <c r="E1572" s="2" t="s">
        <v>30</v>
      </c>
      <c r="F1572" s="2" t="s">
        <v>54</v>
      </c>
      <c r="G1572" s="2" t="s">
        <v>425</v>
      </c>
      <c r="H1572" s="2" t="s">
        <v>7622</v>
      </c>
      <c r="I1572" s="3">
        <v>15534.945046443949</v>
      </c>
      <c r="J1572" s="3">
        <v>8153.7193226398949</v>
      </c>
      <c r="K1572" s="3">
        <v>15808.272883834536</v>
      </c>
      <c r="L1572" s="3">
        <v>34291.156211520036</v>
      </c>
      <c r="M1572" s="3">
        <v>15719.321405493298</v>
      </c>
      <c r="N1572" s="3">
        <v>10166.819909541691</v>
      </c>
      <c r="O1572" s="3">
        <v>99674.234779473394</v>
      </c>
    </row>
    <row r="1573" spans="1:15">
      <c r="A1573" s="2" t="s">
        <v>3213</v>
      </c>
      <c r="B1573" s="2" t="s">
        <v>67</v>
      </c>
      <c r="C1573" s="2" t="s">
        <v>6987</v>
      </c>
      <c r="D1573" s="2" t="s">
        <v>6988</v>
      </c>
      <c r="E1573" s="2" t="s">
        <v>30</v>
      </c>
      <c r="F1573" s="2" t="s">
        <v>54</v>
      </c>
      <c r="G1573" s="2" t="s">
        <v>425</v>
      </c>
      <c r="H1573" s="2" t="s">
        <v>7622</v>
      </c>
      <c r="I1573" s="3">
        <v>15534.945046443947</v>
      </c>
      <c r="J1573" s="3">
        <v>8153.7193226398958</v>
      </c>
      <c r="K1573" s="3">
        <v>15808.272883834534</v>
      </c>
      <c r="L1573" s="3">
        <v>34291.156211520029</v>
      </c>
      <c r="M1573" s="3">
        <v>15719.3214054933</v>
      </c>
      <c r="N1573" s="3">
        <v>10166.819909541689</v>
      </c>
      <c r="O1573" s="3">
        <v>99674.234779473394</v>
      </c>
    </row>
    <row r="1574" spans="1:15">
      <c r="A1574" s="2" t="s">
        <v>3213</v>
      </c>
      <c r="B1574" s="2" t="s">
        <v>67</v>
      </c>
      <c r="C1574" s="2" t="s">
        <v>3243</v>
      </c>
      <c r="D1574" s="2" t="s">
        <v>6990</v>
      </c>
      <c r="E1574" s="2" t="s">
        <v>30</v>
      </c>
      <c r="F1574" s="2" t="s">
        <v>54</v>
      </c>
      <c r="G1574" s="2" t="s">
        <v>425</v>
      </c>
      <c r="H1574" s="2" t="s">
        <v>7622</v>
      </c>
      <c r="I1574" s="3">
        <v>15534.945046443949</v>
      </c>
      <c r="J1574" s="3">
        <v>8153.7193226398949</v>
      </c>
      <c r="K1574" s="3">
        <v>15808.272883834532</v>
      </c>
      <c r="L1574" s="3">
        <v>34291.156211520036</v>
      </c>
      <c r="M1574" s="3">
        <v>15719.321405493298</v>
      </c>
      <c r="N1574" s="3">
        <v>10166.819909541688</v>
      </c>
      <c r="O1574" s="3">
        <v>99674.234779473394</v>
      </c>
    </row>
    <row r="1575" spans="1:15">
      <c r="A1575" s="2" t="s">
        <v>3213</v>
      </c>
      <c r="B1575" s="2" t="s">
        <v>67</v>
      </c>
      <c r="C1575" s="2" t="s">
        <v>7041</v>
      </c>
      <c r="D1575" s="2" t="s">
        <v>7042</v>
      </c>
      <c r="E1575" s="2" t="s">
        <v>30</v>
      </c>
      <c r="F1575" s="2" t="s">
        <v>54</v>
      </c>
      <c r="G1575" s="2" t="s">
        <v>425</v>
      </c>
      <c r="H1575" s="2" t="s">
        <v>7622</v>
      </c>
      <c r="I1575" s="3">
        <v>15534.945046443951</v>
      </c>
      <c r="J1575" s="3">
        <v>8153.7193226398958</v>
      </c>
      <c r="K1575" s="3">
        <v>15808.272883834532</v>
      </c>
      <c r="L1575" s="3">
        <v>34291.156211520036</v>
      </c>
      <c r="M1575" s="3">
        <v>15719.3214054933</v>
      </c>
      <c r="N1575" s="3">
        <v>10166.819909541693</v>
      </c>
      <c r="O1575" s="3">
        <v>99674.234779473394</v>
      </c>
    </row>
    <row r="1576" spans="1:15">
      <c r="A1576" s="2" t="s">
        <v>3213</v>
      </c>
      <c r="B1576" s="2" t="s">
        <v>67</v>
      </c>
      <c r="C1576" s="2" t="s">
        <v>6915</v>
      </c>
      <c r="D1576" s="2" t="s">
        <v>6916</v>
      </c>
      <c r="E1576" s="2" t="s">
        <v>30</v>
      </c>
      <c r="F1576" s="2" t="s">
        <v>54</v>
      </c>
      <c r="G1576" s="2" t="s">
        <v>425</v>
      </c>
      <c r="H1576" s="2" t="s">
        <v>7622</v>
      </c>
      <c r="I1576" s="3">
        <v>15534.945046443951</v>
      </c>
      <c r="J1576" s="3">
        <v>8153.7193226398949</v>
      </c>
      <c r="K1576" s="3">
        <v>15808.272883834534</v>
      </c>
      <c r="L1576" s="3">
        <v>34291.156211520021</v>
      </c>
      <c r="M1576" s="3">
        <v>15719.3214054933</v>
      </c>
      <c r="N1576" s="3">
        <v>10166.819909541693</v>
      </c>
      <c r="O1576" s="3">
        <v>99674.234779473394</v>
      </c>
    </row>
    <row r="1577" spans="1:15">
      <c r="A1577" s="2" t="s">
        <v>3213</v>
      </c>
      <c r="B1577" s="2" t="s">
        <v>67</v>
      </c>
      <c r="C1577" s="2" t="s">
        <v>3425</v>
      </c>
      <c r="D1577" s="2" t="s">
        <v>7059</v>
      </c>
      <c r="E1577" s="2" t="s">
        <v>30</v>
      </c>
      <c r="F1577" s="2" t="s">
        <v>54</v>
      </c>
      <c r="G1577" s="2" t="s">
        <v>425</v>
      </c>
      <c r="H1577" s="2" t="s">
        <v>7622</v>
      </c>
      <c r="I1577" s="3">
        <v>15534.945046443949</v>
      </c>
      <c r="J1577" s="3">
        <v>8153.719322639894</v>
      </c>
      <c r="K1577" s="3">
        <v>15808.272883834532</v>
      </c>
      <c r="L1577" s="3">
        <v>34291.156211520029</v>
      </c>
      <c r="M1577" s="3">
        <v>15719.321405493301</v>
      </c>
      <c r="N1577" s="3">
        <v>10166.819909541688</v>
      </c>
      <c r="O1577" s="3">
        <v>99674.234779473394</v>
      </c>
    </row>
    <row r="1578" spans="1:15">
      <c r="A1578" s="2" t="s">
        <v>3213</v>
      </c>
      <c r="B1578" s="2" t="s">
        <v>67</v>
      </c>
      <c r="C1578" s="2" t="s">
        <v>6942</v>
      </c>
      <c r="D1578" s="2" t="s">
        <v>6943</v>
      </c>
      <c r="E1578" s="2" t="s">
        <v>30</v>
      </c>
      <c r="F1578" s="2" t="s">
        <v>54</v>
      </c>
      <c r="G1578" s="2" t="s">
        <v>425</v>
      </c>
      <c r="H1578" s="2" t="s">
        <v>7622</v>
      </c>
      <c r="I1578" s="3">
        <v>15534.945046443951</v>
      </c>
      <c r="J1578" s="3">
        <v>8153.7193226398949</v>
      </c>
      <c r="K1578" s="3">
        <v>15808.272883834534</v>
      </c>
      <c r="L1578" s="3">
        <v>34291.156211520029</v>
      </c>
      <c r="M1578" s="3">
        <v>15719.3214054933</v>
      </c>
      <c r="N1578" s="3">
        <v>10166.819909541693</v>
      </c>
      <c r="O1578" s="3">
        <v>99674.234779473394</v>
      </c>
    </row>
    <row r="1579" spans="1:15">
      <c r="A1579" s="2" t="s">
        <v>3213</v>
      </c>
      <c r="B1579" s="2" t="s">
        <v>67</v>
      </c>
      <c r="C1579" s="2" t="s">
        <v>6934</v>
      </c>
      <c r="D1579" s="2" t="s">
        <v>6935</v>
      </c>
      <c r="E1579" s="2" t="s">
        <v>30</v>
      </c>
      <c r="F1579" s="2" t="s">
        <v>54</v>
      </c>
      <c r="G1579" s="2" t="s">
        <v>425</v>
      </c>
      <c r="H1579" s="2" t="s">
        <v>7622</v>
      </c>
      <c r="I1579" s="3">
        <v>15534.945046443954</v>
      </c>
      <c r="J1579" s="3">
        <v>8153.7193226398958</v>
      </c>
      <c r="K1579" s="3">
        <v>15808.272883834532</v>
      </c>
      <c r="L1579" s="3">
        <v>34291.156211520029</v>
      </c>
      <c r="M1579" s="3">
        <v>15719.3214054933</v>
      </c>
      <c r="N1579" s="3">
        <v>10166.819909541693</v>
      </c>
      <c r="O1579" s="3">
        <v>99674.234779473394</v>
      </c>
    </row>
    <row r="1580" spans="1:15">
      <c r="A1580" s="2" t="s">
        <v>3213</v>
      </c>
      <c r="B1580" s="2" t="s">
        <v>67</v>
      </c>
      <c r="C1580" s="2" t="s">
        <v>7001</v>
      </c>
      <c r="D1580" s="2" t="s">
        <v>7002</v>
      </c>
      <c r="E1580" s="2" t="s">
        <v>30</v>
      </c>
      <c r="F1580" s="2" t="s">
        <v>54</v>
      </c>
      <c r="G1580" s="2" t="s">
        <v>425</v>
      </c>
      <c r="H1580" s="2" t="s">
        <v>7622</v>
      </c>
      <c r="I1580" s="3">
        <v>15534.945046443947</v>
      </c>
      <c r="J1580" s="3">
        <v>8153.7193226398958</v>
      </c>
      <c r="K1580" s="3">
        <v>15808.272883834536</v>
      </c>
      <c r="L1580" s="3">
        <v>34291.156211520029</v>
      </c>
      <c r="M1580" s="3">
        <v>15719.3214054933</v>
      </c>
      <c r="N1580" s="3">
        <v>10166.819909541693</v>
      </c>
      <c r="O1580" s="3">
        <v>99674.234779473394</v>
      </c>
    </row>
    <row r="1581" spans="1:15">
      <c r="A1581" s="2" t="s">
        <v>3213</v>
      </c>
      <c r="B1581" s="2" t="s">
        <v>67</v>
      </c>
      <c r="C1581" s="2" t="s">
        <v>7056</v>
      </c>
      <c r="D1581" s="2" t="s">
        <v>7057</v>
      </c>
      <c r="E1581" s="2" t="s">
        <v>30</v>
      </c>
      <c r="F1581" s="2" t="s">
        <v>54</v>
      </c>
      <c r="G1581" s="2" t="s">
        <v>425</v>
      </c>
      <c r="H1581" s="2" t="s">
        <v>7622</v>
      </c>
      <c r="I1581" s="3">
        <v>15534.945046443949</v>
      </c>
      <c r="J1581" s="3">
        <v>8153.7193226398958</v>
      </c>
      <c r="K1581" s="3">
        <v>15808.272883834536</v>
      </c>
      <c r="L1581" s="3">
        <v>34291.156211520029</v>
      </c>
      <c r="M1581" s="3">
        <v>15719.3214054933</v>
      </c>
      <c r="N1581" s="3">
        <v>10166.819909541691</v>
      </c>
      <c r="O1581" s="3">
        <v>99674.234779473394</v>
      </c>
    </row>
    <row r="1582" spans="1:15">
      <c r="A1582" s="2" t="s">
        <v>3213</v>
      </c>
      <c r="B1582" s="2" t="s">
        <v>67</v>
      </c>
      <c r="C1582" s="2" t="s">
        <v>3740</v>
      </c>
      <c r="D1582" s="2" t="s">
        <v>7047</v>
      </c>
      <c r="E1582" s="2" t="s">
        <v>30</v>
      </c>
      <c r="F1582" s="2" t="s">
        <v>54</v>
      </c>
      <c r="G1582" s="2" t="s">
        <v>425</v>
      </c>
      <c r="H1582" s="2" t="s">
        <v>7622</v>
      </c>
      <c r="I1582" s="3">
        <v>15534.945046443949</v>
      </c>
      <c r="J1582" s="3">
        <v>8153.7193226398949</v>
      </c>
      <c r="K1582" s="3">
        <v>15808.272883834536</v>
      </c>
      <c r="L1582" s="3">
        <v>34291.156211520036</v>
      </c>
      <c r="M1582" s="3">
        <v>15719.321405493298</v>
      </c>
      <c r="N1582" s="3">
        <v>10166.819909541693</v>
      </c>
      <c r="O1582" s="3">
        <v>99674.234779473394</v>
      </c>
    </row>
    <row r="1583" spans="1:15">
      <c r="A1583" s="2" t="s">
        <v>3213</v>
      </c>
      <c r="B1583" s="2" t="s">
        <v>67</v>
      </c>
      <c r="C1583" s="2" t="s">
        <v>6923</v>
      </c>
      <c r="D1583" s="2" t="s">
        <v>6924</v>
      </c>
      <c r="E1583" s="2" t="s">
        <v>30</v>
      </c>
      <c r="F1583" s="2" t="s">
        <v>54</v>
      </c>
      <c r="G1583" s="2" t="s">
        <v>425</v>
      </c>
      <c r="H1583" s="2" t="s">
        <v>7622</v>
      </c>
      <c r="I1583" s="3">
        <v>15534.945046443951</v>
      </c>
      <c r="J1583" s="3">
        <v>8153.7193226398949</v>
      </c>
      <c r="K1583" s="3">
        <v>15808.272883834532</v>
      </c>
      <c r="L1583" s="3">
        <v>34291.156211520029</v>
      </c>
      <c r="M1583" s="3">
        <v>15719.3214054933</v>
      </c>
      <c r="N1583" s="3">
        <v>10166.819909541688</v>
      </c>
      <c r="O1583" s="3">
        <v>99674.234779473394</v>
      </c>
    </row>
    <row r="1584" spans="1:15">
      <c r="A1584" s="2" t="s">
        <v>3213</v>
      </c>
      <c r="B1584" s="2" t="s">
        <v>67</v>
      </c>
      <c r="C1584" s="2" t="s">
        <v>3294</v>
      </c>
      <c r="D1584" s="2" t="s">
        <v>6996</v>
      </c>
      <c r="E1584" s="2" t="s">
        <v>30</v>
      </c>
      <c r="F1584" s="2" t="s">
        <v>54</v>
      </c>
      <c r="G1584" s="2" t="s">
        <v>425</v>
      </c>
      <c r="H1584" s="2" t="s">
        <v>7622</v>
      </c>
      <c r="I1584" s="3">
        <v>15534.945046443954</v>
      </c>
      <c r="J1584" s="3">
        <v>8153.7193226398949</v>
      </c>
      <c r="K1584" s="3">
        <v>15808.272883834536</v>
      </c>
      <c r="L1584" s="3">
        <v>34291.156211520021</v>
      </c>
      <c r="M1584" s="3">
        <v>15719.321405493303</v>
      </c>
      <c r="N1584" s="3">
        <v>10166.819909541693</v>
      </c>
      <c r="O1584" s="3">
        <v>99674.234779473394</v>
      </c>
    </row>
    <row r="1585" spans="1:15">
      <c r="A1585" s="2" t="s">
        <v>3213</v>
      </c>
      <c r="B1585" s="2" t="s">
        <v>67</v>
      </c>
      <c r="C1585" s="2" t="s">
        <v>6981</v>
      </c>
      <c r="D1585" s="2" t="s">
        <v>6982</v>
      </c>
      <c r="E1585" s="2" t="s">
        <v>30</v>
      </c>
      <c r="F1585" s="2" t="s">
        <v>54</v>
      </c>
      <c r="G1585" s="2" t="s">
        <v>425</v>
      </c>
      <c r="H1585" s="2" t="s">
        <v>7622</v>
      </c>
      <c r="I1585" s="3">
        <v>15534.945046443947</v>
      </c>
      <c r="J1585" s="3">
        <v>8153.7193226398958</v>
      </c>
      <c r="K1585" s="3">
        <v>15808.272883834534</v>
      </c>
      <c r="L1585" s="3">
        <v>34291.156211520036</v>
      </c>
      <c r="M1585" s="3">
        <v>15719.321405493294</v>
      </c>
      <c r="N1585" s="3">
        <v>10166.819909541691</v>
      </c>
      <c r="O1585" s="3">
        <v>99674.234779473394</v>
      </c>
    </row>
    <row r="1586" spans="1:15">
      <c r="A1586" s="2" t="s">
        <v>3213</v>
      </c>
      <c r="B1586" s="2" t="s">
        <v>67</v>
      </c>
      <c r="C1586" s="2" t="s">
        <v>3231</v>
      </c>
      <c r="D1586" s="2" t="s">
        <v>6941</v>
      </c>
      <c r="E1586" s="2" t="s">
        <v>30</v>
      </c>
      <c r="F1586" s="2" t="s">
        <v>54</v>
      </c>
      <c r="G1586" s="2" t="s">
        <v>425</v>
      </c>
      <c r="H1586" s="2" t="s">
        <v>7622</v>
      </c>
      <c r="I1586" s="3">
        <v>15534.945046443952</v>
      </c>
      <c r="J1586" s="3">
        <v>8153.719322639894</v>
      </c>
      <c r="K1586" s="3">
        <v>15808.27288383453</v>
      </c>
      <c r="L1586" s="3">
        <v>34291.156211520029</v>
      </c>
      <c r="M1586" s="3">
        <v>15719.321405493298</v>
      </c>
      <c r="N1586" s="3">
        <v>10166.819909541688</v>
      </c>
      <c r="O1586" s="3">
        <v>99674.234779473394</v>
      </c>
    </row>
    <row r="1587" spans="1:15">
      <c r="A1587" s="2" t="s">
        <v>3213</v>
      </c>
      <c r="B1587" s="2" t="s">
        <v>67</v>
      </c>
      <c r="C1587" s="2" t="s">
        <v>3510</v>
      </c>
      <c r="D1587" s="2" t="s">
        <v>6936</v>
      </c>
      <c r="E1587" s="2" t="s">
        <v>30</v>
      </c>
      <c r="F1587" s="2" t="s">
        <v>54</v>
      </c>
      <c r="G1587" s="2" t="s">
        <v>425</v>
      </c>
      <c r="H1587" s="2" t="s">
        <v>7622</v>
      </c>
      <c r="I1587" s="3">
        <v>15534.945046443949</v>
      </c>
      <c r="J1587" s="3">
        <v>8153.7193226398949</v>
      </c>
      <c r="K1587" s="3">
        <v>15808.272883834536</v>
      </c>
      <c r="L1587" s="3">
        <v>34291.156211520029</v>
      </c>
      <c r="M1587" s="3">
        <v>15719.3214054933</v>
      </c>
      <c r="N1587" s="3">
        <v>10166.819909541693</v>
      </c>
      <c r="O1587" s="3">
        <v>99674.234779473394</v>
      </c>
    </row>
    <row r="1588" spans="1:15">
      <c r="A1588" s="2" t="s">
        <v>3213</v>
      </c>
      <c r="B1588" s="2" t="s">
        <v>67</v>
      </c>
      <c r="C1588" s="2" t="s">
        <v>3467</v>
      </c>
      <c r="D1588" s="2" t="s">
        <v>6928</v>
      </c>
      <c r="E1588" s="2" t="s">
        <v>30</v>
      </c>
      <c r="F1588" s="2" t="s">
        <v>54</v>
      </c>
      <c r="G1588" s="2" t="s">
        <v>425</v>
      </c>
      <c r="H1588" s="2" t="s">
        <v>7622</v>
      </c>
      <c r="I1588" s="3">
        <v>15534.945046443949</v>
      </c>
      <c r="J1588" s="3">
        <v>8153.719322639894</v>
      </c>
      <c r="K1588" s="3">
        <v>15808.272883834534</v>
      </c>
      <c r="L1588" s="3">
        <v>34291.156211520036</v>
      </c>
      <c r="M1588" s="3">
        <v>15719.3214054933</v>
      </c>
      <c r="N1588" s="3">
        <v>10166.819909541688</v>
      </c>
      <c r="O1588" s="3">
        <v>99674.234779473394</v>
      </c>
    </row>
    <row r="1589" spans="1:15">
      <c r="A1589" s="2" t="s">
        <v>3213</v>
      </c>
      <c r="B1589" s="2" t="s">
        <v>67</v>
      </c>
      <c r="C1589" s="2" t="s">
        <v>3247</v>
      </c>
      <c r="D1589" s="2" t="s">
        <v>6912</v>
      </c>
      <c r="E1589" s="2" t="s">
        <v>30</v>
      </c>
      <c r="F1589" s="2" t="s">
        <v>54</v>
      </c>
      <c r="G1589" s="2" t="s">
        <v>425</v>
      </c>
      <c r="H1589" s="2" t="s">
        <v>7622</v>
      </c>
      <c r="I1589" s="3">
        <v>15534.945046443952</v>
      </c>
      <c r="J1589" s="3">
        <v>8153.7193226398958</v>
      </c>
      <c r="K1589" s="3">
        <v>15808.272883834536</v>
      </c>
      <c r="L1589" s="3">
        <v>34291.156211520021</v>
      </c>
      <c r="M1589" s="3">
        <v>15719.321405493298</v>
      </c>
      <c r="N1589" s="3">
        <v>10166.819909541688</v>
      </c>
      <c r="O1589" s="3">
        <v>99674.23477947338</v>
      </c>
    </row>
    <row r="1590" spans="1:15">
      <c r="A1590" s="2" t="s">
        <v>3213</v>
      </c>
      <c r="B1590" s="2" t="s">
        <v>67</v>
      </c>
      <c r="C1590" s="2" t="s">
        <v>3469</v>
      </c>
      <c r="D1590" s="2" t="s">
        <v>6927</v>
      </c>
      <c r="E1590" s="2" t="s">
        <v>30</v>
      </c>
      <c r="F1590" s="2" t="s">
        <v>54</v>
      </c>
      <c r="G1590" s="2" t="s">
        <v>425</v>
      </c>
      <c r="H1590" s="2" t="s">
        <v>7622</v>
      </c>
      <c r="I1590" s="3">
        <v>15534.945046443947</v>
      </c>
      <c r="J1590" s="3">
        <v>8153.7193226398958</v>
      </c>
      <c r="K1590" s="3">
        <v>15808.272883834539</v>
      </c>
      <c r="L1590" s="3">
        <v>34291.156211520014</v>
      </c>
      <c r="M1590" s="3">
        <v>15719.321405493305</v>
      </c>
      <c r="N1590" s="3">
        <v>10166.819909541688</v>
      </c>
      <c r="O1590" s="3">
        <v>99674.23477947338</v>
      </c>
    </row>
    <row r="1591" spans="1:15">
      <c r="A1591" s="2" t="s">
        <v>3213</v>
      </c>
      <c r="B1591" s="2" t="s">
        <v>67</v>
      </c>
      <c r="C1591" s="2" t="s">
        <v>6920</v>
      </c>
      <c r="D1591" s="2" t="s">
        <v>6921</v>
      </c>
      <c r="E1591" s="2" t="s">
        <v>30</v>
      </c>
      <c r="F1591" s="2" t="s">
        <v>54</v>
      </c>
      <c r="G1591" s="2" t="s">
        <v>425</v>
      </c>
      <c r="H1591" s="2" t="s">
        <v>7622</v>
      </c>
      <c r="I1591" s="3">
        <v>15534.945046443952</v>
      </c>
      <c r="J1591" s="3">
        <v>8153.7193226398958</v>
      </c>
      <c r="K1591" s="3">
        <v>15808.272883834536</v>
      </c>
      <c r="L1591" s="3">
        <v>34291.156211520014</v>
      </c>
      <c r="M1591" s="3">
        <v>15719.321405493298</v>
      </c>
      <c r="N1591" s="3">
        <v>10166.819909541689</v>
      </c>
      <c r="O1591" s="3">
        <v>99674.23477947338</v>
      </c>
    </row>
    <row r="1592" spans="1:15">
      <c r="A1592" s="2" t="s">
        <v>3973</v>
      </c>
      <c r="B1592" s="2" t="s">
        <v>747</v>
      </c>
      <c r="C1592" s="2" t="s">
        <v>4296</v>
      </c>
      <c r="D1592" s="2" t="s">
        <v>4297</v>
      </c>
      <c r="E1592" s="2" t="s">
        <v>443</v>
      </c>
      <c r="F1592" s="2" t="s">
        <v>456</v>
      </c>
      <c r="G1592" s="2" t="s">
        <v>468</v>
      </c>
      <c r="H1592" s="2" t="s">
        <v>45</v>
      </c>
      <c r="I1592" s="3">
        <v>50671.80000000001</v>
      </c>
      <c r="J1592" s="3">
        <v>7333.05</v>
      </c>
      <c r="K1592" s="3">
        <v>63660.020000000011</v>
      </c>
      <c r="L1592" s="3">
        <v>16575.84</v>
      </c>
      <c r="M1592" s="3">
        <v>24231.399999999994</v>
      </c>
      <c r="N1592" s="3">
        <v>20403.57</v>
      </c>
      <c r="O1592" s="3">
        <v>182875.68000000002</v>
      </c>
    </row>
    <row r="1593" spans="1:15">
      <c r="A1593" s="2" t="s">
        <v>3973</v>
      </c>
      <c r="B1593" s="2" t="s">
        <v>747</v>
      </c>
      <c r="C1593" s="2" t="s">
        <v>4127</v>
      </c>
      <c r="D1593" s="2" t="s">
        <v>4485</v>
      </c>
      <c r="E1593" s="2" t="s">
        <v>443</v>
      </c>
      <c r="F1593" s="2" t="s">
        <v>456</v>
      </c>
      <c r="G1593" s="2" t="s">
        <v>468</v>
      </c>
      <c r="H1593" s="2" t="s">
        <v>45</v>
      </c>
      <c r="I1593" s="3">
        <v>35117.760000000002</v>
      </c>
      <c r="J1593" s="3">
        <v>6818.42</v>
      </c>
      <c r="K1593" s="3">
        <v>30333.43</v>
      </c>
      <c r="L1593" s="3">
        <v>24945.599999999999</v>
      </c>
      <c r="M1593" s="3">
        <v>25895.68</v>
      </c>
      <c r="N1593" s="3">
        <v>28174.93</v>
      </c>
      <c r="O1593" s="3">
        <v>151285.82000000004</v>
      </c>
    </row>
    <row r="1594" spans="1:15">
      <c r="A1594" s="2" t="s">
        <v>3973</v>
      </c>
      <c r="B1594" s="2" t="s">
        <v>747</v>
      </c>
      <c r="C1594" s="2" t="s">
        <v>4298</v>
      </c>
      <c r="D1594" s="2" t="s">
        <v>4299</v>
      </c>
      <c r="E1594" s="2" t="s">
        <v>443</v>
      </c>
      <c r="F1594" s="2" t="s">
        <v>456</v>
      </c>
      <c r="G1594" s="2" t="s">
        <v>468</v>
      </c>
      <c r="H1594" s="2" t="s">
        <v>45</v>
      </c>
      <c r="I1594" s="3">
        <v>42528.13</v>
      </c>
      <c r="J1594" s="3">
        <v>11390.400000000001</v>
      </c>
      <c r="K1594" s="3">
        <v>39551.24</v>
      </c>
      <c r="L1594" s="3">
        <v>15466.59</v>
      </c>
      <c r="M1594" s="3">
        <v>24920.940000000002</v>
      </c>
      <c r="N1594" s="3">
        <v>13746.940000000002</v>
      </c>
      <c r="O1594" s="3">
        <v>147604.24</v>
      </c>
    </row>
    <row r="1595" spans="1:15">
      <c r="A1595" s="2" t="s">
        <v>3973</v>
      </c>
      <c r="B1595" s="2" t="s">
        <v>747</v>
      </c>
      <c r="C1595" s="2" t="s">
        <v>4143</v>
      </c>
      <c r="D1595" s="2" t="s">
        <v>6407</v>
      </c>
      <c r="E1595" s="2" t="s">
        <v>443</v>
      </c>
      <c r="F1595" s="2" t="s">
        <v>456</v>
      </c>
      <c r="G1595" s="2" t="s">
        <v>468</v>
      </c>
      <c r="H1595" s="2" t="s">
        <v>752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-366.24</v>
      </c>
      <c r="O1595" s="3">
        <v>-366.24</v>
      </c>
    </row>
    <row r="1596" spans="1:15">
      <c r="A1596" s="2" t="s">
        <v>3973</v>
      </c>
      <c r="B1596" s="2" t="s">
        <v>747</v>
      </c>
      <c r="C1596" s="2" t="s">
        <v>4143</v>
      </c>
      <c r="D1596" s="2" t="s">
        <v>4486</v>
      </c>
      <c r="E1596" s="2" t="s">
        <v>443</v>
      </c>
      <c r="F1596" s="2" t="s">
        <v>456</v>
      </c>
      <c r="G1596" s="2" t="s">
        <v>468</v>
      </c>
      <c r="H1596" s="2" t="s">
        <v>45</v>
      </c>
      <c r="I1596" s="3">
        <v>38425.760000000009</v>
      </c>
      <c r="J1596" s="3">
        <v>780.08</v>
      </c>
      <c r="K1596" s="3">
        <v>49003.529999999992</v>
      </c>
      <c r="L1596" s="3">
        <v>19115.900000000001</v>
      </c>
      <c r="M1596" s="3">
        <v>22041.360000000001</v>
      </c>
      <c r="N1596" s="3">
        <v>17262.88</v>
      </c>
      <c r="O1596" s="3">
        <v>146629.50999999998</v>
      </c>
    </row>
    <row r="1597" spans="1:15">
      <c r="A1597" s="2" t="s">
        <v>3973</v>
      </c>
      <c r="B1597" s="2" t="s">
        <v>747</v>
      </c>
      <c r="C1597" s="2" t="s">
        <v>3984</v>
      </c>
      <c r="D1597" s="2" t="s">
        <v>4487</v>
      </c>
      <c r="E1597" s="2" t="s">
        <v>443</v>
      </c>
      <c r="F1597" s="2" t="s">
        <v>456</v>
      </c>
      <c r="G1597" s="2" t="s">
        <v>468</v>
      </c>
      <c r="H1597" s="2" t="s">
        <v>45</v>
      </c>
      <c r="I1597" s="3">
        <v>36896.9</v>
      </c>
      <c r="J1597" s="3">
        <v>5279.26</v>
      </c>
      <c r="K1597" s="3">
        <v>44720.13</v>
      </c>
      <c r="L1597" s="3">
        <v>10722.2</v>
      </c>
      <c r="M1597" s="3">
        <v>5272.8700000000008</v>
      </c>
      <c r="N1597" s="3">
        <v>8411.59</v>
      </c>
      <c r="O1597" s="3">
        <v>111302.95</v>
      </c>
    </row>
    <row r="1598" spans="1:15">
      <c r="A1598" s="2" t="s">
        <v>3973</v>
      </c>
      <c r="B1598" s="2" t="s">
        <v>747</v>
      </c>
      <c r="C1598" s="2" t="s">
        <v>4301</v>
      </c>
      <c r="D1598" s="2" t="s">
        <v>4302</v>
      </c>
      <c r="E1598" s="2" t="s">
        <v>443</v>
      </c>
      <c r="F1598" s="2" t="s">
        <v>456</v>
      </c>
      <c r="G1598" s="2" t="s">
        <v>468</v>
      </c>
      <c r="H1598" s="2" t="s">
        <v>45</v>
      </c>
      <c r="I1598" s="3">
        <v>13441.779999999999</v>
      </c>
      <c r="J1598" s="3">
        <v>3352.76</v>
      </c>
      <c r="K1598" s="3">
        <v>23264.66</v>
      </c>
      <c r="L1598" s="3">
        <v>1129.2</v>
      </c>
      <c r="M1598" s="3">
        <v>1607.72</v>
      </c>
      <c r="N1598" s="3">
        <v>5602.92</v>
      </c>
      <c r="O1598" s="3">
        <v>48399.040000000001</v>
      </c>
    </row>
    <row r="1599" spans="1:15">
      <c r="A1599" s="2" t="s">
        <v>3973</v>
      </c>
      <c r="B1599" s="2" t="s">
        <v>747</v>
      </c>
      <c r="C1599" s="2" t="s">
        <v>3982</v>
      </c>
      <c r="D1599" s="2" t="s">
        <v>4300</v>
      </c>
      <c r="E1599" s="2" t="s">
        <v>443</v>
      </c>
      <c r="F1599" s="2" t="s">
        <v>456</v>
      </c>
      <c r="G1599" s="2" t="s">
        <v>468</v>
      </c>
      <c r="H1599" s="2" t="s">
        <v>45</v>
      </c>
      <c r="I1599" s="3">
        <v>20309.32</v>
      </c>
      <c r="J1599" s="3">
        <v>0</v>
      </c>
      <c r="K1599" s="3">
        <v>11581.39</v>
      </c>
      <c r="L1599" s="3">
        <v>5122.0200000000004</v>
      </c>
      <c r="M1599" s="3">
        <v>5235.2800000000007</v>
      </c>
      <c r="N1599" s="3">
        <v>6068.0400000000009</v>
      </c>
      <c r="O1599" s="3">
        <v>48316.05</v>
      </c>
    </row>
    <row r="1600" spans="1:15">
      <c r="A1600" s="2" t="s">
        <v>3973</v>
      </c>
      <c r="B1600" s="2" t="s">
        <v>747</v>
      </c>
      <c r="C1600" s="2" t="s">
        <v>4303</v>
      </c>
      <c r="D1600" s="2" t="s">
        <v>4304</v>
      </c>
      <c r="E1600" s="2" t="s">
        <v>443</v>
      </c>
      <c r="F1600" s="2" t="s">
        <v>456</v>
      </c>
      <c r="G1600" s="2" t="s">
        <v>468</v>
      </c>
      <c r="H1600" s="2" t="s">
        <v>45</v>
      </c>
      <c r="I1600" s="3">
        <v>15782.3</v>
      </c>
      <c r="J1600" s="3">
        <v>0</v>
      </c>
      <c r="K1600" s="3">
        <v>8506.08</v>
      </c>
      <c r="L1600" s="3">
        <v>1970.2400000000002</v>
      </c>
      <c r="M1600" s="3">
        <v>0</v>
      </c>
      <c r="N1600" s="3">
        <v>0</v>
      </c>
      <c r="O1600" s="3">
        <v>26258.620000000003</v>
      </c>
    </row>
    <row r="1601" spans="1:15">
      <c r="A1601" s="2" t="s">
        <v>3973</v>
      </c>
      <c r="B1601" s="2" t="s">
        <v>747</v>
      </c>
      <c r="C1601" s="2" t="s">
        <v>4305</v>
      </c>
      <c r="D1601" s="2" t="s">
        <v>4306</v>
      </c>
      <c r="E1601" s="2" t="s">
        <v>443</v>
      </c>
      <c r="F1601" s="2" t="s">
        <v>456</v>
      </c>
      <c r="G1601" s="2" t="s">
        <v>468</v>
      </c>
      <c r="H1601" s="2" t="s">
        <v>45</v>
      </c>
      <c r="I1601" s="3">
        <v>1560.1200000000001</v>
      </c>
      <c r="J1601" s="3">
        <v>0</v>
      </c>
      <c r="K1601" s="3">
        <v>2025.2800000000002</v>
      </c>
      <c r="L1601" s="3">
        <v>1129.2</v>
      </c>
      <c r="M1601" s="3">
        <v>827.6400000000001</v>
      </c>
      <c r="N1601" s="3">
        <v>383.36</v>
      </c>
      <c r="O1601" s="3">
        <v>5925.6</v>
      </c>
    </row>
    <row r="1602" spans="1:15">
      <c r="A1602" s="2" t="s">
        <v>3973</v>
      </c>
      <c r="B1602" s="2" t="s">
        <v>747</v>
      </c>
      <c r="C1602" s="2" t="s">
        <v>6405</v>
      </c>
      <c r="D1602" s="2" t="s">
        <v>6406</v>
      </c>
      <c r="E1602" s="2" t="s">
        <v>443</v>
      </c>
      <c r="F1602" s="2" t="s">
        <v>456</v>
      </c>
      <c r="G1602" s="2" t="s">
        <v>468</v>
      </c>
      <c r="H1602" s="2" t="s">
        <v>45</v>
      </c>
      <c r="I1602" s="3">
        <v>1258.56</v>
      </c>
      <c r="J1602" s="3">
        <v>0</v>
      </c>
      <c r="K1602" s="3">
        <v>0</v>
      </c>
      <c r="L1602" s="3">
        <v>1258.56</v>
      </c>
      <c r="M1602" s="3">
        <v>0</v>
      </c>
      <c r="N1602" s="3">
        <v>0</v>
      </c>
      <c r="O1602" s="3">
        <v>2517.12</v>
      </c>
    </row>
    <row r="1603" spans="1:15">
      <c r="A1603" s="2" t="s">
        <v>3973</v>
      </c>
      <c r="B1603" s="2" t="s">
        <v>34</v>
      </c>
      <c r="C1603" s="2" t="s">
        <v>3989</v>
      </c>
      <c r="D1603" s="2" t="s">
        <v>3990</v>
      </c>
      <c r="E1603" s="2" t="s">
        <v>30</v>
      </c>
      <c r="F1603" s="2" t="s">
        <v>31</v>
      </c>
      <c r="G1603" s="2" t="s">
        <v>32</v>
      </c>
      <c r="H1603" s="2" t="s">
        <v>33</v>
      </c>
      <c r="I1603" s="3">
        <v>370269.77</v>
      </c>
      <c r="J1603" s="3">
        <v>0</v>
      </c>
      <c r="K1603" s="3">
        <v>325662.84000000003</v>
      </c>
      <c r="L1603" s="3">
        <v>572920.69999999995</v>
      </c>
      <c r="M1603" s="3">
        <v>104191.7</v>
      </c>
      <c r="N1603" s="3">
        <v>624356.37</v>
      </c>
      <c r="O1603" s="3">
        <v>1997401.38</v>
      </c>
    </row>
    <row r="1604" spans="1:15">
      <c r="A1604" s="2" t="s">
        <v>3973</v>
      </c>
      <c r="B1604" s="2" t="s">
        <v>34</v>
      </c>
      <c r="C1604" s="2" t="s">
        <v>4488</v>
      </c>
      <c r="D1604" s="2" t="s">
        <v>6414</v>
      </c>
      <c r="E1604" s="2" t="s">
        <v>30</v>
      </c>
      <c r="F1604" s="2" t="s">
        <v>31</v>
      </c>
      <c r="G1604" s="2" t="s">
        <v>32</v>
      </c>
      <c r="H1604" s="2" t="s">
        <v>33</v>
      </c>
      <c r="I1604" s="3">
        <v>235688.94</v>
      </c>
      <c r="J1604" s="3">
        <v>0</v>
      </c>
      <c r="K1604" s="3">
        <v>278590.29000000004</v>
      </c>
      <c r="L1604" s="3">
        <v>415624.45</v>
      </c>
      <c r="M1604" s="3">
        <v>154980.16</v>
      </c>
      <c r="N1604" s="3">
        <v>545113.67999999993</v>
      </c>
      <c r="O1604" s="3">
        <v>1629997.52</v>
      </c>
    </row>
    <row r="1605" spans="1:15">
      <c r="A1605" s="2" t="s">
        <v>3973</v>
      </c>
      <c r="B1605" s="2" t="s">
        <v>34</v>
      </c>
      <c r="C1605" s="2" t="s">
        <v>3974</v>
      </c>
      <c r="D1605" s="2" t="s">
        <v>3986</v>
      </c>
      <c r="E1605" s="2" t="s">
        <v>30</v>
      </c>
      <c r="F1605" s="2" t="s">
        <v>31</v>
      </c>
      <c r="G1605" s="2" t="s">
        <v>32</v>
      </c>
      <c r="H1605" s="2" t="s">
        <v>33</v>
      </c>
      <c r="I1605" s="3">
        <v>283379.19</v>
      </c>
      <c r="J1605" s="3">
        <v>0</v>
      </c>
      <c r="K1605" s="3">
        <v>268455.24000000005</v>
      </c>
      <c r="L1605" s="3">
        <v>347827.06000000006</v>
      </c>
      <c r="M1605" s="3">
        <v>86173.24000000002</v>
      </c>
      <c r="N1605" s="3">
        <v>444636.49</v>
      </c>
      <c r="O1605" s="3">
        <v>1430471.22</v>
      </c>
    </row>
    <row r="1606" spans="1:15">
      <c r="A1606" s="2" t="s">
        <v>3973</v>
      </c>
      <c r="B1606" s="2" t="s">
        <v>34</v>
      </c>
      <c r="C1606" s="2" t="s">
        <v>3987</v>
      </c>
      <c r="D1606" s="2" t="s">
        <v>3988</v>
      </c>
      <c r="E1606" s="2" t="s">
        <v>30</v>
      </c>
      <c r="F1606" s="2" t="s">
        <v>31</v>
      </c>
      <c r="G1606" s="2" t="s">
        <v>32</v>
      </c>
      <c r="H1606" s="2" t="s">
        <v>33</v>
      </c>
      <c r="I1606" s="3">
        <v>253132.63</v>
      </c>
      <c r="J1606" s="3">
        <v>0</v>
      </c>
      <c r="K1606" s="3">
        <v>243229.69</v>
      </c>
      <c r="L1606" s="3">
        <v>338730.87</v>
      </c>
      <c r="M1606" s="3">
        <v>92956.34</v>
      </c>
      <c r="N1606" s="3">
        <v>411827.60999999993</v>
      </c>
      <c r="O1606" s="3">
        <v>1339877.1399999999</v>
      </c>
    </row>
    <row r="1607" spans="1:15">
      <c r="A1607" s="2" t="s">
        <v>3973</v>
      </c>
      <c r="B1607" s="2" t="s">
        <v>1324</v>
      </c>
      <c r="C1607" s="2" t="s">
        <v>4483</v>
      </c>
      <c r="D1607" s="2" t="s">
        <v>4484</v>
      </c>
      <c r="E1607" s="2" t="s">
        <v>443</v>
      </c>
      <c r="F1607" s="2" t="s">
        <v>456</v>
      </c>
      <c r="G1607" s="2" t="s">
        <v>468</v>
      </c>
      <c r="H1607" s="2" t="s">
        <v>1323</v>
      </c>
      <c r="I1607" s="3">
        <v>22193.759999999998</v>
      </c>
      <c r="J1607" s="3">
        <v>9320.6400000000012</v>
      </c>
      <c r="K1607" s="3">
        <v>128364.61</v>
      </c>
      <c r="L1607" s="3">
        <v>105350.34</v>
      </c>
      <c r="M1607" s="3">
        <v>16853.32</v>
      </c>
      <c r="N1607" s="3">
        <v>75793.48000000001</v>
      </c>
      <c r="O1607" s="3">
        <v>357876.15</v>
      </c>
    </row>
    <row r="1608" spans="1:15">
      <c r="A1608" s="2" t="s">
        <v>3973</v>
      </c>
      <c r="B1608" s="2" t="s">
        <v>459</v>
      </c>
      <c r="C1608" s="2" t="s">
        <v>3974</v>
      </c>
      <c r="D1608" s="2" t="s">
        <v>4482</v>
      </c>
      <c r="E1608" s="2" t="s">
        <v>443</v>
      </c>
      <c r="F1608" s="2" t="s">
        <v>456</v>
      </c>
      <c r="G1608" s="2" t="s">
        <v>468</v>
      </c>
      <c r="H1608" s="2" t="s">
        <v>458</v>
      </c>
      <c r="I1608" s="3">
        <v>68542.81</v>
      </c>
      <c r="J1608" s="3">
        <v>0</v>
      </c>
      <c r="K1608" s="3">
        <v>144868.21</v>
      </c>
      <c r="L1608" s="3">
        <v>102755.83000000002</v>
      </c>
      <c r="M1608" s="3">
        <v>83461.55</v>
      </c>
      <c r="N1608" s="3">
        <v>33429.009999999995</v>
      </c>
      <c r="O1608" s="3">
        <v>433057.41</v>
      </c>
    </row>
    <row r="1609" spans="1:15">
      <c r="A1609" s="2" t="s">
        <v>3973</v>
      </c>
      <c r="B1609" s="2" t="s">
        <v>46</v>
      </c>
      <c r="C1609" s="2" t="s">
        <v>3997</v>
      </c>
      <c r="D1609" s="2" t="s">
        <v>3998</v>
      </c>
      <c r="E1609" s="2" t="s">
        <v>30</v>
      </c>
      <c r="F1609" s="2" t="s">
        <v>31</v>
      </c>
      <c r="G1609" s="2" t="s">
        <v>32</v>
      </c>
      <c r="H1609" s="2" t="s">
        <v>49</v>
      </c>
      <c r="I1609" s="3">
        <v>400737.06</v>
      </c>
      <c r="J1609" s="3">
        <v>283592.06000000006</v>
      </c>
      <c r="K1609" s="3">
        <v>470171.06999999995</v>
      </c>
      <c r="L1609" s="3">
        <v>874251.35000000009</v>
      </c>
      <c r="M1609" s="3">
        <v>170268.92</v>
      </c>
      <c r="N1609" s="3">
        <v>1060482.55</v>
      </c>
      <c r="O1609" s="3">
        <v>3259503.0100000002</v>
      </c>
    </row>
    <row r="1610" spans="1:15">
      <c r="A1610" s="2" t="s">
        <v>3973</v>
      </c>
      <c r="B1610" s="2" t="s">
        <v>46</v>
      </c>
      <c r="C1610" s="2" t="s">
        <v>3999</v>
      </c>
      <c r="D1610" s="2" t="s">
        <v>4000</v>
      </c>
      <c r="E1610" s="2" t="s">
        <v>30</v>
      </c>
      <c r="F1610" s="2" t="s">
        <v>31</v>
      </c>
      <c r="G1610" s="2" t="s">
        <v>32</v>
      </c>
      <c r="H1610" s="2" t="s">
        <v>49</v>
      </c>
      <c r="I1610" s="3">
        <v>297822.33999999997</v>
      </c>
      <c r="J1610" s="3">
        <v>133161.76</v>
      </c>
      <c r="K1610" s="3">
        <v>270545.64999999997</v>
      </c>
      <c r="L1610" s="3">
        <v>563390.07999999996</v>
      </c>
      <c r="M1610" s="3">
        <v>91376.21</v>
      </c>
      <c r="N1610" s="3">
        <v>743572.85000000009</v>
      </c>
      <c r="O1610" s="3">
        <v>2099868.89</v>
      </c>
    </row>
    <row r="1611" spans="1:15">
      <c r="A1611" s="2" t="s">
        <v>3973</v>
      </c>
      <c r="B1611" s="2" t="s">
        <v>46</v>
      </c>
      <c r="C1611" s="2" t="s">
        <v>3984</v>
      </c>
      <c r="D1611" s="2" t="s">
        <v>3985</v>
      </c>
      <c r="E1611" s="2" t="s">
        <v>30</v>
      </c>
      <c r="F1611" s="2" t="s">
        <v>31</v>
      </c>
      <c r="G1611" s="2" t="s">
        <v>1722</v>
      </c>
      <c r="H1611" s="2" t="s">
        <v>45</v>
      </c>
      <c r="I1611" s="3">
        <v>147635.43</v>
      </c>
      <c r="J1611" s="3">
        <v>110268.81</v>
      </c>
      <c r="K1611" s="3">
        <v>224089.02000000002</v>
      </c>
      <c r="L1611" s="3">
        <v>384706.27999999997</v>
      </c>
      <c r="M1611" s="3">
        <v>80544.88</v>
      </c>
      <c r="N1611" s="3">
        <v>593928.71</v>
      </c>
      <c r="O1611" s="3">
        <v>1541173.13</v>
      </c>
    </row>
    <row r="1612" spans="1:15">
      <c r="A1612" s="2" t="s">
        <v>3973</v>
      </c>
      <c r="B1612" s="2" t="s">
        <v>46</v>
      </c>
      <c r="C1612" s="2" t="s">
        <v>3976</v>
      </c>
      <c r="D1612" s="2" t="s">
        <v>3992</v>
      </c>
      <c r="E1612" s="2" t="s">
        <v>30</v>
      </c>
      <c r="F1612" s="2" t="s">
        <v>31</v>
      </c>
      <c r="G1612" s="2" t="s">
        <v>32</v>
      </c>
      <c r="H1612" s="2" t="s">
        <v>45</v>
      </c>
      <c r="I1612" s="3">
        <v>0</v>
      </c>
      <c r="J1612" s="3">
        <v>0</v>
      </c>
      <c r="K1612" s="3">
        <v>0</v>
      </c>
      <c r="L1612" s="3">
        <v>471832.9</v>
      </c>
      <c r="M1612" s="3">
        <v>49092.31</v>
      </c>
      <c r="N1612" s="3">
        <v>626193.51</v>
      </c>
      <c r="O1612" s="3">
        <v>1147118.7200000002</v>
      </c>
    </row>
    <row r="1613" spans="1:15">
      <c r="A1613" s="2" t="s">
        <v>3973</v>
      </c>
      <c r="B1613" s="2" t="s">
        <v>445</v>
      </c>
      <c r="C1613" s="2" t="s">
        <v>4081</v>
      </c>
      <c r="D1613" s="2" t="s">
        <v>4356</v>
      </c>
      <c r="E1613" s="2" t="s">
        <v>443</v>
      </c>
      <c r="F1613" s="2" t="s">
        <v>456</v>
      </c>
      <c r="G1613" s="2" t="s">
        <v>468</v>
      </c>
      <c r="H1613" s="2" t="s">
        <v>45</v>
      </c>
      <c r="I1613" s="3">
        <v>45116.608992000009</v>
      </c>
      <c r="J1613" s="3">
        <v>62210.383018800014</v>
      </c>
      <c r="K1613" s="3">
        <v>35413.051313999997</v>
      </c>
      <c r="L1613" s="3">
        <v>76611.460811999976</v>
      </c>
      <c r="M1613" s="3">
        <v>23503.880368799997</v>
      </c>
      <c r="N1613" s="3">
        <v>100792.48738680003</v>
      </c>
      <c r="O1613" s="3">
        <v>343647.87189240009</v>
      </c>
    </row>
    <row r="1614" spans="1:15">
      <c r="A1614" s="2" t="s">
        <v>3973</v>
      </c>
      <c r="B1614" s="2" t="s">
        <v>445</v>
      </c>
      <c r="C1614" s="2" t="s">
        <v>4119</v>
      </c>
      <c r="D1614" s="2" t="s">
        <v>4281</v>
      </c>
      <c r="E1614" s="2" t="s">
        <v>443</v>
      </c>
      <c r="F1614" s="2" t="s">
        <v>444</v>
      </c>
      <c r="G1614" s="2" t="s">
        <v>444</v>
      </c>
      <c r="H1614" s="2" t="s">
        <v>45</v>
      </c>
      <c r="I1614" s="3">
        <v>45116.608991999987</v>
      </c>
      <c r="J1614" s="3">
        <v>62210.383018799992</v>
      </c>
      <c r="K1614" s="3">
        <v>35413.051314000018</v>
      </c>
      <c r="L1614" s="3">
        <v>76611.460812000005</v>
      </c>
      <c r="M1614" s="3">
        <v>23503.880368799993</v>
      </c>
      <c r="N1614" s="3">
        <v>100792.48738680003</v>
      </c>
      <c r="O1614" s="3">
        <v>343647.87189240009</v>
      </c>
    </row>
    <row r="1615" spans="1:15">
      <c r="A1615" s="2" t="s">
        <v>3973</v>
      </c>
      <c r="B1615" s="2" t="s">
        <v>445</v>
      </c>
      <c r="C1615" s="2" t="s">
        <v>4277</v>
      </c>
      <c r="D1615" s="2" t="s">
        <v>4278</v>
      </c>
      <c r="E1615" s="2" t="s">
        <v>443</v>
      </c>
      <c r="F1615" s="2" t="s">
        <v>444</v>
      </c>
      <c r="G1615" s="2" t="s">
        <v>444</v>
      </c>
      <c r="H1615" s="2" t="s">
        <v>45</v>
      </c>
      <c r="I1615" s="3">
        <v>45116.608991999994</v>
      </c>
      <c r="J1615" s="3">
        <v>62210.383018800014</v>
      </c>
      <c r="K1615" s="3">
        <v>35413.051313999997</v>
      </c>
      <c r="L1615" s="3">
        <v>76611.460812000005</v>
      </c>
      <c r="M1615" s="3">
        <v>23503.88036879999</v>
      </c>
      <c r="N1615" s="3">
        <v>100792.48738680001</v>
      </c>
      <c r="O1615" s="3">
        <v>343647.87189240009</v>
      </c>
    </row>
    <row r="1616" spans="1:15">
      <c r="A1616" s="2" t="s">
        <v>3973</v>
      </c>
      <c r="B1616" s="2" t="s">
        <v>445</v>
      </c>
      <c r="C1616" s="2" t="s">
        <v>4316</v>
      </c>
      <c r="D1616" s="2" t="s">
        <v>4317</v>
      </c>
      <c r="E1616" s="2" t="s">
        <v>443</v>
      </c>
      <c r="F1616" s="2" t="s">
        <v>456</v>
      </c>
      <c r="G1616" s="2" t="s">
        <v>468</v>
      </c>
      <c r="H1616" s="2" t="s">
        <v>45</v>
      </c>
      <c r="I1616" s="3">
        <v>45116.608991999994</v>
      </c>
      <c r="J1616" s="3">
        <v>62210.383018800028</v>
      </c>
      <c r="K1616" s="3">
        <v>35413.051314000026</v>
      </c>
      <c r="L1616" s="3">
        <v>76611.460812000005</v>
      </c>
      <c r="M1616" s="3">
        <v>23503.880368800001</v>
      </c>
      <c r="N1616" s="3">
        <v>100792.48738680003</v>
      </c>
      <c r="O1616" s="3">
        <v>343647.87189240009</v>
      </c>
    </row>
    <row r="1617" spans="1:15">
      <c r="A1617" s="2" t="s">
        <v>3973</v>
      </c>
      <c r="B1617" s="2" t="s">
        <v>445</v>
      </c>
      <c r="C1617" s="2" t="s">
        <v>4346</v>
      </c>
      <c r="D1617" s="2" t="s">
        <v>4347</v>
      </c>
      <c r="E1617" s="2" t="s">
        <v>443</v>
      </c>
      <c r="F1617" s="2" t="s">
        <v>456</v>
      </c>
      <c r="G1617" s="2" t="s">
        <v>468</v>
      </c>
      <c r="H1617" s="2" t="s">
        <v>45</v>
      </c>
      <c r="I1617" s="3">
        <v>45116.608991999994</v>
      </c>
      <c r="J1617" s="3">
        <v>62210.383018800007</v>
      </c>
      <c r="K1617" s="3">
        <v>35413.051314000018</v>
      </c>
      <c r="L1617" s="3">
        <v>76611.460811999961</v>
      </c>
      <c r="M1617" s="3">
        <v>23503.880368800001</v>
      </c>
      <c r="N1617" s="3">
        <v>100792.48738680001</v>
      </c>
      <c r="O1617" s="3">
        <v>343647.87189240003</v>
      </c>
    </row>
    <row r="1618" spans="1:15">
      <c r="A1618" s="2" t="s">
        <v>3973</v>
      </c>
      <c r="B1618" s="2" t="s">
        <v>445</v>
      </c>
      <c r="C1618" s="2" t="s">
        <v>4071</v>
      </c>
      <c r="D1618" s="2" t="s">
        <v>4379</v>
      </c>
      <c r="E1618" s="2" t="s">
        <v>443</v>
      </c>
      <c r="F1618" s="2" t="s">
        <v>456</v>
      </c>
      <c r="G1618" s="2" t="s">
        <v>468</v>
      </c>
      <c r="H1618" s="2" t="s">
        <v>45</v>
      </c>
      <c r="I1618" s="3">
        <v>45116.608992000001</v>
      </c>
      <c r="J1618" s="3">
        <v>62210.383018800014</v>
      </c>
      <c r="K1618" s="3">
        <v>35413.051313999997</v>
      </c>
      <c r="L1618" s="3">
        <v>76611.460811999976</v>
      </c>
      <c r="M1618" s="3">
        <v>23503.880368799997</v>
      </c>
      <c r="N1618" s="3">
        <v>100792.48738679998</v>
      </c>
      <c r="O1618" s="3">
        <v>343647.87189240003</v>
      </c>
    </row>
    <row r="1619" spans="1:15">
      <c r="A1619" s="2" t="s">
        <v>3973</v>
      </c>
      <c r="B1619" s="2" t="s">
        <v>445</v>
      </c>
      <c r="C1619" s="2" t="s">
        <v>4382</v>
      </c>
      <c r="D1619" s="2" t="s">
        <v>4383</v>
      </c>
      <c r="E1619" s="2" t="s">
        <v>443</v>
      </c>
      <c r="F1619" s="2" t="s">
        <v>456</v>
      </c>
      <c r="G1619" s="2" t="s">
        <v>468</v>
      </c>
      <c r="H1619" s="2" t="s">
        <v>45</v>
      </c>
      <c r="I1619" s="3">
        <v>45116.608992000001</v>
      </c>
      <c r="J1619" s="3">
        <v>62210.383018800014</v>
      </c>
      <c r="K1619" s="3">
        <v>35413.051314000011</v>
      </c>
      <c r="L1619" s="3">
        <v>76611.46081199999</v>
      </c>
      <c r="M1619" s="3">
        <v>23503.880368799993</v>
      </c>
      <c r="N1619" s="3">
        <v>100792.48738679998</v>
      </c>
      <c r="O1619" s="3">
        <v>343647.87189240003</v>
      </c>
    </row>
    <row r="1620" spans="1:15">
      <c r="A1620" s="2" t="s">
        <v>3973</v>
      </c>
      <c r="B1620" s="2" t="s">
        <v>445</v>
      </c>
      <c r="C1620" s="2" t="s">
        <v>4363</v>
      </c>
      <c r="D1620" s="2" t="s">
        <v>4364</v>
      </c>
      <c r="E1620" s="2" t="s">
        <v>443</v>
      </c>
      <c r="F1620" s="2" t="s">
        <v>456</v>
      </c>
      <c r="G1620" s="2" t="s">
        <v>468</v>
      </c>
      <c r="H1620" s="2" t="s">
        <v>45</v>
      </c>
      <c r="I1620" s="3">
        <v>45116.608991999994</v>
      </c>
      <c r="J1620" s="3">
        <v>62210.383018800014</v>
      </c>
      <c r="K1620" s="3">
        <v>35413.051314000011</v>
      </c>
      <c r="L1620" s="3">
        <v>76611.46081199999</v>
      </c>
      <c r="M1620" s="3">
        <v>23503.880368800004</v>
      </c>
      <c r="N1620" s="3">
        <v>100792.48738680001</v>
      </c>
      <c r="O1620" s="3">
        <v>343647.87189240003</v>
      </c>
    </row>
    <row r="1621" spans="1:15">
      <c r="A1621" s="2" t="s">
        <v>3973</v>
      </c>
      <c r="B1621" s="2" t="s">
        <v>445</v>
      </c>
      <c r="C1621" s="2" t="s">
        <v>4337</v>
      </c>
      <c r="D1621" s="2" t="s">
        <v>4338</v>
      </c>
      <c r="E1621" s="2" t="s">
        <v>443</v>
      </c>
      <c r="F1621" s="2" t="s">
        <v>456</v>
      </c>
      <c r="G1621" s="2" t="s">
        <v>468</v>
      </c>
      <c r="H1621" s="2" t="s">
        <v>45</v>
      </c>
      <c r="I1621" s="3">
        <v>45116.608991999994</v>
      </c>
      <c r="J1621" s="3">
        <v>62210.383018799992</v>
      </c>
      <c r="K1621" s="3">
        <v>35413.051314000026</v>
      </c>
      <c r="L1621" s="3">
        <v>76611.46081199999</v>
      </c>
      <c r="M1621" s="3">
        <v>23503.880368800001</v>
      </c>
      <c r="N1621" s="3">
        <v>100792.48738679998</v>
      </c>
      <c r="O1621" s="3">
        <v>343647.87189240003</v>
      </c>
    </row>
    <row r="1622" spans="1:15">
      <c r="A1622" s="2" t="s">
        <v>3973</v>
      </c>
      <c r="B1622" s="2" t="s">
        <v>445</v>
      </c>
      <c r="C1622" s="2" t="s">
        <v>4333</v>
      </c>
      <c r="D1622" s="2" t="s">
        <v>4334</v>
      </c>
      <c r="E1622" s="2" t="s">
        <v>443</v>
      </c>
      <c r="F1622" s="2" t="s">
        <v>456</v>
      </c>
      <c r="G1622" s="2" t="s">
        <v>468</v>
      </c>
      <c r="H1622" s="2" t="s">
        <v>45</v>
      </c>
      <c r="I1622" s="3">
        <v>45116.608991999987</v>
      </c>
      <c r="J1622" s="3">
        <v>62210.383018800007</v>
      </c>
      <c r="K1622" s="3">
        <v>35413.051313999989</v>
      </c>
      <c r="L1622" s="3">
        <v>76611.460812000019</v>
      </c>
      <c r="M1622" s="3">
        <v>23503.880368800004</v>
      </c>
      <c r="N1622" s="3">
        <v>100792.4873868</v>
      </c>
      <c r="O1622" s="3">
        <v>343647.87189240003</v>
      </c>
    </row>
    <row r="1623" spans="1:15">
      <c r="A1623" s="2" t="s">
        <v>3973</v>
      </c>
      <c r="B1623" s="2" t="s">
        <v>445</v>
      </c>
      <c r="C1623" s="2" t="s">
        <v>4380</v>
      </c>
      <c r="D1623" s="2" t="s">
        <v>4381</v>
      </c>
      <c r="E1623" s="2" t="s">
        <v>443</v>
      </c>
      <c r="F1623" s="2" t="s">
        <v>456</v>
      </c>
      <c r="G1623" s="2" t="s">
        <v>468</v>
      </c>
      <c r="H1623" s="2" t="s">
        <v>45</v>
      </c>
      <c r="I1623" s="3">
        <v>45116.608992000009</v>
      </c>
      <c r="J1623" s="3">
        <v>62210.383018800014</v>
      </c>
      <c r="K1623" s="3">
        <v>35413.051314000004</v>
      </c>
      <c r="L1623" s="3">
        <v>76611.46081199999</v>
      </c>
      <c r="M1623" s="3">
        <v>23503.880368799997</v>
      </c>
      <c r="N1623" s="3">
        <v>100792.48738679998</v>
      </c>
      <c r="O1623" s="3">
        <v>343647.87189240003</v>
      </c>
    </row>
    <row r="1624" spans="1:15">
      <c r="A1624" s="2" t="s">
        <v>3973</v>
      </c>
      <c r="B1624" s="2" t="s">
        <v>445</v>
      </c>
      <c r="C1624" s="2" t="s">
        <v>4342</v>
      </c>
      <c r="D1624" s="2" t="s">
        <v>4343</v>
      </c>
      <c r="E1624" s="2" t="s">
        <v>443</v>
      </c>
      <c r="F1624" s="2" t="s">
        <v>456</v>
      </c>
      <c r="G1624" s="2" t="s">
        <v>468</v>
      </c>
      <c r="H1624" s="2" t="s">
        <v>45</v>
      </c>
      <c r="I1624" s="3">
        <v>45116.608992000001</v>
      </c>
      <c r="J1624" s="3">
        <v>62210.383018800021</v>
      </c>
      <c r="K1624" s="3">
        <v>35413.051314000004</v>
      </c>
      <c r="L1624" s="3">
        <v>76611.460812000005</v>
      </c>
      <c r="M1624" s="3">
        <v>23503.880368800001</v>
      </c>
      <c r="N1624" s="3">
        <v>100792.48738679997</v>
      </c>
      <c r="O1624" s="3">
        <v>343647.87189240003</v>
      </c>
    </row>
    <row r="1625" spans="1:15">
      <c r="A1625" s="2" t="s">
        <v>3973</v>
      </c>
      <c r="B1625" s="2" t="s">
        <v>445</v>
      </c>
      <c r="C1625" s="2" t="s">
        <v>4069</v>
      </c>
      <c r="D1625" s="2" t="s">
        <v>4313</v>
      </c>
      <c r="E1625" s="2" t="s">
        <v>443</v>
      </c>
      <c r="F1625" s="2" t="s">
        <v>456</v>
      </c>
      <c r="G1625" s="2" t="s">
        <v>468</v>
      </c>
      <c r="H1625" s="2" t="s">
        <v>45</v>
      </c>
      <c r="I1625" s="3">
        <v>45116.608992000001</v>
      </c>
      <c r="J1625" s="3">
        <v>62210.383018799999</v>
      </c>
      <c r="K1625" s="3">
        <v>35413.051314000033</v>
      </c>
      <c r="L1625" s="3">
        <v>76611.460811999976</v>
      </c>
      <c r="M1625" s="3">
        <v>23503.880368800004</v>
      </c>
      <c r="N1625" s="3">
        <v>100792.48738679998</v>
      </c>
      <c r="O1625" s="3">
        <v>343647.87189240003</v>
      </c>
    </row>
    <row r="1626" spans="1:15">
      <c r="A1626" s="2" t="s">
        <v>3973</v>
      </c>
      <c r="B1626" s="2" t="s">
        <v>445</v>
      </c>
      <c r="C1626" s="2" t="s">
        <v>4350</v>
      </c>
      <c r="D1626" s="2" t="s">
        <v>4351</v>
      </c>
      <c r="E1626" s="2" t="s">
        <v>443</v>
      </c>
      <c r="F1626" s="2" t="s">
        <v>456</v>
      </c>
      <c r="G1626" s="2" t="s">
        <v>468</v>
      </c>
      <c r="H1626" s="2" t="s">
        <v>45</v>
      </c>
      <c r="I1626" s="3">
        <v>45116.608992000001</v>
      </c>
      <c r="J1626" s="3">
        <v>62210.383018800007</v>
      </c>
      <c r="K1626" s="3">
        <v>35413.051314000018</v>
      </c>
      <c r="L1626" s="3">
        <v>76611.460811999976</v>
      </c>
      <c r="M1626" s="3">
        <v>23503.880368800004</v>
      </c>
      <c r="N1626" s="3">
        <v>100792.48738680001</v>
      </c>
      <c r="O1626" s="3">
        <v>343647.87189240003</v>
      </c>
    </row>
    <row r="1627" spans="1:15">
      <c r="A1627" s="2" t="s">
        <v>3973</v>
      </c>
      <c r="B1627" s="2" t="s">
        <v>445</v>
      </c>
      <c r="C1627" s="2" t="s">
        <v>4210</v>
      </c>
      <c r="D1627" s="2" t="s">
        <v>4365</v>
      </c>
      <c r="E1627" s="2" t="s">
        <v>443</v>
      </c>
      <c r="F1627" s="2" t="s">
        <v>456</v>
      </c>
      <c r="G1627" s="2" t="s">
        <v>468</v>
      </c>
      <c r="H1627" s="2" t="s">
        <v>45</v>
      </c>
      <c r="I1627" s="3">
        <v>45116.608991999994</v>
      </c>
      <c r="J1627" s="3">
        <v>62210.383018799999</v>
      </c>
      <c r="K1627" s="3">
        <v>35413.051314000004</v>
      </c>
      <c r="L1627" s="3">
        <v>76611.460812000005</v>
      </c>
      <c r="M1627" s="3">
        <v>23503.880368800004</v>
      </c>
      <c r="N1627" s="3">
        <v>100792.48738679998</v>
      </c>
      <c r="O1627" s="3">
        <v>343647.87189240003</v>
      </c>
    </row>
    <row r="1628" spans="1:15">
      <c r="A1628" s="2" t="s">
        <v>3973</v>
      </c>
      <c r="B1628" s="2" t="s">
        <v>445</v>
      </c>
      <c r="C1628" s="2" t="s">
        <v>3997</v>
      </c>
      <c r="D1628" s="2" t="s">
        <v>4283</v>
      </c>
      <c r="E1628" s="2" t="s">
        <v>443</v>
      </c>
      <c r="F1628" s="2" t="s">
        <v>444</v>
      </c>
      <c r="G1628" s="2" t="s">
        <v>444</v>
      </c>
      <c r="H1628" s="2" t="s">
        <v>45</v>
      </c>
      <c r="I1628" s="3">
        <v>45116.608991999994</v>
      </c>
      <c r="J1628" s="3">
        <v>62210.383018800014</v>
      </c>
      <c r="K1628" s="3">
        <v>35413.051313999997</v>
      </c>
      <c r="L1628" s="3">
        <v>76611.46081199999</v>
      </c>
      <c r="M1628" s="3">
        <v>23503.880368800001</v>
      </c>
      <c r="N1628" s="3">
        <v>100792.4873868</v>
      </c>
      <c r="O1628" s="3">
        <v>343647.87189240003</v>
      </c>
    </row>
    <row r="1629" spans="1:15">
      <c r="A1629" s="2" t="s">
        <v>3973</v>
      </c>
      <c r="B1629" s="2" t="s">
        <v>445</v>
      </c>
      <c r="C1629" s="2" t="s">
        <v>4359</v>
      </c>
      <c r="D1629" s="2" t="s">
        <v>4360</v>
      </c>
      <c r="E1629" s="2" t="s">
        <v>443</v>
      </c>
      <c r="F1629" s="2" t="s">
        <v>456</v>
      </c>
      <c r="G1629" s="2" t="s">
        <v>468</v>
      </c>
      <c r="H1629" s="2" t="s">
        <v>45</v>
      </c>
      <c r="I1629" s="3">
        <v>45116.608992000001</v>
      </c>
      <c r="J1629" s="3">
        <v>62210.383018800021</v>
      </c>
      <c r="K1629" s="3">
        <v>35413.051313999997</v>
      </c>
      <c r="L1629" s="3">
        <v>76611.46081199999</v>
      </c>
      <c r="M1629" s="3">
        <v>23503.880368800001</v>
      </c>
      <c r="N1629" s="3">
        <v>100792.4873868</v>
      </c>
      <c r="O1629" s="3">
        <v>343647.87189240003</v>
      </c>
    </row>
    <row r="1630" spans="1:15">
      <c r="A1630" s="2" t="s">
        <v>3973</v>
      </c>
      <c r="B1630" s="2" t="s">
        <v>445</v>
      </c>
      <c r="C1630" s="2" t="s">
        <v>4361</v>
      </c>
      <c r="D1630" s="2" t="s">
        <v>4362</v>
      </c>
      <c r="E1630" s="2" t="s">
        <v>443</v>
      </c>
      <c r="F1630" s="2" t="s">
        <v>456</v>
      </c>
      <c r="G1630" s="2" t="s">
        <v>468</v>
      </c>
      <c r="H1630" s="2" t="s">
        <v>45</v>
      </c>
      <c r="I1630" s="3">
        <v>45116.608992000001</v>
      </c>
      <c r="J1630" s="3">
        <v>62210.383018800007</v>
      </c>
      <c r="K1630" s="3">
        <v>35413.051314000011</v>
      </c>
      <c r="L1630" s="3">
        <v>76611.46081199999</v>
      </c>
      <c r="M1630" s="3">
        <v>23503.880368800004</v>
      </c>
      <c r="N1630" s="3">
        <v>100792.48738679997</v>
      </c>
      <c r="O1630" s="3">
        <v>343647.87189240003</v>
      </c>
    </row>
    <row r="1631" spans="1:15">
      <c r="A1631" s="2" t="s">
        <v>3973</v>
      </c>
      <c r="B1631" s="2" t="s">
        <v>445</v>
      </c>
      <c r="C1631" s="2" t="s">
        <v>4366</v>
      </c>
      <c r="D1631" s="2" t="s">
        <v>4367</v>
      </c>
      <c r="E1631" s="2" t="s">
        <v>443</v>
      </c>
      <c r="F1631" s="2" t="s">
        <v>456</v>
      </c>
      <c r="G1631" s="2" t="s">
        <v>468</v>
      </c>
      <c r="H1631" s="2" t="s">
        <v>45</v>
      </c>
      <c r="I1631" s="3">
        <v>45116.608992000001</v>
      </c>
      <c r="J1631" s="3">
        <v>62210.383018800007</v>
      </c>
      <c r="K1631" s="3">
        <v>35413.051314000011</v>
      </c>
      <c r="L1631" s="3">
        <v>76611.460812000005</v>
      </c>
      <c r="M1631" s="3">
        <v>23503.880368799997</v>
      </c>
      <c r="N1631" s="3">
        <v>100792.48738679997</v>
      </c>
      <c r="O1631" s="3">
        <v>343647.87189240003</v>
      </c>
    </row>
    <row r="1632" spans="1:15">
      <c r="A1632" s="2" t="s">
        <v>3973</v>
      </c>
      <c r="B1632" s="2" t="s">
        <v>445</v>
      </c>
      <c r="C1632" s="2" t="s">
        <v>4320</v>
      </c>
      <c r="D1632" s="2" t="s">
        <v>4321</v>
      </c>
      <c r="E1632" s="2" t="s">
        <v>443</v>
      </c>
      <c r="F1632" s="2" t="s">
        <v>456</v>
      </c>
      <c r="G1632" s="2" t="s">
        <v>468</v>
      </c>
      <c r="H1632" s="2" t="s">
        <v>45</v>
      </c>
      <c r="I1632" s="3">
        <v>45116.608992000001</v>
      </c>
      <c r="J1632" s="3">
        <v>62210.383018800007</v>
      </c>
      <c r="K1632" s="3">
        <v>35413.051313999997</v>
      </c>
      <c r="L1632" s="3">
        <v>76611.460812000019</v>
      </c>
      <c r="M1632" s="3">
        <v>23503.880368799997</v>
      </c>
      <c r="N1632" s="3">
        <v>100792.48738679998</v>
      </c>
      <c r="O1632" s="3">
        <v>343647.87189240003</v>
      </c>
    </row>
    <row r="1633" spans="1:15">
      <c r="A1633" s="2" t="s">
        <v>3973</v>
      </c>
      <c r="B1633" s="2" t="s">
        <v>445</v>
      </c>
      <c r="C1633" s="2" t="s">
        <v>4354</v>
      </c>
      <c r="D1633" s="2" t="s">
        <v>4355</v>
      </c>
      <c r="E1633" s="2" t="s">
        <v>443</v>
      </c>
      <c r="F1633" s="2" t="s">
        <v>456</v>
      </c>
      <c r="G1633" s="2" t="s">
        <v>468</v>
      </c>
      <c r="H1633" s="2" t="s">
        <v>45</v>
      </c>
      <c r="I1633" s="3">
        <v>45116.608992000001</v>
      </c>
      <c r="J1633" s="3">
        <v>62210.383018800021</v>
      </c>
      <c r="K1633" s="3">
        <v>35413.051314000011</v>
      </c>
      <c r="L1633" s="3">
        <v>76611.460812000019</v>
      </c>
      <c r="M1633" s="3">
        <v>23503.880368799993</v>
      </c>
      <c r="N1633" s="3">
        <v>100792.48738679997</v>
      </c>
      <c r="O1633" s="3">
        <v>343647.87189240003</v>
      </c>
    </row>
    <row r="1634" spans="1:15">
      <c r="A1634" s="2" t="s">
        <v>3973</v>
      </c>
      <c r="B1634" s="2" t="s">
        <v>445</v>
      </c>
      <c r="C1634" s="2" t="s">
        <v>4386</v>
      </c>
      <c r="D1634" s="2" t="s">
        <v>4387</v>
      </c>
      <c r="E1634" s="2" t="s">
        <v>443</v>
      </c>
      <c r="F1634" s="2" t="s">
        <v>456</v>
      </c>
      <c r="G1634" s="2" t="s">
        <v>468</v>
      </c>
      <c r="H1634" s="2" t="s">
        <v>45</v>
      </c>
      <c r="I1634" s="3">
        <v>45116.608992000001</v>
      </c>
      <c r="J1634" s="3">
        <v>62210.383018800014</v>
      </c>
      <c r="K1634" s="3">
        <v>35413.051314000018</v>
      </c>
      <c r="L1634" s="3">
        <v>76611.46081199999</v>
      </c>
      <c r="M1634" s="3">
        <v>23503.880368799993</v>
      </c>
      <c r="N1634" s="3">
        <v>100792.4873868</v>
      </c>
      <c r="O1634" s="3">
        <v>343647.87189240003</v>
      </c>
    </row>
    <row r="1635" spans="1:15">
      <c r="A1635" s="2" t="s">
        <v>3973</v>
      </c>
      <c r="B1635" s="2" t="s">
        <v>445</v>
      </c>
      <c r="C1635" s="2" t="s">
        <v>4339</v>
      </c>
      <c r="D1635" s="2" t="s">
        <v>4340</v>
      </c>
      <c r="E1635" s="2" t="s">
        <v>443</v>
      </c>
      <c r="F1635" s="2" t="s">
        <v>456</v>
      </c>
      <c r="G1635" s="2" t="s">
        <v>468</v>
      </c>
      <c r="H1635" s="2" t="s">
        <v>45</v>
      </c>
      <c r="I1635" s="3">
        <v>45116.608992000001</v>
      </c>
      <c r="J1635" s="3">
        <v>62210.383018800021</v>
      </c>
      <c r="K1635" s="3">
        <v>35413.051314000018</v>
      </c>
      <c r="L1635" s="3">
        <v>76611.46081199999</v>
      </c>
      <c r="M1635" s="3">
        <v>23503.880368800001</v>
      </c>
      <c r="N1635" s="3">
        <v>100792.4873868</v>
      </c>
      <c r="O1635" s="3">
        <v>343647.87189240003</v>
      </c>
    </row>
    <row r="1636" spans="1:15">
      <c r="A1636" s="2" t="s">
        <v>3973</v>
      </c>
      <c r="B1636" s="2" t="s">
        <v>445</v>
      </c>
      <c r="C1636" s="2" t="s">
        <v>3980</v>
      </c>
      <c r="D1636" s="2" t="s">
        <v>4282</v>
      </c>
      <c r="E1636" s="2" t="s">
        <v>443</v>
      </c>
      <c r="F1636" s="2" t="s">
        <v>444</v>
      </c>
      <c r="G1636" s="2" t="s">
        <v>444</v>
      </c>
      <c r="H1636" s="2" t="s">
        <v>45</v>
      </c>
      <c r="I1636" s="3">
        <v>45116.608992000001</v>
      </c>
      <c r="J1636" s="3">
        <v>62210.383018799999</v>
      </c>
      <c r="K1636" s="3">
        <v>35413.051314000011</v>
      </c>
      <c r="L1636" s="3">
        <v>76611.460811999961</v>
      </c>
      <c r="M1636" s="3">
        <v>23503.880368799997</v>
      </c>
      <c r="N1636" s="3">
        <v>100792.48738679997</v>
      </c>
      <c r="O1636" s="3">
        <v>343647.87189239997</v>
      </c>
    </row>
    <row r="1637" spans="1:15">
      <c r="A1637" s="2" t="s">
        <v>3973</v>
      </c>
      <c r="B1637" s="2" t="s">
        <v>445</v>
      </c>
      <c r="C1637" s="2" t="s">
        <v>4335</v>
      </c>
      <c r="D1637" s="2" t="s">
        <v>4336</v>
      </c>
      <c r="E1637" s="2" t="s">
        <v>443</v>
      </c>
      <c r="F1637" s="2" t="s">
        <v>456</v>
      </c>
      <c r="G1637" s="2" t="s">
        <v>468</v>
      </c>
      <c r="H1637" s="2" t="s">
        <v>45</v>
      </c>
      <c r="I1637" s="3">
        <v>45116.608992000001</v>
      </c>
      <c r="J1637" s="3">
        <v>62210.383018800007</v>
      </c>
      <c r="K1637" s="3">
        <v>35413.051313999997</v>
      </c>
      <c r="L1637" s="3">
        <v>76611.460811999976</v>
      </c>
      <c r="M1637" s="3">
        <v>23503.880368800001</v>
      </c>
      <c r="N1637" s="3">
        <v>100792.48738679994</v>
      </c>
      <c r="O1637" s="3">
        <v>343647.87189239997</v>
      </c>
    </row>
    <row r="1638" spans="1:15">
      <c r="A1638" s="2" t="s">
        <v>3973</v>
      </c>
      <c r="B1638" s="2" t="s">
        <v>445</v>
      </c>
      <c r="C1638" s="2" t="s">
        <v>4326</v>
      </c>
      <c r="D1638" s="2" t="s">
        <v>4327</v>
      </c>
      <c r="E1638" s="2" t="s">
        <v>443</v>
      </c>
      <c r="F1638" s="2" t="s">
        <v>456</v>
      </c>
      <c r="G1638" s="2" t="s">
        <v>468</v>
      </c>
      <c r="H1638" s="2" t="s">
        <v>45</v>
      </c>
      <c r="I1638" s="3">
        <v>45116.608991999994</v>
      </c>
      <c r="J1638" s="3">
        <v>62210.383018800021</v>
      </c>
      <c r="K1638" s="3">
        <v>35413.051314000004</v>
      </c>
      <c r="L1638" s="3">
        <v>76611.460811999976</v>
      </c>
      <c r="M1638" s="3">
        <v>23503.880368800001</v>
      </c>
      <c r="N1638" s="3">
        <v>100792.48738679997</v>
      </c>
      <c r="O1638" s="3">
        <v>343647.87189239997</v>
      </c>
    </row>
    <row r="1639" spans="1:15">
      <c r="A1639" s="2" t="s">
        <v>3973</v>
      </c>
      <c r="B1639" s="2" t="s">
        <v>445</v>
      </c>
      <c r="C1639" s="2" t="s">
        <v>4344</v>
      </c>
      <c r="D1639" s="2" t="s">
        <v>4345</v>
      </c>
      <c r="E1639" s="2" t="s">
        <v>443</v>
      </c>
      <c r="F1639" s="2" t="s">
        <v>456</v>
      </c>
      <c r="G1639" s="2" t="s">
        <v>468</v>
      </c>
      <c r="H1639" s="2" t="s">
        <v>45</v>
      </c>
      <c r="I1639" s="3">
        <v>45116.608991999994</v>
      </c>
      <c r="J1639" s="3">
        <v>62210.383018799999</v>
      </c>
      <c r="K1639" s="3">
        <v>35413.051314000004</v>
      </c>
      <c r="L1639" s="3">
        <v>76611.460811999976</v>
      </c>
      <c r="M1639" s="3">
        <v>23503.880368800001</v>
      </c>
      <c r="N1639" s="3">
        <v>100792.4873868</v>
      </c>
      <c r="O1639" s="3">
        <v>343647.87189239997</v>
      </c>
    </row>
    <row r="1640" spans="1:15">
      <c r="A1640" s="2" t="s">
        <v>3973</v>
      </c>
      <c r="B1640" s="2" t="s">
        <v>445</v>
      </c>
      <c r="C1640" s="2" t="s">
        <v>4318</v>
      </c>
      <c r="D1640" s="2" t="s">
        <v>4319</v>
      </c>
      <c r="E1640" s="2" t="s">
        <v>443</v>
      </c>
      <c r="F1640" s="2" t="s">
        <v>456</v>
      </c>
      <c r="G1640" s="2" t="s">
        <v>468</v>
      </c>
      <c r="H1640" s="2" t="s">
        <v>45</v>
      </c>
      <c r="I1640" s="3">
        <v>45116.608992000001</v>
      </c>
      <c r="J1640" s="3">
        <v>62210.383018799999</v>
      </c>
      <c r="K1640" s="3">
        <v>35413.051313999997</v>
      </c>
      <c r="L1640" s="3">
        <v>76611.46081199999</v>
      </c>
      <c r="M1640" s="3">
        <v>23503.880368799997</v>
      </c>
      <c r="N1640" s="3">
        <v>100792.48738679997</v>
      </c>
      <c r="O1640" s="3">
        <v>343647.87189239997</v>
      </c>
    </row>
    <row r="1641" spans="1:15">
      <c r="A1641" s="2" t="s">
        <v>3973</v>
      </c>
      <c r="B1641" s="2" t="s">
        <v>445</v>
      </c>
      <c r="C1641" s="2" t="s">
        <v>4322</v>
      </c>
      <c r="D1641" s="2" t="s">
        <v>4323</v>
      </c>
      <c r="E1641" s="2" t="s">
        <v>443</v>
      </c>
      <c r="F1641" s="2" t="s">
        <v>456</v>
      </c>
      <c r="G1641" s="2" t="s">
        <v>468</v>
      </c>
      <c r="H1641" s="2" t="s">
        <v>45</v>
      </c>
      <c r="I1641" s="3">
        <v>45116.608992000001</v>
      </c>
      <c r="J1641" s="3">
        <v>62210.383018800007</v>
      </c>
      <c r="K1641" s="3">
        <v>35413.051314000004</v>
      </c>
      <c r="L1641" s="3">
        <v>76611.460811999961</v>
      </c>
      <c r="M1641" s="3">
        <v>23503.880368799997</v>
      </c>
      <c r="N1641" s="3">
        <v>100792.4873868</v>
      </c>
      <c r="O1641" s="3">
        <v>343647.87189239997</v>
      </c>
    </row>
    <row r="1642" spans="1:15">
      <c r="A1642" s="2" t="s">
        <v>3973</v>
      </c>
      <c r="B1642" s="2" t="s">
        <v>445</v>
      </c>
      <c r="C1642" s="2" t="s">
        <v>4370</v>
      </c>
      <c r="D1642" s="2" t="s">
        <v>4371</v>
      </c>
      <c r="E1642" s="2" t="s">
        <v>443</v>
      </c>
      <c r="F1642" s="2" t="s">
        <v>456</v>
      </c>
      <c r="G1642" s="2" t="s">
        <v>468</v>
      </c>
      <c r="H1642" s="2" t="s">
        <v>45</v>
      </c>
      <c r="I1642" s="3">
        <v>45116.608991999994</v>
      </c>
      <c r="J1642" s="3">
        <v>62210.383018800021</v>
      </c>
      <c r="K1642" s="3">
        <v>35413.051314000011</v>
      </c>
      <c r="L1642" s="3">
        <v>76611.46081199999</v>
      </c>
      <c r="M1642" s="3">
        <v>23503.880368800001</v>
      </c>
      <c r="N1642" s="3">
        <v>100792.48738679996</v>
      </c>
      <c r="O1642" s="3">
        <v>343647.87189239997</v>
      </c>
    </row>
    <row r="1643" spans="1:15">
      <c r="A1643" s="2" t="s">
        <v>3973</v>
      </c>
      <c r="B1643" s="2" t="s">
        <v>445</v>
      </c>
      <c r="C1643" s="2" t="s">
        <v>4328</v>
      </c>
      <c r="D1643" s="2" t="s">
        <v>4329</v>
      </c>
      <c r="E1643" s="2" t="s">
        <v>443</v>
      </c>
      <c r="F1643" s="2" t="s">
        <v>456</v>
      </c>
      <c r="G1643" s="2" t="s">
        <v>468</v>
      </c>
      <c r="H1643" s="2" t="s">
        <v>45</v>
      </c>
      <c r="I1643" s="3">
        <v>45116.608991999994</v>
      </c>
      <c r="J1643" s="3">
        <v>62210.383018800007</v>
      </c>
      <c r="K1643" s="3">
        <v>35413.051314000011</v>
      </c>
      <c r="L1643" s="3">
        <v>76611.460812000005</v>
      </c>
      <c r="M1643" s="3">
        <v>23503.880368800004</v>
      </c>
      <c r="N1643" s="3">
        <v>100792.48738679997</v>
      </c>
      <c r="O1643" s="3">
        <v>343647.87189239997</v>
      </c>
    </row>
    <row r="1644" spans="1:15">
      <c r="A1644" s="2" t="s">
        <v>3973</v>
      </c>
      <c r="B1644" s="2" t="s">
        <v>445</v>
      </c>
      <c r="C1644" s="2" t="s">
        <v>4309</v>
      </c>
      <c r="D1644" s="2" t="s">
        <v>4310</v>
      </c>
      <c r="E1644" s="2" t="s">
        <v>443</v>
      </c>
      <c r="F1644" s="2" t="s">
        <v>456</v>
      </c>
      <c r="G1644" s="2" t="s">
        <v>468</v>
      </c>
      <c r="H1644" s="2" t="s">
        <v>45</v>
      </c>
      <c r="I1644" s="3">
        <v>45116.608992000001</v>
      </c>
      <c r="J1644" s="3">
        <v>62210.383018799985</v>
      </c>
      <c r="K1644" s="3">
        <v>35413.051313999997</v>
      </c>
      <c r="L1644" s="3">
        <v>76611.460811999961</v>
      </c>
      <c r="M1644" s="3">
        <v>23503.880368799997</v>
      </c>
      <c r="N1644" s="3">
        <v>100792.4873868</v>
      </c>
      <c r="O1644" s="3">
        <v>343647.87189239997</v>
      </c>
    </row>
    <row r="1645" spans="1:15">
      <c r="A1645" s="2" t="s">
        <v>3973</v>
      </c>
      <c r="B1645" s="2" t="s">
        <v>445</v>
      </c>
      <c r="C1645" s="2" t="s">
        <v>4023</v>
      </c>
      <c r="D1645" s="2" t="s">
        <v>4332</v>
      </c>
      <c r="E1645" s="2" t="s">
        <v>443</v>
      </c>
      <c r="F1645" s="2" t="s">
        <v>456</v>
      </c>
      <c r="G1645" s="2" t="s">
        <v>468</v>
      </c>
      <c r="H1645" s="2" t="s">
        <v>45</v>
      </c>
      <c r="I1645" s="3">
        <v>45116.608991999994</v>
      </c>
      <c r="J1645" s="3">
        <v>62210.383018799999</v>
      </c>
      <c r="K1645" s="3">
        <v>35413.051314000011</v>
      </c>
      <c r="L1645" s="3">
        <v>76611.46081199999</v>
      </c>
      <c r="M1645" s="3">
        <v>23503.880368800004</v>
      </c>
      <c r="N1645" s="3">
        <v>100792.4873868</v>
      </c>
      <c r="O1645" s="3">
        <v>343647.87189239997</v>
      </c>
    </row>
    <row r="1646" spans="1:15">
      <c r="A1646" s="2" t="s">
        <v>3973</v>
      </c>
      <c r="B1646" s="2" t="s">
        <v>445</v>
      </c>
      <c r="C1646" s="2" t="s">
        <v>4384</v>
      </c>
      <c r="D1646" s="2" t="s">
        <v>4385</v>
      </c>
      <c r="E1646" s="2" t="s">
        <v>443</v>
      </c>
      <c r="F1646" s="2" t="s">
        <v>456</v>
      </c>
      <c r="G1646" s="2" t="s">
        <v>468</v>
      </c>
      <c r="H1646" s="2" t="s">
        <v>45</v>
      </c>
      <c r="I1646" s="3">
        <v>45116.608992000001</v>
      </c>
      <c r="J1646" s="3">
        <v>62210.383018800021</v>
      </c>
      <c r="K1646" s="3">
        <v>35413.051313999997</v>
      </c>
      <c r="L1646" s="3">
        <v>76611.460811999976</v>
      </c>
      <c r="M1646" s="3">
        <v>23503.880368800001</v>
      </c>
      <c r="N1646" s="3">
        <v>100792.48738679997</v>
      </c>
      <c r="O1646" s="3">
        <v>343647.87189239997</v>
      </c>
    </row>
    <row r="1647" spans="1:15">
      <c r="A1647" s="2" t="s">
        <v>3973</v>
      </c>
      <c r="B1647" s="2" t="s">
        <v>445</v>
      </c>
      <c r="C1647" s="2" t="s">
        <v>4377</v>
      </c>
      <c r="D1647" s="2" t="s">
        <v>4378</v>
      </c>
      <c r="E1647" s="2" t="s">
        <v>443</v>
      </c>
      <c r="F1647" s="2" t="s">
        <v>456</v>
      </c>
      <c r="G1647" s="2" t="s">
        <v>468</v>
      </c>
      <c r="H1647" s="2" t="s">
        <v>45</v>
      </c>
      <c r="I1647" s="3">
        <v>45116.608992000009</v>
      </c>
      <c r="J1647" s="3">
        <v>62210.383018800014</v>
      </c>
      <c r="K1647" s="3">
        <v>35413.051314000011</v>
      </c>
      <c r="L1647" s="3">
        <v>76611.460811999976</v>
      </c>
      <c r="M1647" s="3">
        <v>23503.880368800001</v>
      </c>
      <c r="N1647" s="3">
        <v>100792.48738679997</v>
      </c>
      <c r="O1647" s="3">
        <v>343647.87189239997</v>
      </c>
    </row>
    <row r="1648" spans="1:15">
      <c r="A1648" s="2" t="s">
        <v>3973</v>
      </c>
      <c r="B1648" s="2" t="s">
        <v>445</v>
      </c>
      <c r="C1648" s="2" t="s">
        <v>4352</v>
      </c>
      <c r="D1648" s="2" t="s">
        <v>4353</v>
      </c>
      <c r="E1648" s="2" t="s">
        <v>443</v>
      </c>
      <c r="F1648" s="2" t="s">
        <v>456</v>
      </c>
      <c r="G1648" s="2" t="s">
        <v>468</v>
      </c>
      <c r="H1648" s="2" t="s">
        <v>45</v>
      </c>
      <c r="I1648" s="3">
        <v>45116.608991999994</v>
      </c>
      <c r="J1648" s="3">
        <v>62210.383018800014</v>
      </c>
      <c r="K1648" s="3">
        <v>35413.051313999989</v>
      </c>
      <c r="L1648" s="3">
        <v>76611.46081199999</v>
      </c>
      <c r="M1648" s="3">
        <v>23503.880368800008</v>
      </c>
      <c r="N1648" s="3">
        <v>100792.48738679997</v>
      </c>
      <c r="O1648" s="3">
        <v>343647.87189239997</v>
      </c>
    </row>
    <row r="1649" spans="1:15">
      <c r="A1649" s="2" t="s">
        <v>3973</v>
      </c>
      <c r="B1649" s="2" t="s">
        <v>445</v>
      </c>
      <c r="C1649" s="2" t="s">
        <v>4314</v>
      </c>
      <c r="D1649" s="2" t="s">
        <v>4315</v>
      </c>
      <c r="E1649" s="2" t="s">
        <v>443</v>
      </c>
      <c r="F1649" s="2" t="s">
        <v>456</v>
      </c>
      <c r="G1649" s="2" t="s">
        <v>468</v>
      </c>
      <c r="H1649" s="2" t="s">
        <v>45</v>
      </c>
      <c r="I1649" s="3">
        <v>45116.608991999994</v>
      </c>
      <c r="J1649" s="3">
        <v>62210.383018800014</v>
      </c>
      <c r="K1649" s="3">
        <v>35413.051314000004</v>
      </c>
      <c r="L1649" s="3">
        <v>76611.460811999976</v>
      </c>
      <c r="M1649" s="3">
        <v>23503.880368799993</v>
      </c>
      <c r="N1649" s="3">
        <v>100792.48738679996</v>
      </c>
      <c r="O1649" s="3">
        <v>343647.87189239997</v>
      </c>
    </row>
    <row r="1650" spans="1:15">
      <c r="A1650" s="2" t="s">
        <v>3973</v>
      </c>
      <c r="B1650" s="2" t="s">
        <v>445</v>
      </c>
      <c r="C1650" s="2" t="s">
        <v>4330</v>
      </c>
      <c r="D1650" s="2" t="s">
        <v>4331</v>
      </c>
      <c r="E1650" s="2" t="s">
        <v>443</v>
      </c>
      <c r="F1650" s="2" t="s">
        <v>456</v>
      </c>
      <c r="G1650" s="2" t="s">
        <v>468</v>
      </c>
      <c r="H1650" s="2" t="s">
        <v>45</v>
      </c>
      <c r="I1650" s="3">
        <v>45116.608991999994</v>
      </c>
      <c r="J1650" s="3">
        <v>62210.383018800014</v>
      </c>
      <c r="K1650" s="3">
        <v>35413.051313999997</v>
      </c>
      <c r="L1650" s="3">
        <v>76611.460811999976</v>
      </c>
      <c r="M1650" s="3">
        <v>23503.880368799993</v>
      </c>
      <c r="N1650" s="3">
        <v>100792.4873868</v>
      </c>
      <c r="O1650" s="3">
        <v>343647.87189239997</v>
      </c>
    </row>
    <row r="1651" spans="1:15">
      <c r="A1651" s="2" t="s">
        <v>3973</v>
      </c>
      <c r="B1651" s="2" t="s">
        <v>445</v>
      </c>
      <c r="C1651" s="2" t="s">
        <v>4307</v>
      </c>
      <c r="D1651" s="2" t="s">
        <v>4308</v>
      </c>
      <c r="E1651" s="2" t="s">
        <v>443</v>
      </c>
      <c r="F1651" s="2" t="s">
        <v>456</v>
      </c>
      <c r="G1651" s="2" t="s">
        <v>468</v>
      </c>
      <c r="H1651" s="2" t="s">
        <v>45</v>
      </c>
      <c r="I1651" s="3">
        <v>45116.608991999994</v>
      </c>
      <c r="J1651" s="3">
        <v>62210.383018799992</v>
      </c>
      <c r="K1651" s="3">
        <v>35413.051314000018</v>
      </c>
      <c r="L1651" s="3">
        <v>76611.460812000005</v>
      </c>
      <c r="M1651" s="3">
        <v>23503.880368799997</v>
      </c>
      <c r="N1651" s="3">
        <v>100792.48738679996</v>
      </c>
      <c r="O1651" s="3">
        <v>343647.87189239997</v>
      </c>
    </row>
    <row r="1652" spans="1:15">
      <c r="A1652" s="2" t="s">
        <v>3973</v>
      </c>
      <c r="B1652" s="2" t="s">
        <v>445</v>
      </c>
      <c r="C1652" s="2" t="s">
        <v>4348</v>
      </c>
      <c r="D1652" s="2" t="s">
        <v>4349</v>
      </c>
      <c r="E1652" s="2" t="s">
        <v>443</v>
      </c>
      <c r="F1652" s="2" t="s">
        <v>456</v>
      </c>
      <c r="G1652" s="2" t="s">
        <v>468</v>
      </c>
      <c r="H1652" s="2" t="s">
        <v>45</v>
      </c>
      <c r="I1652" s="3">
        <v>45116.608991999994</v>
      </c>
      <c r="J1652" s="3">
        <v>62210.383018799999</v>
      </c>
      <c r="K1652" s="3">
        <v>35413.051314000011</v>
      </c>
      <c r="L1652" s="3">
        <v>76611.460811999961</v>
      </c>
      <c r="M1652" s="3">
        <v>23503.880368800004</v>
      </c>
      <c r="N1652" s="3">
        <v>100792.48738679996</v>
      </c>
      <c r="O1652" s="3">
        <v>343647.87189239997</v>
      </c>
    </row>
    <row r="1653" spans="1:15">
      <c r="A1653" s="2" t="s">
        <v>3973</v>
      </c>
      <c r="B1653" s="2" t="s">
        <v>445</v>
      </c>
      <c r="C1653" s="2" t="s">
        <v>4368</v>
      </c>
      <c r="D1653" s="2" t="s">
        <v>4369</v>
      </c>
      <c r="E1653" s="2" t="s">
        <v>443</v>
      </c>
      <c r="F1653" s="2" t="s">
        <v>456</v>
      </c>
      <c r="G1653" s="2" t="s">
        <v>468</v>
      </c>
      <c r="H1653" s="2" t="s">
        <v>45</v>
      </c>
      <c r="I1653" s="3">
        <v>45116.608991999994</v>
      </c>
      <c r="J1653" s="3">
        <v>62210.383018799999</v>
      </c>
      <c r="K1653" s="3">
        <v>35413.051314000004</v>
      </c>
      <c r="L1653" s="3">
        <v>76611.460811999961</v>
      </c>
      <c r="M1653" s="3">
        <v>23503.880368800008</v>
      </c>
      <c r="N1653" s="3">
        <v>100792.48738679998</v>
      </c>
      <c r="O1653" s="3">
        <v>343647.87189239997</v>
      </c>
    </row>
    <row r="1654" spans="1:15">
      <c r="A1654" s="2" t="s">
        <v>3973</v>
      </c>
      <c r="B1654" s="2" t="s">
        <v>445</v>
      </c>
      <c r="C1654" s="2" t="s">
        <v>4044</v>
      </c>
      <c r="D1654" s="2" t="s">
        <v>4280</v>
      </c>
      <c r="E1654" s="2" t="s">
        <v>443</v>
      </c>
      <c r="F1654" s="2" t="s">
        <v>444</v>
      </c>
      <c r="G1654" s="2" t="s">
        <v>444</v>
      </c>
      <c r="H1654" s="2" t="s">
        <v>45</v>
      </c>
      <c r="I1654" s="3">
        <v>45116.608992000001</v>
      </c>
      <c r="J1654" s="3">
        <v>62210.383018800007</v>
      </c>
      <c r="K1654" s="3">
        <v>35413.051314000004</v>
      </c>
      <c r="L1654" s="3">
        <v>76611.46081199999</v>
      </c>
      <c r="M1654" s="3">
        <v>23503.880368800004</v>
      </c>
      <c r="N1654" s="3">
        <v>100792.48738679997</v>
      </c>
      <c r="O1654" s="3">
        <v>343647.87189239997</v>
      </c>
    </row>
    <row r="1655" spans="1:15">
      <c r="A1655" s="2" t="s">
        <v>3973</v>
      </c>
      <c r="B1655" s="2" t="s">
        <v>445</v>
      </c>
      <c r="C1655" s="2" t="s">
        <v>4374</v>
      </c>
      <c r="D1655" s="2" t="s">
        <v>4375</v>
      </c>
      <c r="E1655" s="2" t="s">
        <v>443</v>
      </c>
      <c r="F1655" s="2" t="s">
        <v>456</v>
      </c>
      <c r="G1655" s="2" t="s">
        <v>468</v>
      </c>
      <c r="H1655" s="2" t="s">
        <v>45</v>
      </c>
      <c r="I1655" s="3">
        <v>45116.608992000001</v>
      </c>
      <c r="J1655" s="3">
        <v>62210.383018799999</v>
      </c>
      <c r="K1655" s="3">
        <v>35413.051313999989</v>
      </c>
      <c r="L1655" s="3">
        <v>76611.460812000005</v>
      </c>
      <c r="M1655" s="3">
        <v>23503.880368799993</v>
      </c>
      <c r="N1655" s="3">
        <v>100792.48738679997</v>
      </c>
      <c r="O1655" s="3">
        <v>343647.87189239997</v>
      </c>
    </row>
    <row r="1656" spans="1:15">
      <c r="A1656" s="2" t="s">
        <v>3973</v>
      </c>
      <c r="B1656" s="2" t="s">
        <v>445</v>
      </c>
      <c r="C1656" s="2" t="s">
        <v>4052</v>
      </c>
      <c r="D1656" s="2" t="s">
        <v>4341</v>
      </c>
      <c r="E1656" s="2" t="s">
        <v>443</v>
      </c>
      <c r="F1656" s="2" t="s">
        <v>456</v>
      </c>
      <c r="G1656" s="2" t="s">
        <v>468</v>
      </c>
      <c r="H1656" s="2" t="s">
        <v>45</v>
      </c>
      <c r="I1656" s="3">
        <v>45116.608992000001</v>
      </c>
      <c r="J1656" s="3">
        <v>62210.383018799992</v>
      </c>
      <c r="K1656" s="3">
        <v>35413.051314000011</v>
      </c>
      <c r="L1656" s="3">
        <v>76611.460811999961</v>
      </c>
      <c r="M1656" s="3">
        <v>23503.880368799997</v>
      </c>
      <c r="N1656" s="3">
        <v>100792.48738679998</v>
      </c>
      <c r="O1656" s="3">
        <v>343647.87189239997</v>
      </c>
    </row>
    <row r="1657" spans="1:15">
      <c r="A1657" s="2" t="s">
        <v>3973</v>
      </c>
      <c r="B1657" s="2" t="s">
        <v>445</v>
      </c>
      <c r="C1657" s="2" t="s">
        <v>4311</v>
      </c>
      <c r="D1657" s="2" t="s">
        <v>4312</v>
      </c>
      <c r="E1657" s="2" t="s">
        <v>443</v>
      </c>
      <c r="F1657" s="2" t="s">
        <v>456</v>
      </c>
      <c r="G1657" s="2" t="s">
        <v>468</v>
      </c>
      <c r="H1657" s="2" t="s">
        <v>45</v>
      </c>
      <c r="I1657" s="3">
        <v>45116.608992000001</v>
      </c>
      <c r="J1657" s="3">
        <v>62210.383018800007</v>
      </c>
      <c r="K1657" s="3">
        <v>35413.051313999989</v>
      </c>
      <c r="L1657" s="3">
        <v>76611.460811999976</v>
      </c>
      <c r="M1657" s="3">
        <v>23503.880368799997</v>
      </c>
      <c r="N1657" s="3">
        <v>100792.48738679997</v>
      </c>
      <c r="O1657" s="3">
        <v>343647.87189239997</v>
      </c>
    </row>
    <row r="1658" spans="1:15">
      <c r="A1658" s="2" t="s">
        <v>3973</v>
      </c>
      <c r="B1658" s="2" t="s">
        <v>445</v>
      </c>
      <c r="C1658" s="2" t="s">
        <v>4324</v>
      </c>
      <c r="D1658" s="2" t="s">
        <v>4325</v>
      </c>
      <c r="E1658" s="2" t="s">
        <v>443</v>
      </c>
      <c r="F1658" s="2" t="s">
        <v>456</v>
      </c>
      <c r="G1658" s="2" t="s">
        <v>468</v>
      </c>
      <c r="H1658" s="2" t="s">
        <v>45</v>
      </c>
      <c r="I1658" s="3">
        <v>45116.608992000001</v>
      </c>
      <c r="J1658" s="3">
        <v>62210.383018800036</v>
      </c>
      <c r="K1658" s="3">
        <v>35413.051313999997</v>
      </c>
      <c r="L1658" s="3">
        <v>76611.460811999947</v>
      </c>
      <c r="M1658" s="3">
        <v>23503.880368800001</v>
      </c>
      <c r="N1658" s="3">
        <v>100792.48738680001</v>
      </c>
      <c r="O1658" s="3">
        <v>343647.87189239997</v>
      </c>
    </row>
    <row r="1659" spans="1:15">
      <c r="A1659" s="2" t="s">
        <v>3973</v>
      </c>
      <c r="B1659" s="2" t="s">
        <v>445</v>
      </c>
      <c r="C1659" s="2" t="s">
        <v>4284</v>
      </c>
      <c r="D1659" s="2" t="s">
        <v>4285</v>
      </c>
      <c r="E1659" s="2" t="s">
        <v>443</v>
      </c>
      <c r="F1659" s="2" t="s">
        <v>444</v>
      </c>
      <c r="G1659" s="2" t="s">
        <v>444</v>
      </c>
      <c r="H1659" s="2" t="s">
        <v>45</v>
      </c>
      <c r="I1659" s="3">
        <v>45116.608992000001</v>
      </c>
      <c r="J1659" s="3">
        <v>62210.383018799999</v>
      </c>
      <c r="K1659" s="3">
        <v>35413.051313999982</v>
      </c>
      <c r="L1659" s="3">
        <v>76611.460811999961</v>
      </c>
      <c r="M1659" s="3">
        <v>23503.880368799997</v>
      </c>
      <c r="N1659" s="3">
        <v>100792.48738679994</v>
      </c>
      <c r="O1659" s="3">
        <v>343647.87189239991</v>
      </c>
    </row>
    <row r="1660" spans="1:15">
      <c r="A1660" s="2" t="s">
        <v>3973</v>
      </c>
      <c r="B1660" s="2" t="s">
        <v>445</v>
      </c>
      <c r="C1660" s="2" t="s">
        <v>4357</v>
      </c>
      <c r="D1660" s="2" t="s">
        <v>4358</v>
      </c>
      <c r="E1660" s="2" t="s">
        <v>443</v>
      </c>
      <c r="F1660" s="2" t="s">
        <v>456</v>
      </c>
      <c r="G1660" s="2" t="s">
        <v>468</v>
      </c>
      <c r="H1660" s="2" t="s">
        <v>45</v>
      </c>
      <c r="I1660" s="3">
        <v>45116.608991999994</v>
      </c>
      <c r="J1660" s="3">
        <v>62210.383018800007</v>
      </c>
      <c r="K1660" s="3">
        <v>35413.051313999989</v>
      </c>
      <c r="L1660" s="3">
        <v>76611.460811999961</v>
      </c>
      <c r="M1660" s="3">
        <v>23503.880368799997</v>
      </c>
      <c r="N1660" s="3">
        <v>100792.48738679997</v>
      </c>
      <c r="O1660" s="3">
        <v>343647.87189239991</v>
      </c>
    </row>
    <row r="1661" spans="1:15">
      <c r="A1661" s="2" t="s">
        <v>3973</v>
      </c>
      <c r="B1661" s="2" t="s">
        <v>445</v>
      </c>
      <c r="C1661" s="2" t="s">
        <v>3989</v>
      </c>
      <c r="D1661" s="2" t="s">
        <v>4279</v>
      </c>
      <c r="E1661" s="2" t="s">
        <v>443</v>
      </c>
      <c r="F1661" s="2" t="s">
        <v>444</v>
      </c>
      <c r="G1661" s="2" t="s">
        <v>444</v>
      </c>
      <c r="H1661" s="2" t="s">
        <v>45</v>
      </c>
      <c r="I1661" s="3">
        <v>45116.608991999994</v>
      </c>
      <c r="J1661" s="3">
        <v>62210.383018799999</v>
      </c>
      <c r="K1661" s="3">
        <v>35413.051313999997</v>
      </c>
      <c r="L1661" s="3">
        <v>76611.460811999961</v>
      </c>
      <c r="M1661" s="3">
        <v>23503.880368800008</v>
      </c>
      <c r="N1661" s="3">
        <v>100792.48738679997</v>
      </c>
      <c r="O1661" s="3">
        <v>343647.87189239991</v>
      </c>
    </row>
    <row r="1662" spans="1:15">
      <c r="A1662" s="2" t="s">
        <v>3973</v>
      </c>
      <c r="B1662" s="2" t="s">
        <v>445</v>
      </c>
      <c r="C1662" s="2" t="s">
        <v>4372</v>
      </c>
      <c r="D1662" s="2" t="s">
        <v>4373</v>
      </c>
      <c r="E1662" s="2" t="s">
        <v>443</v>
      </c>
      <c r="F1662" s="2" t="s">
        <v>456</v>
      </c>
      <c r="G1662" s="2" t="s">
        <v>468</v>
      </c>
      <c r="H1662" s="2" t="s">
        <v>45</v>
      </c>
      <c r="I1662" s="3">
        <v>45116.608992000001</v>
      </c>
      <c r="J1662" s="3">
        <v>62210.383018800007</v>
      </c>
      <c r="K1662" s="3">
        <v>35413.051313999997</v>
      </c>
      <c r="L1662" s="3">
        <v>76611.46081199999</v>
      </c>
      <c r="M1662" s="3">
        <v>23503.880368800004</v>
      </c>
      <c r="N1662" s="3">
        <v>100792.48738679994</v>
      </c>
      <c r="O1662" s="3">
        <v>343647.87189239991</v>
      </c>
    </row>
    <row r="1663" spans="1:15">
      <c r="A1663" s="2" t="s">
        <v>3973</v>
      </c>
      <c r="B1663" s="2" t="s">
        <v>445</v>
      </c>
      <c r="C1663" s="2" t="s">
        <v>4137</v>
      </c>
      <c r="D1663" s="2" t="s">
        <v>4376</v>
      </c>
      <c r="E1663" s="2" t="s">
        <v>443</v>
      </c>
      <c r="F1663" s="2" t="s">
        <v>456</v>
      </c>
      <c r="G1663" s="2" t="s">
        <v>468</v>
      </c>
      <c r="H1663" s="2" t="s">
        <v>45</v>
      </c>
      <c r="I1663" s="3">
        <v>45116.608992000001</v>
      </c>
      <c r="J1663" s="3">
        <v>62210.383018799992</v>
      </c>
      <c r="K1663" s="3">
        <v>35413.051313999989</v>
      </c>
      <c r="L1663" s="3">
        <v>76611.460811999947</v>
      </c>
      <c r="M1663" s="3">
        <v>23503.880368800004</v>
      </c>
      <c r="N1663" s="3">
        <v>100792.48738679996</v>
      </c>
      <c r="O1663" s="3">
        <v>343647.87189239985</v>
      </c>
    </row>
    <row r="1664" spans="1:15">
      <c r="A1664" s="2" t="s">
        <v>3973</v>
      </c>
      <c r="B1664" s="2" t="s">
        <v>462</v>
      </c>
      <c r="C1664" s="2" t="s">
        <v>4294</v>
      </c>
      <c r="D1664" s="2" t="s">
        <v>4295</v>
      </c>
      <c r="E1664" s="2" t="s">
        <v>443</v>
      </c>
      <c r="F1664" s="2" t="s">
        <v>456</v>
      </c>
      <c r="G1664" s="2" t="s">
        <v>457</v>
      </c>
      <c r="H1664" s="2" t="s">
        <v>2613</v>
      </c>
      <c r="I1664" s="3">
        <v>0</v>
      </c>
      <c r="J1664" s="3">
        <v>0</v>
      </c>
      <c r="K1664" s="3">
        <v>81034.81</v>
      </c>
      <c r="L1664" s="3">
        <v>-2014.1799999999998</v>
      </c>
      <c r="M1664" s="3">
        <v>67099.48000000001</v>
      </c>
      <c r="N1664" s="3">
        <v>0</v>
      </c>
      <c r="O1664" s="3">
        <v>146120.11000000002</v>
      </c>
    </row>
    <row r="1665" spans="1:15">
      <c r="A1665" s="2" t="s">
        <v>3973</v>
      </c>
      <c r="B1665" s="2" t="s">
        <v>462</v>
      </c>
      <c r="C1665" s="2" t="s">
        <v>4488</v>
      </c>
      <c r="D1665" s="2" t="s">
        <v>4489</v>
      </c>
      <c r="E1665" s="2" t="s">
        <v>443</v>
      </c>
      <c r="F1665" s="2" t="s">
        <v>456</v>
      </c>
      <c r="G1665" s="2" t="s">
        <v>468</v>
      </c>
      <c r="H1665" s="2" t="s">
        <v>465</v>
      </c>
      <c r="I1665" s="3">
        <v>0</v>
      </c>
      <c r="J1665" s="3">
        <v>0</v>
      </c>
      <c r="K1665" s="3">
        <v>0</v>
      </c>
      <c r="L1665" s="3">
        <v>57081.119999999995</v>
      </c>
      <c r="M1665" s="3">
        <v>19530.099999999999</v>
      </c>
      <c r="N1665" s="3">
        <v>0</v>
      </c>
      <c r="O1665" s="3">
        <v>76611.22</v>
      </c>
    </row>
    <row r="1666" spans="1:15">
      <c r="A1666" s="2" t="s">
        <v>3973</v>
      </c>
      <c r="B1666" s="2" t="s">
        <v>57</v>
      </c>
      <c r="C1666" s="2" t="s">
        <v>4235</v>
      </c>
      <c r="D1666" s="2" t="s">
        <v>4236</v>
      </c>
      <c r="E1666" s="2" t="s">
        <v>30</v>
      </c>
      <c r="F1666" s="2" t="s">
        <v>54</v>
      </c>
      <c r="G1666" s="2" t="s">
        <v>70</v>
      </c>
      <c r="H1666" s="2" t="s">
        <v>331</v>
      </c>
      <c r="I1666" s="3">
        <v>47995.599098000006</v>
      </c>
      <c r="J1666" s="3">
        <v>73191.465196000005</v>
      </c>
      <c r="K1666" s="3">
        <v>81248.745406000002</v>
      </c>
      <c r="L1666" s="3">
        <v>59585.023702000006</v>
      </c>
      <c r="M1666" s="3">
        <v>56598.829071000007</v>
      </c>
      <c r="N1666" s="3">
        <v>71546.059212000022</v>
      </c>
      <c r="O1666" s="3">
        <v>390165.72168500011</v>
      </c>
    </row>
    <row r="1667" spans="1:15">
      <c r="A1667" s="2" t="s">
        <v>3973</v>
      </c>
      <c r="B1667" s="2" t="s">
        <v>57</v>
      </c>
      <c r="C1667" s="2" t="s">
        <v>4218</v>
      </c>
      <c r="D1667" s="2" t="s">
        <v>4219</v>
      </c>
      <c r="E1667" s="2" t="s">
        <v>30</v>
      </c>
      <c r="F1667" s="2" t="s">
        <v>54</v>
      </c>
      <c r="G1667" s="2" t="s">
        <v>70</v>
      </c>
      <c r="H1667" s="2" t="s">
        <v>331</v>
      </c>
      <c r="I1667" s="3">
        <v>47995.599098000006</v>
      </c>
      <c r="J1667" s="3">
        <v>73191.465196000005</v>
      </c>
      <c r="K1667" s="3">
        <v>81248.745406000045</v>
      </c>
      <c r="L1667" s="3">
        <v>59585.023702000013</v>
      </c>
      <c r="M1667" s="3">
        <v>56598.829071000015</v>
      </c>
      <c r="N1667" s="3">
        <v>71546.059212000007</v>
      </c>
      <c r="O1667" s="3">
        <v>390165.72168500011</v>
      </c>
    </row>
    <row r="1668" spans="1:15">
      <c r="A1668" s="2" t="s">
        <v>3973</v>
      </c>
      <c r="B1668" s="2" t="s">
        <v>57</v>
      </c>
      <c r="C1668" s="2" t="s">
        <v>4001</v>
      </c>
      <c r="D1668" s="2" t="s">
        <v>4225</v>
      </c>
      <c r="E1668" s="2" t="s">
        <v>30</v>
      </c>
      <c r="F1668" s="2" t="s">
        <v>54</v>
      </c>
      <c r="G1668" s="2" t="s">
        <v>70</v>
      </c>
      <c r="H1668" s="2" t="s">
        <v>331</v>
      </c>
      <c r="I1668" s="3">
        <v>47995.599098000006</v>
      </c>
      <c r="J1668" s="3">
        <v>73191.465196000034</v>
      </c>
      <c r="K1668" s="3">
        <v>81248.745406000031</v>
      </c>
      <c r="L1668" s="3">
        <v>59585.023702000006</v>
      </c>
      <c r="M1668" s="3">
        <v>56598.829071000007</v>
      </c>
      <c r="N1668" s="3">
        <v>71546.059212000007</v>
      </c>
      <c r="O1668" s="3">
        <v>390165.72168500011</v>
      </c>
    </row>
    <row r="1669" spans="1:15">
      <c r="A1669" s="2" t="s">
        <v>3973</v>
      </c>
      <c r="B1669" s="2" t="s">
        <v>57</v>
      </c>
      <c r="C1669" s="2" t="s">
        <v>4001</v>
      </c>
      <c r="D1669" s="2" t="s">
        <v>4002</v>
      </c>
      <c r="E1669" s="2" t="s">
        <v>30</v>
      </c>
      <c r="F1669" s="2" t="s">
        <v>54</v>
      </c>
      <c r="G1669" s="2" t="s">
        <v>55</v>
      </c>
      <c r="H1669" s="2" t="s">
        <v>331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</row>
    <row r="1670" spans="1:15">
      <c r="A1670" s="2" t="s">
        <v>3973</v>
      </c>
      <c r="B1670" s="2" t="s">
        <v>57</v>
      </c>
      <c r="C1670" s="2" t="s">
        <v>4246</v>
      </c>
      <c r="D1670" s="2" t="s">
        <v>4247</v>
      </c>
      <c r="E1670" s="2" t="s">
        <v>30</v>
      </c>
      <c r="F1670" s="2" t="s">
        <v>54</v>
      </c>
      <c r="G1670" s="2" t="s">
        <v>70</v>
      </c>
      <c r="H1670" s="2" t="s">
        <v>331</v>
      </c>
      <c r="I1670" s="3">
        <v>47995.599098000013</v>
      </c>
      <c r="J1670" s="3">
        <v>73191.46519599999</v>
      </c>
      <c r="K1670" s="3">
        <v>81248.745406000016</v>
      </c>
      <c r="L1670" s="3">
        <v>59585.023702000006</v>
      </c>
      <c r="M1670" s="3">
        <v>56598.829070999986</v>
      </c>
      <c r="N1670" s="3">
        <v>71546.059212000022</v>
      </c>
      <c r="O1670" s="3">
        <v>390165.72168500006</v>
      </c>
    </row>
    <row r="1671" spans="1:15">
      <c r="A1671" s="2" t="s">
        <v>3973</v>
      </c>
      <c r="B1671" s="2" t="s">
        <v>57</v>
      </c>
      <c r="C1671" s="2" t="s">
        <v>4016</v>
      </c>
      <c r="D1671" s="2" t="s">
        <v>4226</v>
      </c>
      <c r="E1671" s="2" t="s">
        <v>30</v>
      </c>
      <c r="F1671" s="2" t="s">
        <v>54</v>
      </c>
      <c r="G1671" s="2" t="s">
        <v>70</v>
      </c>
      <c r="H1671" s="2" t="s">
        <v>331</v>
      </c>
      <c r="I1671" s="3">
        <v>47995.599097999991</v>
      </c>
      <c r="J1671" s="3">
        <v>73191.465196000005</v>
      </c>
      <c r="K1671" s="3">
        <v>81248.745406000016</v>
      </c>
      <c r="L1671" s="3">
        <v>59585.023702000006</v>
      </c>
      <c r="M1671" s="3">
        <v>56598.829070999993</v>
      </c>
      <c r="N1671" s="3">
        <v>71546.059212000051</v>
      </c>
      <c r="O1671" s="3">
        <v>390165.72168500006</v>
      </c>
    </row>
    <row r="1672" spans="1:15">
      <c r="A1672" s="2" t="s">
        <v>3973</v>
      </c>
      <c r="B1672" s="2" t="s">
        <v>57</v>
      </c>
      <c r="C1672" s="2" t="s">
        <v>4016</v>
      </c>
      <c r="D1672" s="2" t="s">
        <v>4017</v>
      </c>
      <c r="E1672" s="2" t="s">
        <v>30</v>
      </c>
      <c r="F1672" s="2" t="s">
        <v>54</v>
      </c>
      <c r="G1672" s="2" t="s">
        <v>70</v>
      </c>
      <c r="H1672" s="2" t="s">
        <v>331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</row>
    <row r="1673" spans="1:15">
      <c r="A1673" s="2" t="s">
        <v>3973</v>
      </c>
      <c r="B1673" s="2" t="s">
        <v>57</v>
      </c>
      <c r="C1673" s="2" t="s">
        <v>4021</v>
      </c>
      <c r="D1673" s="2" t="s">
        <v>4233</v>
      </c>
      <c r="E1673" s="2" t="s">
        <v>30</v>
      </c>
      <c r="F1673" s="2" t="s">
        <v>54</v>
      </c>
      <c r="G1673" s="2" t="s">
        <v>70</v>
      </c>
      <c r="H1673" s="2" t="s">
        <v>331</v>
      </c>
      <c r="I1673" s="3">
        <v>47995.599097999999</v>
      </c>
      <c r="J1673" s="3">
        <v>73191.465196000034</v>
      </c>
      <c r="K1673" s="3">
        <v>81248.745406000002</v>
      </c>
      <c r="L1673" s="3">
        <v>59585.023701999999</v>
      </c>
      <c r="M1673" s="3">
        <v>56598.829071</v>
      </c>
      <c r="N1673" s="3">
        <v>71546.059212000022</v>
      </c>
      <c r="O1673" s="3">
        <v>390165.72168500006</v>
      </c>
    </row>
    <row r="1674" spans="1:15">
      <c r="A1674" s="2" t="s">
        <v>3973</v>
      </c>
      <c r="B1674" s="2" t="s">
        <v>57</v>
      </c>
      <c r="C1674" s="2" t="s">
        <v>4021</v>
      </c>
      <c r="D1674" s="2" t="s">
        <v>4022</v>
      </c>
      <c r="E1674" s="2" t="s">
        <v>30</v>
      </c>
      <c r="F1674" s="2" t="s">
        <v>54</v>
      </c>
      <c r="G1674" s="2" t="s">
        <v>70</v>
      </c>
      <c r="H1674" s="2" t="s">
        <v>331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</row>
    <row r="1675" spans="1:15">
      <c r="A1675" s="2" t="s">
        <v>3973</v>
      </c>
      <c r="B1675" s="2" t="s">
        <v>57</v>
      </c>
      <c r="C1675" s="2" t="s">
        <v>4023</v>
      </c>
      <c r="D1675" s="2" t="s">
        <v>4245</v>
      </c>
      <c r="E1675" s="2" t="s">
        <v>30</v>
      </c>
      <c r="F1675" s="2" t="s">
        <v>54</v>
      </c>
      <c r="G1675" s="2" t="s">
        <v>70</v>
      </c>
      <c r="H1675" s="2" t="s">
        <v>331</v>
      </c>
      <c r="I1675" s="3">
        <v>47995.599098000006</v>
      </c>
      <c r="J1675" s="3">
        <v>73191.46519599999</v>
      </c>
      <c r="K1675" s="3">
        <v>81248.745405999987</v>
      </c>
      <c r="L1675" s="3">
        <v>59585.023702000006</v>
      </c>
      <c r="M1675" s="3">
        <v>56598.829071</v>
      </c>
      <c r="N1675" s="3">
        <v>71546.059212000007</v>
      </c>
      <c r="O1675" s="3">
        <v>390165.72168500006</v>
      </c>
    </row>
    <row r="1676" spans="1:15">
      <c r="A1676" s="2" t="s">
        <v>3973</v>
      </c>
      <c r="B1676" s="2" t="s">
        <v>57</v>
      </c>
      <c r="C1676" s="2" t="s">
        <v>4023</v>
      </c>
      <c r="D1676" s="2" t="s">
        <v>4024</v>
      </c>
      <c r="E1676" s="2" t="s">
        <v>30</v>
      </c>
      <c r="F1676" s="2" t="s">
        <v>54</v>
      </c>
      <c r="G1676" s="2" t="s">
        <v>70</v>
      </c>
      <c r="H1676" s="2" t="s">
        <v>331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</row>
    <row r="1677" spans="1:15">
      <c r="A1677" s="2" t="s">
        <v>3973</v>
      </c>
      <c r="B1677" s="2" t="s">
        <v>57</v>
      </c>
      <c r="C1677" s="2" t="s">
        <v>4267</v>
      </c>
      <c r="D1677" s="2" t="s">
        <v>4268</v>
      </c>
      <c r="E1677" s="2" t="s">
        <v>30</v>
      </c>
      <c r="F1677" s="2" t="s">
        <v>54</v>
      </c>
      <c r="G1677" s="2" t="s">
        <v>70</v>
      </c>
      <c r="H1677" s="2" t="s">
        <v>331</v>
      </c>
      <c r="I1677" s="3">
        <v>47995.599097999984</v>
      </c>
      <c r="J1677" s="3">
        <v>73191.465196000005</v>
      </c>
      <c r="K1677" s="3">
        <v>81248.745406000045</v>
      </c>
      <c r="L1677" s="3">
        <v>59585.023702000028</v>
      </c>
      <c r="M1677" s="3">
        <v>56598.829071000015</v>
      </c>
      <c r="N1677" s="3">
        <v>71546.059211999993</v>
      </c>
      <c r="O1677" s="3">
        <v>390165.72168500006</v>
      </c>
    </row>
    <row r="1678" spans="1:15">
      <c r="A1678" s="2" t="s">
        <v>3973</v>
      </c>
      <c r="B1678" s="2" t="s">
        <v>57</v>
      </c>
      <c r="C1678" s="2" t="s">
        <v>4073</v>
      </c>
      <c r="D1678" s="2" t="s">
        <v>4248</v>
      </c>
      <c r="E1678" s="2" t="s">
        <v>30</v>
      </c>
      <c r="F1678" s="2" t="s">
        <v>54</v>
      </c>
      <c r="G1678" s="2" t="s">
        <v>70</v>
      </c>
      <c r="H1678" s="2" t="s">
        <v>331</v>
      </c>
      <c r="I1678" s="3">
        <v>47995.599098000006</v>
      </c>
      <c r="J1678" s="3">
        <v>73191.465196000005</v>
      </c>
      <c r="K1678" s="3">
        <v>81248.745406000016</v>
      </c>
      <c r="L1678" s="3">
        <v>59585.02370200002</v>
      </c>
      <c r="M1678" s="3">
        <v>56598.829070999993</v>
      </c>
      <c r="N1678" s="3">
        <v>71546.059212000022</v>
      </c>
      <c r="O1678" s="3">
        <v>390165.72168500006</v>
      </c>
    </row>
    <row r="1679" spans="1:15">
      <c r="A1679" s="2" t="s">
        <v>3973</v>
      </c>
      <c r="B1679" s="2" t="s">
        <v>57</v>
      </c>
      <c r="C1679" s="2" t="s">
        <v>4073</v>
      </c>
      <c r="D1679" s="2" t="s">
        <v>4074</v>
      </c>
      <c r="E1679" s="2" t="s">
        <v>30</v>
      </c>
      <c r="F1679" s="2" t="s">
        <v>54</v>
      </c>
      <c r="G1679" s="2" t="s">
        <v>70</v>
      </c>
      <c r="H1679" s="2" t="s">
        <v>331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</row>
    <row r="1680" spans="1:15">
      <c r="A1680" s="2" t="s">
        <v>3973</v>
      </c>
      <c r="B1680" s="2" t="s">
        <v>57</v>
      </c>
      <c r="C1680" s="2" t="s">
        <v>4230</v>
      </c>
      <c r="D1680" s="2" t="s">
        <v>4231</v>
      </c>
      <c r="E1680" s="2" t="s">
        <v>30</v>
      </c>
      <c r="F1680" s="2" t="s">
        <v>54</v>
      </c>
      <c r="G1680" s="2" t="s">
        <v>70</v>
      </c>
      <c r="H1680" s="2" t="s">
        <v>331</v>
      </c>
      <c r="I1680" s="3">
        <v>47995.599098000006</v>
      </c>
      <c r="J1680" s="3">
        <v>73191.465196000005</v>
      </c>
      <c r="K1680" s="3">
        <v>81248.745405999987</v>
      </c>
      <c r="L1680" s="3">
        <v>59585.02370200002</v>
      </c>
      <c r="M1680" s="3">
        <v>56598.829070999986</v>
      </c>
      <c r="N1680" s="3">
        <v>71546.059212000036</v>
      </c>
      <c r="O1680" s="3">
        <v>390165.72168500006</v>
      </c>
    </row>
    <row r="1681" spans="1:15">
      <c r="A1681" s="2" t="s">
        <v>3973</v>
      </c>
      <c r="B1681" s="2" t="s">
        <v>57</v>
      </c>
      <c r="C1681" s="2" t="s">
        <v>4223</v>
      </c>
      <c r="D1681" s="2" t="s">
        <v>4224</v>
      </c>
      <c r="E1681" s="2" t="s">
        <v>30</v>
      </c>
      <c r="F1681" s="2" t="s">
        <v>54</v>
      </c>
      <c r="G1681" s="2" t="s">
        <v>70</v>
      </c>
      <c r="H1681" s="2" t="s">
        <v>331</v>
      </c>
      <c r="I1681" s="3">
        <v>47995.599097999991</v>
      </c>
      <c r="J1681" s="3">
        <v>73191.465196000019</v>
      </c>
      <c r="K1681" s="3">
        <v>81248.745406000002</v>
      </c>
      <c r="L1681" s="3">
        <v>59585.02370200002</v>
      </c>
      <c r="M1681" s="3">
        <v>56598.829070999986</v>
      </c>
      <c r="N1681" s="3">
        <v>71546.059212000022</v>
      </c>
      <c r="O1681" s="3">
        <v>390165.72168500006</v>
      </c>
    </row>
    <row r="1682" spans="1:15">
      <c r="A1682" s="2" t="s">
        <v>3973</v>
      </c>
      <c r="B1682" s="2" t="s">
        <v>57</v>
      </c>
      <c r="C1682" s="2" t="s">
        <v>4075</v>
      </c>
      <c r="D1682" s="2" t="s">
        <v>4234</v>
      </c>
      <c r="E1682" s="2" t="s">
        <v>30</v>
      </c>
      <c r="F1682" s="2" t="s">
        <v>54</v>
      </c>
      <c r="G1682" s="2" t="s">
        <v>70</v>
      </c>
      <c r="H1682" s="2" t="s">
        <v>331</v>
      </c>
      <c r="I1682" s="3">
        <v>47995.599098000006</v>
      </c>
      <c r="J1682" s="3">
        <v>73191.465196000005</v>
      </c>
      <c r="K1682" s="3">
        <v>81248.745405999987</v>
      </c>
      <c r="L1682" s="3">
        <v>59585.023702000013</v>
      </c>
      <c r="M1682" s="3">
        <v>56598.829071</v>
      </c>
      <c r="N1682" s="3">
        <v>71546.059212000007</v>
      </c>
      <c r="O1682" s="3">
        <v>390165.72168500006</v>
      </c>
    </row>
    <row r="1683" spans="1:15">
      <c r="A1683" s="2" t="s">
        <v>3973</v>
      </c>
      <c r="B1683" s="2" t="s">
        <v>57</v>
      </c>
      <c r="C1683" s="2" t="s">
        <v>4075</v>
      </c>
      <c r="D1683" s="2" t="s">
        <v>4076</v>
      </c>
      <c r="E1683" s="2" t="s">
        <v>30</v>
      </c>
      <c r="F1683" s="2" t="s">
        <v>54</v>
      </c>
      <c r="G1683" s="2" t="s">
        <v>70</v>
      </c>
      <c r="H1683" s="2" t="s">
        <v>331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</row>
    <row r="1684" spans="1:15">
      <c r="A1684" s="2" t="s">
        <v>3973</v>
      </c>
      <c r="B1684" s="2" t="s">
        <v>57</v>
      </c>
      <c r="C1684" s="2" t="s">
        <v>4086</v>
      </c>
      <c r="D1684" s="2" t="s">
        <v>4259</v>
      </c>
      <c r="E1684" s="2" t="s">
        <v>30</v>
      </c>
      <c r="F1684" s="2" t="s">
        <v>54</v>
      </c>
      <c r="G1684" s="2" t="s">
        <v>70</v>
      </c>
      <c r="H1684" s="2" t="s">
        <v>331</v>
      </c>
      <c r="I1684" s="3">
        <v>47995.599097999999</v>
      </c>
      <c r="J1684" s="3">
        <v>73191.465196000005</v>
      </c>
      <c r="K1684" s="3">
        <v>81248.745406000016</v>
      </c>
      <c r="L1684" s="3">
        <v>59585.02370200002</v>
      </c>
      <c r="M1684" s="3">
        <v>56598.829070999986</v>
      </c>
      <c r="N1684" s="3">
        <v>71546.059212000007</v>
      </c>
      <c r="O1684" s="3">
        <v>390165.72168500006</v>
      </c>
    </row>
    <row r="1685" spans="1:15">
      <c r="A1685" s="2" t="s">
        <v>3973</v>
      </c>
      <c r="B1685" s="2" t="s">
        <v>57</v>
      </c>
      <c r="C1685" s="2" t="s">
        <v>4086</v>
      </c>
      <c r="D1685" s="2" t="s">
        <v>4087</v>
      </c>
      <c r="E1685" s="2" t="s">
        <v>30</v>
      </c>
      <c r="F1685" s="2" t="s">
        <v>54</v>
      </c>
      <c r="G1685" s="2" t="s">
        <v>70</v>
      </c>
      <c r="H1685" s="2" t="s">
        <v>331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</row>
    <row r="1686" spans="1:15">
      <c r="A1686" s="2" t="s">
        <v>3973</v>
      </c>
      <c r="B1686" s="2" t="s">
        <v>57</v>
      </c>
      <c r="C1686" s="2" t="s">
        <v>4048</v>
      </c>
      <c r="D1686" s="2" t="s">
        <v>4258</v>
      </c>
      <c r="E1686" s="2" t="s">
        <v>30</v>
      </c>
      <c r="F1686" s="2" t="s">
        <v>54</v>
      </c>
      <c r="G1686" s="2" t="s">
        <v>70</v>
      </c>
      <c r="H1686" s="2" t="s">
        <v>331</v>
      </c>
      <c r="I1686" s="3">
        <v>47995.599097999999</v>
      </c>
      <c r="J1686" s="3">
        <v>73191.46519599999</v>
      </c>
      <c r="K1686" s="3">
        <v>81248.745406000002</v>
      </c>
      <c r="L1686" s="3">
        <v>59585.023702000006</v>
      </c>
      <c r="M1686" s="3">
        <v>56598.829070999993</v>
      </c>
      <c r="N1686" s="3">
        <v>71546.059212000036</v>
      </c>
      <c r="O1686" s="3">
        <v>390165.72168500006</v>
      </c>
    </row>
    <row r="1687" spans="1:15">
      <c r="A1687" s="2" t="s">
        <v>3973</v>
      </c>
      <c r="B1687" s="2" t="s">
        <v>57</v>
      </c>
      <c r="C1687" s="2" t="s">
        <v>4048</v>
      </c>
      <c r="D1687" s="2" t="s">
        <v>4049</v>
      </c>
      <c r="E1687" s="2" t="s">
        <v>30</v>
      </c>
      <c r="F1687" s="2" t="s">
        <v>54</v>
      </c>
      <c r="G1687" s="2" t="s">
        <v>70</v>
      </c>
      <c r="H1687" s="2" t="s">
        <v>331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</row>
    <row r="1688" spans="1:15">
      <c r="A1688" s="2" t="s">
        <v>3973</v>
      </c>
      <c r="B1688" s="2" t="s">
        <v>57</v>
      </c>
      <c r="C1688" s="2" t="s">
        <v>4067</v>
      </c>
      <c r="D1688" s="2" t="s">
        <v>4261</v>
      </c>
      <c r="E1688" s="2" t="s">
        <v>30</v>
      </c>
      <c r="F1688" s="2" t="s">
        <v>54</v>
      </c>
      <c r="G1688" s="2" t="s">
        <v>70</v>
      </c>
      <c r="H1688" s="2" t="s">
        <v>331</v>
      </c>
      <c r="I1688" s="3">
        <v>47995.599097999999</v>
      </c>
      <c r="J1688" s="3">
        <v>73191.465196000005</v>
      </c>
      <c r="K1688" s="3">
        <v>81248.745406000002</v>
      </c>
      <c r="L1688" s="3">
        <v>59585.023702000013</v>
      </c>
      <c r="M1688" s="3">
        <v>56598.829070999993</v>
      </c>
      <c r="N1688" s="3">
        <v>71546.059212000007</v>
      </c>
      <c r="O1688" s="3">
        <v>390165.72168500006</v>
      </c>
    </row>
    <row r="1689" spans="1:15">
      <c r="A1689" s="2" t="s">
        <v>3973</v>
      </c>
      <c r="B1689" s="2" t="s">
        <v>57</v>
      </c>
      <c r="C1689" s="2" t="s">
        <v>4067</v>
      </c>
      <c r="D1689" s="2" t="s">
        <v>4068</v>
      </c>
      <c r="E1689" s="2" t="s">
        <v>30</v>
      </c>
      <c r="F1689" s="2" t="s">
        <v>54</v>
      </c>
      <c r="G1689" s="2" t="s">
        <v>70</v>
      </c>
      <c r="H1689" s="2" t="s">
        <v>331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</row>
    <row r="1690" spans="1:15">
      <c r="A1690" s="2" t="s">
        <v>3973</v>
      </c>
      <c r="B1690" s="2" t="s">
        <v>57</v>
      </c>
      <c r="C1690" s="2" t="s">
        <v>4196</v>
      </c>
      <c r="D1690" s="2" t="s">
        <v>4262</v>
      </c>
      <c r="E1690" s="2" t="s">
        <v>30</v>
      </c>
      <c r="F1690" s="2" t="s">
        <v>54</v>
      </c>
      <c r="G1690" s="2" t="s">
        <v>70</v>
      </c>
      <c r="H1690" s="2" t="s">
        <v>331</v>
      </c>
      <c r="I1690" s="3">
        <v>47995.599098000006</v>
      </c>
      <c r="J1690" s="3">
        <v>73191.46519599999</v>
      </c>
      <c r="K1690" s="3">
        <v>81248.745406000002</v>
      </c>
      <c r="L1690" s="3">
        <v>59585.023702000006</v>
      </c>
      <c r="M1690" s="3">
        <v>56598.829071000007</v>
      </c>
      <c r="N1690" s="3">
        <v>71546.059212000007</v>
      </c>
      <c r="O1690" s="3">
        <v>390165.72168500006</v>
      </c>
    </row>
    <row r="1691" spans="1:15">
      <c r="A1691" s="2" t="s">
        <v>3973</v>
      </c>
      <c r="B1691" s="2" t="s">
        <v>57</v>
      </c>
      <c r="C1691" s="2" t="s">
        <v>4263</v>
      </c>
      <c r="D1691" s="2" t="s">
        <v>4264</v>
      </c>
      <c r="E1691" s="2" t="s">
        <v>30</v>
      </c>
      <c r="F1691" s="2" t="s">
        <v>54</v>
      </c>
      <c r="G1691" s="2" t="s">
        <v>70</v>
      </c>
      <c r="H1691" s="2" t="s">
        <v>331</v>
      </c>
      <c r="I1691" s="3">
        <v>47995.599097999999</v>
      </c>
      <c r="J1691" s="3">
        <v>73191.465196000005</v>
      </c>
      <c r="K1691" s="3">
        <v>81248.745406000016</v>
      </c>
      <c r="L1691" s="3">
        <v>59585.023702000013</v>
      </c>
      <c r="M1691" s="3">
        <v>56598.829071</v>
      </c>
      <c r="N1691" s="3">
        <v>71546.059212000007</v>
      </c>
      <c r="O1691" s="3">
        <v>390165.72168500006</v>
      </c>
    </row>
    <row r="1692" spans="1:15">
      <c r="A1692" s="2" t="s">
        <v>3973</v>
      </c>
      <c r="B1692" s="2" t="s">
        <v>57</v>
      </c>
      <c r="C1692" s="2" t="s">
        <v>4263</v>
      </c>
      <c r="D1692" s="2" t="s">
        <v>4272</v>
      </c>
      <c r="E1692" s="2" t="s">
        <v>30</v>
      </c>
      <c r="F1692" s="2" t="s">
        <v>54</v>
      </c>
      <c r="G1692" s="2" t="s">
        <v>425</v>
      </c>
      <c r="H1692" s="2" t="s">
        <v>331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</row>
    <row r="1693" spans="1:15">
      <c r="A1693" s="2" t="s">
        <v>3973</v>
      </c>
      <c r="B1693" s="2" t="s">
        <v>57</v>
      </c>
      <c r="C1693" s="2" t="s">
        <v>4058</v>
      </c>
      <c r="D1693" s="2" t="s">
        <v>4269</v>
      </c>
      <c r="E1693" s="2" t="s">
        <v>30</v>
      </c>
      <c r="F1693" s="2" t="s">
        <v>54</v>
      </c>
      <c r="G1693" s="2" t="s">
        <v>70</v>
      </c>
      <c r="H1693" s="2" t="s">
        <v>331</v>
      </c>
      <c r="I1693" s="3">
        <v>47995.599097999999</v>
      </c>
      <c r="J1693" s="3">
        <v>73191.46519599999</v>
      </c>
      <c r="K1693" s="3">
        <v>81248.745406000002</v>
      </c>
      <c r="L1693" s="3">
        <v>59585.023702000013</v>
      </c>
      <c r="M1693" s="3">
        <v>56598.829071000007</v>
      </c>
      <c r="N1693" s="3">
        <v>71546.059212000007</v>
      </c>
      <c r="O1693" s="3">
        <v>390165.72168500006</v>
      </c>
    </row>
    <row r="1694" spans="1:15">
      <c r="A1694" s="2" t="s">
        <v>3973</v>
      </c>
      <c r="B1694" s="2" t="s">
        <v>57</v>
      </c>
      <c r="C1694" s="2" t="s">
        <v>4058</v>
      </c>
      <c r="D1694" s="2" t="s">
        <v>4059</v>
      </c>
      <c r="E1694" s="2" t="s">
        <v>30</v>
      </c>
      <c r="F1694" s="2" t="s">
        <v>54</v>
      </c>
      <c r="G1694" s="2" t="s">
        <v>70</v>
      </c>
      <c r="H1694" s="2" t="s">
        <v>331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</row>
    <row r="1695" spans="1:15">
      <c r="A1695" s="2" t="s">
        <v>3973</v>
      </c>
      <c r="B1695" s="2" t="s">
        <v>57</v>
      </c>
      <c r="C1695" s="2" t="s">
        <v>4042</v>
      </c>
      <c r="D1695" s="2" t="s">
        <v>4217</v>
      </c>
      <c r="E1695" s="2" t="s">
        <v>30</v>
      </c>
      <c r="F1695" s="2" t="s">
        <v>54</v>
      </c>
      <c r="G1695" s="2" t="s">
        <v>70</v>
      </c>
      <c r="H1695" s="2" t="s">
        <v>331</v>
      </c>
      <c r="I1695" s="3">
        <v>47995.599098000006</v>
      </c>
      <c r="J1695" s="3">
        <v>73191.465196000019</v>
      </c>
      <c r="K1695" s="3">
        <v>81248.745406000016</v>
      </c>
      <c r="L1695" s="3">
        <v>59585.023702000013</v>
      </c>
      <c r="M1695" s="3">
        <v>56598.829071</v>
      </c>
      <c r="N1695" s="3">
        <v>71546.059212000007</v>
      </c>
      <c r="O1695" s="3">
        <v>390165.72168500006</v>
      </c>
    </row>
    <row r="1696" spans="1:15">
      <c r="A1696" s="2" t="s">
        <v>3973</v>
      </c>
      <c r="B1696" s="2" t="s">
        <v>57</v>
      </c>
      <c r="C1696" s="2" t="s">
        <v>4243</v>
      </c>
      <c r="D1696" s="2" t="s">
        <v>4244</v>
      </c>
      <c r="E1696" s="2" t="s">
        <v>30</v>
      </c>
      <c r="F1696" s="2" t="s">
        <v>54</v>
      </c>
      <c r="G1696" s="2" t="s">
        <v>70</v>
      </c>
      <c r="H1696" s="2" t="s">
        <v>331</v>
      </c>
      <c r="I1696" s="3">
        <v>47995.599097999999</v>
      </c>
      <c r="J1696" s="3">
        <v>73191.46519599999</v>
      </c>
      <c r="K1696" s="3">
        <v>81248.745405999987</v>
      </c>
      <c r="L1696" s="3">
        <v>59585.02370200002</v>
      </c>
      <c r="M1696" s="3">
        <v>56598.829071000015</v>
      </c>
      <c r="N1696" s="3">
        <v>71546.059212000007</v>
      </c>
      <c r="O1696" s="3">
        <v>390165.72168500006</v>
      </c>
    </row>
    <row r="1697" spans="1:15">
      <c r="A1697" s="2" t="s">
        <v>3973</v>
      </c>
      <c r="B1697" s="2" t="s">
        <v>57</v>
      </c>
      <c r="C1697" s="2" t="s">
        <v>4027</v>
      </c>
      <c r="D1697" s="2" t="s">
        <v>4255</v>
      </c>
      <c r="E1697" s="2" t="s">
        <v>30</v>
      </c>
      <c r="F1697" s="2" t="s">
        <v>54</v>
      </c>
      <c r="G1697" s="2" t="s">
        <v>70</v>
      </c>
      <c r="H1697" s="2" t="s">
        <v>331</v>
      </c>
      <c r="I1697" s="3">
        <v>47995.599098000006</v>
      </c>
      <c r="J1697" s="3">
        <v>73191.46519599999</v>
      </c>
      <c r="K1697" s="3">
        <v>81248.745406000016</v>
      </c>
      <c r="L1697" s="3">
        <v>59585.023701999999</v>
      </c>
      <c r="M1697" s="3">
        <v>56598.829070999993</v>
      </c>
      <c r="N1697" s="3">
        <v>71546.059212000007</v>
      </c>
      <c r="O1697" s="3">
        <v>390165.721685</v>
      </c>
    </row>
    <row r="1698" spans="1:15">
      <c r="A1698" s="2" t="s">
        <v>3973</v>
      </c>
      <c r="B1698" s="2" t="s">
        <v>57</v>
      </c>
      <c r="C1698" s="2" t="s">
        <v>4027</v>
      </c>
      <c r="D1698" s="2" t="s">
        <v>4028</v>
      </c>
      <c r="E1698" s="2" t="s">
        <v>30</v>
      </c>
      <c r="F1698" s="2" t="s">
        <v>54</v>
      </c>
      <c r="G1698" s="2" t="s">
        <v>70</v>
      </c>
      <c r="H1698" s="2" t="s">
        <v>331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</row>
    <row r="1699" spans="1:15">
      <c r="A1699" s="2" t="s">
        <v>3973</v>
      </c>
      <c r="B1699" s="2" t="s">
        <v>57</v>
      </c>
      <c r="C1699" s="2" t="s">
        <v>4084</v>
      </c>
      <c r="D1699" s="2" t="s">
        <v>4251</v>
      </c>
      <c r="E1699" s="2" t="s">
        <v>30</v>
      </c>
      <c r="F1699" s="2" t="s">
        <v>54</v>
      </c>
      <c r="G1699" s="2" t="s">
        <v>70</v>
      </c>
      <c r="H1699" s="2" t="s">
        <v>331</v>
      </c>
      <c r="I1699" s="3">
        <v>47995.599097999999</v>
      </c>
      <c r="J1699" s="3">
        <v>73191.46519599999</v>
      </c>
      <c r="K1699" s="3">
        <v>81248.745406000016</v>
      </c>
      <c r="L1699" s="3">
        <v>59585.02370200002</v>
      </c>
      <c r="M1699" s="3">
        <v>56598.829070999978</v>
      </c>
      <c r="N1699" s="3">
        <v>71546.059211999993</v>
      </c>
      <c r="O1699" s="3">
        <v>390165.721685</v>
      </c>
    </row>
    <row r="1700" spans="1:15">
      <c r="A1700" s="2" t="s">
        <v>3973</v>
      </c>
      <c r="B1700" s="2" t="s">
        <v>57</v>
      </c>
      <c r="C1700" s="2" t="s">
        <v>4084</v>
      </c>
      <c r="D1700" s="2" t="s">
        <v>4085</v>
      </c>
      <c r="E1700" s="2" t="s">
        <v>30</v>
      </c>
      <c r="F1700" s="2" t="s">
        <v>54</v>
      </c>
      <c r="G1700" s="2" t="s">
        <v>70</v>
      </c>
      <c r="H1700" s="2" t="s">
        <v>331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</row>
    <row r="1701" spans="1:15">
      <c r="A1701" s="2" t="s">
        <v>3973</v>
      </c>
      <c r="B1701" s="2" t="s">
        <v>57</v>
      </c>
      <c r="C1701" s="2" t="s">
        <v>4088</v>
      </c>
      <c r="D1701" s="2" t="s">
        <v>4238</v>
      </c>
      <c r="E1701" s="2" t="s">
        <v>30</v>
      </c>
      <c r="F1701" s="2" t="s">
        <v>54</v>
      </c>
      <c r="G1701" s="2" t="s">
        <v>70</v>
      </c>
      <c r="H1701" s="2" t="s">
        <v>331</v>
      </c>
      <c r="I1701" s="3">
        <v>47995.599097999991</v>
      </c>
      <c r="J1701" s="3">
        <v>73191.46519599999</v>
      </c>
      <c r="K1701" s="3">
        <v>81248.745406000002</v>
      </c>
      <c r="L1701" s="3">
        <v>59585.023702000006</v>
      </c>
      <c r="M1701" s="3">
        <v>56598.829070999993</v>
      </c>
      <c r="N1701" s="3">
        <v>71546.059212000036</v>
      </c>
      <c r="O1701" s="3">
        <v>390165.721685</v>
      </c>
    </row>
    <row r="1702" spans="1:15">
      <c r="A1702" s="2" t="s">
        <v>3973</v>
      </c>
      <c r="B1702" s="2" t="s">
        <v>57</v>
      </c>
      <c r="C1702" s="2" t="s">
        <v>4088</v>
      </c>
      <c r="D1702" s="2" t="s">
        <v>4089</v>
      </c>
      <c r="E1702" s="2" t="s">
        <v>30</v>
      </c>
      <c r="F1702" s="2" t="s">
        <v>54</v>
      </c>
      <c r="G1702" s="2" t="s">
        <v>70</v>
      </c>
      <c r="H1702" s="2" t="s">
        <v>331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</row>
    <row r="1703" spans="1:15">
      <c r="A1703" s="2" t="s">
        <v>3973</v>
      </c>
      <c r="B1703" s="2" t="s">
        <v>57</v>
      </c>
      <c r="C1703" s="2" t="s">
        <v>3974</v>
      </c>
      <c r="D1703" s="2" t="s">
        <v>4232</v>
      </c>
      <c r="E1703" s="2" t="s">
        <v>30</v>
      </c>
      <c r="F1703" s="2" t="s">
        <v>54</v>
      </c>
      <c r="G1703" s="2" t="s">
        <v>70</v>
      </c>
      <c r="H1703" s="2" t="s">
        <v>331</v>
      </c>
      <c r="I1703" s="3">
        <v>47995.599097999991</v>
      </c>
      <c r="J1703" s="3">
        <v>73191.465195999976</v>
      </c>
      <c r="K1703" s="3">
        <v>81248.745406000045</v>
      </c>
      <c r="L1703" s="3">
        <v>59585.023702000006</v>
      </c>
      <c r="M1703" s="3">
        <v>56598.829070999971</v>
      </c>
      <c r="N1703" s="3">
        <v>71546.059212000036</v>
      </c>
      <c r="O1703" s="3">
        <v>390165.721685</v>
      </c>
    </row>
    <row r="1704" spans="1:15">
      <c r="A1704" s="2" t="s">
        <v>3973</v>
      </c>
      <c r="B1704" s="2" t="s">
        <v>57</v>
      </c>
      <c r="C1704" s="2" t="s">
        <v>3974</v>
      </c>
      <c r="D1704" s="2" t="s">
        <v>4018</v>
      </c>
      <c r="E1704" s="2" t="s">
        <v>30</v>
      </c>
      <c r="F1704" s="2" t="s">
        <v>54</v>
      </c>
      <c r="G1704" s="2" t="s">
        <v>70</v>
      </c>
      <c r="H1704" s="2" t="s">
        <v>331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</row>
    <row r="1705" spans="1:15">
      <c r="A1705" s="2" t="s">
        <v>3973</v>
      </c>
      <c r="B1705" s="2" t="s">
        <v>57</v>
      </c>
      <c r="C1705" s="2" t="s">
        <v>4025</v>
      </c>
      <c r="D1705" s="2" t="s">
        <v>4253</v>
      </c>
      <c r="E1705" s="2" t="s">
        <v>30</v>
      </c>
      <c r="F1705" s="2" t="s">
        <v>54</v>
      </c>
      <c r="G1705" s="2" t="s">
        <v>70</v>
      </c>
      <c r="H1705" s="2" t="s">
        <v>331</v>
      </c>
      <c r="I1705" s="3">
        <v>47995.599097999999</v>
      </c>
      <c r="J1705" s="3">
        <v>73191.465195999976</v>
      </c>
      <c r="K1705" s="3">
        <v>81248.745406000002</v>
      </c>
      <c r="L1705" s="3">
        <v>59585.023702000013</v>
      </c>
      <c r="M1705" s="3">
        <v>56598.829071000007</v>
      </c>
      <c r="N1705" s="3">
        <v>71546.059212000007</v>
      </c>
      <c r="O1705" s="3">
        <v>390165.721685</v>
      </c>
    </row>
    <row r="1706" spans="1:15">
      <c r="A1706" s="2" t="s">
        <v>3973</v>
      </c>
      <c r="B1706" s="2" t="s">
        <v>57</v>
      </c>
      <c r="C1706" s="2" t="s">
        <v>4025</v>
      </c>
      <c r="D1706" s="2" t="s">
        <v>4026</v>
      </c>
      <c r="E1706" s="2" t="s">
        <v>30</v>
      </c>
      <c r="F1706" s="2" t="s">
        <v>54</v>
      </c>
      <c r="G1706" s="2" t="s">
        <v>70</v>
      </c>
      <c r="H1706" s="2" t="s">
        <v>331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</row>
    <row r="1707" spans="1:15">
      <c r="A1707" s="2" t="s">
        <v>3973</v>
      </c>
      <c r="B1707" s="2" t="s">
        <v>57</v>
      </c>
      <c r="C1707" s="2" t="s">
        <v>4265</v>
      </c>
      <c r="D1707" s="2" t="s">
        <v>4266</v>
      </c>
      <c r="E1707" s="2" t="s">
        <v>30</v>
      </c>
      <c r="F1707" s="2" t="s">
        <v>54</v>
      </c>
      <c r="G1707" s="2" t="s">
        <v>70</v>
      </c>
      <c r="H1707" s="2" t="s">
        <v>331</v>
      </c>
      <c r="I1707" s="3">
        <v>47995.599097999991</v>
      </c>
      <c r="J1707" s="3">
        <v>73191.46519599999</v>
      </c>
      <c r="K1707" s="3">
        <v>81248.745406000016</v>
      </c>
      <c r="L1707" s="3">
        <v>59585.02370200002</v>
      </c>
      <c r="M1707" s="3">
        <v>56598.829071</v>
      </c>
      <c r="N1707" s="3">
        <v>71546.059211999993</v>
      </c>
      <c r="O1707" s="3">
        <v>390165.721685</v>
      </c>
    </row>
    <row r="1708" spans="1:15">
      <c r="A1708" s="2" t="s">
        <v>3973</v>
      </c>
      <c r="B1708" s="2" t="s">
        <v>57</v>
      </c>
      <c r="C1708" s="2" t="s">
        <v>4038</v>
      </c>
      <c r="D1708" s="2" t="s">
        <v>4220</v>
      </c>
      <c r="E1708" s="2" t="s">
        <v>30</v>
      </c>
      <c r="F1708" s="2" t="s">
        <v>54</v>
      </c>
      <c r="G1708" s="2" t="s">
        <v>70</v>
      </c>
      <c r="H1708" s="2" t="s">
        <v>331</v>
      </c>
      <c r="I1708" s="3">
        <v>47995.599097999999</v>
      </c>
      <c r="J1708" s="3">
        <v>73191.465196000005</v>
      </c>
      <c r="K1708" s="3">
        <v>81248.745406000002</v>
      </c>
      <c r="L1708" s="3">
        <v>59585.023701999991</v>
      </c>
      <c r="M1708" s="3">
        <v>56598.829071</v>
      </c>
      <c r="N1708" s="3">
        <v>71546.059212000022</v>
      </c>
      <c r="O1708" s="3">
        <v>390165.721685</v>
      </c>
    </row>
    <row r="1709" spans="1:15">
      <c r="A1709" s="2" t="s">
        <v>3973</v>
      </c>
      <c r="B1709" s="2" t="s">
        <v>57</v>
      </c>
      <c r="C1709" s="2" t="s">
        <v>4038</v>
      </c>
      <c r="D1709" s="2" t="s">
        <v>4039</v>
      </c>
      <c r="E1709" s="2" t="s">
        <v>30</v>
      </c>
      <c r="F1709" s="2" t="s">
        <v>54</v>
      </c>
      <c r="G1709" s="2" t="s">
        <v>70</v>
      </c>
      <c r="H1709" s="2" t="s">
        <v>331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</row>
    <row r="1710" spans="1:15">
      <c r="A1710" s="2" t="s">
        <v>3973</v>
      </c>
      <c r="B1710" s="2" t="s">
        <v>57</v>
      </c>
      <c r="C1710" s="2" t="s">
        <v>4035</v>
      </c>
      <c r="D1710" s="2" t="s">
        <v>4270</v>
      </c>
      <c r="E1710" s="2" t="s">
        <v>30</v>
      </c>
      <c r="F1710" s="2" t="s">
        <v>54</v>
      </c>
      <c r="G1710" s="2" t="s">
        <v>70</v>
      </c>
      <c r="H1710" s="2" t="s">
        <v>331</v>
      </c>
      <c r="I1710" s="3">
        <v>47995.599097999999</v>
      </c>
      <c r="J1710" s="3">
        <v>73191.465196000005</v>
      </c>
      <c r="K1710" s="3">
        <v>81248.745406000031</v>
      </c>
      <c r="L1710" s="3">
        <v>59585.023702000006</v>
      </c>
      <c r="M1710" s="3">
        <v>56598.829070999978</v>
      </c>
      <c r="N1710" s="3">
        <v>71546.059212000007</v>
      </c>
      <c r="O1710" s="3">
        <v>390165.721685</v>
      </c>
    </row>
    <row r="1711" spans="1:15">
      <c r="A1711" s="2" t="s">
        <v>3973</v>
      </c>
      <c r="B1711" s="2" t="s">
        <v>57</v>
      </c>
      <c r="C1711" s="2" t="s">
        <v>4035</v>
      </c>
      <c r="D1711" s="2" t="s">
        <v>4036</v>
      </c>
      <c r="E1711" s="2" t="s">
        <v>30</v>
      </c>
      <c r="F1711" s="2" t="s">
        <v>54</v>
      </c>
      <c r="G1711" s="2" t="s">
        <v>70</v>
      </c>
      <c r="H1711" s="2" t="s">
        <v>331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</row>
    <row r="1712" spans="1:15">
      <c r="A1712" s="2" t="s">
        <v>3973</v>
      </c>
      <c r="B1712" s="2" t="s">
        <v>57</v>
      </c>
      <c r="C1712" s="2" t="s">
        <v>4046</v>
      </c>
      <c r="D1712" s="2" t="s">
        <v>4254</v>
      </c>
      <c r="E1712" s="2" t="s">
        <v>30</v>
      </c>
      <c r="F1712" s="2" t="s">
        <v>54</v>
      </c>
      <c r="G1712" s="2" t="s">
        <v>70</v>
      </c>
      <c r="H1712" s="2" t="s">
        <v>331</v>
      </c>
      <c r="I1712" s="3">
        <v>47995.599097999999</v>
      </c>
      <c r="J1712" s="3">
        <v>73191.465196000005</v>
      </c>
      <c r="K1712" s="3">
        <v>81248.745405999987</v>
      </c>
      <c r="L1712" s="3">
        <v>59585.023702000013</v>
      </c>
      <c r="M1712" s="3">
        <v>56598.829070999993</v>
      </c>
      <c r="N1712" s="3">
        <v>71546.059212000007</v>
      </c>
      <c r="O1712" s="3">
        <v>390165.721685</v>
      </c>
    </row>
    <row r="1713" spans="1:15">
      <c r="A1713" s="2" t="s">
        <v>3973</v>
      </c>
      <c r="B1713" s="2" t="s">
        <v>57</v>
      </c>
      <c r="C1713" s="2" t="s">
        <v>4046</v>
      </c>
      <c r="D1713" s="2" t="s">
        <v>4047</v>
      </c>
      <c r="E1713" s="2" t="s">
        <v>30</v>
      </c>
      <c r="F1713" s="2" t="s">
        <v>54</v>
      </c>
      <c r="G1713" s="2" t="s">
        <v>70</v>
      </c>
      <c r="H1713" s="2" t="s">
        <v>331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</row>
    <row r="1714" spans="1:15">
      <c r="A1714" s="2" t="s">
        <v>3973</v>
      </c>
      <c r="B1714" s="2" t="s">
        <v>57</v>
      </c>
      <c r="C1714" s="2" t="s">
        <v>4227</v>
      </c>
      <c r="D1714" s="2" t="s">
        <v>4228</v>
      </c>
      <c r="E1714" s="2" t="s">
        <v>30</v>
      </c>
      <c r="F1714" s="2" t="s">
        <v>54</v>
      </c>
      <c r="G1714" s="2" t="s">
        <v>70</v>
      </c>
      <c r="H1714" s="2" t="s">
        <v>331</v>
      </c>
      <c r="I1714" s="3">
        <v>47995.599097999999</v>
      </c>
      <c r="J1714" s="3">
        <v>73191.465196000005</v>
      </c>
      <c r="K1714" s="3">
        <v>81248.745406000002</v>
      </c>
      <c r="L1714" s="3">
        <v>59585.023702000006</v>
      </c>
      <c r="M1714" s="3">
        <v>56598.829070999986</v>
      </c>
      <c r="N1714" s="3">
        <v>71546.059212000022</v>
      </c>
      <c r="O1714" s="3">
        <v>390165.721685</v>
      </c>
    </row>
    <row r="1715" spans="1:15">
      <c r="A1715" s="2" t="s">
        <v>3973</v>
      </c>
      <c r="B1715" s="2" t="s">
        <v>57</v>
      </c>
      <c r="C1715" s="2" t="s">
        <v>4077</v>
      </c>
      <c r="D1715" s="2" t="s">
        <v>4242</v>
      </c>
      <c r="E1715" s="2" t="s">
        <v>30</v>
      </c>
      <c r="F1715" s="2" t="s">
        <v>54</v>
      </c>
      <c r="G1715" s="2" t="s">
        <v>70</v>
      </c>
      <c r="H1715" s="2" t="s">
        <v>331</v>
      </c>
      <c r="I1715" s="3">
        <v>47995.599097999999</v>
      </c>
      <c r="J1715" s="3">
        <v>73191.46519599999</v>
      </c>
      <c r="K1715" s="3">
        <v>81248.745406000016</v>
      </c>
      <c r="L1715" s="3">
        <v>59585.023702000013</v>
      </c>
      <c r="M1715" s="3">
        <v>56598.829071</v>
      </c>
      <c r="N1715" s="3">
        <v>71546.059212000022</v>
      </c>
      <c r="O1715" s="3">
        <v>390165.721685</v>
      </c>
    </row>
    <row r="1716" spans="1:15">
      <c r="A1716" s="2" t="s">
        <v>3973</v>
      </c>
      <c r="B1716" s="2" t="s">
        <v>57</v>
      </c>
      <c r="C1716" s="2" t="s">
        <v>4077</v>
      </c>
      <c r="D1716" s="2" t="s">
        <v>4078</v>
      </c>
      <c r="E1716" s="2" t="s">
        <v>30</v>
      </c>
      <c r="F1716" s="2" t="s">
        <v>54</v>
      </c>
      <c r="G1716" s="2" t="s">
        <v>70</v>
      </c>
      <c r="H1716" s="2" t="s">
        <v>331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</row>
    <row r="1717" spans="1:15">
      <c r="A1717" s="2" t="s">
        <v>3973</v>
      </c>
      <c r="B1717" s="2" t="s">
        <v>57</v>
      </c>
      <c r="C1717" s="2" t="s">
        <v>4090</v>
      </c>
      <c r="D1717" s="2" t="s">
        <v>4237</v>
      </c>
      <c r="E1717" s="2" t="s">
        <v>30</v>
      </c>
      <c r="F1717" s="2" t="s">
        <v>54</v>
      </c>
      <c r="G1717" s="2" t="s">
        <v>70</v>
      </c>
      <c r="H1717" s="2" t="s">
        <v>331</v>
      </c>
      <c r="I1717" s="3">
        <v>47995.599097999999</v>
      </c>
      <c r="J1717" s="3">
        <v>73191.465196000019</v>
      </c>
      <c r="K1717" s="3">
        <v>81248.745406000016</v>
      </c>
      <c r="L1717" s="3">
        <v>59585.023701999999</v>
      </c>
      <c r="M1717" s="3">
        <v>56598.829071</v>
      </c>
      <c r="N1717" s="3">
        <v>71546.059211999993</v>
      </c>
      <c r="O1717" s="3">
        <v>390165.721685</v>
      </c>
    </row>
    <row r="1718" spans="1:15">
      <c r="A1718" s="2" t="s">
        <v>3973</v>
      </c>
      <c r="B1718" s="2" t="s">
        <v>57</v>
      </c>
      <c r="C1718" s="2" t="s">
        <v>4090</v>
      </c>
      <c r="D1718" s="2" t="s">
        <v>4091</v>
      </c>
      <c r="E1718" s="2" t="s">
        <v>30</v>
      </c>
      <c r="F1718" s="2" t="s">
        <v>54</v>
      </c>
      <c r="G1718" s="2" t="s">
        <v>70</v>
      </c>
      <c r="H1718" s="2" t="s">
        <v>331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</row>
    <row r="1719" spans="1:15">
      <c r="A1719" s="2" t="s">
        <v>3973</v>
      </c>
      <c r="B1719" s="2" t="s">
        <v>57</v>
      </c>
      <c r="C1719" s="2" t="s">
        <v>4040</v>
      </c>
      <c r="D1719" s="2" t="s">
        <v>4216</v>
      </c>
      <c r="E1719" s="2" t="s">
        <v>30</v>
      </c>
      <c r="F1719" s="2" t="s">
        <v>54</v>
      </c>
      <c r="G1719" s="2" t="s">
        <v>70</v>
      </c>
      <c r="H1719" s="2" t="s">
        <v>331</v>
      </c>
      <c r="I1719" s="3">
        <v>47995.599097999999</v>
      </c>
      <c r="J1719" s="3">
        <v>73191.46519599999</v>
      </c>
      <c r="K1719" s="3">
        <v>81248.745406000002</v>
      </c>
      <c r="L1719" s="3">
        <v>59585.023702000006</v>
      </c>
      <c r="M1719" s="3">
        <v>56598.829071</v>
      </c>
      <c r="N1719" s="3">
        <v>71546.059212000022</v>
      </c>
      <c r="O1719" s="3">
        <v>390165.721685</v>
      </c>
    </row>
    <row r="1720" spans="1:15">
      <c r="A1720" s="2" t="s">
        <v>3973</v>
      </c>
      <c r="B1720" s="2" t="s">
        <v>57</v>
      </c>
      <c r="C1720" s="2" t="s">
        <v>4040</v>
      </c>
      <c r="D1720" s="2" t="s">
        <v>4041</v>
      </c>
      <c r="E1720" s="2" t="s">
        <v>30</v>
      </c>
      <c r="F1720" s="2" t="s">
        <v>54</v>
      </c>
      <c r="G1720" s="2" t="s">
        <v>70</v>
      </c>
      <c r="H1720" s="2" t="s">
        <v>331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</row>
    <row r="1721" spans="1:15">
      <c r="A1721" s="2" t="s">
        <v>3973</v>
      </c>
      <c r="B1721" s="2" t="s">
        <v>57</v>
      </c>
      <c r="C1721" s="2" t="s">
        <v>3980</v>
      </c>
      <c r="D1721" s="2" t="s">
        <v>4239</v>
      </c>
      <c r="E1721" s="2" t="s">
        <v>30</v>
      </c>
      <c r="F1721" s="2" t="s">
        <v>54</v>
      </c>
      <c r="G1721" s="2" t="s">
        <v>70</v>
      </c>
      <c r="H1721" s="2" t="s">
        <v>331</v>
      </c>
      <c r="I1721" s="3">
        <v>47995.599097999999</v>
      </c>
      <c r="J1721" s="3">
        <v>73191.465196000005</v>
      </c>
      <c r="K1721" s="3">
        <v>81248.745406000031</v>
      </c>
      <c r="L1721" s="3">
        <v>59585.023702000006</v>
      </c>
      <c r="M1721" s="3">
        <v>56598.829070999993</v>
      </c>
      <c r="N1721" s="3">
        <v>71546.059211999993</v>
      </c>
      <c r="O1721" s="3">
        <v>390165.721685</v>
      </c>
    </row>
    <row r="1722" spans="1:15">
      <c r="A1722" s="2" t="s">
        <v>3973</v>
      </c>
      <c r="B1722" s="2" t="s">
        <v>57</v>
      </c>
      <c r="C1722" s="2" t="s">
        <v>3980</v>
      </c>
      <c r="D1722" s="2" t="s">
        <v>4037</v>
      </c>
      <c r="E1722" s="2" t="s">
        <v>30</v>
      </c>
      <c r="F1722" s="2" t="s">
        <v>54</v>
      </c>
      <c r="G1722" s="2" t="s">
        <v>70</v>
      </c>
      <c r="H1722" s="2" t="s">
        <v>331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</row>
    <row r="1723" spans="1:15">
      <c r="A1723" s="2" t="s">
        <v>3973</v>
      </c>
      <c r="B1723" s="2" t="s">
        <v>57</v>
      </c>
      <c r="C1723" s="2" t="s">
        <v>4019</v>
      </c>
      <c r="D1723" s="2" t="s">
        <v>4257</v>
      </c>
      <c r="E1723" s="2" t="s">
        <v>30</v>
      </c>
      <c r="F1723" s="2" t="s">
        <v>54</v>
      </c>
      <c r="G1723" s="2" t="s">
        <v>70</v>
      </c>
      <c r="H1723" s="2" t="s">
        <v>331</v>
      </c>
      <c r="I1723" s="3">
        <v>47995.599098000006</v>
      </c>
      <c r="J1723" s="3">
        <v>73191.465196000019</v>
      </c>
      <c r="K1723" s="3">
        <v>81248.745406000002</v>
      </c>
      <c r="L1723" s="3">
        <v>59585.023702000006</v>
      </c>
      <c r="M1723" s="3">
        <v>56598.829070999993</v>
      </c>
      <c r="N1723" s="3">
        <v>71546.059212000007</v>
      </c>
      <c r="O1723" s="3">
        <v>390165.721685</v>
      </c>
    </row>
    <row r="1724" spans="1:15">
      <c r="A1724" s="2" t="s">
        <v>3973</v>
      </c>
      <c r="B1724" s="2" t="s">
        <v>57</v>
      </c>
      <c r="C1724" s="2" t="s">
        <v>4019</v>
      </c>
      <c r="D1724" s="2" t="s">
        <v>4020</v>
      </c>
      <c r="E1724" s="2" t="s">
        <v>30</v>
      </c>
      <c r="F1724" s="2" t="s">
        <v>54</v>
      </c>
      <c r="G1724" s="2" t="s">
        <v>70</v>
      </c>
      <c r="H1724" s="2" t="s">
        <v>331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</row>
    <row r="1725" spans="1:15">
      <c r="A1725" s="2" t="s">
        <v>3973</v>
      </c>
      <c r="B1725" s="2" t="s">
        <v>57</v>
      </c>
      <c r="C1725" s="2" t="s">
        <v>4006</v>
      </c>
      <c r="D1725" s="2" t="s">
        <v>4256</v>
      </c>
      <c r="E1725" s="2" t="s">
        <v>30</v>
      </c>
      <c r="F1725" s="2" t="s">
        <v>54</v>
      </c>
      <c r="G1725" s="2" t="s">
        <v>70</v>
      </c>
      <c r="H1725" s="2" t="s">
        <v>331</v>
      </c>
      <c r="I1725" s="3">
        <v>47995.599097999999</v>
      </c>
      <c r="J1725" s="3">
        <v>73191.465195999976</v>
      </c>
      <c r="K1725" s="3">
        <v>81248.745406000016</v>
      </c>
      <c r="L1725" s="3">
        <v>59585.02370200002</v>
      </c>
      <c r="M1725" s="3">
        <v>56598.829070999986</v>
      </c>
      <c r="N1725" s="3">
        <v>71546.059212000022</v>
      </c>
      <c r="O1725" s="3">
        <v>390165.721685</v>
      </c>
    </row>
    <row r="1726" spans="1:15">
      <c r="A1726" s="2" t="s">
        <v>3973</v>
      </c>
      <c r="B1726" s="2" t="s">
        <v>57</v>
      </c>
      <c r="C1726" s="2" t="s">
        <v>4006</v>
      </c>
      <c r="D1726" s="2" t="s">
        <v>4007</v>
      </c>
      <c r="E1726" s="2" t="s">
        <v>30</v>
      </c>
      <c r="F1726" s="2" t="s">
        <v>54</v>
      </c>
      <c r="G1726" s="2" t="s">
        <v>70</v>
      </c>
      <c r="H1726" s="2" t="s">
        <v>331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</row>
    <row r="1727" spans="1:15">
      <c r="A1727" s="2" t="s">
        <v>3973</v>
      </c>
      <c r="B1727" s="2" t="s">
        <v>57</v>
      </c>
      <c r="C1727" s="2" t="s">
        <v>4006</v>
      </c>
      <c r="D1727" s="2" t="s">
        <v>4008</v>
      </c>
      <c r="E1727" s="2" t="s">
        <v>30</v>
      </c>
      <c r="F1727" s="2" t="s">
        <v>54</v>
      </c>
      <c r="G1727" s="2" t="s">
        <v>70</v>
      </c>
      <c r="H1727" s="2" t="s">
        <v>331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</row>
    <row r="1728" spans="1:15">
      <c r="A1728" s="2" t="s">
        <v>3973</v>
      </c>
      <c r="B1728" s="2" t="s">
        <v>57</v>
      </c>
      <c r="C1728" s="2" t="s">
        <v>3997</v>
      </c>
      <c r="D1728" s="2" t="s">
        <v>4250</v>
      </c>
      <c r="E1728" s="2" t="s">
        <v>30</v>
      </c>
      <c r="F1728" s="2" t="s">
        <v>54</v>
      </c>
      <c r="G1728" s="2" t="s">
        <v>70</v>
      </c>
      <c r="H1728" s="2" t="s">
        <v>331</v>
      </c>
      <c r="I1728" s="3">
        <v>47995.599098000006</v>
      </c>
      <c r="J1728" s="3">
        <v>73191.465196000019</v>
      </c>
      <c r="K1728" s="3">
        <v>81248.745405999973</v>
      </c>
      <c r="L1728" s="3">
        <v>59585.02370200002</v>
      </c>
      <c r="M1728" s="3">
        <v>56598.829070999993</v>
      </c>
      <c r="N1728" s="3">
        <v>71546.059211999964</v>
      </c>
      <c r="O1728" s="3">
        <v>390165.721685</v>
      </c>
    </row>
    <row r="1729" spans="1:15">
      <c r="A1729" s="2" t="s">
        <v>3973</v>
      </c>
      <c r="B1729" s="2" t="s">
        <v>57</v>
      </c>
      <c r="C1729" s="2" t="s">
        <v>3997</v>
      </c>
      <c r="D1729" s="2" t="s">
        <v>4015</v>
      </c>
      <c r="E1729" s="2" t="s">
        <v>30</v>
      </c>
      <c r="F1729" s="2" t="s">
        <v>54</v>
      </c>
      <c r="G1729" s="2" t="s">
        <v>70</v>
      </c>
      <c r="H1729" s="2" t="s">
        <v>331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</row>
    <row r="1730" spans="1:15">
      <c r="A1730" s="2" t="s">
        <v>3973</v>
      </c>
      <c r="B1730" s="2" t="s">
        <v>57</v>
      </c>
      <c r="C1730" s="2" t="s">
        <v>4029</v>
      </c>
      <c r="D1730" s="2" t="s">
        <v>4249</v>
      </c>
      <c r="E1730" s="2" t="s">
        <v>30</v>
      </c>
      <c r="F1730" s="2" t="s">
        <v>54</v>
      </c>
      <c r="G1730" s="2" t="s">
        <v>70</v>
      </c>
      <c r="H1730" s="2" t="s">
        <v>331</v>
      </c>
      <c r="I1730" s="3">
        <v>47995.599097999999</v>
      </c>
      <c r="J1730" s="3">
        <v>73191.465196000019</v>
      </c>
      <c r="K1730" s="3">
        <v>81248.745406000002</v>
      </c>
      <c r="L1730" s="3">
        <v>59585.023702000006</v>
      </c>
      <c r="M1730" s="3">
        <v>56598.829070999978</v>
      </c>
      <c r="N1730" s="3">
        <v>71546.059212000022</v>
      </c>
      <c r="O1730" s="3">
        <v>390165.721685</v>
      </c>
    </row>
    <row r="1731" spans="1:15">
      <c r="A1731" s="2" t="s">
        <v>3973</v>
      </c>
      <c r="B1731" s="2" t="s">
        <v>57</v>
      </c>
      <c r="C1731" s="2" t="s">
        <v>4029</v>
      </c>
      <c r="D1731" s="2" t="s">
        <v>4030</v>
      </c>
      <c r="E1731" s="2" t="s">
        <v>30</v>
      </c>
      <c r="F1731" s="2" t="s">
        <v>54</v>
      </c>
      <c r="G1731" s="2" t="s">
        <v>70</v>
      </c>
      <c r="H1731" s="2" t="s">
        <v>331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</row>
    <row r="1732" spans="1:15">
      <c r="A1732" s="2" t="s">
        <v>3973</v>
      </c>
      <c r="B1732" s="2" t="s">
        <v>57</v>
      </c>
      <c r="C1732" s="2" t="s">
        <v>4003</v>
      </c>
      <c r="D1732" s="2" t="s">
        <v>4252</v>
      </c>
      <c r="E1732" s="2" t="s">
        <v>30</v>
      </c>
      <c r="F1732" s="2" t="s">
        <v>54</v>
      </c>
      <c r="G1732" s="2" t="s">
        <v>70</v>
      </c>
      <c r="H1732" s="2" t="s">
        <v>331</v>
      </c>
      <c r="I1732" s="3">
        <v>47995.599097999999</v>
      </c>
      <c r="J1732" s="3">
        <v>73191.465196000005</v>
      </c>
      <c r="K1732" s="3">
        <v>81248.745406000002</v>
      </c>
      <c r="L1732" s="3">
        <v>59585.023702000006</v>
      </c>
      <c r="M1732" s="3">
        <v>56598.829070999993</v>
      </c>
      <c r="N1732" s="3">
        <v>71546.059211999993</v>
      </c>
      <c r="O1732" s="3">
        <v>390165.721685</v>
      </c>
    </row>
    <row r="1733" spans="1:15">
      <c r="A1733" s="2" t="s">
        <v>3973</v>
      </c>
      <c r="B1733" s="2" t="s">
        <v>57</v>
      </c>
      <c r="C1733" s="2" t="s">
        <v>4003</v>
      </c>
      <c r="D1733" s="2" t="s">
        <v>4004</v>
      </c>
      <c r="E1733" s="2" t="s">
        <v>30</v>
      </c>
      <c r="F1733" s="2" t="s">
        <v>54</v>
      </c>
      <c r="G1733" s="2" t="s">
        <v>70</v>
      </c>
      <c r="H1733" s="2" t="s">
        <v>331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</row>
    <row r="1734" spans="1:15">
      <c r="A1734" s="2" t="s">
        <v>3973</v>
      </c>
      <c r="B1734" s="2" t="s">
        <v>57</v>
      </c>
      <c r="C1734" s="2" t="s">
        <v>4003</v>
      </c>
      <c r="D1734" s="2" t="s">
        <v>4005</v>
      </c>
      <c r="E1734" s="2" t="s">
        <v>30</v>
      </c>
      <c r="F1734" s="2" t="s">
        <v>54</v>
      </c>
      <c r="G1734" s="2" t="s">
        <v>70</v>
      </c>
      <c r="H1734" s="2" t="s">
        <v>331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</row>
    <row r="1735" spans="1:15">
      <c r="A1735" s="2" t="s">
        <v>3973</v>
      </c>
      <c r="B1735" s="2" t="s">
        <v>57</v>
      </c>
      <c r="C1735" s="2" t="s">
        <v>6416</v>
      </c>
      <c r="D1735" s="2" t="s">
        <v>1285</v>
      </c>
      <c r="E1735" s="2" t="s">
        <v>30</v>
      </c>
      <c r="F1735" s="2" t="s">
        <v>54</v>
      </c>
      <c r="G1735" s="2" t="s">
        <v>70</v>
      </c>
      <c r="H1735" s="2" t="s">
        <v>331</v>
      </c>
      <c r="I1735" s="3">
        <v>47995.599098000006</v>
      </c>
      <c r="J1735" s="3">
        <v>73191.465196000005</v>
      </c>
      <c r="K1735" s="3">
        <v>81248.745406000016</v>
      </c>
      <c r="L1735" s="3">
        <v>59585.023702000006</v>
      </c>
      <c r="M1735" s="3">
        <v>56598.829071</v>
      </c>
      <c r="N1735" s="3">
        <v>71546.059211999978</v>
      </c>
      <c r="O1735" s="3">
        <v>390165.721685</v>
      </c>
    </row>
    <row r="1736" spans="1:15">
      <c r="A1736" s="2" t="s">
        <v>3973</v>
      </c>
      <c r="B1736" s="2" t="s">
        <v>57</v>
      </c>
      <c r="C1736" s="2" t="s">
        <v>4240</v>
      </c>
      <c r="D1736" s="2" t="s">
        <v>4241</v>
      </c>
      <c r="E1736" s="2" t="s">
        <v>30</v>
      </c>
      <c r="F1736" s="2" t="s">
        <v>54</v>
      </c>
      <c r="G1736" s="2" t="s">
        <v>70</v>
      </c>
      <c r="H1736" s="2" t="s">
        <v>331</v>
      </c>
      <c r="I1736" s="3">
        <v>47995.599097999999</v>
      </c>
      <c r="J1736" s="3">
        <v>73191.46519599999</v>
      </c>
      <c r="K1736" s="3">
        <v>81248.745406000002</v>
      </c>
      <c r="L1736" s="3">
        <v>59585.023701999999</v>
      </c>
      <c r="M1736" s="3">
        <v>56598.829070999993</v>
      </c>
      <c r="N1736" s="3">
        <v>71546.059212000036</v>
      </c>
      <c r="O1736" s="3">
        <v>390165.721685</v>
      </c>
    </row>
    <row r="1737" spans="1:15">
      <c r="A1737" s="2" t="s">
        <v>3973</v>
      </c>
      <c r="B1737" s="2" t="s">
        <v>57</v>
      </c>
      <c r="C1737" s="2" t="s">
        <v>4221</v>
      </c>
      <c r="D1737" s="2" t="s">
        <v>4222</v>
      </c>
      <c r="E1737" s="2" t="s">
        <v>30</v>
      </c>
      <c r="F1737" s="2" t="s">
        <v>54</v>
      </c>
      <c r="G1737" s="2" t="s">
        <v>70</v>
      </c>
      <c r="H1737" s="2" t="s">
        <v>331</v>
      </c>
      <c r="I1737" s="3">
        <v>47995.599098000013</v>
      </c>
      <c r="J1737" s="3">
        <v>73191.46519599999</v>
      </c>
      <c r="K1737" s="3">
        <v>81248.745405999973</v>
      </c>
      <c r="L1737" s="3">
        <v>59585.02370200002</v>
      </c>
      <c r="M1737" s="3">
        <v>56598.829070999993</v>
      </c>
      <c r="N1737" s="3">
        <v>71546.059212000022</v>
      </c>
      <c r="O1737" s="3">
        <v>390165.721685</v>
      </c>
    </row>
    <row r="1738" spans="1:15">
      <c r="A1738" s="2" t="s">
        <v>3973</v>
      </c>
      <c r="B1738" s="2" t="s">
        <v>57</v>
      </c>
      <c r="C1738" s="2" t="s">
        <v>4060</v>
      </c>
      <c r="D1738" s="2" t="s">
        <v>4260</v>
      </c>
      <c r="E1738" s="2" t="s">
        <v>30</v>
      </c>
      <c r="F1738" s="2" t="s">
        <v>54</v>
      </c>
      <c r="G1738" s="2" t="s">
        <v>70</v>
      </c>
      <c r="H1738" s="2" t="s">
        <v>331</v>
      </c>
      <c r="I1738" s="3">
        <v>47995.599097999999</v>
      </c>
      <c r="J1738" s="3">
        <v>73191.465195999976</v>
      </c>
      <c r="K1738" s="3">
        <v>81248.745406000016</v>
      </c>
      <c r="L1738" s="3">
        <v>59585.023701999999</v>
      </c>
      <c r="M1738" s="3">
        <v>56598.829071</v>
      </c>
      <c r="N1738" s="3">
        <v>71546.059212000007</v>
      </c>
      <c r="O1738" s="3">
        <v>390165.72168499994</v>
      </c>
    </row>
    <row r="1739" spans="1:15">
      <c r="A1739" s="2" t="s">
        <v>3973</v>
      </c>
      <c r="B1739" s="2" t="s">
        <v>57</v>
      </c>
      <c r="C1739" s="2" t="s">
        <v>4060</v>
      </c>
      <c r="D1739" s="2" t="s">
        <v>4061</v>
      </c>
      <c r="E1739" s="2" t="s">
        <v>30</v>
      </c>
      <c r="F1739" s="2" t="s">
        <v>54</v>
      </c>
      <c r="G1739" s="2" t="s">
        <v>70</v>
      </c>
      <c r="H1739" s="2" t="s">
        <v>331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</row>
    <row r="1740" spans="1:15">
      <c r="A1740" s="2" t="s">
        <v>3973</v>
      </c>
      <c r="B1740" s="2" t="s">
        <v>57</v>
      </c>
      <c r="C1740" s="2" t="s">
        <v>4151</v>
      </c>
      <c r="D1740" s="2" t="s">
        <v>4229</v>
      </c>
      <c r="E1740" s="2" t="s">
        <v>30</v>
      </c>
      <c r="F1740" s="2" t="s">
        <v>54</v>
      </c>
      <c r="G1740" s="2" t="s">
        <v>70</v>
      </c>
      <c r="H1740" s="2" t="s">
        <v>331</v>
      </c>
      <c r="I1740" s="3">
        <v>47995.599097999999</v>
      </c>
      <c r="J1740" s="3">
        <v>73191.46519599999</v>
      </c>
      <c r="K1740" s="3">
        <v>81248.745406000016</v>
      </c>
      <c r="L1740" s="3">
        <v>59585.023701999999</v>
      </c>
      <c r="M1740" s="3">
        <v>56598.829070999993</v>
      </c>
      <c r="N1740" s="3">
        <v>71546.059212000007</v>
      </c>
      <c r="O1740" s="3">
        <v>390165.72168499994</v>
      </c>
    </row>
    <row r="1741" spans="1:15">
      <c r="A1741" s="2" t="s">
        <v>3973</v>
      </c>
      <c r="B1741" s="2" t="s">
        <v>57</v>
      </c>
      <c r="C1741" s="2" t="s">
        <v>4151</v>
      </c>
      <c r="D1741" s="2" t="s">
        <v>4271</v>
      </c>
      <c r="E1741" s="2" t="s">
        <v>30</v>
      </c>
      <c r="F1741" s="2" t="s">
        <v>54</v>
      </c>
      <c r="G1741" s="2" t="s">
        <v>425</v>
      </c>
      <c r="H1741" s="2" t="s">
        <v>331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</row>
    <row r="1742" spans="1:15">
      <c r="A1742" s="2" t="s">
        <v>3973</v>
      </c>
      <c r="B1742" s="2" t="s">
        <v>57</v>
      </c>
      <c r="C1742" s="2" t="s">
        <v>4044</v>
      </c>
      <c r="D1742" s="2" t="s">
        <v>4045</v>
      </c>
      <c r="E1742" s="2" t="s">
        <v>30</v>
      </c>
      <c r="F1742" s="2" t="s">
        <v>54</v>
      </c>
      <c r="G1742" s="2" t="s">
        <v>70</v>
      </c>
      <c r="H1742" s="2" t="s">
        <v>331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</row>
    <row r="1743" spans="1:15">
      <c r="A1743" s="2" t="s">
        <v>3973</v>
      </c>
      <c r="B1743" s="2" t="s">
        <v>57</v>
      </c>
      <c r="C1743" s="2" t="s">
        <v>4013</v>
      </c>
      <c r="D1743" s="2" t="s">
        <v>4014</v>
      </c>
      <c r="E1743" s="2" t="s">
        <v>30</v>
      </c>
      <c r="F1743" s="2" t="s">
        <v>54</v>
      </c>
      <c r="G1743" s="2" t="s">
        <v>70</v>
      </c>
      <c r="H1743" s="2" t="s">
        <v>331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</row>
    <row r="1744" spans="1:15">
      <c r="A1744" s="2" t="s">
        <v>3973</v>
      </c>
      <c r="B1744" s="2" t="s">
        <v>57</v>
      </c>
      <c r="C1744" s="2" t="s">
        <v>4071</v>
      </c>
      <c r="D1744" s="2" t="s">
        <v>4072</v>
      </c>
      <c r="E1744" s="2" t="s">
        <v>30</v>
      </c>
      <c r="F1744" s="2" t="s">
        <v>54</v>
      </c>
      <c r="G1744" s="2" t="s">
        <v>70</v>
      </c>
      <c r="H1744" s="2" t="s">
        <v>331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</row>
    <row r="1745" spans="1:15">
      <c r="A1745" s="2" t="s">
        <v>3973</v>
      </c>
      <c r="B1745" s="2" t="s">
        <v>57</v>
      </c>
      <c r="C1745" s="2" t="s">
        <v>3976</v>
      </c>
      <c r="D1745" s="2" t="s">
        <v>4062</v>
      </c>
      <c r="E1745" s="2" t="s">
        <v>30</v>
      </c>
      <c r="F1745" s="2" t="s">
        <v>54</v>
      </c>
      <c r="G1745" s="2" t="s">
        <v>70</v>
      </c>
      <c r="H1745" s="2" t="s">
        <v>331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</row>
    <row r="1746" spans="1:15">
      <c r="A1746" s="2" t="s">
        <v>3973</v>
      </c>
      <c r="B1746" s="2" t="s">
        <v>57</v>
      </c>
      <c r="C1746" s="2" t="s">
        <v>4079</v>
      </c>
      <c r="D1746" s="2" t="s">
        <v>4080</v>
      </c>
      <c r="E1746" s="2" t="s">
        <v>30</v>
      </c>
      <c r="F1746" s="2" t="s">
        <v>54</v>
      </c>
      <c r="G1746" s="2" t="s">
        <v>70</v>
      </c>
      <c r="H1746" s="2" t="s">
        <v>331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</row>
    <row r="1747" spans="1:15">
      <c r="A1747" s="2" t="s">
        <v>3973</v>
      </c>
      <c r="B1747" s="2" t="s">
        <v>57</v>
      </c>
      <c r="C1747" s="2" t="s">
        <v>3989</v>
      </c>
      <c r="D1747" s="2" t="s">
        <v>4083</v>
      </c>
      <c r="E1747" s="2" t="s">
        <v>30</v>
      </c>
      <c r="F1747" s="2" t="s">
        <v>54</v>
      </c>
      <c r="G1747" s="2" t="s">
        <v>70</v>
      </c>
      <c r="H1747" s="2" t="s">
        <v>331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</row>
    <row r="1748" spans="1:15">
      <c r="A1748" s="2" t="s">
        <v>3973</v>
      </c>
      <c r="B1748" s="2" t="s">
        <v>57</v>
      </c>
      <c r="C1748" s="2" t="s">
        <v>4011</v>
      </c>
      <c r="D1748" s="2" t="s">
        <v>4012</v>
      </c>
      <c r="E1748" s="2" t="s">
        <v>30</v>
      </c>
      <c r="F1748" s="2" t="s">
        <v>54</v>
      </c>
      <c r="G1748" s="2" t="s">
        <v>70</v>
      </c>
      <c r="H1748" s="2" t="s">
        <v>331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</row>
    <row r="1749" spans="1:15">
      <c r="A1749" s="2" t="s">
        <v>3973</v>
      </c>
      <c r="B1749" s="2" t="s">
        <v>57</v>
      </c>
      <c r="C1749" s="2" t="s">
        <v>7630</v>
      </c>
      <c r="D1749" s="2" t="s">
        <v>4043</v>
      </c>
      <c r="E1749" s="2" t="s">
        <v>30</v>
      </c>
      <c r="F1749" s="2" t="s">
        <v>54</v>
      </c>
      <c r="G1749" s="2" t="s">
        <v>70</v>
      </c>
      <c r="H1749" s="2" t="s">
        <v>331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</row>
    <row r="1750" spans="1:15">
      <c r="A1750" s="2" t="s">
        <v>3973</v>
      </c>
      <c r="B1750" s="2" t="s">
        <v>57</v>
      </c>
      <c r="C1750" s="2" t="s">
        <v>4065</v>
      </c>
      <c r="D1750" s="2" t="s">
        <v>4066</v>
      </c>
      <c r="E1750" s="2" t="s">
        <v>30</v>
      </c>
      <c r="F1750" s="2" t="s">
        <v>54</v>
      </c>
      <c r="G1750" s="2" t="s">
        <v>70</v>
      </c>
      <c r="H1750" s="2" t="s">
        <v>331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</row>
    <row r="1751" spans="1:15">
      <c r="A1751" s="2" t="s">
        <v>3973</v>
      </c>
      <c r="B1751" s="2" t="s">
        <v>57</v>
      </c>
      <c r="C1751" s="2" t="s">
        <v>4052</v>
      </c>
      <c r="D1751" s="2" t="s">
        <v>4053</v>
      </c>
      <c r="E1751" s="2" t="s">
        <v>30</v>
      </c>
      <c r="F1751" s="2" t="s">
        <v>54</v>
      </c>
      <c r="G1751" s="2" t="s">
        <v>70</v>
      </c>
      <c r="H1751" s="2" t="s">
        <v>331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</row>
    <row r="1752" spans="1:15">
      <c r="A1752" s="2" t="s">
        <v>3973</v>
      </c>
      <c r="B1752" s="2" t="s">
        <v>57</v>
      </c>
      <c r="C1752" s="2" t="s">
        <v>4033</v>
      </c>
      <c r="D1752" s="2" t="s">
        <v>4034</v>
      </c>
      <c r="E1752" s="2" t="s">
        <v>30</v>
      </c>
      <c r="F1752" s="2" t="s">
        <v>54</v>
      </c>
      <c r="G1752" s="2" t="s">
        <v>70</v>
      </c>
      <c r="H1752" s="2" t="s">
        <v>331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</row>
    <row r="1753" spans="1:15">
      <c r="A1753" s="2" t="s">
        <v>3973</v>
      </c>
      <c r="B1753" s="2" t="s">
        <v>57</v>
      </c>
      <c r="C1753" s="2" t="s">
        <v>4009</v>
      </c>
      <c r="D1753" s="2" t="s">
        <v>4010</v>
      </c>
      <c r="E1753" s="2" t="s">
        <v>30</v>
      </c>
      <c r="F1753" s="2" t="s">
        <v>54</v>
      </c>
      <c r="G1753" s="2" t="s">
        <v>70</v>
      </c>
      <c r="H1753" s="2" t="s">
        <v>331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</row>
    <row r="1754" spans="1:15">
      <c r="A1754" s="2" t="s">
        <v>3973</v>
      </c>
      <c r="B1754" s="2" t="s">
        <v>57</v>
      </c>
      <c r="C1754" s="2" t="s">
        <v>4050</v>
      </c>
      <c r="D1754" s="2" t="s">
        <v>4051</v>
      </c>
      <c r="E1754" s="2" t="s">
        <v>30</v>
      </c>
      <c r="F1754" s="2" t="s">
        <v>54</v>
      </c>
      <c r="G1754" s="2" t="s">
        <v>70</v>
      </c>
      <c r="H1754" s="2" t="s">
        <v>331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</row>
    <row r="1755" spans="1:15">
      <c r="A1755" s="2" t="s">
        <v>3973</v>
      </c>
      <c r="B1755" s="2" t="s">
        <v>57</v>
      </c>
      <c r="C1755" s="2" t="s">
        <v>4056</v>
      </c>
      <c r="D1755" s="2" t="s">
        <v>4057</v>
      </c>
      <c r="E1755" s="2" t="s">
        <v>30</v>
      </c>
      <c r="F1755" s="2" t="s">
        <v>54</v>
      </c>
      <c r="G1755" s="2" t="s">
        <v>70</v>
      </c>
      <c r="H1755" s="2" t="s">
        <v>331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</row>
    <row r="1756" spans="1:15">
      <c r="A1756" s="2" t="s">
        <v>3973</v>
      </c>
      <c r="B1756" s="2" t="s">
        <v>57</v>
      </c>
      <c r="C1756" s="2" t="s">
        <v>4069</v>
      </c>
      <c r="D1756" s="2" t="s">
        <v>4070</v>
      </c>
      <c r="E1756" s="2" t="s">
        <v>30</v>
      </c>
      <c r="F1756" s="2" t="s">
        <v>54</v>
      </c>
      <c r="G1756" s="2" t="s">
        <v>70</v>
      </c>
      <c r="H1756" s="2" t="s">
        <v>331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</row>
    <row r="1757" spans="1:15">
      <c r="A1757" s="2" t="s">
        <v>3973</v>
      </c>
      <c r="B1757" s="2" t="s">
        <v>57</v>
      </c>
      <c r="C1757" s="2" t="s">
        <v>4081</v>
      </c>
      <c r="D1757" s="2" t="s">
        <v>4082</v>
      </c>
      <c r="E1757" s="2" t="s">
        <v>30</v>
      </c>
      <c r="F1757" s="2" t="s">
        <v>54</v>
      </c>
      <c r="G1757" s="2" t="s">
        <v>70</v>
      </c>
      <c r="H1757" s="2" t="s">
        <v>331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</row>
    <row r="1758" spans="1:15">
      <c r="A1758" s="2" t="s">
        <v>3973</v>
      </c>
      <c r="B1758" s="2" t="s">
        <v>57</v>
      </c>
      <c r="C1758" s="2" t="s">
        <v>4054</v>
      </c>
      <c r="D1758" s="2" t="s">
        <v>4055</v>
      </c>
      <c r="E1758" s="2" t="s">
        <v>30</v>
      </c>
      <c r="F1758" s="2" t="s">
        <v>54</v>
      </c>
      <c r="G1758" s="2" t="s">
        <v>70</v>
      </c>
      <c r="H1758" s="2" t="s">
        <v>331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</row>
    <row r="1759" spans="1:15">
      <c r="A1759" s="2" t="s">
        <v>3973</v>
      </c>
      <c r="B1759" s="2" t="s">
        <v>57</v>
      </c>
      <c r="C1759" s="2" t="s">
        <v>4031</v>
      </c>
      <c r="D1759" s="2" t="s">
        <v>4032</v>
      </c>
      <c r="E1759" s="2" t="s">
        <v>30</v>
      </c>
      <c r="F1759" s="2" t="s">
        <v>54</v>
      </c>
      <c r="G1759" s="2" t="s">
        <v>70</v>
      </c>
      <c r="H1759" s="2" t="s">
        <v>331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</row>
    <row r="1760" spans="1:15">
      <c r="A1760" s="2" t="s">
        <v>3973</v>
      </c>
      <c r="B1760" s="2" t="s">
        <v>57</v>
      </c>
      <c r="C1760" s="2" t="s">
        <v>4063</v>
      </c>
      <c r="D1760" s="2" t="s">
        <v>4064</v>
      </c>
      <c r="E1760" s="2" t="s">
        <v>30</v>
      </c>
      <c r="F1760" s="2" t="s">
        <v>54</v>
      </c>
      <c r="G1760" s="2" t="s">
        <v>70</v>
      </c>
      <c r="H1760" s="2" t="s">
        <v>331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</row>
    <row r="1761" spans="1:15">
      <c r="A1761" s="2" t="s">
        <v>3973</v>
      </c>
      <c r="B1761" s="2" t="s">
        <v>57</v>
      </c>
      <c r="C1761" s="2" t="s">
        <v>4273</v>
      </c>
      <c r="D1761" s="2" t="s">
        <v>4274</v>
      </c>
      <c r="E1761" s="2" t="s">
        <v>30</v>
      </c>
      <c r="F1761" s="2" t="s">
        <v>54</v>
      </c>
      <c r="G1761" s="2" t="s">
        <v>425</v>
      </c>
      <c r="H1761" s="2" t="s">
        <v>331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</row>
    <row r="1762" spans="1:15">
      <c r="A1762" s="2" t="s">
        <v>3973</v>
      </c>
      <c r="B1762" s="2" t="s">
        <v>67</v>
      </c>
      <c r="C1762" s="2" t="s">
        <v>4161</v>
      </c>
      <c r="D1762" s="2" t="s">
        <v>7067</v>
      </c>
      <c r="E1762" s="2" t="s">
        <v>30</v>
      </c>
      <c r="F1762" s="2" t="s">
        <v>54</v>
      </c>
      <c r="G1762" s="2" t="s">
        <v>425</v>
      </c>
      <c r="H1762" s="2" t="s">
        <v>7622</v>
      </c>
      <c r="I1762" s="3">
        <v>15534.945046443951</v>
      </c>
      <c r="J1762" s="3">
        <v>8153.7193226398958</v>
      </c>
      <c r="K1762" s="3">
        <v>15808.272883834536</v>
      </c>
      <c r="L1762" s="3">
        <v>34291.156211520072</v>
      </c>
      <c r="M1762" s="3">
        <v>15719.321405493301</v>
      </c>
      <c r="N1762" s="3">
        <v>10166.819909541689</v>
      </c>
      <c r="O1762" s="3">
        <v>99674.234779473438</v>
      </c>
    </row>
    <row r="1763" spans="1:15">
      <c r="A1763" s="2" t="s">
        <v>3973</v>
      </c>
      <c r="B1763" s="2" t="s">
        <v>67</v>
      </c>
      <c r="C1763" s="2" t="s">
        <v>7111</v>
      </c>
      <c r="D1763" s="2" t="s">
        <v>7112</v>
      </c>
      <c r="E1763" s="2" t="s">
        <v>30</v>
      </c>
      <c r="F1763" s="2" t="s">
        <v>54</v>
      </c>
      <c r="G1763" s="2" t="s">
        <v>425</v>
      </c>
      <c r="H1763" s="2" t="s">
        <v>7622</v>
      </c>
      <c r="I1763" s="3">
        <v>15534.945046443951</v>
      </c>
      <c r="J1763" s="3">
        <v>8153.7193226398958</v>
      </c>
      <c r="K1763" s="3">
        <v>15808.272883834534</v>
      </c>
      <c r="L1763" s="3">
        <v>34291.156211520043</v>
      </c>
      <c r="M1763" s="3">
        <v>15719.321405493305</v>
      </c>
      <c r="N1763" s="3">
        <v>10166.819909541693</v>
      </c>
      <c r="O1763" s="3">
        <v>99674.234779473423</v>
      </c>
    </row>
    <row r="1764" spans="1:15">
      <c r="A1764" s="2" t="s">
        <v>3973</v>
      </c>
      <c r="B1764" s="2" t="s">
        <v>67</v>
      </c>
      <c r="C1764" s="2" t="s">
        <v>7148</v>
      </c>
      <c r="D1764" s="2" t="s">
        <v>7149</v>
      </c>
      <c r="E1764" s="2" t="s">
        <v>30</v>
      </c>
      <c r="F1764" s="2" t="s">
        <v>54</v>
      </c>
      <c r="G1764" s="2" t="s">
        <v>425</v>
      </c>
      <c r="H1764" s="2" t="s">
        <v>7622</v>
      </c>
      <c r="I1764" s="3">
        <v>15534.945046443951</v>
      </c>
      <c r="J1764" s="3">
        <v>8153.7193226398958</v>
      </c>
      <c r="K1764" s="3">
        <v>15808.272883834536</v>
      </c>
      <c r="L1764" s="3">
        <v>34291.15621152005</v>
      </c>
      <c r="M1764" s="3">
        <v>15719.3214054933</v>
      </c>
      <c r="N1764" s="3">
        <v>10166.819909541691</v>
      </c>
      <c r="O1764" s="3">
        <v>99674.234779473423</v>
      </c>
    </row>
    <row r="1765" spans="1:15">
      <c r="A1765" s="2" t="s">
        <v>3973</v>
      </c>
      <c r="B1765" s="2" t="s">
        <v>67</v>
      </c>
      <c r="C1765" s="2" t="s">
        <v>4179</v>
      </c>
      <c r="D1765" s="2" t="s">
        <v>7121</v>
      </c>
      <c r="E1765" s="2" t="s">
        <v>30</v>
      </c>
      <c r="F1765" s="2" t="s">
        <v>54</v>
      </c>
      <c r="G1765" s="2" t="s">
        <v>425</v>
      </c>
      <c r="H1765" s="2" t="s">
        <v>7622</v>
      </c>
      <c r="I1765" s="3">
        <v>15534.945046443951</v>
      </c>
      <c r="J1765" s="3">
        <v>8153.7193226398949</v>
      </c>
      <c r="K1765" s="3">
        <v>15808.272883834534</v>
      </c>
      <c r="L1765" s="3">
        <v>34291.156211520043</v>
      </c>
      <c r="M1765" s="3">
        <v>15719.3214054933</v>
      </c>
      <c r="N1765" s="3">
        <v>10166.819909541695</v>
      </c>
      <c r="O1765" s="3">
        <v>99674.234779473423</v>
      </c>
    </row>
    <row r="1766" spans="1:15">
      <c r="A1766" s="2" t="s">
        <v>3973</v>
      </c>
      <c r="B1766" s="2" t="s">
        <v>67</v>
      </c>
      <c r="C1766" s="2" t="s">
        <v>7106</v>
      </c>
      <c r="D1766" s="2" t="s">
        <v>7107</v>
      </c>
      <c r="E1766" s="2" t="s">
        <v>30</v>
      </c>
      <c r="F1766" s="2" t="s">
        <v>54</v>
      </c>
      <c r="G1766" s="2" t="s">
        <v>425</v>
      </c>
      <c r="H1766" s="2" t="s">
        <v>7622</v>
      </c>
      <c r="I1766" s="3">
        <v>15534.945046443951</v>
      </c>
      <c r="J1766" s="3">
        <v>8153.7193226398949</v>
      </c>
      <c r="K1766" s="3">
        <v>15808.272883834536</v>
      </c>
      <c r="L1766" s="3">
        <v>34291.15621152005</v>
      </c>
      <c r="M1766" s="3">
        <v>15719.321405493298</v>
      </c>
      <c r="N1766" s="3">
        <v>10166.819909541693</v>
      </c>
      <c r="O1766" s="3">
        <v>99674.234779473423</v>
      </c>
    </row>
    <row r="1767" spans="1:15">
      <c r="A1767" s="2" t="s">
        <v>3973</v>
      </c>
      <c r="B1767" s="2" t="s">
        <v>67</v>
      </c>
      <c r="C1767" s="2" t="s">
        <v>4184</v>
      </c>
      <c r="D1767" s="2" t="s">
        <v>7120</v>
      </c>
      <c r="E1767" s="2" t="s">
        <v>30</v>
      </c>
      <c r="F1767" s="2" t="s">
        <v>54</v>
      </c>
      <c r="G1767" s="2" t="s">
        <v>425</v>
      </c>
      <c r="H1767" s="2" t="s">
        <v>7622</v>
      </c>
      <c r="I1767" s="3">
        <v>15534.945046443951</v>
      </c>
      <c r="J1767" s="3">
        <v>8153.7193226398949</v>
      </c>
      <c r="K1767" s="3">
        <v>15808.272883834537</v>
      </c>
      <c r="L1767" s="3">
        <v>34291.15621152005</v>
      </c>
      <c r="M1767" s="3">
        <v>15719.3214054933</v>
      </c>
      <c r="N1767" s="3">
        <v>10166.819909541691</v>
      </c>
      <c r="O1767" s="3">
        <v>99674.234779473423</v>
      </c>
    </row>
    <row r="1768" spans="1:15">
      <c r="A1768" s="2" t="s">
        <v>3973</v>
      </c>
      <c r="B1768" s="2" t="s">
        <v>67</v>
      </c>
      <c r="C1768" s="2" t="s">
        <v>7154</v>
      </c>
      <c r="D1768" s="2" t="s">
        <v>7155</v>
      </c>
      <c r="E1768" s="2" t="s">
        <v>30</v>
      </c>
      <c r="F1768" s="2" t="s">
        <v>54</v>
      </c>
      <c r="G1768" s="2" t="s">
        <v>425</v>
      </c>
      <c r="H1768" s="2" t="s">
        <v>7622</v>
      </c>
      <c r="I1768" s="3">
        <v>15534.945046443945</v>
      </c>
      <c r="J1768" s="3">
        <v>8153.7193226398949</v>
      </c>
      <c r="K1768" s="3">
        <v>15808.272883834536</v>
      </c>
      <c r="L1768" s="3">
        <v>34291.15621152005</v>
      </c>
      <c r="M1768" s="3">
        <v>15719.321405493305</v>
      </c>
      <c r="N1768" s="3">
        <v>10166.819909541693</v>
      </c>
      <c r="O1768" s="3">
        <v>99674.234779473423</v>
      </c>
    </row>
    <row r="1769" spans="1:15">
      <c r="A1769" s="2" t="s">
        <v>3973</v>
      </c>
      <c r="B1769" s="2" t="s">
        <v>67</v>
      </c>
      <c r="C1769" s="2" t="s">
        <v>3999</v>
      </c>
      <c r="D1769" s="2" t="s">
        <v>7095</v>
      </c>
      <c r="E1769" s="2" t="s">
        <v>30</v>
      </c>
      <c r="F1769" s="2" t="s">
        <v>54</v>
      </c>
      <c r="G1769" s="2" t="s">
        <v>425</v>
      </c>
      <c r="H1769" s="2" t="s">
        <v>7622</v>
      </c>
      <c r="I1769" s="3">
        <v>15534.945046443951</v>
      </c>
      <c r="J1769" s="3">
        <v>8153.719322639894</v>
      </c>
      <c r="K1769" s="3">
        <v>15808.272883834536</v>
      </c>
      <c r="L1769" s="3">
        <v>34291.156211520043</v>
      </c>
      <c r="M1769" s="3">
        <v>15719.321405493303</v>
      </c>
      <c r="N1769" s="3">
        <v>10166.819909541689</v>
      </c>
      <c r="O1769" s="3">
        <v>99674.234779473423</v>
      </c>
    </row>
    <row r="1770" spans="1:15">
      <c r="A1770" s="2" t="s">
        <v>3973</v>
      </c>
      <c r="B1770" s="2" t="s">
        <v>67</v>
      </c>
      <c r="C1770" s="2" t="s">
        <v>4171</v>
      </c>
      <c r="D1770" s="2" t="s">
        <v>7145</v>
      </c>
      <c r="E1770" s="2" t="s">
        <v>30</v>
      </c>
      <c r="F1770" s="2" t="s">
        <v>54</v>
      </c>
      <c r="G1770" s="2" t="s">
        <v>425</v>
      </c>
      <c r="H1770" s="2" t="s">
        <v>7622</v>
      </c>
      <c r="I1770" s="3">
        <v>15534.945046443951</v>
      </c>
      <c r="J1770" s="3">
        <v>8153.7193226398958</v>
      </c>
      <c r="K1770" s="3">
        <v>15808.272883834532</v>
      </c>
      <c r="L1770" s="3">
        <v>34291.15621152005</v>
      </c>
      <c r="M1770" s="3">
        <v>15719.321405493301</v>
      </c>
      <c r="N1770" s="3">
        <v>10166.819909541689</v>
      </c>
      <c r="O1770" s="3">
        <v>99674.234779473423</v>
      </c>
    </row>
    <row r="1771" spans="1:15">
      <c r="A1771" s="2" t="s">
        <v>3973</v>
      </c>
      <c r="B1771" s="2" t="s">
        <v>67</v>
      </c>
      <c r="C1771" s="2" t="s">
        <v>4127</v>
      </c>
      <c r="D1771" s="2" t="s">
        <v>7123</v>
      </c>
      <c r="E1771" s="2" t="s">
        <v>30</v>
      </c>
      <c r="F1771" s="2" t="s">
        <v>54</v>
      </c>
      <c r="G1771" s="2" t="s">
        <v>425</v>
      </c>
      <c r="H1771" s="2" t="s">
        <v>7622</v>
      </c>
      <c r="I1771" s="3">
        <v>15534.945046443949</v>
      </c>
      <c r="J1771" s="3">
        <v>8153.7193226398958</v>
      </c>
      <c r="K1771" s="3">
        <v>15808.272883834534</v>
      </c>
      <c r="L1771" s="3">
        <v>34291.156211520043</v>
      </c>
      <c r="M1771" s="3">
        <v>15719.321405493296</v>
      </c>
      <c r="N1771" s="3">
        <v>10166.819909541691</v>
      </c>
      <c r="O1771" s="3">
        <v>99674.234779473423</v>
      </c>
    </row>
    <row r="1772" spans="1:15">
      <c r="A1772" s="2" t="s">
        <v>3973</v>
      </c>
      <c r="B1772" s="2" t="s">
        <v>67</v>
      </c>
      <c r="C1772" s="2" t="s">
        <v>4009</v>
      </c>
      <c r="D1772" s="2" t="s">
        <v>7104</v>
      </c>
      <c r="E1772" s="2" t="s">
        <v>30</v>
      </c>
      <c r="F1772" s="2" t="s">
        <v>54</v>
      </c>
      <c r="G1772" s="2" t="s">
        <v>425</v>
      </c>
      <c r="H1772" s="2" t="s">
        <v>7622</v>
      </c>
      <c r="I1772" s="3">
        <v>15534.945046443951</v>
      </c>
      <c r="J1772" s="3">
        <v>8153.7193226398949</v>
      </c>
      <c r="K1772" s="3">
        <v>15808.272883834536</v>
      </c>
      <c r="L1772" s="3">
        <v>34291.156211520036</v>
      </c>
      <c r="M1772" s="3">
        <v>15719.321405493303</v>
      </c>
      <c r="N1772" s="3">
        <v>10166.819909541693</v>
      </c>
      <c r="O1772" s="3">
        <v>99674.234779473423</v>
      </c>
    </row>
    <row r="1773" spans="1:15">
      <c r="A1773" s="2" t="s">
        <v>3973</v>
      </c>
      <c r="B1773" s="2" t="s">
        <v>67</v>
      </c>
      <c r="C1773" s="2" t="s">
        <v>4113</v>
      </c>
      <c r="D1773" s="2" t="s">
        <v>7094</v>
      </c>
      <c r="E1773" s="2" t="s">
        <v>30</v>
      </c>
      <c r="F1773" s="2" t="s">
        <v>54</v>
      </c>
      <c r="G1773" s="2" t="s">
        <v>425</v>
      </c>
      <c r="H1773" s="2" t="s">
        <v>7622</v>
      </c>
      <c r="I1773" s="3">
        <v>15534.945046443952</v>
      </c>
      <c r="J1773" s="3">
        <v>8153.7193226398949</v>
      </c>
      <c r="K1773" s="3">
        <v>15808.272883834532</v>
      </c>
      <c r="L1773" s="3">
        <v>34291.156211520036</v>
      </c>
      <c r="M1773" s="3">
        <v>15719.321405493305</v>
      </c>
      <c r="N1773" s="3">
        <v>10166.819909541691</v>
      </c>
      <c r="O1773" s="3">
        <v>99674.234779473423</v>
      </c>
    </row>
    <row r="1774" spans="1:15">
      <c r="A1774" s="2" t="s">
        <v>3973</v>
      </c>
      <c r="B1774" s="2" t="s">
        <v>67</v>
      </c>
      <c r="C1774" s="2" t="s">
        <v>7074</v>
      </c>
      <c r="D1774" s="2" t="s">
        <v>7075</v>
      </c>
      <c r="E1774" s="2" t="s">
        <v>30</v>
      </c>
      <c r="F1774" s="2" t="s">
        <v>54</v>
      </c>
      <c r="G1774" s="2" t="s">
        <v>425</v>
      </c>
      <c r="H1774" s="2" t="s">
        <v>7622</v>
      </c>
      <c r="I1774" s="3">
        <v>15534.945046443951</v>
      </c>
      <c r="J1774" s="3">
        <v>8153.719322639894</v>
      </c>
      <c r="K1774" s="3">
        <v>15808.272883834541</v>
      </c>
      <c r="L1774" s="3">
        <v>34291.156211520036</v>
      </c>
      <c r="M1774" s="3">
        <v>15719.321405493303</v>
      </c>
      <c r="N1774" s="3">
        <v>10166.8199095417</v>
      </c>
      <c r="O1774" s="3">
        <v>99674.234779473423</v>
      </c>
    </row>
    <row r="1775" spans="1:15">
      <c r="A1775" s="2" t="s">
        <v>3973</v>
      </c>
      <c r="B1775" s="2" t="s">
        <v>67</v>
      </c>
      <c r="C1775" s="2" t="s">
        <v>4188</v>
      </c>
      <c r="D1775" s="2" t="s">
        <v>7068</v>
      </c>
      <c r="E1775" s="2" t="s">
        <v>30</v>
      </c>
      <c r="F1775" s="2" t="s">
        <v>54</v>
      </c>
      <c r="G1775" s="2" t="s">
        <v>425</v>
      </c>
      <c r="H1775" s="2" t="s">
        <v>7622</v>
      </c>
      <c r="I1775" s="3">
        <v>15534.945046443949</v>
      </c>
      <c r="J1775" s="3">
        <v>8153.7193226398958</v>
      </c>
      <c r="K1775" s="3">
        <v>15808.272883834534</v>
      </c>
      <c r="L1775" s="3">
        <v>34291.156211520043</v>
      </c>
      <c r="M1775" s="3">
        <v>15719.3214054933</v>
      </c>
      <c r="N1775" s="3">
        <v>10166.819909541693</v>
      </c>
      <c r="O1775" s="3">
        <v>99674.234779473423</v>
      </c>
    </row>
    <row r="1776" spans="1:15">
      <c r="A1776" s="2" t="s">
        <v>3973</v>
      </c>
      <c r="B1776" s="2" t="s">
        <v>67</v>
      </c>
      <c r="C1776" s="2" t="s">
        <v>7134</v>
      </c>
      <c r="D1776" s="2" t="s">
        <v>7135</v>
      </c>
      <c r="E1776" s="2" t="s">
        <v>30</v>
      </c>
      <c r="F1776" s="2" t="s">
        <v>54</v>
      </c>
      <c r="G1776" s="2" t="s">
        <v>425</v>
      </c>
      <c r="H1776" s="2" t="s">
        <v>7622</v>
      </c>
      <c r="I1776" s="3">
        <v>15534.945046443952</v>
      </c>
      <c r="J1776" s="3">
        <v>8153.7193226398949</v>
      </c>
      <c r="K1776" s="3">
        <v>15808.272883834536</v>
      </c>
      <c r="L1776" s="3">
        <v>34291.15621152005</v>
      </c>
      <c r="M1776" s="3">
        <v>15719.321405493301</v>
      </c>
      <c r="N1776" s="3">
        <v>10166.819909541693</v>
      </c>
      <c r="O1776" s="3">
        <v>99674.234779473423</v>
      </c>
    </row>
    <row r="1777" spans="1:15">
      <c r="A1777" s="2" t="s">
        <v>3973</v>
      </c>
      <c r="B1777" s="2" t="s">
        <v>67</v>
      </c>
      <c r="C1777" s="2" t="s">
        <v>4186</v>
      </c>
      <c r="D1777" s="2" t="s">
        <v>7084</v>
      </c>
      <c r="E1777" s="2" t="s">
        <v>30</v>
      </c>
      <c r="F1777" s="2" t="s">
        <v>54</v>
      </c>
      <c r="G1777" s="2" t="s">
        <v>425</v>
      </c>
      <c r="H1777" s="2" t="s">
        <v>7622</v>
      </c>
      <c r="I1777" s="3">
        <v>15534.945046443952</v>
      </c>
      <c r="J1777" s="3">
        <v>8153.7193226398958</v>
      </c>
      <c r="K1777" s="3">
        <v>15808.272883834532</v>
      </c>
      <c r="L1777" s="3">
        <v>34291.156211520058</v>
      </c>
      <c r="M1777" s="3">
        <v>15719.321405493301</v>
      </c>
      <c r="N1777" s="3">
        <v>10166.819909541691</v>
      </c>
      <c r="O1777" s="3">
        <v>99674.234779473423</v>
      </c>
    </row>
    <row r="1778" spans="1:15">
      <c r="A1778" s="2" t="s">
        <v>3973</v>
      </c>
      <c r="B1778" s="2" t="s">
        <v>67</v>
      </c>
      <c r="C1778" s="2" t="s">
        <v>4119</v>
      </c>
      <c r="D1778" s="2" t="s">
        <v>7119</v>
      </c>
      <c r="E1778" s="2" t="s">
        <v>30</v>
      </c>
      <c r="F1778" s="2" t="s">
        <v>54</v>
      </c>
      <c r="G1778" s="2" t="s">
        <v>425</v>
      </c>
      <c r="H1778" s="2" t="s">
        <v>7622</v>
      </c>
      <c r="I1778" s="3">
        <v>15534.945046443951</v>
      </c>
      <c r="J1778" s="3">
        <v>8153.7193226398958</v>
      </c>
      <c r="K1778" s="3">
        <v>15808.272883834536</v>
      </c>
      <c r="L1778" s="3">
        <v>34291.156211520043</v>
      </c>
      <c r="M1778" s="3">
        <v>15719.321405493301</v>
      </c>
      <c r="N1778" s="3">
        <v>10166.819909541693</v>
      </c>
      <c r="O1778" s="3">
        <v>99674.234779473423</v>
      </c>
    </row>
    <row r="1779" spans="1:15">
      <c r="A1779" s="2" t="s">
        <v>3973</v>
      </c>
      <c r="B1779" s="2" t="s">
        <v>67</v>
      </c>
      <c r="C1779" s="2" t="s">
        <v>7150</v>
      </c>
      <c r="D1779" s="2" t="s">
        <v>7151</v>
      </c>
      <c r="E1779" s="2" t="s">
        <v>30</v>
      </c>
      <c r="F1779" s="2" t="s">
        <v>54</v>
      </c>
      <c r="G1779" s="2" t="s">
        <v>425</v>
      </c>
      <c r="H1779" s="2" t="s">
        <v>7622</v>
      </c>
      <c r="I1779" s="3">
        <v>15534.945046443952</v>
      </c>
      <c r="J1779" s="3">
        <v>8153.7193226398977</v>
      </c>
      <c r="K1779" s="3">
        <v>15808.272883834536</v>
      </c>
      <c r="L1779" s="3">
        <v>34291.156211520036</v>
      </c>
      <c r="M1779" s="3">
        <v>15719.321405493301</v>
      </c>
      <c r="N1779" s="3">
        <v>10166.819909541691</v>
      </c>
      <c r="O1779" s="3">
        <v>99674.234779473423</v>
      </c>
    </row>
    <row r="1780" spans="1:15">
      <c r="A1780" s="2" t="s">
        <v>3973</v>
      </c>
      <c r="B1780" s="2" t="s">
        <v>67</v>
      </c>
      <c r="C1780" s="2" t="s">
        <v>7085</v>
      </c>
      <c r="D1780" s="2" t="s">
        <v>7086</v>
      </c>
      <c r="E1780" s="2" t="s">
        <v>30</v>
      </c>
      <c r="F1780" s="2" t="s">
        <v>54</v>
      </c>
      <c r="G1780" s="2" t="s">
        <v>425</v>
      </c>
      <c r="H1780" s="2" t="s">
        <v>7622</v>
      </c>
      <c r="I1780" s="3">
        <v>15534.945046443951</v>
      </c>
      <c r="J1780" s="3">
        <v>8153.7193226398958</v>
      </c>
      <c r="K1780" s="3">
        <v>15808.272883834534</v>
      </c>
      <c r="L1780" s="3">
        <v>34291.15621152005</v>
      </c>
      <c r="M1780" s="3">
        <v>15719.321405493301</v>
      </c>
      <c r="N1780" s="3">
        <v>10166.819909541693</v>
      </c>
      <c r="O1780" s="3">
        <v>99674.234779473423</v>
      </c>
    </row>
    <row r="1781" spans="1:15">
      <c r="A1781" s="2" t="s">
        <v>3973</v>
      </c>
      <c r="B1781" s="2" t="s">
        <v>67</v>
      </c>
      <c r="C1781" s="2" t="s">
        <v>4157</v>
      </c>
      <c r="D1781" s="2" t="s">
        <v>7133</v>
      </c>
      <c r="E1781" s="2" t="s">
        <v>30</v>
      </c>
      <c r="F1781" s="2" t="s">
        <v>54</v>
      </c>
      <c r="G1781" s="2" t="s">
        <v>425</v>
      </c>
      <c r="H1781" s="2" t="s">
        <v>7622</v>
      </c>
      <c r="I1781" s="3">
        <v>15534.945046443951</v>
      </c>
      <c r="J1781" s="3">
        <v>8153.7193226398977</v>
      </c>
      <c r="K1781" s="3">
        <v>15808.272883834536</v>
      </c>
      <c r="L1781" s="3">
        <v>34291.156211520043</v>
      </c>
      <c r="M1781" s="3">
        <v>15719.321405493303</v>
      </c>
      <c r="N1781" s="3">
        <v>10166.819909541693</v>
      </c>
      <c r="O1781" s="3">
        <v>99674.234779473423</v>
      </c>
    </row>
    <row r="1782" spans="1:15">
      <c r="A1782" s="2" t="s">
        <v>3973</v>
      </c>
      <c r="B1782" s="2" t="s">
        <v>67</v>
      </c>
      <c r="C1782" s="2" t="s">
        <v>4137</v>
      </c>
      <c r="D1782" s="2" t="s">
        <v>7153</v>
      </c>
      <c r="E1782" s="2" t="s">
        <v>30</v>
      </c>
      <c r="F1782" s="2" t="s">
        <v>54</v>
      </c>
      <c r="G1782" s="2" t="s">
        <v>425</v>
      </c>
      <c r="H1782" s="2" t="s">
        <v>7622</v>
      </c>
      <c r="I1782" s="3">
        <v>15534.945046443951</v>
      </c>
      <c r="J1782" s="3">
        <v>8153.7193226398967</v>
      </c>
      <c r="K1782" s="3">
        <v>15808.272883834536</v>
      </c>
      <c r="L1782" s="3">
        <v>34291.156211520036</v>
      </c>
      <c r="M1782" s="3">
        <v>15719.321405493301</v>
      </c>
      <c r="N1782" s="3">
        <v>10166.819909541693</v>
      </c>
      <c r="O1782" s="3">
        <v>99674.234779473423</v>
      </c>
    </row>
    <row r="1783" spans="1:15">
      <c r="A1783" s="2" t="s">
        <v>3973</v>
      </c>
      <c r="B1783" s="2" t="s">
        <v>67</v>
      </c>
      <c r="C1783" s="2" t="s">
        <v>7127</v>
      </c>
      <c r="D1783" s="2" t="s">
        <v>7128</v>
      </c>
      <c r="E1783" s="2" t="s">
        <v>30</v>
      </c>
      <c r="F1783" s="2" t="s">
        <v>54</v>
      </c>
      <c r="G1783" s="2" t="s">
        <v>425</v>
      </c>
      <c r="H1783" s="2" t="s">
        <v>7622</v>
      </c>
      <c r="I1783" s="3">
        <v>15534.945046443951</v>
      </c>
      <c r="J1783" s="3">
        <v>8153.7193226398958</v>
      </c>
      <c r="K1783" s="3">
        <v>15808.272883834539</v>
      </c>
      <c r="L1783" s="3">
        <v>34291.15621152005</v>
      </c>
      <c r="M1783" s="3">
        <v>15719.321405493301</v>
      </c>
      <c r="N1783" s="3">
        <v>10166.819909541695</v>
      </c>
      <c r="O1783" s="3">
        <v>99674.234779473423</v>
      </c>
    </row>
    <row r="1784" spans="1:15">
      <c r="A1784" s="2" t="s">
        <v>3973</v>
      </c>
      <c r="B1784" s="2" t="s">
        <v>67</v>
      </c>
      <c r="C1784" s="2" t="s">
        <v>4145</v>
      </c>
      <c r="D1784" s="2" t="s">
        <v>7146</v>
      </c>
      <c r="E1784" s="2" t="s">
        <v>30</v>
      </c>
      <c r="F1784" s="2" t="s">
        <v>54</v>
      </c>
      <c r="G1784" s="2" t="s">
        <v>425</v>
      </c>
      <c r="H1784" s="2" t="s">
        <v>7622</v>
      </c>
      <c r="I1784" s="3">
        <v>15534.945046443949</v>
      </c>
      <c r="J1784" s="3">
        <v>8153.7193226398949</v>
      </c>
      <c r="K1784" s="3">
        <v>15808.272883834534</v>
      </c>
      <c r="L1784" s="3">
        <v>34291.156211520043</v>
      </c>
      <c r="M1784" s="3">
        <v>15719.321405493294</v>
      </c>
      <c r="N1784" s="3">
        <v>10166.819909541691</v>
      </c>
      <c r="O1784" s="3">
        <v>99674.234779473409</v>
      </c>
    </row>
    <row r="1785" spans="1:15">
      <c r="A1785" s="2" t="s">
        <v>3973</v>
      </c>
      <c r="B1785" s="2" t="s">
        <v>67</v>
      </c>
      <c r="C1785" s="2" t="s">
        <v>7069</v>
      </c>
      <c r="D1785" s="2" t="s">
        <v>7070</v>
      </c>
      <c r="E1785" s="2" t="s">
        <v>30</v>
      </c>
      <c r="F1785" s="2" t="s">
        <v>54</v>
      </c>
      <c r="G1785" s="2" t="s">
        <v>425</v>
      </c>
      <c r="H1785" s="2" t="s">
        <v>7622</v>
      </c>
      <c r="I1785" s="3">
        <v>15534.945046443949</v>
      </c>
      <c r="J1785" s="3">
        <v>8153.7193226398958</v>
      </c>
      <c r="K1785" s="3">
        <v>15808.272883834537</v>
      </c>
      <c r="L1785" s="3">
        <v>34291.156211520036</v>
      </c>
      <c r="M1785" s="3">
        <v>15719.321405493298</v>
      </c>
      <c r="N1785" s="3">
        <v>10166.819909541689</v>
      </c>
      <c r="O1785" s="3">
        <v>99674.234779473409</v>
      </c>
    </row>
    <row r="1786" spans="1:15">
      <c r="A1786" s="2" t="s">
        <v>3973</v>
      </c>
      <c r="B1786" s="2" t="s">
        <v>67</v>
      </c>
      <c r="C1786" s="2" t="s">
        <v>7115</v>
      </c>
      <c r="D1786" s="2" t="s">
        <v>7116</v>
      </c>
      <c r="E1786" s="2" t="s">
        <v>30</v>
      </c>
      <c r="F1786" s="2" t="s">
        <v>54</v>
      </c>
      <c r="G1786" s="2" t="s">
        <v>425</v>
      </c>
      <c r="H1786" s="2" t="s">
        <v>7622</v>
      </c>
      <c r="I1786" s="3">
        <v>15534.945046443951</v>
      </c>
      <c r="J1786" s="3">
        <v>8153.7193226398949</v>
      </c>
      <c r="K1786" s="3">
        <v>15808.272883834532</v>
      </c>
      <c r="L1786" s="3">
        <v>34291.156211520043</v>
      </c>
      <c r="M1786" s="3">
        <v>15719.3214054933</v>
      </c>
      <c r="N1786" s="3">
        <v>10166.819909541693</v>
      </c>
      <c r="O1786" s="3">
        <v>99674.234779473409</v>
      </c>
    </row>
    <row r="1787" spans="1:15">
      <c r="A1787" s="2" t="s">
        <v>3973</v>
      </c>
      <c r="B1787" s="2" t="s">
        <v>67</v>
      </c>
      <c r="C1787" s="2" t="s">
        <v>4208</v>
      </c>
      <c r="D1787" s="2" t="s">
        <v>7126</v>
      </c>
      <c r="E1787" s="2" t="s">
        <v>30</v>
      </c>
      <c r="F1787" s="2" t="s">
        <v>54</v>
      </c>
      <c r="G1787" s="2" t="s">
        <v>425</v>
      </c>
      <c r="H1787" s="2" t="s">
        <v>7622</v>
      </c>
      <c r="I1787" s="3">
        <v>15534.945046443949</v>
      </c>
      <c r="J1787" s="3">
        <v>8153.7193226398958</v>
      </c>
      <c r="K1787" s="3">
        <v>15808.272883834532</v>
      </c>
      <c r="L1787" s="3">
        <v>34291.156211520036</v>
      </c>
      <c r="M1787" s="3">
        <v>15719.321405493301</v>
      </c>
      <c r="N1787" s="3">
        <v>10166.819909541693</v>
      </c>
      <c r="O1787" s="3">
        <v>99674.234779473409</v>
      </c>
    </row>
    <row r="1788" spans="1:15">
      <c r="A1788" s="2" t="s">
        <v>3973</v>
      </c>
      <c r="B1788" s="2" t="s">
        <v>67</v>
      </c>
      <c r="C1788" s="2" t="s">
        <v>7117</v>
      </c>
      <c r="D1788" s="2" t="s">
        <v>7118</v>
      </c>
      <c r="E1788" s="2" t="s">
        <v>30</v>
      </c>
      <c r="F1788" s="2" t="s">
        <v>54</v>
      </c>
      <c r="G1788" s="2" t="s">
        <v>425</v>
      </c>
      <c r="H1788" s="2" t="s">
        <v>7622</v>
      </c>
      <c r="I1788" s="3">
        <v>15534.945046443951</v>
      </c>
      <c r="J1788" s="3">
        <v>8153.7193226398958</v>
      </c>
      <c r="K1788" s="3">
        <v>15808.272883834536</v>
      </c>
      <c r="L1788" s="3">
        <v>34291.156211520036</v>
      </c>
      <c r="M1788" s="3">
        <v>15719.321405493301</v>
      </c>
      <c r="N1788" s="3">
        <v>10166.819909541689</v>
      </c>
      <c r="O1788" s="3">
        <v>99674.234779473409</v>
      </c>
    </row>
    <row r="1789" spans="1:15">
      <c r="A1789" s="2" t="s">
        <v>3973</v>
      </c>
      <c r="B1789" s="2" t="s">
        <v>67</v>
      </c>
      <c r="C1789" s="2" t="s">
        <v>4153</v>
      </c>
      <c r="D1789" s="2" t="s">
        <v>7147</v>
      </c>
      <c r="E1789" s="2" t="s">
        <v>30</v>
      </c>
      <c r="F1789" s="2" t="s">
        <v>54</v>
      </c>
      <c r="G1789" s="2" t="s">
        <v>425</v>
      </c>
      <c r="H1789" s="2" t="s">
        <v>7622</v>
      </c>
      <c r="I1789" s="3">
        <v>15534.945046443949</v>
      </c>
      <c r="J1789" s="3">
        <v>8153.7193226398958</v>
      </c>
      <c r="K1789" s="3">
        <v>15808.272883834532</v>
      </c>
      <c r="L1789" s="3">
        <v>34291.156211520043</v>
      </c>
      <c r="M1789" s="3">
        <v>15719.321405493301</v>
      </c>
      <c r="N1789" s="3">
        <v>10166.819909541693</v>
      </c>
      <c r="O1789" s="3">
        <v>99674.234779473409</v>
      </c>
    </row>
    <row r="1790" spans="1:15">
      <c r="A1790" s="2" t="s">
        <v>3973</v>
      </c>
      <c r="B1790" s="2" t="s">
        <v>67</v>
      </c>
      <c r="C1790" s="2" t="s">
        <v>4096</v>
      </c>
      <c r="D1790" s="2" t="s">
        <v>7110</v>
      </c>
      <c r="E1790" s="2" t="s">
        <v>30</v>
      </c>
      <c r="F1790" s="2" t="s">
        <v>54</v>
      </c>
      <c r="G1790" s="2" t="s">
        <v>425</v>
      </c>
      <c r="H1790" s="2" t="s">
        <v>7622</v>
      </c>
      <c r="I1790" s="3">
        <v>15534.945046443951</v>
      </c>
      <c r="J1790" s="3">
        <v>8153.7193226398967</v>
      </c>
      <c r="K1790" s="3">
        <v>15808.272883834532</v>
      </c>
      <c r="L1790" s="3">
        <v>34291.156211520036</v>
      </c>
      <c r="M1790" s="3">
        <v>15719.321405493301</v>
      </c>
      <c r="N1790" s="3">
        <v>10166.819909541689</v>
      </c>
      <c r="O1790" s="3">
        <v>99674.234779473409</v>
      </c>
    </row>
    <row r="1791" spans="1:15">
      <c r="A1791" s="2" t="s">
        <v>3973</v>
      </c>
      <c r="B1791" s="2" t="s">
        <v>67</v>
      </c>
      <c r="C1791" s="2" t="s">
        <v>7138</v>
      </c>
      <c r="D1791" s="2" t="s">
        <v>7139</v>
      </c>
      <c r="E1791" s="2" t="s">
        <v>30</v>
      </c>
      <c r="F1791" s="2" t="s">
        <v>54</v>
      </c>
      <c r="G1791" s="2" t="s">
        <v>425</v>
      </c>
      <c r="H1791" s="2" t="s">
        <v>7622</v>
      </c>
      <c r="I1791" s="3">
        <v>15534.945046443947</v>
      </c>
      <c r="J1791" s="3">
        <v>8153.7193226398958</v>
      </c>
      <c r="K1791" s="3">
        <v>15808.272883834536</v>
      </c>
      <c r="L1791" s="3">
        <v>34291.156211520036</v>
      </c>
      <c r="M1791" s="3">
        <v>15719.321405493301</v>
      </c>
      <c r="N1791" s="3">
        <v>10166.819909541693</v>
      </c>
      <c r="O1791" s="3">
        <v>99674.234779473409</v>
      </c>
    </row>
    <row r="1792" spans="1:15">
      <c r="A1792" s="2" t="s">
        <v>3973</v>
      </c>
      <c r="B1792" s="2" t="s">
        <v>67</v>
      </c>
      <c r="C1792" s="2" t="s">
        <v>4107</v>
      </c>
      <c r="D1792" s="2" t="s">
        <v>7105</v>
      </c>
      <c r="E1792" s="2" t="s">
        <v>30</v>
      </c>
      <c r="F1792" s="2" t="s">
        <v>54</v>
      </c>
      <c r="G1792" s="2" t="s">
        <v>425</v>
      </c>
      <c r="H1792" s="2" t="s">
        <v>7622</v>
      </c>
      <c r="I1792" s="3">
        <v>15534.945046443947</v>
      </c>
      <c r="J1792" s="3">
        <v>8153.7193226398967</v>
      </c>
      <c r="K1792" s="3">
        <v>15808.272883834534</v>
      </c>
      <c r="L1792" s="3">
        <v>34291.156211520043</v>
      </c>
      <c r="M1792" s="3">
        <v>15719.321405493303</v>
      </c>
      <c r="N1792" s="3">
        <v>10166.819909541691</v>
      </c>
      <c r="O1792" s="3">
        <v>99674.234779473409</v>
      </c>
    </row>
    <row r="1793" spans="1:15">
      <c r="A1793" s="2" t="s">
        <v>3973</v>
      </c>
      <c r="B1793" s="2" t="s">
        <v>67</v>
      </c>
      <c r="C1793" s="2" t="s">
        <v>4175</v>
      </c>
      <c r="D1793" s="2" t="s">
        <v>7122</v>
      </c>
      <c r="E1793" s="2" t="s">
        <v>30</v>
      </c>
      <c r="F1793" s="2" t="s">
        <v>54</v>
      </c>
      <c r="G1793" s="2" t="s">
        <v>425</v>
      </c>
      <c r="H1793" s="2" t="s">
        <v>7622</v>
      </c>
      <c r="I1793" s="3">
        <v>15534.945046443951</v>
      </c>
      <c r="J1793" s="3">
        <v>8153.7193226398949</v>
      </c>
      <c r="K1793" s="3">
        <v>15808.272883834532</v>
      </c>
      <c r="L1793" s="3">
        <v>34291.156211520043</v>
      </c>
      <c r="M1793" s="3">
        <v>15719.321405493298</v>
      </c>
      <c r="N1793" s="3">
        <v>10166.819909541691</v>
      </c>
      <c r="O1793" s="3">
        <v>99674.234779473409</v>
      </c>
    </row>
    <row r="1794" spans="1:15">
      <c r="A1794" s="2" t="s">
        <v>3973</v>
      </c>
      <c r="B1794" s="2" t="s">
        <v>67</v>
      </c>
      <c r="C1794" s="2" t="s">
        <v>4206</v>
      </c>
      <c r="D1794" s="2" t="s">
        <v>7108</v>
      </c>
      <c r="E1794" s="2" t="s">
        <v>30</v>
      </c>
      <c r="F1794" s="2" t="s">
        <v>54</v>
      </c>
      <c r="G1794" s="2" t="s">
        <v>425</v>
      </c>
      <c r="H1794" s="2" t="s">
        <v>7622</v>
      </c>
      <c r="I1794" s="3">
        <v>15534.945046443949</v>
      </c>
      <c r="J1794" s="3">
        <v>8153.7193226398949</v>
      </c>
      <c r="K1794" s="3">
        <v>15808.272883834532</v>
      </c>
      <c r="L1794" s="3">
        <v>34291.156211520043</v>
      </c>
      <c r="M1794" s="3">
        <v>15719.321405493301</v>
      </c>
      <c r="N1794" s="3">
        <v>10166.819909541691</v>
      </c>
      <c r="O1794" s="3">
        <v>99674.234779473409</v>
      </c>
    </row>
    <row r="1795" spans="1:15">
      <c r="A1795" s="2" t="s">
        <v>3973</v>
      </c>
      <c r="B1795" s="2" t="s">
        <v>67</v>
      </c>
      <c r="C1795" s="2" t="s">
        <v>4117</v>
      </c>
      <c r="D1795" s="2" t="s">
        <v>7090</v>
      </c>
      <c r="E1795" s="2" t="s">
        <v>30</v>
      </c>
      <c r="F1795" s="2" t="s">
        <v>54</v>
      </c>
      <c r="G1795" s="2" t="s">
        <v>425</v>
      </c>
      <c r="H1795" s="2" t="s">
        <v>7622</v>
      </c>
      <c r="I1795" s="3">
        <v>15534.945046443951</v>
      </c>
      <c r="J1795" s="3">
        <v>8153.7193226398958</v>
      </c>
      <c r="K1795" s="3">
        <v>15808.272883834537</v>
      </c>
      <c r="L1795" s="3">
        <v>34291.156211520036</v>
      </c>
      <c r="M1795" s="3">
        <v>15719.321405493296</v>
      </c>
      <c r="N1795" s="3">
        <v>10166.819909541689</v>
      </c>
      <c r="O1795" s="3">
        <v>99674.234779473409</v>
      </c>
    </row>
    <row r="1796" spans="1:15">
      <c r="A1796" s="2" t="s">
        <v>3973</v>
      </c>
      <c r="B1796" s="2" t="s">
        <v>67</v>
      </c>
      <c r="C1796" s="2" t="s">
        <v>7124</v>
      </c>
      <c r="D1796" s="2" t="s">
        <v>7125</v>
      </c>
      <c r="E1796" s="2" t="s">
        <v>30</v>
      </c>
      <c r="F1796" s="2" t="s">
        <v>54</v>
      </c>
      <c r="G1796" s="2" t="s">
        <v>425</v>
      </c>
      <c r="H1796" s="2" t="s">
        <v>7622</v>
      </c>
      <c r="I1796" s="3">
        <v>15534.945046443949</v>
      </c>
      <c r="J1796" s="3">
        <v>8153.7193226398949</v>
      </c>
      <c r="K1796" s="3">
        <v>15808.272883834532</v>
      </c>
      <c r="L1796" s="3">
        <v>34291.156211520036</v>
      </c>
      <c r="M1796" s="3">
        <v>15719.321405493301</v>
      </c>
      <c r="N1796" s="3">
        <v>10166.819909541691</v>
      </c>
      <c r="O1796" s="3">
        <v>99674.234779473409</v>
      </c>
    </row>
    <row r="1797" spans="1:15">
      <c r="A1797" s="2" t="s">
        <v>3973</v>
      </c>
      <c r="B1797" s="2" t="s">
        <v>67</v>
      </c>
      <c r="C1797" s="2" t="s">
        <v>3987</v>
      </c>
      <c r="D1797" s="2" t="s">
        <v>7109</v>
      </c>
      <c r="E1797" s="2" t="s">
        <v>30</v>
      </c>
      <c r="F1797" s="2" t="s">
        <v>54</v>
      </c>
      <c r="G1797" s="2" t="s">
        <v>425</v>
      </c>
      <c r="H1797" s="2" t="s">
        <v>7622</v>
      </c>
      <c r="I1797" s="3">
        <v>15534.945046443949</v>
      </c>
      <c r="J1797" s="3">
        <v>8153.7193226398949</v>
      </c>
      <c r="K1797" s="3">
        <v>15808.272883834537</v>
      </c>
      <c r="L1797" s="3">
        <v>34291.156211520043</v>
      </c>
      <c r="M1797" s="3">
        <v>15719.3214054933</v>
      </c>
      <c r="N1797" s="3">
        <v>10166.819909541691</v>
      </c>
      <c r="O1797" s="3">
        <v>99674.234779473409</v>
      </c>
    </row>
    <row r="1798" spans="1:15">
      <c r="A1798" s="2" t="s">
        <v>3973</v>
      </c>
      <c r="B1798" s="2" t="s">
        <v>67</v>
      </c>
      <c r="C1798" s="2" t="s">
        <v>4104</v>
      </c>
      <c r="D1798" s="2" t="s">
        <v>7089</v>
      </c>
      <c r="E1798" s="2" t="s">
        <v>30</v>
      </c>
      <c r="F1798" s="2" t="s">
        <v>54</v>
      </c>
      <c r="G1798" s="2" t="s">
        <v>425</v>
      </c>
      <c r="H1798" s="2" t="s">
        <v>7622</v>
      </c>
      <c r="I1798" s="3">
        <v>15534.945046443952</v>
      </c>
      <c r="J1798" s="3">
        <v>8153.7193226398958</v>
      </c>
      <c r="K1798" s="3">
        <v>15808.272883834536</v>
      </c>
      <c r="L1798" s="3">
        <v>34291.156211520036</v>
      </c>
      <c r="M1798" s="3">
        <v>15719.3214054933</v>
      </c>
      <c r="N1798" s="3">
        <v>10166.819909541691</v>
      </c>
      <c r="O1798" s="3">
        <v>99674.234779473409</v>
      </c>
    </row>
    <row r="1799" spans="1:15">
      <c r="A1799" s="2" t="s">
        <v>3973</v>
      </c>
      <c r="B1799" s="2" t="s">
        <v>67</v>
      </c>
      <c r="C1799" s="2" t="s">
        <v>4094</v>
      </c>
      <c r="D1799" s="2" t="s">
        <v>7093</v>
      </c>
      <c r="E1799" s="2" t="s">
        <v>30</v>
      </c>
      <c r="F1799" s="2" t="s">
        <v>54</v>
      </c>
      <c r="G1799" s="2" t="s">
        <v>425</v>
      </c>
      <c r="H1799" s="2" t="s">
        <v>7622</v>
      </c>
      <c r="I1799" s="3">
        <v>15534.945046443949</v>
      </c>
      <c r="J1799" s="3">
        <v>8153.7193226398949</v>
      </c>
      <c r="K1799" s="3">
        <v>15808.272883834534</v>
      </c>
      <c r="L1799" s="3">
        <v>34291.156211520036</v>
      </c>
      <c r="M1799" s="3">
        <v>15719.321405493303</v>
      </c>
      <c r="N1799" s="3">
        <v>10166.819909541688</v>
      </c>
      <c r="O1799" s="3">
        <v>99674.234779473409</v>
      </c>
    </row>
    <row r="1800" spans="1:15">
      <c r="A1800" s="2" t="s">
        <v>3973</v>
      </c>
      <c r="B1800" s="2" t="s">
        <v>67</v>
      </c>
      <c r="C1800" s="2" t="s">
        <v>4200</v>
      </c>
      <c r="D1800" s="2" t="s">
        <v>7103</v>
      </c>
      <c r="E1800" s="2" t="s">
        <v>30</v>
      </c>
      <c r="F1800" s="2" t="s">
        <v>54</v>
      </c>
      <c r="G1800" s="2" t="s">
        <v>425</v>
      </c>
      <c r="H1800" s="2" t="s">
        <v>7622</v>
      </c>
      <c r="I1800" s="3">
        <v>15534.945046443949</v>
      </c>
      <c r="J1800" s="3">
        <v>8153.7193226398958</v>
      </c>
      <c r="K1800" s="3">
        <v>15808.272883834528</v>
      </c>
      <c r="L1800" s="3">
        <v>34291.156211520036</v>
      </c>
      <c r="M1800" s="3">
        <v>15719.321405493303</v>
      </c>
      <c r="N1800" s="3">
        <v>10166.819909541693</v>
      </c>
      <c r="O1800" s="3">
        <v>99674.234779473409</v>
      </c>
    </row>
    <row r="1801" spans="1:15">
      <c r="A1801" s="2" t="s">
        <v>3973</v>
      </c>
      <c r="B1801" s="2" t="s">
        <v>67</v>
      </c>
      <c r="C1801" s="2" t="s">
        <v>4100</v>
      </c>
      <c r="D1801" s="2" t="s">
        <v>7071</v>
      </c>
      <c r="E1801" s="2" t="s">
        <v>30</v>
      </c>
      <c r="F1801" s="2" t="s">
        <v>54</v>
      </c>
      <c r="G1801" s="2" t="s">
        <v>425</v>
      </c>
      <c r="H1801" s="2" t="s">
        <v>7622</v>
      </c>
      <c r="I1801" s="3">
        <v>15534.945046443951</v>
      </c>
      <c r="J1801" s="3">
        <v>8153.7193226398967</v>
      </c>
      <c r="K1801" s="3">
        <v>15808.272883834537</v>
      </c>
      <c r="L1801" s="3">
        <v>34291.156211520036</v>
      </c>
      <c r="M1801" s="3">
        <v>15719.321405493303</v>
      </c>
      <c r="N1801" s="3">
        <v>10166.819909541691</v>
      </c>
      <c r="O1801" s="3">
        <v>99674.234779473409</v>
      </c>
    </row>
    <row r="1802" spans="1:15">
      <c r="A1802" s="2" t="s">
        <v>3973</v>
      </c>
      <c r="B1802" s="2" t="s">
        <v>67</v>
      </c>
      <c r="C1802" s="2" t="s">
        <v>4149</v>
      </c>
      <c r="D1802" s="2" t="s">
        <v>7099</v>
      </c>
      <c r="E1802" s="2" t="s">
        <v>30</v>
      </c>
      <c r="F1802" s="2" t="s">
        <v>54</v>
      </c>
      <c r="G1802" s="2" t="s">
        <v>425</v>
      </c>
      <c r="H1802" s="2" t="s">
        <v>7622</v>
      </c>
      <c r="I1802" s="3">
        <v>15534.945046443947</v>
      </c>
      <c r="J1802" s="3">
        <v>8153.719322639894</v>
      </c>
      <c r="K1802" s="3">
        <v>15808.272883834534</v>
      </c>
      <c r="L1802" s="3">
        <v>34291.156211520036</v>
      </c>
      <c r="M1802" s="3">
        <v>15719.321405493301</v>
      </c>
      <c r="N1802" s="3">
        <v>10166.819909541691</v>
      </c>
      <c r="O1802" s="3">
        <v>99674.234779473409</v>
      </c>
    </row>
    <row r="1803" spans="1:15">
      <c r="A1803" s="2" t="s">
        <v>3973</v>
      </c>
      <c r="B1803" s="2" t="s">
        <v>67</v>
      </c>
      <c r="C1803" s="2" t="s">
        <v>4246</v>
      </c>
      <c r="D1803" s="2" t="s">
        <v>7076</v>
      </c>
      <c r="E1803" s="2" t="s">
        <v>30</v>
      </c>
      <c r="F1803" s="2" t="s">
        <v>54</v>
      </c>
      <c r="G1803" s="2" t="s">
        <v>425</v>
      </c>
      <c r="H1803" s="2" t="s">
        <v>7622</v>
      </c>
      <c r="I1803" s="3">
        <v>15534.945046443951</v>
      </c>
      <c r="J1803" s="3">
        <v>8153.7193226398967</v>
      </c>
      <c r="K1803" s="3">
        <v>15808.272883834539</v>
      </c>
      <c r="L1803" s="3">
        <v>34291.156211520036</v>
      </c>
      <c r="M1803" s="3">
        <v>15719.3214054933</v>
      </c>
      <c r="N1803" s="3">
        <v>10166.819909541695</v>
      </c>
      <c r="O1803" s="3">
        <v>99674.234779473409</v>
      </c>
    </row>
    <row r="1804" spans="1:15">
      <c r="A1804" s="2" t="s">
        <v>3973</v>
      </c>
      <c r="B1804" s="2" t="s">
        <v>67</v>
      </c>
      <c r="C1804" s="2" t="s">
        <v>7082</v>
      </c>
      <c r="D1804" s="2" t="s">
        <v>7083</v>
      </c>
      <c r="E1804" s="2" t="s">
        <v>30</v>
      </c>
      <c r="F1804" s="2" t="s">
        <v>54</v>
      </c>
      <c r="G1804" s="2" t="s">
        <v>425</v>
      </c>
      <c r="H1804" s="2" t="s">
        <v>7622</v>
      </c>
      <c r="I1804" s="3">
        <v>15534.945046443952</v>
      </c>
      <c r="J1804" s="3">
        <v>8153.7193226398958</v>
      </c>
      <c r="K1804" s="3">
        <v>15808.272883834532</v>
      </c>
      <c r="L1804" s="3">
        <v>34291.156211520043</v>
      </c>
      <c r="M1804" s="3">
        <v>15719.321405493296</v>
      </c>
      <c r="N1804" s="3">
        <v>10166.819909541693</v>
      </c>
      <c r="O1804" s="3">
        <v>99674.234779473409</v>
      </c>
    </row>
    <row r="1805" spans="1:15">
      <c r="A1805" s="2" t="s">
        <v>3973</v>
      </c>
      <c r="B1805" s="2" t="s">
        <v>67</v>
      </c>
      <c r="C1805" s="2" t="s">
        <v>7136</v>
      </c>
      <c r="D1805" s="2" t="s">
        <v>7137</v>
      </c>
      <c r="E1805" s="2" t="s">
        <v>30</v>
      </c>
      <c r="F1805" s="2" t="s">
        <v>54</v>
      </c>
      <c r="G1805" s="2" t="s">
        <v>425</v>
      </c>
      <c r="H1805" s="2" t="s">
        <v>7622</v>
      </c>
      <c r="I1805" s="3">
        <v>15534.945046443947</v>
      </c>
      <c r="J1805" s="3">
        <v>8153.7193226398958</v>
      </c>
      <c r="K1805" s="3">
        <v>15808.272883834534</v>
      </c>
      <c r="L1805" s="3">
        <v>34291.156211520029</v>
      </c>
      <c r="M1805" s="3">
        <v>15719.321405493301</v>
      </c>
      <c r="N1805" s="3">
        <v>10166.819909541691</v>
      </c>
      <c r="O1805" s="3">
        <v>99674.234779473409</v>
      </c>
    </row>
    <row r="1806" spans="1:15">
      <c r="A1806" s="2" t="s">
        <v>3973</v>
      </c>
      <c r="B1806" s="2" t="s">
        <v>67</v>
      </c>
      <c r="C1806" s="2" t="s">
        <v>4163</v>
      </c>
      <c r="D1806" s="2" t="s">
        <v>7102</v>
      </c>
      <c r="E1806" s="2" t="s">
        <v>30</v>
      </c>
      <c r="F1806" s="2" t="s">
        <v>54</v>
      </c>
      <c r="G1806" s="2" t="s">
        <v>425</v>
      </c>
      <c r="H1806" s="2" t="s">
        <v>7622</v>
      </c>
      <c r="I1806" s="3">
        <v>15534.945046443951</v>
      </c>
      <c r="J1806" s="3">
        <v>8153.7193226398949</v>
      </c>
      <c r="K1806" s="3">
        <v>15808.272883834539</v>
      </c>
      <c r="L1806" s="3">
        <v>34291.156211520043</v>
      </c>
      <c r="M1806" s="3">
        <v>15719.321405493298</v>
      </c>
      <c r="N1806" s="3">
        <v>10166.819909541689</v>
      </c>
      <c r="O1806" s="3">
        <v>99674.234779473409</v>
      </c>
    </row>
    <row r="1807" spans="1:15">
      <c r="A1807" s="2" t="s">
        <v>3973</v>
      </c>
      <c r="B1807" s="2" t="s">
        <v>67</v>
      </c>
      <c r="C1807" s="2" t="s">
        <v>4141</v>
      </c>
      <c r="D1807" s="2" t="s">
        <v>7080</v>
      </c>
      <c r="E1807" s="2" t="s">
        <v>30</v>
      </c>
      <c r="F1807" s="2" t="s">
        <v>54</v>
      </c>
      <c r="G1807" s="2" t="s">
        <v>425</v>
      </c>
      <c r="H1807" s="2" t="s">
        <v>7622</v>
      </c>
      <c r="I1807" s="3">
        <v>15534.945046443947</v>
      </c>
      <c r="J1807" s="3">
        <v>8153.7193226398958</v>
      </c>
      <c r="K1807" s="3">
        <v>15808.272883834534</v>
      </c>
      <c r="L1807" s="3">
        <v>34291.156211520043</v>
      </c>
      <c r="M1807" s="3">
        <v>15719.321405493298</v>
      </c>
      <c r="N1807" s="3">
        <v>10166.819909541693</v>
      </c>
      <c r="O1807" s="3">
        <v>99674.234779473409</v>
      </c>
    </row>
    <row r="1808" spans="1:15">
      <c r="A1808" s="2" t="s">
        <v>3973</v>
      </c>
      <c r="B1808" s="2" t="s">
        <v>67</v>
      </c>
      <c r="C1808" s="2" t="s">
        <v>7141</v>
      </c>
      <c r="D1808" s="2" t="s">
        <v>7142</v>
      </c>
      <c r="E1808" s="2" t="s">
        <v>30</v>
      </c>
      <c r="F1808" s="2" t="s">
        <v>54</v>
      </c>
      <c r="G1808" s="2" t="s">
        <v>425</v>
      </c>
      <c r="H1808" s="2" t="s">
        <v>7622</v>
      </c>
      <c r="I1808" s="3">
        <v>15534.945046443945</v>
      </c>
      <c r="J1808" s="3">
        <v>8153.719322639894</v>
      </c>
      <c r="K1808" s="3">
        <v>15808.272883834534</v>
      </c>
      <c r="L1808" s="3">
        <v>34291.156211520036</v>
      </c>
      <c r="M1808" s="3">
        <v>15719.321405493305</v>
      </c>
      <c r="N1808" s="3">
        <v>10166.819909541695</v>
      </c>
      <c r="O1808" s="3">
        <v>99674.234779473409</v>
      </c>
    </row>
    <row r="1809" spans="1:15">
      <c r="A1809" s="2" t="s">
        <v>3973</v>
      </c>
      <c r="B1809" s="2" t="s">
        <v>67</v>
      </c>
      <c r="C1809" s="2" t="s">
        <v>4143</v>
      </c>
      <c r="D1809" s="2" t="s">
        <v>7081</v>
      </c>
      <c r="E1809" s="2" t="s">
        <v>30</v>
      </c>
      <c r="F1809" s="2" t="s">
        <v>54</v>
      </c>
      <c r="G1809" s="2" t="s">
        <v>425</v>
      </c>
      <c r="H1809" s="2" t="s">
        <v>7622</v>
      </c>
      <c r="I1809" s="3">
        <v>15534.945046443949</v>
      </c>
      <c r="J1809" s="3">
        <v>8153.7193226398958</v>
      </c>
      <c r="K1809" s="3">
        <v>15808.272883834534</v>
      </c>
      <c r="L1809" s="3">
        <v>34291.15621152005</v>
      </c>
      <c r="M1809" s="3">
        <v>15719.321405493301</v>
      </c>
      <c r="N1809" s="3">
        <v>10166.819909541691</v>
      </c>
      <c r="O1809" s="3">
        <v>99674.234779473409</v>
      </c>
    </row>
    <row r="1810" spans="1:15">
      <c r="A1810" s="2" t="s">
        <v>3973</v>
      </c>
      <c r="B1810" s="2" t="s">
        <v>67</v>
      </c>
      <c r="C1810" s="2" t="s">
        <v>4133</v>
      </c>
      <c r="D1810" s="2" t="s">
        <v>7079</v>
      </c>
      <c r="E1810" s="2" t="s">
        <v>30</v>
      </c>
      <c r="F1810" s="2" t="s">
        <v>54</v>
      </c>
      <c r="G1810" s="2" t="s">
        <v>425</v>
      </c>
      <c r="H1810" s="2" t="s">
        <v>7622</v>
      </c>
      <c r="I1810" s="3">
        <v>15534.945046443949</v>
      </c>
      <c r="J1810" s="3">
        <v>8153.7193226398949</v>
      </c>
      <c r="K1810" s="3">
        <v>15808.272883834537</v>
      </c>
      <c r="L1810" s="3">
        <v>34291.156211520036</v>
      </c>
      <c r="M1810" s="3">
        <v>15719.321405493298</v>
      </c>
      <c r="N1810" s="3">
        <v>10166.819909541693</v>
      </c>
      <c r="O1810" s="3">
        <v>99674.234779473409</v>
      </c>
    </row>
    <row r="1811" spans="1:15">
      <c r="A1811" s="2" t="s">
        <v>3973</v>
      </c>
      <c r="B1811" s="2" t="s">
        <v>67</v>
      </c>
      <c r="C1811" s="2" t="s">
        <v>7091</v>
      </c>
      <c r="D1811" s="2" t="s">
        <v>7092</v>
      </c>
      <c r="E1811" s="2" t="s">
        <v>30</v>
      </c>
      <c r="F1811" s="2" t="s">
        <v>54</v>
      </c>
      <c r="G1811" s="2" t="s">
        <v>425</v>
      </c>
      <c r="H1811" s="2" t="s">
        <v>7622</v>
      </c>
      <c r="I1811" s="3">
        <v>15534.945046443952</v>
      </c>
      <c r="J1811" s="3">
        <v>8153.7193226398958</v>
      </c>
      <c r="K1811" s="3">
        <v>15808.272883834536</v>
      </c>
      <c r="L1811" s="3">
        <v>34291.156211520029</v>
      </c>
      <c r="M1811" s="3">
        <v>15719.321405493305</v>
      </c>
      <c r="N1811" s="3">
        <v>10166.819909541693</v>
      </c>
      <c r="O1811" s="3">
        <v>99674.234779473409</v>
      </c>
    </row>
    <row r="1812" spans="1:15">
      <c r="A1812" s="2" t="s">
        <v>3973</v>
      </c>
      <c r="B1812" s="2" t="s">
        <v>67</v>
      </c>
      <c r="C1812" s="2" t="s">
        <v>7143</v>
      </c>
      <c r="D1812" s="2" t="s">
        <v>7144</v>
      </c>
      <c r="E1812" s="2" t="s">
        <v>30</v>
      </c>
      <c r="F1812" s="2" t="s">
        <v>54</v>
      </c>
      <c r="G1812" s="2" t="s">
        <v>425</v>
      </c>
      <c r="H1812" s="2" t="s">
        <v>7622</v>
      </c>
      <c r="I1812" s="3">
        <v>15534.945046443949</v>
      </c>
      <c r="J1812" s="3">
        <v>8153.7193226398958</v>
      </c>
      <c r="K1812" s="3">
        <v>15808.272883834532</v>
      </c>
      <c r="L1812" s="3">
        <v>34291.156211520043</v>
      </c>
      <c r="M1812" s="3">
        <v>15719.321405493301</v>
      </c>
      <c r="N1812" s="3">
        <v>10166.819909541695</v>
      </c>
      <c r="O1812" s="3">
        <v>99674.234779473409</v>
      </c>
    </row>
    <row r="1813" spans="1:15">
      <c r="A1813" s="2" t="s">
        <v>3973</v>
      </c>
      <c r="B1813" s="2" t="s">
        <v>67</v>
      </c>
      <c r="C1813" s="2" t="s">
        <v>7129</v>
      </c>
      <c r="D1813" s="2" t="s">
        <v>7130</v>
      </c>
      <c r="E1813" s="2" t="s">
        <v>30</v>
      </c>
      <c r="F1813" s="2" t="s">
        <v>54</v>
      </c>
      <c r="G1813" s="2" t="s">
        <v>425</v>
      </c>
      <c r="H1813" s="2" t="s">
        <v>7622</v>
      </c>
      <c r="I1813" s="3">
        <v>15534.945046443954</v>
      </c>
      <c r="J1813" s="3">
        <v>8153.7193226398958</v>
      </c>
      <c r="K1813" s="3">
        <v>15808.272883834537</v>
      </c>
      <c r="L1813" s="3">
        <v>34291.156211520036</v>
      </c>
      <c r="M1813" s="3">
        <v>15719.321405493294</v>
      </c>
      <c r="N1813" s="3">
        <v>10166.819909541688</v>
      </c>
      <c r="O1813" s="3">
        <v>99674.234779473409</v>
      </c>
    </row>
    <row r="1814" spans="1:15">
      <c r="A1814" s="2" t="s">
        <v>3973</v>
      </c>
      <c r="B1814" s="2" t="s">
        <v>67</v>
      </c>
      <c r="C1814" s="2" t="s">
        <v>7131</v>
      </c>
      <c r="D1814" s="2" t="s">
        <v>7132</v>
      </c>
      <c r="E1814" s="2" t="s">
        <v>30</v>
      </c>
      <c r="F1814" s="2" t="s">
        <v>54</v>
      </c>
      <c r="G1814" s="2" t="s">
        <v>425</v>
      </c>
      <c r="H1814" s="2" t="s">
        <v>7622</v>
      </c>
      <c r="I1814" s="3">
        <v>15534.945046443947</v>
      </c>
      <c r="J1814" s="3">
        <v>8153.719322639894</v>
      </c>
      <c r="K1814" s="3">
        <v>15808.272883834536</v>
      </c>
      <c r="L1814" s="3">
        <v>34291.156211520043</v>
      </c>
      <c r="M1814" s="3">
        <v>15719.321405493298</v>
      </c>
      <c r="N1814" s="3">
        <v>10166.819909541693</v>
      </c>
      <c r="O1814" s="3">
        <v>99674.234779473409</v>
      </c>
    </row>
    <row r="1815" spans="1:15">
      <c r="A1815" s="2" t="s">
        <v>3973</v>
      </c>
      <c r="B1815" s="2" t="s">
        <v>67</v>
      </c>
      <c r="C1815" s="2" t="s">
        <v>7072</v>
      </c>
      <c r="D1815" s="2" t="s">
        <v>7073</v>
      </c>
      <c r="E1815" s="2" t="s">
        <v>30</v>
      </c>
      <c r="F1815" s="2" t="s">
        <v>54</v>
      </c>
      <c r="G1815" s="2" t="s">
        <v>425</v>
      </c>
      <c r="H1815" s="2" t="s">
        <v>7622</v>
      </c>
      <c r="I1815" s="3">
        <v>15534.945046443951</v>
      </c>
      <c r="J1815" s="3">
        <v>8153.7193226398949</v>
      </c>
      <c r="K1815" s="3">
        <v>15808.272883834532</v>
      </c>
      <c r="L1815" s="3">
        <v>34291.156211520043</v>
      </c>
      <c r="M1815" s="3">
        <v>15719.321405493298</v>
      </c>
      <c r="N1815" s="3">
        <v>10166.819909541695</v>
      </c>
      <c r="O1815" s="3">
        <v>99674.234779473409</v>
      </c>
    </row>
    <row r="1816" spans="1:15">
      <c r="A1816" s="2" t="s">
        <v>3973</v>
      </c>
      <c r="B1816" s="2" t="s">
        <v>67</v>
      </c>
      <c r="C1816" s="2" t="s">
        <v>7077</v>
      </c>
      <c r="D1816" s="2" t="s">
        <v>7078</v>
      </c>
      <c r="E1816" s="2" t="s">
        <v>30</v>
      </c>
      <c r="F1816" s="2" t="s">
        <v>54</v>
      </c>
      <c r="G1816" s="2" t="s">
        <v>425</v>
      </c>
      <c r="H1816" s="2" t="s">
        <v>7622</v>
      </c>
      <c r="I1816" s="3">
        <v>15534.945046443951</v>
      </c>
      <c r="J1816" s="3">
        <v>8153.719322639894</v>
      </c>
      <c r="K1816" s="3">
        <v>15808.272883834534</v>
      </c>
      <c r="L1816" s="3">
        <v>34291.156211520036</v>
      </c>
      <c r="M1816" s="3">
        <v>15719.3214054933</v>
      </c>
      <c r="N1816" s="3">
        <v>10166.819909541693</v>
      </c>
      <c r="O1816" s="3">
        <v>99674.234779473394</v>
      </c>
    </row>
    <row r="1817" spans="1:15">
      <c r="A1817" s="2" t="s">
        <v>3973</v>
      </c>
      <c r="B1817" s="2" t="s">
        <v>67</v>
      </c>
      <c r="C1817" s="2" t="s">
        <v>4177</v>
      </c>
      <c r="D1817" s="2" t="s">
        <v>7152</v>
      </c>
      <c r="E1817" s="2" t="s">
        <v>30</v>
      </c>
      <c r="F1817" s="2" t="s">
        <v>54</v>
      </c>
      <c r="G1817" s="2" t="s">
        <v>425</v>
      </c>
      <c r="H1817" s="2" t="s">
        <v>7622</v>
      </c>
      <c r="I1817" s="3">
        <v>15534.945046443949</v>
      </c>
      <c r="J1817" s="3">
        <v>8153.7193226398958</v>
      </c>
      <c r="K1817" s="3">
        <v>15808.272883834536</v>
      </c>
      <c r="L1817" s="3">
        <v>34291.156211520021</v>
      </c>
      <c r="M1817" s="3">
        <v>15719.321405493301</v>
      </c>
      <c r="N1817" s="3">
        <v>10166.819909541686</v>
      </c>
      <c r="O1817" s="3">
        <v>99674.234779473394</v>
      </c>
    </row>
    <row r="1818" spans="1:15">
      <c r="A1818" s="2" t="s">
        <v>3973</v>
      </c>
      <c r="B1818" s="2" t="s">
        <v>67</v>
      </c>
      <c r="C1818" s="2" t="s">
        <v>4029</v>
      </c>
      <c r="D1818" s="2" t="s">
        <v>7097</v>
      </c>
      <c r="E1818" s="2" t="s">
        <v>30</v>
      </c>
      <c r="F1818" s="2" t="s">
        <v>54</v>
      </c>
      <c r="G1818" s="2" t="s">
        <v>425</v>
      </c>
      <c r="H1818" s="2" t="s">
        <v>7622</v>
      </c>
      <c r="I1818" s="3">
        <v>15534.945046443949</v>
      </c>
      <c r="J1818" s="3">
        <v>8153.719322639894</v>
      </c>
      <c r="K1818" s="3">
        <v>15808.272883834532</v>
      </c>
      <c r="L1818" s="3">
        <v>34291.156211520029</v>
      </c>
      <c r="M1818" s="3">
        <v>15719.321405493301</v>
      </c>
      <c r="N1818" s="3">
        <v>10166.819909541691</v>
      </c>
      <c r="O1818" s="3">
        <v>99674.234779473394</v>
      </c>
    </row>
    <row r="1819" spans="1:15">
      <c r="A1819" s="2" t="s">
        <v>3973</v>
      </c>
      <c r="B1819" s="2" t="s">
        <v>67</v>
      </c>
      <c r="C1819" s="2" t="s">
        <v>7113</v>
      </c>
      <c r="D1819" s="2" t="s">
        <v>7114</v>
      </c>
      <c r="E1819" s="2" t="s">
        <v>30</v>
      </c>
      <c r="F1819" s="2" t="s">
        <v>54</v>
      </c>
      <c r="G1819" s="2" t="s">
        <v>425</v>
      </c>
      <c r="H1819" s="2" t="s">
        <v>7622</v>
      </c>
      <c r="I1819" s="3">
        <v>15534.945046443951</v>
      </c>
      <c r="J1819" s="3">
        <v>8153.7193226398949</v>
      </c>
      <c r="K1819" s="3">
        <v>15808.272883834532</v>
      </c>
      <c r="L1819" s="3">
        <v>34291.156211520043</v>
      </c>
      <c r="M1819" s="3">
        <v>15719.3214054933</v>
      </c>
      <c r="N1819" s="3">
        <v>10166.819909541689</v>
      </c>
      <c r="O1819" s="3">
        <v>99674.234779473394</v>
      </c>
    </row>
    <row r="1820" spans="1:15">
      <c r="A1820" s="2" t="s">
        <v>3973</v>
      </c>
      <c r="B1820" s="2" t="s">
        <v>67</v>
      </c>
      <c r="C1820" s="2" t="s">
        <v>7100</v>
      </c>
      <c r="D1820" s="2" t="s">
        <v>7101</v>
      </c>
      <c r="E1820" s="2" t="s">
        <v>30</v>
      </c>
      <c r="F1820" s="2" t="s">
        <v>54</v>
      </c>
      <c r="G1820" s="2" t="s">
        <v>425</v>
      </c>
      <c r="H1820" s="2" t="s">
        <v>7622</v>
      </c>
      <c r="I1820" s="3">
        <v>15534.945046443947</v>
      </c>
      <c r="J1820" s="3">
        <v>8153.7193226398949</v>
      </c>
      <c r="K1820" s="3">
        <v>15808.272883834534</v>
      </c>
      <c r="L1820" s="3">
        <v>34291.156211520029</v>
      </c>
      <c r="M1820" s="3">
        <v>15719.321405493298</v>
      </c>
      <c r="N1820" s="3">
        <v>10166.819909541693</v>
      </c>
      <c r="O1820" s="3">
        <v>99674.234779473394</v>
      </c>
    </row>
    <row r="1821" spans="1:15">
      <c r="A1821" s="2" t="s">
        <v>3973</v>
      </c>
      <c r="B1821" s="2" t="s">
        <v>67</v>
      </c>
      <c r="C1821" s="2" t="s">
        <v>4098</v>
      </c>
      <c r="D1821" s="2" t="s">
        <v>7096</v>
      </c>
      <c r="E1821" s="2" t="s">
        <v>30</v>
      </c>
      <c r="F1821" s="2" t="s">
        <v>54</v>
      </c>
      <c r="G1821" s="2" t="s">
        <v>425</v>
      </c>
      <c r="H1821" s="2" t="s">
        <v>7622</v>
      </c>
      <c r="I1821" s="3">
        <v>15534.945046443951</v>
      </c>
      <c r="J1821" s="3">
        <v>8153.719322639894</v>
      </c>
      <c r="K1821" s="3">
        <v>15808.272883834532</v>
      </c>
      <c r="L1821" s="3">
        <v>34291.156211520036</v>
      </c>
      <c r="M1821" s="3">
        <v>15719.3214054933</v>
      </c>
      <c r="N1821" s="3">
        <v>10166.819909541691</v>
      </c>
      <c r="O1821" s="3">
        <v>99674.234779473394</v>
      </c>
    </row>
    <row r="1822" spans="1:15">
      <c r="A1822" s="2" t="s">
        <v>3973</v>
      </c>
      <c r="B1822" s="2" t="s">
        <v>67</v>
      </c>
      <c r="C1822" s="2" t="s">
        <v>7087</v>
      </c>
      <c r="D1822" s="2" t="s">
        <v>7088</v>
      </c>
      <c r="E1822" s="2" t="s">
        <v>30</v>
      </c>
      <c r="F1822" s="2" t="s">
        <v>54</v>
      </c>
      <c r="G1822" s="2" t="s">
        <v>425</v>
      </c>
      <c r="H1822" s="2" t="s">
        <v>7622</v>
      </c>
      <c r="I1822" s="3">
        <v>15534.945046443949</v>
      </c>
      <c r="J1822" s="3">
        <v>8153.7193226398949</v>
      </c>
      <c r="K1822" s="3">
        <v>15808.272883834534</v>
      </c>
      <c r="L1822" s="3">
        <v>34291.156211520029</v>
      </c>
      <c r="M1822" s="3">
        <v>15719.321405493301</v>
      </c>
      <c r="N1822" s="3">
        <v>10166.819909541693</v>
      </c>
      <c r="O1822" s="3">
        <v>99674.234779473394</v>
      </c>
    </row>
    <row r="1823" spans="1:15">
      <c r="A1823" s="2" t="s">
        <v>3973</v>
      </c>
      <c r="B1823" s="2" t="s">
        <v>67</v>
      </c>
      <c r="C1823" s="2" t="s">
        <v>4182</v>
      </c>
      <c r="D1823" s="2" t="s">
        <v>7140</v>
      </c>
      <c r="E1823" s="2" t="s">
        <v>30</v>
      </c>
      <c r="F1823" s="2" t="s">
        <v>54</v>
      </c>
      <c r="G1823" s="2" t="s">
        <v>425</v>
      </c>
      <c r="H1823" s="2" t="s">
        <v>7622</v>
      </c>
      <c r="I1823" s="3">
        <v>15534.945046443949</v>
      </c>
      <c r="J1823" s="3">
        <v>8153.7193226398949</v>
      </c>
      <c r="K1823" s="3">
        <v>15808.272883834534</v>
      </c>
      <c r="L1823" s="3">
        <v>34291.156211520029</v>
      </c>
      <c r="M1823" s="3">
        <v>15719.3214054933</v>
      </c>
      <c r="N1823" s="3">
        <v>10166.819909541691</v>
      </c>
      <c r="O1823" s="3">
        <v>99674.234779473394</v>
      </c>
    </row>
    <row r="1824" spans="1:15">
      <c r="A1824" s="2" t="s">
        <v>3973</v>
      </c>
      <c r="B1824" s="2" t="s">
        <v>67</v>
      </c>
      <c r="C1824" s="2" t="s">
        <v>4192</v>
      </c>
      <c r="D1824" s="2" t="s">
        <v>7098</v>
      </c>
      <c r="E1824" s="2" t="s">
        <v>30</v>
      </c>
      <c r="F1824" s="2" t="s">
        <v>54</v>
      </c>
      <c r="G1824" s="2" t="s">
        <v>425</v>
      </c>
      <c r="H1824" s="2" t="s">
        <v>7622</v>
      </c>
      <c r="I1824" s="3">
        <v>15534.945046443949</v>
      </c>
      <c r="J1824" s="3">
        <v>8153.7193226398949</v>
      </c>
      <c r="K1824" s="3">
        <v>15808.272883834536</v>
      </c>
      <c r="L1824" s="3">
        <v>34291.156211520036</v>
      </c>
      <c r="M1824" s="3">
        <v>15719.321405493298</v>
      </c>
      <c r="N1824" s="3">
        <v>10166.819909541693</v>
      </c>
      <c r="O1824" s="3">
        <v>99674.234779473394</v>
      </c>
    </row>
    <row r="1825" spans="1:15">
      <c r="A1825" s="2" t="s">
        <v>4570</v>
      </c>
      <c r="B1825" s="2" t="s">
        <v>747</v>
      </c>
      <c r="C1825" s="2" t="s">
        <v>5405</v>
      </c>
      <c r="D1825" s="2" t="s">
        <v>5406</v>
      </c>
      <c r="E1825" s="2" t="s">
        <v>443</v>
      </c>
      <c r="F1825" s="2" t="s">
        <v>456</v>
      </c>
      <c r="G1825" s="2" t="s">
        <v>468</v>
      </c>
      <c r="H1825" s="2" t="s">
        <v>1526</v>
      </c>
      <c r="I1825" s="3">
        <v>53337.11</v>
      </c>
      <c r="J1825" s="3">
        <v>0</v>
      </c>
      <c r="K1825" s="3">
        <v>71496.680000000008</v>
      </c>
      <c r="L1825" s="3">
        <v>44992.340000000004</v>
      </c>
      <c r="M1825" s="3">
        <v>27988.14</v>
      </c>
      <c r="N1825" s="3">
        <v>39579.130000000005</v>
      </c>
      <c r="O1825" s="3">
        <v>237393.40000000002</v>
      </c>
    </row>
    <row r="1826" spans="1:15">
      <c r="A1826" s="2" t="s">
        <v>4570</v>
      </c>
      <c r="B1826" s="2" t="s">
        <v>747</v>
      </c>
      <c r="C1826" s="2" t="s">
        <v>5091</v>
      </c>
      <c r="D1826" s="2" t="s">
        <v>5092</v>
      </c>
      <c r="E1826" s="2" t="s">
        <v>443</v>
      </c>
      <c r="F1826" s="2" t="s">
        <v>456</v>
      </c>
      <c r="G1826" s="2" t="s">
        <v>468</v>
      </c>
      <c r="H1826" s="2" t="s">
        <v>45</v>
      </c>
      <c r="I1826" s="3">
        <v>34899.31</v>
      </c>
      <c r="J1826" s="3">
        <v>3538.4</v>
      </c>
      <c r="K1826" s="3">
        <v>67226.649999999994</v>
      </c>
      <c r="L1826" s="3">
        <v>40948.699999999997</v>
      </c>
      <c r="M1826" s="3">
        <v>30942.1</v>
      </c>
      <c r="N1826" s="3">
        <v>8069.28</v>
      </c>
      <c r="O1826" s="3">
        <v>185624.44</v>
      </c>
    </row>
    <row r="1827" spans="1:15">
      <c r="A1827" s="2" t="s">
        <v>4570</v>
      </c>
      <c r="B1827" s="2" t="s">
        <v>747</v>
      </c>
      <c r="C1827" s="2" t="s">
        <v>5093</v>
      </c>
      <c r="D1827" s="2" t="s">
        <v>5094</v>
      </c>
      <c r="E1827" s="2" t="s">
        <v>443</v>
      </c>
      <c r="F1827" s="2" t="s">
        <v>456</v>
      </c>
      <c r="G1827" s="2" t="s">
        <v>468</v>
      </c>
      <c r="H1827" s="2" t="s">
        <v>45</v>
      </c>
      <c r="I1827" s="3">
        <v>19509.580000000002</v>
      </c>
      <c r="J1827" s="3">
        <v>5831.42</v>
      </c>
      <c r="K1827" s="3">
        <v>61951.869999999995</v>
      </c>
      <c r="L1827" s="3">
        <v>20284.080000000002</v>
      </c>
      <c r="M1827" s="3">
        <v>25792.13</v>
      </c>
      <c r="N1827" s="3">
        <v>36200.69</v>
      </c>
      <c r="O1827" s="3">
        <v>169569.77000000002</v>
      </c>
    </row>
    <row r="1828" spans="1:15">
      <c r="A1828" s="2" t="s">
        <v>4570</v>
      </c>
      <c r="B1828" s="2" t="s">
        <v>747</v>
      </c>
      <c r="C1828" s="2" t="s">
        <v>5420</v>
      </c>
      <c r="D1828" s="2" t="s">
        <v>5421</v>
      </c>
      <c r="E1828" s="2" t="s">
        <v>443</v>
      </c>
      <c r="F1828" s="2" t="s">
        <v>456</v>
      </c>
      <c r="G1828" s="2" t="s">
        <v>468</v>
      </c>
      <c r="H1828" s="2" t="s">
        <v>752</v>
      </c>
      <c r="I1828" s="3">
        <v>36816.340000000004</v>
      </c>
      <c r="J1828" s="3">
        <v>4992.41</v>
      </c>
      <c r="K1828" s="3">
        <v>67522.899999999994</v>
      </c>
      <c r="L1828" s="3">
        <v>13061.9</v>
      </c>
      <c r="M1828" s="3">
        <v>18961.219999999998</v>
      </c>
      <c r="N1828" s="3">
        <v>25353.159999999996</v>
      </c>
      <c r="O1828" s="3">
        <v>166707.93</v>
      </c>
    </row>
    <row r="1829" spans="1:15">
      <c r="A1829" s="2" t="s">
        <v>4570</v>
      </c>
      <c r="B1829" s="2" t="s">
        <v>747</v>
      </c>
      <c r="C1829" s="2" t="s">
        <v>5095</v>
      </c>
      <c r="D1829" s="2" t="s">
        <v>5096</v>
      </c>
      <c r="E1829" s="2" t="s">
        <v>443</v>
      </c>
      <c r="F1829" s="2" t="s">
        <v>456</v>
      </c>
      <c r="G1829" s="2" t="s">
        <v>468</v>
      </c>
      <c r="H1829" s="2" t="s">
        <v>45</v>
      </c>
      <c r="I1829" s="3">
        <v>18615.580000000002</v>
      </c>
      <c r="J1829" s="3">
        <v>3848.6600000000003</v>
      </c>
      <c r="K1829" s="3">
        <v>63191.22</v>
      </c>
      <c r="L1829" s="3">
        <v>27213.279999999999</v>
      </c>
      <c r="M1829" s="3">
        <v>38731.110000000008</v>
      </c>
      <c r="N1829" s="3">
        <v>13976.32</v>
      </c>
      <c r="O1829" s="3">
        <v>165576.17000000001</v>
      </c>
    </row>
    <row r="1830" spans="1:15">
      <c r="A1830" s="2" t="s">
        <v>4570</v>
      </c>
      <c r="B1830" s="2" t="s">
        <v>747</v>
      </c>
      <c r="C1830" s="2" t="s">
        <v>5102</v>
      </c>
      <c r="D1830" s="2" t="s">
        <v>5103</v>
      </c>
      <c r="E1830" s="2" t="s">
        <v>443</v>
      </c>
      <c r="F1830" s="2" t="s">
        <v>456</v>
      </c>
      <c r="G1830" s="2" t="s">
        <v>468</v>
      </c>
      <c r="H1830" s="2" t="s">
        <v>45</v>
      </c>
      <c r="I1830" s="3">
        <v>21807.960000000003</v>
      </c>
      <c r="J1830" s="3">
        <v>6371.22</v>
      </c>
      <c r="K1830" s="3">
        <v>50966.84</v>
      </c>
      <c r="L1830" s="3">
        <v>39282.11</v>
      </c>
      <c r="M1830" s="3">
        <v>15381.32</v>
      </c>
      <c r="N1830" s="3">
        <v>17362.11</v>
      </c>
      <c r="O1830" s="3">
        <v>151171.56</v>
      </c>
    </row>
    <row r="1831" spans="1:15">
      <c r="A1831" s="2" t="s">
        <v>4570</v>
      </c>
      <c r="B1831" s="2" t="s">
        <v>747</v>
      </c>
      <c r="C1831" s="2" t="s">
        <v>4659</v>
      </c>
      <c r="D1831" s="2" t="s">
        <v>5417</v>
      </c>
      <c r="E1831" s="2" t="s">
        <v>443</v>
      </c>
      <c r="F1831" s="2" t="s">
        <v>456</v>
      </c>
      <c r="G1831" s="2" t="s">
        <v>468</v>
      </c>
      <c r="H1831" s="2" t="s">
        <v>746</v>
      </c>
      <c r="I1831" s="3">
        <v>42418.94</v>
      </c>
      <c r="J1831" s="3">
        <v>4673.82</v>
      </c>
      <c r="K1831" s="3">
        <v>66426.42</v>
      </c>
      <c r="L1831" s="3">
        <v>14413.130000000001</v>
      </c>
      <c r="M1831" s="3">
        <v>8063.55</v>
      </c>
      <c r="N1831" s="3">
        <v>9437.25</v>
      </c>
      <c r="O1831" s="3">
        <v>145433.11000000002</v>
      </c>
    </row>
    <row r="1832" spans="1:15">
      <c r="A1832" s="2" t="s">
        <v>4570</v>
      </c>
      <c r="B1832" s="2" t="s">
        <v>747</v>
      </c>
      <c r="C1832" s="2" t="s">
        <v>5413</v>
      </c>
      <c r="D1832" s="2" t="s">
        <v>5414</v>
      </c>
      <c r="E1832" s="2" t="s">
        <v>443</v>
      </c>
      <c r="F1832" s="2" t="s">
        <v>456</v>
      </c>
      <c r="G1832" s="2" t="s">
        <v>468</v>
      </c>
      <c r="H1832" s="2" t="s">
        <v>746</v>
      </c>
      <c r="I1832" s="3">
        <v>28897.64</v>
      </c>
      <c r="J1832" s="3">
        <v>0</v>
      </c>
      <c r="K1832" s="3">
        <v>62234.09</v>
      </c>
      <c r="L1832" s="3">
        <v>18238.489999999998</v>
      </c>
      <c r="M1832" s="3">
        <v>9415.2199999999993</v>
      </c>
      <c r="N1832" s="3">
        <v>21745.870000000003</v>
      </c>
      <c r="O1832" s="3">
        <v>140531.31</v>
      </c>
    </row>
    <row r="1833" spans="1:15">
      <c r="A1833" s="2" t="s">
        <v>4570</v>
      </c>
      <c r="B1833" s="2" t="s">
        <v>747</v>
      </c>
      <c r="C1833" s="2" t="s">
        <v>5415</v>
      </c>
      <c r="D1833" s="2" t="s">
        <v>5416</v>
      </c>
      <c r="E1833" s="2" t="s">
        <v>443</v>
      </c>
      <c r="F1833" s="2" t="s">
        <v>456</v>
      </c>
      <c r="G1833" s="2" t="s">
        <v>468</v>
      </c>
      <c r="H1833" s="2" t="s">
        <v>45</v>
      </c>
      <c r="I1833" s="3">
        <v>57358.62</v>
      </c>
      <c r="J1833" s="3">
        <v>838.38000000000011</v>
      </c>
      <c r="K1833" s="3">
        <v>22416.86</v>
      </c>
      <c r="L1833" s="3">
        <v>29698.12</v>
      </c>
      <c r="M1833" s="3">
        <v>5736.33</v>
      </c>
      <c r="N1833" s="3">
        <v>18708.75</v>
      </c>
      <c r="O1833" s="3">
        <v>134757.06</v>
      </c>
    </row>
    <row r="1834" spans="1:15">
      <c r="A1834" s="2" t="s">
        <v>4570</v>
      </c>
      <c r="B1834" s="2" t="s">
        <v>747</v>
      </c>
      <c r="C1834" s="2" t="s">
        <v>5407</v>
      </c>
      <c r="D1834" s="2" t="s">
        <v>5408</v>
      </c>
      <c r="E1834" s="2" t="s">
        <v>443</v>
      </c>
      <c r="F1834" s="2" t="s">
        <v>456</v>
      </c>
      <c r="G1834" s="2" t="s">
        <v>468</v>
      </c>
      <c r="H1834" s="2" t="s">
        <v>1526</v>
      </c>
      <c r="I1834" s="3">
        <v>33815.58</v>
      </c>
      <c r="J1834" s="3">
        <v>0</v>
      </c>
      <c r="K1834" s="3">
        <v>18841.53</v>
      </c>
      <c r="L1834" s="3">
        <v>1772.4</v>
      </c>
      <c r="M1834" s="3">
        <v>7586.51</v>
      </c>
      <c r="N1834" s="3">
        <v>10782.52</v>
      </c>
      <c r="O1834" s="3">
        <v>72798.539999999994</v>
      </c>
    </row>
    <row r="1835" spans="1:15">
      <c r="A1835" s="2" t="s">
        <v>4570</v>
      </c>
      <c r="B1835" s="2" t="s">
        <v>747</v>
      </c>
      <c r="C1835" s="2" t="s">
        <v>5097</v>
      </c>
      <c r="D1835" s="2" t="s">
        <v>5098</v>
      </c>
      <c r="E1835" s="2" t="s">
        <v>443</v>
      </c>
      <c r="F1835" s="2" t="s">
        <v>456</v>
      </c>
      <c r="G1835" s="2" t="s">
        <v>468</v>
      </c>
      <c r="H1835" s="2" t="s">
        <v>45</v>
      </c>
      <c r="I1835" s="3">
        <v>15808.89</v>
      </c>
      <c r="J1835" s="3">
        <v>0</v>
      </c>
      <c r="K1835" s="3">
        <v>19181.52</v>
      </c>
      <c r="L1835" s="3">
        <v>3688.52</v>
      </c>
      <c r="M1835" s="3">
        <v>8236.5499999999993</v>
      </c>
      <c r="N1835" s="3">
        <v>14121.92</v>
      </c>
      <c r="O1835" s="3">
        <v>61037.4</v>
      </c>
    </row>
    <row r="1836" spans="1:15">
      <c r="A1836" s="2" t="s">
        <v>4570</v>
      </c>
      <c r="B1836" s="2" t="s">
        <v>747</v>
      </c>
      <c r="C1836" s="2" t="s">
        <v>4899</v>
      </c>
      <c r="D1836" s="2" t="s">
        <v>5101</v>
      </c>
      <c r="E1836" s="2" t="s">
        <v>443</v>
      </c>
      <c r="F1836" s="2" t="s">
        <v>456</v>
      </c>
      <c r="G1836" s="2" t="s">
        <v>468</v>
      </c>
      <c r="H1836" s="2" t="s">
        <v>45</v>
      </c>
      <c r="I1836" s="3">
        <v>21116.18</v>
      </c>
      <c r="J1836" s="3">
        <v>0</v>
      </c>
      <c r="K1836" s="3">
        <v>21127.060000000005</v>
      </c>
      <c r="L1836" s="3">
        <v>8832.75</v>
      </c>
      <c r="M1836" s="3">
        <v>6806.43</v>
      </c>
      <c r="N1836" s="3">
        <v>2956.04</v>
      </c>
      <c r="O1836" s="3">
        <v>60838.460000000006</v>
      </c>
    </row>
    <row r="1837" spans="1:15">
      <c r="A1837" s="2" t="s">
        <v>4570</v>
      </c>
      <c r="B1837" s="2" t="s">
        <v>747</v>
      </c>
      <c r="C1837" s="2" t="s">
        <v>5409</v>
      </c>
      <c r="D1837" s="2" t="s">
        <v>5410</v>
      </c>
      <c r="E1837" s="2" t="s">
        <v>443</v>
      </c>
      <c r="F1837" s="2" t="s">
        <v>456</v>
      </c>
      <c r="G1837" s="2" t="s">
        <v>468</v>
      </c>
      <c r="H1837" s="2" t="s">
        <v>1526</v>
      </c>
      <c r="I1837" s="3">
        <v>18090.669999999998</v>
      </c>
      <c r="J1837" s="3">
        <v>0</v>
      </c>
      <c r="K1837" s="3">
        <v>15648.39</v>
      </c>
      <c r="L1837" s="3">
        <v>1510.19</v>
      </c>
      <c r="M1837" s="3">
        <v>13450.99</v>
      </c>
      <c r="N1837" s="3">
        <v>4473.72</v>
      </c>
      <c r="O1837" s="3">
        <v>53173.959999999992</v>
      </c>
    </row>
    <row r="1838" spans="1:15">
      <c r="A1838" s="2" t="s">
        <v>4570</v>
      </c>
      <c r="B1838" s="2" t="s">
        <v>747</v>
      </c>
      <c r="C1838" s="2" t="s">
        <v>5543</v>
      </c>
      <c r="D1838" s="2" t="s">
        <v>3098</v>
      </c>
      <c r="E1838" s="2" t="s">
        <v>443</v>
      </c>
      <c r="F1838" s="2" t="s">
        <v>456</v>
      </c>
      <c r="G1838" s="2" t="s">
        <v>468</v>
      </c>
      <c r="H1838" s="2" t="s">
        <v>1526</v>
      </c>
      <c r="I1838" s="3">
        <v>8502.14</v>
      </c>
      <c r="J1838" s="3">
        <v>3352.76</v>
      </c>
      <c r="K1838" s="3">
        <v>17914.439999999999</v>
      </c>
      <c r="L1838" s="3">
        <v>2989.7</v>
      </c>
      <c r="M1838" s="3">
        <v>4563.76</v>
      </c>
      <c r="N1838" s="3">
        <v>11898.36</v>
      </c>
      <c r="O1838" s="3">
        <v>49221.16</v>
      </c>
    </row>
    <row r="1839" spans="1:15">
      <c r="A1839" s="2" t="s">
        <v>4570</v>
      </c>
      <c r="B1839" s="2" t="s">
        <v>747</v>
      </c>
      <c r="C1839" s="2" t="s">
        <v>5099</v>
      </c>
      <c r="D1839" s="2" t="s">
        <v>5100</v>
      </c>
      <c r="E1839" s="2" t="s">
        <v>443</v>
      </c>
      <c r="F1839" s="2" t="s">
        <v>456</v>
      </c>
      <c r="G1839" s="2" t="s">
        <v>468</v>
      </c>
      <c r="H1839" s="2" t="s">
        <v>45</v>
      </c>
      <c r="I1839" s="3">
        <v>19936.989999999998</v>
      </c>
      <c r="J1839" s="3">
        <v>0</v>
      </c>
      <c r="K1839" s="3">
        <v>12968.34</v>
      </c>
      <c r="L1839" s="3">
        <v>3487.8700000000008</v>
      </c>
      <c r="M1839" s="3">
        <v>4146.2000000000007</v>
      </c>
      <c r="N1839" s="3">
        <v>5206.2000000000007</v>
      </c>
      <c r="O1839" s="3">
        <v>45745.599999999999</v>
      </c>
    </row>
    <row r="1840" spans="1:15">
      <c r="A1840" s="2" t="s">
        <v>4570</v>
      </c>
      <c r="B1840" s="2" t="s">
        <v>747</v>
      </c>
      <c r="C1840" s="2" t="s">
        <v>5411</v>
      </c>
      <c r="D1840" s="2" t="s">
        <v>5412</v>
      </c>
      <c r="E1840" s="2" t="s">
        <v>443</v>
      </c>
      <c r="F1840" s="2" t="s">
        <v>456</v>
      </c>
      <c r="G1840" s="2" t="s">
        <v>468</v>
      </c>
      <c r="H1840" s="2" t="s">
        <v>1526</v>
      </c>
      <c r="I1840" s="3">
        <v>12826.26</v>
      </c>
      <c r="J1840" s="3">
        <v>0</v>
      </c>
      <c r="K1840" s="3">
        <v>8783.3599999999988</v>
      </c>
      <c r="L1840" s="3">
        <v>4849.59</v>
      </c>
      <c r="M1840" s="3">
        <v>1163.4000000000001</v>
      </c>
      <c r="N1840" s="3">
        <v>10782.52</v>
      </c>
      <c r="O1840" s="3">
        <v>38405.130000000005</v>
      </c>
    </row>
    <row r="1841" spans="1:15">
      <c r="A1841" s="2" t="s">
        <v>4570</v>
      </c>
      <c r="B1841" s="2" t="s">
        <v>747</v>
      </c>
      <c r="C1841" s="2" t="s">
        <v>7631</v>
      </c>
      <c r="D1841" s="2" t="s">
        <v>7632</v>
      </c>
      <c r="E1841" s="2" t="s">
        <v>443</v>
      </c>
      <c r="F1841" s="2" t="s">
        <v>456</v>
      </c>
      <c r="G1841" s="2" t="s">
        <v>468</v>
      </c>
      <c r="H1841" s="2" t="s">
        <v>1526</v>
      </c>
      <c r="I1841" s="3">
        <v>0</v>
      </c>
      <c r="J1841" s="3">
        <v>0</v>
      </c>
      <c r="K1841" s="3">
        <v>1211</v>
      </c>
      <c r="L1841" s="3">
        <v>0</v>
      </c>
      <c r="M1841" s="3">
        <v>0</v>
      </c>
      <c r="N1841" s="3">
        <v>0</v>
      </c>
      <c r="O1841" s="3">
        <v>1211</v>
      </c>
    </row>
    <row r="1842" spans="1:15">
      <c r="A1842" s="2" t="s">
        <v>4570</v>
      </c>
      <c r="B1842" s="2" t="s">
        <v>34</v>
      </c>
      <c r="C1842" s="2" t="s">
        <v>4632</v>
      </c>
      <c r="D1842" s="2" t="s">
        <v>4633</v>
      </c>
      <c r="E1842" s="2" t="s">
        <v>30</v>
      </c>
      <c r="F1842" s="2" t="s">
        <v>31</v>
      </c>
      <c r="G1842" s="2" t="s">
        <v>32</v>
      </c>
      <c r="H1842" s="2" t="s">
        <v>33</v>
      </c>
      <c r="I1842" s="3">
        <v>558498.12504725356</v>
      </c>
      <c r="J1842" s="3">
        <v>0</v>
      </c>
      <c r="K1842" s="3">
        <v>441400.16336881759</v>
      </c>
      <c r="L1842" s="3">
        <v>852162.87674537371</v>
      </c>
      <c r="M1842" s="3">
        <v>283633.15836716152</v>
      </c>
      <c r="N1842" s="3">
        <v>1443239.8151845387</v>
      </c>
      <c r="O1842" s="3">
        <v>3578934.1387131452</v>
      </c>
    </row>
    <row r="1843" spans="1:15">
      <c r="A1843" s="2" t="s">
        <v>4570</v>
      </c>
      <c r="B1843" s="2" t="s">
        <v>34</v>
      </c>
      <c r="C1843" s="2" t="s">
        <v>4630</v>
      </c>
      <c r="D1843" s="2" t="s">
        <v>4631</v>
      </c>
      <c r="E1843" s="2" t="s">
        <v>30</v>
      </c>
      <c r="F1843" s="2" t="s">
        <v>31</v>
      </c>
      <c r="G1843" s="2" t="s">
        <v>32</v>
      </c>
      <c r="H1843" s="2" t="s">
        <v>33</v>
      </c>
      <c r="I1843" s="3">
        <v>634808.60999999987</v>
      </c>
      <c r="J1843" s="3">
        <v>0</v>
      </c>
      <c r="K1843" s="3">
        <v>397588.29000000004</v>
      </c>
      <c r="L1843" s="3">
        <v>784707.92999999993</v>
      </c>
      <c r="M1843" s="3">
        <v>301428.52</v>
      </c>
      <c r="N1843" s="3">
        <v>969198.84999999986</v>
      </c>
      <c r="O1843" s="3">
        <v>3087732.1999999993</v>
      </c>
    </row>
    <row r="1844" spans="1:15">
      <c r="A1844" s="2" t="s">
        <v>4570</v>
      </c>
      <c r="B1844" s="2" t="s">
        <v>34</v>
      </c>
      <c r="C1844" s="2" t="s">
        <v>4626</v>
      </c>
      <c r="D1844" s="2" t="s">
        <v>4627</v>
      </c>
      <c r="E1844" s="2" t="s">
        <v>30</v>
      </c>
      <c r="F1844" s="2" t="s">
        <v>31</v>
      </c>
      <c r="G1844" s="2" t="s">
        <v>32</v>
      </c>
      <c r="H1844" s="2" t="s">
        <v>33</v>
      </c>
      <c r="I1844" s="3">
        <v>567469.79999999993</v>
      </c>
      <c r="J1844" s="3">
        <v>0</v>
      </c>
      <c r="K1844" s="3">
        <v>373496</v>
      </c>
      <c r="L1844" s="3">
        <v>644723.46999999986</v>
      </c>
      <c r="M1844" s="3">
        <v>325308.43999999994</v>
      </c>
      <c r="N1844" s="3">
        <v>673884.48</v>
      </c>
      <c r="O1844" s="3">
        <v>2584882.1899999995</v>
      </c>
    </row>
    <row r="1845" spans="1:15">
      <c r="A1845" s="2" t="s">
        <v>4570</v>
      </c>
      <c r="B1845" s="2" t="s">
        <v>34</v>
      </c>
      <c r="C1845" s="2" t="s">
        <v>4634</v>
      </c>
      <c r="D1845" s="2" t="s">
        <v>4635</v>
      </c>
      <c r="E1845" s="2" t="s">
        <v>30</v>
      </c>
      <c r="F1845" s="2" t="s">
        <v>31</v>
      </c>
      <c r="G1845" s="2" t="s">
        <v>32</v>
      </c>
      <c r="H1845" s="2" t="s">
        <v>33</v>
      </c>
      <c r="I1845" s="3">
        <v>236267.61504725344</v>
      </c>
      <c r="J1845" s="3">
        <v>0</v>
      </c>
      <c r="K1845" s="3">
        <v>177420.84336881747</v>
      </c>
      <c r="L1845" s="3">
        <v>393535.08674537367</v>
      </c>
      <c r="M1845" s="3">
        <v>169140.95836716148</v>
      </c>
      <c r="N1845" s="3">
        <v>922696.01518453879</v>
      </c>
      <c r="O1845" s="3">
        <v>1899060.5187131446</v>
      </c>
    </row>
    <row r="1846" spans="1:15">
      <c r="A1846" s="2" t="s">
        <v>4570</v>
      </c>
      <c r="B1846" s="2" t="s">
        <v>34</v>
      </c>
      <c r="C1846" s="2" t="s">
        <v>4628</v>
      </c>
      <c r="D1846" s="2" t="s">
        <v>4629</v>
      </c>
      <c r="E1846" s="2" t="s">
        <v>30</v>
      </c>
      <c r="F1846" s="2" t="s">
        <v>31</v>
      </c>
      <c r="G1846" s="2" t="s">
        <v>32</v>
      </c>
      <c r="H1846" s="2" t="s">
        <v>33</v>
      </c>
      <c r="I1846" s="3">
        <v>375228.1</v>
      </c>
      <c r="J1846" s="3">
        <v>0</v>
      </c>
      <c r="K1846" s="3">
        <v>341897.51</v>
      </c>
      <c r="L1846" s="3">
        <v>409269.28</v>
      </c>
      <c r="M1846" s="3">
        <v>132022.63999999998</v>
      </c>
      <c r="N1846" s="3">
        <v>532297.27</v>
      </c>
      <c r="O1846" s="3">
        <v>1790714.8</v>
      </c>
    </row>
    <row r="1847" spans="1:15">
      <c r="A1847" s="2" t="s">
        <v>4570</v>
      </c>
      <c r="B1847" s="2" t="s">
        <v>34</v>
      </c>
      <c r="C1847" s="2" t="s">
        <v>4637</v>
      </c>
      <c r="D1847" s="2" t="s">
        <v>4638</v>
      </c>
      <c r="E1847" s="2" t="s">
        <v>30</v>
      </c>
      <c r="F1847" s="2" t="s">
        <v>31</v>
      </c>
      <c r="G1847" s="2" t="s">
        <v>32</v>
      </c>
      <c r="H1847" s="2" t="s">
        <v>33</v>
      </c>
      <c r="I1847" s="3">
        <v>293207.34999999998</v>
      </c>
      <c r="J1847" s="3">
        <v>0</v>
      </c>
      <c r="K1847" s="3">
        <v>230665.63</v>
      </c>
      <c r="L1847" s="3">
        <v>438564.87</v>
      </c>
      <c r="M1847" s="3">
        <v>88033.39</v>
      </c>
      <c r="N1847" s="3">
        <v>366041.58999999991</v>
      </c>
      <c r="O1847" s="3">
        <v>1416512.8299999998</v>
      </c>
    </row>
    <row r="1848" spans="1:15">
      <c r="A1848" s="2" t="s">
        <v>4570</v>
      </c>
      <c r="B1848" s="2" t="s">
        <v>1324</v>
      </c>
      <c r="C1848" s="2" t="s">
        <v>4608</v>
      </c>
      <c r="D1848" s="2" t="s">
        <v>5059</v>
      </c>
      <c r="E1848" s="2" t="s">
        <v>443</v>
      </c>
      <c r="F1848" s="2" t="s">
        <v>444</v>
      </c>
      <c r="G1848" s="2" t="s">
        <v>444</v>
      </c>
      <c r="H1848" s="2" t="s">
        <v>2586</v>
      </c>
      <c r="I1848" s="3">
        <v>2219398.178435104</v>
      </c>
      <c r="J1848" s="3">
        <v>955444.34569126437</v>
      </c>
      <c r="K1848" s="3">
        <v>1798092.1562292962</v>
      </c>
      <c r="L1848" s="3">
        <v>2690489.5636566035</v>
      </c>
      <c r="M1848" s="3">
        <v>1637851.4126464725</v>
      </c>
      <c r="N1848" s="3">
        <v>188329.25293713139</v>
      </c>
      <c r="O1848" s="3">
        <v>9489604.9095958732</v>
      </c>
    </row>
    <row r="1849" spans="1:15">
      <c r="A1849" s="2" t="s">
        <v>4570</v>
      </c>
      <c r="B1849" s="2" t="s">
        <v>1324</v>
      </c>
      <c r="C1849" s="2" t="s">
        <v>5396</v>
      </c>
      <c r="D1849" s="2" t="s">
        <v>5397</v>
      </c>
      <c r="E1849" s="2" t="s">
        <v>443</v>
      </c>
      <c r="F1849" s="2" t="s">
        <v>456</v>
      </c>
      <c r="G1849" s="2" t="s">
        <v>468</v>
      </c>
      <c r="H1849" s="2" t="s">
        <v>3071</v>
      </c>
      <c r="I1849" s="3">
        <v>2052812.4684351035</v>
      </c>
      <c r="J1849" s="3">
        <v>961788.27569126408</v>
      </c>
      <c r="K1849" s="3">
        <v>1516661.5462292959</v>
      </c>
      <c r="L1849" s="3">
        <v>2413940.2036566054</v>
      </c>
      <c r="M1849" s="3">
        <v>1538849.6426464724</v>
      </c>
      <c r="N1849" s="3">
        <v>130380.64293713134</v>
      </c>
      <c r="O1849" s="3">
        <v>8614432.7795958705</v>
      </c>
    </row>
    <row r="1850" spans="1:15">
      <c r="A1850" s="2" t="s">
        <v>4570</v>
      </c>
      <c r="B1850" s="2" t="s">
        <v>1324</v>
      </c>
      <c r="C1850" s="2" t="s">
        <v>5400</v>
      </c>
      <c r="D1850" s="2" t="s">
        <v>5401</v>
      </c>
      <c r="E1850" s="2" t="s">
        <v>443</v>
      </c>
      <c r="F1850" s="2" t="s">
        <v>456</v>
      </c>
      <c r="G1850" s="2" t="s">
        <v>468</v>
      </c>
      <c r="H1850" s="2" t="s">
        <v>3073</v>
      </c>
      <c r="I1850" s="3">
        <v>2056502.4684351033</v>
      </c>
      <c r="J1850" s="3">
        <v>955444.34569126414</v>
      </c>
      <c r="K1850" s="3">
        <v>1494058.7362292961</v>
      </c>
      <c r="L1850" s="3">
        <v>2400130.1136566047</v>
      </c>
      <c r="M1850" s="3">
        <v>1574734.4626464725</v>
      </c>
      <c r="N1850" s="3">
        <v>99644.082937131316</v>
      </c>
      <c r="O1850" s="3">
        <v>8580514.2095958702</v>
      </c>
    </row>
    <row r="1851" spans="1:15">
      <c r="A1851" s="2" t="s">
        <v>4570</v>
      </c>
      <c r="B1851" s="2" t="s">
        <v>1324</v>
      </c>
      <c r="C1851" s="2" t="s">
        <v>5402</v>
      </c>
      <c r="D1851" s="2" t="s">
        <v>5403</v>
      </c>
      <c r="E1851" s="2" t="s">
        <v>443</v>
      </c>
      <c r="F1851" s="2" t="s">
        <v>456</v>
      </c>
      <c r="G1851" s="2" t="s">
        <v>468</v>
      </c>
      <c r="H1851" s="2" t="s">
        <v>3073</v>
      </c>
      <c r="I1851" s="3">
        <v>1997087.8284351036</v>
      </c>
      <c r="J1851" s="3">
        <v>964865.82569126412</v>
      </c>
      <c r="K1851" s="3">
        <v>1328002.1762292963</v>
      </c>
      <c r="L1851" s="3">
        <v>2332649.5836566039</v>
      </c>
      <c r="M1851" s="3">
        <v>1516503.9026464724</v>
      </c>
      <c r="N1851" s="3">
        <v>61779.85293713132</v>
      </c>
      <c r="O1851" s="3">
        <v>8200889.1695958711</v>
      </c>
    </row>
    <row r="1852" spans="1:15">
      <c r="A1852" s="2" t="s">
        <v>4570</v>
      </c>
      <c r="B1852" s="2" t="s">
        <v>1324</v>
      </c>
      <c r="C1852" s="2" t="s">
        <v>4606</v>
      </c>
      <c r="D1852" s="2" t="s">
        <v>5404</v>
      </c>
      <c r="E1852" s="2" t="s">
        <v>443</v>
      </c>
      <c r="F1852" s="2" t="s">
        <v>456</v>
      </c>
      <c r="G1852" s="2" t="s">
        <v>468</v>
      </c>
      <c r="H1852" s="2" t="s">
        <v>3073</v>
      </c>
      <c r="I1852" s="3">
        <v>1982689.0184351036</v>
      </c>
      <c r="J1852" s="3">
        <v>955444.34569126414</v>
      </c>
      <c r="K1852" s="3">
        <v>1304224.9162292962</v>
      </c>
      <c r="L1852" s="3">
        <v>2344012.1136566056</v>
      </c>
      <c r="M1852" s="3">
        <v>1511356.1426464727</v>
      </c>
      <c r="N1852" s="3">
        <v>36009.082937131323</v>
      </c>
      <c r="O1852" s="3">
        <v>8133735.6195958741</v>
      </c>
    </row>
    <row r="1853" spans="1:15">
      <c r="A1853" s="2" t="s">
        <v>4570</v>
      </c>
      <c r="B1853" s="2" t="s">
        <v>1324</v>
      </c>
      <c r="C1853" s="2" t="s">
        <v>5393</v>
      </c>
      <c r="D1853" s="2" t="s">
        <v>5394</v>
      </c>
      <c r="E1853" s="2" t="s">
        <v>443</v>
      </c>
      <c r="F1853" s="2" t="s">
        <v>456</v>
      </c>
      <c r="G1853" s="2" t="s">
        <v>468</v>
      </c>
      <c r="H1853" s="2" t="s">
        <v>2586</v>
      </c>
      <c r="I1853" s="3">
        <v>468916.64</v>
      </c>
      <c r="J1853" s="3">
        <v>18897.77</v>
      </c>
      <c r="K1853" s="3">
        <v>792527.03</v>
      </c>
      <c r="L1853" s="3">
        <v>414833.09</v>
      </c>
      <c r="M1853" s="3">
        <v>195631.88999999998</v>
      </c>
      <c r="N1853" s="3">
        <v>263477.48</v>
      </c>
      <c r="O1853" s="3">
        <v>2154283.9</v>
      </c>
    </row>
    <row r="1854" spans="1:15">
      <c r="A1854" s="2" t="s">
        <v>4570</v>
      </c>
      <c r="B1854" s="2" t="s">
        <v>1324</v>
      </c>
      <c r="C1854" s="2" t="s">
        <v>5398</v>
      </c>
      <c r="D1854" s="2" t="s">
        <v>5399</v>
      </c>
      <c r="E1854" s="2" t="s">
        <v>443</v>
      </c>
      <c r="F1854" s="2" t="s">
        <v>456</v>
      </c>
      <c r="G1854" s="2" t="s">
        <v>468</v>
      </c>
      <c r="H1854" s="2" t="s">
        <v>1323</v>
      </c>
      <c r="I1854" s="3">
        <v>74117.84</v>
      </c>
      <c r="J1854" s="3">
        <v>19384.080000000002</v>
      </c>
      <c r="K1854" s="3">
        <v>217603.62</v>
      </c>
      <c r="L1854" s="3">
        <v>183943.48</v>
      </c>
      <c r="M1854" s="3">
        <v>83130.399999999994</v>
      </c>
      <c r="N1854" s="3">
        <v>166427.65</v>
      </c>
      <c r="O1854" s="3">
        <v>744607.07</v>
      </c>
    </row>
    <row r="1855" spans="1:15">
      <c r="A1855" s="2" t="s">
        <v>4570</v>
      </c>
      <c r="B1855" s="2" t="s">
        <v>1324</v>
      </c>
      <c r="C1855" s="2" t="s">
        <v>5081</v>
      </c>
      <c r="D1855" s="2" t="s">
        <v>5082</v>
      </c>
      <c r="E1855" s="2" t="s">
        <v>443</v>
      </c>
      <c r="F1855" s="2" t="s">
        <v>456</v>
      </c>
      <c r="G1855" s="2" t="s">
        <v>457</v>
      </c>
      <c r="H1855" s="2" t="s">
        <v>45</v>
      </c>
      <c r="I1855" s="3">
        <v>31065.879999999997</v>
      </c>
      <c r="J1855" s="3">
        <v>6400.2400000000007</v>
      </c>
      <c r="K1855" s="3">
        <v>109332.72</v>
      </c>
      <c r="L1855" s="3">
        <v>17490.330000000002</v>
      </c>
      <c r="M1855" s="3">
        <v>23367.999999999996</v>
      </c>
      <c r="N1855" s="3">
        <v>45378.270000000004</v>
      </c>
      <c r="O1855" s="3">
        <v>233035.44</v>
      </c>
    </row>
    <row r="1856" spans="1:15">
      <c r="A1856" s="2" t="s">
        <v>4570</v>
      </c>
      <c r="B1856" s="2" t="s">
        <v>1324</v>
      </c>
      <c r="C1856" s="2" t="s">
        <v>5075</v>
      </c>
      <c r="D1856" s="2" t="s">
        <v>5076</v>
      </c>
      <c r="E1856" s="2" t="s">
        <v>443</v>
      </c>
      <c r="F1856" s="2" t="s">
        <v>456</v>
      </c>
      <c r="G1856" s="2" t="s">
        <v>457</v>
      </c>
      <c r="H1856" s="2" t="s">
        <v>45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</row>
    <row r="1857" spans="1:15">
      <c r="A1857" s="2" t="s">
        <v>4570</v>
      </c>
      <c r="B1857" s="2" t="s">
        <v>459</v>
      </c>
      <c r="C1857" s="2" t="s">
        <v>5077</v>
      </c>
      <c r="D1857" s="2" t="s">
        <v>5078</v>
      </c>
      <c r="E1857" s="2" t="s">
        <v>443</v>
      </c>
      <c r="F1857" s="2" t="s">
        <v>456</v>
      </c>
      <c r="G1857" s="2" t="s">
        <v>457</v>
      </c>
      <c r="H1857" s="2" t="s">
        <v>458</v>
      </c>
      <c r="I1857" s="3">
        <v>75006.11</v>
      </c>
      <c r="J1857" s="3">
        <v>0</v>
      </c>
      <c r="K1857" s="3">
        <v>177936.35000000003</v>
      </c>
      <c r="L1857" s="3">
        <v>95802.840000000011</v>
      </c>
      <c r="M1857" s="3">
        <v>109951.27</v>
      </c>
      <c r="N1857" s="3">
        <v>22915.019999999997</v>
      </c>
      <c r="O1857" s="3">
        <v>481611.59</v>
      </c>
    </row>
    <row r="1858" spans="1:15">
      <c r="A1858" s="2" t="s">
        <v>4570</v>
      </c>
      <c r="B1858" s="2" t="s">
        <v>459</v>
      </c>
      <c r="C1858" s="2" t="s">
        <v>4645</v>
      </c>
      <c r="D1858" s="2" t="s">
        <v>5395</v>
      </c>
      <c r="E1858" s="2" t="s">
        <v>443</v>
      </c>
      <c r="F1858" s="2" t="s">
        <v>456</v>
      </c>
      <c r="G1858" s="2" t="s">
        <v>468</v>
      </c>
      <c r="H1858" s="2" t="s">
        <v>458</v>
      </c>
      <c r="I1858" s="3">
        <v>31532.339999999997</v>
      </c>
      <c r="J1858" s="3">
        <v>0</v>
      </c>
      <c r="K1858" s="3">
        <v>66372.62</v>
      </c>
      <c r="L1858" s="3">
        <v>29188.29</v>
      </c>
      <c r="M1858" s="3">
        <v>54338.659999999996</v>
      </c>
      <c r="N1858" s="3">
        <v>8012.31</v>
      </c>
      <c r="O1858" s="3">
        <v>189444.22</v>
      </c>
    </row>
    <row r="1859" spans="1:15">
      <c r="A1859" s="2" t="s">
        <v>4570</v>
      </c>
      <c r="B1859" s="2" t="s">
        <v>459</v>
      </c>
      <c r="C1859" s="2" t="s">
        <v>5104</v>
      </c>
      <c r="D1859" s="2" t="s">
        <v>5105</v>
      </c>
      <c r="E1859" s="2" t="s">
        <v>443</v>
      </c>
      <c r="F1859" s="2" t="s">
        <v>456</v>
      </c>
      <c r="G1859" s="2" t="s">
        <v>468</v>
      </c>
      <c r="H1859" s="2" t="s">
        <v>45</v>
      </c>
      <c r="I1859" s="3">
        <v>34323.259999999995</v>
      </c>
      <c r="J1859" s="3">
        <v>0</v>
      </c>
      <c r="K1859" s="3">
        <v>59662.79</v>
      </c>
      <c r="L1859" s="3">
        <v>40672.600000000006</v>
      </c>
      <c r="M1859" s="3">
        <v>19057.5</v>
      </c>
      <c r="N1859" s="3">
        <v>16959.169999999998</v>
      </c>
      <c r="O1859" s="3">
        <v>170675.32</v>
      </c>
    </row>
    <row r="1860" spans="1:15">
      <c r="A1860" s="2" t="s">
        <v>4570</v>
      </c>
      <c r="B1860" s="2" t="s">
        <v>459</v>
      </c>
      <c r="C1860" s="2" t="s">
        <v>4818</v>
      </c>
      <c r="D1860" s="2" t="s">
        <v>5079</v>
      </c>
      <c r="E1860" s="2" t="s">
        <v>443</v>
      </c>
      <c r="F1860" s="2" t="s">
        <v>456</v>
      </c>
      <c r="G1860" s="2" t="s">
        <v>457</v>
      </c>
      <c r="H1860" s="2" t="s">
        <v>458</v>
      </c>
      <c r="I1860" s="3">
        <v>28574.22</v>
      </c>
      <c r="J1860" s="3">
        <v>0</v>
      </c>
      <c r="K1860" s="3">
        <v>42961.120000000003</v>
      </c>
      <c r="L1860" s="3">
        <v>21996.489999999998</v>
      </c>
      <c r="M1860" s="3">
        <v>38628.379999999997</v>
      </c>
      <c r="N1860" s="3">
        <v>13247.150000000001</v>
      </c>
      <c r="O1860" s="3">
        <v>145407.35999999999</v>
      </c>
    </row>
    <row r="1861" spans="1:15">
      <c r="A1861" s="2" t="s">
        <v>4570</v>
      </c>
      <c r="B1861" s="2" t="s">
        <v>459</v>
      </c>
      <c r="C1861" s="2" t="s">
        <v>4695</v>
      </c>
      <c r="D1861" s="2" t="s">
        <v>5080</v>
      </c>
      <c r="E1861" s="2" t="s">
        <v>443</v>
      </c>
      <c r="F1861" s="2" t="s">
        <v>456</v>
      </c>
      <c r="G1861" s="2" t="s">
        <v>457</v>
      </c>
      <c r="H1861" s="2" t="s">
        <v>458</v>
      </c>
      <c r="I1861" s="3">
        <v>34740.119999999995</v>
      </c>
      <c r="J1861" s="3">
        <v>0</v>
      </c>
      <c r="K1861" s="3">
        <v>31559.919999999998</v>
      </c>
      <c r="L1861" s="3">
        <v>18437.980000000003</v>
      </c>
      <c r="M1861" s="3">
        <v>13900.08</v>
      </c>
      <c r="N1861" s="3">
        <v>13626.39</v>
      </c>
      <c r="O1861" s="3">
        <v>112264.48999999999</v>
      </c>
    </row>
    <row r="1862" spans="1:15">
      <c r="A1862" s="2" t="s">
        <v>4570</v>
      </c>
      <c r="B1862" s="2" t="s">
        <v>46</v>
      </c>
      <c r="C1862" s="2" t="s">
        <v>4622</v>
      </c>
      <c r="D1862" s="2" t="s">
        <v>4623</v>
      </c>
      <c r="E1862" s="2" t="s">
        <v>30</v>
      </c>
      <c r="F1862" s="2" t="s">
        <v>31</v>
      </c>
      <c r="G1862" s="2" t="s">
        <v>1722</v>
      </c>
      <c r="H1862" s="2" t="s">
        <v>49</v>
      </c>
      <c r="I1862" s="3">
        <v>948133.68000000017</v>
      </c>
      <c r="J1862" s="3">
        <v>572610.84000000008</v>
      </c>
      <c r="K1862" s="3">
        <v>883132.12</v>
      </c>
      <c r="L1862" s="3">
        <v>1871307.2600000002</v>
      </c>
      <c r="M1862" s="3">
        <v>473138.06</v>
      </c>
      <c r="N1862" s="3">
        <v>1601341.67</v>
      </c>
      <c r="O1862" s="3">
        <v>6349663.6300000008</v>
      </c>
    </row>
    <row r="1863" spans="1:15">
      <c r="A1863" s="2" t="s">
        <v>4570</v>
      </c>
      <c r="B1863" s="2" t="s">
        <v>46</v>
      </c>
      <c r="C1863" s="2" t="s">
        <v>4624</v>
      </c>
      <c r="D1863" s="2" t="s">
        <v>4625</v>
      </c>
      <c r="E1863" s="2" t="s">
        <v>30</v>
      </c>
      <c r="F1863" s="2" t="s">
        <v>31</v>
      </c>
      <c r="G1863" s="2" t="s">
        <v>1722</v>
      </c>
      <c r="H1863" s="2" t="s">
        <v>49</v>
      </c>
      <c r="I1863" s="3">
        <v>866832.39000000013</v>
      </c>
      <c r="J1863" s="3">
        <v>391719.59</v>
      </c>
      <c r="K1863" s="3">
        <v>606594.1</v>
      </c>
      <c r="L1863" s="3">
        <v>1198509.02</v>
      </c>
      <c r="M1863" s="3">
        <v>256981.62999999998</v>
      </c>
      <c r="N1863" s="3">
        <v>1511796</v>
      </c>
      <c r="O1863" s="3">
        <v>4832432.7300000004</v>
      </c>
    </row>
    <row r="1864" spans="1:15">
      <c r="A1864" s="2" t="s">
        <v>4570</v>
      </c>
      <c r="B1864" s="2" t="s">
        <v>46</v>
      </c>
      <c r="C1864" s="2" t="s">
        <v>4639</v>
      </c>
      <c r="D1864" s="2" t="s">
        <v>4640</v>
      </c>
      <c r="E1864" s="2" t="s">
        <v>30</v>
      </c>
      <c r="F1864" s="2" t="s">
        <v>31</v>
      </c>
      <c r="G1864" s="2" t="s">
        <v>32</v>
      </c>
      <c r="H1864" s="2" t="s">
        <v>49</v>
      </c>
      <c r="I1864" s="3">
        <v>729740.6100000001</v>
      </c>
      <c r="J1864" s="3">
        <v>147323.24000000002</v>
      </c>
      <c r="K1864" s="3">
        <v>1365364.77</v>
      </c>
      <c r="L1864" s="3">
        <v>550898.20000000007</v>
      </c>
      <c r="M1864" s="3">
        <v>182936.22999999998</v>
      </c>
      <c r="N1864" s="3">
        <v>973861.01999999979</v>
      </c>
      <c r="O1864" s="3">
        <v>3950124.0700000003</v>
      </c>
    </row>
    <row r="1865" spans="1:15">
      <c r="A1865" s="2" t="s">
        <v>4570</v>
      </c>
      <c r="B1865" s="2" t="s">
        <v>46</v>
      </c>
      <c r="C1865" s="2" t="s">
        <v>4641</v>
      </c>
      <c r="D1865" s="2" t="s">
        <v>4642</v>
      </c>
      <c r="E1865" s="2" t="s">
        <v>30</v>
      </c>
      <c r="F1865" s="2" t="s">
        <v>31</v>
      </c>
      <c r="G1865" s="2" t="s">
        <v>32</v>
      </c>
      <c r="H1865" s="2" t="s">
        <v>49</v>
      </c>
      <c r="I1865" s="3">
        <v>447452.93999999994</v>
      </c>
      <c r="J1865" s="3">
        <v>35311.42</v>
      </c>
      <c r="K1865" s="3">
        <v>1236344.0999999999</v>
      </c>
      <c r="L1865" s="3">
        <v>279017.98000000004</v>
      </c>
      <c r="M1865" s="3">
        <v>62620.999999999993</v>
      </c>
      <c r="N1865" s="3">
        <v>870889.35000000009</v>
      </c>
      <c r="O1865" s="3">
        <v>2931636.79</v>
      </c>
    </row>
    <row r="1866" spans="1:15">
      <c r="A1866" s="2" t="s">
        <v>4570</v>
      </c>
      <c r="B1866" s="2" t="s">
        <v>445</v>
      </c>
      <c r="C1866" s="2" t="s">
        <v>5112</v>
      </c>
      <c r="D1866" s="2" t="s">
        <v>5113</v>
      </c>
      <c r="E1866" s="2" t="s">
        <v>443</v>
      </c>
      <c r="F1866" s="2" t="s">
        <v>456</v>
      </c>
      <c r="G1866" s="2" t="s">
        <v>468</v>
      </c>
      <c r="H1866" s="2" t="s">
        <v>45</v>
      </c>
      <c r="I1866" s="3">
        <v>45116.608992000009</v>
      </c>
      <c r="J1866" s="3">
        <v>62210.383018800014</v>
      </c>
      <c r="K1866" s="3">
        <v>35413.051314000011</v>
      </c>
      <c r="L1866" s="3">
        <v>76611.460812000005</v>
      </c>
      <c r="M1866" s="3">
        <v>23503.880368800001</v>
      </c>
      <c r="N1866" s="3">
        <v>100792.48738680001</v>
      </c>
      <c r="O1866" s="3">
        <v>343647.87189240009</v>
      </c>
    </row>
    <row r="1867" spans="1:15">
      <c r="A1867" s="2" t="s">
        <v>4570</v>
      </c>
      <c r="B1867" s="2" t="s">
        <v>445</v>
      </c>
      <c r="C1867" s="2" t="s">
        <v>5120</v>
      </c>
      <c r="D1867" s="2" t="s">
        <v>5121</v>
      </c>
      <c r="E1867" s="2" t="s">
        <v>443</v>
      </c>
      <c r="F1867" s="2" t="s">
        <v>456</v>
      </c>
      <c r="G1867" s="2" t="s">
        <v>468</v>
      </c>
      <c r="H1867" s="2" t="s">
        <v>45</v>
      </c>
      <c r="I1867" s="3">
        <v>45116.608992000001</v>
      </c>
      <c r="J1867" s="3">
        <v>62210.383018800014</v>
      </c>
      <c r="K1867" s="3">
        <v>35413.051313999997</v>
      </c>
      <c r="L1867" s="3">
        <v>76611.460812000019</v>
      </c>
      <c r="M1867" s="3">
        <v>23503.880368800001</v>
      </c>
      <c r="N1867" s="3">
        <v>100792.48738679998</v>
      </c>
      <c r="O1867" s="3">
        <v>343647.87189240009</v>
      </c>
    </row>
    <row r="1868" spans="1:15">
      <c r="A1868" s="2" t="s">
        <v>4570</v>
      </c>
      <c r="B1868" s="2" t="s">
        <v>445</v>
      </c>
      <c r="C1868" s="2" t="s">
        <v>5205</v>
      </c>
      <c r="D1868" s="2" t="s">
        <v>5206</v>
      </c>
      <c r="E1868" s="2" t="s">
        <v>443</v>
      </c>
      <c r="F1868" s="2" t="s">
        <v>456</v>
      </c>
      <c r="G1868" s="2" t="s">
        <v>468</v>
      </c>
      <c r="H1868" s="2" t="s">
        <v>45</v>
      </c>
      <c r="I1868" s="3">
        <v>45116.608992000001</v>
      </c>
      <c r="J1868" s="3">
        <v>62210.383018800021</v>
      </c>
      <c r="K1868" s="3">
        <v>35413.051313999997</v>
      </c>
      <c r="L1868" s="3">
        <v>76611.460811999961</v>
      </c>
      <c r="M1868" s="3">
        <v>23503.880368800004</v>
      </c>
      <c r="N1868" s="3">
        <v>100792.4873868</v>
      </c>
      <c r="O1868" s="3">
        <v>343647.87189240003</v>
      </c>
    </row>
    <row r="1869" spans="1:15">
      <c r="A1869" s="2" t="s">
        <v>4570</v>
      </c>
      <c r="B1869" s="2" t="s">
        <v>445</v>
      </c>
      <c r="C1869" s="2" t="s">
        <v>4630</v>
      </c>
      <c r="D1869" s="2" t="s">
        <v>5053</v>
      </c>
      <c r="E1869" s="2" t="s">
        <v>443</v>
      </c>
      <c r="F1869" s="2" t="s">
        <v>444</v>
      </c>
      <c r="G1869" s="2" t="s">
        <v>444</v>
      </c>
      <c r="H1869" s="2" t="s">
        <v>45</v>
      </c>
      <c r="I1869" s="3">
        <v>45116.608992000001</v>
      </c>
      <c r="J1869" s="3">
        <v>62210.383018800014</v>
      </c>
      <c r="K1869" s="3">
        <v>35413.051313999997</v>
      </c>
      <c r="L1869" s="3">
        <v>76611.46081199999</v>
      </c>
      <c r="M1869" s="3">
        <v>23503.880368800008</v>
      </c>
      <c r="N1869" s="3">
        <v>100792.48738679997</v>
      </c>
      <c r="O1869" s="3">
        <v>343647.87189240003</v>
      </c>
    </row>
    <row r="1870" spans="1:15">
      <c r="A1870" s="2" t="s">
        <v>4570</v>
      </c>
      <c r="B1870" s="2" t="s">
        <v>445</v>
      </c>
      <c r="C1870" s="2" t="s">
        <v>5140</v>
      </c>
      <c r="D1870" s="2" t="s">
        <v>5141</v>
      </c>
      <c r="E1870" s="2" t="s">
        <v>443</v>
      </c>
      <c r="F1870" s="2" t="s">
        <v>456</v>
      </c>
      <c r="G1870" s="2" t="s">
        <v>468</v>
      </c>
      <c r="H1870" s="2" t="s">
        <v>45</v>
      </c>
      <c r="I1870" s="3">
        <v>45116.608992000009</v>
      </c>
      <c r="J1870" s="3">
        <v>62210.383018800021</v>
      </c>
      <c r="K1870" s="3">
        <v>35413.051314000011</v>
      </c>
      <c r="L1870" s="3">
        <v>76611.46081199999</v>
      </c>
      <c r="M1870" s="3">
        <v>23503.880368800004</v>
      </c>
      <c r="N1870" s="3">
        <v>100792.48738680001</v>
      </c>
      <c r="O1870" s="3">
        <v>343647.87189240003</v>
      </c>
    </row>
    <row r="1871" spans="1:15">
      <c r="A1871" s="2" t="s">
        <v>4570</v>
      </c>
      <c r="B1871" s="2" t="s">
        <v>445</v>
      </c>
      <c r="C1871" s="2" t="s">
        <v>4667</v>
      </c>
      <c r="D1871" s="2" t="s">
        <v>5131</v>
      </c>
      <c r="E1871" s="2" t="s">
        <v>443</v>
      </c>
      <c r="F1871" s="2" t="s">
        <v>456</v>
      </c>
      <c r="G1871" s="2" t="s">
        <v>468</v>
      </c>
      <c r="H1871" s="2" t="s">
        <v>45</v>
      </c>
      <c r="I1871" s="3">
        <v>45116.608991999994</v>
      </c>
      <c r="J1871" s="3">
        <v>62210.383018800014</v>
      </c>
      <c r="K1871" s="3">
        <v>35413.051313999997</v>
      </c>
      <c r="L1871" s="3">
        <v>76611.460812000019</v>
      </c>
      <c r="M1871" s="3">
        <v>23503.880368800004</v>
      </c>
      <c r="N1871" s="3">
        <v>100792.48738680001</v>
      </c>
      <c r="O1871" s="3">
        <v>343647.87189240003</v>
      </c>
    </row>
    <row r="1872" spans="1:15">
      <c r="A1872" s="2" t="s">
        <v>4570</v>
      </c>
      <c r="B1872" s="2" t="s">
        <v>445</v>
      </c>
      <c r="C1872" s="2" t="s">
        <v>4628</v>
      </c>
      <c r="D1872" s="2" t="s">
        <v>5058</v>
      </c>
      <c r="E1872" s="2" t="s">
        <v>443</v>
      </c>
      <c r="F1872" s="2" t="s">
        <v>444</v>
      </c>
      <c r="G1872" s="2" t="s">
        <v>444</v>
      </c>
      <c r="H1872" s="2" t="s">
        <v>45</v>
      </c>
      <c r="I1872" s="3">
        <v>45116.608992000001</v>
      </c>
      <c r="J1872" s="3">
        <v>62210.383018800021</v>
      </c>
      <c r="K1872" s="3">
        <v>35413.051313999997</v>
      </c>
      <c r="L1872" s="3">
        <v>76611.46081199999</v>
      </c>
      <c r="M1872" s="3">
        <v>23503.880368799993</v>
      </c>
      <c r="N1872" s="3">
        <v>100792.48738679997</v>
      </c>
      <c r="O1872" s="3">
        <v>343647.87189240003</v>
      </c>
    </row>
    <row r="1873" spans="1:15">
      <c r="A1873" s="2" t="s">
        <v>4570</v>
      </c>
      <c r="B1873" s="2" t="s">
        <v>445</v>
      </c>
      <c r="C1873" s="2" t="s">
        <v>5161</v>
      </c>
      <c r="D1873" s="2" t="s">
        <v>5162</v>
      </c>
      <c r="E1873" s="2" t="s">
        <v>443</v>
      </c>
      <c r="F1873" s="2" t="s">
        <v>456</v>
      </c>
      <c r="G1873" s="2" t="s">
        <v>468</v>
      </c>
      <c r="H1873" s="2" t="s">
        <v>45</v>
      </c>
      <c r="I1873" s="3">
        <v>45116.608991999994</v>
      </c>
      <c r="J1873" s="3">
        <v>62210.383018800014</v>
      </c>
      <c r="K1873" s="3">
        <v>35413.051314000004</v>
      </c>
      <c r="L1873" s="3">
        <v>76611.46081199999</v>
      </c>
      <c r="M1873" s="3">
        <v>23503.880368799997</v>
      </c>
      <c r="N1873" s="3">
        <v>100792.4873868</v>
      </c>
      <c r="O1873" s="3">
        <v>343647.87189240003</v>
      </c>
    </row>
    <row r="1874" spans="1:15">
      <c r="A1874" s="2" t="s">
        <v>4570</v>
      </c>
      <c r="B1874" s="2" t="s">
        <v>445</v>
      </c>
      <c r="C1874" s="2" t="s">
        <v>5054</v>
      </c>
      <c r="D1874" s="2" t="s">
        <v>5055</v>
      </c>
      <c r="E1874" s="2" t="s">
        <v>443</v>
      </c>
      <c r="F1874" s="2" t="s">
        <v>444</v>
      </c>
      <c r="G1874" s="2" t="s">
        <v>444</v>
      </c>
      <c r="H1874" s="2" t="s">
        <v>45</v>
      </c>
      <c r="I1874" s="3">
        <v>45116.608992000001</v>
      </c>
      <c r="J1874" s="3">
        <v>62210.383018800014</v>
      </c>
      <c r="K1874" s="3">
        <v>35413.051314000011</v>
      </c>
      <c r="L1874" s="3">
        <v>76611.46081199999</v>
      </c>
      <c r="M1874" s="3">
        <v>23503.880368799997</v>
      </c>
      <c r="N1874" s="3">
        <v>100792.48738679998</v>
      </c>
      <c r="O1874" s="3">
        <v>343647.87189240003</v>
      </c>
    </row>
    <row r="1875" spans="1:15">
      <c r="A1875" s="2" t="s">
        <v>4570</v>
      </c>
      <c r="B1875" s="2" t="s">
        <v>445</v>
      </c>
      <c r="C1875" s="2" t="s">
        <v>4793</v>
      </c>
      <c r="D1875" s="2" t="s">
        <v>5221</v>
      </c>
      <c r="E1875" s="2" t="s">
        <v>443</v>
      </c>
      <c r="F1875" s="2" t="s">
        <v>456</v>
      </c>
      <c r="G1875" s="2" t="s">
        <v>468</v>
      </c>
      <c r="H1875" s="2" t="s">
        <v>45</v>
      </c>
      <c r="I1875" s="3">
        <v>45116.608992000001</v>
      </c>
      <c r="J1875" s="3">
        <v>62210.383018800007</v>
      </c>
      <c r="K1875" s="3">
        <v>35413.051313999997</v>
      </c>
      <c r="L1875" s="3">
        <v>76611.460812000019</v>
      </c>
      <c r="M1875" s="3">
        <v>23503.880368800004</v>
      </c>
      <c r="N1875" s="3">
        <v>100792.48738679998</v>
      </c>
      <c r="O1875" s="3">
        <v>343647.87189240003</v>
      </c>
    </row>
    <row r="1876" spans="1:15">
      <c r="A1876" s="2" t="s">
        <v>4570</v>
      </c>
      <c r="B1876" s="2" t="s">
        <v>445</v>
      </c>
      <c r="C1876" s="2" t="s">
        <v>4921</v>
      </c>
      <c r="D1876" s="2" t="s">
        <v>5220</v>
      </c>
      <c r="E1876" s="2" t="s">
        <v>443</v>
      </c>
      <c r="F1876" s="2" t="s">
        <v>456</v>
      </c>
      <c r="G1876" s="2" t="s">
        <v>468</v>
      </c>
      <c r="H1876" s="2" t="s">
        <v>45</v>
      </c>
      <c r="I1876" s="3">
        <v>45116.608992000001</v>
      </c>
      <c r="J1876" s="3">
        <v>62210.383018800007</v>
      </c>
      <c r="K1876" s="3">
        <v>35413.051314000004</v>
      </c>
      <c r="L1876" s="3">
        <v>76611.460812000019</v>
      </c>
      <c r="M1876" s="3">
        <v>23503.880368800004</v>
      </c>
      <c r="N1876" s="3">
        <v>100792.4873868</v>
      </c>
      <c r="O1876" s="3">
        <v>343647.87189240003</v>
      </c>
    </row>
    <row r="1877" spans="1:15">
      <c r="A1877" s="2" t="s">
        <v>4570</v>
      </c>
      <c r="B1877" s="2" t="s">
        <v>445</v>
      </c>
      <c r="C1877" s="2" t="s">
        <v>5163</v>
      </c>
      <c r="D1877" s="2" t="s">
        <v>5164</v>
      </c>
      <c r="E1877" s="2" t="s">
        <v>443</v>
      </c>
      <c r="F1877" s="2" t="s">
        <v>456</v>
      </c>
      <c r="G1877" s="2" t="s">
        <v>468</v>
      </c>
      <c r="H1877" s="2" t="s">
        <v>45</v>
      </c>
      <c r="I1877" s="3">
        <v>45116.608992000001</v>
      </c>
      <c r="J1877" s="3">
        <v>62210.383018800007</v>
      </c>
      <c r="K1877" s="3">
        <v>35413.051314000026</v>
      </c>
      <c r="L1877" s="3">
        <v>76611.460811999976</v>
      </c>
      <c r="M1877" s="3">
        <v>23503.880368800001</v>
      </c>
      <c r="N1877" s="3">
        <v>100792.48738680001</v>
      </c>
      <c r="O1877" s="3">
        <v>343647.87189240003</v>
      </c>
    </row>
    <row r="1878" spans="1:15">
      <c r="A1878" s="2" t="s">
        <v>4570</v>
      </c>
      <c r="B1878" s="2" t="s">
        <v>445</v>
      </c>
      <c r="C1878" s="2" t="s">
        <v>5214</v>
      </c>
      <c r="D1878" s="2" t="s">
        <v>5215</v>
      </c>
      <c r="E1878" s="2" t="s">
        <v>443</v>
      </c>
      <c r="F1878" s="2" t="s">
        <v>456</v>
      </c>
      <c r="G1878" s="2" t="s">
        <v>468</v>
      </c>
      <c r="H1878" s="2" t="s">
        <v>45</v>
      </c>
      <c r="I1878" s="3">
        <v>45116.608992000001</v>
      </c>
      <c r="J1878" s="3">
        <v>62210.383018800014</v>
      </c>
      <c r="K1878" s="3">
        <v>35413.051314000011</v>
      </c>
      <c r="L1878" s="3">
        <v>76611.460812000005</v>
      </c>
      <c r="M1878" s="3">
        <v>23503.880368799997</v>
      </c>
      <c r="N1878" s="3">
        <v>100792.4873868</v>
      </c>
      <c r="O1878" s="3">
        <v>343647.87189240003</v>
      </c>
    </row>
    <row r="1879" spans="1:15">
      <c r="A1879" s="2" t="s">
        <v>4570</v>
      </c>
      <c r="B1879" s="2" t="s">
        <v>445</v>
      </c>
      <c r="C1879" s="2" t="s">
        <v>5152</v>
      </c>
      <c r="D1879" s="2" t="s">
        <v>5153</v>
      </c>
      <c r="E1879" s="2" t="s">
        <v>443</v>
      </c>
      <c r="F1879" s="2" t="s">
        <v>456</v>
      </c>
      <c r="G1879" s="2" t="s">
        <v>468</v>
      </c>
      <c r="H1879" s="2" t="s">
        <v>45</v>
      </c>
      <c r="I1879" s="3">
        <v>45116.608992000001</v>
      </c>
      <c r="J1879" s="3">
        <v>62210.383018799999</v>
      </c>
      <c r="K1879" s="3">
        <v>35413.051313999989</v>
      </c>
      <c r="L1879" s="3">
        <v>76611.460812000019</v>
      </c>
      <c r="M1879" s="3">
        <v>23503.880368799997</v>
      </c>
      <c r="N1879" s="3">
        <v>100792.4873868</v>
      </c>
      <c r="O1879" s="3">
        <v>343647.87189240003</v>
      </c>
    </row>
    <row r="1880" spans="1:15">
      <c r="A1880" s="2" t="s">
        <v>4570</v>
      </c>
      <c r="B1880" s="2" t="s">
        <v>445</v>
      </c>
      <c r="C1880" s="2" t="s">
        <v>5177</v>
      </c>
      <c r="D1880" s="2" t="s">
        <v>5178</v>
      </c>
      <c r="E1880" s="2" t="s">
        <v>443</v>
      </c>
      <c r="F1880" s="2" t="s">
        <v>456</v>
      </c>
      <c r="G1880" s="2" t="s">
        <v>468</v>
      </c>
      <c r="H1880" s="2" t="s">
        <v>45</v>
      </c>
      <c r="I1880" s="3">
        <v>45116.608991999994</v>
      </c>
      <c r="J1880" s="3">
        <v>62210.383018799999</v>
      </c>
      <c r="K1880" s="3">
        <v>35413.051314000011</v>
      </c>
      <c r="L1880" s="3">
        <v>76611.460811999976</v>
      </c>
      <c r="M1880" s="3">
        <v>23503.880368800001</v>
      </c>
      <c r="N1880" s="3">
        <v>100792.48738679996</v>
      </c>
      <c r="O1880" s="3">
        <v>343647.87189239997</v>
      </c>
    </row>
    <row r="1881" spans="1:15">
      <c r="A1881" s="2" t="s">
        <v>4570</v>
      </c>
      <c r="B1881" s="2" t="s">
        <v>445</v>
      </c>
      <c r="C1881" s="2" t="s">
        <v>5146</v>
      </c>
      <c r="D1881" s="2" t="s">
        <v>5147</v>
      </c>
      <c r="E1881" s="2" t="s">
        <v>443</v>
      </c>
      <c r="F1881" s="2" t="s">
        <v>456</v>
      </c>
      <c r="G1881" s="2" t="s">
        <v>468</v>
      </c>
      <c r="H1881" s="2" t="s">
        <v>45</v>
      </c>
      <c r="I1881" s="3">
        <v>45116.608991999994</v>
      </c>
      <c r="J1881" s="3">
        <v>62210.383018800014</v>
      </c>
      <c r="K1881" s="3">
        <v>35413.051313999997</v>
      </c>
      <c r="L1881" s="3">
        <v>76611.46081199999</v>
      </c>
      <c r="M1881" s="3">
        <v>23503.880368800001</v>
      </c>
      <c r="N1881" s="3">
        <v>100792.48738679997</v>
      </c>
      <c r="O1881" s="3">
        <v>343647.87189239997</v>
      </c>
    </row>
    <row r="1882" spans="1:15">
      <c r="A1882" s="2" t="s">
        <v>4570</v>
      </c>
      <c r="B1882" s="2" t="s">
        <v>445</v>
      </c>
      <c r="C1882" s="2" t="s">
        <v>5114</v>
      </c>
      <c r="D1882" s="2" t="s">
        <v>5115</v>
      </c>
      <c r="E1882" s="2" t="s">
        <v>443</v>
      </c>
      <c r="F1882" s="2" t="s">
        <v>456</v>
      </c>
      <c r="G1882" s="2" t="s">
        <v>468</v>
      </c>
      <c r="H1882" s="2" t="s">
        <v>45</v>
      </c>
      <c r="I1882" s="3">
        <v>45116.608991999994</v>
      </c>
      <c r="J1882" s="3">
        <v>62210.383018800014</v>
      </c>
      <c r="K1882" s="3">
        <v>35413.051314000004</v>
      </c>
      <c r="L1882" s="3">
        <v>76611.460812000005</v>
      </c>
      <c r="M1882" s="3">
        <v>23503.880368799993</v>
      </c>
      <c r="N1882" s="3">
        <v>100792.48738679996</v>
      </c>
      <c r="O1882" s="3">
        <v>343647.87189239997</v>
      </c>
    </row>
    <row r="1883" spans="1:15">
      <c r="A1883" s="2" t="s">
        <v>4570</v>
      </c>
      <c r="B1883" s="2" t="s">
        <v>445</v>
      </c>
      <c r="C1883" s="2" t="s">
        <v>5167</v>
      </c>
      <c r="D1883" s="2" t="s">
        <v>5168</v>
      </c>
      <c r="E1883" s="2" t="s">
        <v>443</v>
      </c>
      <c r="F1883" s="2" t="s">
        <v>456</v>
      </c>
      <c r="G1883" s="2" t="s">
        <v>468</v>
      </c>
      <c r="H1883" s="2" t="s">
        <v>45</v>
      </c>
      <c r="I1883" s="3">
        <v>45116.608992000001</v>
      </c>
      <c r="J1883" s="3">
        <v>62210.383018800014</v>
      </c>
      <c r="K1883" s="3">
        <v>35413.051314000011</v>
      </c>
      <c r="L1883" s="3">
        <v>76611.460811999976</v>
      </c>
      <c r="M1883" s="3">
        <v>23503.880368800001</v>
      </c>
      <c r="N1883" s="3">
        <v>100792.48738679998</v>
      </c>
      <c r="O1883" s="3">
        <v>343647.87189239997</v>
      </c>
    </row>
    <row r="1884" spans="1:15">
      <c r="A1884" s="2" t="s">
        <v>4570</v>
      </c>
      <c r="B1884" s="2" t="s">
        <v>445</v>
      </c>
      <c r="C1884" s="2" t="s">
        <v>5197</v>
      </c>
      <c r="D1884" s="2" t="s">
        <v>5198</v>
      </c>
      <c r="E1884" s="2" t="s">
        <v>443</v>
      </c>
      <c r="F1884" s="2" t="s">
        <v>456</v>
      </c>
      <c r="G1884" s="2" t="s">
        <v>468</v>
      </c>
      <c r="H1884" s="2" t="s">
        <v>45</v>
      </c>
      <c r="I1884" s="3">
        <v>45116.608991999994</v>
      </c>
      <c r="J1884" s="3">
        <v>62210.383018799992</v>
      </c>
      <c r="K1884" s="3">
        <v>35413.051314000011</v>
      </c>
      <c r="L1884" s="3">
        <v>76611.460811999961</v>
      </c>
      <c r="M1884" s="3">
        <v>23503.880368800001</v>
      </c>
      <c r="N1884" s="3">
        <v>100792.48738679996</v>
      </c>
      <c r="O1884" s="3">
        <v>343647.87189239997</v>
      </c>
    </row>
    <row r="1885" spans="1:15">
      <c r="A1885" s="2" t="s">
        <v>4570</v>
      </c>
      <c r="B1885" s="2" t="s">
        <v>445</v>
      </c>
      <c r="C1885" s="2" t="s">
        <v>5190</v>
      </c>
      <c r="D1885" s="2" t="s">
        <v>5191</v>
      </c>
      <c r="E1885" s="2" t="s">
        <v>443</v>
      </c>
      <c r="F1885" s="2" t="s">
        <v>456</v>
      </c>
      <c r="G1885" s="2" t="s">
        <v>468</v>
      </c>
      <c r="H1885" s="2" t="s">
        <v>45</v>
      </c>
      <c r="I1885" s="3">
        <v>45116.608992000001</v>
      </c>
      <c r="J1885" s="3">
        <v>62210.383018800007</v>
      </c>
      <c r="K1885" s="3">
        <v>35413.051314000004</v>
      </c>
      <c r="L1885" s="3">
        <v>76611.460811999976</v>
      </c>
      <c r="M1885" s="3">
        <v>23503.880368800004</v>
      </c>
      <c r="N1885" s="3">
        <v>100792.48738679997</v>
      </c>
      <c r="O1885" s="3">
        <v>343647.87189239997</v>
      </c>
    </row>
    <row r="1886" spans="1:15">
      <c r="A1886" s="2" t="s">
        <v>4570</v>
      </c>
      <c r="B1886" s="2" t="s">
        <v>445</v>
      </c>
      <c r="C1886" s="2" t="s">
        <v>5056</v>
      </c>
      <c r="D1886" s="2" t="s">
        <v>5057</v>
      </c>
      <c r="E1886" s="2" t="s">
        <v>443</v>
      </c>
      <c r="F1886" s="2" t="s">
        <v>444</v>
      </c>
      <c r="G1886" s="2" t="s">
        <v>444</v>
      </c>
      <c r="H1886" s="2" t="s">
        <v>45</v>
      </c>
      <c r="I1886" s="3">
        <v>45116.608992000001</v>
      </c>
      <c r="J1886" s="3">
        <v>62210.383018800014</v>
      </c>
      <c r="K1886" s="3">
        <v>35413.051314000004</v>
      </c>
      <c r="L1886" s="3">
        <v>76611.460811999976</v>
      </c>
      <c r="M1886" s="3">
        <v>23503.880368799997</v>
      </c>
      <c r="N1886" s="3">
        <v>100792.48738679996</v>
      </c>
      <c r="O1886" s="3">
        <v>343647.87189239997</v>
      </c>
    </row>
    <row r="1887" spans="1:15">
      <c r="A1887" s="2" t="s">
        <v>4570</v>
      </c>
      <c r="B1887" s="2" t="s">
        <v>445</v>
      </c>
      <c r="C1887" s="2" t="s">
        <v>5138</v>
      </c>
      <c r="D1887" s="2" t="s">
        <v>5139</v>
      </c>
      <c r="E1887" s="2" t="s">
        <v>443</v>
      </c>
      <c r="F1887" s="2" t="s">
        <v>456</v>
      </c>
      <c r="G1887" s="2" t="s">
        <v>468</v>
      </c>
      <c r="H1887" s="2" t="s">
        <v>45</v>
      </c>
      <c r="I1887" s="3">
        <v>45116.608991999994</v>
      </c>
      <c r="J1887" s="3">
        <v>62210.383018800014</v>
      </c>
      <c r="K1887" s="3">
        <v>35413.051313999989</v>
      </c>
      <c r="L1887" s="3">
        <v>76611.46081199999</v>
      </c>
      <c r="M1887" s="3">
        <v>23503.880368800004</v>
      </c>
      <c r="N1887" s="3">
        <v>100792.48738679997</v>
      </c>
      <c r="O1887" s="3">
        <v>343647.87189239997</v>
      </c>
    </row>
    <row r="1888" spans="1:15">
      <c r="A1888" s="2" t="s">
        <v>4570</v>
      </c>
      <c r="B1888" s="2" t="s">
        <v>445</v>
      </c>
      <c r="C1888" s="2" t="s">
        <v>5203</v>
      </c>
      <c r="D1888" s="2" t="s">
        <v>5204</v>
      </c>
      <c r="E1888" s="2" t="s">
        <v>443</v>
      </c>
      <c r="F1888" s="2" t="s">
        <v>456</v>
      </c>
      <c r="G1888" s="2" t="s">
        <v>468</v>
      </c>
      <c r="H1888" s="2" t="s">
        <v>45</v>
      </c>
      <c r="I1888" s="3">
        <v>45116.608992000001</v>
      </c>
      <c r="J1888" s="3">
        <v>62210.383018800014</v>
      </c>
      <c r="K1888" s="3">
        <v>35413.051314000018</v>
      </c>
      <c r="L1888" s="3">
        <v>76611.46081199999</v>
      </c>
      <c r="M1888" s="3">
        <v>23503.880368799997</v>
      </c>
      <c r="N1888" s="3">
        <v>100792.48738679996</v>
      </c>
      <c r="O1888" s="3">
        <v>343647.87189239997</v>
      </c>
    </row>
    <row r="1889" spans="1:15">
      <c r="A1889" s="2" t="s">
        <v>4570</v>
      </c>
      <c r="B1889" s="2" t="s">
        <v>445</v>
      </c>
      <c r="C1889" s="2" t="s">
        <v>5159</v>
      </c>
      <c r="D1889" s="2" t="s">
        <v>5160</v>
      </c>
      <c r="E1889" s="2" t="s">
        <v>443</v>
      </c>
      <c r="F1889" s="2" t="s">
        <v>456</v>
      </c>
      <c r="G1889" s="2" t="s">
        <v>468</v>
      </c>
      <c r="H1889" s="2" t="s">
        <v>45</v>
      </c>
      <c r="I1889" s="3">
        <v>45116.608991999994</v>
      </c>
      <c r="J1889" s="3">
        <v>62210.383018800007</v>
      </c>
      <c r="K1889" s="3">
        <v>35413.051314000004</v>
      </c>
      <c r="L1889" s="3">
        <v>76611.460811999961</v>
      </c>
      <c r="M1889" s="3">
        <v>23503.880368800001</v>
      </c>
      <c r="N1889" s="3">
        <v>100792.48738679997</v>
      </c>
      <c r="O1889" s="3">
        <v>343647.87189239997</v>
      </c>
    </row>
    <row r="1890" spans="1:15">
      <c r="A1890" s="2" t="s">
        <v>4570</v>
      </c>
      <c r="B1890" s="2" t="s">
        <v>445</v>
      </c>
      <c r="C1890" s="2" t="s">
        <v>5212</v>
      </c>
      <c r="D1890" s="2" t="s">
        <v>5213</v>
      </c>
      <c r="E1890" s="2" t="s">
        <v>443</v>
      </c>
      <c r="F1890" s="2" t="s">
        <v>456</v>
      </c>
      <c r="G1890" s="2" t="s">
        <v>468</v>
      </c>
      <c r="H1890" s="2" t="s">
        <v>45</v>
      </c>
      <c r="I1890" s="3">
        <v>45116.608992000001</v>
      </c>
      <c r="J1890" s="3">
        <v>62210.383018799999</v>
      </c>
      <c r="K1890" s="3">
        <v>35413.051314000004</v>
      </c>
      <c r="L1890" s="3">
        <v>76611.46081199999</v>
      </c>
      <c r="M1890" s="3">
        <v>23503.880368800004</v>
      </c>
      <c r="N1890" s="3">
        <v>100792.48738679998</v>
      </c>
      <c r="O1890" s="3">
        <v>343647.87189239997</v>
      </c>
    </row>
    <row r="1891" spans="1:15">
      <c r="A1891" s="2" t="s">
        <v>4570</v>
      </c>
      <c r="B1891" s="2" t="s">
        <v>445</v>
      </c>
      <c r="C1891" s="2" t="s">
        <v>5125</v>
      </c>
      <c r="D1891" s="2" t="s">
        <v>5126</v>
      </c>
      <c r="E1891" s="2" t="s">
        <v>443</v>
      </c>
      <c r="F1891" s="2" t="s">
        <v>456</v>
      </c>
      <c r="G1891" s="2" t="s">
        <v>468</v>
      </c>
      <c r="H1891" s="2" t="s">
        <v>45</v>
      </c>
      <c r="I1891" s="3">
        <v>45116.608991999994</v>
      </c>
      <c r="J1891" s="3">
        <v>62210.383018800007</v>
      </c>
      <c r="K1891" s="3">
        <v>35413.051314000011</v>
      </c>
      <c r="L1891" s="3">
        <v>76611.460811999976</v>
      </c>
      <c r="M1891" s="3">
        <v>23503.880368799997</v>
      </c>
      <c r="N1891" s="3">
        <v>100792.48738679997</v>
      </c>
      <c r="O1891" s="3">
        <v>343647.87189239997</v>
      </c>
    </row>
    <row r="1892" spans="1:15">
      <c r="A1892" s="2" t="s">
        <v>4570</v>
      </c>
      <c r="B1892" s="2" t="s">
        <v>445</v>
      </c>
      <c r="C1892" s="2" t="s">
        <v>5229</v>
      </c>
      <c r="D1892" s="2" t="s">
        <v>5230</v>
      </c>
      <c r="E1892" s="2" t="s">
        <v>443</v>
      </c>
      <c r="F1892" s="2" t="s">
        <v>456</v>
      </c>
      <c r="G1892" s="2" t="s">
        <v>468</v>
      </c>
      <c r="H1892" s="2" t="s">
        <v>45</v>
      </c>
      <c r="I1892" s="3">
        <v>45116.608991999994</v>
      </c>
      <c r="J1892" s="3">
        <v>62210.383018800014</v>
      </c>
      <c r="K1892" s="3">
        <v>35413.051314000004</v>
      </c>
      <c r="L1892" s="3">
        <v>76611.46081199999</v>
      </c>
      <c r="M1892" s="3">
        <v>23503.880368800001</v>
      </c>
      <c r="N1892" s="3">
        <v>100792.48738679997</v>
      </c>
      <c r="O1892" s="3">
        <v>343647.87189239997</v>
      </c>
    </row>
    <row r="1893" spans="1:15">
      <c r="A1893" s="2" t="s">
        <v>4570</v>
      </c>
      <c r="B1893" s="2" t="s">
        <v>445</v>
      </c>
      <c r="C1893" s="2" t="s">
        <v>5199</v>
      </c>
      <c r="D1893" s="2" t="s">
        <v>5200</v>
      </c>
      <c r="E1893" s="2" t="s">
        <v>443</v>
      </c>
      <c r="F1893" s="2" t="s">
        <v>456</v>
      </c>
      <c r="G1893" s="2" t="s">
        <v>468</v>
      </c>
      <c r="H1893" s="2" t="s">
        <v>45</v>
      </c>
      <c r="I1893" s="3">
        <v>45116.608992000009</v>
      </c>
      <c r="J1893" s="3">
        <v>62210.383018799999</v>
      </c>
      <c r="K1893" s="3">
        <v>35413.051314000011</v>
      </c>
      <c r="L1893" s="3">
        <v>76611.460811999976</v>
      </c>
      <c r="M1893" s="3">
        <v>23503.880368799997</v>
      </c>
      <c r="N1893" s="3">
        <v>100792.48738679994</v>
      </c>
      <c r="O1893" s="3">
        <v>343647.87189239997</v>
      </c>
    </row>
    <row r="1894" spans="1:15">
      <c r="A1894" s="2" t="s">
        <v>4570</v>
      </c>
      <c r="B1894" s="2" t="s">
        <v>445</v>
      </c>
      <c r="C1894" s="2" t="s">
        <v>5155</v>
      </c>
      <c r="D1894" s="2" t="s">
        <v>5156</v>
      </c>
      <c r="E1894" s="2" t="s">
        <v>443</v>
      </c>
      <c r="F1894" s="2" t="s">
        <v>456</v>
      </c>
      <c r="G1894" s="2" t="s">
        <v>468</v>
      </c>
      <c r="H1894" s="2" t="s">
        <v>45</v>
      </c>
      <c r="I1894" s="3">
        <v>45116.608992000009</v>
      </c>
      <c r="J1894" s="3">
        <v>62210.383018800028</v>
      </c>
      <c r="K1894" s="3">
        <v>35413.051314000004</v>
      </c>
      <c r="L1894" s="3">
        <v>76611.460811999976</v>
      </c>
      <c r="M1894" s="3">
        <v>23503.880368799993</v>
      </c>
      <c r="N1894" s="3">
        <v>100792.48738679998</v>
      </c>
      <c r="O1894" s="3">
        <v>343647.87189239997</v>
      </c>
    </row>
    <row r="1895" spans="1:15">
      <c r="A1895" s="2" t="s">
        <v>4570</v>
      </c>
      <c r="B1895" s="2" t="s">
        <v>445</v>
      </c>
      <c r="C1895" s="2" t="s">
        <v>5129</v>
      </c>
      <c r="D1895" s="2" t="s">
        <v>5130</v>
      </c>
      <c r="E1895" s="2" t="s">
        <v>443</v>
      </c>
      <c r="F1895" s="2" t="s">
        <v>456</v>
      </c>
      <c r="G1895" s="2" t="s">
        <v>468</v>
      </c>
      <c r="H1895" s="2" t="s">
        <v>45</v>
      </c>
      <c r="I1895" s="3">
        <v>45116.608991999994</v>
      </c>
      <c r="J1895" s="3">
        <v>62210.383018800007</v>
      </c>
      <c r="K1895" s="3">
        <v>35413.051314000011</v>
      </c>
      <c r="L1895" s="3">
        <v>76611.46081199999</v>
      </c>
      <c r="M1895" s="3">
        <v>23503.88036879999</v>
      </c>
      <c r="N1895" s="3">
        <v>100792.48738679998</v>
      </c>
      <c r="O1895" s="3">
        <v>343647.87189239997</v>
      </c>
    </row>
    <row r="1896" spans="1:15">
      <c r="A1896" s="2" t="s">
        <v>4570</v>
      </c>
      <c r="B1896" s="2" t="s">
        <v>445</v>
      </c>
      <c r="C1896" s="2" t="s">
        <v>4747</v>
      </c>
      <c r="D1896" s="2" t="s">
        <v>5196</v>
      </c>
      <c r="E1896" s="2" t="s">
        <v>443</v>
      </c>
      <c r="F1896" s="2" t="s">
        <v>456</v>
      </c>
      <c r="G1896" s="2" t="s">
        <v>468</v>
      </c>
      <c r="H1896" s="2" t="s">
        <v>45</v>
      </c>
      <c r="I1896" s="3">
        <v>45116.608991999994</v>
      </c>
      <c r="J1896" s="3">
        <v>62210.383018800007</v>
      </c>
      <c r="K1896" s="3">
        <v>35413.051314000004</v>
      </c>
      <c r="L1896" s="3">
        <v>76611.460812000005</v>
      </c>
      <c r="M1896" s="3">
        <v>23503.880368799993</v>
      </c>
      <c r="N1896" s="3">
        <v>100792.48738679994</v>
      </c>
      <c r="O1896" s="3">
        <v>343647.87189239997</v>
      </c>
    </row>
    <row r="1897" spans="1:15">
      <c r="A1897" s="2" t="s">
        <v>4570</v>
      </c>
      <c r="B1897" s="2" t="s">
        <v>445</v>
      </c>
      <c r="C1897" s="2" t="s">
        <v>4649</v>
      </c>
      <c r="D1897" s="2" t="s">
        <v>5185</v>
      </c>
      <c r="E1897" s="2" t="s">
        <v>443</v>
      </c>
      <c r="F1897" s="2" t="s">
        <v>456</v>
      </c>
      <c r="G1897" s="2" t="s">
        <v>468</v>
      </c>
      <c r="H1897" s="2" t="s">
        <v>45</v>
      </c>
      <c r="I1897" s="3">
        <v>45116.608991999994</v>
      </c>
      <c r="J1897" s="3">
        <v>62210.383018800014</v>
      </c>
      <c r="K1897" s="3">
        <v>35413.051314000004</v>
      </c>
      <c r="L1897" s="3">
        <v>76611.46081199999</v>
      </c>
      <c r="M1897" s="3">
        <v>23503.880368800001</v>
      </c>
      <c r="N1897" s="3">
        <v>100792.48738679997</v>
      </c>
      <c r="O1897" s="3">
        <v>343647.87189239997</v>
      </c>
    </row>
    <row r="1898" spans="1:15">
      <c r="A1898" s="2" t="s">
        <v>4570</v>
      </c>
      <c r="B1898" s="2" t="s">
        <v>445</v>
      </c>
      <c r="C1898" s="2" t="s">
        <v>5173</v>
      </c>
      <c r="D1898" s="2" t="s">
        <v>5174</v>
      </c>
      <c r="E1898" s="2" t="s">
        <v>443</v>
      </c>
      <c r="F1898" s="2" t="s">
        <v>456</v>
      </c>
      <c r="G1898" s="2" t="s">
        <v>468</v>
      </c>
      <c r="H1898" s="2" t="s">
        <v>45</v>
      </c>
      <c r="I1898" s="3">
        <v>45116.608992000009</v>
      </c>
      <c r="J1898" s="3">
        <v>62210.383018799999</v>
      </c>
      <c r="K1898" s="3">
        <v>35413.051314000011</v>
      </c>
      <c r="L1898" s="3">
        <v>76611.46081199999</v>
      </c>
      <c r="M1898" s="3">
        <v>23503.880368799997</v>
      </c>
      <c r="N1898" s="3">
        <v>100792.48738679997</v>
      </c>
      <c r="O1898" s="3">
        <v>343647.87189239997</v>
      </c>
    </row>
    <row r="1899" spans="1:15">
      <c r="A1899" s="2" t="s">
        <v>4570</v>
      </c>
      <c r="B1899" s="2" t="s">
        <v>445</v>
      </c>
      <c r="C1899" s="2" t="s">
        <v>4737</v>
      </c>
      <c r="D1899" s="2" t="s">
        <v>5154</v>
      </c>
      <c r="E1899" s="2" t="s">
        <v>443</v>
      </c>
      <c r="F1899" s="2" t="s">
        <v>456</v>
      </c>
      <c r="G1899" s="2" t="s">
        <v>468</v>
      </c>
      <c r="H1899" s="2" t="s">
        <v>45</v>
      </c>
      <c r="I1899" s="3">
        <v>45116.608992000009</v>
      </c>
      <c r="J1899" s="3">
        <v>62210.383018800014</v>
      </c>
      <c r="K1899" s="3">
        <v>35413.051314000011</v>
      </c>
      <c r="L1899" s="3">
        <v>76611.460811999947</v>
      </c>
      <c r="M1899" s="3">
        <v>23503.880368800008</v>
      </c>
      <c r="N1899" s="3">
        <v>100792.48738679997</v>
      </c>
      <c r="O1899" s="3">
        <v>343647.87189239997</v>
      </c>
    </row>
    <row r="1900" spans="1:15">
      <c r="A1900" s="2" t="s">
        <v>4570</v>
      </c>
      <c r="B1900" s="2" t="s">
        <v>445</v>
      </c>
      <c r="C1900" s="2" t="s">
        <v>5144</v>
      </c>
      <c r="D1900" s="2" t="s">
        <v>5145</v>
      </c>
      <c r="E1900" s="2" t="s">
        <v>443</v>
      </c>
      <c r="F1900" s="2" t="s">
        <v>456</v>
      </c>
      <c r="G1900" s="2" t="s">
        <v>468</v>
      </c>
      <c r="H1900" s="2" t="s">
        <v>45</v>
      </c>
      <c r="I1900" s="3">
        <v>45116.608991999994</v>
      </c>
      <c r="J1900" s="3">
        <v>62210.383018799992</v>
      </c>
      <c r="K1900" s="3">
        <v>35413.051314000004</v>
      </c>
      <c r="L1900" s="3">
        <v>76611.46081199999</v>
      </c>
      <c r="M1900" s="3">
        <v>23503.880368800001</v>
      </c>
      <c r="N1900" s="3">
        <v>100792.48738679997</v>
      </c>
      <c r="O1900" s="3">
        <v>343647.87189239997</v>
      </c>
    </row>
    <row r="1901" spans="1:15">
      <c r="A1901" s="2" t="s">
        <v>4570</v>
      </c>
      <c r="B1901" s="2" t="s">
        <v>445</v>
      </c>
      <c r="C1901" s="2" t="s">
        <v>5171</v>
      </c>
      <c r="D1901" s="2" t="s">
        <v>5172</v>
      </c>
      <c r="E1901" s="2" t="s">
        <v>443</v>
      </c>
      <c r="F1901" s="2" t="s">
        <v>456</v>
      </c>
      <c r="G1901" s="2" t="s">
        <v>468</v>
      </c>
      <c r="H1901" s="2" t="s">
        <v>45</v>
      </c>
      <c r="I1901" s="3">
        <v>45116.608991999994</v>
      </c>
      <c r="J1901" s="3">
        <v>62210.383018799999</v>
      </c>
      <c r="K1901" s="3">
        <v>35413.051313999997</v>
      </c>
      <c r="L1901" s="3">
        <v>76611.460811999976</v>
      </c>
      <c r="M1901" s="3">
        <v>23503.880368800004</v>
      </c>
      <c r="N1901" s="3">
        <v>100792.48738679998</v>
      </c>
      <c r="O1901" s="3">
        <v>343647.87189239997</v>
      </c>
    </row>
    <row r="1902" spans="1:15">
      <c r="A1902" s="2" t="s">
        <v>4570</v>
      </c>
      <c r="B1902" s="2" t="s">
        <v>445</v>
      </c>
      <c r="C1902" s="2" t="s">
        <v>5186</v>
      </c>
      <c r="D1902" s="2" t="s">
        <v>5187</v>
      </c>
      <c r="E1902" s="2" t="s">
        <v>443</v>
      </c>
      <c r="F1902" s="2" t="s">
        <v>456</v>
      </c>
      <c r="G1902" s="2" t="s">
        <v>468</v>
      </c>
      <c r="H1902" s="2" t="s">
        <v>45</v>
      </c>
      <c r="I1902" s="3">
        <v>45116.608992000001</v>
      </c>
      <c r="J1902" s="3">
        <v>62210.383018799999</v>
      </c>
      <c r="K1902" s="3">
        <v>35413.051314000018</v>
      </c>
      <c r="L1902" s="3">
        <v>76611.460812000005</v>
      </c>
      <c r="M1902" s="3">
        <v>23503.880368800001</v>
      </c>
      <c r="N1902" s="3">
        <v>100792.48738679997</v>
      </c>
      <c r="O1902" s="3">
        <v>343647.87189239997</v>
      </c>
    </row>
    <row r="1903" spans="1:15">
      <c r="A1903" s="2" t="s">
        <v>4570</v>
      </c>
      <c r="B1903" s="2" t="s">
        <v>445</v>
      </c>
      <c r="C1903" s="2" t="s">
        <v>5132</v>
      </c>
      <c r="D1903" s="2" t="s">
        <v>5133</v>
      </c>
      <c r="E1903" s="2" t="s">
        <v>443</v>
      </c>
      <c r="F1903" s="2" t="s">
        <v>456</v>
      </c>
      <c r="G1903" s="2" t="s">
        <v>468</v>
      </c>
      <c r="H1903" s="2" t="s">
        <v>45</v>
      </c>
      <c r="I1903" s="3">
        <v>45116.608992000001</v>
      </c>
      <c r="J1903" s="3">
        <v>62210.383018800014</v>
      </c>
      <c r="K1903" s="3">
        <v>35413.051314000004</v>
      </c>
      <c r="L1903" s="3">
        <v>76611.460811999976</v>
      </c>
      <c r="M1903" s="3">
        <v>23503.880368800004</v>
      </c>
      <c r="N1903" s="3">
        <v>100792.48738679997</v>
      </c>
      <c r="O1903" s="3">
        <v>343647.87189239997</v>
      </c>
    </row>
    <row r="1904" spans="1:15">
      <c r="A1904" s="2" t="s">
        <v>4570</v>
      </c>
      <c r="B1904" s="2" t="s">
        <v>445</v>
      </c>
      <c r="C1904" s="2" t="s">
        <v>5194</v>
      </c>
      <c r="D1904" s="2" t="s">
        <v>5195</v>
      </c>
      <c r="E1904" s="2" t="s">
        <v>443</v>
      </c>
      <c r="F1904" s="2" t="s">
        <v>456</v>
      </c>
      <c r="G1904" s="2" t="s">
        <v>468</v>
      </c>
      <c r="H1904" s="2" t="s">
        <v>45</v>
      </c>
      <c r="I1904" s="3">
        <v>45116.608992000001</v>
      </c>
      <c r="J1904" s="3">
        <v>62210.383018799999</v>
      </c>
      <c r="K1904" s="3">
        <v>35413.051314000004</v>
      </c>
      <c r="L1904" s="3">
        <v>76611.460812000005</v>
      </c>
      <c r="M1904" s="3">
        <v>23503.880368800001</v>
      </c>
      <c r="N1904" s="3">
        <v>100792.48738679996</v>
      </c>
      <c r="O1904" s="3">
        <v>343647.87189239997</v>
      </c>
    </row>
    <row r="1905" spans="1:15">
      <c r="A1905" s="2" t="s">
        <v>4570</v>
      </c>
      <c r="B1905" s="2" t="s">
        <v>445</v>
      </c>
      <c r="C1905" s="2" t="s">
        <v>5225</v>
      </c>
      <c r="D1905" s="2" t="s">
        <v>5226</v>
      </c>
      <c r="E1905" s="2" t="s">
        <v>443</v>
      </c>
      <c r="F1905" s="2" t="s">
        <v>456</v>
      </c>
      <c r="G1905" s="2" t="s">
        <v>468</v>
      </c>
      <c r="H1905" s="2" t="s">
        <v>45</v>
      </c>
      <c r="I1905" s="3">
        <v>45116.608991999994</v>
      </c>
      <c r="J1905" s="3">
        <v>62210.383018800014</v>
      </c>
      <c r="K1905" s="3">
        <v>35413.051313999997</v>
      </c>
      <c r="L1905" s="3">
        <v>76611.460811999976</v>
      </c>
      <c r="M1905" s="3">
        <v>23503.880368799993</v>
      </c>
      <c r="N1905" s="3">
        <v>100792.4873868</v>
      </c>
      <c r="O1905" s="3">
        <v>343647.87189239997</v>
      </c>
    </row>
    <row r="1906" spans="1:15">
      <c r="A1906" s="2" t="s">
        <v>4570</v>
      </c>
      <c r="B1906" s="2" t="s">
        <v>445</v>
      </c>
      <c r="C1906" s="2" t="s">
        <v>5123</v>
      </c>
      <c r="D1906" s="2" t="s">
        <v>5124</v>
      </c>
      <c r="E1906" s="2" t="s">
        <v>443</v>
      </c>
      <c r="F1906" s="2" t="s">
        <v>456</v>
      </c>
      <c r="G1906" s="2" t="s">
        <v>468</v>
      </c>
      <c r="H1906" s="2" t="s">
        <v>45</v>
      </c>
      <c r="I1906" s="3">
        <v>45116.608991999994</v>
      </c>
      <c r="J1906" s="3">
        <v>62210.383018799999</v>
      </c>
      <c r="K1906" s="3">
        <v>35413.051314000004</v>
      </c>
      <c r="L1906" s="3">
        <v>76611.46081199999</v>
      </c>
      <c r="M1906" s="3">
        <v>23503.880368799997</v>
      </c>
      <c r="N1906" s="3">
        <v>100792.48738679996</v>
      </c>
      <c r="O1906" s="3">
        <v>343647.87189239997</v>
      </c>
    </row>
    <row r="1907" spans="1:15">
      <c r="A1907" s="2" t="s">
        <v>4570</v>
      </c>
      <c r="B1907" s="2" t="s">
        <v>445</v>
      </c>
      <c r="C1907" s="2" t="s">
        <v>5183</v>
      </c>
      <c r="D1907" s="2" t="s">
        <v>5184</v>
      </c>
      <c r="E1907" s="2" t="s">
        <v>443</v>
      </c>
      <c r="F1907" s="2" t="s">
        <v>456</v>
      </c>
      <c r="G1907" s="2" t="s">
        <v>468</v>
      </c>
      <c r="H1907" s="2" t="s">
        <v>45</v>
      </c>
      <c r="I1907" s="3">
        <v>45116.608992000001</v>
      </c>
      <c r="J1907" s="3">
        <v>62210.383018799999</v>
      </c>
      <c r="K1907" s="3">
        <v>35413.051313999997</v>
      </c>
      <c r="L1907" s="3">
        <v>76611.460812000005</v>
      </c>
      <c r="M1907" s="3">
        <v>23503.880368799997</v>
      </c>
      <c r="N1907" s="3">
        <v>100792.48738679998</v>
      </c>
      <c r="O1907" s="3">
        <v>343647.87189239997</v>
      </c>
    </row>
    <row r="1908" spans="1:15">
      <c r="A1908" s="2" t="s">
        <v>4570</v>
      </c>
      <c r="B1908" s="2" t="s">
        <v>445</v>
      </c>
      <c r="C1908" s="2" t="s">
        <v>5134</v>
      </c>
      <c r="D1908" s="2" t="s">
        <v>5135</v>
      </c>
      <c r="E1908" s="2" t="s">
        <v>443</v>
      </c>
      <c r="F1908" s="2" t="s">
        <v>456</v>
      </c>
      <c r="G1908" s="2" t="s">
        <v>468</v>
      </c>
      <c r="H1908" s="2" t="s">
        <v>45</v>
      </c>
      <c r="I1908" s="3">
        <v>45116.608991999987</v>
      </c>
      <c r="J1908" s="3">
        <v>62210.383018799999</v>
      </c>
      <c r="K1908" s="3">
        <v>35413.051314000004</v>
      </c>
      <c r="L1908" s="3">
        <v>76611.460811999976</v>
      </c>
      <c r="M1908" s="3">
        <v>23503.880368800004</v>
      </c>
      <c r="N1908" s="3">
        <v>100792.4873868</v>
      </c>
      <c r="O1908" s="3">
        <v>343647.87189239997</v>
      </c>
    </row>
    <row r="1909" spans="1:15">
      <c r="A1909" s="2" t="s">
        <v>4570</v>
      </c>
      <c r="B1909" s="2" t="s">
        <v>445</v>
      </c>
      <c r="C1909" s="2" t="s">
        <v>5227</v>
      </c>
      <c r="D1909" s="2" t="s">
        <v>5228</v>
      </c>
      <c r="E1909" s="2" t="s">
        <v>443</v>
      </c>
      <c r="F1909" s="2" t="s">
        <v>456</v>
      </c>
      <c r="G1909" s="2" t="s">
        <v>468</v>
      </c>
      <c r="H1909" s="2" t="s">
        <v>45</v>
      </c>
      <c r="I1909" s="3">
        <v>45116.608992000001</v>
      </c>
      <c r="J1909" s="3">
        <v>62210.383018799999</v>
      </c>
      <c r="K1909" s="3">
        <v>35413.051314000026</v>
      </c>
      <c r="L1909" s="3">
        <v>76611.46081199999</v>
      </c>
      <c r="M1909" s="3">
        <v>23503.88036879999</v>
      </c>
      <c r="N1909" s="3">
        <v>100792.48738679998</v>
      </c>
      <c r="O1909" s="3">
        <v>343647.87189239997</v>
      </c>
    </row>
    <row r="1910" spans="1:15">
      <c r="A1910" s="2" t="s">
        <v>4570</v>
      </c>
      <c r="B1910" s="2" t="s">
        <v>445</v>
      </c>
      <c r="C1910" s="2" t="s">
        <v>5110</v>
      </c>
      <c r="D1910" s="2" t="s">
        <v>5111</v>
      </c>
      <c r="E1910" s="2" t="s">
        <v>443</v>
      </c>
      <c r="F1910" s="2" t="s">
        <v>456</v>
      </c>
      <c r="G1910" s="2" t="s">
        <v>468</v>
      </c>
      <c r="H1910" s="2" t="s">
        <v>45</v>
      </c>
      <c r="I1910" s="3">
        <v>45116.608992000001</v>
      </c>
      <c r="J1910" s="3">
        <v>62210.383018800007</v>
      </c>
      <c r="K1910" s="3">
        <v>35413.051314000004</v>
      </c>
      <c r="L1910" s="3">
        <v>76611.460811999976</v>
      </c>
      <c r="M1910" s="3">
        <v>23503.880368800001</v>
      </c>
      <c r="N1910" s="3">
        <v>100792.48738679998</v>
      </c>
      <c r="O1910" s="3">
        <v>343647.87189239997</v>
      </c>
    </row>
    <row r="1911" spans="1:15">
      <c r="A1911" s="2" t="s">
        <v>4570</v>
      </c>
      <c r="B1911" s="2" t="s">
        <v>445</v>
      </c>
      <c r="C1911" s="2" t="s">
        <v>4965</v>
      </c>
      <c r="D1911" s="2" t="s">
        <v>5122</v>
      </c>
      <c r="E1911" s="2" t="s">
        <v>443</v>
      </c>
      <c r="F1911" s="2" t="s">
        <v>456</v>
      </c>
      <c r="G1911" s="2" t="s">
        <v>468</v>
      </c>
      <c r="H1911" s="2" t="s">
        <v>45</v>
      </c>
      <c r="I1911" s="3">
        <v>45116.608991999994</v>
      </c>
      <c r="J1911" s="3">
        <v>62210.383018799999</v>
      </c>
      <c r="K1911" s="3">
        <v>35413.051314000026</v>
      </c>
      <c r="L1911" s="3">
        <v>76611.460812000005</v>
      </c>
      <c r="M1911" s="3">
        <v>23503.880368799997</v>
      </c>
      <c r="N1911" s="3">
        <v>100792.48738679994</v>
      </c>
      <c r="O1911" s="3">
        <v>343647.87189239997</v>
      </c>
    </row>
    <row r="1912" spans="1:15">
      <c r="A1912" s="2" t="s">
        <v>4570</v>
      </c>
      <c r="B1912" s="2" t="s">
        <v>445</v>
      </c>
      <c r="C1912" s="2" t="s">
        <v>5192</v>
      </c>
      <c r="D1912" s="2" t="s">
        <v>5193</v>
      </c>
      <c r="E1912" s="2" t="s">
        <v>443</v>
      </c>
      <c r="F1912" s="2" t="s">
        <v>456</v>
      </c>
      <c r="G1912" s="2" t="s">
        <v>468</v>
      </c>
      <c r="H1912" s="2" t="s">
        <v>45</v>
      </c>
      <c r="I1912" s="3">
        <v>45116.608992000009</v>
      </c>
      <c r="J1912" s="3">
        <v>62210.383018799999</v>
      </c>
      <c r="K1912" s="3">
        <v>35413.051314000011</v>
      </c>
      <c r="L1912" s="3">
        <v>76611.460812000005</v>
      </c>
      <c r="M1912" s="3">
        <v>23503.880368799993</v>
      </c>
      <c r="N1912" s="3">
        <v>100792.48738679991</v>
      </c>
      <c r="O1912" s="3">
        <v>343647.87189239997</v>
      </c>
    </row>
    <row r="1913" spans="1:15">
      <c r="A1913" s="2" t="s">
        <v>4570</v>
      </c>
      <c r="B1913" s="2" t="s">
        <v>445</v>
      </c>
      <c r="C1913" s="2" t="s">
        <v>5216</v>
      </c>
      <c r="D1913" s="2" t="s">
        <v>5217</v>
      </c>
      <c r="E1913" s="2" t="s">
        <v>443</v>
      </c>
      <c r="F1913" s="2" t="s">
        <v>456</v>
      </c>
      <c r="G1913" s="2" t="s">
        <v>468</v>
      </c>
      <c r="H1913" s="2" t="s">
        <v>45</v>
      </c>
      <c r="I1913" s="3">
        <v>45116.608992000001</v>
      </c>
      <c r="J1913" s="3">
        <v>62210.383018800007</v>
      </c>
      <c r="K1913" s="3">
        <v>35413.051314000018</v>
      </c>
      <c r="L1913" s="3">
        <v>76611.46081199999</v>
      </c>
      <c r="M1913" s="3">
        <v>23503.880368799997</v>
      </c>
      <c r="N1913" s="3">
        <v>100792.4873868</v>
      </c>
      <c r="O1913" s="3">
        <v>343647.87189239997</v>
      </c>
    </row>
    <row r="1914" spans="1:15">
      <c r="A1914" s="2" t="s">
        <v>4570</v>
      </c>
      <c r="B1914" s="2" t="s">
        <v>445</v>
      </c>
      <c r="C1914" s="2" t="s">
        <v>5169</v>
      </c>
      <c r="D1914" s="2" t="s">
        <v>5170</v>
      </c>
      <c r="E1914" s="2" t="s">
        <v>443</v>
      </c>
      <c r="F1914" s="2" t="s">
        <v>456</v>
      </c>
      <c r="G1914" s="2" t="s">
        <v>468</v>
      </c>
      <c r="H1914" s="2" t="s">
        <v>45</v>
      </c>
      <c r="I1914" s="3">
        <v>45116.608991999994</v>
      </c>
      <c r="J1914" s="3">
        <v>62210.383018800007</v>
      </c>
      <c r="K1914" s="3">
        <v>35413.051313999997</v>
      </c>
      <c r="L1914" s="3">
        <v>76611.46081199999</v>
      </c>
      <c r="M1914" s="3">
        <v>23503.880368800004</v>
      </c>
      <c r="N1914" s="3">
        <v>100792.48738679998</v>
      </c>
      <c r="O1914" s="3">
        <v>343647.87189239997</v>
      </c>
    </row>
    <row r="1915" spans="1:15">
      <c r="A1915" s="2" t="s">
        <v>4570</v>
      </c>
      <c r="B1915" s="2" t="s">
        <v>445</v>
      </c>
      <c r="C1915" s="2" t="s">
        <v>5218</v>
      </c>
      <c r="D1915" s="2" t="s">
        <v>5219</v>
      </c>
      <c r="E1915" s="2" t="s">
        <v>443</v>
      </c>
      <c r="F1915" s="2" t="s">
        <v>456</v>
      </c>
      <c r="G1915" s="2" t="s">
        <v>468</v>
      </c>
      <c r="H1915" s="2" t="s">
        <v>45</v>
      </c>
      <c r="I1915" s="3">
        <v>45116.608992000001</v>
      </c>
      <c r="J1915" s="3">
        <v>62210.383018800007</v>
      </c>
      <c r="K1915" s="3">
        <v>35413.051314000011</v>
      </c>
      <c r="L1915" s="3">
        <v>76611.46081199999</v>
      </c>
      <c r="M1915" s="3">
        <v>23503.880368800001</v>
      </c>
      <c r="N1915" s="3">
        <v>100792.48738679996</v>
      </c>
      <c r="O1915" s="3">
        <v>343647.87189239997</v>
      </c>
    </row>
    <row r="1916" spans="1:15">
      <c r="A1916" s="2" t="s">
        <v>4570</v>
      </c>
      <c r="B1916" s="2" t="s">
        <v>445</v>
      </c>
      <c r="C1916" s="2" t="s">
        <v>5181</v>
      </c>
      <c r="D1916" s="2" t="s">
        <v>5182</v>
      </c>
      <c r="E1916" s="2" t="s">
        <v>443</v>
      </c>
      <c r="F1916" s="2" t="s">
        <v>456</v>
      </c>
      <c r="G1916" s="2" t="s">
        <v>468</v>
      </c>
      <c r="H1916" s="2" t="s">
        <v>45</v>
      </c>
      <c r="I1916" s="3">
        <v>45116.608991999994</v>
      </c>
      <c r="J1916" s="3">
        <v>62210.383018800014</v>
      </c>
      <c r="K1916" s="3">
        <v>35413.051314000018</v>
      </c>
      <c r="L1916" s="3">
        <v>76611.46081199999</v>
      </c>
      <c r="M1916" s="3">
        <v>23503.880368800001</v>
      </c>
      <c r="N1916" s="3">
        <v>100792.48738679997</v>
      </c>
      <c r="O1916" s="3">
        <v>343647.87189239997</v>
      </c>
    </row>
    <row r="1917" spans="1:15">
      <c r="A1917" s="2" t="s">
        <v>4570</v>
      </c>
      <c r="B1917" s="2" t="s">
        <v>445</v>
      </c>
      <c r="C1917" s="2" t="s">
        <v>5207</v>
      </c>
      <c r="D1917" s="2" t="s">
        <v>5208</v>
      </c>
      <c r="E1917" s="2" t="s">
        <v>443</v>
      </c>
      <c r="F1917" s="2" t="s">
        <v>456</v>
      </c>
      <c r="G1917" s="2" t="s">
        <v>468</v>
      </c>
      <c r="H1917" s="2" t="s">
        <v>45</v>
      </c>
      <c r="I1917" s="3">
        <v>45116.608992000001</v>
      </c>
      <c r="J1917" s="3">
        <v>62210.383018800007</v>
      </c>
      <c r="K1917" s="3">
        <v>35413.051314000011</v>
      </c>
      <c r="L1917" s="3">
        <v>76611.460811999961</v>
      </c>
      <c r="M1917" s="3">
        <v>23503.880368799993</v>
      </c>
      <c r="N1917" s="3">
        <v>100792.48738679998</v>
      </c>
      <c r="O1917" s="3">
        <v>343647.87189239997</v>
      </c>
    </row>
    <row r="1918" spans="1:15">
      <c r="A1918" s="2" t="s">
        <v>4570</v>
      </c>
      <c r="B1918" s="2" t="s">
        <v>445</v>
      </c>
      <c r="C1918" s="2" t="s">
        <v>5118</v>
      </c>
      <c r="D1918" s="2" t="s">
        <v>5119</v>
      </c>
      <c r="E1918" s="2" t="s">
        <v>443</v>
      </c>
      <c r="F1918" s="2" t="s">
        <v>456</v>
      </c>
      <c r="G1918" s="2" t="s">
        <v>468</v>
      </c>
      <c r="H1918" s="2" t="s">
        <v>45</v>
      </c>
      <c r="I1918" s="3">
        <v>45116.608992000001</v>
      </c>
      <c r="J1918" s="3">
        <v>62210.383018799992</v>
      </c>
      <c r="K1918" s="3">
        <v>35413.051313999997</v>
      </c>
      <c r="L1918" s="3">
        <v>76611.460812000005</v>
      </c>
      <c r="M1918" s="3">
        <v>23503.880368800004</v>
      </c>
      <c r="N1918" s="3">
        <v>100792.48738679997</v>
      </c>
      <c r="O1918" s="3">
        <v>343647.87189239997</v>
      </c>
    </row>
    <row r="1919" spans="1:15">
      <c r="A1919" s="2" t="s">
        <v>4570</v>
      </c>
      <c r="B1919" s="2" t="s">
        <v>445</v>
      </c>
      <c r="C1919" s="2" t="s">
        <v>5150</v>
      </c>
      <c r="D1919" s="2" t="s">
        <v>5151</v>
      </c>
      <c r="E1919" s="2" t="s">
        <v>443</v>
      </c>
      <c r="F1919" s="2" t="s">
        <v>456</v>
      </c>
      <c r="G1919" s="2" t="s">
        <v>468</v>
      </c>
      <c r="H1919" s="2" t="s">
        <v>45</v>
      </c>
      <c r="I1919" s="3">
        <v>45116.608992000009</v>
      </c>
      <c r="J1919" s="3">
        <v>62210.383018800014</v>
      </c>
      <c r="K1919" s="3">
        <v>35413.051314000011</v>
      </c>
      <c r="L1919" s="3">
        <v>76611.46081199999</v>
      </c>
      <c r="M1919" s="3">
        <v>23503.880368800001</v>
      </c>
      <c r="N1919" s="3">
        <v>100792.48738679997</v>
      </c>
      <c r="O1919" s="3">
        <v>343647.87189239997</v>
      </c>
    </row>
    <row r="1920" spans="1:15">
      <c r="A1920" s="2" t="s">
        <v>4570</v>
      </c>
      <c r="B1920" s="2" t="s">
        <v>445</v>
      </c>
      <c r="C1920" s="2" t="s">
        <v>5223</v>
      </c>
      <c r="D1920" s="2" t="s">
        <v>5224</v>
      </c>
      <c r="E1920" s="2" t="s">
        <v>443</v>
      </c>
      <c r="F1920" s="2" t="s">
        <v>456</v>
      </c>
      <c r="G1920" s="2" t="s">
        <v>468</v>
      </c>
      <c r="H1920" s="2" t="s">
        <v>45</v>
      </c>
      <c r="I1920" s="3">
        <v>45116.608992000009</v>
      </c>
      <c r="J1920" s="3">
        <v>62210.383018800007</v>
      </c>
      <c r="K1920" s="3">
        <v>35413.051313999997</v>
      </c>
      <c r="L1920" s="3">
        <v>76611.460811999961</v>
      </c>
      <c r="M1920" s="3">
        <v>23503.880368799997</v>
      </c>
      <c r="N1920" s="3">
        <v>100792.48738679997</v>
      </c>
      <c r="O1920" s="3">
        <v>343647.87189239997</v>
      </c>
    </row>
    <row r="1921" spans="1:15">
      <c r="A1921" s="2" t="s">
        <v>4570</v>
      </c>
      <c r="B1921" s="2" t="s">
        <v>445</v>
      </c>
      <c r="C1921" s="2" t="s">
        <v>5175</v>
      </c>
      <c r="D1921" s="2" t="s">
        <v>5176</v>
      </c>
      <c r="E1921" s="2" t="s">
        <v>443</v>
      </c>
      <c r="F1921" s="2" t="s">
        <v>456</v>
      </c>
      <c r="G1921" s="2" t="s">
        <v>468</v>
      </c>
      <c r="H1921" s="2" t="s">
        <v>45</v>
      </c>
      <c r="I1921" s="3">
        <v>45116.608992000001</v>
      </c>
      <c r="J1921" s="3">
        <v>62210.383018800007</v>
      </c>
      <c r="K1921" s="3">
        <v>35413.051314000011</v>
      </c>
      <c r="L1921" s="3">
        <v>76611.460811999976</v>
      </c>
      <c r="M1921" s="3">
        <v>23503.880368800001</v>
      </c>
      <c r="N1921" s="3">
        <v>100792.48738679996</v>
      </c>
      <c r="O1921" s="3">
        <v>343647.87189239997</v>
      </c>
    </row>
    <row r="1922" spans="1:15">
      <c r="A1922" s="2" t="s">
        <v>4570</v>
      </c>
      <c r="B1922" s="2" t="s">
        <v>445</v>
      </c>
      <c r="C1922" s="2" t="s">
        <v>5157</v>
      </c>
      <c r="D1922" s="2" t="s">
        <v>5158</v>
      </c>
      <c r="E1922" s="2" t="s">
        <v>443</v>
      </c>
      <c r="F1922" s="2" t="s">
        <v>456</v>
      </c>
      <c r="G1922" s="2" t="s">
        <v>468</v>
      </c>
      <c r="H1922" s="2" t="s">
        <v>45</v>
      </c>
      <c r="I1922" s="3">
        <v>45116.608992000001</v>
      </c>
      <c r="J1922" s="3">
        <v>62210.383018800021</v>
      </c>
      <c r="K1922" s="3">
        <v>35413.051314000026</v>
      </c>
      <c r="L1922" s="3">
        <v>76611.460811999947</v>
      </c>
      <c r="M1922" s="3">
        <v>23503.880368800001</v>
      </c>
      <c r="N1922" s="3">
        <v>100792.4873868</v>
      </c>
      <c r="O1922" s="3">
        <v>343647.87189239997</v>
      </c>
    </row>
    <row r="1923" spans="1:15">
      <c r="A1923" s="2" t="s">
        <v>4570</v>
      </c>
      <c r="B1923" s="2" t="s">
        <v>445</v>
      </c>
      <c r="C1923" s="2" t="s">
        <v>5148</v>
      </c>
      <c r="D1923" s="2" t="s">
        <v>5149</v>
      </c>
      <c r="E1923" s="2" t="s">
        <v>443</v>
      </c>
      <c r="F1923" s="2" t="s">
        <v>456</v>
      </c>
      <c r="G1923" s="2" t="s">
        <v>468</v>
      </c>
      <c r="H1923" s="2" t="s">
        <v>45</v>
      </c>
      <c r="I1923" s="3">
        <v>45116.608991999994</v>
      </c>
      <c r="J1923" s="3">
        <v>62210.383018800007</v>
      </c>
      <c r="K1923" s="3">
        <v>35413.051313999997</v>
      </c>
      <c r="L1923" s="3">
        <v>76611.46081199999</v>
      </c>
      <c r="M1923" s="3">
        <v>23503.880368799997</v>
      </c>
      <c r="N1923" s="3">
        <v>100792.48738679998</v>
      </c>
      <c r="O1923" s="3">
        <v>343647.87189239997</v>
      </c>
    </row>
    <row r="1924" spans="1:15">
      <c r="A1924" s="2" t="s">
        <v>4570</v>
      </c>
      <c r="B1924" s="2" t="s">
        <v>445</v>
      </c>
      <c r="C1924" s="2" t="s">
        <v>5142</v>
      </c>
      <c r="D1924" s="2" t="s">
        <v>5143</v>
      </c>
      <c r="E1924" s="2" t="s">
        <v>443</v>
      </c>
      <c r="F1924" s="2" t="s">
        <v>456</v>
      </c>
      <c r="G1924" s="2" t="s">
        <v>468</v>
      </c>
      <c r="H1924" s="2" t="s">
        <v>45</v>
      </c>
      <c r="I1924" s="3">
        <v>45116.608992000001</v>
      </c>
      <c r="J1924" s="3">
        <v>62210.383018800021</v>
      </c>
      <c r="K1924" s="3">
        <v>35413.051314000011</v>
      </c>
      <c r="L1924" s="3">
        <v>76611.460812000005</v>
      </c>
      <c r="M1924" s="3">
        <v>23503.880368799997</v>
      </c>
      <c r="N1924" s="3">
        <v>100792.48738679997</v>
      </c>
      <c r="O1924" s="3">
        <v>343647.87189239997</v>
      </c>
    </row>
    <row r="1925" spans="1:15">
      <c r="A1925" s="2" t="s">
        <v>4570</v>
      </c>
      <c r="B1925" s="2" t="s">
        <v>445</v>
      </c>
      <c r="C1925" s="2" t="s">
        <v>5201</v>
      </c>
      <c r="D1925" s="2" t="s">
        <v>5202</v>
      </c>
      <c r="E1925" s="2" t="s">
        <v>443</v>
      </c>
      <c r="F1925" s="2" t="s">
        <v>456</v>
      </c>
      <c r="G1925" s="2" t="s">
        <v>468</v>
      </c>
      <c r="H1925" s="2" t="s">
        <v>45</v>
      </c>
      <c r="I1925" s="3">
        <v>45116.608992000009</v>
      </c>
      <c r="J1925" s="3">
        <v>62210.383018800014</v>
      </c>
      <c r="K1925" s="3">
        <v>35413.051313999989</v>
      </c>
      <c r="L1925" s="3">
        <v>76611.46081199999</v>
      </c>
      <c r="M1925" s="3">
        <v>23503.880368799997</v>
      </c>
      <c r="N1925" s="3">
        <v>100792.48738679998</v>
      </c>
      <c r="O1925" s="3">
        <v>343647.87189239997</v>
      </c>
    </row>
    <row r="1926" spans="1:15">
      <c r="A1926" s="2" t="s">
        <v>4570</v>
      </c>
      <c r="B1926" s="2" t="s">
        <v>445</v>
      </c>
      <c r="C1926" s="2" t="s">
        <v>5188</v>
      </c>
      <c r="D1926" s="2" t="s">
        <v>5189</v>
      </c>
      <c r="E1926" s="2" t="s">
        <v>443</v>
      </c>
      <c r="F1926" s="2" t="s">
        <v>456</v>
      </c>
      <c r="G1926" s="2" t="s">
        <v>468</v>
      </c>
      <c r="H1926" s="2" t="s">
        <v>45</v>
      </c>
      <c r="I1926" s="3">
        <v>45116.608991999994</v>
      </c>
      <c r="J1926" s="3">
        <v>62210.383018800014</v>
      </c>
      <c r="K1926" s="3">
        <v>35413.051314000004</v>
      </c>
      <c r="L1926" s="3">
        <v>76611.460811999976</v>
      </c>
      <c r="M1926" s="3">
        <v>23503.880368800001</v>
      </c>
      <c r="N1926" s="3">
        <v>100792.48738679998</v>
      </c>
      <c r="O1926" s="3">
        <v>343647.87189239997</v>
      </c>
    </row>
    <row r="1927" spans="1:15">
      <c r="A1927" s="2" t="s">
        <v>4570</v>
      </c>
      <c r="B1927" s="2" t="s">
        <v>445</v>
      </c>
      <c r="C1927" s="2" t="s">
        <v>5136</v>
      </c>
      <c r="D1927" s="2" t="s">
        <v>5137</v>
      </c>
      <c r="E1927" s="2" t="s">
        <v>443</v>
      </c>
      <c r="F1927" s="2" t="s">
        <v>456</v>
      </c>
      <c r="G1927" s="2" t="s">
        <v>468</v>
      </c>
      <c r="H1927" s="2" t="s">
        <v>45</v>
      </c>
      <c r="I1927" s="3">
        <v>45116.608992000001</v>
      </c>
      <c r="J1927" s="3">
        <v>62210.383018799999</v>
      </c>
      <c r="K1927" s="3">
        <v>35413.051313999997</v>
      </c>
      <c r="L1927" s="3">
        <v>76611.460811999976</v>
      </c>
      <c r="M1927" s="3">
        <v>23503.880368799993</v>
      </c>
      <c r="N1927" s="3">
        <v>100792.4873868</v>
      </c>
      <c r="O1927" s="3">
        <v>343647.87189239997</v>
      </c>
    </row>
    <row r="1928" spans="1:15">
      <c r="A1928" s="2" t="s">
        <v>4570</v>
      </c>
      <c r="B1928" s="2" t="s">
        <v>445</v>
      </c>
      <c r="C1928" s="2" t="s">
        <v>5179</v>
      </c>
      <c r="D1928" s="2" t="s">
        <v>5180</v>
      </c>
      <c r="E1928" s="2" t="s">
        <v>443</v>
      </c>
      <c r="F1928" s="2" t="s">
        <v>456</v>
      </c>
      <c r="G1928" s="2" t="s">
        <v>468</v>
      </c>
      <c r="H1928" s="2" t="s">
        <v>45</v>
      </c>
      <c r="I1928" s="3">
        <v>45116.608992000001</v>
      </c>
      <c r="J1928" s="3">
        <v>62210.383018800007</v>
      </c>
      <c r="K1928" s="3">
        <v>35413.051314000004</v>
      </c>
      <c r="L1928" s="3">
        <v>76611.46081199999</v>
      </c>
      <c r="M1928" s="3">
        <v>23503.880368800001</v>
      </c>
      <c r="N1928" s="3">
        <v>100792.4873868</v>
      </c>
      <c r="O1928" s="3">
        <v>343647.87189239997</v>
      </c>
    </row>
    <row r="1929" spans="1:15">
      <c r="A1929" s="2" t="s">
        <v>4570</v>
      </c>
      <c r="B1929" s="2" t="s">
        <v>445</v>
      </c>
      <c r="C1929" s="2" t="s">
        <v>5127</v>
      </c>
      <c r="D1929" s="2" t="s">
        <v>5128</v>
      </c>
      <c r="E1929" s="2" t="s">
        <v>443</v>
      </c>
      <c r="F1929" s="2" t="s">
        <v>456</v>
      </c>
      <c r="G1929" s="2" t="s">
        <v>468</v>
      </c>
      <c r="H1929" s="2" t="s">
        <v>45</v>
      </c>
      <c r="I1929" s="3">
        <v>45116.608991999994</v>
      </c>
      <c r="J1929" s="3">
        <v>62210.383018799999</v>
      </c>
      <c r="K1929" s="3">
        <v>35413.051313999997</v>
      </c>
      <c r="L1929" s="3">
        <v>76611.460811999961</v>
      </c>
      <c r="M1929" s="3">
        <v>23503.880368799997</v>
      </c>
      <c r="N1929" s="3">
        <v>100792.48738679996</v>
      </c>
      <c r="O1929" s="3">
        <v>343647.87189239991</v>
      </c>
    </row>
    <row r="1930" spans="1:15">
      <c r="A1930" s="2" t="s">
        <v>4570</v>
      </c>
      <c r="B1930" s="2" t="s">
        <v>445</v>
      </c>
      <c r="C1930" s="2" t="s">
        <v>5210</v>
      </c>
      <c r="D1930" s="2" t="s">
        <v>5211</v>
      </c>
      <c r="E1930" s="2" t="s">
        <v>443</v>
      </c>
      <c r="F1930" s="2" t="s">
        <v>456</v>
      </c>
      <c r="G1930" s="2" t="s">
        <v>468</v>
      </c>
      <c r="H1930" s="2" t="s">
        <v>45</v>
      </c>
      <c r="I1930" s="3">
        <v>45116.608991999994</v>
      </c>
      <c r="J1930" s="3">
        <v>62210.383018799999</v>
      </c>
      <c r="K1930" s="3">
        <v>35413.051314000011</v>
      </c>
      <c r="L1930" s="3">
        <v>76611.460811999932</v>
      </c>
      <c r="M1930" s="3">
        <v>23503.880368800008</v>
      </c>
      <c r="N1930" s="3">
        <v>100792.48738679997</v>
      </c>
      <c r="O1930" s="3">
        <v>343647.87189239991</v>
      </c>
    </row>
    <row r="1931" spans="1:15">
      <c r="A1931" s="2" t="s">
        <v>4570</v>
      </c>
      <c r="B1931" s="2" t="s">
        <v>445</v>
      </c>
      <c r="C1931" s="2" t="s">
        <v>5116</v>
      </c>
      <c r="D1931" s="2" t="s">
        <v>5117</v>
      </c>
      <c r="E1931" s="2" t="s">
        <v>443</v>
      </c>
      <c r="F1931" s="2" t="s">
        <v>456</v>
      </c>
      <c r="G1931" s="2" t="s">
        <v>468</v>
      </c>
      <c r="H1931" s="2" t="s">
        <v>45</v>
      </c>
      <c r="I1931" s="3">
        <v>45116.608991999994</v>
      </c>
      <c r="J1931" s="3">
        <v>62210.383018800007</v>
      </c>
      <c r="K1931" s="3">
        <v>35413.051313999997</v>
      </c>
      <c r="L1931" s="3">
        <v>76611.46081199999</v>
      </c>
      <c r="M1931" s="3">
        <v>23503.880368800001</v>
      </c>
      <c r="N1931" s="3">
        <v>100792.48738679998</v>
      </c>
      <c r="O1931" s="3">
        <v>343647.87189239991</v>
      </c>
    </row>
    <row r="1932" spans="1:15">
      <c r="A1932" s="2" t="s">
        <v>4570</v>
      </c>
      <c r="B1932" s="2" t="s">
        <v>445</v>
      </c>
      <c r="C1932" s="2" t="s">
        <v>4787</v>
      </c>
      <c r="D1932" s="2" t="s">
        <v>5209</v>
      </c>
      <c r="E1932" s="2" t="s">
        <v>443</v>
      </c>
      <c r="F1932" s="2" t="s">
        <v>456</v>
      </c>
      <c r="G1932" s="2" t="s">
        <v>468</v>
      </c>
      <c r="H1932" s="2" t="s">
        <v>45</v>
      </c>
      <c r="I1932" s="3">
        <v>45116.608991999994</v>
      </c>
      <c r="J1932" s="3">
        <v>62210.383018800014</v>
      </c>
      <c r="K1932" s="3">
        <v>35413.051313999997</v>
      </c>
      <c r="L1932" s="3">
        <v>76611.460811999961</v>
      </c>
      <c r="M1932" s="3">
        <v>23503.880368799997</v>
      </c>
      <c r="N1932" s="3">
        <v>100792.48738679997</v>
      </c>
      <c r="O1932" s="3">
        <v>343647.87189239991</v>
      </c>
    </row>
    <row r="1933" spans="1:15">
      <c r="A1933" s="2" t="s">
        <v>4570</v>
      </c>
      <c r="B1933" s="2" t="s">
        <v>445</v>
      </c>
      <c r="C1933" s="2" t="s">
        <v>4626</v>
      </c>
      <c r="D1933" s="2" t="s">
        <v>5222</v>
      </c>
      <c r="E1933" s="2" t="s">
        <v>443</v>
      </c>
      <c r="F1933" s="2" t="s">
        <v>456</v>
      </c>
      <c r="G1933" s="2" t="s">
        <v>468</v>
      </c>
      <c r="H1933" s="2" t="s">
        <v>45</v>
      </c>
      <c r="I1933" s="3">
        <v>45116.608992000001</v>
      </c>
      <c r="J1933" s="3">
        <v>62210.383018799999</v>
      </c>
      <c r="K1933" s="3">
        <v>35413.051313999997</v>
      </c>
      <c r="L1933" s="3">
        <v>76611.460811999961</v>
      </c>
      <c r="M1933" s="3">
        <v>23503.880368800001</v>
      </c>
      <c r="N1933" s="3">
        <v>100792.48738679996</v>
      </c>
      <c r="O1933" s="3">
        <v>343647.87189239991</v>
      </c>
    </row>
    <row r="1934" spans="1:15">
      <c r="A1934" s="2" t="s">
        <v>4570</v>
      </c>
      <c r="B1934" s="2" t="s">
        <v>445</v>
      </c>
      <c r="C1934" s="2" t="s">
        <v>5165</v>
      </c>
      <c r="D1934" s="2" t="s">
        <v>5166</v>
      </c>
      <c r="E1934" s="2" t="s">
        <v>443</v>
      </c>
      <c r="F1934" s="2" t="s">
        <v>456</v>
      </c>
      <c r="G1934" s="2" t="s">
        <v>468</v>
      </c>
      <c r="H1934" s="2" t="s">
        <v>45</v>
      </c>
      <c r="I1934" s="3">
        <v>45116.608992000001</v>
      </c>
      <c r="J1934" s="3">
        <v>62210.383018799985</v>
      </c>
      <c r="K1934" s="3">
        <v>35413.051313999997</v>
      </c>
      <c r="L1934" s="3">
        <v>76611.460811999976</v>
      </c>
      <c r="M1934" s="3">
        <v>23503.880368799993</v>
      </c>
      <c r="N1934" s="3">
        <v>100792.48738679998</v>
      </c>
      <c r="O1934" s="3">
        <v>343647.87189239991</v>
      </c>
    </row>
    <row r="1935" spans="1:15">
      <c r="A1935" s="2" t="s">
        <v>4570</v>
      </c>
      <c r="B1935" s="2" t="s">
        <v>445</v>
      </c>
      <c r="C1935" s="2" t="s">
        <v>5108</v>
      </c>
      <c r="D1935" s="2" t="s">
        <v>5109</v>
      </c>
      <c r="E1935" s="2" t="s">
        <v>443</v>
      </c>
      <c r="F1935" s="2" t="s">
        <v>456</v>
      </c>
      <c r="G1935" s="2" t="s">
        <v>468</v>
      </c>
      <c r="H1935" s="2" t="s">
        <v>45</v>
      </c>
      <c r="I1935" s="3">
        <v>45116.608991999994</v>
      </c>
      <c r="J1935" s="3">
        <v>62210.383018799999</v>
      </c>
      <c r="K1935" s="3">
        <v>35413.051314000011</v>
      </c>
      <c r="L1935" s="3">
        <v>76611.460811999976</v>
      </c>
      <c r="M1935" s="3">
        <v>23503.880368800004</v>
      </c>
      <c r="N1935" s="3">
        <v>100792.48738679994</v>
      </c>
      <c r="O1935" s="3">
        <v>343647.87189239991</v>
      </c>
    </row>
    <row r="1936" spans="1:15">
      <c r="A1936" s="2" t="s">
        <v>4570</v>
      </c>
      <c r="B1936" s="2" t="s">
        <v>462</v>
      </c>
      <c r="C1936" s="2" t="s">
        <v>5083</v>
      </c>
      <c r="D1936" s="2" t="s">
        <v>5084</v>
      </c>
      <c r="E1936" s="2" t="s">
        <v>443</v>
      </c>
      <c r="F1936" s="2" t="s">
        <v>456</v>
      </c>
      <c r="G1936" s="2" t="s">
        <v>457</v>
      </c>
      <c r="H1936" s="2" t="s">
        <v>1326</v>
      </c>
      <c r="I1936" s="3">
        <v>0</v>
      </c>
      <c r="J1936" s="3">
        <v>0</v>
      </c>
      <c r="K1936" s="3">
        <v>85220.18</v>
      </c>
      <c r="L1936" s="3">
        <v>41989.999999999993</v>
      </c>
      <c r="M1936" s="3">
        <v>24850.560000000001</v>
      </c>
      <c r="N1936" s="3">
        <v>9323.2200000000012</v>
      </c>
      <c r="O1936" s="3">
        <v>161383.96</v>
      </c>
    </row>
    <row r="1937" spans="1:15">
      <c r="A1937" s="2" t="s">
        <v>4570</v>
      </c>
      <c r="B1937" s="2" t="s">
        <v>462</v>
      </c>
      <c r="C1937" s="2" t="s">
        <v>5085</v>
      </c>
      <c r="D1937" s="2" t="s">
        <v>5086</v>
      </c>
      <c r="E1937" s="2" t="s">
        <v>443</v>
      </c>
      <c r="F1937" s="2" t="s">
        <v>456</v>
      </c>
      <c r="G1937" s="2" t="s">
        <v>457</v>
      </c>
      <c r="H1937" s="2" t="s">
        <v>1326</v>
      </c>
      <c r="I1937" s="3">
        <v>20172.04</v>
      </c>
      <c r="J1937" s="3">
        <v>0</v>
      </c>
      <c r="K1937" s="3">
        <v>58049.599999999999</v>
      </c>
      <c r="L1937" s="3">
        <v>18013.84</v>
      </c>
      <c r="M1937" s="3">
        <v>38406.28</v>
      </c>
      <c r="N1937" s="3">
        <v>24918.680000000004</v>
      </c>
      <c r="O1937" s="3">
        <v>159560.44</v>
      </c>
    </row>
    <row r="1938" spans="1:15">
      <c r="A1938" s="2" t="s">
        <v>4570</v>
      </c>
      <c r="B1938" s="2" t="s">
        <v>57</v>
      </c>
      <c r="C1938" s="2" t="s">
        <v>5012</v>
      </c>
      <c r="D1938" s="2" t="s">
        <v>5013</v>
      </c>
      <c r="E1938" s="2" t="s">
        <v>30</v>
      </c>
      <c r="F1938" s="2" t="s">
        <v>54</v>
      </c>
      <c r="G1938" s="2" t="s">
        <v>70</v>
      </c>
      <c r="H1938" s="2" t="s">
        <v>331</v>
      </c>
      <c r="I1938" s="3">
        <v>47995.599098000006</v>
      </c>
      <c r="J1938" s="3">
        <v>73191.465196000019</v>
      </c>
      <c r="K1938" s="3">
        <v>81248.745406000016</v>
      </c>
      <c r="L1938" s="3">
        <v>59585.023702000006</v>
      </c>
      <c r="M1938" s="3">
        <v>56598.829071000015</v>
      </c>
      <c r="N1938" s="3">
        <v>71546.059212000022</v>
      </c>
      <c r="O1938" s="3">
        <v>390165.72168500011</v>
      </c>
    </row>
    <row r="1939" spans="1:15">
      <c r="A1939" s="2" t="s">
        <v>4570</v>
      </c>
      <c r="B1939" s="2" t="s">
        <v>57</v>
      </c>
      <c r="C1939" s="2" t="s">
        <v>4701</v>
      </c>
      <c r="D1939" s="2" t="s">
        <v>5006</v>
      </c>
      <c r="E1939" s="2" t="s">
        <v>30</v>
      </c>
      <c r="F1939" s="2" t="s">
        <v>54</v>
      </c>
      <c r="G1939" s="2" t="s">
        <v>70</v>
      </c>
      <c r="H1939" s="2" t="s">
        <v>331</v>
      </c>
      <c r="I1939" s="3">
        <v>47995.599097999991</v>
      </c>
      <c r="J1939" s="3">
        <v>73191.465196000005</v>
      </c>
      <c r="K1939" s="3">
        <v>81248.745406000031</v>
      </c>
      <c r="L1939" s="3">
        <v>59585.023702000006</v>
      </c>
      <c r="M1939" s="3">
        <v>56598.829071000007</v>
      </c>
      <c r="N1939" s="3">
        <v>71546.059212000007</v>
      </c>
      <c r="O1939" s="3">
        <v>390165.72168500011</v>
      </c>
    </row>
    <row r="1940" spans="1:15">
      <c r="A1940" s="2" t="s">
        <v>4570</v>
      </c>
      <c r="B1940" s="2" t="s">
        <v>57</v>
      </c>
      <c r="C1940" s="2" t="s">
        <v>4701</v>
      </c>
      <c r="D1940" s="2" t="s">
        <v>4702</v>
      </c>
      <c r="E1940" s="2" t="s">
        <v>30</v>
      </c>
      <c r="F1940" s="2" t="s">
        <v>54</v>
      </c>
      <c r="G1940" s="2" t="s">
        <v>70</v>
      </c>
      <c r="H1940" s="2" t="s">
        <v>331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</row>
    <row r="1941" spans="1:15">
      <c r="A1941" s="2" t="s">
        <v>4570</v>
      </c>
      <c r="B1941" s="2" t="s">
        <v>57</v>
      </c>
      <c r="C1941" s="2" t="s">
        <v>4991</v>
      </c>
      <c r="D1941" s="2" t="s">
        <v>4992</v>
      </c>
      <c r="E1941" s="2" t="s">
        <v>30</v>
      </c>
      <c r="F1941" s="2" t="s">
        <v>54</v>
      </c>
      <c r="G1941" s="2" t="s">
        <v>70</v>
      </c>
      <c r="H1941" s="2" t="s">
        <v>331</v>
      </c>
      <c r="I1941" s="3">
        <v>47995.599097999984</v>
      </c>
      <c r="J1941" s="3">
        <v>73191.465196000019</v>
      </c>
      <c r="K1941" s="3">
        <v>81248.745406000016</v>
      </c>
      <c r="L1941" s="3">
        <v>59585.02370200002</v>
      </c>
      <c r="M1941" s="3">
        <v>56598.829071</v>
      </c>
      <c r="N1941" s="3">
        <v>71546.059212000022</v>
      </c>
      <c r="O1941" s="3">
        <v>390165.72168500011</v>
      </c>
    </row>
    <row r="1942" spans="1:15">
      <c r="A1942" s="2" t="s">
        <v>4570</v>
      </c>
      <c r="B1942" s="2" t="s">
        <v>57</v>
      </c>
      <c r="C1942" s="2" t="s">
        <v>4965</v>
      </c>
      <c r="D1942" s="2" t="s">
        <v>4966</v>
      </c>
      <c r="E1942" s="2" t="s">
        <v>30</v>
      </c>
      <c r="F1942" s="2" t="s">
        <v>54</v>
      </c>
      <c r="G1942" s="2" t="s">
        <v>70</v>
      </c>
      <c r="H1942" s="2" t="s">
        <v>331</v>
      </c>
      <c r="I1942" s="3">
        <v>47995.599098000006</v>
      </c>
      <c r="J1942" s="3">
        <v>73191.465196000034</v>
      </c>
      <c r="K1942" s="3">
        <v>81248.745406000002</v>
      </c>
      <c r="L1942" s="3">
        <v>59585.023702000013</v>
      </c>
      <c r="M1942" s="3">
        <v>56598.829070999978</v>
      </c>
      <c r="N1942" s="3">
        <v>71546.059212000022</v>
      </c>
      <c r="O1942" s="3">
        <v>390165.72168500011</v>
      </c>
    </row>
    <row r="1943" spans="1:15">
      <c r="A1943" s="2" t="s">
        <v>4570</v>
      </c>
      <c r="B1943" s="2" t="s">
        <v>57</v>
      </c>
      <c r="C1943" s="2" t="s">
        <v>4643</v>
      </c>
      <c r="D1943" s="2" t="s">
        <v>4983</v>
      </c>
      <c r="E1943" s="2" t="s">
        <v>30</v>
      </c>
      <c r="F1943" s="2" t="s">
        <v>54</v>
      </c>
      <c r="G1943" s="2" t="s">
        <v>70</v>
      </c>
      <c r="H1943" s="2" t="s">
        <v>331</v>
      </c>
      <c r="I1943" s="3">
        <v>47995.599098000013</v>
      </c>
      <c r="J1943" s="3">
        <v>73191.465196000034</v>
      </c>
      <c r="K1943" s="3">
        <v>81248.745406000016</v>
      </c>
      <c r="L1943" s="3">
        <v>59585.023702000013</v>
      </c>
      <c r="M1943" s="3">
        <v>56598.829070999993</v>
      </c>
      <c r="N1943" s="3">
        <v>71546.059212000036</v>
      </c>
      <c r="O1943" s="3">
        <v>390165.72168500011</v>
      </c>
    </row>
    <row r="1944" spans="1:15">
      <c r="A1944" s="2" t="s">
        <v>4570</v>
      </c>
      <c r="B1944" s="2" t="s">
        <v>57</v>
      </c>
      <c r="C1944" s="2" t="s">
        <v>4643</v>
      </c>
      <c r="D1944" s="2" t="s">
        <v>4644</v>
      </c>
      <c r="E1944" s="2" t="s">
        <v>30</v>
      </c>
      <c r="F1944" s="2" t="s">
        <v>54</v>
      </c>
      <c r="G1944" s="2" t="s">
        <v>55</v>
      </c>
      <c r="H1944" s="2" t="s">
        <v>331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</row>
    <row r="1945" spans="1:15">
      <c r="A1945" s="2" t="s">
        <v>4570</v>
      </c>
      <c r="B1945" s="2" t="s">
        <v>57</v>
      </c>
      <c r="C1945" s="2" t="s">
        <v>4717</v>
      </c>
      <c r="D1945" s="2" t="s">
        <v>4984</v>
      </c>
      <c r="E1945" s="2" t="s">
        <v>30</v>
      </c>
      <c r="F1945" s="2" t="s">
        <v>54</v>
      </c>
      <c r="G1945" s="2" t="s">
        <v>70</v>
      </c>
      <c r="H1945" s="2" t="s">
        <v>331</v>
      </c>
      <c r="I1945" s="3">
        <v>47995.599097999999</v>
      </c>
      <c r="J1945" s="3">
        <v>73191.465196000005</v>
      </c>
      <c r="K1945" s="3">
        <v>81248.745406000031</v>
      </c>
      <c r="L1945" s="3">
        <v>59585.023702000006</v>
      </c>
      <c r="M1945" s="3">
        <v>56598.829071</v>
      </c>
      <c r="N1945" s="3">
        <v>71546.059212000022</v>
      </c>
      <c r="O1945" s="3">
        <v>390165.72168500011</v>
      </c>
    </row>
    <row r="1946" spans="1:15">
      <c r="A1946" s="2" t="s">
        <v>4570</v>
      </c>
      <c r="B1946" s="2" t="s">
        <v>57</v>
      </c>
      <c r="C1946" s="2" t="s">
        <v>4717</v>
      </c>
      <c r="D1946" s="2" t="s">
        <v>4718</v>
      </c>
      <c r="E1946" s="2" t="s">
        <v>30</v>
      </c>
      <c r="F1946" s="2" t="s">
        <v>54</v>
      </c>
      <c r="G1946" s="2" t="s">
        <v>70</v>
      </c>
      <c r="H1946" s="2" t="s">
        <v>331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</row>
    <row r="1947" spans="1:15">
      <c r="A1947" s="2" t="s">
        <v>4570</v>
      </c>
      <c r="B1947" s="2" t="s">
        <v>57</v>
      </c>
      <c r="C1947" s="2" t="s">
        <v>4671</v>
      </c>
      <c r="D1947" s="2" t="s">
        <v>5017</v>
      </c>
      <c r="E1947" s="2" t="s">
        <v>30</v>
      </c>
      <c r="F1947" s="2" t="s">
        <v>54</v>
      </c>
      <c r="G1947" s="2" t="s">
        <v>70</v>
      </c>
      <c r="H1947" s="2" t="s">
        <v>331</v>
      </c>
      <c r="I1947" s="3">
        <v>47995.599098000006</v>
      </c>
      <c r="J1947" s="3">
        <v>73191.465196000005</v>
      </c>
      <c r="K1947" s="3">
        <v>81248.745406000002</v>
      </c>
      <c r="L1947" s="3">
        <v>59585.023702000006</v>
      </c>
      <c r="M1947" s="3">
        <v>56598.829071000015</v>
      </c>
      <c r="N1947" s="3">
        <v>71546.059212000022</v>
      </c>
      <c r="O1947" s="3">
        <v>390165.72168500011</v>
      </c>
    </row>
    <row r="1948" spans="1:15">
      <c r="A1948" s="2" t="s">
        <v>4570</v>
      </c>
      <c r="B1948" s="2" t="s">
        <v>57</v>
      </c>
      <c r="C1948" s="2" t="s">
        <v>4671</v>
      </c>
      <c r="D1948" s="2" t="s">
        <v>4672</v>
      </c>
      <c r="E1948" s="2" t="s">
        <v>30</v>
      </c>
      <c r="F1948" s="2" t="s">
        <v>54</v>
      </c>
      <c r="G1948" s="2" t="s">
        <v>70</v>
      </c>
      <c r="H1948" s="2" t="s">
        <v>331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</row>
    <row r="1949" spans="1:15">
      <c r="A1949" s="2" t="s">
        <v>4570</v>
      </c>
      <c r="B1949" s="2" t="s">
        <v>57</v>
      </c>
      <c r="C1949" s="2" t="s">
        <v>4673</v>
      </c>
      <c r="D1949" s="2" t="s">
        <v>4958</v>
      </c>
      <c r="E1949" s="2" t="s">
        <v>30</v>
      </c>
      <c r="F1949" s="2" t="s">
        <v>54</v>
      </c>
      <c r="G1949" s="2" t="s">
        <v>70</v>
      </c>
      <c r="H1949" s="2" t="s">
        <v>331</v>
      </c>
      <c r="I1949" s="3">
        <v>47995.599098000013</v>
      </c>
      <c r="J1949" s="3">
        <v>73191.465196000005</v>
      </c>
      <c r="K1949" s="3">
        <v>81248.745406000031</v>
      </c>
      <c r="L1949" s="3">
        <v>59585.02370200002</v>
      </c>
      <c r="M1949" s="3">
        <v>56598.829071</v>
      </c>
      <c r="N1949" s="3">
        <v>71546.059212000007</v>
      </c>
      <c r="O1949" s="3">
        <v>390165.72168500006</v>
      </c>
    </row>
    <row r="1950" spans="1:15">
      <c r="A1950" s="2" t="s">
        <v>4570</v>
      </c>
      <c r="B1950" s="2" t="s">
        <v>57</v>
      </c>
      <c r="C1950" s="2" t="s">
        <v>4673</v>
      </c>
      <c r="D1950" s="2" t="s">
        <v>4674</v>
      </c>
      <c r="E1950" s="2" t="s">
        <v>30</v>
      </c>
      <c r="F1950" s="2" t="s">
        <v>54</v>
      </c>
      <c r="G1950" s="2" t="s">
        <v>70</v>
      </c>
      <c r="H1950" s="2" t="s">
        <v>331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</row>
    <row r="1951" spans="1:15">
      <c r="A1951" s="2" t="s">
        <v>4570</v>
      </c>
      <c r="B1951" s="2" t="s">
        <v>57</v>
      </c>
      <c r="C1951" s="2" t="s">
        <v>4645</v>
      </c>
      <c r="D1951" s="2" t="s">
        <v>4990</v>
      </c>
      <c r="E1951" s="2" t="s">
        <v>30</v>
      </c>
      <c r="F1951" s="2" t="s">
        <v>54</v>
      </c>
      <c r="G1951" s="2" t="s">
        <v>70</v>
      </c>
      <c r="H1951" s="2" t="s">
        <v>331</v>
      </c>
      <c r="I1951" s="3">
        <v>47995.599097999999</v>
      </c>
      <c r="J1951" s="3">
        <v>73191.465196000005</v>
      </c>
      <c r="K1951" s="3">
        <v>81248.745406000016</v>
      </c>
      <c r="L1951" s="3">
        <v>59585.023702000013</v>
      </c>
      <c r="M1951" s="3">
        <v>56598.829070999993</v>
      </c>
      <c r="N1951" s="3">
        <v>71546.059212000007</v>
      </c>
      <c r="O1951" s="3">
        <v>390165.72168500006</v>
      </c>
    </row>
    <row r="1952" spans="1:15">
      <c r="A1952" s="2" t="s">
        <v>4570</v>
      </c>
      <c r="B1952" s="2" t="s">
        <v>57</v>
      </c>
      <c r="C1952" s="2" t="s">
        <v>4645</v>
      </c>
      <c r="D1952" s="2" t="s">
        <v>4646</v>
      </c>
      <c r="E1952" s="2" t="s">
        <v>30</v>
      </c>
      <c r="F1952" s="2" t="s">
        <v>54</v>
      </c>
      <c r="G1952" s="2" t="s">
        <v>55</v>
      </c>
      <c r="H1952" s="2" t="s">
        <v>331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</row>
    <row r="1953" spans="1:15">
      <c r="A1953" s="2" t="s">
        <v>4570</v>
      </c>
      <c r="B1953" s="2" t="s">
        <v>57</v>
      </c>
      <c r="C1953" s="2" t="s">
        <v>4753</v>
      </c>
      <c r="D1953" s="2" t="s">
        <v>5014</v>
      </c>
      <c r="E1953" s="2" t="s">
        <v>30</v>
      </c>
      <c r="F1953" s="2" t="s">
        <v>54</v>
      </c>
      <c r="G1953" s="2" t="s">
        <v>70</v>
      </c>
      <c r="H1953" s="2" t="s">
        <v>331</v>
      </c>
      <c r="I1953" s="3">
        <v>47995.599097999999</v>
      </c>
      <c r="J1953" s="3">
        <v>73191.46519599999</v>
      </c>
      <c r="K1953" s="3">
        <v>81248.745406000016</v>
      </c>
      <c r="L1953" s="3">
        <v>59585.02370200002</v>
      </c>
      <c r="M1953" s="3">
        <v>56598.829071000007</v>
      </c>
      <c r="N1953" s="3">
        <v>71546.059212000007</v>
      </c>
      <c r="O1953" s="3">
        <v>390165.72168500006</v>
      </c>
    </row>
    <row r="1954" spans="1:15">
      <c r="A1954" s="2" t="s">
        <v>4570</v>
      </c>
      <c r="B1954" s="2" t="s">
        <v>57</v>
      </c>
      <c r="C1954" s="2" t="s">
        <v>4753</v>
      </c>
      <c r="D1954" s="2" t="s">
        <v>4754</v>
      </c>
      <c r="E1954" s="2" t="s">
        <v>30</v>
      </c>
      <c r="F1954" s="2" t="s">
        <v>54</v>
      </c>
      <c r="G1954" s="2" t="s">
        <v>70</v>
      </c>
      <c r="H1954" s="2" t="s">
        <v>331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</row>
    <row r="1955" spans="1:15">
      <c r="A1955" s="2" t="s">
        <v>4570</v>
      </c>
      <c r="B1955" s="2" t="s">
        <v>57</v>
      </c>
      <c r="C1955" s="2" t="s">
        <v>4683</v>
      </c>
      <c r="D1955" s="2" t="s">
        <v>4993</v>
      </c>
      <c r="E1955" s="2" t="s">
        <v>30</v>
      </c>
      <c r="F1955" s="2" t="s">
        <v>54</v>
      </c>
      <c r="G1955" s="2" t="s">
        <v>70</v>
      </c>
      <c r="H1955" s="2" t="s">
        <v>331</v>
      </c>
      <c r="I1955" s="3">
        <v>47995.599097999991</v>
      </c>
      <c r="J1955" s="3">
        <v>73191.46519599999</v>
      </c>
      <c r="K1955" s="3">
        <v>81248.745406000016</v>
      </c>
      <c r="L1955" s="3">
        <v>59585.023702000013</v>
      </c>
      <c r="M1955" s="3">
        <v>56598.829070999993</v>
      </c>
      <c r="N1955" s="3">
        <v>71546.059212000022</v>
      </c>
      <c r="O1955" s="3">
        <v>390165.72168500006</v>
      </c>
    </row>
    <row r="1956" spans="1:15">
      <c r="A1956" s="2" t="s">
        <v>4570</v>
      </c>
      <c r="B1956" s="2" t="s">
        <v>57</v>
      </c>
      <c r="C1956" s="2" t="s">
        <v>4683</v>
      </c>
      <c r="D1956" s="2" t="s">
        <v>4684</v>
      </c>
      <c r="E1956" s="2" t="s">
        <v>30</v>
      </c>
      <c r="F1956" s="2" t="s">
        <v>54</v>
      </c>
      <c r="G1956" s="2" t="s">
        <v>70</v>
      </c>
      <c r="H1956" s="2" t="s">
        <v>331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</row>
    <row r="1957" spans="1:15">
      <c r="A1957" s="2" t="s">
        <v>4570</v>
      </c>
      <c r="B1957" s="2" t="s">
        <v>57</v>
      </c>
      <c r="C1957" s="2" t="s">
        <v>4974</v>
      </c>
      <c r="D1957" s="2" t="s">
        <v>4975</v>
      </c>
      <c r="E1957" s="2" t="s">
        <v>30</v>
      </c>
      <c r="F1957" s="2" t="s">
        <v>54</v>
      </c>
      <c r="G1957" s="2" t="s">
        <v>70</v>
      </c>
      <c r="H1957" s="2" t="s">
        <v>331</v>
      </c>
      <c r="I1957" s="3">
        <v>47995.599098000006</v>
      </c>
      <c r="J1957" s="3">
        <v>73191.465196000034</v>
      </c>
      <c r="K1957" s="3">
        <v>81248.745406000031</v>
      </c>
      <c r="L1957" s="3">
        <v>59585.023701999999</v>
      </c>
      <c r="M1957" s="3">
        <v>56598.829070999986</v>
      </c>
      <c r="N1957" s="3">
        <v>71546.059212000022</v>
      </c>
      <c r="O1957" s="3">
        <v>390165.72168500006</v>
      </c>
    </row>
    <row r="1958" spans="1:15">
      <c r="A1958" s="2" t="s">
        <v>4570</v>
      </c>
      <c r="B1958" s="2" t="s">
        <v>57</v>
      </c>
      <c r="C1958" s="2" t="s">
        <v>4687</v>
      </c>
      <c r="D1958" s="2" t="s">
        <v>4995</v>
      </c>
      <c r="E1958" s="2" t="s">
        <v>30</v>
      </c>
      <c r="F1958" s="2" t="s">
        <v>54</v>
      </c>
      <c r="G1958" s="2" t="s">
        <v>70</v>
      </c>
      <c r="H1958" s="2" t="s">
        <v>331</v>
      </c>
      <c r="I1958" s="3">
        <v>47995.599098000006</v>
      </c>
      <c r="J1958" s="3">
        <v>73191.465196000019</v>
      </c>
      <c r="K1958" s="3">
        <v>81248.745406000016</v>
      </c>
      <c r="L1958" s="3">
        <v>59585.023701999991</v>
      </c>
      <c r="M1958" s="3">
        <v>56598.829071000007</v>
      </c>
      <c r="N1958" s="3">
        <v>71546.059212000007</v>
      </c>
      <c r="O1958" s="3">
        <v>390165.72168500006</v>
      </c>
    </row>
    <row r="1959" spans="1:15">
      <c r="A1959" s="2" t="s">
        <v>4570</v>
      </c>
      <c r="B1959" s="2" t="s">
        <v>57</v>
      </c>
      <c r="C1959" s="2" t="s">
        <v>4687</v>
      </c>
      <c r="D1959" s="2" t="s">
        <v>4688</v>
      </c>
      <c r="E1959" s="2" t="s">
        <v>30</v>
      </c>
      <c r="F1959" s="2" t="s">
        <v>54</v>
      </c>
      <c r="G1959" s="2" t="s">
        <v>70</v>
      </c>
      <c r="H1959" s="2" t="s">
        <v>331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</row>
    <row r="1960" spans="1:15">
      <c r="A1960" s="2" t="s">
        <v>4570</v>
      </c>
      <c r="B1960" s="2" t="s">
        <v>57</v>
      </c>
      <c r="C1960" s="2" t="s">
        <v>4657</v>
      </c>
      <c r="D1960" s="2" t="s">
        <v>4967</v>
      </c>
      <c r="E1960" s="2" t="s">
        <v>30</v>
      </c>
      <c r="F1960" s="2" t="s">
        <v>54</v>
      </c>
      <c r="G1960" s="2" t="s">
        <v>70</v>
      </c>
      <c r="H1960" s="2" t="s">
        <v>331</v>
      </c>
      <c r="I1960" s="3">
        <v>47995.599097999991</v>
      </c>
      <c r="J1960" s="3">
        <v>73191.46519599999</v>
      </c>
      <c r="K1960" s="3">
        <v>81248.745406000002</v>
      </c>
      <c r="L1960" s="3">
        <v>59585.02370200002</v>
      </c>
      <c r="M1960" s="3">
        <v>56598.829071</v>
      </c>
      <c r="N1960" s="3">
        <v>71546.059212000036</v>
      </c>
      <c r="O1960" s="3">
        <v>390165.72168500006</v>
      </c>
    </row>
    <row r="1961" spans="1:15">
      <c r="A1961" s="2" t="s">
        <v>4570</v>
      </c>
      <c r="B1961" s="2" t="s">
        <v>57</v>
      </c>
      <c r="C1961" s="2" t="s">
        <v>4657</v>
      </c>
      <c r="D1961" s="2" t="s">
        <v>4658</v>
      </c>
      <c r="E1961" s="2" t="s">
        <v>30</v>
      </c>
      <c r="F1961" s="2" t="s">
        <v>54</v>
      </c>
      <c r="G1961" s="2" t="s">
        <v>70</v>
      </c>
      <c r="H1961" s="2" t="s">
        <v>331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</row>
    <row r="1962" spans="1:15">
      <c r="A1962" s="2" t="s">
        <v>4570</v>
      </c>
      <c r="B1962" s="2" t="s">
        <v>57</v>
      </c>
      <c r="C1962" s="2" t="s">
        <v>4779</v>
      </c>
      <c r="D1962" s="2" t="s">
        <v>4997</v>
      </c>
      <c r="E1962" s="2" t="s">
        <v>30</v>
      </c>
      <c r="F1962" s="2" t="s">
        <v>54</v>
      </c>
      <c r="G1962" s="2" t="s">
        <v>70</v>
      </c>
      <c r="H1962" s="2" t="s">
        <v>331</v>
      </c>
      <c r="I1962" s="3">
        <v>47995.599097999999</v>
      </c>
      <c r="J1962" s="3">
        <v>73191.46519599999</v>
      </c>
      <c r="K1962" s="3">
        <v>81248.745406000031</v>
      </c>
      <c r="L1962" s="3">
        <v>59585.023702000013</v>
      </c>
      <c r="M1962" s="3">
        <v>56598.829070999993</v>
      </c>
      <c r="N1962" s="3">
        <v>71546.059212000007</v>
      </c>
      <c r="O1962" s="3">
        <v>390165.72168500006</v>
      </c>
    </row>
    <row r="1963" spans="1:15">
      <c r="A1963" s="2" t="s">
        <v>4570</v>
      </c>
      <c r="B1963" s="2" t="s">
        <v>57</v>
      </c>
      <c r="C1963" s="2" t="s">
        <v>4779</v>
      </c>
      <c r="D1963" s="2" t="s">
        <v>4780</v>
      </c>
      <c r="E1963" s="2" t="s">
        <v>30</v>
      </c>
      <c r="F1963" s="2" t="s">
        <v>54</v>
      </c>
      <c r="G1963" s="2" t="s">
        <v>70</v>
      </c>
      <c r="H1963" s="2" t="s">
        <v>331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</row>
    <row r="1964" spans="1:15">
      <c r="A1964" s="2" t="s">
        <v>4570</v>
      </c>
      <c r="B1964" s="2" t="s">
        <v>57</v>
      </c>
      <c r="C1964" s="2" t="s">
        <v>4689</v>
      </c>
      <c r="D1964" s="2" t="s">
        <v>5018</v>
      </c>
      <c r="E1964" s="2" t="s">
        <v>30</v>
      </c>
      <c r="F1964" s="2" t="s">
        <v>54</v>
      </c>
      <c r="G1964" s="2" t="s">
        <v>70</v>
      </c>
      <c r="H1964" s="2" t="s">
        <v>331</v>
      </c>
      <c r="I1964" s="3">
        <v>47995.599097999991</v>
      </c>
      <c r="J1964" s="3">
        <v>73191.465196000005</v>
      </c>
      <c r="K1964" s="3">
        <v>81248.745406000031</v>
      </c>
      <c r="L1964" s="3">
        <v>59585.023702000006</v>
      </c>
      <c r="M1964" s="3">
        <v>56598.829070999993</v>
      </c>
      <c r="N1964" s="3">
        <v>71546.059212000007</v>
      </c>
      <c r="O1964" s="3">
        <v>390165.72168500006</v>
      </c>
    </row>
    <row r="1965" spans="1:15">
      <c r="A1965" s="2" t="s">
        <v>4570</v>
      </c>
      <c r="B1965" s="2" t="s">
        <v>57</v>
      </c>
      <c r="C1965" s="2" t="s">
        <v>4689</v>
      </c>
      <c r="D1965" s="2" t="s">
        <v>4690</v>
      </c>
      <c r="E1965" s="2" t="s">
        <v>30</v>
      </c>
      <c r="F1965" s="2" t="s">
        <v>54</v>
      </c>
      <c r="G1965" s="2" t="s">
        <v>70</v>
      </c>
      <c r="H1965" s="2" t="s">
        <v>331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</row>
    <row r="1966" spans="1:15">
      <c r="A1966" s="2" t="s">
        <v>4570</v>
      </c>
      <c r="B1966" s="2" t="s">
        <v>57</v>
      </c>
      <c r="C1966" s="2" t="s">
        <v>4669</v>
      </c>
      <c r="D1966" s="2" t="s">
        <v>4999</v>
      </c>
      <c r="E1966" s="2" t="s">
        <v>30</v>
      </c>
      <c r="F1966" s="2" t="s">
        <v>54</v>
      </c>
      <c r="G1966" s="2" t="s">
        <v>70</v>
      </c>
      <c r="H1966" s="2" t="s">
        <v>331</v>
      </c>
      <c r="I1966" s="3">
        <v>47995.599097999999</v>
      </c>
      <c r="J1966" s="3">
        <v>73191.465196000005</v>
      </c>
      <c r="K1966" s="3">
        <v>81248.745406000031</v>
      </c>
      <c r="L1966" s="3">
        <v>59585.023702000013</v>
      </c>
      <c r="M1966" s="3">
        <v>56598.829071</v>
      </c>
      <c r="N1966" s="3">
        <v>71546.059211999993</v>
      </c>
      <c r="O1966" s="3">
        <v>390165.72168500006</v>
      </c>
    </row>
    <row r="1967" spans="1:15">
      <c r="A1967" s="2" t="s">
        <v>4570</v>
      </c>
      <c r="B1967" s="2" t="s">
        <v>57</v>
      </c>
      <c r="C1967" s="2" t="s">
        <v>4669</v>
      </c>
      <c r="D1967" s="2" t="s">
        <v>4670</v>
      </c>
      <c r="E1967" s="2" t="s">
        <v>30</v>
      </c>
      <c r="F1967" s="2" t="s">
        <v>54</v>
      </c>
      <c r="G1967" s="2" t="s">
        <v>70</v>
      </c>
      <c r="H1967" s="2" t="s">
        <v>331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</row>
    <row r="1968" spans="1:15">
      <c r="A1968" s="2" t="s">
        <v>4570</v>
      </c>
      <c r="B1968" s="2" t="s">
        <v>57</v>
      </c>
      <c r="C1968" s="2" t="s">
        <v>4721</v>
      </c>
      <c r="D1968" s="2" t="s">
        <v>4956</v>
      </c>
      <c r="E1968" s="2" t="s">
        <v>30</v>
      </c>
      <c r="F1968" s="2" t="s">
        <v>54</v>
      </c>
      <c r="G1968" s="2" t="s">
        <v>70</v>
      </c>
      <c r="H1968" s="2" t="s">
        <v>331</v>
      </c>
      <c r="I1968" s="3">
        <v>47995.599097999991</v>
      </c>
      <c r="J1968" s="3">
        <v>73191.465196000034</v>
      </c>
      <c r="K1968" s="3">
        <v>81248.745406000002</v>
      </c>
      <c r="L1968" s="3">
        <v>59585.023702000013</v>
      </c>
      <c r="M1968" s="3">
        <v>56598.829070999978</v>
      </c>
      <c r="N1968" s="3">
        <v>71546.059212000022</v>
      </c>
      <c r="O1968" s="3">
        <v>390165.72168500006</v>
      </c>
    </row>
    <row r="1969" spans="1:15">
      <c r="A1969" s="2" t="s">
        <v>4570</v>
      </c>
      <c r="B1969" s="2" t="s">
        <v>57</v>
      </c>
      <c r="C1969" s="2" t="s">
        <v>4721</v>
      </c>
      <c r="D1969" s="2" t="s">
        <v>4722</v>
      </c>
      <c r="E1969" s="2" t="s">
        <v>30</v>
      </c>
      <c r="F1969" s="2" t="s">
        <v>54</v>
      </c>
      <c r="G1969" s="2" t="s">
        <v>70</v>
      </c>
      <c r="H1969" s="2" t="s">
        <v>331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</row>
    <row r="1970" spans="1:15">
      <c r="A1970" s="2" t="s">
        <v>4570</v>
      </c>
      <c r="B1970" s="2" t="s">
        <v>57</v>
      </c>
      <c r="C1970" s="2" t="s">
        <v>4651</v>
      </c>
      <c r="D1970" s="2" t="s">
        <v>4976</v>
      </c>
      <c r="E1970" s="2" t="s">
        <v>30</v>
      </c>
      <c r="F1970" s="2" t="s">
        <v>54</v>
      </c>
      <c r="G1970" s="2" t="s">
        <v>70</v>
      </c>
      <c r="H1970" s="2" t="s">
        <v>331</v>
      </c>
      <c r="I1970" s="3">
        <v>47995.599097999991</v>
      </c>
      <c r="J1970" s="3">
        <v>73191.465196000005</v>
      </c>
      <c r="K1970" s="3">
        <v>81248.745406000016</v>
      </c>
      <c r="L1970" s="3">
        <v>59585.02370200002</v>
      </c>
      <c r="M1970" s="3">
        <v>56598.829071</v>
      </c>
      <c r="N1970" s="3">
        <v>71546.059212000007</v>
      </c>
      <c r="O1970" s="3">
        <v>390165.72168500006</v>
      </c>
    </row>
    <row r="1971" spans="1:15">
      <c r="A1971" s="2" t="s">
        <v>4570</v>
      </c>
      <c r="B1971" s="2" t="s">
        <v>57</v>
      </c>
      <c r="C1971" s="2" t="s">
        <v>4651</v>
      </c>
      <c r="D1971" s="2" t="s">
        <v>4652</v>
      </c>
      <c r="E1971" s="2" t="s">
        <v>30</v>
      </c>
      <c r="F1971" s="2" t="s">
        <v>54</v>
      </c>
      <c r="G1971" s="2" t="s">
        <v>55</v>
      </c>
      <c r="H1971" s="2" t="s">
        <v>331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</row>
    <row r="1972" spans="1:15">
      <c r="A1972" s="2" t="s">
        <v>4570</v>
      </c>
      <c r="B1972" s="2" t="s">
        <v>57</v>
      </c>
      <c r="C1972" s="2" t="s">
        <v>4977</v>
      </c>
      <c r="D1972" s="2" t="s">
        <v>4978</v>
      </c>
      <c r="E1972" s="2" t="s">
        <v>30</v>
      </c>
      <c r="F1972" s="2" t="s">
        <v>54</v>
      </c>
      <c r="G1972" s="2" t="s">
        <v>70</v>
      </c>
      <c r="H1972" s="2" t="s">
        <v>331</v>
      </c>
      <c r="I1972" s="3">
        <v>47995.599098000006</v>
      </c>
      <c r="J1972" s="3">
        <v>73191.46519599999</v>
      </c>
      <c r="K1972" s="3">
        <v>81248.745406000031</v>
      </c>
      <c r="L1972" s="3">
        <v>59585.023702000013</v>
      </c>
      <c r="M1972" s="3">
        <v>56598.829070999986</v>
      </c>
      <c r="N1972" s="3">
        <v>71546.059212000007</v>
      </c>
      <c r="O1972" s="3">
        <v>390165.72168500006</v>
      </c>
    </row>
    <row r="1973" spans="1:15">
      <c r="A1973" s="2" t="s">
        <v>4570</v>
      </c>
      <c r="B1973" s="2" t="s">
        <v>57</v>
      </c>
      <c r="C1973" s="2" t="s">
        <v>4741</v>
      </c>
      <c r="D1973" s="2" t="s">
        <v>5015</v>
      </c>
      <c r="E1973" s="2" t="s">
        <v>30</v>
      </c>
      <c r="F1973" s="2" t="s">
        <v>54</v>
      </c>
      <c r="G1973" s="2" t="s">
        <v>70</v>
      </c>
      <c r="H1973" s="2" t="s">
        <v>331</v>
      </c>
      <c r="I1973" s="3">
        <v>47995.599097999999</v>
      </c>
      <c r="J1973" s="3">
        <v>73191.465196000005</v>
      </c>
      <c r="K1973" s="3">
        <v>81248.745406000002</v>
      </c>
      <c r="L1973" s="3">
        <v>59585.023702000013</v>
      </c>
      <c r="M1973" s="3">
        <v>56598.829071</v>
      </c>
      <c r="N1973" s="3">
        <v>71546.059212000007</v>
      </c>
      <c r="O1973" s="3">
        <v>390165.72168500006</v>
      </c>
    </row>
    <row r="1974" spans="1:15">
      <c r="A1974" s="2" t="s">
        <v>4570</v>
      </c>
      <c r="B1974" s="2" t="s">
        <v>57</v>
      </c>
      <c r="C1974" s="2" t="s">
        <v>4741</v>
      </c>
      <c r="D1974" s="2" t="s">
        <v>4742</v>
      </c>
      <c r="E1974" s="2" t="s">
        <v>30</v>
      </c>
      <c r="F1974" s="2" t="s">
        <v>54</v>
      </c>
      <c r="G1974" s="2" t="s">
        <v>70</v>
      </c>
      <c r="H1974" s="2" t="s">
        <v>331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</row>
    <row r="1975" spans="1:15">
      <c r="A1975" s="2" t="s">
        <v>4570</v>
      </c>
      <c r="B1975" s="2" t="s">
        <v>57</v>
      </c>
      <c r="C1975" s="2" t="s">
        <v>4663</v>
      </c>
      <c r="D1975" s="2" t="s">
        <v>4959</v>
      </c>
      <c r="E1975" s="2" t="s">
        <v>30</v>
      </c>
      <c r="F1975" s="2" t="s">
        <v>54</v>
      </c>
      <c r="G1975" s="2" t="s">
        <v>70</v>
      </c>
      <c r="H1975" s="2" t="s">
        <v>331</v>
      </c>
      <c r="I1975" s="3">
        <v>47995.599098000006</v>
      </c>
      <c r="J1975" s="3">
        <v>73191.46519599999</v>
      </c>
      <c r="K1975" s="3">
        <v>81248.745406000002</v>
      </c>
      <c r="L1975" s="3">
        <v>59585.023702000013</v>
      </c>
      <c r="M1975" s="3">
        <v>56598.829070999993</v>
      </c>
      <c r="N1975" s="3">
        <v>71546.059212000022</v>
      </c>
      <c r="O1975" s="3">
        <v>390165.72168500006</v>
      </c>
    </row>
    <row r="1976" spans="1:15">
      <c r="A1976" s="2" t="s">
        <v>4570</v>
      </c>
      <c r="B1976" s="2" t="s">
        <v>57</v>
      </c>
      <c r="C1976" s="2" t="s">
        <v>4663</v>
      </c>
      <c r="D1976" s="2" t="s">
        <v>4664</v>
      </c>
      <c r="E1976" s="2" t="s">
        <v>30</v>
      </c>
      <c r="F1976" s="2" t="s">
        <v>54</v>
      </c>
      <c r="G1976" s="2" t="s">
        <v>70</v>
      </c>
      <c r="H1976" s="2" t="s">
        <v>331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</row>
    <row r="1977" spans="1:15">
      <c r="A1977" s="2" t="s">
        <v>4570</v>
      </c>
      <c r="B1977" s="2" t="s">
        <v>57</v>
      </c>
      <c r="C1977" s="2" t="s">
        <v>4743</v>
      </c>
      <c r="D1977" s="2" t="s">
        <v>4982</v>
      </c>
      <c r="E1977" s="2" t="s">
        <v>30</v>
      </c>
      <c r="F1977" s="2" t="s">
        <v>54</v>
      </c>
      <c r="G1977" s="2" t="s">
        <v>70</v>
      </c>
      <c r="H1977" s="2" t="s">
        <v>331</v>
      </c>
      <c r="I1977" s="3">
        <v>47995.599097999991</v>
      </c>
      <c r="J1977" s="3">
        <v>73191.46519599999</v>
      </c>
      <c r="K1977" s="3">
        <v>81248.745406000016</v>
      </c>
      <c r="L1977" s="3">
        <v>59585.023702000013</v>
      </c>
      <c r="M1977" s="3">
        <v>56598.829071000007</v>
      </c>
      <c r="N1977" s="3">
        <v>71546.059212000022</v>
      </c>
      <c r="O1977" s="3">
        <v>390165.72168500006</v>
      </c>
    </row>
    <row r="1978" spans="1:15">
      <c r="A1978" s="2" t="s">
        <v>4570</v>
      </c>
      <c r="B1978" s="2" t="s">
        <v>57</v>
      </c>
      <c r="C1978" s="2" t="s">
        <v>4743</v>
      </c>
      <c r="D1978" s="2" t="s">
        <v>4744</v>
      </c>
      <c r="E1978" s="2" t="s">
        <v>30</v>
      </c>
      <c r="F1978" s="2" t="s">
        <v>54</v>
      </c>
      <c r="G1978" s="2" t="s">
        <v>70</v>
      </c>
      <c r="H1978" s="2" t="s">
        <v>331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</row>
    <row r="1979" spans="1:15">
      <c r="A1979" s="2" t="s">
        <v>4570</v>
      </c>
      <c r="B1979" s="2" t="s">
        <v>57</v>
      </c>
      <c r="C1979" s="2" t="s">
        <v>4731</v>
      </c>
      <c r="D1979" s="2" t="s">
        <v>4988</v>
      </c>
      <c r="E1979" s="2" t="s">
        <v>30</v>
      </c>
      <c r="F1979" s="2" t="s">
        <v>54</v>
      </c>
      <c r="G1979" s="2" t="s">
        <v>70</v>
      </c>
      <c r="H1979" s="2" t="s">
        <v>331</v>
      </c>
      <c r="I1979" s="3">
        <v>47995.599098000006</v>
      </c>
      <c r="J1979" s="3">
        <v>73191.465196000005</v>
      </c>
      <c r="K1979" s="3">
        <v>81248.745406000031</v>
      </c>
      <c r="L1979" s="3">
        <v>59585.02370200002</v>
      </c>
      <c r="M1979" s="3">
        <v>56598.829071</v>
      </c>
      <c r="N1979" s="3">
        <v>71546.059212000007</v>
      </c>
      <c r="O1979" s="3">
        <v>390165.72168500006</v>
      </c>
    </row>
    <row r="1980" spans="1:15">
      <c r="A1980" s="2" t="s">
        <v>4570</v>
      </c>
      <c r="B1980" s="2" t="s">
        <v>57</v>
      </c>
      <c r="C1980" s="2" t="s">
        <v>4731</v>
      </c>
      <c r="D1980" s="2" t="s">
        <v>4732</v>
      </c>
      <c r="E1980" s="2" t="s">
        <v>30</v>
      </c>
      <c r="F1980" s="2" t="s">
        <v>54</v>
      </c>
      <c r="G1980" s="2" t="s">
        <v>70</v>
      </c>
      <c r="H1980" s="2" t="s">
        <v>331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</row>
    <row r="1981" spans="1:15">
      <c r="A1981" s="2" t="s">
        <v>4570</v>
      </c>
      <c r="B1981" s="2" t="s">
        <v>57</v>
      </c>
      <c r="C1981" s="2" t="s">
        <v>5019</v>
      </c>
      <c r="D1981" s="2" t="s">
        <v>5020</v>
      </c>
      <c r="E1981" s="2" t="s">
        <v>30</v>
      </c>
      <c r="F1981" s="2" t="s">
        <v>54</v>
      </c>
      <c r="G1981" s="2" t="s">
        <v>70</v>
      </c>
      <c r="H1981" s="2" t="s">
        <v>331</v>
      </c>
      <c r="I1981" s="3">
        <v>47995.599097999999</v>
      </c>
      <c r="J1981" s="3">
        <v>73191.465195999976</v>
      </c>
      <c r="K1981" s="3">
        <v>81248.745406000016</v>
      </c>
      <c r="L1981" s="3">
        <v>59585.023702000013</v>
      </c>
      <c r="M1981" s="3">
        <v>56598.829071000015</v>
      </c>
      <c r="N1981" s="3">
        <v>71546.059212000036</v>
      </c>
      <c r="O1981" s="3">
        <v>390165.72168500006</v>
      </c>
    </row>
    <row r="1982" spans="1:15">
      <c r="A1982" s="2" t="s">
        <v>4570</v>
      </c>
      <c r="B1982" s="2" t="s">
        <v>57</v>
      </c>
      <c r="C1982" s="2" t="s">
        <v>4705</v>
      </c>
      <c r="D1982" s="2" t="s">
        <v>4985</v>
      </c>
      <c r="E1982" s="2" t="s">
        <v>30</v>
      </c>
      <c r="F1982" s="2" t="s">
        <v>54</v>
      </c>
      <c r="G1982" s="2" t="s">
        <v>70</v>
      </c>
      <c r="H1982" s="2" t="s">
        <v>331</v>
      </c>
      <c r="I1982" s="3">
        <v>47995.599098000006</v>
      </c>
      <c r="J1982" s="3">
        <v>73191.465196000034</v>
      </c>
      <c r="K1982" s="3">
        <v>81248.745406000002</v>
      </c>
      <c r="L1982" s="3">
        <v>59585.023702000006</v>
      </c>
      <c r="M1982" s="3">
        <v>56598.829070999993</v>
      </c>
      <c r="N1982" s="3">
        <v>71546.059212000007</v>
      </c>
      <c r="O1982" s="3">
        <v>390165.72168500006</v>
      </c>
    </row>
    <row r="1983" spans="1:15">
      <c r="A1983" s="2" t="s">
        <v>4570</v>
      </c>
      <c r="B1983" s="2" t="s">
        <v>57</v>
      </c>
      <c r="C1983" s="2" t="s">
        <v>4705</v>
      </c>
      <c r="D1983" s="2" t="s">
        <v>4706</v>
      </c>
      <c r="E1983" s="2" t="s">
        <v>30</v>
      </c>
      <c r="F1983" s="2" t="s">
        <v>54</v>
      </c>
      <c r="G1983" s="2" t="s">
        <v>70</v>
      </c>
      <c r="H1983" s="2" t="s">
        <v>331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</row>
    <row r="1984" spans="1:15">
      <c r="A1984" s="2" t="s">
        <v>4570</v>
      </c>
      <c r="B1984" s="2" t="s">
        <v>57</v>
      </c>
      <c r="C1984" s="2" t="s">
        <v>4757</v>
      </c>
      <c r="D1984" s="2" t="s">
        <v>5023</v>
      </c>
      <c r="E1984" s="2" t="s">
        <v>30</v>
      </c>
      <c r="F1984" s="2" t="s">
        <v>54</v>
      </c>
      <c r="G1984" s="2" t="s">
        <v>70</v>
      </c>
      <c r="H1984" s="2" t="s">
        <v>331</v>
      </c>
      <c r="I1984" s="3">
        <v>47995.599097999984</v>
      </c>
      <c r="J1984" s="3">
        <v>73191.465196000005</v>
      </c>
      <c r="K1984" s="3">
        <v>81248.745406000045</v>
      </c>
      <c r="L1984" s="3">
        <v>59585.023702000013</v>
      </c>
      <c r="M1984" s="3">
        <v>56598.829071000007</v>
      </c>
      <c r="N1984" s="3">
        <v>71546.059211999993</v>
      </c>
      <c r="O1984" s="3">
        <v>390165.72168500006</v>
      </c>
    </row>
    <row r="1985" spans="1:15">
      <c r="A1985" s="2" t="s">
        <v>4570</v>
      </c>
      <c r="B1985" s="2" t="s">
        <v>57</v>
      </c>
      <c r="C1985" s="2" t="s">
        <v>4757</v>
      </c>
      <c r="D1985" s="2" t="s">
        <v>4758</v>
      </c>
      <c r="E1985" s="2" t="s">
        <v>30</v>
      </c>
      <c r="F1985" s="2" t="s">
        <v>54</v>
      </c>
      <c r="G1985" s="2" t="s">
        <v>70</v>
      </c>
      <c r="H1985" s="2" t="s">
        <v>331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</row>
    <row r="1986" spans="1:15">
      <c r="A1986" s="2" t="s">
        <v>4570</v>
      </c>
      <c r="B1986" s="2" t="s">
        <v>57</v>
      </c>
      <c r="C1986" s="2" t="s">
        <v>4755</v>
      </c>
      <c r="D1986" s="2" t="s">
        <v>5026</v>
      </c>
      <c r="E1986" s="2" t="s">
        <v>30</v>
      </c>
      <c r="F1986" s="2" t="s">
        <v>54</v>
      </c>
      <c r="G1986" s="2" t="s">
        <v>70</v>
      </c>
      <c r="H1986" s="2" t="s">
        <v>331</v>
      </c>
      <c r="I1986" s="3">
        <v>47995.599097999999</v>
      </c>
      <c r="J1986" s="3">
        <v>73191.465196000005</v>
      </c>
      <c r="K1986" s="3">
        <v>81248.745405999987</v>
      </c>
      <c r="L1986" s="3">
        <v>59585.023702000006</v>
      </c>
      <c r="M1986" s="3">
        <v>56598.829070999993</v>
      </c>
      <c r="N1986" s="3">
        <v>71546.059212000036</v>
      </c>
      <c r="O1986" s="3">
        <v>390165.72168500006</v>
      </c>
    </row>
    <row r="1987" spans="1:15">
      <c r="A1987" s="2" t="s">
        <v>4570</v>
      </c>
      <c r="B1987" s="2" t="s">
        <v>57</v>
      </c>
      <c r="C1987" s="2" t="s">
        <v>4755</v>
      </c>
      <c r="D1987" s="2" t="s">
        <v>4756</v>
      </c>
      <c r="E1987" s="2" t="s">
        <v>30</v>
      </c>
      <c r="F1987" s="2" t="s">
        <v>54</v>
      </c>
      <c r="G1987" s="2" t="s">
        <v>70</v>
      </c>
      <c r="H1987" s="2" t="s">
        <v>331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</row>
    <row r="1988" spans="1:15">
      <c r="A1988" s="2" t="s">
        <v>4570</v>
      </c>
      <c r="B1988" s="2" t="s">
        <v>57</v>
      </c>
      <c r="C1988" s="2" t="s">
        <v>4761</v>
      </c>
      <c r="D1988" s="2" t="s">
        <v>5025</v>
      </c>
      <c r="E1988" s="2" t="s">
        <v>30</v>
      </c>
      <c r="F1988" s="2" t="s">
        <v>54</v>
      </c>
      <c r="G1988" s="2" t="s">
        <v>70</v>
      </c>
      <c r="H1988" s="2" t="s">
        <v>331</v>
      </c>
      <c r="I1988" s="3">
        <v>47995.599097999999</v>
      </c>
      <c r="J1988" s="3">
        <v>73191.465196000005</v>
      </c>
      <c r="K1988" s="3">
        <v>81248.745406000002</v>
      </c>
      <c r="L1988" s="3">
        <v>59585.023702000013</v>
      </c>
      <c r="M1988" s="3">
        <v>56598.829070999978</v>
      </c>
      <c r="N1988" s="3">
        <v>71546.059212000007</v>
      </c>
      <c r="O1988" s="3">
        <v>390165.72168500006</v>
      </c>
    </row>
    <row r="1989" spans="1:15">
      <c r="A1989" s="2" t="s">
        <v>4570</v>
      </c>
      <c r="B1989" s="2" t="s">
        <v>57</v>
      </c>
      <c r="C1989" s="2" t="s">
        <v>4761</v>
      </c>
      <c r="D1989" s="2" t="s">
        <v>4762</v>
      </c>
      <c r="E1989" s="2" t="s">
        <v>30</v>
      </c>
      <c r="F1989" s="2" t="s">
        <v>54</v>
      </c>
      <c r="G1989" s="2" t="s">
        <v>70</v>
      </c>
      <c r="H1989" s="2" t="s">
        <v>331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</row>
    <row r="1990" spans="1:15">
      <c r="A1990" s="2" t="s">
        <v>4570</v>
      </c>
      <c r="B1990" s="2" t="s">
        <v>57</v>
      </c>
      <c r="C1990" s="2" t="s">
        <v>5029</v>
      </c>
      <c r="D1990" s="2" t="s">
        <v>5030</v>
      </c>
      <c r="E1990" s="2" t="s">
        <v>30</v>
      </c>
      <c r="F1990" s="2" t="s">
        <v>54</v>
      </c>
      <c r="G1990" s="2" t="s">
        <v>70</v>
      </c>
      <c r="H1990" s="2" t="s">
        <v>331</v>
      </c>
      <c r="I1990" s="3">
        <v>47995.599097999999</v>
      </c>
      <c r="J1990" s="3">
        <v>73191.465195999976</v>
      </c>
      <c r="K1990" s="3">
        <v>81248.745406000031</v>
      </c>
      <c r="L1990" s="3">
        <v>59585.02370200002</v>
      </c>
      <c r="M1990" s="3">
        <v>56598.829070999993</v>
      </c>
      <c r="N1990" s="3">
        <v>71546.059212000007</v>
      </c>
      <c r="O1990" s="3">
        <v>390165.72168500006</v>
      </c>
    </row>
    <row r="1991" spans="1:15">
      <c r="A1991" s="2" t="s">
        <v>4570</v>
      </c>
      <c r="B1991" s="2" t="s">
        <v>57</v>
      </c>
      <c r="C1991" s="2" t="s">
        <v>4791</v>
      </c>
      <c r="D1991" s="2" t="s">
        <v>5035</v>
      </c>
      <c r="E1991" s="2" t="s">
        <v>30</v>
      </c>
      <c r="F1991" s="2" t="s">
        <v>54</v>
      </c>
      <c r="G1991" s="2" t="s">
        <v>70</v>
      </c>
      <c r="H1991" s="2" t="s">
        <v>331</v>
      </c>
      <c r="I1991" s="3">
        <v>47995.599097999999</v>
      </c>
      <c r="J1991" s="3">
        <v>73191.46519599999</v>
      </c>
      <c r="K1991" s="3">
        <v>81248.745406000002</v>
      </c>
      <c r="L1991" s="3">
        <v>59585.023702000013</v>
      </c>
      <c r="M1991" s="3">
        <v>56598.829071000007</v>
      </c>
      <c r="N1991" s="3">
        <v>71546.059212000007</v>
      </c>
      <c r="O1991" s="3">
        <v>390165.72168500006</v>
      </c>
    </row>
    <row r="1992" spans="1:15">
      <c r="A1992" s="2" t="s">
        <v>4570</v>
      </c>
      <c r="B1992" s="2" t="s">
        <v>57</v>
      </c>
      <c r="C1992" s="2" t="s">
        <v>4677</v>
      </c>
      <c r="D1992" s="2" t="s">
        <v>5016</v>
      </c>
      <c r="E1992" s="2" t="s">
        <v>30</v>
      </c>
      <c r="F1992" s="2" t="s">
        <v>54</v>
      </c>
      <c r="G1992" s="2" t="s">
        <v>70</v>
      </c>
      <c r="H1992" s="2" t="s">
        <v>331</v>
      </c>
      <c r="I1992" s="3">
        <v>47995.599097999999</v>
      </c>
      <c r="J1992" s="3">
        <v>73191.46519599999</v>
      </c>
      <c r="K1992" s="3">
        <v>81248.745405999987</v>
      </c>
      <c r="L1992" s="3">
        <v>59585.023702000006</v>
      </c>
      <c r="M1992" s="3">
        <v>56598.829070999986</v>
      </c>
      <c r="N1992" s="3">
        <v>71546.059212000007</v>
      </c>
      <c r="O1992" s="3">
        <v>390165.721685</v>
      </c>
    </row>
    <row r="1993" spans="1:15">
      <c r="A1993" s="2" t="s">
        <v>4570</v>
      </c>
      <c r="B1993" s="2" t="s">
        <v>57</v>
      </c>
      <c r="C1993" s="2" t="s">
        <v>4677</v>
      </c>
      <c r="D1993" s="2" t="s">
        <v>4678</v>
      </c>
      <c r="E1993" s="2" t="s">
        <v>30</v>
      </c>
      <c r="F1993" s="2" t="s">
        <v>54</v>
      </c>
      <c r="G1993" s="2" t="s">
        <v>70</v>
      </c>
      <c r="H1993" s="2" t="s">
        <v>331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</row>
    <row r="1994" spans="1:15">
      <c r="A1994" s="2" t="s">
        <v>4570</v>
      </c>
      <c r="B1994" s="2" t="s">
        <v>57</v>
      </c>
      <c r="C1994" s="2" t="s">
        <v>4719</v>
      </c>
      <c r="D1994" s="2" t="s">
        <v>4994</v>
      </c>
      <c r="E1994" s="2" t="s">
        <v>30</v>
      </c>
      <c r="F1994" s="2" t="s">
        <v>54</v>
      </c>
      <c r="G1994" s="2" t="s">
        <v>70</v>
      </c>
      <c r="H1994" s="2" t="s">
        <v>331</v>
      </c>
      <c r="I1994" s="3">
        <v>47995.599098000006</v>
      </c>
      <c r="J1994" s="3">
        <v>73191.46519599999</v>
      </c>
      <c r="K1994" s="3">
        <v>81248.745406000016</v>
      </c>
      <c r="L1994" s="3">
        <v>59585.023702000006</v>
      </c>
      <c r="M1994" s="3">
        <v>56598.829071</v>
      </c>
      <c r="N1994" s="3">
        <v>71546.059212000022</v>
      </c>
      <c r="O1994" s="3">
        <v>390165.721685</v>
      </c>
    </row>
    <row r="1995" spans="1:15">
      <c r="A1995" s="2" t="s">
        <v>4570</v>
      </c>
      <c r="B1995" s="2" t="s">
        <v>57</v>
      </c>
      <c r="C1995" s="2" t="s">
        <v>4719</v>
      </c>
      <c r="D1995" s="2" t="s">
        <v>4720</v>
      </c>
      <c r="E1995" s="2" t="s">
        <v>30</v>
      </c>
      <c r="F1995" s="2" t="s">
        <v>54</v>
      </c>
      <c r="G1995" s="2" t="s">
        <v>70</v>
      </c>
      <c r="H1995" s="2" t="s">
        <v>331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</row>
    <row r="1996" spans="1:15">
      <c r="A1996" s="2" t="s">
        <v>4570</v>
      </c>
      <c r="B1996" s="2" t="s">
        <v>57</v>
      </c>
      <c r="C1996" s="2" t="s">
        <v>5021</v>
      </c>
      <c r="D1996" s="2" t="s">
        <v>5022</v>
      </c>
      <c r="E1996" s="2" t="s">
        <v>30</v>
      </c>
      <c r="F1996" s="2" t="s">
        <v>54</v>
      </c>
      <c r="G1996" s="2" t="s">
        <v>70</v>
      </c>
      <c r="H1996" s="2" t="s">
        <v>331</v>
      </c>
      <c r="I1996" s="3">
        <v>47995.599097999999</v>
      </c>
      <c r="J1996" s="3">
        <v>73191.46519599999</v>
      </c>
      <c r="K1996" s="3">
        <v>81248.745405999973</v>
      </c>
      <c r="L1996" s="3">
        <v>59585.023702000013</v>
      </c>
      <c r="M1996" s="3">
        <v>56598.829071000007</v>
      </c>
      <c r="N1996" s="3">
        <v>71546.059212000051</v>
      </c>
      <c r="O1996" s="3">
        <v>390165.721685</v>
      </c>
    </row>
    <row r="1997" spans="1:15">
      <c r="A1997" s="2" t="s">
        <v>4570</v>
      </c>
      <c r="B1997" s="2" t="s">
        <v>57</v>
      </c>
      <c r="C1997" s="2" t="s">
        <v>4647</v>
      </c>
      <c r="D1997" s="2" t="s">
        <v>4998</v>
      </c>
      <c r="E1997" s="2" t="s">
        <v>30</v>
      </c>
      <c r="F1997" s="2" t="s">
        <v>54</v>
      </c>
      <c r="G1997" s="2" t="s">
        <v>70</v>
      </c>
      <c r="H1997" s="2" t="s">
        <v>331</v>
      </c>
      <c r="I1997" s="3">
        <v>47995.599098000006</v>
      </c>
      <c r="J1997" s="3">
        <v>73191.46519599999</v>
      </c>
      <c r="K1997" s="3">
        <v>81248.745406000031</v>
      </c>
      <c r="L1997" s="3">
        <v>59585.023701999999</v>
      </c>
      <c r="M1997" s="3">
        <v>56598.829070999986</v>
      </c>
      <c r="N1997" s="3">
        <v>71546.059212000007</v>
      </c>
      <c r="O1997" s="3">
        <v>390165.721685</v>
      </c>
    </row>
    <row r="1998" spans="1:15">
      <c r="A1998" s="2" t="s">
        <v>4570</v>
      </c>
      <c r="B1998" s="2" t="s">
        <v>57</v>
      </c>
      <c r="C1998" s="2" t="s">
        <v>4647</v>
      </c>
      <c r="D1998" s="2" t="s">
        <v>4648</v>
      </c>
      <c r="E1998" s="2" t="s">
        <v>30</v>
      </c>
      <c r="F1998" s="2" t="s">
        <v>54</v>
      </c>
      <c r="G1998" s="2" t="s">
        <v>55</v>
      </c>
      <c r="H1998" s="2" t="s">
        <v>331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</row>
    <row r="1999" spans="1:15">
      <c r="A1999" s="2" t="s">
        <v>4570</v>
      </c>
      <c r="B1999" s="2" t="s">
        <v>57</v>
      </c>
      <c r="C1999" s="2" t="s">
        <v>4681</v>
      </c>
      <c r="D1999" s="2" t="s">
        <v>4996</v>
      </c>
      <c r="E1999" s="2" t="s">
        <v>30</v>
      </c>
      <c r="F1999" s="2" t="s">
        <v>54</v>
      </c>
      <c r="G1999" s="2" t="s">
        <v>70</v>
      </c>
      <c r="H1999" s="2" t="s">
        <v>331</v>
      </c>
      <c r="I1999" s="3">
        <v>47995.599098000006</v>
      </c>
      <c r="J1999" s="3">
        <v>73191.465195999961</v>
      </c>
      <c r="K1999" s="3">
        <v>81248.745406000002</v>
      </c>
      <c r="L1999" s="3">
        <v>59585.023702000013</v>
      </c>
      <c r="M1999" s="3">
        <v>56598.829071</v>
      </c>
      <c r="N1999" s="3">
        <v>71546.059211999993</v>
      </c>
      <c r="O1999" s="3">
        <v>390165.721685</v>
      </c>
    </row>
    <row r="2000" spans="1:15">
      <c r="A2000" s="2" t="s">
        <v>4570</v>
      </c>
      <c r="B2000" s="2" t="s">
        <v>57</v>
      </c>
      <c r="C2000" s="2" t="s">
        <v>4681</v>
      </c>
      <c r="D2000" s="2" t="s">
        <v>4682</v>
      </c>
      <c r="E2000" s="2" t="s">
        <v>30</v>
      </c>
      <c r="F2000" s="2" t="s">
        <v>54</v>
      </c>
      <c r="G2000" s="2" t="s">
        <v>70</v>
      </c>
      <c r="H2000" s="2" t="s">
        <v>331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</row>
    <row r="2001" spans="1:15">
      <c r="A2001" s="2" t="s">
        <v>4570</v>
      </c>
      <c r="B2001" s="2" t="s">
        <v>57</v>
      </c>
      <c r="C2001" s="2" t="s">
        <v>4961</v>
      </c>
      <c r="D2001" s="2" t="s">
        <v>4962</v>
      </c>
      <c r="E2001" s="2" t="s">
        <v>30</v>
      </c>
      <c r="F2001" s="2" t="s">
        <v>54</v>
      </c>
      <c r="G2001" s="2" t="s">
        <v>70</v>
      </c>
      <c r="H2001" s="2" t="s">
        <v>331</v>
      </c>
      <c r="I2001" s="3">
        <v>47995.599097999999</v>
      </c>
      <c r="J2001" s="3">
        <v>73191.46519599999</v>
      </c>
      <c r="K2001" s="3">
        <v>81248.745406000002</v>
      </c>
      <c r="L2001" s="3">
        <v>59585.02370200002</v>
      </c>
      <c r="M2001" s="3">
        <v>56598.829070999978</v>
      </c>
      <c r="N2001" s="3">
        <v>71546.059212000022</v>
      </c>
      <c r="O2001" s="3">
        <v>390165.721685</v>
      </c>
    </row>
    <row r="2002" spans="1:15">
      <c r="A2002" s="2" t="s">
        <v>4570</v>
      </c>
      <c r="B2002" s="2" t="s">
        <v>57</v>
      </c>
      <c r="C2002" s="2" t="s">
        <v>4961</v>
      </c>
      <c r="D2002" s="2" t="s">
        <v>4668</v>
      </c>
      <c r="E2002" s="2" t="s">
        <v>30</v>
      </c>
      <c r="F2002" s="2" t="s">
        <v>54</v>
      </c>
      <c r="G2002" s="2" t="s">
        <v>70</v>
      </c>
      <c r="H2002" s="2" t="s">
        <v>331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</row>
    <row r="2003" spans="1:15">
      <c r="A2003" s="2" t="s">
        <v>4570</v>
      </c>
      <c r="B2003" s="2" t="s">
        <v>57</v>
      </c>
      <c r="C2003" s="2" t="s">
        <v>4737</v>
      </c>
      <c r="D2003" s="2" t="s">
        <v>5009</v>
      </c>
      <c r="E2003" s="2" t="s">
        <v>30</v>
      </c>
      <c r="F2003" s="2" t="s">
        <v>54</v>
      </c>
      <c r="G2003" s="2" t="s">
        <v>70</v>
      </c>
      <c r="H2003" s="2" t="s">
        <v>331</v>
      </c>
      <c r="I2003" s="3">
        <v>47995.599097999991</v>
      </c>
      <c r="J2003" s="3">
        <v>73191.46519599999</v>
      </c>
      <c r="K2003" s="3">
        <v>81248.745406000031</v>
      </c>
      <c r="L2003" s="3">
        <v>59585.023701999999</v>
      </c>
      <c r="M2003" s="3">
        <v>56598.829071</v>
      </c>
      <c r="N2003" s="3">
        <v>71546.059212000007</v>
      </c>
      <c r="O2003" s="3">
        <v>390165.721685</v>
      </c>
    </row>
    <row r="2004" spans="1:15">
      <c r="A2004" s="2" t="s">
        <v>4570</v>
      </c>
      <c r="B2004" s="2" t="s">
        <v>57</v>
      </c>
      <c r="C2004" s="2" t="s">
        <v>4737</v>
      </c>
      <c r="D2004" s="2" t="s">
        <v>4738</v>
      </c>
      <c r="E2004" s="2" t="s">
        <v>30</v>
      </c>
      <c r="F2004" s="2" t="s">
        <v>54</v>
      </c>
      <c r="G2004" s="2" t="s">
        <v>70</v>
      </c>
      <c r="H2004" s="2" t="s">
        <v>331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</row>
    <row r="2005" spans="1:15">
      <c r="A2005" s="2" t="s">
        <v>4570</v>
      </c>
      <c r="B2005" s="2" t="s">
        <v>57</v>
      </c>
      <c r="C2005" s="2" t="s">
        <v>4665</v>
      </c>
      <c r="D2005" s="2" t="s">
        <v>5000</v>
      </c>
      <c r="E2005" s="2" t="s">
        <v>30</v>
      </c>
      <c r="F2005" s="2" t="s">
        <v>54</v>
      </c>
      <c r="G2005" s="2" t="s">
        <v>70</v>
      </c>
      <c r="H2005" s="2" t="s">
        <v>331</v>
      </c>
      <c r="I2005" s="3">
        <v>47995.599097999999</v>
      </c>
      <c r="J2005" s="3">
        <v>73191.465196000005</v>
      </c>
      <c r="K2005" s="3">
        <v>81248.745405999944</v>
      </c>
      <c r="L2005" s="3">
        <v>59585.02370200002</v>
      </c>
      <c r="M2005" s="3">
        <v>56598.829071</v>
      </c>
      <c r="N2005" s="3">
        <v>71546.059212000022</v>
      </c>
      <c r="O2005" s="3">
        <v>390165.721685</v>
      </c>
    </row>
    <row r="2006" spans="1:15">
      <c r="A2006" s="2" t="s">
        <v>4570</v>
      </c>
      <c r="B2006" s="2" t="s">
        <v>57</v>
      </c>
      <c r="C2006" s="2" t="s">
        <v>4665</v>
      </c>
      <c r="D2006" s="2" t="s">
        <v>4666</v>
      </c>
      <c r="E2006" s="2" t="s">
        <v>30</v>
      </c>
      <c r="F2006" s="2" t="s">
        <v>54</v>
      </c>
      <c r="G2006" s="2" t="s">
        <v>70</v>
      </c>
      <c r="H2006" s="2" t="s">
        <v>331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</row>
    <row r="2007" spans="1:15">
      <c r="A2007" s="2" t="s">
        <v>4570</v>
      </c>
      <c r="B2007" s="2" t="s">
        <v>57</v>
      </c>
      <c r="C2007" s="2" t="s">
        <v>4775</v>
      </c>
      <c r="D2007" s="2" t="s">
        <v>5024</v>
      </c>
      <c r="E2007" s="2" t="s">
        <v>30</v>
      </c>
      <c r="F2007" s="2" t="s">
        <v>54</v>
      </c>
      <c r="G2007" s="2" t="s">
        <v>70</v>
      </c>
      <c r="H2007" s="2" t="s">
        <v>331</v>
      </c>
      <c r="I2007" s="3">
        <v>47995.599097999999</v>
      </c>
      <c r="J2007" s="3">
        <v>73191.465196000019</v>
      </c>
      <c r="K2007" s="3">
        <v>81248.745406000002</v>
      </c>
      <c r="L2007" s="3">
        <v>59585.023702000006</v>
      </c>
      <c r="M2007" s="3">
        <v>56598.829070999986</v>
      </c>
      <c r="N2007" s="3">
        <v>71546.059211999993</v>
      </c>
      <c r="O2007" s="3">
        <v>390165.721685</v>
      </c>
    </row>
    <row r="2008" spans="1:15">
      <c r="A2008" s="2" t="s">
        <v>4570</v>
      </c>
      <c r="B2008" s="2" t="s">
        <v>57</v>
      </c>
      <c r="C2008" s="2" t="s">
        <v>4775</v>
      </c>
      <c r="D2008" s="2" t="s">
        <v>4776</v>
      </c>
      <c r="E2008" s="2" t="s">
        <v>30</v>
      </c>
      <c r="F2008" s="2" t="s">
        <v>54</v>
      </c>
      <c r="G2008" s="2" t="s">
        <v>70</v>
      </c>
      <c r="H2008" s="2" t="s">
        <v>331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</row>
    <row r="2009" spans="1:15">
      <c r="A2009" s="2" t="s">
        <v>4570</v>
      </c>
      <c r="B2009" s="2" t="s">
        <v>57</v>
      </c>
      <c r="C2009" s="2" t="s">
        <v>4697</v>
      </c>
      <c r="D2009" s="2" t="s">
        <v>4979</v>
      </c>
      <c r="E2009" s="2" t="s">
        <v>30</v>
      </c>
      <c r="F2009" s="2" t="s">
        <v>54</v>
      </c>
      <c r="G2009" s="2" t="s">
        <v>70</v>
      </c>
      <c r="H2009" s="2" t="s">
        <v>331</v>
      </c>
      <c r="I2009" s="3">
        <v>47995.599097999991</v>
      </c>
      <c r="J2009" s="3">
        <v>73191.465196000005</v>
      </c>
      <c r="K2009" s="3">
        <v>81248.745406000016</v>
      </c>
      <c r="L2009" s="3">
        <v>59585.023702000006</v>
      </c>
      <c r="M2009" s="3">
        <v>56598.829070999993</v>
      </c>
      <c r="N2009" s="3">
        <v>71546.059212000007</v>
      </c>
      <c r="O2009" s="3">
        <v>390165.721685</v>
      </c>
    </row>
    <row r="2010" spans="1:15">
      <c r="A2010" s="2" t="s">
        <v>4570</v>
      </c>
      <c r="B2010" s="2" t="s">
        <v>57</v>
      </c>
      <c r="C2010" s="2" t="s">
        <v>4697</v>
      </c>
      <c r="D2010" s="2" t="s">
        <v>4698</v>
      </c>
      <c r="E2010" s="2" t="s">
        <v>30</v>
      </c>
      <c r="F2010" s="2" t="s">
        <v>54</v>
      </c>
      <c r="G2010" s="2" t="s">
        <v>70</v>
      </c>
      <c r="H2010" s="2" t="s">
        <v>331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</row>
    <row r="2011" spans="1:15">
      <c r="A2011" s="2" t="s">
        <v>4570</v>
      </c>
      <c r="B2011" s="2" t="s">
        <v>57</v>
      </c>
      <c r="C2011" s="2" t="s">
        <v>4745</v>
      </c>
      <c r="D2011" s="2" t="s">
        <v>4973</v>
      </c>
      <c r="E2011" s="2" t="s">
        <v>30</v>
      </c>
      <c r="F2011" s="2" t="s">
        <v>54</v>
      </c>
      <c r="G2011" s="2" t="s">
        <v>70</v>
      </c>
      <c r="H2011" s="2" t="s">
        <v>331</v>
      </c>
      <c r="I2011" s="3">
        <v>47995.599097999991</v>
      </c>
      <c r="J2011" s="3">
        <v>73191.465196000019</v>
      </c>
      <c r="K2011" s="3">
        <v>81248.745406000002</v>
      </c>
      <c r="L2011" s="3">
        <v>59585.023701999991</v>
      </c>
      <c r="M2011" s="3">
        <v>56598.829070999993</v>
      </c>
      <c r="N2011" s="3">
        <v>71546.059212000022</v>
      </c>
      <c r="O2011" s="3">
        <v>390165.721685</v>
      </c>
    </row>
    <row r="2012" spans="1:15">
      <c r="A2012" s="2" t="s">
        <v>4570</v>
      </c>
      <c r="B2012" s="2" t="s">
        <v>57</v>
      </c>
      <c r="C2012" s="2" t="s">
        <v>4745</v>
      </c>
      <c r="D2012" s="2" t="s">
        <v>4746</v>
      </c>
      <c r="E2012" s="2" t="s">
        <v>30</v>
      </c>
      <c r="F2012" s="2" t="s">
        <v>54</v>
      </c>
      <c r="G2012" s="2" t="s">
        <v>70</v>
      </c>
      <c r="H2012" s="2" t="s">
        <v>331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</row>
    <row r="2013" spans="1:15">
      <c r="A2013" s="2" t="s">
        <v>4570</v>
      </c>
      <c r="B2013" s="2" t="s">
        <v>57</v>
      </c>
      <c r="C2013" s="2" t="s">
        <v>5003</v>
      </c>
      <c r="D2013" s="2" t="s">
        <v>5004</v>
      </c>
      <c r="E2013" s="2" t="s">
        <v>30</v>
      </c>
      <c r="F2013" s="2" t="s">
        <v>54</v>
      </c>
      <c r="G2013" s="2" t="s">
        <v>70</v>
      </c>
      <c r="H2013" s="2" t="s">
        <v>331</v>
      </c>
      <c r="I2013" s="3">
        <v>47995.599097999991</v>
      </c>
      <c r="J2013" s="3">
        <v>73191.46519599999</v>
      </c>
      <c r="K2013" s="3">
        <v>81248.745406000016</v>
      </c>
      <c r="L2013" s="3">
        <v>59585.023702000006</v>
      </c>
      <c r="M2013" s="3">
        <v>56598.829070999993</v>
      </c>
      <c r="N2013" s="3">
        <v>71546.059212000022</v>
      </c>
      <c r="O2013" s="3">
        <v>390165.721685</v>
      </c>
    </row>
    <row r="2014" spans="1:15">
      <c r="A2014" s="2" t="s">
        <v>4570</v>
      </c>
      <c r="B2014" s="2" t="s">
        <v>57</v>
      </c>
      <c r="C2014" s="2" t="s">
        <v>4649</v>
      </c>
      <c r="D2014" s="2" t="s">
        <v>5007</v>
      </c>
      <c r="E2014" s="2" t="s">
        <v>30</v>
      </c>
      <c r="F2014" s="2" t="s">
        <v>54</v>
      </c>
      <c r="G2014" s="2" t="s">
        <v>70</v>
      </c>
      <c r="H2014" s="2" t="s">
        <v>331</v>
      </c>
      <c r="I2014" s="3">
        <v>47995.599098000006</v>
      </c>
      <c r="J2014" s="3">
        <v>73191.465196000019</v>
      </c>
      <c r="K2014" s="3">
        <v>81248.745406000016</v>
      </c>
      <c r="L2014" s="3">
        <v>59585.023702000006</v>
      </c>
      <c r="M2014" s="3">
        <v>56598.829071</v>
      </c>
      <c r="N2014" s="3">
        <v>71546.059212000007</v>
      </c>
      <c r="O2014" s="3">
        <v>390165.721685</v>
      </c>
    </row>
    <row r="2015" spans="1:15">
      <c r="A2015" s="2" t="s">
        <v>4570</v>
      </c>
      <c r="B2015" s="2" t="s">
        <v>57</v>
      </c>
      <c r="C2015" s="2" t="s">
        <v>4649</v>
      </c>
      <c r="D2015" s="2" t="s">
        <v>4650</v>
      </c>
      <c r="E2015" s="2" t="s">
        <v>30</v>
      </c>
      <c r="F2015" s="2" t="s">
        <v>54</v>
      </c>
      <c r="G2015" s="2" t="s">
        <v>55</v>
      </c>
      <c r="H2015" s="2" t="s">
        <v>331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</row>
    <row r="2016" spans="1:15">
      <c r="A2016" s="2" t="s">
        <v>4570</v>
      </c>
      <c r="B2016" s="2" t="s">
        <v>57</v>
      </c>
      <c r="C2016" s="2" t="s">
        <v>4980</v>
      </c>
      <c r="D2016" s="2" t="s">
        <v>4981</v>
      </c>
      <c r="E2016" s="2" t="s">
        <v>30</v>
      </c>
      <c r="F2016" s="2" t="s">
        <v>54</v>
      </c>
      <c r="G2016" s="2" t="s">
        <v>70</v>
      </c>
      <c r="H2016" s="2" t="s">
        <v>331</v>
      </c>
      <c r="I2016" s="3">
        <v>47995.599098000006</v>
      </c>
      <c r="J2016" s="3">
        <v>73191.465195999976</v>
      </c>
      <c r="K2016" s="3">
        <v>81248.745405999987</v>
      </c>
      <c r="L2016" s="3">
        <v>59585.023702000006</v>
      </c>
      <c r="M2016" s="3">
        <v>56598.829071</v>
      </c>
      <c r="N2016" s="3">
        <v>71546.059212000036</v>
      </c>
      <c r="O2016" s="3">
        <v>390165.721685</v>
      </c>
    </row>
    <row r="2017" spans="1:15">
      <c r="A2017" s="2" t="s">
        <v>4570</v>
      </c>
      <c r="B2017" s="2" t="s">
        <v>57</v>
      </c>
      <c r="C2017" s="2" t="s">
        <v>4709</v>
      </c>
      <c r="D2017" s="2" t="s">
        <v>4969</v>
      </c>
      <c r="E2017" s="2" t="s">
        <v>30</v>
      </c>
      <c r="F2017" s="2" t="s">
        <v>54</v>
      </c>
      <c r="G2017" s="2" t="s">
        <v>70</v>
      </c>
      <c r="H2017" s="2" t="s">
        <v>331</v>
      </c>
      <c r="I2017" s="3">
        <v>47995.599097999991</v>
      </c>
      <c r="J2017" s="3">
        <v>73191.465196000005</v>
      </c>
      <c r="K2017" s="3">
        <v>81248.745406000031</v>
      </c>
      <c r="L2017" s="3">
        <v>59585.023701999999</v>
      </c>
      <c r="M2017" s="3">
        <v>56598.829071</v>
      </c>
      <c r="N2017" s="3">
        <v>71546.059212000007</v>
      </c>
      <c r="O2017" s="3">
        <v>390165.721685</v>
      </c>
    </row>
    <row r="2018" spans="1:15">
      <c r="A2018" s="2" t="s">
        <v>4570</v>
      </c>
      <c r="B2018" s="2" t="s">
        <v>57</v>
      </c>
      <c r="C2018" s="2" t="s">
        <v>4709</v>
      </c>
      <c r="D2018" s="2" t="s">
        <v>4710</v>
      </c>
      <c r="E2018" s="2" t="s">
        <v>30</v>
      </c>
      <c r="F2018" s="2" t="s">
        <v>54</v>
      </c>
      <c r="G2018" s="2" t="s">
        <v>70</v>
      </c>
      <c r="H2018" s="2" t="s">
        <v>331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</row>
    <row r="2019" spans="1:15">
      <c r="A2019" s="2" t="s">
        <v>4570</v>
      </c>
      <c r="B2019" s="2" t="s">
        <v>57</v>
      </c>
      <c r="C2019" s="2" t="s">
        <v>4711</v>
      </c>
      <c r="D2019" s="2" t="s">
        <v>4968</v>
      </c>
      <c r="E2019" s="2" t="s">
        <v>30</v>
      </c>
      <c r="F2019" s="2" t="s">
        <v>54</v>
      </c>
      <c r="G2019" s="2" t="s">
        <v>70</v>
      </c>
      <c r="H2019" s="2" t="s">
        <v>331</v>
      </c>
      <c r="I2019" s="3">
        <v>47995.599097999999</v>
      </c>
      <c r="J2019" s="3">
        <v>73191.46519599999</v>
      </c>
      <c r="K2019" s="3">
        <v>81248.745406000016</v>
      </c>
      <c r="L2019" s="3">
        <v>59585.023702000006</v>
      </c>
      <c r="M2019" s="3">
        <v>56598.829071000007</v>
      </c>
      <c r="N2019" s="3">
        <v>71546.059211999993</v>
      </c>
      <c r="O2019" s="3">
        <v>390165.721685</v>
      </c>
    </row>
    <row r="2020" spans="1:15">
      <c r="A2020" s="2" t="s">
        <v>4570</v>
      </c>
      <c r="B2020" s="2" t="s">
        <v>57</v>
      </c>
      <c r="C2020" s="2" t="s">
        <v>4711</v>
      </c>
      <c r="D2020" s="2" t="s">
        <v>4712</v>
      </c>
      <c r="E2020" s="2" t="s">
        <v>30</v>
      </c>
      <c r="F2020" s="2" t="s">
        <v>54</v>
      </c>
      <c r="G2020" s="2" t="s">
        <v>70</v>
      </c>
      <c r="H2020" s="2" t="s">
        <v>331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</row>
    <row r="2021" spans="1:15">
      <c r="A2021" s="2" t="s">
        <v>4570</v>
      </c>
      <c r="B2021" s="2" t="s">
        <v>57</v>
      </c>
      <c r="C2021" s="2" t="s">
        <v>4747</v>
      </c>
      <c r="D2021" s="2" t="s">
        <v>4987</v>
      </c>
      <c r="E2021" s="2" t="s">
        <v>30</v>
      </c>
      <c r="F2021" s="2" t="s">
        <v>54</v>
      </c>
      <c r="G2021" s="2" t="s">
        <v>70</v>
      </c>
      <c r="H2021" s="2" t="s">
        <v>331</v>
      </c>
      <c r="I2021" s="3">
        <v>47995.599097999999</v>
      </c>
      <c r="J2021" s="3">
        <v>73191.465196000005</v>
      </c>
      <c r="K2021" s="3">
        <v>81248.745406000002</v>
      </c>
      <c r="L2021" s="3">
        <v>59585.023701999999</v>
      </c>
      <c r="M2021" s="3">
        <v>56598.829071</v>
      </c>
      <c r="N2021" s="3">
        <v>71546.059212000007</v>
      </c>
      <c r="O2021" s="3">
        <v>390165.721685</v>
      </c>
    </row>
    <row r="2022" spans="1:15">
      <c r="A2022" s="2" t="s">
        <v>4570</v>
      </c>
      <c r="B2022" s="2" t="s">
        <v>57</v>
      </c>
      <c r="C2022" s="2" t="s">
        <v>4747</v>
      </c>
      <c r="D2022" s="2" t="s">
        <v>4748</v>
      </c>
      <c r="E2022" s="2" t="s">
        <v>30</v>
      </c>
      <c r="F2022" s="2" t="s">
        <v>54</v>
      </c>
      <c r="G2022" s="2" t="s">
        <v>70</v>
      </c>
      <c r="H2022" s="2" t="s">
        <v>331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</row>
    <row r="2023" spans="1:15">
      <c r="A2023" s="2" t="s">
        <v>4570</v>
      </c>
      <c r="B2023" s="2" t="s">
        <v>57</v>
      </c>
      <c r="C2023" s="2" t="s">
        <v>4767</v>
      </c>
      <c r="D2023" s="2" t="s">
        <v>4970</v>
      </c>
      <c r="E2023" s="2" t="s">
        <v>30</v>
      </c>
      <c r="F2023" s="2" t="s">
        <v>54</v>
      </c>
      <c r="G2023" s="2" t="s">
        <v>70</v>
      </c>
      <c r="H2023" s="2" t="s">
        <v>331</v>
      </c>
      <c r="I2023" s="3">
        <v>47995.599098000013</v>
      </c>
      <c r="J2023" s="3">
        <v>73191.465196000019</v>
      </c>
      <c r="K2023" s="3">
        <v>81248.745406000016</v>
      </c>
      <c r="L2023" s="3">
        <v>59585.023701999999</v>
      </c>
      <c r="M2023" s="3">
        <v>56598.829070999993</v>
      </c>
      <c r="N2023" s="3">
        <v>71546.059212000022</v>
      </c>
      <c r="O2023" s="3">
        <v>390165.721685</v>
      </c>
    </row>
    <row r="2024" spans="1:15">
      <c r="A2024" s="2" t="s">
        <v>4570</v>
      </c>
      <c r="B2024" s="2" t="s">
        <v>57</v>
      </c>
      <c r="C2024" s="2" t="s">
        <v>4767</v>
      </c>
      <c r="D2024" s="2" t="s">
        <v>4768</v>
      </c>
      <c r="E2024" s="2" t="s">
        <v>30</v>
      </c>
      <c r="F2024" s="2" t="s">
        <v>54</v>
      </c>
      <c r="G2024" s="2" t="s">
        <v>70</v>
      </c>
      <c r="H2024" s="2" t="s">
        <v>331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</row>
    <row r="2025" spans="1:15">
      <c r="A2025" s="2" t="s">
        <v>4570</v>
      </c>
      <c r="B2025" s="2" t="s">
        <v>57</v>
      </c>
      <c r="C2025" s="2" t="s">
        <v>4751</v>
      </c>
      <c r="D2025" s="2" t="s">
        <v>4960</v>
      </c>
      <c r="E2025" s="2" t="s">
        <v>30</v>
      </c>
      <c r="F2025" s="2" t="s">
        <v>54</v>
      </c>
      <c r="G2025" s="2" t="s">
        <v>70</v>
      </c>
      <c r="H2025" s="2" t="s">
        <v>331</v>
      </c>
      <c r="I2025" s="3">
        <v>47995.599097999999</v>
      </c>
      <c r="J2025" s="3">
        <v>73191.465195999976</v>
      </c>
      <c r="K2025" s="3">
        <v>81248.745406000016</v>
      </c>
      <c r="L2025" s="3">
        <v>59585.023702000013</v>
      </c>
      <c r="M2025" s="3">
        <v>56598.829071</v>
      </c>
      <c r="N2025" s="3">
        <v>71546.059211999993</v>
      </c>
      <c r="O2025" s="3">
        <v>390165.721685</v>
      </c>
    </row>
    <row r="2026" spans="1:15">
      <c r="A2026" s="2" t="s">
        <v>4570</v>
      </c>
      <c r="B2026" s="2" t="s">
        <v>57</v>
      </c>
      <c r="C2026" s="2" t="s">
        <v>4751</v>
      </c>
      <c r="D2026" s="2" t="s">
        <v>4752</v>
      </c>
      <c r="E2026" s="2" t="s">
        <v>30</v>
      </c>
      <c r="F2026" s="2" t="s">
        <v>54</v>
      </c>
      <c r="G2026" s="2" t="s">
        <v>70</v>
      </c>
      <c r="H2026" s="2" t="s">
        <v>331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</row>
    <row r="2027" spans="1:15">
      <c r="A2027" s="2" t="s">
        <v>4570</v>
      </c>
      <c r="B2027" s="2" t="s">
        <v>57</v>
      </c>
      <c r="C2027" s="2" t="s">
        <v>4771</v>
      </c>
      <c r="D2027" s="2" t="s">
        <v>5008</v>
      </c>
      <c r="E2027" s="2" t="s">
        <v>30</v>
      </c>
      <c r="F2027" s="2" t="s">
        <v>54</v>
      </c>
      <c r="G2027" s="2" t="s">
        <v>70</v>
      </c>
      <c r="H2027" s="2" t="s">
        <v>331</v>
      </c>
      <c r="I2027" s="3">
        <v>47995.599097999991</v>
      </c>
      <c r="J2027" s="3">
        <v>73191.46519599999</v>
      </c>
      <c r="K2027" s="3">
        <v>81248.745406000002</v>
      </c>
      <c r="L2027" s="3">
        <v>59585.023702000006</v>
      </c>
      <c r="M2027" s="3">
        <v>56598.829070999993</v>
      </c>
      <c r="N2027" s="3">
        <v>71546.059212000007</v>
      </c>
      <c r="O2027" s="3">
        <v>390165.721685</v>
      </c>
    </row>
    <row r="2028" spans="1:15">
      <c r="A2028" s="2" t="s">
        <v>4570</v>
      </c>
      <c r="B2028" s="2" t="s">
        <v>57</v>
      </c>
      <c r="C2028" s="2" t="s">
        <v>4771</v>
      </c>
      <c r="D2028" s="2" t="s">
        <v>4772</v>
      </c>
      <c r="E2028" s="2" t="s">
        <v>30</v>
      </c>
      <c r="F2028" s="2" t="s">
        <v>54</v>
      </c>
      <c r="G2028" s="2" t="s">
        <v>70</v>
      </c>
      <c r="H2028" s="2" t="s">
        <v>331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</row>
    <row r="2029" spans="1:15">
      <c r="A2029" s="2" t="s">
        <v>4570</v>
      </c>
      <c r="B2029" s="2" t="s">
        <v>57</v>
      </c>
      <c r="C2029" s="2" t="s">
        <v>4675</v>
      </c>
      <c r="D2029" s="2" t="s">
        <v>4989</v>
      </c>
      <c r="E2029" s="2" t="s">
        <v>30</v>
      </c>
      <c r="F2029" s="2" t="s">
        <v>54</v>
      </c>
      <c r="G2029" s="2" t="s">
        <v>70</v>
      </c>
      <c r="H2029" s="2" t="s">
        <v>331</v>
      </c>
      <c r="I2029" s="3">
        <v>47995.599097999991</v>
      </c>
      <c r="J2029" s="3">
        <v>73191.465196000034</v>
      </c>
      <c r="K2029" s="3">
        <v>81248.745405999987</v>
      </c>
      <c r="L2029" s="3">
        <v>59585.023702000013</v>
      </c>
      <c r="M2029" s="3">
        <v>56598.829070999993</v>
      </c>
      <c r="N2029" s="3">
        <v>71546.059211999993</v>
      </c>
      <c r="O2029" s="3">
        <v>390165.721685</v>
      </c>
    </row>
    <row r="2030" spans="1:15">
      <c r="A2030" s="2" t="s">
        <v>4570</v>
      </c>
      <c r="B2030" s="2" t="s">
        <v>57</v>
      </c>
      <c r="C2030" s="2" t="s">
        <v>4675</v>
      </c>
      <c r="D2030" s="2" t="s">
        <v>4676</v>
      </c>
      <c r="E2030" s="2" t="s">
        <v>30</v>
      </c>
      <c r="F2030" s="2" t="s">
        <v>54</v>
      </c>
      <c r="G2030" s="2" t="s">
        <v>70</v>
      </c>
      <c r="H2030" s="2" t="s">
        <v>331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</row>
    <row r="2031" spans="1:15">
      <c r="A2031" s="2" t="s">
        <v>4570</v>
      </c>
      <c r="B2031" s="2" t="s">
        <v>57</v>
      </c>
      <c r="C2031" s="2" t="s">
        <v>4679</v>
      </c>
      <c r="D2031" s="2" t="s">
        <v>4986</v>
      </c>
      <c r="E2031" s="2" t="s">
        <v>30</v>
      </c>
      <c r="F2031" s="2" t="s">
        <v>54</v>
      </c>
      <c r="G2031" s="2" t="s">
        <v>70</v>
      </c>
      <c r="H2031" s="2" t="s">
        <v>331</v>
      </c>
      <c r="I2031" s="3">
        <v>47995.599098000006</v>
      </c>
      <c r="J2031" s="3">
        <v>73191.465195999976</v>
      </c>
      <c r="K2031" s="3">
        <v>81248.745406000016</v>
      </c>
      <c r="L2031" s="3">
        <v>59585.023702000013</v>
      </c>
      <c r="M2031" s="3">
        <v>56598.829071000015</v>
      </c>
      <c r="N2031" s="3">
        <v>71546.059212000022</v>
      </c>
      <c r="O2031" s="3">
        <v>390165.721685</v>
      </c>
    </row>
    <row r="2032" spans="1:15">
      <c r="A2032" s="2" t="s">
        <v>4570</v>
      </c>
      <c r="B2032" s="2" t="s">
        <v>57</v>
      </c>
      <c r="C2032" s="2" t="s">
        <v>4679</v>
      </c>
      <c r="D2032" s="2" t="s">
        <v>4680</v>
      </c>
      <c r="E2032" s="2" t="s">
        <v>30</v>
      </c>
      <c r="F2032" s="2" t="s">
        <v>54</v>
      </c>
      <c r="G2032" s="2" t="s">
        <v>70</v>
      </c>
      <c r="H2032" s="2" t="s">
        <v>331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</row>
    <row r="2033" spans="1:15">
      <c r="A2033" s="2" t="s">
        <v>4570</v>
      </c>
      <c r="B2033" s="2" t="s">
        <v>57</v>
      </c>
      <c r="C2033" s="2" t="s">
        <v>4971</v>
      </c>
      <c r="D2033" s="2" t="s">
        <v>4972</v>
      </c>
      <c r="E2033" s="2" t="s">
        <v>30</v>
      </c>
      <c r="F2033" s="2" t="s">
        <v>54</v>
      </c>
      <c r="G2033" s="2" t="s">
        <v>70</v>
      </c>
      <c r="H2033" s="2" t="s">
        <v>331</v>
      </c>
      <c r="I2033" s="3">
        <v>47995.599097999991</v>
      </c>
      <c r="J2033" s="3">
        <v>73191.465196000019</v>
      </c>
      <c r="K2033" s="3">
        <v>81248.745406000016</v>
      </c>
      <c r="L2033" s="3">
        <v>59585.023701999999</v>
      </c>
      <c r="M2033" s="3">
        <v>56598.829071</v>
      </c>
      <c r="N2033" s="3">
        <v>71546.059212000007</v>
      </c>
      <c r="O2033" s="3">
        <v>390165.721685</v>
      </c>
    </row>
    <row r="2034" spans="1:15">
      <c r="A2034" s="2" t="s">
        <v>4570</v>
      </c>
      <c r="B2034" s="2" t="s">
        <v>57</v>
      </c>
      <c r="C2034" s="2" t="s">
        <v>5010</v>
      </c>
      <c r="D2034" s="2" t="s">
        <v>5011</v>
      </c>
      <c r="E2034" s="2" t="s">
        <v>30</v>
      </c>
      <c r="F2034" s="2" t="s">
        <v>54</v>
      </c>
      <c r="G2034" s="2" t="s">
        <v>70</v>
      </c>
      <c r="H2034" s="2" t="s">
        <v>331</v>
      </c>
      <c r="I2034" s="3">
        <v>47995.599097999999</v>
      </c>
      <c r="J2034" s="3">
        <v>73191.46519599999</v>
      </c>
      <c r="K2034" s="3">
        <v>81248.745406000045</v>
      </c>
      <c r="L2034" s="3">
        <v>59585.023701999984</v>
      </c>
      <c r="M2034" s="3">
        <v>56598.829071</v>
      </c>
      <c r="N2034" s="3">
        <v>71546.059212000007</v>
      </c>
      <c r="O2034" s="3">
        <v>390165.721685</v>
      </c>
    </row>
    <row r="2035" spans="1:15">
      <c r="A2035" s="2" t="s">
        <v>4570</v>
      </c>
      <c r="B2035" s="2" t="s">
        <v>57</v>
      </c>
      <c r="C2035" s="2" t="s">
        <v>5010</v>
      </c>
      <c r="D2035" s="2" t="s">
        <v>5042</v>
      </c>
      <c r="E2035" s="2" t="s">
        <v>30</v>
      </c>
      <c r="F2035" s="2" t="s">
        <v>54</v>
      </c>
      <c r="G2035" s="2" t="s">
        <v>425</v>
      </c>
      <c r="H2035" s="2" t="s">
        <v>331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</row>
    <row r="2036" spans="1:15">
      <c r="A2036" s="2" t="s">
        <v>4570</v>
      </c>
      <c r="B2036" s="2" t="s">
        <v>57</v>
      </c>
      <c r="C2036" s="2" t="s">
        <v>5031</v>
      </c>
      <c r="D2036" s="2" t="s">
        <v>5032</v>
      </c>
      <c r="E2036" s="2" t="s">
        <v>30</v>
      </c>
      <c r="F2036" s="2" t="s">
        <v>54</v>
      </c>
      <c r="G2036" s="2" t="s">
        <v>70</v>
      </c>
      <c r="H2036" s="2" t="s">
        <v>331</v>
      </c>
      <c r="I2036" s="3">
        <v>47995.599097999999</v>
      </c>
      <c r="J2036" s="3">
        <v>73191.465196000005</v>
      </c>
      <c r="K2036" s="3">
        <v>81248.745406000016</v>
      </c>
      <c r="L2036" s="3">
        <v>59585.023702000006</v>
      </c>
      <c r="M2036" s="3">
        <v>56598.829070999993</v>
      </c>
      <c r="N2036" s="3">
        <v>71546.059211999978</v>
      </c>
      <c r="O2036" s="3">
        <v>390165.721685</v>
      </c>
    </row>
    <row r="2037" spans="1:15">
      <c r="A2037" s="2" t="s">
        <v>4570</v>
      </c>
      <c r="B2037" s="2" t="s">
        <v>57</v>
      </c>
      <c r="C2037" s="2" t="s">
        <v>5031</v>
      </c>
      <c r="D2037" s="2" t="s">
        <v>5038</v>
      </c>
      <c r="E2037" s="2" t="s">
        <v>30</v>
      </c>
      <c r="F2037" s="2" t="s">
        <v>54</v>
      </c>
      <c r="G2037" s="2" t="s">
        <v>425</v>
      </c>
      <c r="H2037" s="2" t="s">
        <v>331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</row>
    <row r="2038" spans="1:15">
      <c r="A2038" s="2" t="s">
        <v>4570</v>
      </c>
      <c r="B2038" s="2" t="s">
        <v>57</v>
      </c>
      <c r="C2038" s="2" t="s">
        <v>4749</v>
      </c>
      <c r="D2038" s="2" t="s">
        <v>4957</v>
      </c>
      <c r="E2038" s="2" t="s">
        <v>30</v>
      </c>
      <c r="F2038" s="2" t="s">
        <v>54</v>
      </c>
      <c r="G2038" s="2" t="s">
        <v>70</v>
      </c>
      <c r="H2038" s="2" t="s">
        <v>331</v>
      </c>
      <c r="I2038" s="3">
        <v>47995.599097999991</v>
      </c>
      <c r="J2038" s="3">
        <v>73191.465196000005</v>
      </c>
      <c r="K2038" s="3">
        <v>81248.745405999973</v>
      </c>
      <c r="L2038" s="3">
        <v>59585.023702000013</v>
      </c>
      <c r="M2038" s="3">
        <v>56598.829070999978</v>
      </c>
      <c r="N2038" s="3">
        <v>71546.059212000007</v>
      </c>
      <c r="O2038" s="3">
        <v>390165.721685</v>
      </c>
    </row>
    <row r="2039" spans="1:15">
      <c r="A2039" s="2" t="s">
        <v>4570</v>
      </c>
      <c r="B2039" s="2" t="s">
        <v>57</v>
      </c>
      <c r="C2039" s="2" t="s">
        <v>4749</v>
      </c>
      <c r="D2039" s="2" t="s">
        <v>4750</v>
      </c>
      <c r="E2039" s="2" t="s">
        <v>30</v>
      </c>
      <c r="F2039" s="2" t="s">
        <v>54</v>
      </c>
      <c r="G2039" s="2" t="s">
        <v>70</v>
      </c>
      <c r="H2039" s="2" t="s">
        <v>331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</row>
    <row r="2040" spans="1:15">
      <c r="A2040" s="2" t="s">
        <v>4570</v>
      </c>
      <c r="B2040" s="2" t="s">
        <v>57</v>
      </c>
      <c r="C2040" s="2" t="s">
        <v>4773</v>
      </c>
      <c r="D2040" s="2" t="s">
        <v>5027</v>
      </c>
      <c r="E2040" s="2" t="s">
        <v>30</v>
      </c>
      <c r="F2040" s="2" t="s">
        <v>54</v>
      </c>
      <c r="G2040" s="2" t="s">
        <v>70</v>
      </c>
      <c r="H2040" s="2" t="s">
        <v>331</v>
      </c>
      <c r="I2040" s="3">
        <v>47995.599097999999</v>
      </c>
      <c r="J2040" s="3">
        <v>73191.465196000019</v>
      </c>
      <c r="K2040" s="3">
        <v>81248.745406000016</v>
      </c>
      <c r="L2040" s="3">
        <v>59585.023701999999</v>
      </c>
      <c r="M2040" s="3">
        <v>56598.829070999986</v>
      </c>
      <c r="N2040" s="3">
        <v>71546.059212000007</v>
      </c>
      <c r="O2040" s="3">
        <v>390165.721685</v>
      </c>
    </row>
    <row r="2041" spans="1:15">
      <c r="A2041" s="2" t="s">
        <v>4570</v>
      </c>
      <c r="B2041" s="2" t="s">
        <v>57</v>
      </c>
      <c r="C2041" s="2" t="s">
        <v>4773</v>
      </c>
      <c r="D2041" s="2" t="s">
        <v>4774</v>
      </c>
      <c r="E2041" s="2" t="s">
        <v>30</v>
      </c>
      <c r="F2041" s="2" t="s">
        <v>54</v>
      </c>
      <c r="G2041" s="2" t="s">
        <v>70</v>
      </c>
      <c r="H2041" s="2" t="s">
        <v>331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</row>
    <row r="2042" spans="1:15">
      <c r="A2042" s="2" t="s">
        <v>4570</v>
      </c>
      <c r="B2042" s="2" t="s">
        <v>57</v>
      </c>
      <c r="C2042" s="2" t="s">
        <v>5033</v>
      </c>
      <c r="D2042" s="2" t="s">
        <v>5034</v>
      </c>
      <c r="E2042" s="2" t="s">
        <v>30</v>
      </c>
      <c r="F2042" s="2" t="s">
        <v>54</v>
      </c>
      <c r="G2042" s="2" t="s">
        <v>70</v>
      </c>
      <c r="H2042" s="2" t="s">
        <v>331</v>
      </c>
      <c r="I2042" s="3">
        <v>47995.599098000006</v>
      </c>
      <c r="J2042" s="3">
        <v>73191.465196000019</v>
      </c>
      <c r="K2042" s="3">
        <v>81248.745406000002</v>
      </c>
      <c r="L2042" s="3">
        <v>59585.023701999991</v>
      </c>
      <c r="M2042" s="3">
        <v>56598.829071</v>
      </c>
      <c r="N2042" s="3">
        <v>71546.059212000007</v>
      </c>
      <c r="O2042" s="3">
        <v>390165.721685</v>
      </c>
    </row>
    <row r="2043" spans="1:15">
      <c r="A2043" s="2" t="s">
        <v>4570</v>
      </c>
      <c r="B2043" s="2" t="s">
        <v>57</v>
      </c>
      <c r="C2043" s="2" t="s">
        <v>4703</v>
      </c>
      <c r="D2043" s="2" t="s">
        <v>5028</v>
      </c>
      <c r="E2043" s="2" t="s">
        <v>30</v>
      </c>
      <c r="F2043" s="2" t="s">
        <v>54</v>
      </c>
      <c r="G2043" s="2" t="s">
        <v>70</v>
      </c>
      <c r="H2043" s="2" t="s">
        <v>331</v>
      </c>
      <c r="I2043" s="3">
        <v>47995.599097999991</v>
      </c>
      <c r="J2043" s="3">
        <v>73191.46519599999</v>
      </c>
      <c r="K2043" s="3">
        <v>81248.745406000002</v>
      </c>
      <c r="L2043" s="3">
        <v>59585.023701999999</v>
      </c>
      <c r="M2043" s="3">
        <v>56598.829070999993</v>
      </c>
      <c r="N2043" s="3">
        <v>71546.059211999993</v>
      </c>
      <c r="O2043" s="3">
        <v>390165.72168499994</v>
      </c>
    </row>
    <row r="2044" spans="1:15">
      <c r="A2044" s="2" t="s">
        <v>4570</v>
      </c>
      <c r="B2044" s="2" t="s">
        <v>57</v>
      </c>
      <c r="C2044" s="2" t="s">
        <v>4703</v>
      </c>
      <c r="D2044" s="2" t="s">
        <v>4704</v>
      </c>
      <c r="E2044" s="2" t="s">
        <v>30</v>
      </c>
      <c r="F2044" s="2" t="s">
        <v>54</v>
      </c>
      <c r="G2044" s="2" t="s">
        <v>70</v>
      </c>
      <c r="H2044" s="2" t="s">
        <v>331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</row>
    <row r="2045" spans="1:15">
      <c r="A2045" s="2" t="s">
        <v>4570</v>
      </c>
      <c r="B2045" s="2" t="s">
        <v>57</v>
      </c>
      <c r="C2045" s="2" t="s">
        <v>5001</v>
      </c>
      <c r="D2045" s="2" t="s">
        <v>5002</v>
      </c>
      <c r="E2045" s="2" t="s">
        <v>30</v>
      </c>
      <c r="F2045" s="2" t="s">
        <v>54</v>
      </c>
      <c r="G2045" s="2" t="s">
        <v>70</v>
      </c>
      <c r="H2045" s="2" t="s">
        <v>331</v>
      </c>
      <c r="I2045" s="3">
        <v>47995.599097999999</v>
      </c>
      <c r="J2045" s="3">
        <v>73191.46519599999</v>
      </c>
      <c r="K2045" s="3">
        <v>81248.745406000002</v>
      </c>
      <c r="L2045" s="3">
        <v>59585.023701999999</v>
      </c>
      <c r="M2045" s="3">
        <v>56598.829071000007</v>
      </c>
      <c r="N2045" s="3">
        <v>71546.059212000022</v>
      </c>
      <c r="O2045" s="3">
        <v>390165.72168499994</v>
      </c>
    </row>
    <row r="2046" spans="1:15">
      <c r="A2046" s="2" t="s">
        <v>4570</v>
      </c>
      <c r="B2046" s="2" t="s">
        <v>57</v>
      </c>
      <c r="C2046" s="2" t="s">
        <v>5036</v>
      </c>
      <c r="D2046" s="2" t="s">
        <v>5037</v>
      </c>
      <c r="E2046" s="2" t="s">
        <v>30</v>
      </c>
      <c r="F2046" s="2" t="s">
        <v>54</v>
      </c>
      <c r="G2046" s="2" t="s">
        <v>70</v>
      </c>
      <c r="H2046" s="2" t="s">
        <v>331</v>
      </c>
      <c r="I2046" s="3">
        <v>47995.599097999999</v>
      </c>
      <c r="J2046" s="3">
        <v>73191.465196000019</v>
      </c>
      <c r="K2046" s="3">
        <v>81248.745406000002</v>
      </c>
      <c r="L2046" s="3">
        <v>59585.023701999999</v>
      </c>
      <c r="M2046" s="3">
        <v>56598.829070999986</v>
      </c>
      <c r="N2046" s="3">
        <v>71546.059211999993</v>
      </c>
      <c r="O2046" s="3">
        <v>390165.72168499994</v>
      </c>
    </row>
    <row r="2047" spans="1:15">
      <c r="A2047" s="2" t="s">
        <v>4570</v>
      </c>
      <c r="B2047" s="2" t="s">
        <v>57</v>
      </c>
      <c r="C2047" s="2" t="s">
        <v>4661</v>
      </c>
      <c r="D2047" s="2" t="s">
        <v>5005</v>
      </c>
      <c r="E2047" s="2" t="s">
        <v>30</v>
      </c>
      <c r="F2047" s="2" t="s">
        <v>54</v>
      </c>
      <c r="G2047" s="2" t="s">
        <v>70</v>
      </c>
      <c r="H2047" s="2" t="s">
        <v>331</v>
      </c>
      <c r="I2047" s="3">
        <v>47995.599097999999</v>
      </c>
      <c r="J2047" s="3">
        <v>73191.465195999976</v>
      </c>
      <c r="K2047" s="3">
        <v>81248.745406000016</v>
      </c>
      <c r="L2047" s="3">
        <v>59585.023701999984</v>
      </c>
      <c r="M2047" s="3">
        <v>56598.829070999986</v>
      </c>
      <c r="N2047" s="3">
        <v>71546.059211999993</v>
      </c>
      <c r="O2047" s="3">
        <v>390165.72168499994</v>
      </c>
    </row>
    <row r="2048" spans="1:15">
      <c r="A2048" s="2" t="s">
        <v>4570</v>
      </c>
      <c r="B2048" s="2" t="s">
        <v>57</v>
      </c>
      <c r="C2048" s="2" t="s">
        <v>4661</v>
      </c>
      <c r="D2048" s="2" t="s">
        <v>4662</v>
      </c>
      <c r="E2048" s="2" t="s">
        <v>30</v>
      </c>
      <c r="F2048" s="2" t="s">
        <v>54</v>
      </c>
      <c r="G2048" s="2" t="s">
        <v>70</v>
      </c>
      <c r="H2048" s="2" t="s">
        <v>331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</row>
    <row r="2049" spans="1:15">
      <c r="A2049" s="2" t="s">
        <v>4570</v>
      </c>
      <c r="B2049" s="2" t="s">
        <v>57</v>
      </c>
      <c r="C2049" s="2" t="s">
        <v>4763</v>
      </c>
      <c r="D2049" s="2" t="s">
        <v>4764</v>
      </c>
      <c r="E2049" s="2" t="s">
        <v>30</v>
      </c>
      <c r="F2049" s="2" t="s">
        <v>54</v>
      </c>
      <c r="G2049" s="2" t="s">
        <v>70</v>
      </c>
      <c r="H2049" s="2" t="s">
        <v>331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</row>
    <row r="2050" spans="1:15">
      <c r="A2050" s="2" t="s">
        <v>4570</v>
      </c>
      <c r="B2050" s="2" t="s">
        <v>57</v>
      </c>
      <c r="C2050" s="2" t="s">
        <v>4727</v>
      </c>
      <c r="D2050" s="2" t="s">
        <v>4728</v>
      </c>
      <c r="E2050" s="2" t="s">
        <v>30</v>
      </c>
      <c r="F2050" s="2" t="s">
        <v>54</v>
      </c>
      <c r="G2050" s="2" t="s">
        <v>70</v>
      </c>
      <c r="H2050" s="2" t="s">
        <v>331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</row>
    <row r="2051" spans="1:15">
      <c r="A2051" s="2" t="s">
        <v>4570</v>
      </c>
      <c r="B2051" s="2" t="s">
        <v>57</v>
      </c>
      <c r="C2051" s="2" t="s">
        <v>4659</v>
      </c>
      <c r="D2051" s="2" t="s">
        <v>4660</v>
      </c>
      <c r="E2051" s="2" t="s">
        <v>30</v>
      </c>
      <c r="F2051" s="2" t="s">
        <v>54</v>
      </c>
      <c r="G2051" s="2" t="s">
        <v>70</v>
      </c>
      <c r="H2051" s="2" t="s">
        <v>331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</row>
    <row r="2052" spans="1:15">
      <c r="A2052" s="2" t="s">
        <v>4570</v>
      </c>
      <c r="B2052" s="2" t="s">
        <v>57</v>
      </c>
      <c r="C2052" s="2" t="s">
        <v>4759</v>
      </c>
      <c r="D2052" s="2" t="s">
        <v>4760</v>
      </c>
      <c r="E2052" s="2" t="s">
        <v>30</v>
      </c>
      <c r="F2052" s="2" t="s">
        <v>54</v>
      </c>
      <c r="G2052" s="2" t="s">
        <v>70</v>
      </c>
      <c r="H2052" s="2" t="s">
        <v>331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</row>
    <row r="2053" spans="1:15">
      <c r="A2053" s="2" t="s">
        <v>4570</v>
      </c>
      <c r="B2053" s="2" t="s">
        <v>57</v>
      </c>
      <c r="C2053" s="2" t="s">
        <v>4733</v>
      </c>
      <c r="D2053" s="2" t="s">
        <v>4734</v>
      </c>
      <c r="E2053" s="2" t="s">
        <v>30</v>
      </c>
      <c r="F2053" s="2" t="s">
        <v>54</v>
      </c>
      <c r="G2053" s="2" t="s">
        <v>70</v>
      </c>
      <c r="H2053" s="2" t="s">
        <v>331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</row>
    <row r="2054" spans="1:15">
      <c r="A2054" s="2" t="s">
        <v>4570</v>
      </c>
      <c r="B2054" s="2" t="s">
        <v>57</v>
      </c>
      <c r="C2054" s="2" t="s">
        <v>4691</v>
      </c>
      <c r="D2054" s="2" t="s">
        <v>4692</v>
      </c>
      <c r="E2054" s="2" t="s">
        <v>30</v>
      </c>
      <c r="F2054" s="2" t="s">
        <v>54</v>
      </c>
      <c r="G2054" s="2" t="s">
        <v>70</v>
      </c>
      <c r="H2054" s="2" t="s">
        <v>331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</row>
    <row r="2055" spans="1:15">
      <c r="A2055" s="2" t="s">
        <v>4570</v>
      </c>
      <c r="B2055" s="2" t="s">
        <v>57</v>
      </c>
      <c r="C2055" s="2" t="s">
        <v>4739</v>
      </c>
      <c r="D2055" s="2" t="s">
        <v>4740</v>
      </c>
      <c r="E2055" s="2" t="s">
        <v>30</v>
      </c>
      <c r="F2055" s="2" t="s">
        <v>54</v>
      </c>
      <c r="G2055" s="2" t="s">
        <v>70</v>
      </c>
      <c r="H2055" s="2" t="s">
        <v>331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</row>
    <row r="2056" spans="1:15">
      <c r="A2056" s="2" t="s">
        <v>4570</v>
      </c>
      <c r="B2056" s="2" t="s">
        <v>57</v>
      </c>
      <c r="C2056" s="2" t="s">
        <v>4693</v>
      </c>
      <c r="D2056" s="2" t="s">
        <v>4694</v>
      </c>
      <c r="E2056" s="2" t="s">
        <v>30</v>
      </c>
      <c r="F2056" s="2" t="s">
        <v>54</v>
      </c>
      <c r="G2056" s="2" t="s">
        <v>70</v>
      </c>
      <c r="H2056" s="2" t="s">
        <v>331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</row>
    <row r="2057" spans="1:15">
      <c r="A2057" s="2" t="s">
        <v>4570</v>
      </c>
      <c r="B2057" s="2" t="s">
        <v>57</v>
      </c>
      <c r="C2057" s="2" t="s">
        <v>4715</v>
      </c>
      <c r="D2057" s="2" t="s">
        <v>4716</v>
      </c>
      <c r="E2057" s="2" t="s">
        <v>30</v>
      </c>
      <c r="F2057" s="2" t="s">
        <v>54</v>
      </c>
      <c r="G2057" s="2" t="s">
        <v>70</v>
      </c>
      <c r="H2057" s="2" t="s">
        <v>331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</row>
    <row r="2058" spans="1:15">
      <c r="A2058" s="2" t="s">
        <v>4570</v>
      </c>
      <c r="B2058" s="2" t="s">
        <v>57</v>
      </c>
      <c r="C2058" s="2" t="s">
        <v>5040</v>
      </c>
      <c r="D2058" s="2" t="s">
        <v>5041</v>
      </c>
      <c r="E2058" s="2" t="s">
        <v>30</v>
      </c>
      <c r="F2058" s="2" t="s">
        <v>54</v>
      </c>
      <c r="G2058" s="2" t="s">
        <v>425</v>
      </c>
      <c r="H2058" s="2" t="s">
        <v>331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</row>
    <row r="2059" spans="1:15">
      <c r="A2059" s="2" t="s">
        <v>4570</v>
      </c>
      <c r="B2059" s="2" t="s">
        <v>57</v>
      </c>
      <c r="C2059" s="2" t="s">
        <v>4769</v>
      </c>
      <c r="D2059" s="2" t="s">
        <v>4770</v>
      </c>
      <c r="E2059" s="2" t="s">
        <v>30</v>
      </c>
      <c r="F2059" s="2" t="s">
        <v>54</v>
      </c>
      <c r="G2059" s="2" t="s">
        <v>70</v>
      </c>
      <c r="H2059" s="2" t="s">
        <v>331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</row>
    <row r="2060" spans="1:15">
      <c r="A2060" s="2" t="s">
        <v>4570</v>
      </c>
      <c r="B2060" s="2" t="s">
        <v>57</v>
      </c>
      <c r="C2060" s="2" t="s">
        <v>4818</v>
      </c>
      <c r="D2060" s="2" t="s">
        <v>5039</v>
      </c>
      <c r="E2060" s="2" t="s">
        <v>30</v>
      </c>
      <c r="F2060" s="2" t="s">
        <v>54</v>
      </c>
      <c r="G2060" s="2" t="s">
        <v>425</v>
      </c>
      <c r="H2060" s="2" t="s">
        <v>331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</row>
    <row r="2061" spans="1:15">
      <c r="A2061" s="2" t="s">
        <v>4570</v>
      </c>
      <c r="B2061" s="2" t="s">
        <v>57</v>
      </c>
      <c r="C2061" s="2" t="s">
        <v>4729</v>
      </c>
      <c r="D2061" s="2" t="s">
        <v>4730</v>
      </c>
      <c r="E2061" s="2" t="s">
        <v>30</v>
      </c>
      <c r="F2061" s="2" t="s">
        <v>54</v>
      </c>
      <c r="G2061" s="2" t="s">
        <v>70</v>
      </c>
      <c r="H2061" s="2" t="s">
        <v>331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</row>
    <row r="2062" spans="1:15">
      <c r="A2062" s="2" t="s">
        <v>4570</v>
      </c>
      <c r="B2062" s="2" t="s">
        <v>57</v>
      </c>
      <c r="C2062" s="2" t="s">
        <v>4765</v>
      </c>
      <c r="D2062" s="2" t="s">
        <v>4766</v>
      </c>
      <c r="E2062" s="2" t="s">
        <v>30</v>
      </c>
      <c r="F2062" s="2" t="s">
        <v>54</v>
      </c>
      <c r="G2062" s="2" t="s">
        <v>70</v>
      </c>
      <c r="H2062" s="2" t="s">
        <v>331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</row>
    <row r="2063" spans="1:15">
      <c r="A2063" s="2" t="s">
        <v>4570</v>
      </c>
      <c r="B2063" s="2" t="s">
        <v>57</v>
      </c>
      <c r="C2063" s="2" t="s">
        <v>4695</v>
      </c>
      <c r="D2063" s="2" t="s">
        <v>4696</v>
      </c>
      <c r="E2063" s="2" t="s">
        <v>30</v>
      </c>
      <c r="F2063" s="2" t="s">
        <v>54</v>
      </c>
      <c r="G2063" s="2" t="s">
        <v>70</v>
      </c>
      <c r="H2063" s="2" t="s">
        <v>331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</row>
    <row r="2064" spans="1:15">
      <c r="A2064" s="2" t="s">
        <v>4570</v>
      </c>
      <c r="B2064" s="2" t="s">
        <v>57</v>
      </c>
      <c r="C2064" s="2" t="s">
        <v>4713</v>
      </c>
      <c r="D2064" s="2" t="s">
        <v>4714</v>
      </c>
      <c r="E2064" s="2" t="s">
        <v>30</v>
      </c>
      <c r="F2064" s="2" t="s">
        <v>54</v>
      </c>
      <c r="G2064" s="2" t="s">
        <v>70</v>
      </c>
      <c r="H2064" s="2" t="s">
        <v>331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</row>
    <row r="2065" spans="1:15">
      <c r="A2065" s="2" t="s">
        <v>4570</v>
      </c>
      <c r="B2065" s="2" t="s">
        <v>57</v>
      </c>
      <c r="C2065" s="2" t="s">
        <v>4777</v>
      </c>
      <c r="D2065" s="2" t="s">
        <v>4778</v>
      </c>
      <c r="E2065" s="2" t="s">
        <v>30</v>
      </c>
      <c r="F2065" s="2" t="s">
        <v>54</v>
      </c>
      <c r="G2065" s="2" t="s">
        <v>70</v>
      </c>
      <c r="H2065" s="2" t="s">
        <v>331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</row>
    <row r="2066" spans="1:15">
      <c r="A2066" s="2" t="s">
        <v>4570</v>
      </c>
      <c r="B2066" s="2" t="s">
        <v>57</v>
      </c>
      <c r="C2066" s="2" t="s">
        <v>4725</v>
      </c>
      <c r="D2066" s="2" t="s">
        <v>4726</v>
      </c>
      <c r="E2066" s="2" t="s">
        <v>30</v>
      </c>
      <c r="F2066" s="2" t="s">
        <v>54</v>
      </c>
      <c r="G2066" s="2" t="s">
        <v>70</v>
      </c>
      <c r="H2066" s="2" t="s">
        <v>331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</row>
    <row r="2067" spans="1:15">
      <c r="A2067" s="2" t="s">
        <v>4570</v>
      </c>
      <c r="B2067" s="2" t="s">
        <v>57</v>
      </c>
      <c r="C2067" s="2" t="s">
        <v>4707</v>
      </c>
      <c r="D2067" s="2" t="s">
        <v>4708</v>
      </c>
      <c r="E2067" s="2" t="s">
        <v>30</v>
      </c>
      <c r="F2067" s="2" t="s">
        <v>54</v>
      </c>
      <c r="G2067" s="2" t="s">
        <v>70</v>
      </c>
      <c r="H2067" s="2" t="s">
        <v>331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</row>
    <row r="2068" spans="1:15">
      <c r="A2068" s="2" t="s">
        <v>4570</v>
      </c>
      <c r="B2068" s="2" t="s">
        <v>57</v>
      </c>
      <c r="C2068" s="2" t="s">
        <v>4685</v>
      </c>
      <c r="D2068" s="2" t="s">
        <v>4686</v>
      </c>
      <c r="E2068" s="2" t="s">
        <v>30</v>
      </c>
      <c r="F2068" s="2" t="s">
        <v>54</v>
      </c>
      <c r="G2068" s="2" t="s">
        <v>70</v>
      </c>
      <c r="H2068" s="2" t="s">
        <v>331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</row>
    <row r="2069" spans="1:15">
      <c r="A2069" s="2" t="s">
        <v>4570</v>
      </c>
      <c r="B2069" s="2" t="s">
        <v>57</v>
      </c>
      <c r="C2069" s="2" t="s">
        <v>4699</v>
      </c>
      <c r="D2069" s="2" t="s">
        <v>4700</v>
      </c>
      <c r="E2069" s="2" t="s">
        <v>30</v>
      </c>
      <c r="F2069" s="2" t="s">
        <v>54</v>
      </c>
      <c r="G2069" s="2" t="s">
        <v>70</v>
      </c>
      <c r="H2069" s="2" t="s">
        <v>331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</row>
    <row r="2070" spans="1:15">
      <c r="A2070" s="2" t="s">
        <v>4570</v>
      </c>
      <c r="B2070" s="2" t="s">
        <v>57</v>
      </c>
      <c r="C2070" s="2" t="s">
        <v>4723</v>
      </c>
      <c r="D2070" s="2" t="s">
        <v>4724</v>
      </c>
      <c r="E2070" s="2" t="s">
        <v>30</v>
      </c>
      <c r="F2070" s="2" t="s">
        <v>54</v>
      </c>
      <c r="G2070" s="2" t="s">
        <v>70</v>
      </c>
      <c r="H2070" s="2" t="s">
        <v>331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</row>
    <row r="2071" spans="1:15">
      <c r="A2071" s="2" t="s">
        <v>4570</v>
      </c>
      <c r="B2071" s="2" t="s">
        <v>57</v>
      </c>
      <c r="C2071" s="2" t="s">
        <v>4735</v>
      </c>
      <c r="D2071" s="2" t="s">
        <v>4736</v>
      </c>
      <c r="E2071" s="2" t="s">
        <v>30</v>
      </c>
      <c r="F2071" s="2" t="s">
        <v>54</v>
      </c>
      <c r="G2071" s="2" t="s">
        <v>70</v>
      </c>
      <c r="H2071" s="2" t="s">
        <v>331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</row>
    <row r="2072" spans="1:15">
      <c r="A2072" s="2" t="s">
        <v>4570</v>
      </c>
      <c r="B2072" s="2" t="s">
        <v>57</v>
      </c>
      <c r="C2072" s="2" t="s">
        <v>4963</v>
      </c>
      <c r="D2072" s="2" t="s">
        <v>4964</v>
      </c>
      <c r="E2072" s="2" t="s">
        <v>30</v>
      </c>
      <c r="F2072" s="2" t="s">
        <v>54</v>
      </c>
      <c r="G2072" s="2" t="s">
        <v>70</v>
      </c>
      <c r="H2072" s="2" t="s">
        <v>331</v>
      </c>
      <c r="I2072" s="3">
        <v>-22052.032017999998</v>
      </c>
      <c r="J2072" s="3">
        <v>-33628.511035999996</v>
      </c>
      <c r="K2072" s="3">
        <v>-37330.504646000001</v>
      </c>
      <c r="L2072" s="3">
        <v>-27376.902781999997</v>
      </c>
      <c r="M2072" s="3">
        <v>-26004.867410999992</v>
      </c>
      <c r="N2072" s="3">
        <v>-32872.513691999993</v>
      </c>
      <c r="O2072" s="3">
        <v>-179265.33158499998</v>
      </c>
    </row>
    <row r="2073" spans="1:15">
      <c r="A2073" s="2" t="s">
        <v>4570</v>
      </c>
      <c r="B2073" s="2" t="s">
        <v>67</v>
      </c>
      <c r="C2073" s="2" t="s">
        <v>4909</v>
      </c>
      <c r="D2073" s="2" t="s">
        <v>7178</v>
      </c>
      <c r="E2073" s="2" t="s">
        <v>30</v>
      </c>
      <c r="F2073" s="2" t="s">
        <v>54</v>
      </c>
      <c r="G2073" s="2" t="s">
        <v>425</v>
      </c>
      <c r="H2073" s="2" t="s">
        <v>7622</v>
      </c>
      <c r="I2073" s="3">
        <v>15534.945046443951</v>
      </c>
      <c r="J2073" s="3">
        <v>8153.7193226398958</v>
      </c>
      <c r="K2073" s="3">
        <v>15808.272883834534</v>
      </c>
      <c r="L2073" s="3">
        <v>34291.156211519992</v>
      </c>
      <c r="M2073" s="3">
        <v>15719.321405493298</v>
      </c>
      <c r="N2073" s="3">
        <v>10166.819909541689</v>
      </c>
      <c r="O2073" s="3">
        <v>99674.234779473365</v>
      </c>
    </row>
    <row r="2074" spans="1:15">
      <c r="A2074" s="2" t="s">
        <v>4570</v>
      </c>
      <c r="B2074" s="2" t="s">
        <v>67</v>
      </c>
      <c r="C2074" s="2" t="s">
        <v>4909</v>
      </c>
      <c r="D2074" s="2" t="s">
        <v>7156</v>
      </c>
      <c r="E2074" s="2" t="s">
        <v>30</v>
      </c>
      <c r="F2074" s="2" t="s">
        <v>54</v>
      </c>
      <c r="G2074" s="2" t="s">
        <v>425</v>
      </c>
      <c r="H2074" s="2" t="s">
        <v>7622</v>
      </c>
      <c r="I2074" s="3">
        <v>0</v>
      </c>
      <c r="J2074" s="3">
        <v>0</v>
      </c>
      <c r="K2074" s="3">
        <v>0</v>
      </c>
      <c r="L2074" s="3">
        <v>34291.15621152005</v>
      </c>
      <c r="M2074" s="3">
        <v>15719.3214054933</v>
      </c>
      <c r="N2074" s="3">
        <v>10166.819909541693</v>
      </c>
      <c r="O2074" s="3">
        <v>60177.297526555041</v>
      </c>
    </row>
    <row r="2075" spans="1:15">
      <c r="A2075" s="2" t="s">
        <v>4570</v>
      </c>
      <c r="B2075" s="2" t="s">
        <v>67</v>
      </c>
      <c r="C2075" s="2" t="s">
        <v>4871</v>
      </c>
      <c r="D2075" s="2" t="s">
        <v>7301</v>
      </c>
      <c r="E2075" s="2" t="s">
        <v>30</v>
      </c>
      <c r="F2075" s="2" t="s">
        <v>54</v>
      </c>
      <c r="G2075" s="2" t="s">
        <v>425</v>
      </c>
      <c r="H2075" s="2" t="s">
        <v>7622</v>
      </c>
      <c r="I2075" s="3">
        <v>15534.945046443949</v>
      </c>
      <c r="J2075" s="3">
        <v>8153.7193226398958</v>
      </c>
      <c r="K2075" s="3">
        <v>15808.272883834537</v>
      </c>
      <c r="L2075" s="3">
        <v>34291.156211520058</v>
      </c>
      <c r="M2075" s="3">
        <v>15719.321405493301</v>
      </c>
      <c r="N2075" s="3">
        <v>10166.819909541691</v>
      </c>
      <c r="O2075" s="3">
        <v>99674.234779473438</v>
      </c>
    </row>
    <row r="2076" spans="1:15">
      <c r="A2076" s="2" t="s">
        <v>4570</v>
      </c>
      <c r="B2076" s="2" t="s">
        <v>67</v>
      </c>
      <c r="C2076" s="2" t="s">
        <v>7191</v>
      </c>
      <c r="D2076" s="2" t="s">
        <v>7192</v>
      </c>
      <c r="E2076" s="2" t="s">
        <v>30</v>
      </c>
      <c r="F2076" s="2" t="s">
        <v>54</v>
      </c>
      <c r="G2076" s="2" t="s">
        <v>425</v>
      </c>
      <c r="H2076" s="2" t="s">
        <v>7622</v>
      </c>
      <c r="I2076" s="3">
        <v>15534.945046443949</v>
      </c>
      <c r="J2076" s="3">
        <v>8153.7193226398967</v>
      </c>
      <c r="K2076" s="3">
        <v>15808.272883834532</v>
      </c>
      <c r="L2076" s="3">
        <v>34291.156211520058</v>
      </c>
      <c r="M2076" s="3">
        <v>15719.321405493305</v>
      </c>
      <c r="N2076" s="3">
        <v>10166.819909541693</v>
      </c>
      <c r="O2076" s="3">
        <v>99674.234779473438</v>
      </c>
    </row>
    <row r="2077" spans="1:15">
      <c r="A2077" s="2" t="s">
        <v>4570</v>
      </c>
      <c r="B2077" s="2" t="s">
        <v>67</v>
      </c>
      <c r="C2077" s="2" t="s">
        <v>4818</v>
      </c>
      <c r="D2077" s="2" t="s">
        <v>7160</v>
      </c>
      <c r="E2077" s="2" t="s">
        <v>30</v>
      </c>
      <c r="F2077" s="2" t="s">
        <v>54</v>
      </c>
      <c r="G2077" s="2" t="s">
        <v>425</v>
      </c>
      <c r="H2077" s="2" t="s">
        <v>7622</v>
      </c>
      <c r="I2077" s="3">
        <v>15534.945046443951</v>
      </c>
      <c r="J2077" s="3">
        <v>8153.7193226398977</v>
      </c>
      <c r="K2077" s="3">
        <v>15808.272883834534</v>
      </c>
      <c r="L2077" s="3">
        <v>34291.156211520058</v>
      </c>
      <c r="M2077" s="3">
        <v>15719.321405493305</v>
      </c>
      <c r="N2077" s="3">
        <v>10166.819909541688</v>
      </c>
      <c r="O2077" s="3">
        <v>99674.234779473438</v>
      </c>
    </row>
    <row r="2078" spans="1:15">
      <c r="A2078" s="2" t="s">
        <v>4570</v>
      </c>
      <c r="B2078" s="2" t="s">
        <v>67</v>
      </c>
      <c r="C2078" s="2" t="s">
        <v>7268</v>
      </c>
      <c r="D2078" s="2" t="s">
        <v>7269</v>
      </c>
      <c r="E2078" s="2" t="s">
        <v>30</v>
      </c>
      <c r="F2078" s="2" t="s">
        <v>54</v>
      </c>
      <c r="G2078" s="2" t="s">
        <v>425</v>
      </c>
      <c r="H2078" s="2" t="s">
        <v>7622</v>
      </c>
      <c r="I2078" s="3">
        <v>15534.945046443951</v>
      </c>
      <c r="J2078" s="3">
        <v>8153.7193226398958</v>
      </c>
      <c r="K2078" s="3">
        <v>15808.272883834534</v>
      </c>
      <c r="L2078" s="3">
        <v>34291.156211520036</v>
      </c>
      <c r="M2078" s="3">
        <v>15719.321405493298</v>
      </c>
      <c r="N2078" s="3">
        <v>10166.819909541689</v>
      </c>
      <c r="O2078" s="3">
        <v>99674.234779473423</v>
      </c>
    </row>
    <row r="2079" spans="1:15">
      <c r="A2079" s="2" t="s">
        <v>4570</v>
      </c>
      <c r="B2079" s="2" t="s">
        <v>67</v>
      </c>
      <c r="C2079" s="2" t="s">
        <v>7278</v>
      </c>
      <c r="D2079" s="2" t="s">
        <v>7279</v>
      </c>
      <c r="E2079" s="2" t="s">
        <v>30</v>
      </c>
      <c r="F2079" s="2" t="s">
        <v>54</v>
      </c>
      <c r="G2079" s="2" t="s">
        <v>425</v>
      </c>
      <c r="H2079" s="2" t="s">
        <v>7622</v>
      </c>
      <c r="I2079" s="3">
        <v>15534.945046443947</v>
      </c>
      <c r="J2079" s="3">
        <v>8153.7193226398958</v>
      </c>
      <c r="K2079" s="3">
        <v>15808.272883834536</v>
      </c>
      <c r="L2079" s="3">
        <v>34291.15621152005</v>
      </c>
      <c r="M2079" s="3">
        <v>15719.321405493296</v>
      </c>
      <c r="N2079" s="3">
        <v>10166.819909541693</v>
      </c>
      <c r="O2079" s="3">
        <v>99674.234779473423</v>
      </c>
    </row>
    <row r="2080" spans="1:15">
      <c r="A2080" s="2" t="s">
        <v>4570</v>
      </c>
      <c r="B2080" s="2" t="s">
        <v>67</v>
      </c>
      <c r="C2080" s="2" t="s">
        <v>4965</v>
      </c>
      <c r="D2080" s="2" t="s">
        <v>7282</v>
      </c>
      <c r="E2080" s="2" t="s">
        <v>30</v>
      </c>
      <c r="F2080" s="2" t="s">
        <v>54</v>
      </c>
      <c r="G2080" s="2" t="s">
        <v>425</v>
      </c>
      <c r="H2080" s="2" t="s">
        <v>7622</v>
      </c>
      <c r="I2080" s="3">
        <v>15534.945046443947</v>
      </c>
      <c r="J2080" s="3">
        <v>8153.7193226398958</v>
      </c>
      <c r="K2080" s="3">
        <v>15808.272883834537</v>
      </c>
      <c r="L2080" s="3">
        <v>34291.156211520043</v>
      </c>
      <c r="M2080" s="3">
        <v>15719.3214054933</v>
      </c>
      <c r="N2080" s="3">
        <v>10166.819909541693</v>
      </c>
      <c r="O2080" s="3">
        <v>99674.234779473423</v>
      </c>
    </row>
    <row r="2081" spans="1:15">
      <c r="A2081" s="2" t="s">
        <v>4570</v>
      </c>
      <c r="B2081" s="2" t="s">
        <v>67</v>
      </c>
      <c r="C2081" s="2" t="s">
        <v>7238</v>
      </c>
      <c r="D2081" s="2" t="s">
        <v>7239</v>
      </c>
      <c r="E2081" s="2" t="s">
        <v>30</v>
      </c>
      <c r="F2081" s="2" t="s">
        <v>54</v>
      </c>
      <c r="G2081" s="2" t="s">
        <v>425</v>
      </c>
      <c r="H2081" s="2" t="s">
        <v>7622</v>
      </c>
      <c r="I2081" s="3">
        <v>15534.945046443947</v>
      </c>
      <c r="J2081" s="3">
        <v>8153.7193226398958</v>
      </c>
      <c r="K2081" s="3">
        <v>15808.272883834536</v>
      </c>
      <c r="L2081" s="3">
        <v>34291.15621152005</v>
      </c>
      <c r="M2081" s="3">
        <v>15719.321405493301</v>
      </c>
      <c r="N2081" s="3">
        <v>10166.819909541693</v>
      </c>
      <c r="O2081" s="3">
        <v>99674.234779473423</v>
      </c>
    </row>
    <row r="2082" spans="1:15">
      <c r="A2082" s="2" t="s">
        <v>4570</v>
      </c>
      <c r="B2082" s="2" t="s">
        <v>67</v>
      </c>
      <c r="C2082" s="2" t="s">
        <v>7309</v>
      </c>
      <c r="D2082" s="2" t="s">
        <v>7310</v>
      </c>
      <c r="E2082" s="2" t="s">
        <v>30</v>
      </c>
      <c r="F2082" s="2" t="s">
        <v>54</v>
      </c>
      <c r="G2082" s="2" t="s">
        <v>425</v>
      </c>
      <c r="H2082" s="2" t="s">
        <v>7622</v>
      </c>
      <c r="I2082" s="3">
        <v>15534.945046443947</v>
      </c>
      <c r="J2082" s="3">
        <v>8153.7193226398949</v>
      </c>
      <c r="K2082" s="3">
        <v>15808.272883834534</v>
      </c>
      <c r="L2082" s="3">
        <v>34291.156211520043</v>
      </c>
      <c r="M2082" s="3">
        <v>15719.321405493301</v>
      </c>
      <c r="N2082" s="3">
        <v>10166.819909541689</v>
      </c>
      <c r="O2082" s="3">
        <v>99674.234779473423</v>
      </c>
    </row>
    <row r="2083" spans="1:15">
      <c r="A2083" s="2" t="s">
        <v>4570</v>
      </c>
      <c r="B2083" s="2" t="s">
        <v>67</v>
      </c>
      <c r="C2083" s="2" t="s">
        <v>4934</v>
      </c>
      <c r="D2083" s="2" t="s">
        <v>7193</v>
      </c>
      <c r="E2083" s="2" t="s">
        <v>30</v>
      </c>
      <c r="F2083" s="2" t="s">
        <v>54</v>
      </c>
      <c r="G2083" s="2" t="s">
        <v>425</v>
      </c>
      <c r="H2083" s="2" t="s">
        <v>7622</v>
      </c>
      <c r="I2083" s="3">
        <v>15534.945046443954</v>
      </c>
      <c r="J2083" s="3">
        <v>8153.7193226398958</v>
      </c>
      <c r="K2083" s="3">
        <v>15808.272883834537</v>
      </c>
      <c r="L2083" s="3">
        <v>34291.156211520036</v>
      </c>
      <c r="M2083" s="3">
        <v>15719.3214054933</v>
      </c>
      <c r="N2083" s="3">
        <v>10166.819909541693</v>
      </c>
      <c r="O2083" s="3">
        <v>99674.234779473423</v>
      </c>
    </row>
    <row r="2084" spans="1:15">
      <c r="A2084" s="2" t="s">
        <v>4570</v>
      </c>
      <c r="B2084" s="2" t="s">
        <v>67</v>
      </c>
      <c r="C2084" s="2" t="s">
        <v>4637</v>
      </c>
      <c r="D2084" s="2" t="s">
        <v>7240</v>
      </c>
      <c r="E2084" s="2" t="s">
        <v>30</v>
      </c>
      <c r="F2084" s="2" t="s">
        <v>54</v>
      </c>
      <c r="G2084" s="2" t="s">
        <v>425</v>
      </c>
      <c r="H2084" s="2" t="s">
        <v>7622</v>
      </c>
      <c r="I2084" s="3">
        <v>15534.945046443951</v>
      </c>
      <c r="J2084" s="3">
        <v>8153.7193226398958</v>
      </c>
      <c r="K2084" s="3">
        <v>15808.272883834536</v>
      </c>
      <c r="L2084" s="3">
        <v>34291.15621152005</v>
      </c>
      <c r="M2084" s="3">
        <v>15719.321405493301</v>
      </c>
      <c r="N2084" s="3">
        <v>10166.819909541691</v>
      </c>
      <c r="O2084" s="3">
        <v>99674.234779473423</v>
      </c>
    </row>
    <row r="2085" spans="1:15">
      <c r="A2085" s="2" t="s">
        <v>4570</v>
      </c>
      <c r="B2085" s="2" t="s">
        <v>67</v>
      </c>
      <c r="C2085" s="2" t="s">
        <v>7307</v>
      </c>
      <c r="D2085" s="2" t="s">
        <v>7308</v>
      </c>
      <c r="E2085" s="2" t="s">
        <v>30</v>
      </c>
      <c r="F2085" s="2" t="s">
        <v>54</v>
      </c>
      <c r="G2085" s="2" t="s">
        <v>425</v>
      </c>
      <c r="H2085" s="2" t="s">
        <v>7622</v>
      </c>
      <c r="I2085" s="3">
        <v>15534.945046443956</v>
      </c>
      <c r="J2085" s="3">
        <v>8153.7193226398958</v>
      </c>
      <c r="K2085" s="3">
        <v>15808.272883834537</v>
      </c>
      <c r="L2085" s="3">
        <v>34291.15621152005</v>
      </c>
      <c r="M2085" s="3">
        <v>15719.321405493298</v>
      </c>
      <c r="N2085" s="3">
        <v>10166.819909541686</v>
      </c>
      <c r="O2085" s="3">
        <v>99674.234779473423</v>
      </c>
    </row>
    <row r="2086" spans="1:15">
      <c r="A2086" s="2" t="s">
        <v>4570</v>
      </c>
      <c r="B2086" s="2" t="s">
        <v>67</v>
      </c>
      <c r="C2086" s="2" t="s">
        <v>7295</v>
      </c>
      <c r="D2086" s="2" t="s">
        <v>7296</v>
      </c>
      <c r="E2086" s="2" t="s">
        <v>30</v>
      </c>
      <c r="F2086" s="2" t="s">
        <v>54</v>
      </c>
      <c r="G2086" s="2" t="s">
        <v>425</v>
      </c>
      <c r="H2086" s="2" t="s">
        <v>7622</v>
      </c>
      <c r="I2086" s="3">
        <v>15534.945046443951</v>
      </c>
      <c r="J2086" s="3">
        <v>8153.7193226398949</v>
      </c>
      <c r="K2086" s="3">
        <v>15808.272883834536</v>
      </c>
      <c r="L2086" s="3">
        <v>34291.156211520043</v>
      </c>
      <c r="M2086" s="3">
        <v>15719.3214054933</v>
      </c>
      <c r="N2086" s="3">
        <v>10166.819909541693</v>
      </c>
      <c r="O2086" s="3">
        <v>99674.234779473423</v>
      </c>
    </row>
    <row r="2087" spans="1:15">
      <c r="A2087" s="2" t="s">
        <v>4570</v>
      </c>
      <c r="B2087" s="2" t="s">
        <v>67</v>
      </c>
      <c r="C2087" s="2" t="s">
        <v>4632</v>
      </c>
      <c r="D2087" s="2" t="s">
        <v>7204</v>
      </c>
      <c r="E2087" s="2" t="s">
        <v>30</v>
      </c>
      <c r="F2087" s="2" t="s">
        <v>54</v>
      </c>
      <c r="G2087" s="2" t="s">
        <v>425</v>
      </c>
      <c r="H2087" s="2" t="s">
        <v>7622</v>
      </c>
      <c r="I2087" s="3">
        <v>15534.945046443951</v>
      </c>
      <c r="J2087" s="3">
        <v>8153.7193226398949</v>
      </c>
      <c r="K2087" s="3">
        <v>15808.272883834536</v>
      </c>
      <c r="L2087" s="3">
        <v>34291.156211520036</v>
      </c>
      <c r="M2087" s="3">
        <v>15719.321405493303</v>
      </c>
      <c r="N2087" s="3">
        <v>10166.819909541691</v>
      </c>
      <c r="O2087" s="3">
        <v>99674.234779473423</v>
      </c>
    </row>
    <row r="2088" spans="1:15">
      <c r="A2088" s="2" t="s">
        <v>4570</v>
      </c>
      <c r="B2088" s="2" t="s">
        <v>67</v>
      </c>
      <c r="C2088" s="2" t="s">
        <v>7252</v>
      </c>
      <c r="D2088" s="2" t="s">
        <v>7253</v>
      </c>
      <c r="E2088" s="2" t="s">
        <v>30</v>
      </c>
      <c r="F2088" s="2" t="s">
        <v>54</v>
      </c>
      <c r="G2088" s="2" t="s">
        <v>425</v>
      </c>
      <c r="H2088" s="2" t="s">
        <v>7622</v>
      </c>
      <c r="I2088" s="3">
        <v>15534.945046443949</v>
      </c>
      <c r="J2088" s="3">
        <v>8153.7193226398949</v>
      </c>
      <c r="K2088" s="3">
        <v>15808.272883834537</v>
      </c>
      <c r="L2088" s="3">
        <v>34291.156211520058</v>
      </c>
      <c r="M2088" s="3">
        <v>15719.321405493303</v>
      </c>
      <c r="N2088" s="3">
        <v>10166.819909541688</v>
      </c>
      <c r="O2088" s="3">
        <v>99674.234779473423</v>
      </c>
    </row>
    <row r="2089" spans="1:15">
      <c r="A2089" s="2" t="s">
        <v>4570</v>
      </c>
      <c r="B2089" s="2" t="s">
        <v>67</v>
      </c>
      <c r="C2089" s="2" t="s">
        <v>4901</v>
      </c>
      <c r="D2089" s="2" t="s">
        <v>7209</v>
      </c>
      <c r="E2089" s="2" t="s">
        <v>30</v>
      </c>
      <c r="F2089" s="2" t="s">
        <v>54</v>
      </c>
      <c r="G2089" s="2" t="s">
        <v>425</v>
      </c>
      <c r="H2089" s="2" t="s">
        <v>7622</v>
      </c>
      <c r="I2089" s="3">
        <v>15534.945046443949</v>
      </c>
      <c r="J2089" s="3">
        <v>8153.7193226398958</v>
      </c>
      <c r="K2089" s="3">
        <v>15808.272883834532</v>
      </c>
      <c r="L2089" s="3">
        <v>34291.156211520043</v>
      </c>
      <c r="M2089" s="3">
        <v>15719.321405493301</v>
      </c>
      <c r="N2089" s="3">
        <v>10166.819909541693</v>
      </c>
      <c r="O2089" s="3">
        <v>99674.234779473423</v>
      </c>
    </row>
    <row r="2090" spans="1:15">
      <c r="A2090" s="2" t="s">
        <v>4570</v>
      </c>
      <c r="B2090" s="2" t="s">
        <v>67</v>
      </c>
      <c r="C2090" s="2" t="s">
        <v>7184</v>
      </c>
      <c r="D2090" s="2" t="s">
        <v>7185</v>
      </c>
      <c r="E2090" s="2" t="s">
        <v>30</v>
      </c>
      <c r="F2090" s="2" t="s">
        <v>54</v>
      </c>
      <c r="G2090" s="2" t="s">
        <v>425</v>
      </c>
      <c r="H2090" s="2" t="s">
        <v>7622</v>
      </c>
      <c r="I2090" s="3">
        <v>15534.945046443951</v>
      </c>
      <c r="J2090" s="3">
        <v>8153.7193226398958</v>
      </c>
      <c r="K2090" s="3">
        <v>15808.272883834534</v>
      </c>
      <c r="L2090" s="3">
        <v>34291.15621152005</v>
      </c>
      <c r="M2090" s="3">
        <v>15719.321405493303</v>
      </c>
      <c r="N2090" s="3">
        <v>10166.819909541693</v>
      </c>
      <c r="O2090" s="3">
        <v>99674.234779473423</v>
      </c>
    </row>
    <row r="2091" spans="1:15">
      <c r="A2091" s="2" t="s">
        <v>4570</v>
      </c>
      <c r="B2091" s="2" t="s">
        <v>67</v>
      </c>
      <c r="C2091" s="2" t="s">
        <v>5045</v>
      </c>
      <c r="D2091" s="2" t="s">
        <v>7299</v>
      </c>
      <c r="E2091" s="2" t="s">
        <v>30</v>
      </c>
      <c r="F2091" s="2" t="s">
        <v>54</v>
      </c>
      <c r="G2091" s="2" t="s">
        <v>425</v>
      </c>
      <c r="H2091" s="2" t="s">
        <v>7622</v>
      </c>
      <c r="I2091" s="3">
        <v>15534.945046443952</v>
      </c>
      <c r="J2091" s="3">
        <v>8153.7193226398958</v>
      </c>
      <c r="K2091" s="3">
        <v>15808.272883834532</v>
      </c>
      <c r="L2091" s="3">
        <v>34291.156211520036</v>
      </c>
      <c r="M2091" s="3">
        <v>15719.321405493301</v>
      </c>
      <c r="N2091" s="3">
        <v>10166.819909541691</v>
      </c>
      <c r="O2091" s="3">
        <v>99674.234779473423</v>
      </c>
    </row>
    <row r="2092" spans="1:15">
      <c r="A2092" s="2" t="s">
        <v>4570</v>
      </c>
      <c r="B2092" s="2" t="s">
        <v>67</v>
      </c>
      <c r="C2092" s="2" t="s">
        <v>5043</v>
      </c>
      <c r="D2092" s="2" t="s">
        <v>7174</v>
      </c>
      <c r="E2092" s="2" t="s">
        <v>30</v>
      </c>
      <c r="F2092" s="2" t="s">
        <v>54</v>
      </c>
      <c r="G2092" s="2" t="s">
        <v>425</v>
      </c>
      <c r="H2092" s="2" t="s">
        <v>7622</v>
      </c>
      <c r="I2092" s="3">
        <v>15534.945046443951</v>
      </c>
      <c r="J2092" s="3">
        <v>8153.7193226398949</v>
      </c>
      <c r="K2092" s="3">
        <v>15808.272883834536</v>
      </c>
      <c r="L2092" s="3">
        <v>34291.156211520036</v>
      </c>
      <c r="M2092" s="3">
        <v>15719.321405493303</v>
      </c>
      <c r="N2092" s="3">
        <v>10166.819909541689</v>
      </c>
      <c r="O2092" s="3">
        <v>99674.234779473423</v>
      </c>
    </row>
    <row r="2093" spans="1:15">
      <c r="A2093" s="2" t="s">
        <v>4570</v>
      </c>
      <c r="B2093" s="2" t="s">
        <v>67</v>
      </c>
      <c r="C2093" s="2" t="s">
        <v>7292</v>
      </c>
      <c r="D2093" s="2" t="s">
        <v>7293</v>
      </c>
      <c r="E2093" s="2" t="s">
        <v>30</v>
      </c>
      <c r="F2093" s="2" t="s">
        <v>54</v>
      </c>
      <c r="G2093" s="2" t="s">
        <v>425</v>
      </c>
      <c r="H2093" s="2" t="s">
        <v>7622</v>
      </c>
      <c r="I2093" s="3">
        <v>15534.945046443954</v>
      </c>
      <c r="J2093" s="3">
        <v>8153.7193226398958</v>
      </c>
      <c r="K2093" s="3">
        <v>15808.272883834537</v>
      </c>
      <c r="L2093" s="3">
        <v>34291.156211520043</v>
      </c>
      <c r="M2093" s="3">
        <v>15719.321405493298</v>
      </c>
      <c r="N2093" s="3">
        <v>10166.819909541697</v>
      </c>
      <c r="O2093" s="3">
        <v>99674.234779473423</v>
      </c>
    </row>
    <row r="2094" spans="1:15">
      <c r="A2094" s="2" t="s">
        <v>4570</v>
      </c>
      <c r="B2094" s="2" t="s">
        <v>67</v>
      </c>
      <c r="C2094" s="2" t="s">
        <v>4814</v>
      </c>
      <c r="D2094" s="2" t="s">
        <v>7201</v>
      </c>
      <c r="E2094" s="2" t="s">
        <v>30</v>
      </c>
      <c r="F2094" s="2" t="s">
        <v>54</v>
      </c>
      <c r="G2094" s="2" t="s">
        <v>425</v>
      </c>
      <c r="H2094" s="2" t="s">
        <v>7622</v>
      </c>
      <c r="I2094" s="3">
        <v>15534.945046443947</v>
      </c>
      <c r="J2094" s="3">
        <v>8153.7193226398958</v>
      </c>
      <c r="K2094" s="3">
        <v>15808.272883834536</v>
      </c>
      <c r="L2094" s="3">
        <v>34291.156211520043</v>
      </c>
      <c r="M2094" s="3">
        <v>15719.321405493303</v>
      </c>
      <c r="N2094" s="3">
        <v>10166.819909541691</v>
      </c>
      <c r="O2094" s="3">
        <v>99674.234779473423</v>
      </c>
    </row>
    <row r="2095" spans="1:15">
      <c r="A2095" s="2" t="s">
        <v>4570</v>
      </c>
      <c r="B2095" s="2" t="s">
        <v>67</v>
      </c>
      <c r="C2095" s="2" t="s">
        <v>4861</v>
      </c>
      <c r="D2095" s="2" t="s">
        <v>7222</v>
      </c>
      <c r="E2095" s="2" t="s">
        <v>30</v>
      </c>
      <c r="F2095" s="2" t="s">
        <v>54</v>
      </c>
      <c r="G2095" s="2" t="s">
        <v>425</v>
      </c>
      <c r="H2095" s="2" t="s">
        <v>7622</v>
      </c>
      <c r="I2095" s="3">
        <v>15534.945046443949</v>
      </c>
      <c r="J2095" s="3">
        <v>8153.7193226398967</v>
      </c>
      <c r="K2095" s="3">
        <v>15808.272883834532</v>
      </c>
      <c r="L2095" s="3">
        <v>34291.15621152005</v>
      </c>
      <c r="M2095" s="3">
        <v>15719.3214054933</v>
      </c>
      <c r="N2095" s="3">
        <v>10166.819909541691</v>
      </c>
      <c r="O2095" s="3">
        <v>99674.234779473423</v>
      </c>
    </row>
    <row r="2096" spans="1:15">
      <c r="A2096" s="2" t="s">
        <v>4570</v>
      </c>
      <c r="B2096" s="2" t="s">
        <v>67</v>
      </c>
      <c r="C2096" s="2" t="s">
        <v>5142</v>
      </c>
      <c r="D2096" s="2" t="s">
        <v>7262</v>
      </c>
      <c r="E2096" s="2" t="s">
        <v>30</v>
      </c>
      <c r="F2096" s="2" t="s">
        <v>54</v>
      </c>
      <c r="G2096" s="2" t="s">
        <v>425</v>
      </c>
      <c r="H2096" s="2" t="s">
        <v>7622</v>
      </c>
      <c r="I2096" s="3">
        <v>15534.945046443947</v>
      </c>
      <c r="J2096" s="3">
        <v>8153.7193226398949</v>
      </c>
      <c r="K2096" s="3">
        <v>15808.272883834532</v>
      </c>
      <c r="L2096" s="3">
        <v>34291.156211520043</v>
      </c>
      <c r="M2096" s="3">
        <v>15719.321405493301</v>
      </c>
      <c r="N2096" s="3">
        <v>10166.819909541691</v>
      </c>
      <c r="O2096" s="3">
        <v>99674.234779473423</v>
      </c>
    </row>
    <row r="2097" spans="1:15">
      <c r="A2097" s="2" t="s">
        <v>4570</v>
      </c>
      <c r="B2097" s="2" t="s">
        <v>67</v>
      </c>
      <c r="C2097" s="2" t="s">
        <v>7214</v>
      </c>
      <c r="D2097" s="2" t="s">
        <v>7215</v>
      </c>
      <c r="E2097" s="2" t="s">
        <v>30</v>
      </c>
      <c r="F2097" s="2" t="s">
        <v>54</v>
      </c>
      <c r="G2097" s="2" t="s">
        <v>425</v>
      </c>
      <c r="H2097" s="2" t="s">
        <v>7622</v>
      </c>
      <c r="I2097" s="3">
        <v>15534.945046443949</v>
      </c>
      <c r="J2097" s="3">
        <v>8153.7193226398949</v>
      </c>
      <c r="K2097" s="3">
        <v>15808.272883834534</v>
      </c>
      <c r="L2097" s="3">
        <v>34291.156211520058</v>
      </c>
      <c r="M2097" s="3">
        <v>15719.321405493298</v>
      </c>
      <c r="N2097" s="3">
        <v>10166.819909541691</v>
      </c>
      <c r="O2097" s="3">
        <v>99674.234779473423</v>
      </c>
    </row>
    <row r="2098" spans="1:15">
      <c r="A2098" s="2" t="s">
        <v>4570</v>
      </c>
      <c r="B2098" s="2" t="s">
        <v>67</v>
      </c>
      <c r="C2098" s="2" t="s">
        <v>7287</v>
      </c>
      <c r="D2098" s="2" t="s">
        <v>7288</v>
      </c>
      <c r="E2098" s="2" t="s">
        <v>30</v>
      </c>
      <c r="F2098" s="2" t="s">
        <v>54</v>
      </c>
      <c r="G2098" s="2" t="s">
        <v>425</v>
      </c>
      <c r="H2098" s="2" t="s">
        <v>7622</v>
      </c>
      <c r="I2098" s="3">
        <v>15534.945046443949</v>
      </c>
      <c r="J2098" s="3">
        <v>8153.7193226398967</v>
      </c>
      <c r="K2098" s="3">
        <v>15808.272883834539</v>
      </c>
      <c r="L2098" s="3">
        <v>34291.156211520043</v>
      </c>
      <c r="M2098" s="3">
        <v>15719.3214054933</v>
      </c>
      <c r="N2098" s="3">
        <v>10166.819909541691</v>
      </c>
      <c r="O2098" s="3">
        <v>99674.234779473423</v>
      </c>
    </row>
    <row r="2099" spans="1:15">
      <c r="A2099" s="2" t="s">
        <v>4570</v>
      </c>
      <c r="B2099" s="2" t="s">
        <v>67</v>
      </c>
      <c r="C2099" s="2" t="s">
        <v>4847</v>
      </c>
      <c r="D2099" s="2" t="s">
        <v>7221</v>
      </c>
      <c r="E2099" s="2" t="s">
        <v>30</v>
      </c>
      <c r="F2099" s="2" t="s">
        <v>54</v>
      </c>
      <c r="G2099" s="2" t="s">
        <v>425</v>
      </c>
      <c r="H2099" s="2" t="s">
        <v>7622</v>
      </c>
      <c r="I2099" s="3">
        <v>15534.945046443949</v>
      </c>
      <c r="J2099" s="3">
        <v>8153.7193226398967</v>
      </c>
      <c r="K2099" s="3">
        <v>15808.272883834534</v>
      </c>
      <c r="L2099" s="3">
        <v>34291.156211520043</v>
      </c>
      <c r="M2099" s="3">
        <v>15719.321405493303</v>
      </c>
      <c r="N2099" s="3">
        <v>10166.819909541693</v>
      </c>
      <c r="O2099" s="3">
        <v>99674.234779473423</v>
      </c>
    </row>
    <row r="2100" spans="1:15">
      <c r="A2100" s="2" t="s">
        <v>4570</v>
      </c>
      <c r="B2100" s="2" t="s">
        <v>67</v>
      </c>
      <c r="C2100" s="2" t="s">
        <v>5186</v>
      </c>
      <c r="D2100" s="2" t="s">
        <v>7249</v>
      </c>
      <c r="E2100" s="2" t="s">
        <v>30</v>
      </c>
      <c r="F2100" s="2" t="s">
        <v>54</v>
      </c>
      <c r="G2100" s="2" t="s">
        <v>425</v>
      </c>
      <c r="H2100" s="2" t="s">
        <v>7622</v>
      </c>
      <c r="I2100" s="3">
        <v>15534.945046443952</v>
      </c>
      <c r="J2100" s="3">
        <v>8153.7193226398967</v>
      </c>
      <c r="K2100" s="3">
        <v>15808.272883834532</v>
      </c>
      <c r="L2100" s="3">
        <v>34291.156211520036</v>
      </c>
      <c r="M2100" s="3">
        <v>15719.3214054933</v>
      </c>
      <c r="N2100" s="3">
        <v>10166.819909541695</v>
      </c>
      <c r="O2100" s="3">
        <v>99674.234779473423</v>
      </c>
    </row>
    <row r="2101" spans="1:15">
      <c r="A2101" s="2" t="s">
        <v>4570</v>
      </c>
      <c r="B2101" s="2" t="s">
        <v>67</v>
      </c>
      <c r="C2101" s="2" t="s">
        <v>7176</v>
      </c>
      <c r="D2101" s="2" t="s">
        <v>7177</v>
      </c>
      <c r="E2101" s="2" t="s">
        <v>30</v>
      </c>
      <c r="F2101" s="2" t="s">
        <v>54</v>
      </c>
      <c r="G2101" s="2" t="s">
        <v>425</v>
      </c>
      <c r="H2101" s="2" t="s">
        <v>7622</v>
      </c>
      <c r="I2101" s="3">
        <v>15534.945046443954</v>
      </c>
      <c r="J2101" s="3">
        <v>8153.7193226398949</v>
      </c>
      <c r="K2101" s="3">
        <v>15808.27288383453</v>
      </c>
      <c r="L2101" s="3">
        <v>34291.15621152005</v>
      </c>
      <c r="M2101" s="3">
        <v>15719.321405493305</v>
      </c>
      <c r="N2101" s="3">
        <v>10166.819909541689</v>
      </c>
      <c r="O2101" s="3">
        <v>99674.234779473423</v>
      </c>
    </row>
    <row r="2102" spans="1:15">
      <c r="A2102" s="2" t="s">
        <v>4570</v>
      </c>
      <c r="B2102" s="2" t="s">
        <v>67</v>
      </c>
      <c r="C2102" s="2" t="s">
        <v>7256</v>
      </c>
      <c r="D2102" s="2" t="s">
        <v>7257</v>
      </c>
      <c r="E2102" s="2" t="s">
        <v>30</v>
      </c>
      <c r="F2102" s="2" t="s">
        <v>54</v>
      </c>
      <c r="G2102" s="2" t="s">
        <v>425</v>
      </c>
      <c r="H2102" s="2" t="s">
        <v>7622</v>
      </c>
      <c r="I2102" s="3">
        <v>15534.945046443951</v>
      </c>
      <c r="J2102" s="3">
        <v>8153.7193226398949</v>
      </c>
      <c r="K2102" s="3">
        <v>15808.272883834536</v>
      </c>
      <c r="L2102" s="3">
        <v>34291.156211520036</v>
      </c>
      <c r="M2102" s="3">
        <v>15719.321405493303</v>
      </c>
      <c r="N2102" s="3">
        <v>10166.819909541689</v>
      </c>
      <c r="O2102" s="3">
        <v>99674.234779473423</v>
      </c>
    </row>
    <row r="2103" spans="1:15">
      <c r="A2103" s="2" t="s">
        <v>4570</v>
      </c>
      <c r="B2103" s="2" t="s">
        <v>67</v>
      </c>
      <c r="C2103" s="2" t="s">
        <v>4655</v>
      </c>
      <c r="D2103" s="2" t="s">
        <v>7208</v>
      </c>
      <c r="E2103" s="2" t="s">
        <v>30</v>
      </c>
      <c r="F2103" s="2" t="s">
        <v>54</v>
      </c>
      <c r="G2103" s="2" t="s">
        <v>425</v>
      </c>
      <c r="H2103" s="2" t="s">
        <v>7622</v>
      </c>
      <c r="I2103" s="3">
        <v>15534.945046443947</v>
      </c>
      <c r="J2103" s="3">
        <v>8153.7193226398958</v>
      </c>
      <c r="K2103" s="3">
        <v>15808.272883834534</v>
      </c>
      <c r="L2103" s="3">
        <v>34291.15621152005</v>
      </c>
      <c r="M2103" s="3">
        <v>15719.321405493305</v>
      </c>
      <c r="N2103" s="3">
        <v>10166.819909541695</v>
      </c>
      <c r="O2103" s="3">
        <v>99674.234779473423</v>
      </c>
    </row>
    <row r="2104" spans="1:15">
      <c r="A2104" s="2" t="s">
        <v>4570</v>
      </c>
      <c r="B2104" s="2" t="s">
        <v>67</v>
      </c>
      <c r="C2104" s="2" t="s">
        <v>7260</v>
      </c>
      <c r="D2104" s="2" t="s">
        <v>7261</v>
      </c>
      <c r="E2104" s="2" t="s">
        <v>30</v>
      </c>
      <c r="F2104" s="2" t="s">
        <v>54</v>
      </c>
      <c r="G2104" s="2" t="s">
        <v>425</v>
      </c>
      <c r="H2104" s="2" t="s">
        <v>7622</v>
      </c>
      <c r="I2104" s="3">
        <v>15534.945046443951</v>
      </c>
      <c r="J2104" s="3">
        <v>8153.7193226398958</v>
      </c>
      <c r="K2104" s="3">
        <v>15808.272883834536</v>
      </c>
      <c r="L2104" s="3">
        <v>34291.15621152005</v>
      </c>
      <c r="M2104" s="3">
        <v>15719.321405493301</v>
      </c>
      <c r="N2104" s="3">
        <v>10166.819909541689</v>
      </c>
      <c r="O2104" s="3">
        <v>99674.234779473423</v>
      </c>
    </row>
    <row r="2105" spans="1:15">
      <c r="A2105" s="2" t="s">
        <v>4570</v>
      </c>
      <c r="B2105" s="2" t="s">
        <v>67</v>
      </c>
      <c r="C2105" s="2" t="s">
        <v>4875</v>
      </c>
      <c r="D2105" s="2" t="s">
        <v>7290</v>
      </c>
      <c r="E2105" s="2" t="s">
        <v>30</v>
      </c>
      <c r="F2105" s="2" t="s">
        <v>54</v>
      </c>
      <c r="G2105" s="2" t="s">
        <v>425</v>
      </c>
      <c r="H2105" s="2" t="s">
        <v>7622</v>
      </c>
      <c r="I2105" s="3">
        <v>15534.945046443951</v>
      </c>
      <c r="J2105" s="3">
        <v>8153.7193226398958</v>
      </c>
      <c r="K2105" s="3">
        <v>15808.272883834534</v>
      </c>
      <c r="L2105" s="3">
        <v>34291.156211520043</v>
      </c>
      <c r="M2105" s="3">
        <v>15719.321405493298</v>
      </c>
      <c r="N2105" s="3">
        <v>10166.819909541691</v>
      </c>
      <c r="O2105" s="3">
        <v>99674.234779473423</v>
      </c>
    </row>
    <row r="2106" spans="1:15">
      <c r="A2106" s="2" t="s">
        <v>4570</v>
      </c>
      <c r="B2106" s="2" t="s">
        <v>67</v>
      </c>
      <c r="C2106" s="2" t="s">
        <v>4944</v>
      </c>
      <c r="D2106" s="2" t="s">
        <v>7302</v>
      </c>
      <c r="E2106" s="2" t="s">
        <v>30</v>
      </c>
      <c r="F2106" s="2" t="s">
        <v>54</v>
      </c>
      <c r="G2106" s="2" t="s">
        <v>425</v>
      </c>
      <c r="H2106" s="2" t="s">
        <v>7622</v>
      </c>
      <c r="I2106" s="3">
        <v>15534.945046443951</v>
      </c>
      <c r="J2106" s="3">
        <v>8153.719322639894</v>
      </c>
      <c r="K2106" s="3">
        <v>15808.272883834534</v>
      </c>
      <c r="L2106" s="3">
        <v>34291.156211520043</v>
      </c>
      <c r="M2106" s="3">
        <v>15719.321405493301</v>
      </c>
      <c r="N2106" s="3">
        <v>10166.819909541693</v>
      </c>
      <c r="O2106" s="3">
        <v>99674.234779473423</v>
      </c>
    </row>
    <row r="2107" spans="1:15">
      <c r="A2107" s="2" t="s">
        <v>4570</v>
      </c>
      <c r="B2107" s="2" t="s">
        <v>67</v>
      </c>
      <c r="C2107" s="2" t="s">
        <v>7186</v>
      </c>
      <c r="D2107" s="2" t="s">
        <v>7187</v>
      </c>
      <c r="E2107" s="2" t="s">
        <v>30</v>
      </c>
      <c r="F2107" s="2" t="s">
        <v>54</v>
      </c>
      <c r="G2107" s="2" t="s">
        <v>425</v>
      </c>
      <c r="H2107" s="2" t="s">
        <v>7622</v>
      </c>
      <c r="I2107" s="3">
        <v>15534.945046443949</v>
      </c>
      <c r="J2107" s="3">
        <v>8153.7193226398958</v>
      </c>
      <c r="K2107" s="3">
        <v>15808.272883834534</v>
      </c>
      <c r="L2107" s="3">
        <v>34291.156211520043</v>
      </c>
      <c r="M2107" s="3">
        <v>15719.321405493296</v>
      </c>
      <c r="N2107" s="3">
        <v>10166.819909541693</v>
      </c>
      <c r="O2107" s="3">
        <v>99674.234779473423</v>
      </c>
    </row>
    <row r="2108" spans="1:15">
      <c r="A2108" s="2" t="s">
        <v>4570</v>
      </c>
      <c r="B2108" s="2" t="s">
        <v>67</v>
      </c>
      <c r="C2108" s="2" t="s">
        <v>7233</v>
      </c>
      <c r="D2108" s="2" t="s">
        <v>7234</v>
      </c>
      <c r="E2108" s="2" t="s">
        <v>30</v>
      </c>
      <c r="F2108" s="2" t="s">
        <v>54</v>
      </c>
      <c r="G2108" s="2" t="s">
        <v>425</v>
      </c>
      <c r="H2108" s="2" t="s">
        <v>7622</v>
      </c>
      <c r="I2108" s="3">
        <v>15534.945046443951</v>
      </c>
      <c r="J2108" s="3">
        <v>8153.7193226398949</v>
      </c>
      <c r="K2108" s="3">
        <v>15808.272883834534</v>
      </c>
      <c r="L2108" s="3">
        <v>34291.156211520043</v>
      </c>
      <c r="M2108" s="3">
        <v>15719.321405493301</v>
      </c>
      <c r="N2108" s="3">
        <v>10166.819909541689</v>
      </c>
      <c r="O2108" s="3">
        <v>99674.234779473423</v>
      </c>
    </row>
    <row r="2109" spans="1:15">
      <c r="A2109" s="2" t="s">
        <v>4570</v>
      </c>
      <c r="B2109" s="2" t="s">
        <v>67</v>
      </c>
      <c r="C2109" s="2" t="s">
        <v>4919</v>
      </c>
      <c r="D2109" s="2" t="s">
        <v>7161</v>
      </c>
      <c r="E2109" s="2" t="s">
        <v>30</v>
      </c>
      <c r="F2109" s="2" t="s">
        <v>54</v>
      </c>
      <c r="G2109" s="2" t="s">
        <v>425</v>
      </c>
      <c r="H2109" s="2" t="s">
        <v>7622</v>
      </c>
      <c r="I2109" s="3">
        <v>15534.945046443951</v>
      </c>
      <c r="J2109" s="3">
        <v>8153.7193226398949</v>
      </c>
      <c r="K2109" s="3">
        <v>15808.272883834532</v>
      </c>
      <c r="L2109" s="3">
        <v>34291.156211520043</v>
      </c>
      <c r="M2109" s="3">
        <v>15719.321405493301</v>
      </c>
      <c r="N2109" s="3">
        <v>10166.819909541693</v>
      </c>
      <c r="O2109" s="3">
        <v>99674.234779473423</v>
      </c>
    </row>
    <row r="2110" spans="1:15">
      <c r="A2110" s="2" t="s">
        <v>4570</v>
      </c>
      <c r="B2110" s="2" t="s">
        <v>67</v>
      </c>
      <c r="C2110" s="2" t="s">
        <v>4823</v>
      </c>
      <c r="D2110" s="2" t="s">
        <v>7237</v>
      </c>
      <c r="E2110" s="2" t="s">
        <v>30</v>
      </c>
      <c r="F2110" s="2" t="s">
        <v>54</v>
      </c>
      <c r="G2110" s="2" t="s">
        <v>425</v>
      </c>
      <c r="H2110" s="2" t="s">
        <v>7622</v>
      </c>
      <c r="I2110" s="3">
        <v>15534.945046443952</v>
      </c>
      <c r="J2110" s="3">
        <v>8153.7193226398949</v>
      </c>
      <c r="K2110" s="3">
        <v>15808.272883834536</v>
      </c>
      <c r="L2110" s="3">
        <v>34291.156211520036</v>
      </c>
      <c r="M2110" s="3">
        <v>15719.321405493305</v>
      </c>
      <c r="N2110" s="3">
        <v>10166.819909541688</v>
      </c>
      <c r="O2110" s="3">
        <v>99674.234779473423</v>
      </c>
    </row>
    <row r="2111" spans="1:15">
      <c r="A2111" s="2" t="s">
        <v>4570</v>
      </c>
      <c r="B2111" s="2" t="s">
        <v>67</v>
      </c>
      <c r="C2111" s="2" t="s">
        <v>7199</v>
      </c>
      <c r="D2111" s="2" t="s">
        <v>7200</v>
      </c>
      <c r="E2111" s="2" t="s">
        <v>30</v>
      </c>
      <c r="F2111" s="2" t="s">
        <v>54</v>
      </c>
      <c r="G2111" s="2" t="s">
        <v>425</v>
      </c>
      <c r="H2111" s="2" t="s">
        <v>7622</v>
      </c>
      <c r="I2111" s="3">
        <v>15534.945046443951</v>
      </c>
      <c r="J2111" s="3">
        <v>8153.7193226398958</v>
      </c>
      <c r="K2111" s="3">
        <v>15808.272883834534</v>
      </c>
      <c r="L2111" s="3">
        <v>34291.156211520036</v>
      </c>
      <c r="M2111" s="3">
        <v>15719.321405493298</v>
      </c>
      <c r="N2111" s="3">
        <v>10166.819909541693</v>
      </c>
      <c r="O2111" s="3">
        <v>99674.234779473423</v>
      </c>
    </row>
    <row r="2112" spans="1:15">
      <c r="A2112" s="2" t="s">
        <v>4570</v>
      </c>
      <c r="B2112" s="2" t="s">
        <v>67</v>
      </c>
      <c r="C2112" s="2" t="s">
        <v>7230</v>
      </c>
      <c r="D2112" s="2" t="s">
        <v>7231</v>
      </c>
      <c r="E2112" s="2" t="s">
        <v>30</v>
      </c>
      <c r="F2112" s="2" t="s">
        <v>54</v>
      </c>
      <c r="G2112" s="2" t="s">
        <v>425</v>
      </c>
      <c r="H2112" s="2" t="s">
        <v>7622</v>
      </c>
      <c r="I2112" s="3">
        <v>15534.945046443947</v>
      </c>
      <c r="J2112" s="3">
        <v>8153.7193226398958</v>
      </c>
      <c r="K2112" s="3">
        <v>15808.272883834536</v>
      </c>
      <c r="L2112" s="3">
        <v>34291.15621152005</v>
      </c>
      <c r="M2112" s="3">
        <v>15719.321405493303</v>
      </c>
      <c r="N2112" s="3">
        <v>10166.819909541693</v>
      </c>
      <c r="O2112" s="3">
        <v>99674.234779473423</v>
      </c>
    </row>
    <row r="2113" spans="1:15">
      <c r="A2113" s="2" t="s">
        <v>4570</v>
      </c>
      <c r="B2113" s="2" t="s">
        <v>67</v>
      </c>
      <c r="C2113" s="2" t="s">
        <v>4801</v>
      </c>
      <c r="D2113" s="2" t="s">
        <v>7291</v>
      </c>
      <c r="E2113" s="2" t="s">
        <v>30</v>
      </c>
      <c r="F2113" s="2" t="s">
        <v>54</v>
      </c>
      <c r="G2113" s="2" t="s">
        <v>425</v>
      </c>
      <c r="H2113" s="2" t="s">
        <v>7622</v>
      </c>
      <c r="I2113" s="3">
        <v>15534.945046443949</v>
      </c>
      <c r="J2113" s="3">
        <v>8153.7193226398949</v>
      </c>
      <c r="K2113" s="3">
        <v>15808.272883834539</v>
      </c>
      <c r="L2113" s="3">
        <v>34291.156211520036</v>
      </c>
      <c r="M2113" s="3">
        <v>15719.321405493301</v>
      </c>
      <c r="N2113" s="3">
        <v>10166.819909541691</v>
      </c>
      <c r="O2113" s="3">
        <v>99674.234779473423</v>
      </c>
    </row>
    <row r="2114" spans="1:15">
      <c r="A2114" s="2" t="s">
        <v>4570</v>
      </c>
      <c r="B2114" s="2" t="s">
        <v>67</v>
      </c>
      <c r="C2114" s="2" t="s">
        <v>7245</v>
      </c>
      <c r="D2114" s="2" t="s">
        <v>7246</v>
      </c>
      <c r="E2114" s="2" t="s">
        <v>30</v>
      </c>
      <c r="F2114" s="2" t="s">
        <v>54</v>
      </c>
      <c r="G2114" s="2" t="s">
        <v>425</v>
      </c>
      <c r="H2114" s="2" t="s">
        <v>7622</v>
      </c>
      <c r="I2114" s="3">
        <v>15534.945046443952</v>
      </c>
      <c r="J2114" s="3">
        <v>8153.7193226398958</v>
      </c>
      <c r="K2114" s="3">
        <v>15808.272883834541</v>
      </c>
      <c r="L2114" s="3">
        <v>34291.15621152005</v>
      </c>
      <c r="M2114" s="3">
        <v>15719.321405493296</v>
      </c>
      <c r="N2114" s="3">
        <v>10166.819909541691</v>
      </c>
      <c r="O2114" s="3">
        <v>99674.234779473423</v>
      </c>
    </row>
    <row r="2115" spans="1:15">
      <c r="A2115" s="2" t="s">
        <v>4570</v>
      </c>
      <c r="B2115" s="2" t="s">
        <v>67</v>
      </c>
      <c r="C2115" s="2" t="s">
        <v>7166</v>
      </c>
      <c r="D2115" s="2" t="s">
        <v>7167</v>
      </c>
      <c r="E2115" s="2" t="s">
        <v>30</v>
      </c>
      <c r="F2115" s="2" t="s">
        <v>54</v>
      </c>
      <c r="G2115" s="2" t="s">
        <v>425</v>
      </c>
      <c r="H2115" s="2" t="s">
        <v>7622</v>
      </c>
      <c r="I2115" s="3">
        <v>15534.945046443951</v>
      </c>
      <c r="J2115" s="3">
        <v>8153.7193226398958</v>
      </c>
      <c r="K2115" s="3">
        <v>15808.272883834534</v>
      </c>
      <c r="L2115" s="3">
        <v>34291.15621152005</v>
      </c>
      <c r="M2115" s="3">
        <v>15719.321405493301</v>
      </c>
      <c r="N2115" s="3">
        <v>10166.819909541689</v>
      </c>
      <c r="O2115" s="3">
        <v>99674.234779473423</v>
      </c>
    </row>
    <row r="2116" spans="1:15">
      <c r="A2116" s="2" t="s">
        <v>4570</v>
      </c>
      <c r="B2116" s="2" t="s">
        <v>67</v>
      </c>
      <c r="C2116" s="2" t="s">
        <v>7258</v>
      </c>
      <c r="D2116" s="2" t="s">
        <v>7259</v>
      </c>
      <c r="E2116" s="2" t="s">
        <v>30</v>
      </c>
      <c r="F2116" s="2" t="s">
        <v>54</v>
      </c>
      <c r="G2116" s="2" t="s">
        <v>425</v>
      </c>
      <c r="H2116" s="2" t="s">
        <v>7622</v>
      </c>
      <c r="I2116" s="3">
        <v>15534.945046443949</v>
      </c>
      <c r="J2116" s="3">
        <v>8153.7193226398958</v>
      </c>
      <c r="K2116" s="3">
        <v>15808.272883834537</v>
      </c>
      <c r="L2116" s="3">
        <v>34291.156211520043</v>
      </c>
      <c r="M2116" s="3">
        <v>15719.3214054933</v>
      </c>
      <c r="N2116" s="3">
        <v>10166.819909541691</v>
      </c>
      <c r="O2116" s="3">
        <v>99674.234779473423</v>
      </c>
    </row>
    <row r="2117" spans="1:15">
      <c r="A2117" s="2" t="s">
        <v>4570</v>
      </c>
      <c r="B2117" s="2" t="s">
        <v>67</v>
      </c>
      <c r="C2117" s="2" t="s">
        <v>7270</v>
      </c>
      <c r="D2117" s="2" t="s">
        <v>7271</v>
      </c>
      <c r="E2117" s="2" t="s">
        <v>30</v>
      </c>
      <c r="F2117" s="2" t="s">
        <v>54</v>
      </c>
      <c r="G2117" s="2" t="s">
        <v>425</v>
      </c>
      <c r="H2117" s="2" t="s">
        <v>7622</v>
      </c>
      <c r="I2117" s="3">
        <v>15534.945046443951</v>
      </c>
      <c r="J2117" s="3">
        <v>8153.7193226398958</v>
      </c>
      <c r="K2117" s="3">
        <v>15808.272883834532</v>
      </c>
      <c r="L2117" s="3">
        <v>34291.156211520043</v>
      </c>
      <c r="M2117" s="3">
        <v>15719.3214054933</v>
      </c>
      <c r="N2117" s="3">
        <v>10166.819909541693</v>
      </c>
      <c r="O2117" s="3">
        <v>99674.234779473423</v>
      </c>
    </row>
    <row r="2118" spans="1:15">
      <c r="A2118" s="2" t="s">
        <v>4570</v>
      </c>
      <c r="B2118" s="2" t="s">
        <v>67</v>
      </c>
      <c r="C2118" s="2" t="s">
        <v>7254</v>
      </c>
      <c r="D2118" s="2" t="s">
        <v>7255</v>
      </c>
      <c r="E2118" s="2" t="s">
        <v>30</v>
      </c>
      <c r="F2118" s="2" t="s">
        <v>54</v>
      </c>
      <c r="G2118" s="2" t="s">
        <v>425</v>
      </c>
      <c r="H2118" s="2" t="s">
        <v>7622</v>
      </c>
      <c r="I2118" s="3">
        <v>15534.945046443951</v>
      </c>
      <c r="J2118" s="3">
        <v>8153.7193226398949</v>
      </c>
      <c r="K2118" s="3">
        <v>15808.272883834539</v>
      </c>
      <c r="L2118" s="3">
        <v>34291.156211520036</v>
      </c>
      <c r="M2118" s="3">
        <v>15719.3214054933</v>
      </c>
      <c r="N2118" s="3">
        <v>10166.819909541689</v>
      </c>
      <c r="O2118" s="3">
        <v>99674.234779473423</v>
      </c>
    </row>
    <row r="2119" spans="1:15">
      <c r="A2119" s="2" t="s">
        <v>4570</v>
      </c>
      <c r="B2119" s="2" t="s">
        <v>67</v>
      </c>
      <c r="C2119" s="2" t="s">
        <v>7235</v>
      </c>
      <c r="D2119" s="2" t="s">
        <v>7236</v>
      </c>
      <c r="E2119" s="2" t="s">
        <v>30</v>
      </c>
      <c r="F2119" s="2" t="s">
        <v>54</v>
      </c>
      <c r="G2119" s="2" t="s">
        <v>425</v>
      </c>
      <c r="H2119" s="2" t="s">
        <v>7622</v>
      </c>
      <c r="I2119" s="3">
        <v>15534.945046443951</v>
      </c>
      <c r="J2119" s="3">
        <v>8153.7193226398967</v>
      </c>
      <c r="K2119" s="3">
        <v>15808.272883834532</v>
      </c>
      <c r="L2119" s="3">
        <v>34291.156211520036</v>
      </c>
      <c r="M2119" s="3">
        <v>15719.321405493301</v>
      </c>
      <c r="N2119" s="3">
        <v>10166.819909541691</v>
      </c>
      <c r="O2119" s="3">
        <v>99674.234779473423</v>
      </c>
    </row>
    <row r="2120" spans="1:15">
      <c r="A2120" s="2" t="s">
        <v>4570</v>
      </c>
      <c r="B2120" s="2" t="s">
        <v>67</v>
      </c>
      <c r="C2120" s="2" t="s">
        <v>7273</v>
      </c>
      <c r="D2120" s="2" t="s">
        <v>7274</v>
      </c>
      <c r="E2120" s="2" t="s">
        <v>30</v>
      </c>
      <c r="F2120" s="2" t="s">
        <v>54</v>
      </c>
      <c r="G2120" s="2" t="s">
        <v>425</v>
      </c>
      <c r="H2120" s="2" t="s">
        <v>7622</v>
      </c>
      <c r="I2120" s="3">
        <v>15534.945046443951</v>
      </c>
      <c r="J2120" s="3">
        <v>8153.7193226398967</v>
      </c>
      <c r="K2120" s="3">
        <v>15808.272883834537</v>
      </c>
      <c r="L2120" s="3">
        <v>34291.156211520043</v>
      </c>
      <c r="M2120" s="3">
        <v>15719.321405493298</v>
      </c>
      <c r="N2120" s="3">
        <v>10166.819909541693</v>
      </c>
      <c r="O2120" s="3">
        <v>99674.234779473423</v>
      </c>
    </row>
    <row r="2121" spans="1:15">
      <c r="A2121" s="2" t="s">
        <v>4570</v>
      </c>
      <c r="B2121" s="2" t="s">
        <v>67</v>
      </c>
      <c r="C2121" s="2" t="s">
        <v>7197</v>
      </c>
      <c r="D2121" s="2" t="s">
        <v>7198</v>
      </c>
      <c r="E2121" s="2" t="s">
        <v>30</v>
      </c>
      <c r="F2121" s="2" t="s">
        <v>54</v>
      </c>
      <c r="G2121" s="2" t="s">
        <v>425</v>
      </c>
      <c r="H2121" s="2" t="s">
        <v>7622</v>
      </c>
      <c r="I2121" s="3">
        <v>15534.945046443951</v>
      </c>
      <c r="J2121" s="3">
        <v>8153.7193226398958</v>
      </c>
      <c r="K2121" s="3">
        <v>15808.272883834537</v>
      </c>
      <c r="L2121" s="3">
        <v>34291.156211520036</v>
      </c>
      <c r="M2121" s="3">
        <v>15719.321405493305</v>
      </c>
      <c r="N2121" s="3">
        <v>10166.819909541691</v>
      </c>
      <c r="O2121" s="3">
        <v>99674.234779473423</v>
      </c>
    </row>
    <row r="2122" spans="1:15">
      <c r="A2122" s="2" t="s">
        <v>4570</v>
      </c>
      <c r="B2122" s="2" t="s">
        <v>67</v>
      </c>
      <c r="C2122" s="2" t="s">
        <v>4932</v>
      </c>
      <c r="D2122" s="2" t="s">
        <v>7306</v>
      </c>
      <c r="E2122" s="2" t="s">
        <v>30</v>
      </c>
      <c r="F2122" s="2" t="s">
        <v>54</v>
      </c>
      <c r="G2122" s="2" t="s">
        <v>425</v>
      </c>
      <c r="H2122" s="2" t="s">
        <v>7622</v>
      </c>
      <c r="I2122" s="3">
        <v>15534.945046443951</v>
      </c>
      <c r="J2122" s="3">
        <v>8153.7193226398958</v>
      </c>
      <c r="K2122" s="3">
        <v>15808.272883834534</v>
      </c>
      <c r="L2122" s="3">
        <v>34291.156211520036</v>
      </c>
      <c r="M2122" s="3">
        <v>15719.321405493301</v>
      </c>
      <c r="N2122" s="3">
        <v>10166.819909541689</v>
      </c>
      <c r="O2122" s="3">
        <v>99674.234779473423</v>
      </c>
    </row>
    <row r="2123" spans="1:15">
      <c r="A2123" s="2" t="s">
        <v>4570</v>
      </c>
      <c r="B2123" s="2" t="s">
        <v>67</v>
      </c>
      <c r="C2123" s="2" t="s">
        <v>4797</v>
      </c>
      <c r="D2123" s="2" t="s">
        <v>7300</v>
      </c>
      <c r="E2123" s="2" t="s">
        <v>30</v>
      </c>
      <c r="F2123" s="2" t="s">
        <v>54</v>
      </c>
      <c r="G2123" s="2" t="s">
        <v>425</v>
      </c>
      <c r="H2123" s="2" t="s">
        <v>7622</v>
      </c>
      <c r="I2123" s="3">
        <v>15534.945046443947</v>
      </c>
      <c r="J2123" s="3">
        <v>8153.7193226398958</v>
      </c>
      <c r="K2123" s="3">
        <v>15808.272883834536</v>
      </c>
      <c r="L2123" s="3">
        <v>34291.15621152005</v>
      </c>
      <c r="M2123" s="3">
        <v>15719.3214054933</v>
      </c>
      <c r="N2123" s="3">
        <v>10166.819909541689</v>
      </c>
      <c r="O2123" s="3">
        <v>99674.234779473423</v>
      </c>
    </row>
    <row r="2124" spans="1:15">
      <c r="A2124" s="2" t="s">
        <v>4570</v>
      </c>
      <c r="B2124" s="2" t="s">
        <v>67</v>
      </c>
      <c r="C2124" s="2" t="s">
        <v>5529</v>
      </c>
      <c r="D2124" s="2" t="s">
        <v>7163</v>
      </c>
      <c r="E2124" s="2" t="s">
        <v>30</v>
      </c>
      <c r="F2124" s="2" t="s">
        <v>54</v>
      </c>
      <c r="G2124" s="2" t="s">
        <v>425</v>
      </c>
      <c r="H2124" s="2" t="s">
        <v>7622</v>
      </c>
      <c r="I2124" s="3">
        <v>15534.945046443952</v>
      </c>
      <c r="J2124" s="3">
        <v>8153.7193226398958</v>
      </c>
      <c r="K2124" s="3">
        <v>15808.27288383453</v>
      </c>
      <c r="L2124" s="3">
        <v>34291.156211520043</v>
      </c>
      <c r="M2124" s="3">
        <v>15719.321405493303</v>
      </c>
      <c r="N2124" s="3">
        <v>10166.819909541689</v>
      </c>
      <c r="O2124" s="3">
        <v>99674.234779473423</v>
      </c>
    </row>
    <row r="2125" spans="1:15">
      <c r="A2125" s="2" t="s">
        <v>4570</v>
      </c>
      <c r="B2125" s="2" t="s">
        <v>67</v>
      </c>
      <c r="C2125" s="2" t="s">
        <v>4639</v>
      </c>
      <c r="D2125" s="2" t="s">
        <v>7241</v>
      </c>
      <c r="E2125" s="2" t="s">
        <v>30</v>
      </c>
      <c r="F2125" s="2" t="s">
        <v>54</v>
      </c>
      <c r="G2125" s="2" t="s">
        <v>425</v>
      </c>
      <c r="H2125" s="2" t="s">
        <v>7622</v>
      </c>
      <c r="I2125" s="3">
        <v>15534.945046443951</v>
      </c>
      <c r="J2125" s="3">
        <v>8153.7193226398949</v>
      </c>
      <c r="K2125" s="3">
        <v>15808.272883834536</v>
      </c>
      <c r="L2125" s="3">
        <v>34291.156211520043</v>
      </c>
      <c r="M2125" s="3">
        <v>15719.321405493301</v>
      </c>
      <c r="N2125" s="3">
        <v>10166.819909541693</v>
      </c>
      <c r="O2125" s="3">
        <v>99674.234779473423</v>
      </c>
    </row>
    <row r="2126" spans="1:15">
      <c r="A2126" s="2" t="s">
        <v>4570</v>
      </c>
      <c r="B2126" s="2" t="s">
        <v>67</v>
      </c>
      <c r="C2126" s="2" t="s">
        <v>5271</v>
      </c>
      <c r="D2126" s="2" t="s">
        <v>7227</v>
      </c>
      <c r="E2126" s="2" t="s">
        <v>30</v>
      </c>
      <c r="F2126" s="2" t="s">
        <v>54</v>
      </c>
      <c r="G2126" s="2" t="s">
        <v>425</v>
      </c>
      <c r="H2126" s="2" t="s">
        <v>7622</v>
      </c>
      <c r="I2126" s="3">
        <v>15534.945046443949</v>
      </c>
      <c r="J2126" s="3">
        <v>8153.7193226398958</v>
      </c>
      <c r="K2126" s="3">
        <v>15808.272883834534</v>
      </c>
      <c r="L2126" s="3">
        <v>34291.156211520036</v>
      </c>
      <c r="M2126" s="3">
        <v>15719.3214054933</v>
      </c>
      <c r="N2126" s="3">
        <v>10166.819909541691</v>
      </c>
      <c r="O2126" s="3">
        <v>99674.234779473409</v>
      </c>
    </row>
    <row r="2127" spans="1:15">
      <c r="A2127" s="2" t="s">
        <v>4570</v>
      </c>
      <c r="B2127" s="2" t="s">
        <v>67</v>
      </c>
      <c r="C2127" s="2" t="s">
        <v>4921</v>
      </c>
      <c r="D2127" s="2" t="s">
        <v>7248</v>
      </c>
      <c r="E2127" s="2" t="s">
        <v>30</v>
      </c>
      <c r="F2127" s="2" t="s">
        <v>54</v>
      </c>
      <c r="G2127" s="2" t="s">
        <v>425</v>
      </c>
      <c r="H2127" s="2" t="s">
        <v>7622</v>
      </c>
      <c r="I2127" s="3">
        <v>15534.945046443949</v>
      </c>
      <c r="J2127" s="3">
        <v>8153.7193226398949</v>
      </c>
      <c r="K2127" s="3">
        <v>15808.272883834536</v>
      </c>
      <c r="L2127" s="3">
        <v>34291.156211520036</v>
      </c>
      <c r="M2127" s="3">
        <v>15719.321405493303</v>
      </c>
      <c r="N2127" s="3">
        <v>10166.819909541693</v>
      </c>
      <c r="O2127" s="3">
        <v>99674.234779473409</v>
      </c>
    </row>
    <row r="2128" spans="1:15">
      <c r="A2128" s="2" t="s">
        <v>4570</v>
      </c>
      <c r="B2128" s="2" t="s">
        <v>67</v>
      </c>
      <c r="C2128" s="2" t="s">
        <v>4829</v>
      </c>
      <c r="D2128" s="2" t="s">
        <v>7289</v>
      </c>
      <c r="E2128" s="2" t="s">
        <v>30</v>
      </c>
      <c r="F2128" s="2" t="s">
        <v>54</v>
      </c>
      <c r="G2128" s="2" t="s">
        <v>425</v>
      </c>
      <c r="H2128" s="2" t="s">
        <v>7622</v>
      </c>
      <c r="I2128" s="3">
        <v>15534.945046443949</v>
      </c>
      <c r="J2128" s="3">
        <v>8153.7193226398958</v>
      </c>
      <c r="K2128" s="3">
        <v>15808.272883834536</v>
      </c>
      <c r="L2128" s="3">
        <v>34291.156211520036</v>
      </c>
      <c r="M2128" s="3">
        <v>15719.321405493298</v>
      </c>
      <c r="N2128" s="3">
        <v>10166.819909541695</v>
      </c>
      <c r="O2128" s="3">
        <v>99674.234779473409</v>
      </c>
    </row>
    <row r="2129" spans="1:15">
      <c r="A2129" s="2" t="s">
        <v>4570</v>
      </c>
      <c r="B2129" s="2" t="s">
        <v>67</v>
      </c>
      <c r="C2129" s="2" t="s">
        <v>5048</v>
      </c>
      <c r="D2129" s="2" t="s">
        <v>7232</v>
      </c>
      <c r="E2129" s="2" t="s">
        <v>30</v>
      </c>
      <c r="F2129" s="2" t="s">
        <v>54</v>
      </c>
      <c r="G2129" s="2" t="s">
        <v>425</v>
      </c>
      <c r="H2129" s="2" t="s">
        <v>7622</v>
      </c>
      <c r="I2129" s="3">
        <v>15534.945046443947</v>
      </c>
      <c r="J2129" s="3">
        <v>8153.7193226398958</v>
      </c>
      <c r="K2129" s="3">
        <v>15808.272883834534</v>
      </c>
      <c r="L2129" s="3">
        <v>34291.156211520043</v>
      </c>
      <c r="M2129" s="3">
        <v>15719.3214054933</v>
      </c>
      <c r="N2129" s="3">
        <v>10166.819909541691</v>
      </c>
      <c r="O2129" s="3">
        <v>99674.234779473409</v>
      </c>
    </row>
    <row r="2130" spans="1:15">
      <c r="A2130" s="2" t="s">
        <v>4570</v>
      </c>
      <c r="B2130" s="2" t="s">
        <v>67</v>
      </c>
      <c r="C2130" s="2" t="s">
        <v>7223</v>
      </c>
      <c r="D2130" s="2" t="s">
        <v>7224</v>
      </c>
      <c r="E2130" s="2" t="s">
        <v>30</v>
      </c>
      <c r="F2130" s="2" t="s">
        <v>54</v>
      </c>
      <c r="G2130" s="2" t="s">
        <v>425</v>
      </c>
      <c r="H2130" s="2" t="s">
        <v>7622</v>
      </c>
      <c r="I2130" s="3">
        <v>15534.945046443947</v>
      </c>
      <c r="J2130" s="3">
        <v>8153.7193226398958</v>
      </c>
      <c r="K2130" s="3">
        <v>15808.272883834534</v>
      </c>
      <c r="L2130" s="3">
        <v>34291.156211520036</v>
      </c>
      <c r="M2130" s="3">
        <v>15719.3214054933</v>
      </c>
      <c r="N2130" s="3">
        <v>10166.819909541691</v>
      </c>
      <c r="O2130" s="3">
        <v>99674.234779473409</v>
      </c>
    </row>
    <row r="2131" spans="1:15">
      <c r="A2131" s="2" t="s">
        <v>4570</v>
      </c>
      <c r="B2131" s="2" t="s">
        <v>67</v>
      </c>
      <c r="C2131" s="2" t="s">
        <v>7263</v>
      </c>
      <c r="D2131" s="2" t="s">
        <v>7264</v>
      </c>
      <c r="E2131" s="2" t="s">
        <v>30</v>
      </c>
      <c r="F2131" s="2" t="s">
        <v>54</v>
      </c>
      <c r="G2131" s="2" t="s">
        <v>425</v>
      </c>
      <c r="H2131" s="2" t="s">
        <v>7622</v>
      </c>
      <c r="I2131" s="3">
        <v>15534.945046443949</v>
      </c>
      <c r="J2131" s="3">
        <v>8153.7193226398958</v>
      </c>
      <c r="K2131" s="3">
        <v>15808.272883834534</v>
      </c>
      <c r="L2131" s="3">
        <v>34291.156211520043</v>
      </c>
      <c r="M2131" s="3">
        <v>15719.321405493298</v>
      </c>
      <c r="N2131" s="3">
        <v>10166.819909541693</v>
      </c>
      <c r="O2131" s="3">
        <v>99674.234779473409</v>
      </c>
    </row>
    <row r="2132" spans="1:15">
      <c r="A2132" s="2" t="s">
        <v>4570</v>
      </c>
      <c r="B2132" s="2" t="s">
        <v>67</v>
      </c>
      <c r="C2132" s="2" t="s">
        <v>7179</v>
      </c>
      <c r="D2132" s="2" t="s">
        <v>7180</v>
      </c>
      <c r="E2132" s="2" t="s">
        <v>30</v>
      </c>
      <c r="F2132" s="2" t="s">
        <v>54</v>
      </c>
      <c r="G2132" s="2" t="s">
        <v>425</v>
      </c>
      <c r="H2132" s="2" t="s">
        <v>7622</v>
      </c>
      <c r="I2132" s="3">
        <v>15534.945046443952</v>
      </c>
      <c r="J2132" s="3">
        <v>8153.7193226398967</v>
      </c>
      <c r="K2132" s="3">
        <v>15808.272883834534</v>
      </c>
      <c r="L2132" s="3">
        <v>34291.156211520036</v>
      </c>
      <c r="M2132" s="3">
        <v>15719.3214054933</v>
      </c>
      <c r="N2132" s="3">
        <v>10166.819909541695</v>
      </c>
      <c r="O2132" s="3">
        <v>99674.234779473409</v>
      </c>
    </row>
    <row r="2133" spans="1:15">
      <c r="A2133" s="2" t="s">
        <v>4570</v>
      </c>
      <c r="B2133" s="2" t="s">
        <v>67</v>
      </c>
      <c r="C2133" s="2" t="s">
        <v>4924</v>
      </c>
      <c r="D2133" s="2" t="s">
        <v>7277</v>
      </c>
      <c r="E2133" s="2" t="s">
        <v>30</v>
      </c>
      <c r="F2133" s="2" t="s">
        <v>54</v>
      </c>
      <c r="G2133" s="2" t="s">
        <v>425</v>
      </c>
      <c r="H2133" s="2" t="s">
        <v>7622</v>
      </c>
      <c r="I2133" s="3">
        <v>15534.945046443947</v>
      </c>
      <c r="J2133" s="3">
        <v>8153.7193226398949</v>
      </c>
      <c r="K2133" s="3">
        <v>15808.272883834534</v>
      </c>
      <c r="L2133" s="3">
        <v>34291.156211520043</v>
      </c>
      <c r="M2133" s="3">
        <v>15719.321405493298</v>
      </c>
      <c r="N2133" s="3">
        <v>10166.819909541691</v>
      </c>
      <c r="O2133" s="3">
        <v>99674.234779473409</v>
      </c>
    </row>
    <row r="2134" spans="1:15">
      <c r="A2134" s="2" t="s">
        <v>4570</v>
      </c>
      <c r="B2134" s="2" t="s">
        <v>67</v>
      </c>
      <c r="C2134" s="2" t="s">
        <v>5192</v>
      </c>
      <c r="D2134" s="2" t="s">
        <v>7294</v>
      </c>
      <c r="E2134" s="2" t="s">
        <v>30</v>
      </c>
      <c r="F2134" s="2" t="s">
        <v>54</v>
      </c>
      <c r="G2134" s="2" t="s">
        <v>425</v>
      </c>
      <c r="H2134" s="2" t="s">
        <v>7622</v>
      </c>
      <c r="I2134" s="3">
        <v>15534.945046443951</v>
      </c>
      <c r="J2134" s="3">
        <v>8153.719322639894</v>
      </c>
      <c r="K2134" s="3">
        <v>15808.272883834536</v>
      </c>
      <c r="L2134" s="3">
        <v>34291.156211520036</v>
      </c>
      <c r="M2134" s="3">
        <v>15719.321405493298</v>
      </c>
      <c r="N2134" s="3">
        <v>10166.819909541691</v>
      </c>
      <c r="O2134" s="3">
        <v>99674.234779473409</v>
      </c>
    </row>
    <row r="2135" spans="1:15">
      <c r="A2135" s="2" t="s">
        <v>4570</v>
      </c>
      <c r="B2135" s="2" t="s">
        <v>67</v>
      </c>
      <c r="C2135" s="2" t="s">
        <v>7205</v>
      </c>
      <c r="D2135" s="2" t="s">
        <v>7206</v>
      </c>
      <c r="E2135" s="2" t="s">
        <v>30</v>
      </c>
      <c r="F2135" s="2" t="s">
        <v>54</v>
      </c>
      <c r="G2135" s="2" t="s">
        <v>425</v>
      </c>
      <c r="H2135" s="2" t="s">
        <v>7622</v>
      </c>
      <c r="I2135" s="3">
        <v>15534.945046443952</v>
      </c>
      <c r="J2135" s="3">
        <v>8153.719322639894</v>
      </c>
      <c r="K2135" s="3">
        <v>15808.272883834537</v>
      </c>
      <c r="L2135" s="3">
        <v>34291.156211520036</v>
      </c>
      <c r="M2135" s="3">
        <v>15719.321405493301</v>
      </c>
      <c r="N2135" s="3">
        <v>10166.819909541693</v>
      </c>
      <c r="O2135" s="3">
        <v>99674.234779473409</v>
      </c>
    </row>
    <row r="2136" spans="1:15">
      <c r="A2136" s="2" t="s">
        <v>4570</v>
      </c>
      <c r="B2136" s="2" t="s">
        <v>67</v>
      </c>
      <c r="C2136" s="2" t="s">
        <v>7172</v>
      </c>
      <c r="D2136" s="2" t="s">
        <v>7173</v>
      </c>
      <c r="E2136" s="2" t="s">
        <v>30</v>
      </c>
      <c r="F2136" s="2" t="s">
        <v>54</v>
      </c>
      <c r="G2136" s="2" t="s">
        <v>425</v>
      </c>
      <c r="H2136" s="2" t="s">
        <v>7622</v>
      </c>
      <c r="I2136" s="3">
        <v>15534.945046443951</v>
      </c>
      <c r="J2136" s="3">
        <v>8153.7193226398958</v>
      </c>
      <c r="K2136" s="3">
        <v>15808.272883834536</v>
      </c>
      <c r="L2136" s="3">
        <v>34291.156211520043</v>
      </c>
      <c r="M2136" s="3">
        <v>15719.321405493298</v>
      </c>
      <c r="N2136" s="3">
        <v>10166.819909541689</v>
      </c>
      <c r="O2136" s="3">
        <v>99674.234779473409</v>
      </c>
    </row>
    <row r="2137" spans="1:15">
      <c r="A2137" s="2" t="s">
        <v>4570</v>
      </c>
      <c r="B2137" s="2" t="s">
        <v>67</v>
      </c>
      <c r="C2137" s="2" t="s">
        <v>7189</v>
      </c>
      <c r="D2137" s="2" t="s">
        <v>7190</v>
      </c>
      <c r="E2137" s="2" t="s">
        <v>30</v>
      </c>
      <c r="F2137" s="2" t="s">
        <v>54</v>
      </c>
      <c r="G2137" s="2" t="s">
        <v>425</v>
      </c>
      <c r="H2137" s="2" t="s">
        <v>7622</v>
      </c>
      <c r="I2137" s="3">
        <v>15534.945046443951</v>
      </c>
      <c r="J2137" s="3">
        <v>8153.7193226398958</v>
      </c>
      <c r="K2137" s="3">
        <v>15808.272883834536</v>
      </c>
      <c r="L2137" s="3">
        <v>34291.156211520036</v>
      </c>
      <c r="M2137" s="3">
        <v>15719.3214054933</v>
      </c>
      <c r="N2137" s="3">
        <v>10166.819909541691</v>
      </c>
      <c r="O2137" s="3">
        <v>99674.234779473409</v>
      </c>
    </row>
    <row r="2138" spans="1:15">
      <c r="A2138" s="2" t="s">
        <v>4570</v>
      </c>
      <c r="B2138" s="2" t="s">
        <v>67</v>
      </c>
      <c r="C2138" s="2" t="s">
        <v>7182</v>
      </c>
      <c r="D2138" s="2" t="s">
        <v>7183</v>
      </c>
      <c r="E2138" s="2" t="s">
        <v>30</v>
      </c>
      <c r="F2138" s="2" t="s">
        <v>54</v>
      </c>
      <c r="G2138" s="2" t="s">
        <v>425</v>
      </c>
      <c r="H2138" s="2" t="s">
        <v>7622</v>
      </c>
      <c r="I2138" s="3">
        <v>15534.945046443951</v>
      </c>
      <c r="J2138" s="3">
        <v>8153.7193226398949</v>
      </c>
      <c r="K2138" s="3">
        <v>15808.272883834536</v>
      </c>
      <c r="L2138" s="3">
        <v>34291.156211520036</v>
      </c>
      <c r="M2138" s="3">
        <v>15719.3214054933</v>
      </c>
      <c r="N2138" s="3">
        <v>10166.819909541693</v>
      </c>
      <c r="O2138" s="3">
        <v>99674.234779473409</v>
      </c>
    </row>
    <row r="2139" spans="1:15">
      <c r="A2139" s="2" t="s">
        <v>4570</v>
      </c>
      <c r="B2139" s="2" t="s">
        <v>67</v>
      </c>
      <c r="C2139" s="2" t="s">
        <v>4853</v>
      </c>
      <c r="D2139" s="2" t="s">
        <v>7202</v>
      </c>
      <c r="E2139" s="2" t="s">
        <v>30</v>
      </c>
      <c r="F2139" s="2" t="s">
        <v>54</v>
      </c>
      <c r="G2139" s="2" t="s">
        <v>425</v>
      </c>
      <c r="H2139" s="2" t="s">
        <v>7622</v>
      </c>
      <c r="I2139" s="3">
        <v>15534.945046443949</v>
      </c>
      <c r="J2139" s="3">
        <v>8153.7193226398949</v>
      </c>
      <c r="K2139" s="3">
        <v>15808.272883834536</v>
      </c>
      <c r="L2139" s="3">
        <v>34291.156211520036</v>
      </c>
      <c r="M2139" s="3">
        <v>15719.321405493301</v>
      </c>
      <c r="N2139" s="3">
        <v>10166.819909541693</v>
      </c>
      <c r="O2139" s="3">
        <v>99674.234779473409</v>
      </c>
    </row>
    <row r="2140" spans="1:15">
      <c r="A2140" s="2" t="s">
        <v>4570</v>
      </c>
      <c r="B2140" s="2" t="s">
        <v>67</v>
      </c>
      <c r="C2140" s="2" t="s">
        <v>4809</v>
      </c>
      <c r="D2140" s="2" t="s">
        <v>7162</v>
      </c>
      <c r="E2140" s="2" t="s">
        <v>30</v>
      </c>
      <c r="F2140" s="2" t="s">
        <v>54</v>
      </c>
      <c r="G2140" s="2" t="s">
        <v>425</v>
      </c>
      <c r="H2140" s="2" t="s">
        <v>7622</v>
      </c>
      <c r="I2140" s="3">
        <v>15534.945046443947</v>
      </c>
      <c r="J2140" s="3">
        <v>8153.7193226398958</v>
      </c>
      <c r="K2140" s="3">
        <v>15808.272883834536</v>
      </c>
      <c r="L2140" s="3">
        <v>34291.156211520036</v>
      </c>
      <c r="M2140" s="3">
        <v>15719.321405493298</v>
      </c>
      <c r="N2140" s="3">
        <v>10166.819909541693</v>
      </c>
      <c r="O2140" s="3">
        <v>99674.234779473409</v>
      </c>
    </row>
    <row r="2141" spans="1:15">
      <c r="A2141" s="2" t="s">
        <v>4570</v>
      </c>
      <c r="B2141" s="2" t="s">
        <v>67</v>
      </c>
      <c r="C2141" s="2" t="s">
        <v>7280</v>
      </c>
      <c r="D2141" s="2" t="s">
        <v>7281</v>
      </c>
      <c r="E2141" s="2" t="s">
        <v>30</v>
      </c>
      <c r="F2141" s="2" t="s">
        <v>54</v>
      </c>
      <c r="G2141" s="2" t="s">
        <v>425</v>
      </c>
      <c r="H2141" s="2" t="s">
        <v>7622</v>
      </c>
      <c r="I2141" s="3">
        <v>15534.945046443951</v>
      </c>
      <c r="J2141" s="3">
        <v>8153.7193226398949</v>
      </c>
      <c r="K2141" s="3">
        <v>15808.272883834537</v>
      </c>
      <c r="L2141" s="3">
        <v>34291.156211520036</v>
      </c>
      <c r="M2141" s="3">
        <v>15719.321405493298</v>
      </c>
      <c r="N2141" s="3">
        <v>10166.819909541691</v>
      </c>
      <c r="O2141" s="3">
        <v>99674.234779473409</v>
      </c>
    </row>
    <row r="2142" spans="1:15">
      <c r="A2142" s="2" t="s">
        <v>4570</v>
      </c>
      <c r="B2142" s="2" t="s">
        <v>67</v>
      </c>
      <c r="C2142" s="2" t="s">
        <v>7228</v>
      </c>
      <c r="D2142" s="2" t="s">
        <v>7229</v>
      </c>
      <c r="E2142" s="2" t="s">
        <v>30</v>
      </c>
      <c r="F2142" s="2" t="s">
        <v>54</v>
      </c>
      <c r="G2142" s="2" t="s">
        <v>425</v>
      </c>
      <c r="H2142" s="2" t="s">
        <v>7622</v>
      </c>
      <c r="I2142" s="3">
        <v>15534.945046443949</v>
      </c>
      <c r="J2142" s="3">
        <v>8153.7193226398958</v>
      </c>
      <c r="K2142" s="3">
        <v>15808.272883834541</v>
      </c>
      <c r="L2142" s="3">
        <v>34291.156211520029</v>
      </c>
      <c r="M2142" s="3">
        <v>15719.321405493301</v>
      </c>
      <c r="N2142" s="3">
        <v>10166.819909541695</v>
      </c>
      <c r="O2142" s="3">
        <v>99674.234779473409</v>
      </c>
    </row>
    <row r="2143" spans="1:15">
      <c r="A2143" s="2" t="s">
        <v>4570</v>
      </c>
      <c r="B2143" s="2" t="s">
        <v>67</v>
      </c>
      <c r="C2143" s="2" t="s">
        <v>7219</v>
      </c>
      <c r="D2143" s="2" t="s">
        <v>7220</v>
      </c>
      <c r="E2143" s="2" t="s">
        <v>30</v>
      </c>
      <c r="F2143" s="2" t="s">
        <v>54</v>
      </c>
      <c r="G2143" s="2" t="s">
        <v>425</v>
      </c>
      <c r="H2143" s="2" t="s">
        <v>7622</v>
      </c>
      <c r="I2143" s="3">
        <v>15534.945046443951</v>
      </c>
      <c r="J2143" s="3">
        <v>8153.7193226398949</v>
      </c>
      <c r="K2143" s="3">
        <v>15808.272883834536</v>
      </c>
      <c r="L2143" s="3">
        <v>34291.156211520036</v>
      </c>
      <c r="M2143" s="3">
        <v>15719.3214054933</v>
      </c>
      <c r="N2143" s="3">
        <v>10166.819909541693</v>
      </c>
      <c r="O2143" s="3">
        <v>99674.234779473409</v>
      </c>
    </row>
    <row r="2144" spans="1:15">
      <c r="A2144" s="2" t="s">
        <v>4570</v>
      </c>
      <c r="B2144" s="2" t="s">
        <v>67</v>
      </c>
      <c r="C2144" s="2" t="s">
        <v>7243</v>
      </c>
      <c r="D2144" s="2" t="s">
        <v>7244</v>
      </c>
      <c r="E2144" s="2" t="s">
        <v>30</v>
      </c>
      <c r="F2144" s="2" t="s">
        <v>54</v>
      </c>
      <c r="G2144" s="2" t="s">
        <v>425</v>
      </c>
      <c r="H2144" s="2" t="s">
        <v>7622</v>
      </c>
      <c r="I2144" s="3">
        <v>15534.945046443951</v>
      </c>
      <c r="J2144" s="3">
        <v>8153.7193226398949</v>
      </c>
      <c r="K2144" s="3">
        <v>15808.272883834532</v>
      </c>
      <c r="L2144" s="3">
        <v>34291.156211520029</v>
      </c>
      <c r="M2144" s="3">
        <v>15719.3214054933</v>
      </c>
      <c r="N2144" s="3">
        <v>10166.819909541693</v>
      </c>
      <c r="O2144" s="3">
        <v>99674.234779473409</v>
      </c>
    </row>
    <row r="2145" spans="1:15">
      <c r="A2145" s="2" t="s">
        <v>4570</v>
      </c>
      <c r="B2145" s="2" t="s">
        <v>67</v>
      </c>
      <c r="C2145" s="2" t="s">
        <v>4787</v>
      </c>
      <c r="D2145" s="2" t="s">
        <v>7303</v>
      </c>
      <c r="E2145" s="2" t="s">
        <v>30</v>
      </c>
      <c r="F2145" s="2" t="s">
        <v>54</v>
      </c>
      <c r="G2145" s="2" t="s">
        <v>425</v>
      </c>
      <c r="H2145" s="2" t="s">
        <v>7622</v>
      </c>
      <c r="I2145" s="3">
        <v>15534.945046443949</v>
      </c>
      <c r="J2145" s="3">
        <v>8153.7193226398958</v>
      </c>
      <c r="K2145" s="3">
        <v>15808.272883834534</v>
      </c>
      <c r="L2145" s="3">
        <v>34291.15621152005</v>
      </c>
      <c r="M2145" s="3">
        <v>15719.321405493298</v>
      </c>
      <c r="N2145" s="3">
        <v>10166.819909541693</v>
      </c>
      <c r="O2145" s="3">
        <v>99674.234779473409</v>
      </c>
    </row>
    <row r="2146" spans="1:15">
      <c r="A2146" s="2" t="s">
        <v>4570</v>
      </c>
      <c r="B2146" s="2" t="s">
        <v>67</v>
      </c>
      <c r="C2146" s="2" t="s">
        <v>4885</v>
      </c>
      <c r="D2146" s="2" t="s">
        <v>7267</v>
      </c>
      <c r="E2146" s="2" t="s">
        <v>30</v>
      </c>
      <c r="F2146" s="2" t="s">
        <v>54</v>
      </c>
      <c r="G2146" s="2" t="s">
        <v>425</v>
      </c>
      <c r="H2146" s="2" t="s">
        <v>7622</v>
      </c>
      <c r="I2146" s="3">
        <v>15534.945046443952</v>
      </c>
      <c r="J2146" s="3">
        <v>8153.719322639894</v>
      </c>
      <c r="K2146" s="3">
        <v>15808.272883834532</v>
      </c>
      <c r="L2146" s="3">
        <v>34291.156211520043</v>
      </c>
      <c r="M2146" s="3">
        <v>15719.3214054933</v>
      </c>
      <c r="N2146" s="3">
        <v>10166.819909541693</v>
      </c>
      <c r="O2146" s="3">
        <v>99674.234779473409</v>
      </c>
    </row>
    <row r="2147" spans="1:15">
      <c r="A2147" s="2" t="s">
        <v>4570</v>
      </c>
      <c r="B2147" s="2" t="s">
        <v>67</v>
      </c>
      <c r="C2147" s="2" t="s">
        <v>7164</v>
      </c>
      <c r="D2147" s="2" t="s">
        <v>7165</v>
      </c>
      <c r="E2147" s="2" t="s">
        <v>30</v>
      </c>
      <c r="F2147" s="2" t="s">
        <v>54</v>
      </c>
      <c r="G2147" s="2" t="s">
        <v>425</v>
      </c>
      <c r="H2147" s="2" t="s">
        <v>7622</v>
      </c>
      <c r="I2147" s="3">
        <v>15534.945046443947</v>
      </c>
      <c r="J2147" s="3">
        <v>8153.7193226398958</v>
      </c>
      <c r="K2147" s="3">
        <v>15808.272883834536</v>
      </c>
      <c r="L2147" s="3">
        <v>34291.156211520043</v>
      </c>
      <c r="M2147" s="3">
        <v>15719.3214054933</v>
      </c>
      <c r="N2147" s="3">
        <v>10166.819909541695</v>
      </c>
      <c r="O2147" s="3">
        <v>99674.234779473409</v>
      </c>
    </row>
    <row r="2148" spans="1:15">
      <c r="A2148" s="2" t="s">
        <v>4570</v>
      </c>
      <c r="B2148" s="2" t="s">
        <v>67</v>
      </c>
      <c r="C2148" s="2" t="s">
        <v>7304</v>
      </c>
      <c r="D2148" s="2" t="s">
        <v>7305</v>
      </c>
      <c r="E2148" s="2" t="s">
        <v>30</v>
      </c>
      <c r="F2148" s="2" t="s">
        <v>54</v>
      </c>
      <c r="G2148" s="2" t="s">
        <v>425</v>
      </c>
      <c r="H2148" s="2" t="s">
        <v>7622</v>
      </c>
      <c r="I2148" s="3">
        <v>15534.945046443949</v>
      </c>
      <c r="J2148" s="3">
        <v>8153.7193226398958</v>
      </c>
      <c r="K2148" s="3">
        <v>15808.272883834536</v>
      </c>
      <c r="L2148" s="3">
        <v>34291.15621152005</v>
      </c>
      <c r="M2148" s="3">
        <v>15719.3214054933</v>
      </c>
      <c r="N2148" s="3">
        <v>10166.819909541689</v>
      </c>
      <c r="O2148" s="3">
        <v>99674.234779473409</v>
      </c>
    </row>
    <row r="2149" spans="1:15">
      <c r="A2149" s="2" t="s">
        <v>4570</v>
      </c>
      <c r="B2149" s="2" t="s">
        <v>67</v>
      </c>
      <c r="C2149" s="2" t="s">
        <v>7283</v>
      </c>
      <c r="D2149" s="2" t="s">
        <v>7284</v>
      </c>
      <c r="E2149" s="2" t="s">
        <v>30</v>
      </c>
      <c r="F2149" s="2" t="s">
        <v>54</v>
      </c>
      <c r="G2149" s="2" t="s">
        <v>425</v>
      </c>
      <c r="H2149" s="2" t="s">
        <v>7622</v>
      </c>
      <c r="I2149" s="3">
        <v>15534.945046443952</v>
      </c>
      <c r="J2149" s="3">
        <v>8153.7193226398958</v>
      </c>
      <c r="K2149" s="3">
        <v>15808.272883834532</v>
      </c>
      <c r="L2149" s="3">
        <v>34291.156211520036</v>
      </c>
      <c r="M2149" s="3">
        <v>15719.321405493305</v>
      </c>
      <c r="N2149" s="3">
        <v>10166.819909541691</v>
      </c>
      <c r="O2149" s="3">
        <v>99674.234779473409</v>
      </c>
    </row>
    <row r="2150" spans="1:15">
      <c r="A2150" s="2" t="s">
        <v>4570</v>
      </c>
      <c r="B2150" s="2" t="s">
        <v>67</v>
      </c>
      <c r="C2150" s="2" t="s">
        <v>7285</v>
      </c>
      <c r="D2150" s="2" t="s">
        <v>7286</v>
      </c>
      <c r="E2150" s="2" t="s">
        <v>30</v>
      </c>
      <c r="F2150" s="2" t="s">
        <v>54</v>
      </c>
      <c r="G2150" s="2" t="s">
        <v>425</v>
      </c>
      <c r="H2150" s="2" t="s">
        <v>7622</v>
      </c>
      <c r="I2150" s="3">
        <v>15534.945046443949</v>
      </c>
      <c r="J2150" s="3">
        <v>8153.719322639894</v>
      </c>
      <c r="K2150" s="3">
        <v>15808.272883834536</v>
      </c>
      <c r="L2150" s="3">
        <v>34291.156211520043</v>
      </c>
      <c r="M2150" s="3">
        <v>15719.3214054933</v>
      </c>
      <c r="N2150" s="3">
        <v>10166.819909541688</v>
      </c>
      <c r="O2150" s="3">
        <v>99674.234779473409</v>
      </c>
    </row>
    <row r="2151" spans="1:15">
      <c r="A2151" s="2" t="s">
        <v>4570</v>
      </c>
      <c r="B2151" s="2" t="s">
        <v>67</v>
      </c>
      <c r="C2151" s="2" t="s">
        <v>7195</v>
      </c>
      <c r="D2151" s="2" t="s">
        <v>7196</v>
      </c>
      <c r="E2151" s="2" t="s">
        <v>30</v>
      </c>
      <c r="F2151" s="2" t="s">
        <v>54</v>
      </c>
      <c r="G2151" s="2" t="s">
        <v>425</v>
      </c>
      <c r="H2151" s="2" t="s">
        <v>7622</v>
      </c>
      <c r="I2151" s="3">
        <v>15534.945046443951</v>
      </c>
      <c r="J2151" s="3">
        <v>8153.7193226398949</v>
      </c>
      <c r="K2151" s="3">
        <v>15808.272883834541</v>
      </c>
      <c r="L2151" s="3">
        <v>34291.156211520029</v>
      </c>
      <c r="M2151" s="3">
        <v>15719.3214054933</v>
      </c>
      <c r="N2151" s="3">
        <v>10166.819909541689</v>
      </c>
      <c r="O2151" s="3">
        <v>99674.234779473409</v>
      </c>
    </row>
    <row r="2152" spans="1:15">
      <c r="A2152" s="2" t="s">
        <v>4570</v>
      </c>
      <c r="B2152" s="2" t="s">
        <v>67</v>
      </c>
      <c r="C2152" s="2" t="s">
        <v>4673</v>
      </c>
      <c r="D2152" s="2" t="s">
        <v>7247</v>
      </c>
      <c r="E2152" s="2" t="s">
        <v>30</v>
      </c>
      <c r="F2152" s="2" t="s">
        <v>54</v>
      </c>
      <c r="G2152" s="2" t="s">
        <v>425</v>
      </c>
      <c r="H2152" s="2" t="s">
        <v>7622</v>
      </c>
      <c r="I2152" s="3">
        <v>15534.945046443949</v>
      </c>
      <c r="J2152" s="3">
        <v>8153.7193226398958</v>
      </c>
      <c r="K2152" s="3">
        <v>15808.272883834534</v>
      </c>
      <c r="L2152" s="3">
        <v>34291.156211520036</v>
      </c>
      <c r="M2152" s="3">
        <v>15719.321405493301</v>
      </c>
      <c r="N2152" s="3">
        <v>10166.819909541689</v>
      </c>
      <c r="O2152" s="3">
        <v>99674.234779473409</v>
      </c>
    </row>
    <row r="2153" spans="1:15">
      <c r="A2153" s="2" t="s">
        <v>4570</v>
      </c>
      <c r="B2153" s="2" t="s">
        <v>67</v>
      </c>
      <c r="C2153" s="2" t="s">
        <v>4811</v>
      </c>
      <c r="D2153" s="2" t="s">
        <v>7188</v>
      </c>
      <c r="E2153" s="2" t="s">
        <v>30</v>
      </c>
      <c r="F2153" s="2" t="s">
        <v>54</v>
      </c>
      <c r="G2153" s="2" t="s">
        <v>425</v>
      </c>
      <c r="H2153" s="2" t="s">
        <v>7622</v>
      </c>
      <c r="I2153" s="3">
        <v>15534.945046443949</v>
      </c>
      <c r="J2153" s="3">
        <v>8153.7193226398949</v>
      </c>
      <c r="K2153" s="3">
        <v>15808.272883834532</v>
      </c>
      <c r="L2153" s="3">
        <v>34291.156211520043</v>
      </c>
      <c r="M2153" s="3">
        <v>15719.321405493298</v>
      </c>
      <c r="N2153" s="3">
        <v>10166.819909541693</v>
      </c>
      <c r="O2153" s="3">
        <v>99674.234779473409</v>
      </c>
    </row>
    <row r="2154" spans="1:15">
      <c r="A2154" s="2" t="s">
        <v>4570</v>
      </c>
      <c r="B2154" s="2" t="s">
        <v>67</v>
      </c>
      <c r="C2154" s="2" t="s">
        <v>4837</v>
      </c>
      <c r="D2154" s="2" t="s">
        <v>7194</v>
      </c>
      <c r="E2154" s="2" t="s">
        <v>30</v>
      </c>
      <c r="F2154" s="2" t="s">
        <v>54</v>
      </c>
      <c r="G2154" s="2" t="s">
        <v>425</v>
      </c>
      <c r="H2154" s="2" t="s">
        <v>7622</v>
      </c>
      <c r="I2154" s="3">
        <v>15534.945046443949</v>
      </c>
      <c r="J2154" s="3">
        <v>8153.719322639894</v>
      </c>
      <c r="K2154" s="3">
        <v>15808.272883834534</v>
      </c>
      <c r="L2154" s="3">
        <v>34291.156211520043</v>
      </c>
      <c r="M2154" s="3">
        <v>15719.321405493294</v>
      </c>
      <c r="N2154" s="3">
        <v>10166.819909541693</v>
      </c>
      <c r="O2154" s="3">
        <v>99674.234779473409</v>
      </c>
    </row>
    <row r="2155" spans="1:15">
      <c r="A2155" s="2" t="s">
        <v>4570</v>
      </c>
      <c r="B2155" s="2" t="s">
        <v>67</v>
      </c>
      <c r="C2155" s="2" t="s">
        <v>7168</v>
      </c>
      <c r="D2155" s="2" t="s">
        <v>7169</v>
      </c>
      <c r="E2155" s="2" t="s">
        <v>30</v>
      </c>
      <c r="F2155" s="2" t="s">
        <v>54</v>
      </c>
      <c r="G2155" s="2" t="s">
        <v>425</v>
      </c>
      <c r="H2155" s="2" t="s">
        <v>7622</v>
      </c>
      <c r="I2155" s="3">
        <v>15534.945046443951</v>
      </c>
      <c r="J2155" s="3">
        <v>8153.7193226398958</v>
      </c>
      <c r="K2155" s="3">
        <v>15808.272883834536</v>
      </c>
      <c r="L2155" s="3">
        <v>34291.156211520029</v>
      </c>
      <c r="M2155" s="3">
        <v>15719.321405493301</v>
      </c>
      <c r="N2155" s="3">
        <v>10166.819909541693</v>
      </c>
      <c r="O2155" s="3">
        <v>99674.234779473409</v>
      </c>
    </row>
    <row r="2156" spans="1:15">
      <c r="A2156" s="2" t="s">
        <v>4570</v>
      </c>
      <c r="B2156" s="2" t="s">
        <v>67</v>
      </c>
      <c r="C2156" s="2" t="s">
        <v>4653</v>
      </c>
      <c r="D2156" s="2" t="s">
        <v>7216</v>
      </c>
      <c r="E2156" s="2" t="s">
        <v>30</v>
      </c>
      <c r="F2156" s="2" t="s">
        <v>54</v>
      </c>
      <c r="G2156" s="2" t="s">
        <v>425</v>
      </c>
      <c r="H2156" s="2" t="s">
        <v>7622</v>
      </c>
      <c r="I2156" s="3">
        <v>15534.945046443958</v>
      </c>
      <c r="J2156" s="3">
        <v>8153.7193226398949</v>
      </c>
      <c r="K2156" s="3">
        <v>15808.272883834532</v>
      </c>
      <c r="L2156" s="3">
        <v>34291.156211520036</v>
      </c>
      <c r="M2156" s="3">
        <v>15719.321405493294</v>
      </c>
      <c r="N2156" s="3">
        <v>10166.819909541691</v>
      </c>
      <c r="O2156" s="3">
        <v>99674.234779473409</v>
      </c>
    </row>
    <row r="2157" spans="1:15">
      <c r="A2157" s="2" t="s">
        <v>4570</v>
      </c>
      <c r="B2157" s="2" t="s">
        <v>67</v>
      </c>
      <c r="C2157" s="2" t="s">
        <v>7158</v>
      </c>
      <c r="D2157" s="2" t="s">
        <v>7159</v>
      </c>
      <c r="E2157" s="2" t="s">
        <v>30</v>
      </c>
      <c r="F2157" s="2" t="s">
        <v>54</v>
      </c>
      <c r="G2157" s="2" t="s">
        <v>425</v>
      </c>
      <c r="H2157" s="2" t="s">
        <v>7622</v>
      </c>
      <c r="I2157" s="3">
        <v>15534.945046443949</v>
      </c>
      <c r="J2157" s="3">
        <v>8153.719322639894</v>
      </c>
      <c r="K2157" s="3">
        <v>15808.272883834534</v>
      </c>
      <c r="L2157" s="3">
        <v>34291.156211520036</v>
      </c>
      <c r="M2157" s="3">
        <v>15719.3214054933</v>
      </c>
      <c r="N2157" s="3">
        <v>10166.819909541691</v>
      </c>
      <c r="O2157" s="3">
        <v>99674.234779473409</v>
      </c>
    </row>
    <row r="2158" spans="1:15">
      <c r="A2158" s="2" t="s">
        <v>4570</v>
      </c>
      <c r="B2158" s="2" t="s">
        <v>67</v>
      </c>
      <c r="C2158" s="2" t="s">
        <v>5405</v>
      </c>
      <c r="D2158" s="2" t="s">
        <v>7203</v>
      </c>
      <c r="E2158" s="2" t="s">
        <v>30</v>
      </c>
      <c r="F2158" s="2" t="s">
        <v>54</v>
      </c>
      <c r="G2158" s="2" t="s">
        <v>425</v>
      </c>
      <c r="H2158" s="2" t="s">
        <v>7622</v>
      </c>
      <c r="I2158" s="3">
        <v>15534.945046443951</v>
      </c>
      <c r="J2158" s="3">
        <v>8153.7193226398958</v>
      </c>
      <c r="K2158" s="3">
        <v>15808.272883834536</v>
      </c>
      <c r="L2158" s="3">
        <v>34291.156211520036</v>
      </c>
      <c r="M2158" s="3">
        <v>15719.3214054933</v>
      </c>
      <c r="N2158" s="3">
        <v>10166.819909541693</v>
      </c>
      <c r="O2158" s="3">
        <v>99674.234779473409</v>
      </c>
    </row>
    <row r="2159" spans="1:15">
      <c r="A2159" s="2" t="s">
        <v>4570</v>
      </c>
      <c r="B2159" s="2" t="s">
        <v>67</v>
      </c>
      <c r="C2159" s="2" t="s">
        <v>4803</v>
      </c>
      <c r="D2159" s="2" t="s">
        <v>7242</v>
      </c>
      <c r="E2159" s="2" t="s">
        <v>30</v>
      </c>
      <c r="F2159" s="2" t="s">
        <v>54</v>
      </c>
      <c r="G2159" s="2" t="s">
        <v>425</v>
      </c>
      <c r="H2159" s="2" t="s">
        <v>7622</v>
      </c>
      <c r="I2159" s="3">
        <v>15534.945046443947</v>
      </c>
      <c r="J2159" s="3">
        <v>8153.7193226398958</v>
      </c>
      <c r="K2159" s="3">
        <v>15808.272883834534</v>
      </c>
      <c r="L2159" s="3">
        <v>34291.156211520043</v>
      </c>
      <c r="M2159" s="3">
        <v>15719.321405493301</v>
      </c>
      <c r="N2159" s="3">
        <v>10166.819909541693</v>
      </c>
      <c r="O2159" s="3">
        <v>99674.234779473409</v>
      </c>
    </row>
    <row r="2160" spans="1:15">
      <c r="A2160" s="2" t="s">
        <v>4570</v>
      </c>
      <c r="B2160" s="2" t="s">
        <v>67</v>
      </c>
      <c r="C2160" s="2" t="s">
        <v>7210</v>
      </c>
      <c r="D2160" s="2" t="s">
        <v>7211</v>
      </c>
      <c r="E2160" s="2" t="s">
        <v>30</v>
      </c>
      <c r="F2160" s="2" t="s">
        <v>54</v>
      </c>
      <c r="G2160" s="2" t="s">
        <v>425</v>
      </c>
      <c r="H2160" s="2" t="s">
        <v>7622</v>
      </c>
      <c r="I2160" s="3">
        <v>15534.945046443949</v>
      </c>
      <c r="J2160" s="3">
        <v>8153.7193226398958</v>
      </c>
      <c r="K2160" s="3">
        <v>15808.272883834536</v>
      </c>
      <c r="L2160" s="3">
        <v>34291.156211520043</v>
      </c>
      <c r="M2160" s="3">
        <v>15719.321405493296</v>
      </c>
      <c r="N2160" s="3">
        <v>10166.819909541689</v>
      </c>
      <c r="O2160" s="3">
        <v>99674.234779473409</v>
      </c>
    </row>
    <row r="2161" spans="1:15">
      <c r="A2161" s="2" t="s">
        <v>4570</v>
      </c>
      <c r="B2161" s="2" t="s">
        <v>67</v>
      </c>
      <c r="C2161" s="2" t="s">
        <v>7275</v>
      </c>
      <c r="D2161" s="2" t="s">
        <v>7276</v>
      </c>
      <c r="E2161" s="2" t="s">
        <v>30</v>
      </c>
      <c r="F2161" s="2" t="s">
        <v>54</v>
      </c>
      <c r="G2161" s="2" t="s">
        <v>425</v>
      </c>
      <c r="H2161" s="2" t="s">
        <v>7622</v>
      </c>
      <c r="I2161" s="3">
        <v>15534.945046443952</v>
      </c>
      <c r="J2161" s="3">
        <v>8153.7193226398949</v>
      </c>
      <c r="K2161" s="3">
        <v>15808.272883834532</v>
      </c>
      <c r="L2161" s="3">
        <v>34291.156211520029</v>
      </c>
      <c r="M2161" s="3">
        <v>15719.321405493303</v>
      </c>
      <c r="N2161" s="3">
        <v>10166.819909541693</v>
      </c>
      <c r="O2161" s="3">
        <v>99674.234779473409</v>
      </c>
    </row>
    <row r="2162" spans="1:15">
      <c r="A2162" s="2" t="s">
        <v>4570</v>
      </c>
      <c r="B2162" s="2" t="s">
        <v>67</v>
      </c>
      <c r="C2162" s="2" t="s">
        <v>7170</v>
      </c>
      <c r="D2162" s="2" t="s">
        <v>7171</v>
      </c>
      <c r="E2162" s="2" t="s">
        <v>30</v>
      </c>
      <c r="F2162" s="2" t="s">
        <v>54</v>
      </c>
      <c r="G2162" s="2" t="s">
        <v>425</v>
      </c>
      <c r="H2162" s="2" t="s">
        <v>7622</v>
      </c>
      <c r="I2162" s="3">
        <v>15534.945046443952</v>
      </c>
      <c r="J2162" s="3">
        <v>8153.7193226398949</v>
      </c>
      <c r="K2162" s="3">
        <v>15808.27288383453</v>
      </c>
      <c r="L2162" s="3">
        <v>34291.156211520036</v>
      </c>
      <c r="M2162" s="3">
        <v>15719.3214054933</v>
      </c>
      <c r="N2162" s="3">
        <v>10166.819909541691</v>
      </c>
      <c r="O2162" s="3">
        <v>99674.234779473409</v>
      </c>
    </row>
    <row r="2163" spans="1:15">
      <c r="A2163" s="2" t="s">
        <v>4570</v>
      </c>
      <c r="B2163" s="2" t="s">
        <v>67</v>
      </c>
      <c r="C2163" s="2" t="s">
        <v>7217</v>
      </c>
      <c r="D2163" s="2" t="s">
        <v>7218</v>
      </c>
      <c r="E2163" s="2" t="s">
        <v>30</v>
      </c>
      <c r="F2163" s="2" t="s">
        <v>54</v>
      </c>
      <c r="G2163" s="2" t="s">
        <v>425</v>
      </c>
      <c r="H2163" s="2" t="s">
        <v>7622</v>
      </c>
      <c r="I2163" s="3">
        <v>15534.945046443949</v>
      </c>
      <c r="J2163" s="3">
        <v>8153.7193226398967</v>
      </c>
      <c r="K2163" s="3">
        <v>15808.272883834536</v>
      </c>
      <c r="L2163" s="3">
        <v>34291.156211520043</v>
      </c>
      <c r="M2163" s="3">
        <v>15719.321405493296</v>
      </c>
      <c r="N2163" s="3">
        <v>10166.819909541695</v>
      </c>
      <c r="O2163" s="3">
        <v>99674.234779473409</v>
      </c>
    </row>
    <row r="2164" spans="1:15">
      <c r="A2164" s="2" t="s">
        <v>4570</v>
      </c>
      <c r="B2164" s="2" t="s">
        <v>67</v>
      </c>
      <c r="C2164" s="2" t="s">
        <v>4733</v>
      </c>
      <c r="D2164" s="2" t="s">
        <v>7272</v>
      </c>
      <c r="E2164" s="2" t="s">
        <v>30</v>
      </c>
      <c r="F2164" s="2" t="s">
        <v>54</v>
      </c>
      <c r="G2164" s="2" t="s">
        <v>425</v>
      </c>
      <c r="H2164" s="2" t="s">
        <v>7622</v>
      </c>
      <c r="I2164" s="3">
        <v>15534.945046443949</v>
      </c>
      <c r="J2164" s="3">
        <v>8153.7193226398949</v>
      </c>
      <c r="K2164" s="3">
        <v>15808.27288383453</v>
      </c>
      <c r="L2164" s="3">
        <v>34291.156211520036</v>
      </c>
      <c r="M2164" s="3">
        <v>15719.321405493305</v>
      </c>
      <c r="N2164" s="3">
        <v>10166.819909541689</v>
      </c>
      <c r="O2164" s="3">
        <v>99674.234779473409</v>
      </c>
    </row>
    <row r="2165" spans="1:15">
      <c r="A2165" s="2" t="s">
        <v>4570</v>
      </c>
      <c r="B2165" s="2" t="s">
        <v>67</v>
      </c>
      <c r="C2165" s="2" t="s">
        <v>4843</v>
      </c>
      <c r="D2165" s="2" t="s">
        <v>7181</v>
      </c>
      <c r="E2165" s="2" t="s">
        <v>30</v>
      </c>
      <c r="F2165" s="2" t="s">
        <v>54</v>
      </c>
      <c r="G2165" s="2" t="s">
        <v>425</v>
      </c>
      <c r="H2165" s="2" t="s">
        <v>7622</v>
      </c>
      <c r="I2165" s="3">
        <v>15534.945046443951</v>
      </c>
      <c r="J2165" s="3">
        <v>8153.7193226398958</v>
      </c>
      <c r="K2165" s="3">
        <v>15808.272883834532</v>
      </c>
      <c r="L2165" s="3">
        <v>34291.156211520036</v>
      </c>
      <c r="M2165" s="3">
        <v>15719.3214054933</v>
      </c>
      <c r="N2165" s="3">
        <v>10166.819909541691</v>
      </c>
      <c r="O2165" s="3">
        <v>99674.234779473394</v>
      </c>
    </row>
    <row r="2166" spans="1:15">
      <c r="A2166" s="2" t="s">
        <v>4570</v>
      </c>
      <c r="B2166" s="2" t="s">
        <v>67</v>
      </c>
      <c r="C2166" s="2" t="s">
        <v>7225</v>
      </c>
      <c r="D2166" s="2" t="s">
        <v>7226</v>
      </c>
      <c r="E2166" s="2" t="s">
        <v>30</v>
      </c>
      <c r="F2166" s="2" t="s">
        <v>54</v>
      </c>
      <c r="G2166" s="2" t="s">
        <v>425</v>
      </c>
      <c r="H2166" s="2" t="s">
        <v>7622</v>
      </c>
      <c r="I2166" s="3">
        <v>15534.945046443951</v>
      </c>
      <c r="J2166" s="3">
        <v>8153.719322639894</v>
      </c>
      <c r="K2166" s="3">
        <v>15808.272883834536</v>
      </c>
      <c r="L2166" s="3">
        <v>34291.156211520036</v>
      </c>
      <c r="M2166" s="3">
        <v>15719.321405493298</v>
      </c>
      <c r="N2166" s="3">
        <v>10166.819909541691</v>
      </c>
      <c r="O2166" s="3">
        <v>99674.234779473394</v>
      </c>
    </row>
    <row r="2167" spans="1:15">
      <c r="A2167" s="2" t="s">
        <v>4570</v>
      </c>
      <c r="B2167" s="2" t="s">
        <v>67</v>
      </c>
      <c r="C2167" s="2" t="s">
        <v>4857</v>
      </c>
      <c r="D2167" s="2" t="s">
        <v>7175</v>
      </c>
      <c r="E2167" s="2" t="s">
        <v>30</v>
      </c>
      <c r="F2167" s="2" t="s">
        <v>54</v>
      </c>
      <c r="G2167" s="2" t="s">
        <v>425</v>
      </c>
      <c r="H2167" s="2" t="s">
        <v>7622</v>
      </c>
      <c r="I2167" s="3">
        <v>15534.945046443951</v>
      </c>
      <c r="J2167" s="3">
        <v>8153.7193226398958</v>
      </c>
      <c r="K2167" s="3">
        <v>15808.272883834532</v>
      </c>
      <c r="L2167" s="3">
        <v>34291.156211520029</v>
      </c>
      <c r="M2167" s="3">
        <v>15719.321405493301</v>
      </c>
      <c r="N2167" s="3">
        <v>10166.819909541689</v>
      </c>
      <c r="O2167" s="3">
        <v>99674.234779473394</v>
      </c>
    </row>
    <row r="2168" spans="1:15">
      <c r="A2168" s="2" t="s">
        <v>4570</v>
      </c>
      <c r="B2168" s="2" t="s">
        <v>67</v>
      </c>
      <c r="C2168" s="2" t="s">
        <v>4793</v>
      </c>
      <c r="D2168" s="2" t="s">
        <v>7297</v>
      </c>
      <c r="E2168" s="2" t="s">
        <v>30</v>
      </c>
      <c r="F2168" s="2" t="s">
        <v>54</v>
      </c>
      <c r="G2168" s="2" t="s">
        <v>425</v>
      </c>
      <c r="H2168" s="2" t="s">
        <v>7622</v>
      </c>
      <c r="I2168" s="3">
        <v>15534.945046443951</v>
      </c>
      <c r="J2168" s="3">
        <v>8153.7193226398949</v>
      </c>
      <c r="K2168" s="3">
        <v>15808.272883834537</v>
      </c>
      <c r="L2168" s="3">
        <v>34291.156211520021</v>
      </c>
      <c r="M2168" s="3">
        <v>15719.3214054933</v>
      </c>
      <c r="N2168" s="3">
        <v>10166.819909541693</v>
      </c>
      <c r="O2168" s="3">
        <v>99674.234779473394</v>
      </c>
    </row>
    <row r="2169" spans="1:15">
      <c r="A2169" s="2" t="s">
        <v>4570</v>
      </c>
      <c r="B2169" s="2" t="s">
        <v>67</v>
      </c>
      <c r="C2169" s="2" t="s">
        <v>4659</v>
      </c>
      <c r="D2169" s="2" t="s">
        <v>7298</v>
      </c>
      <c r="E2169" s="2" t="s">
        <v>30</v>
      </c>
      <c r="F2169" s="2" t="s">
        <v>54</v>
      </c>
      <c r="G2169" s="2" t="s">
        <v>425</v>
      </c>
      <c r="H2169" s="2" t="s">
        <v>7622</v>
      </c>
      <c r="I2169" s="3">
        <v>15534.945046443947</v>
      </c>
      <c r="J2169" s="3">
        <v>8153.7193226398958</v>
      </c>
      <c r="K2169" s="3">
        <v>15808.27288383453</v>
      </c>
      <c r="L2169" s="3">
        <v>34291.156211520036</v>
      </c>
      <c r="M2169" s="3">
        <v>15719.321405493298</v>
      </c>
      <c r="N2169" s="3">
        <v>10166.819909541689</v>
      </c>
      <c r="O2169" s="3">
        <v>99674.234779473394</v>
      </c>
    </row>
    <row r="2170" spans="1:15">
      <c r="A2170" s="2" t="s">
        <v>4570</v>
      </c>
      <c r="B2170" s="2" t="s">
        <v>67</v>
      </c>
      <c r="C2170" s="2" t="s">
        <v>7250</v>
      </c>
      <c r="D2170" s="2" t="s">
        <v>7251</v>
      </c>
      <c r="E2170" s="2" t="s">
        <v>30</v>
      </c>
      <c r="F2170" s="2" t="s">
        <v>54</v>
      </c>
      <c r="G2170" s="2" t="s">
        <v>425</v>
      </c>
      <c r="H2170" s="2" t="s">
        <v>7622</v>
      </c>
      <c r="I2170" s="3">
        <v>15534.945046443949</v>
      </c>
      <c r="J2170" s="3">
        <v>8153.7193226398949</v>
      </c>
      <c r="K2170" s="3">
        <v>15808.272883834532</v>
      </c>
      <c r="L2170" s="3">
        <v>34291.156211520029</v>
      </c>
      <c r="M2170" s="3">
        <v>15719.321405493298</v>
      </c>
      <c r="N2170" s="3">
        <v>10166.819909541693</v>
      </c>
      <c r="O2170" s="3">
        <v>99674.234779473394</v>
      </c>
    </row>
    <row r="2171" spans="1:15">
      <c r="A2171" s="2" t="s">
        <v>4570</v>
      </c>
      <c r="B2171" s="2" t="s">
        <v>67</v>
      </c>
      <c r="C2171" s="2" t="s">
        <v>5396</v>
      </c>
      <c r="D2171" s="2" t="s">
        <v>7207</v>
      </c>
      <c r="E2171" s="2" t="s">
        <v>30</v>
      </c>
      <c r="F2171" s="2" t="s">
        <v>54</v>
      </c>
      <c r="G2171" s="2" t="s">
        <v>425</v>
      </c>
      <c r="H2171" s="2" t="s">
        <v>7622</v>
      </c>
      <c r="I2171" s="3">
        <v>15534.945046443947</v>
      </c>
      <c r="J2171" s="3">
        <v>8153.7193226398958</v>
      </c>
      <c r="K2171" s="3">
        <v>15808.272883834532</v>
      </c>
      <c r="L2171" s="3">
        <v>34291.156211520021</v>
      </c>
      <c r="M2171" s="3">
        <v>15719.321405493301</v>
      </c>
      <c r="N2171" s="3">
        <v>10166.819909541691</v>
      </c>
      <c r="O2171" s="3">
        <v>99674.234779473394</v>
      </c>
    </row>
    <row r="2172" spans="1:15">
      <c r="A2172" s="2" t="s">
        <v>4570</v>
      </c>
      <c r="B2172" s="2" t="s">
        <v>67</v>
      </c>
      <c r="C2172" s="2" t="s">
        <v>7265</v>
      </c>
      <c r="D2172" s="2" t="s">
        <v>7266</v>
      </c>
      <c r="E2172" s="2" t="s">
        <v>30</v>
      </c>
      <c r="F2172" s="2" t="s">
        <v>54</v>
      </c>
      <c r="G2172" s="2" t="s">
        <v>425</v>
      </c>
      <c r="H2172" s="2" t="s">
        <v>7622</v>
      </c>
      <c r="I2172" s="3">
        <v>15534.945046443954</v>
      </c>
      <c r="J2172" s="3">
        <v>8153.7193226398958</v>
      </c>
      <c r="K2172" s="3">
        <v>15808.272883834536</v>
      </c>
      <c r="L2172" s="3">
        <v>34291.156211520014</v>
      </c>
      <c r="M2172" s="3">
        <v>15719.321405493296</v>
      </c>
      <c r="N2172" s="3">
        <v>10166.819909541689</v>
      </c>
      <c r="O2172" s="3">
        <v>99674.23477947338</v>
      </c>
    </row>
    <row r="2173" spans="1:15">
      <c r="A2173" s="2" t="s">
        <v>4570</v>
      </c>
      <c r="B2173" s="2" t="s">
        <v>67</v>
      </c>
      <c r="C2173" s="2" t="s">
        <v>7212</v>
      </c>
      <c r="D2173" s="2" t="s">
        <v>7213</v>
      </c>
      <c r="E2173" s="2" t="s">
        <v>30</v>
      </c>
      <c r="F2173" s="2" t="s">
        <v>54</v>
      </c>
      <c r="G2173" s="2" t="s">
        <v>425</v>
      </c>
      <c r="H2173" s="2" t="s">
        <v>7622</v>
      </c>
      <c r="I2173" s="3">
        <v>15534.945046443951</v>
      </c>
      <c r="J2173" s="3">
        <v>8153.7193226398958</v>
      </c>
      <c r="K2173" s="3">
        <v>15808.272883834536</v>
      </c>
      <c r="L2173" s="3">
        <v>34291.156211520014</v>
      </c>
      <c r="M2173" s="3">
        <v>15719.321405493301</v>
      </c>
      <c r="N2173" s="3">
        <v>10166.819909541689</v>
      </c>
      <c r="O2173" s="3">
        <v>99674.23477947338</v>
      </c>
    </row>
    <row r="2174" spans="1:15">
      <c r="A2174" s="2" t="s">
        <v>4570</v>
      </c>
      <c r="B2174" s="2" t="s">
        <v>67</v>
      </c>
      <c r="C2174" s="2" t="s">
        <v>4948</v>
      </c>
      <c r="D2174" s="2" t="s">
        <v>7157</v>
      </c>
      <c r="E2174" s="2" t="s">
        <v>30</v>
      </c>
      <c r="F2174" s="2" t="s">
        <v>54</v>
      </c>
      <c r="G2174" s="2" t="s">
        <v>425</v>
      </c>
      <c r="H2174" s="2" t="s">
        <v>7622</v>
      </c>
      <c r="I2174" s="3">
        <v>0</v>
      </c>
      <c r="J2174" s="3">
        <v>0</v>
      </c>
      <c r="K2174" s="3">
        <v>0</v>
      </c>
      <c r="L2174" s="3">
        <v>34291.151390183455</v>
      </c>
      <c r="M2174" s="3">
        <v>15719.319195356704</v>
      </c>
      <c r="N2174" s="3">
        <v>10166.818480086808</v>
      </c>
      <c r="O2174" s="3">
        <v>60177.289065626966</v>
      </c>
    </row>
    <row r="2175" spans="1:15">
      <c r="A2175" s="2" t="s">
        <v>4570</v>
      </c>
      <c r="B2175" s="2" t="s">
        <v>67</v>
      </c>
      <c r="C2175" s="2" t="s">
        <v>5051</v>
      </c>
      <c r="D2175" s="2" t="s">
        <v>5052</v>
      </c>
      <c r="E2175" s="2" t="s">
        <v>30</v>
      </c>
      <c r="F2175" s="2" t="s">
        <v>54</v>
      </c>
      <c r="G2175" s="2" t="s">
        <v>425</v>
      </c>
      <c r="H2175" s="2" t="s">
        <v>7622</v>
      </c>
      <c r="I2175" s="3">
        <v>-1.3969838619232178E-9</v>
      </c>
      <c r="J2175" s="3">
        <v>-4.6566128730773926E-10</v>
      </c>
      <c r="K2175" s="3">
        <v>7.2759576141834259E-10</v>
      </c>
      <c r="L2175" s="3">
        <v>-1.3620592653751373E-8</v>
      </c>
      <c r="M2175" s="3">
        <v>1.7898855730891228E-9</v>
      </c>
      <c r="N2175" s="3">
        <v>1.3969838619232178E-9</v>
      </c>
      <c r="O2175" s="3">
        <v>-1.1568772606551647E-8</v>
      </c>
    </row>
    <row r="2176" spans="1:15">
      <c r="A2176" s="2" t="s">
        <v>5571</v>
      </c>
      <c r="B2176" s="2" t="s">
        <v>747</v>
      </c>
      <c r="C2176" s="2" t="s">
        <v>6342</v>
      </c>
      <c r="D2176" s="2" t="s">
        <v>6343</v>
      </c>
      <c r="E2176" s="2" t="s">
        <v>443</v>
      </c>
      <c r="F2176" s="2" t="s">
        <v>456</v>
      </c>
      <c r="G2176" s="2" t="s">
        <v>468</v>
      </c>
      <c r="H2176" s="2" t="s">
        <v>746</v>
      </c>
      <c r="I2176" s="3">
        <v>33240.270000000004</v>
      </c>
      <c r="J2176" s="3">
        <v>4296.58</v>
      </c>
      <c r="K2176" s="3">
        <v>87562.760000000009</v>
      </c>
      <c r="L2176" s="3">
        <v>28357.66</v>
      </c>
      <c r="M2176" s="3">
        <v>14585.55</v>
      </c>
      <c r="N2176" s="3">
        <v>24569.239999999998</v>
      </c>
      <c r="O2176" s="3">
        <v>192612.06000000003</v>
      </c>
    </row>
    <row r="2177" spans="1:15">
      <c r="A2177" s="2" t="s">
        <v>5571</v>
      </c>
      <c r="B2177" s="2" t="s">
        <v>747</v>
      </c>
      <c r="C2177" s="2" t="s">
        <v>6165</v>
      </c>
      <c r="D2177" s="2" t="s">
        <v>6166</v>
      </c>
      <c r="E2177" s="2" t="s">
        <v>443</v>
      </c>
      <c r="F2177" s="2" t="s">
        <v>456</v>
      </c>
      <c r="G2177" s="2" t="s">
        <v>468</v>
      </c>
      <c r="H2177" s="2" t="s">
        <v>45</v>
      </c>
      <c r="I2177" s="3">
        <v>24156.239999999998</v>
      </c>
      <c r="J2177" s="3">
        <v>7905.8600000000006</v>
      </c>
      <c r="K2177" s="3">
        <v>69198.09</v>
      </c>
      <c r="L2177" s="3">
        <v>31456.759999999995</v>
      </c>
      <c r="M2177" s="3">
        <v>18690.18</v>
      </c>
      <c r="N2177" s="3">
        <v>15607.27</v>
      </c>
      <c r="O2177" s="3">
        <v>167014.39999999997</v>
      </c>
    </row>
    <row r="2178" spans="1:15">
      <c r="A2178" s="2" t="s">
        <v>5571</v>
      </c>
      <c r="B2178" s="2" t="s">
        <v>747</v>
      </c>
      <c r="C2178" s="2" t="s">
        <v>6344</v>
      </c>
      <c r="D2178" s="2" t="s">
        <v>6345</v>
      </c>
      <c r="E2178" s="2" t="s">
        <v>443</v>
      </c>
      <c r="F2178" s="2" t="s">
        <v>456</v>
      </c>
      <c r="G2178" s="2" t="s">
        <v>468</v>
      </c>
      <c r="H2178" s="2" t="s">
        <v>746</v>
      </c>
      <c r="I2178" s="3">
        <v>27420.880000000001</v>
      </c>
      <c r="J2178" s="3">
        <v>2665.2000000000003</v>
      </c>
      <c r="K2178" s="3">
        <v>48592.899999999994</v>
      </c>
      <c r="L2178" s="3">
        <v>19278.939999999999</v>
      </c>
      <c r="M2178" s="3">
        <v>8901.1500000000015</v>
      </c>
      <c r="N2178" s="3">
        <v>15350.73</v>
      </c>
      <c r="O2178" s="3">
        <v>122209.8</v>
      </c>
    </row>
    <row r="2179" spans="1:15">
      <c r="A2179" s="2" t="s">
        <v>5571</v>
      </c>
      <c r="B2179" s="2" t="s">
        <v>747</v>
      </c>
      <c r="C2179" s="2" t="s">
        <v>6338</v>
      </c>
      <c r="D2179" s="2" t="s">
        <v>6339</v>
      </c>
      <c r="E2179" s="2" t="s">
        <v>443</v>
      </c>
      <c r="F2179" s="2" t="s">
        <v>456</v>
      </c>
      <c r="G2179" s="2" t="s">
        <v>468</v>
      </c>
      <c r="H2179" s="2" t="s">
        <v>1526</v>
      </c>
      <c r="I2179" s="3">
        <v>33257.979999999996</v>
      </c>
      <c r="J2179" s="3">
        <v>0</v>
      </c>
      <c r="K2179" s="3">
        <v>35844.21</v>
      </c>
      <c r="L2179" s="3">
        <v>3672.79</v>
      </c>
      <c r="M2179" s="3">
        <v>4411.0200000000004</v>
      </c>
      <c r="N2179" s="3">
        <v>14838.669999999998</v>
      </c>
      <c r="O2179" s="3">
        <v>92024.67</v>
      </c>
    </row>
    <row r="2180" spans="1:15">
      <c r="A2180" s="2" t="s">
        <v>5571</v>
      </c>
      <c r="B2180" s="2" t="s">
        <v>747</v>
      </c>
      <c r="C2180" s="2" t="s">
        <v>6336</v>
      </c>
      <c r="D2180" s="2" t="s">
        <v>6337</v>
      </c>
      <c r="E2180" s="2" t="s">
        <v>443</v>
      </c>
      <c r="F2180" s="2" t="s">
        <v>456</v>
      </c>
      <c r="G2180" s="2" t="s">
        <v>468</v>
      </c>
      <c r="H2180" s="2" t="s">
        <v>1526</v>
      </c>
      <c r="I2180" s="3">
        <v>17141.16</v>
      </c>
      <c r="J2180" s="3">
        <v>0</v>
      </c>
      <c r="K2180" s="3">
        <v>19985.130000000005</v>
      </c>
      <c r="L2180" s="3">
        <v>21715.879999999997</v>
      </c>
      <c r="M2180" s="3">
        <v>10508.349999999999</v>
      </c>
      <c r="N2180" s="3">
        <v>22640.879999999997</v>
      </c>
      <c r="O2180" s="3">
        <v>91991.4</v>
      </c>
    </row>
    <row r="2181" spans="1:15">
      <c r="A2181" s="2" t="s">
        <v>5571</v>
      </c>
      <c r="B2181" s="2" t="s">
        <v>747</v>
      </c>
      <c r="C2181" s="2" t="s">
        <v>6340</v>
      </c>
      <c r="D2181" s="2" t="s">
        <v>6341</v>
      </c>
      <c r="E2181" s="2" t="s">
        <v>443</v>
      </c>
      <c r="F2181" s="2" t="s">
        <v>456</v>
      </c>
      <c r="G2181" s="2" t="s">
        <v>468</v>
      </c>
      <c r="H2181" s="2" t="s">
        <v>1526</v>
      </c>
      <c r="I2181" s="3">
        <v>20127.990000000002</v>
      </c>
      <c r="J2181" s="3">
        <v>3711.7000000000003</v>
      </c>
      <c r="K2181" s="3">
        <v>21550.7</v>
      </c>
      <c r="L2181" s="3">
        <v>21964.84</v>
      </c>
      <c r="M2181" s="3">
        <v>1176.8000000000002</v>
      </c>
      <c r="N2181" s="3">
        <v>5253.8</v>
      </c>
      <c r="O2181" s="3">
        <v>73785.83</v>
      </c>
    </row>
    <row r="2182" spans="1:15">
      <c r="A2182" s="2" t="s">
        <v>5571</v>
      </c>
      <c r="B2182" s="2" t="s">
        <v>747</v>
      </c>
      <c r="C2182" s="2" t="s">
        <v>6334</v>
      </c>
      <c r="D2182" s="2" t="s">
        <v>6335</v>
      </c>
      <c r="E2182" s="2" t="s">
        <v>443</v>
      </c>
      <c r="F2182" s="2" t="s">
        <v>456</v>
      </c>
      <c r="G2182" s="2" t="s">
        <v>468</v>
      </c>
      <c r="H2182" s="2" t="s">
        <v>1526</v>
      </c>
      <c r="I2182" s="3">
        <v>13270.260000000002</v>
      </c>
      <c r="J2182" s="3">
        <v>5262.04</v>
      </c>
      <c r="K2182" s="3">
        <v>15144.52</v>
      </c>
      <c r="L2182" s="3">
        <v>19137.339999999997</v>
      </c>
      <c r="M2182" s="3">
        <v>8265.64</v>
      </c>
      <c r="N2182" s="3">
        <v>11165.880000000001</v>
      </c>
      <c r="O2182" s="3">
        <v>72245.679999999993</v>
      </c>
    </row>
    <row r="2183" spans="1:15">
      <c r="A2183" s="2" t="s">
        <v>5571</v>
      </c>
      <c r="B2183" s="2" t="s">
        <v>747</v>
      </c>
      <c r="C2183" s="2" t="s">
        <v>6167</v>
      </c>
      <c r="D2183" s="2" t="s">
        <v>6168</v>
      </c>
      <c r="E2183" s="2" t="s">
        <v>443</v>
      </c>
      <c r="F2183" s="2" t="s">
        <v>456</v>
      </c>
      <c r="G2183" s="2" t="s">
        <v>468</v>
      </c>
      <c r="H2183" s="2" t="s">
        <v>45</v>
      </c>
      <c r="I2183" s="3">
        <v>11495.8</v>
      </c>
      <c r="J2183" s="3">
        <v>0</v>
      </c>
      <c r="K2183" s="3">
        <v>8307.1999999999989</v>
      </c>
      <c r="L2183" s="3">
        <v>2491.5200000000004</v>
      </c>
      <c r="M2183" s="3">
        <v>793.44</v>
      </c>
      <c r="N2183" s="3">
        <v>2633.58</v>
      </c>
      <c r="O2183" s="3">
        <v>25721.539999999997</v>
      </c>
    </row>
    <row r="2184" spans="1:15">
      <c r="A2184" s="2" t="s">
        <v>5571</v>
      </c>
      <c r="B2184" s="2" t="s">
        <v>747</v>
      </c>
      <c r="C2184" s="2" t="s">
        <v>6173</v>
      </c>
      <c r="D2184" s="2" t="s">
        <v>6174</v>
      </c>
      <c r="E2184" s="2" t="s">
        <v>443</v>
      </c>
      <c r="F2184" s="2" t="s">
        <v>456</v>
      </c>
      <c r="G2184" s="2" t="s">
        <v>468</v>
      </c>
      <c r="H2184" s="2" t="s">
        <v>45</v>
      </c>
      <c r="I2184" s="3">
        <v>1594.3600000000001</v>
      </c>
      <c r="J2184" s="3">
        <v>0</v>
      </c>
      <c r="K2184" s="3">
        <v>1560.1200000000001</v>
      </c>
      <c r="L2184" s="3">
        <v>1512.56</v>
      </c>
      <c r="M2184" s="3">
        <v>827.6400000000001</v>
      </c>
      <c r="N2184" s="3">
        <v>0</v>
      </c>
      <c r="O2184" s="3">
        <v>5494.68</v>
      </c>
    </row>
    <row r="2185" spans="1:15">
      <c r="A2185" s="2" t="s">
        <v>5571</v>
      </c>
      <c r="B2185" s="2" t="s">
        <v>747</v>
      </c>
      <c r="C2185" s="2" t="s">
        <v>7633</v>
      </c>
      <c r="D2185" s="2" t="s">
        <v>7634</v>
      </c>
      <c r="E2185" s="2" t="s">
        <v>443</v>
      </c>
      <c r="F2185" s="2" t="s">
        <v>456</v>
      </c>
      <c r="G2185" s="2" t="s">
        <v>468</v>
      </c>
      <c r="H2185" s="2" t="s">
        <v>45</v>
      </c>
      <c r="I2185" s="3">
        <v>0</v>
      </c>
      <c r="J2185" s="3">
        <v>0</v>
      </c>
      <c r="K2185" s="3">
        <v>2422</v>
      </c>
      <c r="L2185" s="3">
        <v>1882.56</v>
      </c>
      <c r="M2185" s="3">
        <v>827.6400000000001</v>
      </c>
      <c r="N2185" s="3">
        <v>0</v>
      </c>
      <c r="O2185" s="3">
        <v>5132.2000000000007</v>
      </c>
    </row>
    <row r="2186" spans="1:15">
      <c r="A2186" s="2" t="s">
        <v>5571</v>
      </c>
      <c r="B2186" s="2" t="s">
        <v>747</v>
      </c>
      <c r="C2186" s="2" t="s">
        <v>6410</v>
      </c>
      <c r="D2186" s="2" t="s">
        <v>6411</v>
      </c>
      <c r="E2186" s="2" t="s">
        <v>443</v>
      </c>
      <c r="F2186" s="2" t="s">
        <v>456</v>
      </c>
      <c r="G2186" s="2" t="s">
        <v>468</v>
      </c>
      <c r="H2186" s="2" t="s">
        <v>45</v>
      </c>
      <c r="I2186" s="3">
        <v>0</v>
      </c>
      <c r="J2186" s="3">
        <v>0</v>
      </c>
      <c r="K2186" s="3">
        <v>1211</v>
      </c>
      <c r="L2186" s="3">
        <v>1723.68</v>
      </c>
      <c r="M2186" s="3">
        <v>0</v>
      </c>
      <c r="N2186" s="3">
        <v>1115.8400000000001</v>
      </c>
      <c r="O2186" s="3">
        <v>4050.5200000000004</v>
      </c>
    </row>
    <row r="2187" spans="1:15">
      <c r="A2187" s="2" t="s">
        <v>5571</v>
      </c>
      <c r="B2187" s="2" t="s">
        <v>747</v>
      </c>
      <c r="C2187" s="2" t="s">
        <v>6171</v>
      </c>
      <c r="D2187" s="2" t="s">
        <v>6172</v>
      </c>
      <c r="E2187" s="2" t="s">
        <v>443</v>
      </c>
      <c r="F2187" s="2" t="s">
        <v>456</v>
      </c>
      <c r="G2187" s="2" t="s">
        <v>468</v>
      </c>
      <c r="H2187" s="2" t="s">
        <v>45</v>
      </c>
      <c r="I2187" s="3">
        <v>1176.8000000000002</v>
      </c>
      <c r="J2187" s="3">
        <v>0</v>
      </c>
      <c r="K2187" s="3">
        <v>0</v>
      </c>
      <c r="L2187" s="3">
        <v>1211</v>
      </c>
      <c r="M2187" s="3">
        <v>827.6400000000001</v>
      </c>
      <c r="N2187" s="3">
        <v>0</v>
      </c>
      <c r="O2187" s="3">
        <v>3215.4400000000005</v>
      </c>
    </row>
    <row r="2188" spans="1:15">
      <c r="A2188" s="2" t="s">
        <v>5571</v>
      </c>
      <c r="B2188" s="2" t="s">
        <v>747</v>
      </c>
      <c r="C2188" s="2" t="s">
        <v>6408</v>
      </c>
      <c r="D2188" s="2" t="s">
        <v>6409</v>
      </c>
      <c r="E2188" s="2" t="s">
        <v>443</v>
      </c>
      <c r="F2188" s="2" t="s">
        <v>456</v>
      </c>
      <c r="G2188" s="2" t="s">
        <v>468</v>
      </c>
      <c r="H2188" s="2" t="s">
        <v>45</v>
      </c>
      <c r="I2188" s="3">
        <v>0</v>
      </c>
      <c r="J2188" s="3">
        <v>0</v>
      </c>
      <c r="K2188" s="3">
        <v>0</v>
      </c>
      <c r="L2188" s="3">
        <v>0</v>
      </c>
      <c r="M2188" s="3">
        <v>1211</v>
      </c>
      <c r="N2188" s="3">
        <v>1258.56</v>
      </c>
      <c r="O2188" s="3">
        <v>2469.56</v>
      </c>
    </row>
    <row r="2189" spans="1:15">
      <c r="A2189" s="2" t="s">
        <v>5571</v>
      </c>
      <c r="B2189" s="2" t="s">
        <v>747</v>
      </c>
      <c r="C2189" s="2" t="s">
        <v>6169</v>
      </c>
      <c r="D2189" s="2" t="s">
        <v>6170</v>
      </c>
      <c r="E2189" s="2" t="s">
        <v>443</v>
      </c>
      <c r="F2189" s="2" t="s">
        <v>456</v>
      </c>
      <c r="G2189" s="2" t="s">
        <v>468</v>
      </c>
      <c r="H2189" s="2" t="s">
        <v>45</v>
      </c>
      <c r="I2189" s="3">
        <v>1211</v>
      </c>
      <c r="J2189" s="3">
        <v>0</v>
      </c>
      <c r="K2189" s="3">
        <v>0</v>
      </c>
      <c r="L2189" s="3">
        <v>0</v>
      </c>
      <c r="M2189" s="3">
        <v>1211</v>
      </c>
      <c r="N2189" s="3">
        <v>0</v>
      </c>
      <c r="O2189" s="3">
        <v>2422</v>
      </c>
    </row>
    <row r="2190" spans="1:15">
      <c r="A2190" s="2" t="s">
        <v>5571</v>
      </c>
      <c r="B2190" s="2" t="s">
        <v>747</v>
      </c>
      <c r="C2190" s="2" t="s">
        <v>6175</v>
      </c>
      <c r="D2190" s="2" t="s">
        <v>6176</v>
      </c>
      <c r="E2190" s="2" t="s">
        <v>443</v>
      </c>
      <c r="F2190" s="2" t="s">
        <v>456</v>
      </c>
      <c r="G2190" s="2" t="s">
        <v>468</v>
      </c>
      <c r="H2190" s="2" t="s">
        <v>45</v>
      </c>
      <c r="I2190" s="3">
        <v>0</v>
      </c>
      <c r="J2190" s="3">
        <v>0</v>
      </c>
      <c r="K2190" s="3">
        <v>0</v>
      </c>
      <c r="L2190" s="3">
        <v>2197.44</v>
      </c>
      <c r="M2190" s="3">
        <v>0</v>
      </c>
      <c r="N2190" s="3">
        <v>0</v>
      </c>
      <c r="O2190" s="3">
        <v>2197.44</v>
      </c>
    </row>
    <row r="2191" spans="1:15">
      <c r="A2191" s="2" t="s">
        <v>5571</v>
      </c>
      <c r="B2191" s="2" t="s">
        <v>34</v>
      </c>
      <c r="C2191" s="2" t="s">
        <v>5800</v>
      </c>
      <c r="D2191" s="2" t="s">
        <v>5801</v>
      </c>
      <c r="E2191" s="2" t="s">
        <v>30</v>
      </c>
      <c r="F2191" s="2" t="s">
        <v>31</v>
      </c>
      <c r="G2191" s="2" t="s">
        <v>32</v>
      </c>
      <c r="H2191" s="2" t="s">
        <v>45</v>
      </c>
      <c r="I2191" s="3">
        <v>518365.23504725343</v>
      </c>
      <c r="J2191" s="3">
        <v>0</v>
      </c>
      <c r="K2191" s="3">
        <v>447606.89336881763</v>
      </c>
      <c r="L2191" s="3">
        <v>782324.92674537364</v>
      </c>
      <c r="M2191" s="3">
        <v>337555.44836716156</v>
      </c>
      <c r="N2191" s="3">
        <v>1483854.9451845395</v>
      </c>
      <c r="O2191" s="3">
        <v>3569707.4487131462</v>
      </c>
    </row>
    <row r="2192" spans="1:15">
      <c r="A2192" s="2" t="s">
        <v>5571</v>
      </c>
      <c r="B2192" s="2" t="s">
        <v>34</v>
      </c>
      <c r="C2192" s="2" t="s">
        <v>5804</v>
      </c>
      <c r="D2192" s="2" t="s">
        <v>5805</v>
      </c>
      <c r="E2192" s="2" t="s">
        <v>30</v>
      </c>
      <c r="F2192" s="2" t="s">
        <v>31</v>
      </c>
      <c r="G2192" s="2" t="s">
        <v>32</v>
      </c>
      <c r="H2192" s="2" t="s">
        <v>33</v>
      </c>
      <c r="I2192" s="3">
        <v>302828.15999999997</v>
      </c>
      <c r="J2192" s="3">
        <v>0</v>
      </c>
      <c r="K2192" s="3">
        <v>525548.72</v>
      </c>
      <c r="L2192" s="3">
        <v>550892.88</v>
      </c>
      <c r="M2192" s="3">
        <v>62425.689999999988</v>
      </c>
      <c r="N2192" s="3">
        <v>540017.55000000005</v>
      </c>
      <c r="O2192" s="3">
        <v>1981713</v>
      </c>
    </row>
    <row r="2193" spans="1:15">
      <c r="A2193" s="2" t="s">
        <v>5571</v>
      </c>
      <c r="B2193" s="2" t="s">
        <v>34</v>
      </c>
      <c r="C2193" s="2" t="s">
        <v>5806</v>
      </c>
      <c r="D2193" s="2" t="s">
        <v>5807</v>
      </c>
      <c r="E2193" s="2" t="s">
        <v>30</v>
      </c>
      <c r="F2193" s="2" t="s">
        <v>31</v>
      </c>
      <c r="G2193" s="2" t="s">
        <v>32</v>
      </c>
      <c r="H2193" s="2" t="s">
        <v>33</v>
      </c>
      <c r="I2193" s="3">
        <v>388158.49000000011</v>
      </c>
      <c r="J2193" s="3">
        <v>0</v>
      </c>
      <c r="K2193" s="3">
        <v>325210.31999999995</v>
      </c>
      <c r="L2193" s="3">
        <v>403212.99</v>
      </c>
      <c r="M2193" s="3">
        <v>148366.19</v>
      </c>
      <c r="N2193" s="3">
        <v>514006.41999999993</v>
      </c>
      <c r="O2193" s="3">
        <v>1778954.41</v>
      </c>
    </row>
    <row r="2194" spans="1:15">
      <c r="A2194" s="2" t="s">
        <v>5571</v>
      </c>
      <c r="B2194" s="2" t="s">
        <v>34</v>
      </c>
      <c r="C2194" s="2" t="s">
        <v>5802</v>
      </c>
      <c r="D2194" s="2" t="s">
        <v>5803</v>
      </c>
      <c r="E2194" s="2" t="s">
        <v>30</v>
      </c>
      <c r="F2194" s="2" t="s">
        <v>31</v>
      </c>
      <c r="G2194" s="2" t="s">
        <v>32</v>
      </c>
      <c r="H2194" s="2" t="s">
        <v>33</v>
      </c>
      <c r="I2194" s="3">
        <v>313463.33999999997</v>
      </c>
      <c r="J2194" s="3">
        <v>0</v>
      </c>
      <c r="K2194" s="3">
        <v>224198.88000000003</v>
      </c>
      <c r="L2194" s="3">
        <v>406545.8</v>
      </c>
      <c r="M2194" s="3">
        <v>110464.59000000003</v>
      </c>
      <c r="N2194" s="3">
        <v>390491.91</v>
      </c>
      <c r="O2194" s="3">
        <v>1445164.52</v>
      </c>
    </row>
    <row r="2195" spans="1:15">
      <c r="A2195" s="2" t="s">
        <v>5571</v>
      </c>
      <c r="B2195" s="2" t="s">
        <v>1324</v>
      </c>
      <c r="C2195" s="2" t="s">
        <v>5576</v>
      </c>
      <c r="D2195" s="2" t="s">
        <v>6161</v>
      </c>
      <c r="E2195" s="2" t="s">
        <v>443</v>
      </c>
      <c r="F2195" s="2" t="s">
        <v>456</v>
      </c>
      <c r="G2195" s="2" t="s">
        <v>457</v>
      </c>
      <c r="H2195" s="2" t="s">
        <v>2586</v>
      </c>
      <c r="I2195" s="3">
        <v>2100643.5684351036</v>
      </c>
      <c r="J2195" s="3">
        <v>955444.34569126414</v>
      </c>
      <c r="K2195" s="3">
        <v>1690282.146229296</v>
      </c>
      <c r="L2195" s="3">
        <v>2650447.6336566047</v>
      </c>
      <c r="M2195" s="3">
        <v>1648911.6626464722</v>
      </c>
      <c r="N2195" s="3">
        <v>187094.0629371313</v>
      </c>
      <c r="O2195" s="3">
        <v>9232823.4195958711</v>
      </c>
    </row>
    <row r="2196" spans="1:15">
      <c r="A2196" s="2" t="s">
        <v>5571</v>
      </c>
      <c r="B2196" s="2" t="s">
        <v>1324</v>
      </c>
      <c r="C2196" s="2" t="s">
        <v>6163</v>
      </c>
      <c r="D2196" s="2" t="s">
        <v>6164</v>
      </c>
      <c r="E2196" s="2" t="s">
        <v>443</v>
      </c>
      <c r="F2196" s="2" t="s">
        <v>456</v>
      </c>
      <c r="G2196" s="2" t="s">
        <v>457</v>
      </c>
      <c r="H2196" s="2" t="s">
        <v>3073</v>
      </c>
      <c r="I2196" s="3">
        <v>1964272.4784351035</v>
      </c>
      <c r="J2196" s="3">
        <v>959236.98569126404</v>
      </c>
      <c r="K2196" s="3">
        <v>1281050.4462292963</v>
      </c>
      <c r="L2196" s="3">
        <v>2341163.7336566048</v>
      </c>
      <c r="M2196" s="3">
        <v>1483779.2926464726</v>
      </c>
      <c r="N2196" s="3">
        <v>47792.112937131329</v>
      </c>
      <c r="O2196" s="3">
        <v>8077295.0495958719</v>
      </c>
    </row>
    <row r="2197" spans="1:15">
      <c r="A2197" s="2" t="s">
        <v>5571</v>
      </c>
      <c r="B2197" s="2" t="s">
        <v>459</v>
      </c>
      <c r="C2197" s="2" t="s">
        <v>5840</v>
      </c>
      <c r="D2197" s="2" t="s">
        <v>6177</v>
      </c>
      <c r="E2197" s="2" t="s">
        <v>443</v>
      </c>
      <c r="F2197" s="2" t="s">
        <v>456</v>
      </c>
      <c r="G2197" s="2" t="s">
        <v>468</v>
      </c>
      <c r="H2197" s="2" t="s">
        <v>45</v>
      </c>
      <c r="I2197" s="3">
        <v>0</v>
      </c>
      <c r="J2197" s="3">
        <v>0</v>
      </c>
      <c r="K2197" s="3">
        <v>299012.00000000006</v>
      </c>
      <c r="L2197" s="3">
        <v>14445.640000000001</v>
      </c>
      <c r="M2197" s="3">
        <v>36069.340000000004</v>
      </c>
      <c r="N2197" s="3">
        <v>10465.679999999998</v>
      </c>
      <c r="O2197" s="3">
        <v>359992.66000000009</v>
      </c>
    </row>
    <row r="2198" spans="1:15">
      <c r="A2198" s="2" t="s">
        <v>5571</v>
      </c>
      <c r="B2198" s="2" t="s">
        <v>459</v>
      </c>
      <c r="C2198" s="2" t="s">
        <v>5804</v>
      </c>
      <c r="D2198" s="2" t="s">
        <v>6333</v>
      </c>
      <c r="E2198" s="2" t="s">
        <v>443</v>
      </c>
      <c r="F2198" s="2" t="s">
        <v>456</v>
      </c>
      <c r="G2198" s="2" t="s">
        <v>468</v>
      </c>
      <c r="H2198" s="2" t="s">
        <v>458</v>
      </c>
      <c r="I2198" s="3">
        <v>38509.32</v>
      </c>
      <c r="J2198" s="3">
        <v>0</v>
      </c>
      <c r="K2198" s="3">
        <v>105794.30999999998</v>
      </c>
      <c r="L2198" s="3">
        <v>71601.03</v>
      </c>
      <c r="M2198" s="3">
        <v>38044.589999999997</v>
      </c>
      <c r="N2198" s="3">
        <v>16579.519999999997</v>
      </c>
      <c r="O2198" s="3">
        <v>270528.77</v>
      </c>
    </row>
    <row r="2199" spans="1:15">
      <c r="A2199" s="2" t="s">
        <v>5571</v>
      </c>
      <c r="B2199" s="2" t="s">
        <v>459</v>
      </c>
      <c r="C2199" s="2" t="s">
        <v>6122</v>
      </c>
      <c r="D2199" s="2" t="s">
        <v>6123</v>
      </c>
      <c r="E2199" s="2" t="s">
        <v>443</v>
      </c>
      <c r="F2199" s="2" t="s">
        <v>444</v>
      </c>
      <c r="G2199" s="2" t="s">
        <v>444</v>
      </c>
      <c r="H2199" s="2" t="s">
        <v>2591</v>
      </c>
      <c r="I2199" s="3">
        <v>32234.109999999993</v>
      </c>
      <c r="J2199" s="3">
        <v>0</v>
      </c>
      <c r="K2199" s="3">
        <v>97279.059999999983</v>
      </c>
      <c r="L2199" s="3">
        <v>67500.570000000007</v>
      </c>
      <c r="M2199" s="3">
        <v>45898.21</v>
      </c>
      <c r="N2199" s="3">
        <v>19764.61</v>
      </c>
      <c r="O2199" s="3">
        <v>262676.56</v>
      </c>
    </row>
    <row r="2200" spans="1:15">
      <c r="A2200" s="2" t="s">
        <v>5571</v>
      </c>
      <c r="B2200" s="2" t="s">
        <v>459</v>
      </c>
      <c r="C2200" s="2" t="s">
        <v>5950</v>
      </c>
      <c r="D2200" s="2" t="s">
        <v>6162</v>
      </c>
      <c r="E2200" s="2" t="s">
        <v>443</v>
      </c>
      <c r="F2200" s="2" t="s">
        <v>456</v>
      </c>
      <c r="G2200" s="2" t="s">
        <v>457</v>
      </c>
      <c r="H2200" s="2" t="s">
        <v>458</v>
      </c>
      <c r="I2200" s="3">
        <v>51719.22</v>
      </c>
      <c r="J2200" s="3">
        <v>0</v>
      </c>
      <c r="K2200" s="3">
        <v>106367.49999999999</v>
      </c>
      <c r="L2200" s="3">
        <v>43940.909999999996</v>
      </c>
      <c r="M2200" s="3">
        <v>40639.360000000008</v>
      </c>
      <c r="N2200" s="3">
        <v>16603.41</v>
      </c>
      <c r="O2200" s="3">
        <v>259270.39999999999</v>
      </c>
    </row>
    <row r="2201" spans="1:15">
      <c r="A2201" s="2" t="s">
        <v>5571</v>
      </c>
      <c r="B2201" s="2" t="s">
        <v>46</v>
      </c>
      <c r="C2201" s="2" t="s">
        <v>5814</v>
      </c>
      <c r="D2201" s="2" t="s">
        <v>5815</v>
      </c>
      <c r="E2201" s="2" t="s">
        <v>30</v>
      </c>
      <c r="F2201" s="2" t="s">
        <v>31</v>
      </c>
      <c r="G2201" s="2" t="s">
        <v>32</v>
      </c>
      <c r="H2201" s="2" t="s">
        <v>49</v>
      </c>
      <c r="I2201" s="3">
        <v>1060242.47</v>
      </c>
      <c r="J2201" s="3">
        <v>431333.56</v>
      </c>
      <c r="K2201" s="3">
        <v>1612038.9400000004</v>
      </c>
      <c r="L2201" s="3">
        <v>827513.7</v>
      </c>
      <c r="M2201" s="3">
        <v>343502.01999999996</v>
      </c>
      <c r="N2201" s="3">
        <v>1529784.0799999998</v>
      </c>
      <c r="O2201" s="3">
        <v>5804414.7700000005</v>
      </c>
    </row>
    <row r="2202" spans="1:15">
      <c r="A2202" s="2" t="s">
        <v>5571</v>
      </c>
      <c r="B2202" s="2" t="s">
        <v>46</v>
      </c>
      <c r="C2202" s="2" t="s">
        <v>5576</v>
      </c>
      <c r="D2202" s="2" t="s">
        <v>5816</v>
      </c>
      <c r="E2202" s="2" t="s">
        <v>30</v>
      </c>
      <c r="F2202" s="2" t="s">
        <v>31</v>
      </c>
      <c r="G2202" s="2" t="s">
        <v>32</v>
      </c>
      <c r="H2202" s="2" t="s">
        <v>49</v>
      </c>
      <c r="I2202" s="3">
        <v>845908.30000000016</v>
      </c>
      <c r="J2202" s="3">
        <v>230293</v>
      </c>
      <c r="K2202" s="3">
        <v>1552224.7100000002</v>
      </c>
      <c r="L2202" s="3">
        <v>608332.4800000001</v>
      </c>
      <c r="M2202" s="3">
        <v>188692.81</v>
      </c>
      <c r="N2202" s="3">
        <v>1012435.0599999999</v>
      </c>
      <c r="O2202" s="3">
        <v>4437886.3600000003</v>
      </c>
    </row>
    <row r="2203" spans="1:15">
      <c r="A2203" s="2" t="s">
        <v>5571</v>
      </c>
      <c r="B2203" s="2" t="s">
        <v>46</v>
      </c>
      <c r="C2203" s="2" t="s">
        <v>5798</v>
      </c>
      <c r="D2203" s="2" t="s">
        <v>5799</v>
      </c>
      <c r="E2203" s="2" t="s">
        <v>30</v>
      </c>
      <c r="F2203" s="2" t="s">
        <v>31</v>
      </c>
      <c r="G2203" s="2" t="s">
        <v>1722</v>
      </c>
      <c r="H2203" s="2" t="s">
        <v>49</v>
      </c>
      <c r="I2203" s="3">
        <v>778151.33</v>
      </c>
      <c r="J2203" s="3">
        <v>195797.93000000002</v>
      </c>
      <c r="K2203" s="3">
        <v>1473971.9700000002</v>
      </c>
      <c r="L2203" s="3">
        <v>439363.4</v>
      </c>
      <c r="M2203" s="3">
        <v>263558.13</v>
      </c>
      <c r="N2203" s="3">
        <v>778025.76</v>
      </c>
      <c r="O2203" s="3">
        <v>3928868.52</v>
      </c>
    </row>
    <row r="2204" spans="1:15">
      <c r="A2204" s="2" t="s">
        <v>5571</v>
      </c>
      <c r="B2204" s="2" t="s">
        <v>46</v>
      </c>
      <c r="C2204" s="2" t="s">
        <v>5817</v>
      </c>
      <c r="D2204" s="2" t="s">
        <v>5818</v>
      </c>
      <c r="E2204" s="2" t="s">
        <v>30</v>
      </c>
      <c r="F2204" s="2" t="s">
        <v>31</v>
      </c>
      <c r="G2204" s="2" t="s">
        <v>32</v>
      </c>
      <c r="H2204" s="2" t="s">
        <v>49</v>
      </c>
      <c r="I2204" s="3">
        <v>382731.52000000002</v>
      </c>
      <c r="J2204" s="3">
        <v>134659.29</v>
      </c>
      <c r="K2204" s="3">
        <v>1153072.6900000002</v>
      </c>
      <c r="L2204" s="3">
        <v>204484.07</v>
      </c>
      <c r="M2204" s="3">
        <v>132343.10000000003</v>
      </c>
      <c r="N2204" s="3">
        <v>719038.81</v>
      </c>
      <c r="O2204" s="3">
        <v>2726329.4800000004</v>
      </c>
    </row>
    <row r="2205" spans="1:15">
      <c r="A2205" s="2" t="s">
        <v>5571</v>
      </c>
      <c r="B2205" s="2" t="s">
        <v>445</v>
      </c>
      <c r="C2205" s="2" t="s">
        <v>6204</v>
      </c>
      <c r="D2205" s="2" t="s">
        <v>6205</v>
      </c>
      <c r="E2205" s="2" t="s">
        <v>443</v>
      </c>
      <c r="F2205" s="2" t="s">
        <v>456</v>
      </c>
      <c r="G2205" s="2" t="s">
        <v>468</v>
      </c>
      <c r="H2205" s="2" t="s">
        <v>45</v>
      </c>
      <c r="I2205" s="3">
        <v>45116.608992000001</v>
      </c>
      <c r="J2205" s="3">
        <v>62210.383018800014</v>
      </c>
      <c r="K2205" s="3">
        <v>35413.051314000004</v>
      </c>
      <c r="L2205" s="3">
        <v>76611.460812000005</v>
      </c>
      <c r="M2205" s="3">
        <v>23503.880368799997</v>
      </c>
      <c r="N2205" s="3">
        <v>100792.4873868</v>
      </c>
      <c r="O2205" s="3">
        <v>343647.87189240009</v>
      </c>
    </row>
    <row r="2206" spans="1:15">
      <c r="A2206" s="2" t="s">
        <v>5571</v>
      </c>
      <c r="B2206" s="2" t="s">
        <v>445</v>
      </c>
      <c r="C2206" s="2" t="s">
        <v>6206</v>
      </c>
      <c r="D2206" s="2" t="s">
        <v>6207</v>
      </c>
      <c r="E2206" s="2" t="s">
        <v>443</v>
      </c>
      <c r="F2206" s="2" t="s">
        <v>456</v>
      </c>
      <c r="G2206" s="2" t="s">
        <v>468</v>
      </c>
      <c r="H2206" s="2" t="s">
        <v>45</v>
      </c>
      <c r="I2206" s="3">
        <v>45116.608992000001</v>
      </c>
      <c r="J2206" s="3">
        <v>62210.383018799999</v>
      </c>
      <c r="K2206" s="3">
        <v>35413.051314000004</v>
      </c>
      <c r="L2206" s="3">
        <v>76611.460812000019</v>
      </c>
      <c r="M2206" s="3">
        <v>23503.880368800001</v>
      </c>
      <c r="N2206" s="3">
        <v>100792.48738680001</v>
      </c>
      <c r="O2206" s="3">
        <v>343647.87189240009</v>
      </c>
    </row>
    <row r="2207" spans="1:15">
      <c r="A2207" s="2" t="s">
        <v>5571</v>
      </c>
      <c r="B2207" s="2" t="s">
        <v>445</v>
      </c>
      <c r="C2207" s="2" t="s">
        <v>6193</v>
      </c>
      <c r="D2207" s="2" t="s">
        <v>6194</v>
      </c>
      <c r="E2207" s="2" t="s">
        <v>443</v>
      </c>
      <c r="F2207" s="2" t="s">
        <v>456</v>
      </c>
      <c r="G2207" s="2" t="s">
        <v>468</v>
      </c>
      <c r="H2207" s="2" t="s">
        <v>45</v>
      </c>
      <c r="I2207" s="3">
        <v>45116.608991999994</v>
      </c>
      <c r="J2207" s="3">
        <v>62210.383018799999</v>
      </c>
      <c r="K2207" s="3">
        <v>35413.051314000011</v>
      </c>
      <c r="L2207" s="3">
        <v>76611.460812000005</v>
      </c>
      <c r="M2207" s="3">
        <v>23503.880368799997</v>
      </c>
      <c r="N2207" s="3">
        <v>100792.48738680001</v>
      </c>
      <c r="O2207" s="3">
        <v>343647.87189240009</v>
      </c>
    </row>
    <row r="2208" spans="1:15">
      <c r="A2208" s="2" t="s">
        <v>5571</v>
      </c>
      <c r="B2208" s="2" t="s">
        <v>445</v>
      </c>
      <c r="C2208" s="2" t="s">
        <v>6233</v>
      </c>
      <c r="D2208" s="2" t="s">
        <v>6234</v>
      </c>
      <c r="E2208" s="2" t="s">
        <v>443</v>
      </c>
      <c r="F2208" s="2" t="s">
        <v>456</v>
      </c>
      <c r="G2208" s="2" t="s">
        <v>468</v>
      </c>
      <c r="H2208" s="2" t="s">
        <v>45</v>
      </c>
      <c r="I2208" s="3">
        <v>45116.608992000001</v>
      </c>
      <c r="J2208" s="3">
        <v>62210.383018800014</v>
      </c>
      <c r="K2208" s="3">
        <v>35413.051314000026</v>
      </c>
      <c r="L2208" s="3">
        <v>76611.460812000005</v>
      </c>
      <c r="M2208" s="3">
        <v>23503.880368799997</v>
      </c>
      <c r="N2208" s="3">
        <v>100792.4873868</v>
      </c>
      <c r="O2208" s="3">
        <v>343647.87189240009</v>
      </c>
    </row>
    <row r="2209" spans="1:15">
      <c r="A2209" s="2" t="s">
        <v>5571</v>
      </c>
      <c r="B2209" s="2" t="s">
        <v>445</v>
      </c>
      <c r="C2209" s="2" t="s">
        <v>5901</v>
      </c>
      <c r="D2209" s="2" t="s">
        <v>6195</v>
      </c>
      <c r="E2209" s="2" t="s">
        <v>443</v>
      </c>
      <c r="F2209" s="2" t="s">
        <v>456</v>
      </c>
      <c r="G2209" s="2" t="s">
        <v>468</v>
      </c>
      <c r="H2209" s="2" t="s">
        <v>45</v>
      </c>
      <c r="I2209" s="3">
        <v>45116.608991999994</v>
      </c>
      <c r="J2209" s="3">
        <v>62210.383018799999</v>
      </c>
      <c r="K2209" s="3">
        <v>35413.051313999997</v>
      </c>
      <c r="L2209" s="3">
        <v>76611.46081199999</v>
      </c>
      <c r="M2209" s="3">
        <v>23503.880368799997</v>
      </c>
      <c r="N2209" s="3">
        <v>100792.48738680003</v>
      </c>
      <c r="O2209" s="3">
        <v>343647.87189240003</v>
      </c>
    </row>
    <row r="2210" spans="1:15">
      <c r="A2210" s="2" t="s">
        <v>5571</v>
      </c>
      <c r="B2210" s="2" t="s">
        <v>445</v>
      </c>
      <c r="C2210" s="2" t="s">
        <v>6220</v>
      </c>
      <c r="D2210" s="2" t="s">
        <v>6221</v>
      </c>
      <c r="E2210" s="2" t="s">
        <v>443</v>
      </c>
      <c r="F2210" s="2" t="s">
        <v>456</v>
      </c>
      <c r="G2210" s="2" t="s">
        <v>468</v>
      </c>
      <c r="H2210" s="2" t="s">
        <v>45</v>
      </c>
      <c r="I2210" s="3">
        <v>45116.608992000001</v>
      </c>
      <c r="J2210" s="3">
        <v>62210.383018800007</v>
      </c>
      <c r="K2210" s="3">
        <v>35413.051314000026</v>
      </c>
      <c r="L2210" s="3">
        <v>76611.460811999976</v>
      </c>
      <c r="M2210" s="3">
        <v>23503.880368799997</v>
      </c>
      <c r="N2210" s="3">
        <v>100792.48738679998</v>
      </c>
      <c r="O2210" s="3">
        <v>343647.87189240003</v>
      </c>
    </row>
    <row r="2211" spans="1:15">
      <c r="A2211" s="2" t="s">
        <v>5571</v>
      </c>
      <c r="B2211" s="2" t="s">
        <v>445</v>
      </c>
      <c r="C2211" s="2" t="s">
        <v>5824</v>
      </c>
      <c r="D2211" s="2" t="s">
        <v>6218</v>
      </c>
      <c r="E2211" s="2" t="s">
        <v>443</v>
      </c>
      <c r="F2211" s="2" t="s">
        <v>456</v>
      </c>
      <c r="G2211" s="2" t="s">
        <v>468</v>
      </c>
      <c r="H2211" s="2" t="s">
        <v>45</v>
      </c>
      <c r="I2211" s="3">
        <v>45116.608992000001</v>
      </c>
      <c r="J2211" s="3">
        <v>62210.383018800007</v>
      </c>
      <c r="K2211" s="3">
        <v>35413.051314000011</v>
      </c>
      <c r="L2211" s="3">
        <v>76611.46081199999</v>
      </c>
      <c r="M2211" s="3">
        <v>23503.880368799993</v>
      </c>
      <c r="N2211" s="3">
        <v>100792.48738679998</v>
      </c>
      <c r="O2211" s="3">
        <v>343647.87189240003</v>
      </c>
    </row>
    <row r="2212" spans="1:15">
      <c r="A2212" s="2" t="s">
        <v>5571</v>
      </c>
      <c r="B2212" s="2" t="s">
        <v>445</v>
      </c>
      <c r="C2212" s="2" t="s">
        <v>5881</v>
      </c>
      <c r="D2212" s="2" t="s">
        <v>6120</v>
      </c>
      <c r="E2212" s="2" t="s">
        <v>443</v>
      </c>
      <c r="F2212" s="2" t="s">
        <v>444</v>
      </c>
      <c r="G2212" s="2" t="s">
        <v>444</v>
      </c>
      <c r="H2212" s="2" t="s">
        <v>45</v>
      </c>
      <c r="I2212" s="3">
        <v>45116.608991999994</v>
      </c>
      <c r="J2212" s="3">
        <v>62210.383018800007</v>
      </c>
      <c r="K2212" s="3">
        <v>35413.051314000018</v>
      </c>
      <c r="L2212" s="3">
        <v>76611.46081199999</v>
      </c>
      <c r="M2212" s="3">
        <v>23503.880368799993</v>
      </c>
      <c r="N2212" s="3">
        <v>100792.48738679998</v>
      </c>
      <c r="O2212" s="3">
        <v>343647.87189240003</v>
      </c>
    </row>
    <row r="2213" spans="1:15">
      <c r="A2213" s="2" t="s">
        <v>5571</v>
      </c>
      <c r="B2213" s="2" t="s">
        <v>445</v>
      </c>
      <c r="C2213" s="2" t="s">
        <v>6258</v>
      </c>
      <c r="D2213" s="2" t="s">
        <v>6259</v>
      </c>
      <c r="E2213" s="2" t="s">
        <v>443</v>
      </c>
      <c r="F2213" s="2" t="s">
        <v>456</v>
      </c>
      <c r="G2213" s="2" t="s">
        <v>468</v>
      </c>
      <c r="H2213" s="2" t="s">
        <v>45</v>
      </c>
      <c r="I2213" s="3">
        <v>45116.608992000009</v>
      </c>
      <c r="J2213" s="3">
        <v>62210.383018800007</v>
      </c>
      <c r="K2213" s="3">
        <v>35413.051314000004</v>
      </c>
      <c r="L2213" s="3">
        <v>76611.460811999976</v>
      </c>
      <c r="M2213" s="3">
        <v>23503.880368799997</v>
      </c>
      <c r="N2213" s="3">
        <v>100792.48738679998</v>
      </c>
      <c r="O2213" s="3">
        <v>343647.87189240003</v>
      </c>
    </row>
    <row r="2214" spans="1:15">
      <c r="A2214" s="2" t="s">
        <v>5571</v>
      </c>
      <c r="B2214" s="2" t="s">
        <v>445</v>
      </c>
      <c r="C2214" s="2" t="s">
        <v>6238</v>
      </c>
      <c r="D2214" s="2" t="s">
        <v>6239</v>
      </c>
      <c r="E2214" s="2" t="s">
        <v>443</v>
      </c>
      <c r="F2214" s="2" t="s">
        <v>456</v>
      </c>
      <c r="G2214" s="2" t="s">
        <v>468</v>
      </c>
      <c r="H2214" s="2" t="s">
        <v>45</v>
      </c>
      <c r="I2214" s="3">
        <v>45116.608992000001</v>
      </c>
      <c r="J2214" s="3">
        <v>62210.383018800007</v>
      </c>
      <c r="K2214" s="3">
        <v>35413.051314000026</v>
      </c>
      <c r="L2214" s="3">
        <v>76611.46081199999</v>
      </c>
      <c r="M2214" s="3">
        <v>23503.880368799997</v>
      </c>
      <c r="N2214" s="3">
        <v>100792.48738680001</v>
      </c>
      <c r="O2214" s="3">
        <v>343647.87189240003</v>
      </c>
    </row>
    <row r="2215" spans="1:15">
      <c r="A2215" s="2" t="s">
        <v>5571</v>
      </c>
      <c r="B2215" s="2" t="s">
        <v>445</v>
      </c>
      <c r="C2215" s="2" t="s">
        <v>6242</v>
      </c>
      <c r="D2215" s="2" t="s">
        <v>6243</v>
      </c>
      <c r="E2215" s="2" t="s">
        <v>443</v>
      </c>
      <c r="F2215" s="2" t="s">
        <v>456</v>
      </c>
      <c r="G2215" s="2" t="s">
        <v>468</v>
      </c>
      <c r="H2215" s="2" t="s">
        <v>45</v>
      </c>
      <c r="I2215" s="3">
        <v>45116.608992000009</v>
      </c>
      <c r="J2215" s="3">
        <v>62210.383018800014</v>
      </c>
      <c r="K2215" s="3">
        <v>35413.051314000004</v>
      </c>
      <c r="L2215" s="3">
        <v>76611.46081199999</v>
      </c>
      <c r="M2215" s="3">
        <v>23503.880368800001</v>
      </c>
      <c r="N2215" s="3">
        <v>100792.48738679997</v>
      </c>
      <c r="O2215" s="3">
        <v>343647.87189240003</v>
      </c>
    </row>
    <row r="2216" spans="1:15">
      <c r="A2216" s="2" t="s">
        <v>5571</v>
      </c>
      <c r="B2216" s="2" t="s">
        <v>445</v>
      </c>
      <c r="C2216" s="2" t="s">
        <v>6230</v>
      </c>
      <c r="D2216" s="2" t="s">
        <v>6231</v>
      </c>
      <c r="E2216" s="2" t="s">
        <v>443</v>
      </c>
      <c r="F2216" s="2" t="s">
        <v>456</v>
      </c>
      <c r="G2216" s="2" t="s">
        <v>468</v>
      </c>
      <c r="H2216" s="2" t="s">
        <v>45</v>
      </c>
      <c r="I2216" s="3">
        <v>45116.608992000001</v>
      </c>
      <c r="J2216" s="3">
        <v>62210.383018800007</v>
      </c>
      <c r="K2216" s="3">
        <v>35413.051314000011</v>
      </c>
      <c r="L2216" s="3">
        <v>76611.460811999976</v>
      </c>
      <c r="M2216" s="3">
        <v>23503.880368799997</v>
      </c>
      <c r="N2216" s="3">
        <v>100792.4873868</v>
      </c>
      <c r="O2216" s="3">
        <v>343647.87189240003</v>
      </c>
    </row>
    <row r="2217" spans="1:15">
      <c r="A2217" s="2" t="s">
        <v>5571</v>
      </c>
      <c r="B2217" s="2" t="s">
        <v>445</v>
      </c>
      <c r="C2217" s="2" t="s">
        <v>6248</v>
      </c>
      <c r="D2217" s="2" t="s">
        <v>6249</v>
      </c>
      <c r="E2217" s="2" t="s">
        <v>443</v>
      </c>
      <c r="F2217" s="2" t="s">
        <v>456</v>
      </c>
      <c r="G2217" s="2" t="s">
        <v>468</v>
      </c>
      <c r="H2217" s="2" t="s">
        <v>45</v>
      </c>
      <c r="I2217" s="3">
        <v>45116.608992000001</v>
      </c>
      <c r="J2217" s="3">
        <v>62210.383018800007</v>
      </c>
      <c r="K2217" s="3">
        <v>35413.051314000011</v>
      </c>
      <c r="L2217" s="3">
        <v>76611.46081199999</v>
      </c>
      <c r="M2217" s="3">
        <v>23503.880368800001</v>
      </c>
      <c r="N2217" s="3">
        <v>100792.4873868</v>
      </c>
      <c r="O2217" s="3">
        <v>343647.87189240003</v>
      </c>
    </row>
    <row r="2218" spans="1:15">
      <c r="A2218" s="2" t="s">
        <v>5571</v>
      </c>
      <c r="B2218" s="2" t="s">
        <v>445</v>
      </c>
      <c r="C2218" s="2" t="s">
        <v>6244</v>
      </c>
      <c r="D2218" s="2" t="s">
        <v>6245</v>
      </c>
      <c r="E2218" s="2" t="s">
        <v>443</v>
      </c>
      <c r="F2218" s="2" t="s">
        <v>456</v>
      </c>
      <c r="G2218" s="2" t="s">
        <v>468</v>
      </c>
      <c r="H2218" s="2" t="s">
        <v>45</v>
      </c>
      <c r="I2218" s="3">
        <v>45116.608992000001</v>
      </c>
      <c r="J2218" s="3">
        <v>62210.383018800007</v>
      </c>
      <c r="K2218" s="3">
        <v>35413.051314000011</v>
      </c>
      <c r="L2218" s="3">
        <v>76611.460811999976</v>
      </c>
      <c r="M2218" s="3">
        <v>23503.880368800004</v>
      </c>
      <c r="N2218" s="3">
        <v>100792.48738679998</v>
      </c>
      <c r="O2218" s="3">
        <v>343647.87189240003</v>
      </c>
    </row>
    <row r="2219" spans="1:15">
      <c r="A2219" s="2" t="s">
        <v>5571</v>
      </c>
      <c r="B2219" s="2" t="s">
        <v>445</v>
      </c>
      <c r="C2219" s="2" t="s">
        <v>5814</v>
      </c>
      <c r="D2219" s="2" t="s">
        <v>6121</v>
      </c>
      <c r="E2219" s="2" t="s">
        <v>443</v>
      </c>
      <c r="F2219" s="2" t="s">
        <v>444</v>
      </c>
      <c r="G2219" s="2" t="s">
        <v>444</v>
      </c>
      <c r="H2219" s="2" t="s">
        <v>45</v>
      </c>
      <c r="I2219" s="3">
        <v>45116.608992000001</v>
      </c>
      <c r="J2219" s="3">
        <v>62210.383018800014</v>
      </c>
      <c r="K2219" s="3">
        <v>35413.051313999997</v>
      </c>
      <c r="L2219" s="3">
        <v>76611.460811999976</v>
      </c>
      <c r="M2219" s="3">
        <v>23503.880368800001</v>
      </c>
      <c r="N2219" s="3">
        <v>100792.48738679998</v>
      </c>
      <c r="O2219" s="3">
        <v>343647.87189240003</v>
      </c>
    </row>
    <row r="2220" spans="1:15">
      <c r="A2220" s="2" t="s">
        <v>5571</v>
      </c>
      <c r="B2220" s="2" t="s">
        <v>445</v>
      </c>
      <c r="C2220" s="2" t="s">
        <v>6187</v>
      </c>
      <c r="D2220" s="2" t="s">
        <v>6188</v>
      </c>
      <c r="E2220" s="2" t="s">
        <v>443</v>
      </c>
      <c r="F2220" s="2" t="s">
        <v>456</v>
      </c>
      <c r="G2220" s="2" t="s">
        <v>468</v>
      </c>
      <c r="H2220" s="2" t="s">
        <v>45</v>
      </c>
      <c r="I2220" s="3">
        <v>45116.608992000001</v>
      </c>
      <c r="J2220" s="3">
        <v>62210.383018800014</v>
      </c>
      <c r="K2220" s="3">
        <v>35413.051314000004</v>
      </c>
      <c r="L2220" s="3">
        <v>76611.460812000019</v>
      </c>
      <c r="M2220" s="3">
        <v>23503.880368799997</v>
      </c>
      <c r="N2220" s="3">
        <v>100792.48738679996</v>
      </c>
      <c r="O2220" s="3">
        <v>343647.87189240003</v>
      </c>
    </row>
    <row r="2221" spans="1:15">
      <c r="A2221" s="2" t="s">
        <v>5571</v>
      </c>
      <c r="B2221" s="2" t="s">
        <v>445</v>
      </c>
      <c r="C2221" s="2" t="s">
        <v>6191</v>
      </c>
      <c r="D2221" s="2" t="s">
        <v>6192</v>
      </c>
      <c r="E2221" s="2" t="s">
        <v>443</v>
      </c>
      <c r="F2221" s="2" t="s">
        <v>456</v>
      </c>
      <c r="G2221" s="2" t="s">
        <v>468</v>
      </c>
      <c r="H2221" s="2" t="s">
        <v>45</v>
      </c>
      <c r="I2221" s="3">
        <v>45116.608992000001</v>
      </c>
      <c r="J2221" s="3">
        <v>62210.383018799999</v>
      </c>
      <c r="K2221" s="3">
        <v>35413.051314000004</v>
      </c>
      <c r="L2221" s="3">
        <v>76611.460812000019</v>
      </c>
      <c r="M2221" s="3">
        <v>23503.880368799997</v>
      </c>
      <c r="N2221" s="3">
        <v>100792.48738679998</v>
      </c>
      <c r="O2221" s="3">
        <v>343647.87189240003</v>
      </c>
    </row>
    <row r="2222" spans="1:15">
      <c r="A2222" s="2" t="s">
        <v>5571</v>
      </c>
      <c r="B2222" s="2" t="s">
        <v>445</v>
      </c>
      <c r="C2222" s="2" t="s">
        <v>5895</v>
      </c>
      <c r="D2222" s="2" t="s">
        <v>6237</v>
      </c>
      <c r="E2222" s="2" t="s">
        <v>443</v>
      </c>
      <c r="F2222" s="2" t="s">
        <v>456</v>
      </c>
      <c r="G2222" s="2" t="s">
        <v>468</v>
      </c>
      <c r="H2222" s="2" t="s">
        <v>45</v>
      </c>
      <c r="I2222" s="3">
        <v>45116.608991999994</v>
      </c>
      <c r="J2222" s="3">
        <v>62210.383018800014</v>
      </c>
      <c r="K2222" s="3">
        <v>35413.051314000011</v>
      </c>
      <c r="L2222" s="3">
        <v>76611.460811999961</v>
      </c>
      <c r="M2222" s="3">
        <v>23503.880368800001</v>
      </c>
      <c r="N2222" s="3">
        <v>100792.48738679998</v>
      </c>
      <c r="O2222" s="3">
        <v>343647.87189240003</v>
      </c>
    </row>
    <row r="2223" spans="1:15">
      <c r="A2223" s="2" t="s">
        <v>5571</v>
      </c>
      <c r="B2223" s="2" t="s">
        <v>445</v>
      </c>
      <c r="C2223" s="2" t="s">
        <v>6246</v>
      </c>
      <c r="D2223" s="2" t="s">
        <v>6247</v>
      </c>
      <c r="E2223" s="2" t="s">
        <v>443</v>
      </c>
      <c r="F2223" s="2" t="s">
        <v>456</v>
      </c>
      <c r="G2223" s="2" t="s">
        <v>468</v>
      </c>
      <c r="H2223" s="2" t="s">
        <v>45</v>
      </c>
      <c r="I2223" s="3">
        <v>45116.608992000001</v>
      </c>
      <c r="J2223" s="3">
        <v>62210.383018800021</v>
      </c>
      <c r="K2223" s="3">
        <v>35413.051314000004</v>
      </c>
      <c r="L2223" s="3">
        <v>76611.460812000005</v>
      </c>
      <c r="M2223" s="3">
        <v>23503.880368799993</v>
      </c>
      <c r="N2223" s="3">
        <v>100792.48738679997</v>
      </c>
      <c r="O2223" s="3">
        <v>343647.87189240003</v>
      </c>
    </row>
    <row r="2224" spans="1:15">
      <c r="A2224" s="2" t="s">
        <v>5571</v>
      </c>
      <c r="B2224" s="2" t="s">
        <v>445</v>
      </c>
      <c r="C2224" s="2" t="s">
        <v>6202</v>
      </c>
      <c r="D2224" s="2" t="s">
        <v>6203</v>
      </c>
      <c r="E2224" s="2" t="s">
        <v>443</v>
      </c>
      <c r="F2224" s="2" t="s">
        <v>456</v>
      </c>
      <c r="G2224" s="2" t="s">
        <v>468</v>
      </c>
      <c r="H2224" s="2" t="s">
        <v>45</v>
      </c>
      <c r="I2224" s="3">
        <v>45116.608992000001</v>
      </c>
      <c r="J2224" s="3">
        <v>62210.383018800007</v>
      </c>
      <c r="K2224" s="3">
        <v>35413.051314000011</v>
      </c>
      <c r="L2224" s="3">
        <v>76611.460811999961</v>
      </c>
      <c r="M2224" s="3">
        <v>23503.880368800001</v>
      </c>
      <c r="N2224" s="3">
        <v>100792.48738679997</v>
      </c>
      <c r="O2224" s="3">
        <v>343647.87189239997</v>
      </c>
    </row>
    <row r="2225" spans="1:15">
      <c r="A2225" s="2" t="s">
        <v>5571</v>
      </c>
      <c r="B2225" s="2" t="s">
        <v>445</v>
      </c>
      <c r="C2225" s="2" t="s">
        <v>6189</v>
      </c>
      <c r="D2225" s="2" t="s">
        <v>6190</v>
      </c>
      <c r="E2225" s="2" t="s">
        <v>443</v>
      </c>
      <c r="F2225" s="2" t="s">
        <v>456</v>
      </c>
      <c r="G2225" s="2" t="s">
        <v>468</v>
      </c>
      <c r="H2225" s="2" t="s">
        <v>45</v>
      </c>
      <c r="I2225" s="3">
        <v>45116.608991999994</v>
      </c>
      <c r="J2225" s="3">
        <v>62210.383018799992</v>
      </c>
      <c r="K2225" s="3">
        <v>35413.051314000018</v>
      </c>
      <c r="L2225" s="3">
        <v>76611.460811999976</v>
      </c>
      <c r="M2225" s="3">
        <v>23503.880368799997</v>
      </c>
      <c r="N2225" s="3">
        <v>100792.4873868</v>
      </c>
      <c r="O2225" s="3">
        <v>343647.87189239997</v>
      </c>
    </row>
    <row r="2226" spans="1:15">
      <c r="A2226" s="2" t="s">
        <v>5571</v>
      </c>
      <c r="B2226" s="2" t="s">
        <v>445</v>
      </c>
      <c r="C2226" s="2" t="s">
        <v>6030</v>
      </c>
      <c r="D2226" s="2" t="s">
        <v>6180</v>
      </c>
      <c r="E2226" s="2" t="s">
        <v>443</v>
      </c>
      <c r="F2226" s="2" t="s">
        <v>456</v>
      </c>
      <c r="G2226" s="2" t="s">
        <v>468</v>
      </c>
      <c r="H2226" s="2" t="s">
        <v>45</v>
      </c>
      <c r="I2226" s="3">
        <v>45116.608992000001</v>
      </c>
      <c r="J2226" s="3">
        <v>62210.383018800007</v>
      </c>
      <c r="K2226" s="3">
        <v>35413.051314000026</v>
      </c>
      <c r="L2226" s="3">
        <v>76611.460811999961</v>
      </c>
      <c r="M2226" s="3">
        <v>23503.880368799997</v>
      </c>
      <c r="N2226" s="3">
        <v>100792.48738679997</v>
      </c>
      <c r="O2226" s="3">
        <v>343647.87189239997</v>
      </c>
    </row>
    <row r="2227" spans="1:15">
      <c r="A2227" s="2" t="s">
        <v>5571</v>
      </c>
      <c r="B2227" s="2" t="s">
        <v>445</v>
      </c>
      <c r="C2227" s="2" t="s">
        <v>5996</v>
      </c>
      <c r="D2227" s="2" t="s">
        <v>6213</v>
      </c>
      <c r="E2227" s="2" t="s">
        <v>443</v>
      </c>
      <c r="F2227" s="2" t="s">
        <v>456</v>
      </c>
      <c r="G2227" s="2" t="s">
        <v>468</v>
      </c>
      <c r="H2227" s="2" t="s">
        <v>45</v>
      </c>
      <c r="I2227" s="3">
        <v>45116.608992000001</v>
      </c>
      <c r="J2227" s="3">
        <v>62210.383018800007</v>
      </c>
      <c r="K2227" s="3">
        <v>35413.051314000004</v>
      </c>
      <c r="L2227" s="3">
        <v>76611.460812000005</v>
      </c>
      <c r="M2227" s="3">
        <v>23503.880368800001</v>
      </c>
      <c r="N2227" s="3">
        <v>100792.48738679998</v>
      </c>
      <c r="O2227" s="3">
        <v>343647.87189239997</v>
      </c>
    </row>
    <row r="2228" spans="1:15">
      <c r="A2228" s="2" t="s">
        <v>5571</v>
      </c>
      <c r="B2228" s="2" t="s">
        <v>445</v>
      </c>
      <c r="C2228" s="2" t="s">
        <v>5806</v>
      </c>
      <c r="D2228" s="2" t="s">
        <v>6232</v>
      </c>
      <c r="E2228" s="2" t="s">
        <v>443</v>
      </c>
      <c r="F2228" s="2" t="s">
        <v>456</v>
      </c>
      <c r="G2228" s="2" t="s">
        <v>468</v>
      </c>
      <c r="H2228" s="2" t="s">
        <v>45</v>
      </c>
      <c r="I2228" s="3">
        <v>45116.608991999994</v>
      </c>
      <c r="J2228" s="3">
        <v>62210.383018800014</v>
      </c>
      <c r="K2228" s="3">
        <v>35413.051313999997</v>
      </c>
      <c r="L2228" s="3">
        <v>76611.460811999976</v>
      </c>
      <c r="M2228" s="3">
        <v>23503.880368800001</v>
      </c>
      <c r="N2228" s="3">
        <v>100792.48738679998</v>
      </c>
      <c r="O2228" s="3">
        <v>343647.87189239997</v>
      </c>
    </row>
    <row r="2229" spans="1:15">
      <c r="A2229" s="2" t="s">
        <v>5571</v>
      </c>
      <c r="B2229" s="2" t="s">
        <v>445</v>
      </c>
      <c r="C2229" s="2" t="s">
        <v>5846</v>
      </c>
      <c r="D2229" s="2" t="s">
        <v>6219</v>
      </c>
      <c r="E2229" s="2" t="s">
        <v>443</v>
      </c>
      <c r="F2229" s="2" t="s">
        <v>456</v>
      </c>
      <c r="G2229" s="2" t="s">
        <v>468</v>
      </c>
      <c r="H2229" s="2" t="s">
        <v>45</v>
      </c>
      <c r="I2229" s="3">
        <v>45116.608991999994</v>
      </c>
      <c r="J2229" s="3">
        <v>62210.383018800014</v>
      </c>
      <c r="K2229" s="3">
        <v>35413.051314000004</v>
      </c>
      <c r="L2229" s="3">
        <v>76611.46081199999</v>
      </c>
      <c r="M2229" s="3">
        <v>23503.880368800004</v>
      </c>
      <c r="N2229" s="3">
        <v>100792.48738679998</v>
      </c>
      <c r="O2229" s="3">
        <v>343647.87189239997</v>
      </c>
    </row>
    <row r="2230" spans="1:15">
      <c r="A2230" s="2" t="s">
        <v>5571</v>
      </c>
      <c r="B2230" s="2" t="s">
        <v>445</v>
      </c>
      <c r="C2230" s="2" t="s">
        <v>6222</v>
      </c>
      <c r="D2230" s="2" t="s">
        <v>6223</v>
      </c>
      <c r="E2230" s="2" t="s">
        <v>443</v>
      </c>
      <c r="F2230" s="2" t="s">
        <v>456</v>
      </c>
      <c r="G2230" s="2" t="s">
        <v>468</v>
      </c>
      <c r="H2230" s="2" t="s">
        <v>45</v>
      </c>
      <c r="I2230" s="3">
        <v>45116.608991999994</v>
      </c>
      <c r="J2230" s="3">
        <v>62210.383018800007</v>
      </c>
      <c r="K2230" s="3">
        <v>35413.051313999997</v>
      </c>
      <c r="L2230" s="3">
        <v>76611.460812000005</v>
      </c>
      <c r="M2230" s="3">
        <v>23503.880368799997</v>
      </c>
      <c r="N2230" s="3">
        <v>100792.48738679998</v>
      </c>
      <c r="O2230" s="3">
        <v>343647.87189239997</v>
      </c>
    </row>
    <row r="2231" spans="1:15">
      <c r="A2231" s="2" t="s">
        <v>5571</v>
      </c>
      <c r="B2231" s="2" t="s">
        <v>445</v>
      </c>
      <c r="C2231" s="2" t="s">
        <v>6183</v>
      </c>
      <c r="D2231" s="2" t="s">
        <v>6184</v>
      </c>
      <c r="E2231" s="2" t="s">
        <v>443</v>
      </c>
      <c r="F2231" s="2" t="s">
        <v>456</v>
      </c>
      <c r="G2231" s="2" t="s">
        <v>468</v>
      </c>
      <c r="H2231" s="2" t="s">
        <v>45</v>
      </c>
      <c r="I2231" s="3">
        <v>45116.608991999994</v>
      </c>
      <c r="J2231" s="3">
        <v>62210.383018799999</v>
      </c>
      <c r="K2231" s="3">
        <v>35413.051314000004</v>
      </c>
      <c r="L2231" s="3">
        <v>76611.460811999961</v>
      </c>
      <c r="M2231" s="3">
        <v>23503.880368799993</v>
      </c>
      <c r="N2231" s="3">
        <v>100792.4873868</v>
      </c>
      <c r="O2231" s="3">
        <v>343647.87189239997</v>
      </c>
    </row>
    <row r="2232" spans="1:15">
      <c r="A2232" s="2" t="s">
        <v>5571</v>
      </c>
      <c r="B2232" s="2" t="s">
        <v>445</v>
      </c>
      <c r="C2232" s="2" t="s">
        <v>6240</v>
      </c>
      <c r="D2232" s="2" t="s">
        <v>6241</v>
      </c>
      <c r="E2232" s="2" t="s">
        <v>443</v>
      </c>
      <c r="F2232" s="2" t="s">
        <v>456</v>
      </c>
      <c r="G2232" s="2" t="s">
        <v>468</v>
      </c>
      <c r="H2232" s="2" t="s">
        <v>45</v>
      </c>
      <c r="I2232" s="3">
        <v>45116.608991999994</v>
      </c>
      <c r="J2232" s="3">
        <v>62210.383018800007</v>
      </c>
      <c r="K2232" s="3">
        <v>35413.051314000004</v>
      </c>
      <c r="L2232" s="3">
        <v>76611.460811999961</v>
      </c>
      <c r="M2232" s="3">
        <v>23503.880368799997</v>
      </c>
      <c r="N2232" s="3">
        <v>100792.48738679998</v>
      </c>
      <c r="O2232" s="3">
        <v>343647.87189239997</v>
      </c>
    </row>
    <row r="2233" spans="1:15">
      <c r="A2233" s="2" t="s">
        <v>5571</v>
      </c>
      <c r="B2233" s="2" t="s">
        <v>445</v>
      </c>
      <c r="C2233" s="2" t="s">
        <v>6214</v>
      </c>
      <c r="D2233" s="2" t="s">
        <v>6215</v>
      </c>
      <c r="E2233" s="2" t="s">
        <v>443</v>
      </c>
      <c r="F2233" s="2" t="s">
        <v>456</v>
      </c>
      <c r="G2233" s="2" t="s">
        <v>468</v>
      </c>
      <c r="H2233" s="2" t="s">
        <v>45</v>
      </c>
      <c r="I2233" s="3">
        <v>45116.608992000001</v>
      </c>
      <c r="J2233" s="3">
        <v>62210.383018799992</v>
      </c>
      <c r="K2233" s="3">
        <v>35413.051314000004</v>
      </c>
      <c r="L2233" s="3">
        <v>76611.460811999976</v>
      </c>
      <c r="M2233" s="3">
        <v>23503.880368800008</v>
      </c>
      <c r="N2233" s="3">
        <v>100792.4873868</v>
      </c>
      <c r="O2233" s="3">
        <v>343647.87189239997</v>
      </c>
    </row>
    <row r="2234" spans="1:15">
      <c r="A2234" s="2" t="s">
        <v>5571</v>
      </c>
      <c r="B2234" s="2" t="s">
        <v>445</v>
      </c>
      <c r="C2234" s="2" t="s">
        <v>6181</v>
      </c>
      <c r="D2234" s="2" t="s">
        <v>6182</v>
      </c>
      <c r="E2234" s="2" t="s">
        <v>443</v>
      </c>
      <c r="F2234" s="2" t="s">
        <v>456</v>
      </c>
      <c r="G2234" s="2" t="s">
        <v>468</v>
      </c>
      <c r="H2234" s="2" t="s">
        <v>45</v>
      </c>
      <c r="I2234" s="3">
        <v>45116.608992000001</v>
      </c>
      <c r="J2234" s="3">
        <v>62210.383018800014</v>
      </c>
      <c r="K2234" s="3">
        <v>35413.051314000018</v>
      </c>
      <c r="L2234" s="3">
        <v>76611.46081199999</v>
      </c>
      <c r="M2234" s="3">
        <v>23503.880368799997</v>
      </c>
      <c r="N2234" s="3">
        <v>100792.48738679994</v>
      </c>
      <c r="O2234" s="3">
        <v>343647.87189239997</v>
      </c>
    </row>
    <row r="2235" spans="1:15">
      <c r="A2235" s="2" t="s">
        <v>5571</v>
      </c>
      <c r="B2235" s="2" t="s">
        <v>445</v>
      </c>
      <c r="C2235" s="2" t="s">
        <v>6228</v>
      </c>
      <c r="D2235" s="2" t="s">
        <v>6229</v>
      </c>
      <c r="E2235" s="2" t="s">
        <v>443</v>
      </c>
      <c r="F2235" s="2" t="s">
        <v>456</v>
      </c>
      <c r="G2235" s="2" t="s">
        <v>468</v>
      </c>
      <c r="H2235" s="2" t="s">
        <v>45</v>
      </c>
      <c r="I2235" s="3">
        <v>45116.608992000001</v>
      </c>
      <c r="J2235" s="3">
        <v>62210.383018800007</v>
      </c>
      <c r="K2235" s="3">
        <v>35413.051314000004</v>
      </c>
      <c r="L2235" s="3">
        <v>76611.460811999947</v>
      </c>
      <c r="M2235" s="3">
        <v>23503.880368800001</v>
      </c>
      <c r="N2235" s="3">
        <v>100792.48738679996</v>
      </c>
      <c r="O2235" s="3">
        <v>343647.87189239997</v>
      </c>
    </row>
    <row r="2236" spans="1:15">
      <c r="A2236" s="2" t="s">
        <v>5571</v>
      </c>
      <c r="B2236" s="2" t="s">
        <v>445</v>
      </c>
      <c r="C2236" s="2" t="s">
        <v>6185</v>
      </c>
      <c r="D2236" s="2" t="s">
        <v>6186</v>
      </c>
      <c r="E2236" s="2" t="s">
        <v>443</v>
      </c>
      <c r="F2236" s="2" t="s">
        <v>456</v>
      </c>
      <c r="G2236" s="2" t="s">
        <v>468</v>
      </c>
      <c r="H2236" s="2" t="s">
        <v>45</v>
      </c>
      <c r="I2236" s="3">
        <v>45116.608992000001</v>
      </c>
      <c r="J2236" s="3">
        <v>62210.383018800014</v>
      </c>
      <c r="K2236" s="3">
        <v>35413.051314000004</v>
      </c>
      <c r="L2236" s="3">
        <v>76611.460811999961</v>
      </c>
      <c r="M2236" s="3">
        <v>23503.880368799997</v>
      </c>
      <c r="N2236" s="3">
        <v>100792.48738679996</v>
      </c>
      <c r="O2236" s="3">
        <v>343647.87189239997</v>
      </c>
    </row>
    <row r="2237" spans="1:15">
      <c r="A2237" s="2" t="s">
        <v>5571</v>
      </c>
      <c r="B2237" s="2" t="s">
        <v>445</v>
      </c>
      <c r="C2237" s="2" t="s">
        <v>6208</v>
      </c>
      <c r="D2237" s="2" t="s">
        <v>6209</v>
      </c>
      <c r="E2237" s="2" t="s">
        <v>443</v>
      </c>
      <c r="F2237" s="2" t="s">
        <v>456</v>
      </c>
      <c r="G2237" s="2" t="s">
        <v>468</v>
      </c>
      <c r="H2237" s="2" t="s">
        <v>45</v>
      </c>
      <c r="I2237" s="3">
        <v>45116.608992000009</v>
      </c>
      <c r="J2237" s="3">
        <v>62210.383018799999</v>
      </c>
      <c r="K2237" s="3">
        <v>35413.051313999997</v>
      </c>
      <c r="L2237" s="3">
        <v>76611.46081199999</v>
      </c>
      <c r="M2237" s="3">
        <v>23503.880368799993</v>
      </c>
      <c r="N2237" s="3">
        <v>100792.48738679998</v>
      </c>
      <c r="O2237" s="3">
        <v>343647.87189239997</v>
      </c>
    </row>
    <row r="2238" spans="1:15">
      <c r="A2238" s="2" t="s">
        <v>5571</v>
      </c>
      <c r="B2238" s="2" t="s">
        <v>445</v>
      </c>
      <c r="C2238" s="2" t="s">
        <v>6252</v>
      </c>
      <c r="D2238" s="2" t="s">
        <v>6253</v>
      </c>
      <c r="E2238" s="2" t="s">
        <v>443</v>
      </c>
      <c r="F2238" s="2" t="s">
        <v>456</v>
      </c>
      <c r="G2238" s="2" t="s">
        <v>468</v>
      </c>
      <c r="H2238" s="2" t="s">
        <v>45</v>
      </c>
      <c r="I2238" s="3">
        <v>45116.608991999987</v>
      </c>
      <c r="J2238" s="3">
        <v>62210.383018799985</v>
      </c>
      <c r="K2238" s="3">
        <v>35413.051314000004</v>
      </c>
      <c r="L2238" s="3">
        <v>76611.46081199999</v>
      </c>
      <c r="M2238" s="3">
        <v>23503.880368800004</v>
      </c>
      <c r="N2238" s="3">
        <v>100792.48738679998</v>
      </c>
      <c r="O2238" s="3">
        <v>343647.87189239997</v>
      </c>
    </row>
    <row r="2239" spans="1:15">
      <c r="A2239" s="2" t="s">
        <v>5571</v>
      </c>
      <c r="B2239" s="2" t="s">
        <v>445</v>
      </c>
      <c r="C2239" s="2" t="s">
        <v>6254</v>
      </c>
      <c r="D2239" s="2" t="s">
        <v>6255</v>
      </c>
      <c r="E2239" s="2" t="s">
        <v>443</v>
      </c>
      <c r="F2239" s="2" t="s">
        <v>456</v>
      </c>
      <c r="G2239" s="2" t="s">
        <v>468</v>
      </c>
      <c r="H2239" s="2" t="s">
        <v>45</v>
      </c>
      <c r="I2239" s="3">
        <v>45116.608992000009</v>
      </c>
      <c r="J2239" s="3">
        <v>62210.383018800007</v>
      </c>
      <c r="K2239" s="3">
        <v>35413.051313999997</v>
      </c>
      <c r="L2239" s="3">
        <v>76611.460811999976</v>
      </c>
      <c r="M2239" s="3">
        <v>23503.880368800001</v>
      </c>
      <c r="N2239" s="3">
        <v>100792.4873868</v>
      </c>
      <c r="O2239" s="3">
        <v>343647.87189239997</v>
      </c>
    </row>
    <row r="2240" spans="1:15">
      <c r="A2240" s="2" t="s">
        <v>5571</v>
      </c>
      <c r="B2240" s="2" t="s">
        <v>445</v>
      </c>
      <c r="C2240" s="2" t="s">
        <v>6256</v>
      </c>
      <c r="D2240" s="2" t="s">
        <v>6257</v>
      </c>
      <c r="E2240" s="2" t="s">
        <v>443</v>
      </c>
      <c r="F2240" s="2" t="s">
        <v>456</v>
      </c>
      <c r="G2240" s="2" t="s">
        <v>468</v>
      </c>
      <c r="H2240" s="2" t="s">
        <v>45</v>
      </c>
      <c r="I2240" s="3">
        <v>45116.608992000001</v>
      </c>
      <c r="J2240" s="3">
        <v>62210.383018799999</v>
      </c>
      <c r="K2240" s="3">
        <v>35413.051313999997</v>
      </c>
      <c r="L2240" s="3">
        <v>76611.460811999976</v>
      </c>
      <c r="M2240" s="3">
        <v>23503.880368800004</v>
      </c>
      <c r="N2240" s="3">
        <v>100792.48738679997</v>
      </c>
      <c r="O2240" s="3">
        <v>343647.87189239997</v>
      </c>
    </row>
    <row r="2241" spans="1:15">
      <c r="A2241" s="2" t="s">
        <v>5571</v>
      </c>
      <c r="B2241" s="2" t="s">
        <v>445</v>
      </c>
      <c r="C2241" s="2" t="s">
        <v>6235</v>
      </c>
      <c r="D2241" s="2" t="s">
        <v>6236</v>
      </c>
      <c r="E2241" s="2" t="s">
        <v>443</v>
      </c>
      <c r="F2241" s="2" t="s">
        <v>456</v>
      </c>
      <c r="G2241" s="2" t="s">
        <v>468</v>
      </c>
      <c r="H2241" s="2" t="s">
        <v>45</v>
      </c>
      <c r="I2241" s="3">
        <v>45116.608992000009</v>
      </c>
      <c r="J2241" s="3">
        <v>62210.383018799999</v>
      </c>
      <c r="K2241" s="3">
        <v>35413.051313999997</v>
      </c>
      <c r="L2241" s="3">
        <v>76611.460812000005</v>
      </c>
      <c r="M2241" s="3">
        <v>23503.880368799993</v>
      </c>
      <c r="N2241" s="3">
        <v>100792.48738679997</v>
      </c>
      <c r="O2241" s="3">
        <v>343647.87189239997</v>
      </c>
    </row>
    <row r="2242" spans="1:15">
      <c r="A2242" s="2" t="s">
        <v>5571</v>
      </c>
      <c r="B2242" s="2" t="s">
        <v>445</v>
      </c>
      <c r="C2242" s="2" t="s">
        <v>6216</v>
      </c>
      <c r="D2242" s="2" t="s">
        <v>6217</v>
      </c>
      <c r="E2242" s="2" t="s">
        <v>443</v>
      </c>
      <c r="F2242" s="2" t="s">
        <v>456</v>
      </c>
      <c r="G2242" s="2" t="s">
        <v>468</v>
      </c>
      <c r="H2242" s="2" t="s">
        <v>45</v>
      </c>
      <c r="I2242" s="3">
        <v>45116.608992000001</v>
      </c>
      <c r="J2242" s="3">
        <v>62210.383018800007</v>
      </c>
      <c r="K2242" s="3">
        <v>35413.051314000004</v>
      </c>
      <c r="L2242" s="3">
        <v>76611.46081199999</v>
      </c>
      <c r="M2242" s="3">
        <v>23503.880368799993</v>
      </c>
      <c r="N2242" s="3">
        <v>100792.48738679997</v>
      </c>
      <c r="O2242" s="3">
        <v>343647.87189239997</v>
      </c>
    </row>
    <row r="2243" spans="1:15">
      <c r="A2243" s="2" t="s">
        <v>5571</v>
      </c>
      <c r="B2243" s="2" t="s">
        <v>445</v>
      </c>
      <c r="C2243" s="2" t="s">
        <v>6226</v>
      </c>
      <c r="D2243" s="2" t="s">
        <v>6227</v>
      </c>
      <c r="E2243" s="2" t="s">
        <v>443</v>
      </c>
      <c r="F2243" s="2" t="s">
        <v>456</v>
      </c>
      <c r="G2243" s="2" t="s">
        <v>468</v>
      </c>
      <c r="H2243" s="2" t="s">
        <v>45</v>
      </c>
      <c r="I2243" s="3">
        <v>45116.608992000001</v>
      </c>
      <c r="J2243" s="3">
        <v>62210.383018800007</v>
      </c>
      <c r="K2243" s="3">
        <v>35413.051313999997</v>
      </c>
      <c r="L2243" s="3">
        <v>76611.460811999961</v>
      </c>
      <c r="M2243" s="3">
        <v>23503.880368800001</v>
      </c>
      <c r="N2243" s="3">
        <v>100792.4873868</v>
      </c>
      <c r="O2243" s="3">
        <v>343647.87189239997</v>
      </c>
    </row>
    <row r="2244" spans="1:15">
      <c r="A2244" s="2" t="s">
        <v>5571</v>
      </c>
      <c r="B2244" s="2" t="s">
        <v>445</v>
      </c>
      <c r="C2244" s="2" t="s">
        <v>6198</v>
      </c>
      <c r="D2244" s="2" t="s">
        <v>6199</v>
      </c>
      <c r="E2244" s="2" t="s">
        <v>443</v>
      </c>
      <c r="F2244" s="2" t="s">
        <v>456</v>
      </c>
      <c r="G2244" s="2" t="s">
        <v>468</v>
      </c>
      <c r="H2244" s="2" t="s">
        <v>45</v>
      </c>
      <c r="I2244" s="3">
        <v>45116.608992000001</v>
      </c>
      <c r="J2244" s="3">
        <v>62210.383018799999</v>
      </c>
      <c r="K2244" s="3">
        <v>35413.051314000011</v>
      </c>
      <c r="L2244" s="3">
        <v>76611.46081199999</v>
      </c>
      <c r="M2244" s="3">
        <v>23503.880368800004</v>
      </c>
      <c r="N2244" s="3">
        <v>100792.48738679997</v>
      </c>
      <c r="O2244" s="3">
        <v>343647.87189239997</v>
      </c>
    </row>
    <row r="2245" spans="1:15">
      <c r="A2245" s="2" t="s">
        <v>5571</v>
      </c>
      <c r="B2245" s="2" t="s">
        <v>445</v>
      </c>
      <c r="C2245" s="2" t="s">
        <v>6196</v>
      </c>
      <c r="D2245" s="2" t="s">
        <v>6197</v>
      </c>
      <c r="E2245" s="2" t="s">
        <v>443</v>
      </c>
      <c r="F2245" s="2" t="s">
        <v>456</v>
      </c>
      <c r="G2245" s="2" t="s">
        <v>468</v>
      </c>
      <c r="H2245" s="2" t="s">
        <v>45</v>
      </c>
      <c r="I2245" s="3">
        <v>45116.608992000001</v>
      </c>
      <c r="J2245" s="3">
        <v>62210.383018800007</v>
      </c>
      <c r="K2245" s="3">
        <v>35413.051314000004</v>
      </c>
      <c r="L2245" s="3">
        <v>76611.460812000005</v>
      </c>
      <c r="M2245" s="3">
        <v>23503.880368800001</v>
      </c>
      <c r="N2245" s="3">
        <v>100792.48738679997</v>
      </c>
      <c r="O2245" s="3">
        <v>343647.87189239997</v>
      </c>
    </row>
    <row r="2246" spans="1:15">
      <c r="A2246" s="2" t="s">
        <v>5571</v>
      </c>
      <c r="B2246" s="2" t="s">
        <v>445</v>
      </c>
      <c r="C2246" s="2" t="s">
        <v>6211</v>
      </c>
      <c r="D2246" s="2" t="s">
        <v>6212</v>
      </c>
      <c r="E2246" s="2" t="s">
        <v>443</v>
      </c>
      <c r="F2246" s="2" t="s">
        <v>456</v>
      </c>
      <c r="G2246" s="2" t="s">
        <v>468</v>
      </c>
      <c r="H2246" s="2" t="s">
        <v>45</v>
      </c>
      <c r="I2246" s="3">
        <v>45116.608991999994</v>
      </c>
      <c r="J2246" s="3">
        <v>62210.383018800007</v>
      </c>
      <c r="K2246" s="3">
        <v>35413.051314000011</v>
      </c>
      <c r="L2246" s="3">
        <v>76611.46081199999</v>
      </c>
      <c r="M2246" s="3">
        <v>23503.880368799997</v>
      </c>
      <c r="N2246" s="3">
        <v>100792.48738679998</v>
      </c>
      <c r="O2246" s="3">
        <v>343647.87189239997</v>
      </c>
    </row>
    <row r="2247" spans="1:15">
      <c r="A2247" s="2" t="s">
        <v>5571</v>
      </c>
      <c r="B2247" s="2" t="s">
        <v>445</v>
      </c>
      <c r="C2247" s="2" t="s">
        <v>6250</v>
      </c>
      <c r="D2247" s="2" t="s">
        <v>6251</v>
      </c>
      <c r="E2247" s="2" t="s">
        <v>443</v>
      </c>
      <c r="F2247" s="2" t="s">
        <v>456</v>
      </c>
      <c r="G2247" s="2" t="s">
        <v>468</v>
      </c>
      <c r="H2247" s="2" t="s">
        <v>45</v>
      </c>
      <c r="I2247" s="3">
        <v>45116.608992000001</v>
      </c>
      <c r="J2247" s="3">
        <v>62210.383018799992</v>
      </c>
      <c r="K2247" s="3">
        <v>35413.051314000011</v>
      </c>
      <c r="L2247" s="3">
        <v>76611.460811999976</v>
      </c>
      <c r="M2247" s="3">
        <v>23503.880368799997</v>
      </c>
      <c r="N2247" s="3">
        <v>100792.48738679998</v>
      </c>
      <c r="O2247" s="3">
        <v>343647.87189239997</v>
      </c>
    </row>
    <row r="2248" spans="1:15">
      <c r="A2248" s="2" t="s">
        <v>5571</v>
      </c>
      <c r="B2248" s="2" t="s">
        <v>445</v>
      </c>
      <c r="C2248" s="2" t="s">
        <v>6200</v>
      </c>
      <c r="D2248" s="2" t="s">
        <v>6201</v>
      </c>
      <c r="E2248" s="2" t="s">
        <v>443</v>
      </c>
      <c r="F2248" s="2" t="s">
        <v>456</v>
      </c>
      <c r="G2248" s="2" t="s">
        <v>468</v>
      </c>
      <c r="H2248" s="2" t="s">
        <v>45</v>
      </c>
      <c r="I2248" s="3">
        <v>45116.608991999994</v>
      </c>
      <c r="J2248" s="3">
        <v>62210.383018800028</v>
      </c>
      <c r="K2248" s="3">
        <v>35413.051314000011</v>
      </c>
      <c r="L2248" s="3">
        <v>76611.46081199999</v>
      </c>
      <c r="M2248" s="3">
        <v>23503.880368799997</v>
      </c>
      <c r="N2248" s="3">
        <v>100792.48738679997</v>
      </c>
      <c r="O2248" s="3">
        <v>343647.87189239997</v>
      </c>
    </row>
    <row r="2249" spans="1:15">
      <c r="A2249" s="2" t="s">
        <v>5571</v>
      </c>
      <c r="B2249" s="2" t="s">
        <v>445</v>
      </c>
      <c r="C2249" s="2" t="s">
        <v>5982</v>
      </c>
      <c r="D2249" s="2" t="s">
        <v>6210</v>
      </c>
      <c r="E2249" s="2" t="s">
        <v>443</v>
      </c>
      <c r="F2249" s="2" t="s">
        <v>456</v>
      </c>
      <c r="G2249" s="2" t="s">
        <v>468</v>
      </c>
      <c r="H2249" s="2" t="s">
        <v>45</v>
      </c>
      <c r="I2249" s="3">
        <v>45116.608992000001</v>
      </c>
      <c r="J2249" s="3">
        <v>62210.383018799999</v>
      </c>
      <c r="K2249" s="3">
        <v>35413.051313999997</v>
      </c>
      <c r="L2249" s="3">
        <v>76611.460811999961</v>
      </c>
      <c r="M2249" s="3">
        <v>23503.880368799993</v>
      </c>
      <c r="N2249" s="3">
        <v>100792.48738679997</v>
      </c>
      <c r="O2249" s="3">
        <v>343647.87189239991</v>
      </c>
    </row>
    <row r="2250" spans="1:15">
      <c r="A2250" s="2" t="s">
        <v>5571</v>
      </c>
      <c r="B2250" s="2" t="s">
        <v>445</v>
      </c>
      <c r="C2250" s="2" t="s">
        <v>6224</v>
      </c>
      <c r="D2250" s="2" t="s">
        <v>6225</v>
      </c>
      <c r="E2250" s="2" t="s">
        <v>443</v>
      </c>
      <c r="F2250" s="2" t="s">
        <v>456</v>
      </c>
      <c r="G2250" s="2" t="s">
        <v>468</v>
      </c>
      <c r="H2250" s="2" t="s">
        <v>45</v>
      </c>
      <c r="I2250" s="3">
        <v>45116.608992000001</v>
      </c>
      <c r="J2250" s="3">
        <v>62210.383018800007</v>
      </c>
      <c r="K2250" s="3">
        <v>35413.051314000004</v>
      </c>
      <c r="L2250" s="3">
        <v>76611.46081199999</v>
      </c>
      <c r="M2250" s="3">
        <v>23503.880368799993</v>
      </c>
      <c r="N2250" s="3">
        <v>100792.48738679993</v>
      </c>
      <c r="O2250" s="3">
        <v>343647.87189239991</v>
      </c>
    </row>
    <row r="2251" spans="1:15">
      <c r="A2251" s="2" t="s">
        <v>5571</v>
      </c>
      <c r="B2251" s="2" t="s">
        <v>462</v>
      </c>
      <c r="C2251" s="2" t="s">
        <v>6346</v>
      </c>
      <c r="D2251" s="2" t="s">
        <v>6347</v>
      </c>
      <c r="E2251" s="2" t="s">
        <v>443</v>
      </c>
      <c r="F2251" s="2" t="s">
        <v>456</v>
      </c>
      <c r="G2251" s="2" t="s">
        <v>468</v>
      </c>
      <c r="H2251" s="2" t="s">
        <v>1326</v>
      </c>
      <c r="I2251" s="3">
        <v>47119.72</v>
      </c>
      <c r="J2251" s="3">
        <v>0</v>
      </c>
      <c r="K2251" s="3">
        <v>0</v>
      </c>
      <c r="L2251" s="3">
        <v>21329.840000000004</v>
      </c>
      <c r="M2251" s="3">
        <v>0</v>
      </c>
      <c r="N2251" s="3">
        <v>25534.420000000002</v>
      </c>
      <c r="O2251" s="3">
        <v>93983.98000000001</v>
      </c>
    </row>
    <row r="2252" spans="1:15">
      <c r="A2252" s="2" t="s">
        <v>5571</v>
      </c>
      <c r="B2252" s="2" t="s">
        <v>462</v>
      </c>
      <c r="C2252" s="2" t="s">
        <v>7635</v>
      </c>
      <c r="D2252" s="2" t="s">
        <v>7636</v>
      </c>
      <c r="E2252" s="2" t="s">
        <v>443</v>
      </c>
      <c r="F2252" s="2" t="s">
        <v>456</v>
      </c>
      <c r="G2252" s="2" t="s">
        <v>468</v>
      </c>
      <c r="H2252" s="2" t="s">
        <v>465</v>
      </c>
      <c r="I2252" s="3">
        <v>0</v>
      </c>
      <c r="J2252" s="3">
        <v>0</v>
      </c>
      <c r="K2252" s="3">
        <v>0</v>
      </c>
      <c r="L2252" s="3">
        <v>2349.48</v>
      </c>
      <c r="M2252" s="3">
        <v>0</v>
      </c>
      <c r="N2252" s="3">
        <v>0</v>
      </c>
      <c r="O2252" s="3">
        <v>2349.48</v>
      </c>
    </row>
    <row r="2253" spans="1:15">
      <c r="A2253" s="2" t="s">
        <v>5571</v>
      </c>
      <c r="B2253" s="2" t="s">
        <v>57</v>
      </c>
      <c r="C2253" s="2" t="s">
        <v>5834</v>
      </c>
      <c r="D2253" s="2" t="s">
        <v>6066</v>
      </c>
      <c r="E2253" s="2" t="s">
        <v>30</v>
      </c>
      <c r="F2253" s="2" t="s">
        <v>54</v>
      </c>
      <c r="G2253" s="2" t="s">
        <v>70</v>
      </c>
      <c r="H2253" s="2" t="s">
        <v>331</v>
      </c>
      <c r="I2253" s="3">
        <v>47995.599098000006</v>
      </c>
      <c r="J2253" s="3">
        <v>73191.465196000005</v>
      </c>
      <c r="K2253" s="3">
        <v>81248.745406000016</v>
      </c>
      <c r="L2253" s="3">
        <v>59585.023702000013</v>
      </c>
      <c r="M2253" s="3">
        <v>56598.829070999993</v>
      </c>
      <c r="N2253" s="3">
        <v>71546.059212000036</v>
      </c>
      <c r="O2253" s="3">
        <v>390165.72168500011</v>
      </c>
    </row>
    <row r="2254" spans="1:15">
      <c r="A2254" s="2" t="s">
        <v>5571</v>
      </c>
      <c r="B2254" s="2" t="s">
        <v>57</v>
      </c>
      <c r="C2254" s="2" t="s">
        <v>5834</v>
      </c>
      <c r="D2254" s="2" t="s">
        <v>5835</v>
      </c>
      <c r="E2254" s="2" t="s">
        <v>30</v>
      </c>
      <c r="F2254" s="2" t="s">
        <v>54</v>
      </c>
      <c r="G2254" s="2" t="s">
        <v>70</v>
      </c>
      <c r="H2254" s="2" t="s">
        <v>331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</row>
    <row r="2255" spans="1:15">
      <c r="A2255" s="2" t="s">
        <v>5571</v>
      </c>
      <c r="B2255" s="2" t="s">
        <v>57</v>
      </c>
      <c r="C2255" s="2" t="s">
        <v>6072</v>
      </c>
      <c r="D2255" s="2" t="s">
        <v>6073</v>
      </c>
      <c r="E2255" s="2" t="s">
        <v>30</v>
      </c>
      <c r="F2255" s="2" t="s">
        <v>54</v>
      </c>
      <c r="G2255" s="2" t="s">
        <v>70</v>
      </c>
      <c r="H2255" s="2" t="s">
        <v>331</v>
      </c>
      <c r="I2255" s="3">
        <v>47995.599097999991</v>
      </c>
      <c r="J2255" s="3">
        <v>73191.465196000005</v>
      </c>
      <c r="K2255" s="3">
        <v>81248.745406000016</v>
      </c>
      <c r="L2255" s="3">
        <v>59585.023702000006</v>
      </c>
      <c r="M2255" s="3">
        <v>56598.829071000007</v>
      </c>
      <c r="N2255" s="3">
        <v>71546.059212000036</v>
      </c>
      <c r="O2255" s="3">
        <v>390165.72168500011</v>
      </c>
    </row>
    <row r="2256" spans="1:15">
      <c r="A2256" s="2" t="s">
        <v>5571</v>
      </c>
      <c r="B2256" s="2" t="s">
        <v>57</v>
      </c>
      <c r="C2256" s="2" t="s">
        <v>5926</v>
      </c>
      <c r="D2256" s="2" t="s">
        <v>6070</v>
      </c>
      <c r="E2256" s="2" t="s">
        <v>30</v>
      </c>
      <c r="F2256" s="2" t="s">
        <v>54</v>
      </c>
      <c r="G2256" s="2" t="s">
        <v>70</v>
      </c>
      <c r="H2256" s="2" t="s">
        <v>331</v>
      </c>
      <c r="I2256" s="3">
        <v>47995.599098000006</v>
      </c>
      <c r="J2256" s="3">
        <v>73191.465196000019</v>
      </c>
      <c r="K2256" s="3">
        <v>81248.745406000016</v>
      </c>
      <c r="L2256" s="3">
        <v>59585.023702000006</v>
      </c>
      <c r="M2256" s="3">
        <v>56598.829071000015</v>
      </c>
      <c r="N2256" s="3">
        <v>71546.059212000022</v>
      </c>
      <c r="O2256" s="3">
        <v>390165.72168500011</v>
      </c>
    </row>
    <row r="2257" spans="1:15">
      <c r="A2257" s="2" t="s">
        <v>5571</v>
      </c>
      <c r="B2257" s="2" t="s">
        <v>57</v>
      </c>
      <c r="C2257" s="2" t="s">
        <v>5926</v>
      </c>
      <c r="D2257" s="2" t="s">
        <v>5927</v>
      </c>
      <c r="E2257" s="2" t="s">
        <v>30</v>
      </c>
      <c r="F2257" s="2" t="s">
        <v>54</v>
      </c>
      <c r="G2257" s="2" t="s">
        <v>70</v>
      </c>
      <c r="H2257" s="2" t="s">
        <v>331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</row>
    <row r="2258" spans="1:15">
      <c r="A2258" s="2" t="s">
        <v>5571</v>
      </c>
      <c r="B2258" s="2" t="s">
        <v>57</v>
      </c>
      <c r="C2258" s="2" t="s">
        <v>5832</v>
      </c>
      <c r="D2258" s="2" t="s">
        <v>6055</v>
      </c>
      <c r="E2258" s="2" t="s">
        <v>30</v>
      </c>
      <c r="F2258" s="2" t="s">
        <v>54</v>
      </c>
      <c r="G2258" s="2" t="s">
        <v>70</v>
      </c>
      <c r="H2258" s="2" t="s">
        <v>331</v>
      </c>
      <c r="I2258" s="3">
        <v>47995.599097999999</v>
      </c>
      <c r="J2258" s="3">
        <v>73191.46519599999</v>
      </c>
      <c r="K2258" s="3">
        <v>81248.74540600006</v>
      </c>
      <c r="L2258" s="3">
        <v>59585.023702000006</v>
      </c>
      <c r="M2258" s="3">
        <v>56598.829070999986</v>
      </c>
      <c r="N2258" s="3">
        <v>71546.059212000022</v>
      </c>
      <c r="O2258" s="3">
        <v>390165.72168500011</v>
      </c>
    </row>
    <row r="2259" spans="1:15">
      <c r="A2259" s="2" t="s">
        <v>5571</v>
      </c>
      <c r="B2259" s="2" t="s">
        <v>57</v>
      </c>
      <c r="C2259" s="2" t="s">
        <v>5832</v>
      </c>
      <c r="D2259" s="2" t="s">
        <v>5833</v>
      </c>
      <c r="E2259" s="2" t="s">
        <v>30</v>
      </c>
      <c r="F2259" s="2" t="s">
        <v>54</v>
      </c>
      <c r="G2259" s="2" t="s">
        <v>70</v>
      </c>
      <c r="H2259" s="2" t="s">
        <v>331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</row>
    <row r="2260" spans="1:15">
      <c r="A2260" s="2" t="s">
        <v>5571</v>
      </c>
      <c r="B2260" s="2" t="s">
        <v>57</v>
      </c>
      <c r="C2260" s="2" t="s">
        <v>6075</v>
      </c>
      <c r="D2260" s="2" t="s">
        <v>6076</v>
      </c>
      <c r="E2260" s="2" t="s">
        <v>30</v>
      </c>
      <c r="F2260" s="2" t="s">
        <v>54</v>
      </c>
      <c r="G2260" s="2" t="s">
        <v>70</v>
      </c>
      <c r="H2260" s="2" t="s">
        <v>331</v>
      </c>
      <c r="I2260" s="3">
        <v>47995.599098000021</v>
      </c>
      <c r="J2260" s="3">
        <v>73191.465196000005</v>
      </c>
      <c r="K2260" s="3">
        <v>81248.745406000002</v>
      </c>
      <c r="L2260" s="3">
        <v>59585.023702000013</v>
      </c>
      <c r="M2260" s="3">
        <v>56598.829071000015</v>
      </c>
      <c r="N2260" s="3">
        <v>71546.059212000022</v>
      </c>
      <c r="O2260" s="3">
        <v>390165.72168500011</v>
      </c>
    </row>
    <row r="2261" spans="1:15">
      <c r="A2261" s="2" t="s">
        <v>5571</v>
      </c>
      <c r="B2261" s="2" t="s">
        <v>57</v>
      </c>
      <c r="C2261" s="2" t="s">
        <v>5897</v>
      </c>
      <c r="D2261" s="2" t="s">
        <v>6112</v>
      </c>
      <c r="E2261" s="2" t="s">
        <v>30</v>
      </c>
      <c r="F2261" s="2" t="s">
        <v>54</v>
      </c>
      <c r="G2261" s="2" t="s">
        <v>70</v>
      </c>
      <c r="H2261" s="2" t="s">
        <v>331</v>
      </c>
      <c r="I2261" s="3">
        <v>47995.599097999999</v>
      </c>
      <c r="J2261" s="3">
        <v>73191.465196000005</v>
      </c>
      <c r="K2261" s="3">
        <v>81248.745406000031</v>
      </c>
      <c r="L2261" s="3">
        <v>59585.023702000006</v>
      </c>
      <c r="M2261" s="3">
        <v>56598.829070999978</v>
      </c>
      <c r="N2261" s="3">
        <v>71546.059212000007</v>
      </c>
      <c r="O2261" s="3">
        <v>390165.72168500011</v>
      </c>
    </row>
    <row r="2262" spans="1:15">
      <c r="A2262" s="2" t="s">
        <v>5571</v>
      </c>
      <c r="B2262" s="2" t="s">
        <v>57</v>
      </c>
      <c r="C2262" s="2" t="s">
        <v>5897</v>
      </c>
      <c r="D2262" s="2" t="s">
        <v>5898</v>
      </c>
      <c r="E2262" s="2" t="s">
        <v>30</v>
      </c>
      <c r="F2262" s="2" t="s">
        <v>54</v>
      </c>
      <c r="G2262" s="2" t="s">
        <v>70</v>
      </c>
      <c r="H2262" s="2" t="s">
        <v>331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</row>
    <row r="2263" spans="1:15">
      <c r="A2263" s="2" t="s">
        <v>5571</v>
      </c>
      <c r="B2263" s="2" t="s">
        <v>57</v>
      </c>
      <c r="C2263" s="2" t="s">
        <v>5887</v>
      </c>
      <c r="D2263" s="2" t="s">
        <v>6080</v>
      </c>
      <c r="E2263" s="2" t="s">
        <v>30</v>
      </c>
      <c r="F2263" s="2" t="s">
        <v>54</v>
      </c>
      <c r="G2263" s="2" t="s">
        <v>70</v>
      </c>
      <c r="H2263" s="2" t="s">
        <v>331</v>
      </c>
      <c r="I2263" s="3">
        <v>47995.599098000013</v>
      </c>
      <c r="J2263" s="3">
        <v>73191.465196000005</v>
      </c>
      <c r="K2263" s="3">
        <v>81248.745406000016</v>
      </c>
      <c r="L2263" s="3">
        <v>59585.023702000006</v>
      </c>
      <c r="M2263" s="3">
        <v>56598.829070999993</v>
      </c>
      <c r="N2263" s="3">
        <v>71546.059212000036</v>
      </c>
      <c r="O2263" s="3">
        <v>390165.72168500011</v>
      </c>
    </row>
    <row r="2264" spans="1:15">
      <c r="A2264" s="2" t="s">
        <v>5571</v>
      </c>
      <c r="B2264" s="2" t="s">
        <v>57</v>
      </c>
      <c r="C2264" s="2" t="s">
        <v>5887</v>
      </c>
      <c r="D2264" s="2" t="s">
        <v>5888</v>
      </c>
      <c r="E2264" s="2" t="s">
        <v>30</v>
      </c>
      <c r="F2264" s="2" t="s">
        <v>54</v>
      </c>
      <c r="G2264" s="2" t="s">
        <v>70</v>
      </c>
      <c r="H2264" s="2" t="s">
        <v>331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</row>
    <row r="2265" spans="1:15">
      <c r="A2265" s="2" t="s">
        <v>5571</v>
      </c>
      <c r="B2265" s="2" t="s">
        <v>57</v>
      </c>
      <c r="C2265" s="2" t="s">
        <v>6107</v>
      </c>
      <c r="D2265" s="2" t="s">
        <v>6108</v>
      </c>
      <c r="E2265" s="2" t="s">
        <v>30</v>
      </c>
      <c r="F2265" s="2" t="s">
        <v>54</v>
      </c>
      <c r="G2265" s="2" t="s">
        <v>70</v>
      </c>
      <c r="H2265" s="2" t="s">
        <v>331</v>
      </c>
      <c r="I2265" s="3">
        <v>47995.599097999999</v>
      </c>
      <c r="J2265" s="3">
        <v>73191.465196000005</v>
      </c>
      <c r="K2265" s="3">
        <v>81248.745406000016</v>
      </c>
      <c r="L2265" s="3">
        <v>59585.023702000006</v>
      </c>
      <c r="M2265" s="3">
        <v>56598.829071000007</v>
      </c>
      <c r="N2265" s="3">
        <v>71546.059212000022</v>
      </c>
      <c r="O2265" s="3">
        <v>390165.72168500006</v>
      </c>
    </row>
    <row r="2266" spans="1:15">
      <c r="A2266" s="2" t="s">
        <v>5571</v>
      </c>
      <c r="B2266" s="2" t="s">
        <v>57</v>
      </c>
      <c r="C2266" s="2" t="s">
        <v>6060</v>
      </c>
      <c r="D2266" s="2" t="s">
        <v>6061</v>
      </c>
      <c r="E2266" s="2" t="s">
        <v>30</v>
      </c>
      <c r="F2266" s="2" t="s">
        <v>54</v>
      </c>
      <c r="G2266" s="2" t="s">
        <v>70</v>
      </c>
      <c r="H2266" s="2" t="s">
        <v>331</v>
      </c>
      <c r="I2266" s="3">
        <v>47995.599098000006</v>
      </c>
      <c r="J2266" s="3">
        <v>73191.465196000019</v>
      </c>
      <c r="K2266" s="3">
        <v>81248.745406000016</v>
      </c>
      <c r="L2266" s="3">
        <v>59585.023702000013</v>
      </c>
      <c r="M2266" s="3">
        <v>56598.829070999993</v>
      </c>
      <c r="N2266" s="3">
        <v>71546.059211999993</v>
      </c>
      <c r="O2266" s="3">
        <v>390165.72168500006</v>
      </c>
    </row>
    <row r="2267" spans="1:15">
      <c r="A2267" s="2" t="s">
        <v>5571</v>
      </c>
      <c r="B2267" s="2" t="s">
        <v>57</v>
      </c>
      <c r="C2267" s="2" t="s">
        <v>5836</v>
      </c>
      <c r="D2267" s="2" t="s">
        <v>6067</v>
      </c>
      <c r="E2267" s="2" t="s">
        <v>30</v>
      </c>
      <c r="F2267" s="2" t="s">
        <v>54</v>
      </c>
      <c r="G2267" s="2" t="s">
        <v>70</v>
      </c>
      <c r="H2267" s="2" t="s">
        <v>331</v>
      </c>
      <c r="I2267" s="3">
        <v>47995.599097999999</v>
      </c>
      <c r="J2267" s="3">
        <v>73191.465196000019</v>
      </c>
      <c r="K2267" s="3">
        <v>81248.745406000016</v>
      </c>
      <c r="L2267" s="3">
        <v>59585.023702000013</v>
      </c>
      <c r="M2267" s="3">
        <v>56598.829071</v>
      </c>
      <c r="N2267" s="3">
        <v>71546.059211999993</v>
      </c>
      <c r="O2267" s="3">
        <v>390165.72168500006</v>
      </c>
    </row>
    <row r="2268" spans="1:15">
      <c r="A2268" s="2" t="s">
        <v>5571</v>
      </c>
      <c r="B2268" s="2" t="s">
        <v>57</v>
      </c>
      <c r="C2268" s="2" t="s">
        <v>5836</v>
      </c>
      <c r="D2268" s="2" t="s">
        <v>5837</v>
      </c>
      <c r="E2268" s="2" t="s">
        <v>30</v>
      </c>
      <c r="F2268" s="2" t="s">
        <v>54</v>
      </c>
      <c r="G2268" s="2" t="s">
        <v>70</v>
      </c>
      <c r="H2268" s="2" t="s">
        <v>331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</row>
    <row r="2269" spans="1:15">
      <c r="A2269" s="2" t="s">
        <v>5571</v>
      </c>
      <c r="B2269" s="2" t="s">
        <v>57</v>
      </c>
      <c r="C2269" s="2" t="s">
        <v>6417</v>
      </c>
      <c r="D2269" s="2" t="s">
        <v>6079</v>
      </c>
      <c r="E2269" s="2" t="s">
        <v>30</v>
      </c>
      <c r="F2269" s="2" t="s">
        <v>54</v>
      </c>
      <c r="G2269" s="2" t="s">
        <v>70</v>
      </c>
      <c r="H2269" s="2" t="s">
        <v>331</v>
      </c>
      <c r="I2269" s="3">
        <v>47995.599098000006</v>
      </c>
      <c r="J2269" s="3">
        <v>73191.465196000019</v>
      </c>
      <c r="K2269" s="3">
        <v>81248.745406000031</v>
      </c>
      <c r="L2269" s="3">
        <v>59585.023702000013</v>
      </c>
      <c r="M2269" s="3">
        <v>56598.829070999971</v>
      </c>
      <c r="N2269" s="3">
        <v>71546.059212000007</v>
      </c>
      <c r="O2269" s="3">
        <v>390165.72168500006</v>
      </c>
    </row>
    <row r="2270" spans="1:15">
      <c r="A2270" s="2" t="s">
        <v>5571</v>
      </c>
      <c r="B2270" s="2" t="s">
        <v>57</v>
      </c>
      <c r="C2270" s="2" t="s">
        <v>6014</v>
      </c>
      <c r="D2270" s="2" t="s">
        <v>6053</v>
      </c>
      <c r="E2270" s="2" t="s">
        <v>30</v>
      </c>
      <c r="F2270" s="2" t="s">
        <v>54</v>
      </c>
      <c r="G2270" s="2" t="s">
        <v>70</v>
      </c>
      <c r="H2270" s="2" t="s">
        <v>331</v>
      </c>
      <c r="I2270" s="3">
        <v>47995.599098000006</v>
      </c>
      <c r="J2270" s="3">
        <v>73191.46519599999</v>
      </c>
      <c r="K2270" s="3">
        <v>81248.745406000002</v>
      </c>
      <c r="L2270" s="3">
        <v>59585.023702000013</v>
      </c>
      <c r="M2270" s="3">
        <v>56598.829070999993</v>
      </c>
      <c r="N2270" s="3">
        <v>71546.059212000022</v>
      </c>
      <c r="O2270" s="3">
        <v>390165.72168500006</v>
      </c>
    </row>
    <row r="2271" spans="1:15">
      <c r="A2271" s="2" t="s">
        <v>5571</v>
      </c>
      <c r="B2271" s="2" t="s">
        <v>57</v>
      </c>
      <c r="C2271" s="2" t="s">
        <v>5919</v>
      </c>
      <c r="D2271" s="2" t="s">
        <v>6085</v>
      </c>
      <c r="E2271" s="2" t="s">
        <v>30</v>
      </c>
      <c r="F2271" s="2" t="s">
        <v>54</v>
      </c>
      <c r="G2271" s="2" t="s">
        <v>70</v>
      </c>
      <c r="H2271" s="2" t="s">
        <v>331</v>
      </c>
      <c r="I2271" s="3">
        <v>47995.599098000006</v>
      </c>
      <c r="J2271" s="3">
        <v>73191.465196000019</v>
      </c>
      <c r="K2271" s="3">
        <v>81248.745406000016</v>
      </c>
      <c r="L2271" s="3">
        <v>59585.023702000013</v>
      </c>
      <c r="M2271" s="3">
        <v>56598.829070999993</v>
      </c>
      <c r="N2271" s="3">
        <v>71546.059212000007</v>
      </c>
      <c r="O2271" s="3">
        <v>390165.72168500006</v>
      </c>
    </row>
    <row r="2272" spans="1:15">
      <c r="A2272" s="2" t="s">
        <v>5571</v>
      </c>
      <c r="B2272" s="2" t="s">
        <v>57</v>
      </c>
      <c r="C2272" s="2" t="s">
        <v>5919</v>
      </c>
      <c r="D2272" s="2" t="s">
        <v>5920</v>
      </c>
      <c r="E2272" s="2" t="s">
        <v>30</v>
      </c>
      <c r="F2272" s="2" t="s">
        <v>54</v>
      </c>
      <c r="G2272" s="2" t="s">
        <v>70</v>
      </c>
      <c r="H2272" s="2" t="s">
        <v>331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</row>
    <row r="2273" spans="1:15">
      <c r="A2273" s="2" t="s">
        <v>5571</v>
      </c>
      <c r="B2273" s="2" t="s">
        <v>57</v>
      </c>
      <c r="C2273" s="2" t="s">
        <v>5844</v>
      </c>
      <c r="D2273" s="2" t="s">
        <v>6095</v>
      </c>
      <c r="E2273" s="2" t="s">
        <v>30</v>
      </c>
      <c r="F2273" s="2" t="s">
        <v>54</v>
      </c>
      <c r="G2273" s="2" t="s">
        <v>70</v>
      </c>
      <c r="H2273" s="2" t="s">
        <v>331</v>
      </c>
      <c r="I2273" s="3">
        <v>47995.599097999999</v>
      </c>
      <c r="J2273" s="3">
        <v>73191.465196000005</v>
      </c>
      <c r="K2273" s="3">
        <v>81248.745406000016</v>
      </c>
      <c r="L2273" s="3">
        <v>59585.023702000013</v>
      </c>
      <c r="M2273" s="3">
        <v>56598.829070999993</v>
      </c>
      <c r="N2273" s="3">
        <v>71546.059212000007</v>
      </c>
      <c r="O2273" s="3">
        <v>390165.72168500006</v>
      </c>
    </row>
    <row r="2274" spans="1:15">
      <c r="A2274" s="2" t="s">
        <v>5571</v>
      </c>
      <c r="B2274" s="2" t="s">
        <v>57</v>
      </c>
      <c r="C2274" s="2" t="s">
        <v>5844</v>
      </c>
      <c r="D2274" s="2" t="s">
        <v>5845</v>
      </c>
      <c r="E2274" s="2" t="s">
        <v>30</v>
      </c>
      <c r="F2274" s="2" t="s">
        <v>54</v>
      </c>
      <c r="G2274" s="2" t="s">
        <v>70</v>
      </c>
      <c r="H2274" s="2" t="s">
        <v>331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</row>
    <row r="2275" spans="1:15">
      <c r="A2275" s="2" t="s">
        <v>5571</v>
      </c>
      <c r="B2275" s="2" t="s">
        <v>57</v>
      </c>
      <c r="C2275" s="2" t="s">
        <v>6103</v>
      </c>
      <c r="D2275" s="2" t="s">
        <v>6104</v>
      </c>
      <c r="E2275" s="2" t="s">
        <v>30</v>
      </c>
      <c r="F2275" s="2" t="s">
        <v>54</v>
      </c>
      <c r="G2275" s="2" t="s">
        <v>70</v>
      </c>
      <c r="H2275" s="2" t="s">
        <v>331</v>
      </c>
      <c r="I2275" s="3">
        <v>47995.599098000006</v>
      </c>
      <c r="J2275" s="3">
        <v>73191.465196000019</v>
      </c>
      <c r="K2275" s="3">
        <v>81248.745406000002</v>
      </c>
      <c r="L2275" s="3">
        <v>59585.023701999999</v>
      </c>
      <c r="M2275" s="3">
        <v>56598.829071000007</v>
      </c>
      <c r="N2275" s="3">
        <v>71546.059212000007</v>
      </c>
      <c r="O2275" s="3">
        <v>390165.72168500006</v>
      </c>
    </row>
    <row r="2276" spans="1:15">
      <c r="A2276" s="2" t="s">
        <v>5571</v>
      </c>
      <c r="B2276" s="2" t="s">
        <v>57</v>
      </c>
      <c r="C2276" s="2" t="s">
        <v>6097</v>
      </c>
      <c r="D2276" s="2" t="s">
        <v>6098</v>
      </c>
      <c r="E2276" s="2" t="s">
        <v>30</v>
      </c>
      <c r="F2276" s="2" t="s">
        <v>54</v>
      </c>
      <c r="G2276" s="2" t="s">
        <v>70</v>
      </c>
      <c r="H2276" s="2" t="s">
        <v>331</v>
      </c>
      <c r="I2276" s="3">
        <v>47995.599097999999</v>
      </c>
      <c r="J2276" s="3">
        <v>73191.465196000005</v>
      </c>
      <c r="K2276" s="3">
        <v>81248.745406000002</v>
      </c>
      <c r="L2276" s="3">
        <v>59585.023701999999</v>
      </c>
      <c r="M2276" s="3">
        <v>56598.829071</v>
      </c>
      <c r="N2276" s="3">
        <v>71546.059212000022</v>
      </c>
      <c r="O2276" s="3">
        <v>390165.72168500006</v>
      </c>
    </row>
    <row r="2277" spans="1:15">
      <c r="A2277" s="2" t="s">
        <v>5571</v>
      </c>
      <c r="B2277" s="2" t="s">
        <v>57</v>
      </c>
      <c r="C2277" s="2" t="s">
        <v>5881</v>
      </c>
      <c r="D2277" s="2" t="s">
        <v>6106</v>
      </c>
      <c r="E2277" s="2" t="s">
        <v>30</v>
      </c>
      <c r="F2277" s="2" t="s">
        <v>54</v>
      </c>
      <c r="G2277" s="2" t="s">
        <v>70</v>
      </c>
      <c r="H2277" s="2" t="s">
        <v>331</v>
      </c>
      <c r="I2277" s="3">
        <v>47995.599097999991</v>
      </c>
      <c r="J2277" s="3">
        <v>73191.465195999976</v>
      </c>
      <c r="K2277" s="3">
        <v>81248.745406000045</v>
      </c>
      <c r="L2277" s="3">
        <v>59585.023702000013</v>
      </c>
      <c r="M2277" s="3">
        <v>56598.829070999978</v>
      </c>
      <c r="N2277" s="3">
        <v>71546.059212000036</v>
      </c>
      <c r="O2277" s="3">
        <v>390165.72168500006</v>
      </c>
    </row>
    <row r="2278" spans="1:15">
      <c r="A2278" s="2" t="s">
        <v>5571</v>
      </c>
      <c r="B2278" s="2" t="s">
        <v>57</v>
      </c>
      <c r="C2278" s="2" t="s">
        <v>5881</v>
      </c>
      <c r="D2278" s="2" t="s">
        <v>5882</v>
      </c>
      <c r="E2278" s="2" t="s">
        <v>30</v>
      </c>
      <c r="F2278" s="2" t="s">
        <v>54</v>
      </c>
      <c r="G2278" s="2" t="s">
        <v>70</v>
      </c>
      <c r="H2278" s="2" t="s">
        <v>331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</row>
    <row r="2279" spans="1:15">
      <c r="A2279" s="2" t="s">
        <v>5571</v>
      </c>
      <c r="B2279" s="2" t="s">
        <v>57</v>
      </c>
      <c r="C2279" s="2" t="s">
        <v>5819</v>
      </c>
      <c r="D2279" s="2" t="s">
        <v>6100</v>
      </c>
      <c r="E2279" s="2" t="s">
        <v>30</v>
      </c>
      <c r="F2279" s="2" t="s">
        <v>54</v>
      </c>
      <c r="G2279" s="2" t="s">
        <v>70</v>
      </c>
      <c r="H2279" s="2" t="s">
        <v>331</v>
      </c>
      <c r="I2279" s="3">
        <v>47995.599097999984</v>
      </c>
      <c r="J2279" s="3">
        <v>73191.465196000005</v>
      </c>
      <c r="K2279" s="3">
        <v>81248.745406000031</v>
      </c>
      <c r="L2279" s="3">
        <v>59585.02370200002</v>
      </c>
      <c r="M2279" s="3">
        <v>56598.829071</v>
      </c>
      <c r="N2279" s="3">
        <v>71546.059212000007</v>
      </c>
      <c r="O2279" s="3">
        <v>390165.72168500006</v>
      </c>
    </row>
    <row r="2280" spans="1:15">
      <c r="A2280" s="2" t="s">
        <v>5571</v>
      </c>
      <c r="B2280" s="2" t="s">
        <v>57</v>
      </c>
      <c r="C2280" s="2" t="s">
        <v>5819</v>
      </c>
      <c r="D2280" s="2" t="s">
        <v>5820</v>
      </c>
      <c r="E2280" s="2" t="s">
        <v>30</v>
      </c>
      <c r="F2280" s="2" t="s">
        <v>54</v>
      </c>
      <c r="G2280" s="2" t="s">
        <v>55</v>
      </c>
      <c r="H2280" s="2" t="s">
        <v>331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</row>
    <row r="2281" spans="1:15">
      <c r="A2281" s="2" t="s">
        <v>5571</v>
      </c>
      <c r="B2281" s="2" t="s">
        <v>57</v>
      </c>
      <c r="C2281" s="2" t="s">
        <v>5806</v>
      </c>
      <c r="D2281" s="2" t="s">
        <v>6111</v>
      </c>
      <c r="E2281" s="2" t="s">
        <v>30</v>
      </c>
      <c r="F2281" s="2" t="s">
        <v>54</v>
      </c>
      <c r="G2281" s="2" t="s">
        <v>70</v>
      </c>
      <c r="H2281" s="2" t="s">
        <v>331</v>
      </c>
      <c r="I2281" s="3">
        <v>47995.599097999999</v>
      </c>
      <c r="J2281" s="3">
        <v>73191.465196000019</v>
      </c>
      <c r="K2281" s="3">
        <v>81248.745406000016</v>
      </c>
      <c r="L2281" s="3">
        <v>59585.023701999991</v>
      </c>
      <c r="M2281" s="3">
        <v>56598.829071000007</v>
      </c>
      <c r="N2281" s="3">
        <v>71546.059211999993</v>
      </c>
      <c r="O2281" s="3">
        <v>390165.72168500006</v>
      </c>
    </row>
    <row r="2282" spans="1:15">
      <c r="A2282" s="2" t="s">
        <v>5571</v>
      </c>
      <c r="B2282" s="2" t="s">
        <v>57</v>
      </c>
      <c r="C2282" s="2" t="s">
        <v>5806</v>
      </c>
      <c r="D2282" s="2" t="s">
        <v>5890</v>
      </c>
      <c r="E2282" s="2" t="s">
        <v>30</v>
      </c>
      <c r="F2282" s="2" t="s">
        <v>54</v>
      </c>
      <c r="G2282" s="2" t="s">
        <v>70</v>
      </c>
      <c r="H2282" s="2" t="s">
        <v>331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</row>
    <row r="2283" spans="1:15">
      <c r="A2283" s="2" t="s">
        <v>5571</v>
      </c>
      <c r="B2283" s="2" t="s">
        <v>57</v>
      </c>
      <c r="C2283" s="2" t="s">
        <v>5883</v>
      </c>
      <c r="D2283" s="2" t="s">
        <v>6078</v>
      </c>
      <c r="E2283" s="2" t="s">
        <v>30</v>
      </c>
      <c r="F2283" s="2" t="s">
        <v>54</v>
      </c>
      <c r="G2283" s="2" t="s">
        <v>70</v>
      </c>
      <c r="H2283" s="2" t="s">
        <v>331</v>
      </c>
      <c r="I2283" s="3">
        <v>47995.599097999991</v>
      </c>
      <c r="J2283" s="3">
        <v>73191.465196000005</v>
      </c>
      <c r="K2283" s="3">
        <v>81248.745406000002</v>
      </c>
      <c r="L2283" s="3">
        <v>59585.02370200002</v>
      </c>
      <c r="M2283" s="3">
        <v>56598.829071</v>
      </c>
      <c r="N2283" s="3">
        <v>71546.059212000007</v>
      </c>
      <c r="O2283" s="3">
        <v>390165.72168500006</v>
      </c>
    </row>
    <row r="2284" spans="1:15">
      <c r="A2284" s="2" t="s">
        <v>5571</v>
      </c>
      <c r="B2284" s="2" t="s">
        <v>57</v>
      </c>
      <c r="C2284" s="2" t="s">
        <v>5883</v>
      </c>
      <c r="D2284" s="2" t="s">
        <v>5884</v>
      </c>
      <c r="E2284" s="2" t="s">
        <v>30</v>
      </c>
      <c r="F2284" s="2" t="s">
        <v>54</v>
      </c>
      <c r="G2284" s="2" t="s">
        <v>70</v>
      </c>
      <c r="H2284" s="2" t="s">
        <v>331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</row>
    <row r="2285" spans="1:15">
      <c r="A2285" s="2" t="s">
        <v>5571</v>
      </c>
      <c r="B2285" s="2" t="s">
        <v>57</v>
      </c>
      <c r="C2285" s="2" t="s">
        <v>5917</v>
      </c>
      <c r="D2285" s="2" t="s">
        <v>6110</v>
      </c>
      <c r="E2285" s="2" t="s">
        <v>30</v>
      </c>
      <c r="F2285" s="2" t="s">
        <v>54</v>
      </c>
      <c r="G2285" s="2" t="s">
        <v>70</v>
      </c>
      <c r="H2285" s="2" t="s">
        <v>331</v>
      </c>
      <c r="I2285" s="3">
        <v>47995.599097999999</v>
      </c>
      <c r="J2285" s="3">
        <v>73191.465196000005</v>
      </c>
      <c r="K2285" s="3">
        <v>81248.745406000031</v>
      </c>
      <c r="L2285" s="3">
        <v>59585.023702000013</v>
      </c>
      <c r="M2285" s="3">
        <v>56598.829071</v>
      </c>
      <c r="N2285" s="3">
        <v>71546.059212000007</v>
      </c>
      <c r="O2285" s="3">
        <v>390165.72168500006</v>
      </c>
    </row>
    <row r="2286" spans="1:15">
      <c r="A2286" s="2" t="s">
        <v>5571</v>
      </c>
      <c r="B2286" s="2" t="s">
        <v>57</v>
      </c>
      <c r="C2286" s="2" t="s">
        <v>5917</v>
      </c>
      <c r="D2286" s="2" t="s">
        <v>5918</v>
      </c>
      <c r="E2286" s="2" t="s">
        <v>30</v>
      </c>
      <c r="F2286" s="2" t="s">
        <v>54</v>
      </c>
      <c r="G2286" s="2" t="s">
        <v>70</v>
      </c>
      <c r="H2286" s="2" t="s">
        <v>331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</row>
    <row r="2287" spans="1:15">
      <c r="A2287" s="2" t="s">
        <v>5571</v>
      </c>
      <c r="B2287" s="2" t="s">
        <v>57</v>
      </c>
      <c r="C2287" s="2" t="s">
        <v>5899</v>
      </c>
      <c r="D2287" s="2" t="s">
        <v>6058</v>
      </c>
      <c r="E2287" s="2" t="s">
        <v>30</v>
      </c>
      <c r="F2287" s="2" t="s">
        <v>54</v>
      </c>
      <c r="G2287" s="2" t="s">
        <v>70</v>
      </c>
      <c r="H2287" s="2" t="s">
        <v>331</v>
      </c>
      <c r="I2287" s="3">
        <v>47995.599097999999</v>
      </c>
      <c r="J2287" s="3">
        <v>73191.465196000005</v>
      </c>
      <c r="K2287" s="3">
        <v>81248.745406000031</v>
      </c>
      <c r="L2287" s="3">
        <v>59585.02370200002</v>
      </c>
      <c r="M2287" s="3">
        <v>56598.829071</v>
      </c>
      <c r="N2287" s="3">
        <v>71546.059212000007</v>
      </c>
      <c r="O2287" s="3">
        <v>390165.72168500006</v>
      </c>
    </row>
    <row r="2288" spans="1:15">
      <c r="A2288" s="2" t="s">
        <v>5571</v>
      </c>
      <c r="B2288" s="2" t="s">
        <v>57</v>
      </c>
      <c r="C2288" s="2" t="s">
        <v>5899</v>
      </c>
      <c r="D2288" s="2" t="s">
        <v>5900</v>
      </c>
      <c r="E2288" s="2" t="s">
        <v>30</v>
      </c>
      <c r="F2288" s="2" t="s">
        <v>54</v>
      </c>
      <c r="G2288" s="2" t="s">
        <v>70</v>
      </c>
      <c r="H2288" s="2" t="s">
        <v>331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</row>
    <row r="2289" spans="1:15">
      <c r="A2289" s="2" t="s">
        <v>5571</v>
      </c>
      <c r="B2289" s="2" t="s">
        <v>57</v>
      </c>
      <c r="C2289" s="2" t="s">
        <v>5911</v>
      </c>
      <c r="D2289" s="2" t="s">
        <v>6071</v>
      </c>
      <c r="E2289" s="2" t="s">
        <v>30</v>
      </c>
      <c r="F2289" s="2" t="s">
        <v>54</v>
      </c>
      <c r="G2289" s="2" t="s">
        <v>70</v>
      </c>
      <c r="H2289" s="2" t="s">
        <v>331</v>
      </c>
      <c r="I2289" s="3">
        <v>47995.599098000006</v>
      </c>
      <c r="J2289" s="3">
        <v>73191.465196000005</v>
      </c>
      <c r="K2289" s="3">
        <v>81248.745405999987</v>
      </c>
      <c r="L2289" s="3">
        <v>59585.02370200002</v>
      </c>
      <c r="M2289" s="3">
        <v>56598.829071</v>
      </c>
      <c r="N2289" s="3">
        <v>71546.059212000007</v>
      </c>
      <c r="O2289" s="3">
        <v>390165.72168500006</v>
      </c>
    </row>
    <row r="2290" spans="1:15">
      <c r="A2290" s="2" t="s">
        <v>5571</v>
      </c>
      <c r="B2290" s="2" t="s">
        <v>57</v>
      </c>
      <c r="C2290" s="2" t="s">
        <v>5911</v>
      </c>
      <c r="D2290" s="2" t="s">
        <v>5912</v>
      </c>
      <c r="E2290" s="2" t="s">
        <v>30</v>
      </c>
      <c r="F2290" s="2" t="s">
        <v>54</v>
      </c>
      <c r="G2290" s="2" t="s">
        <v>70</v>
      </c>
      <c r="H2290" s="2" t="s">
        <v>331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</row>
    <row r="2291" spans="1:15">
      <c r="A2291" s="2" t="s">
        <v>5571</v>
      </c>
      <c r="B2291" s="2" t="s">
        <v>57</v>
      </c>
      <c r="C2291" s="2" t="s">
        <v>5854</v>
      </c>
      <c r="D2291" s="2" t="s">
        <v>6096</v>
      </c>
      <c r="E2291" s="2" t="s">
        <v>30</v>
      </c>
      <c r="F2291" s="2" t="s">
        <v>54</v>
      </c>
      <c r="G2291" s="2" t="s">
        <v>70</v>
      </c>
      <c r="H2291" s="2" t="s">
        <v>331</v>
      </c>
      <c r="I2291" s="3">
        <v>47995.599097999991</v>
      </c>
      <c r="J2291" s="3">
        <v>73191.465196000019</v>
      </c>
      <c r="K2291" s="3">
        <v>81248.745406000016</v>
      </c>
      <c r="L2291" s="3">
        <v>59585.023701999999</v>
      </c>
      <c r="M2291" s="3">
        <v>56598.829071</v>
      </c>
      <c r="N2291" s="3">
        <v>71546.059212000036</v>
      </c>
      <c r="O2291" s="3">
        <v>390165.721685</v>
      </c>
    </row>
    <row r="2292" spans="1:15">
      <c r="A2292" s="2" t="s">
        <v>5571</v>
      </c>
      <c r="B2292" s="2" t="s">
        <v>57</v>
      </c>
      <c r="C2292" s="2" t="s">
        <v>5854</v>
      </c>
      <c r="D2292" s="2" t="s">
        <v>5855</v>
      </c>
      <c r="E2292" s="2" t="s">
        <v>30</v>
      </c>
      <c r="F2292" s="2" t="s">
        <v>54</v>
      </c>
      <c r="G2292" s="2" t="s">
        <v>70</v>
      </c>
      <c r="H2292" s="2" t="s">
        <v>331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</row>
    <row r="2293" spans="1:15">
      <c r="A2293" s="2" t="s">
        <v>5571</v>
      </c>
      <c r="B2293" s="2" t="s">
        <v>57</v>
      </c>
      <c r="C2293" s="2" t="s">
        <v>5885</v>
      </c>
      <c r="D2293" s="2" t="s">
        <v>6109</v>
      </c>
      <c r="E2293" s="2" t="s">
        <v>30</v>
      </c>
      <c r="F2293" s="2" t="s">
        <v>54</v>
      </c>
      <c r="G2293" s="2" t="s">
        <v>70</v>
      </c>
      <c r="H2293" s="2" t="s">
        <v>331</v>
      </c>
      <c r="I2293" s="3">
        <v>47995.599097999999</v>
      </c>
      <c r="J2293" s="3">
        <v>73191.465196000019</v>
      </c>
      <c r="K2293" s="3">
        <v>81248.745406000002</v>
      </c>
      <c r="L2293" s="3">
        <v>59585.023702000013</v>
      </c>
      <c r="M2293" s="3">
        <v>56598.829070999993</v>
      </c>
      <c r="N2293" s="3">
        <v>71546.059212000007</v>
      </c>
      <c r="O2293" s="3">
        <v>390165.721685</v>
      </c>
    </row>
    <row r="2294" spans="1:15">
      <c r="A2294" s="2" t="s">
        <v>5571</v>
      </c>
      <c r="B2294" s="2" t="s">
        <v>57</v>
      </c>
      <c r="C2294" s="2" t="s">
        <v>5885</v>
      </c>
      <c r="D2294" s="2" t="s">
        <v>5886</v>
      </c>
      <c r="E2294" s="2" t="s">
        <v>30</v>
      </c>
      <c r="F2294" s="2" t="s">
        <v>54</v>
      </c>
      <c r="G2294" s="2" t="s">
        <v>70</v>
      </c>
      <c r="H2294" s="2" t="s">
        <v>331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</row>
    <row r="2295" spans="1:15">
      <c r="A2295" s="2" t="s">
        <v>5571</v>
      </c>
      <c r="B2295" s="2" t="s">
        <v>57</v>
      </c>
      <c r="C2295" s="2" t="s">
        <v>5864</v>
      </c>
      <c r="D2295" s="2" t="s">
        <v>6069</v>
      </c>
      <c r="E2295" s="2" t="s">
        <v>30</v>
      </c>
      <c r="F2295" s="2" t="s">
        <v>54</v>
      </c>
      <c r="G2295" s="2" t="s">
        <v>70</v>
      </c>
      <c r="H2295" s="2" t="s">
        <v>331</v>
      </c>
      <c r="I2295" s="3">
        <v>47995.599097999999</v>
      </c>
      <c r="J2295" s="3">
        <v>73191.46519599999</v>
      </c>
      <c r="K2295" s="3">
        <v>81248.745406000016</v>
      </c>
      <c r="L2295" s="3">
        <v>59585.023701999999</v>
      </c>
      <c r="M2295" s="3">
        <v>56598.829070999986</v>
      </c>
      <c r="N2295" s="3">
        <v>71546.059212000022</v>
      </c>
      <c r="O2295" s="3">
        <v>390165.721685</v>
      </c>
    </row>
    <row r="2296" spans="1:15">
      <c r="A2296" s="2" t="s">
        <v>5571</v>
      </c>
      <c r="B2296" s="2" t="s">
        <v>57</v>
      </c>
      <c r="C2296" s="2" t="s">
        <v>5864</v>
      </c>
      <c r="D2296" s="2" t="s">
        <v>5865</v>
      </c>
      <c r="E2296" s="2" t="s">
        <v>30</v>
      </c>
      <c r="F2296" s="2" t="s">
        <v>54</v>
      </c>
      <c r="G2296" s="2" t="s">
        <v>70</v>
      </c>
      <c r="H2296" s="2" t="s">
        <v>331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</row>
    <row r="2297" spans="1:15">
      <c r="A2297" s="2" t="s">
        <v>5571</v>
      </c>
      <c r="B2297" s="2" t="s">
        <v>57</v>
      </c>
      <c r="C2297" s="2" t="s">
        <v>6089</v>
      </c>
      <c r="D2297" s="2" t="s">
        <v>6090</v>
      </c>
      <c r="E2297" s="2" t="s">
        <v>30</v>
      </c>
      <c r="F2297" s="2" t="s">
        <v>54</v>
      </c>
      <c r="G2297" s="2" t="s">
        <v>70</v>
      </c>
      <c r="H2297" s="2" t="s">
        <v>331</v>
      </c>
      <c r="I2297" s="3">
        <v>47995.599097999999</v>
      </c>
      <c r="J2297" s="3">
        <v>73191.465196000019</v>
      </c>
      <c r="K2297" s="3">
        <v>81248.745406000016</v>
      </c>
      <c r="L2297" s="3">
        <v>59585.023702000006</v>
      </c>
      <c r="M2297" s="3">
        <v>56598.829070999993</v>
      </c>
      <c r="N2297" s="3">
        <v>71546.059211999993</v>
      </c>
      <c r="O2297" s="3">
        <v>390165.721685</v>
      </c>
    </row>
    <row r="2298" spans="1:15">
      <c r="A2298" s="2" t="s">
        <v>5571</v>
      </c>
      <c r="B2298" s="2" t="s">
        <v>57</v>
      </c>
      <c r="C2298" s="2" t="s">
        <v>5856</v>
      </c>
      <c r="D2298" s="2" t="s">
        <v>6054</v>
      </c>
      <c r="E2298" s="2" t="s">
        <v>30</v>
      </c>
      <c r="F2298" s="2" t="s">
        <v>54</v>
      </c>
      <c r="G2298" s="2" t="s">
        <v>70</v>
      </c>
      <c r="H2298" s="2" t="s">
        <v>331</v>
      </c>
      <c r="I2298" s="3">
        <v>47995.599098000006</v>
      </c>
      <c r="J2298" s="3">
        <v>73191.46519599999</v>
      </c>
      <c r="K2298" s="3">
        <v>81248.745405999987</v>
      </c>
      <c r="L2298" s="3">
        <v>59585.023702000006</v>
      </c>
      <c r="M2298" s="3">
        <v>56598.829070999993</v>
      </c>
      <c r="N2298" s="3">
        <v>71546.059212000007</v>
      </c>
      <c r="O2298" s="3">
        <v>390165.721685</v>
      </c>
    </row>
    <row r="2299" spans="1:15">
      <c r="A2299" s="2" t="s">
        <v>5571</v>
      </c>
      <c r="B2299" s="2" t="s">
        <v>57</v>
      </c>
      <c r="C2299" s="2" t="s">
        <v>5856</v>
      </c>
      <c r="D2299" s="2" t="s">
        <v>5857</v>
      </c>
      <c r="E2299" s="2" t="s">
        <v>30</v>
      </c>
      <c r="F2299" s="2" t="s">
        <v>54</v>
      </c>
      <c r="G2299" s="2" t="s">
        <v>70</v>
      </c>
      <c r="H2299" s="2" t="s">
        <v>331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</row>
    <row r="2300" spans="1:15">
      <c r="A2300" s="2" t="s">
        <v>5571</v>
      </c>
      <c r="B2300" s="2" t="s">
        <v>57</v>
      </c>
      <c r="C2300" s="2" t="s">
        <v>5828</v>
      </c>
      <c r="D2300" s="2" t="s">
        <v>6057</v>
      </c>
      <c r="E2300" s="2" t="s">
        <v>30</v>
      </c>
      <c r="F2300" s="2" t="s">
        <v>54</v>
      </c>
      <c r="G2300" s="2" t="s">
        <v>70</v>
      </c>
      <c r="H2300" s="2" t="s">
        <v>331</v>
      </c>
      <c r="I2300" s="3">
        <v>47995.599097999999</v>
      </c>
      <c r="J2300" s="3">
        <v>73191.46519599999</v>
      </c>
      <c r="K2300" s="3">
        <v>81248.745406000016</v>
      </c>
      <c r="L2300" s="3">
        <v>59585.023702000006</v>
      </c>
      <c r="M2300" s="3">
        <v>56598.829070999986</v>
      </c>
      <c r="N2300" s="3">
        <v>71546.059212000036</v>
      </c>
      <c r="O2300" s="3">
        <v>390165.721685</v>
      </c>
    </row>
    <row r="2301" spans="1:15">
      <c r="A2301" s="2" t="s">
        <v>5571</v>
      </c>
      <c r="B2301" s="2" t="s">
        <v>57</v>
      </c>
      <c r="C2301" s="2" t="s">
        <v>5828</v>
      </c>
      <c r="D2301" s="2" t="s">
        <v>5829</v>
      </c>
      <c r="E2301" s="2" t="s">
        <v>30</v>
      </c>
      <c r="F2301" s="2" t="s">
        <v>54</v>
      </c>
      <c r="G2301" s="2" t="s">
        <v>70</v>
      </c>
      <c r="H2301" s="2" t="s">
        <v>331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</row>
    <row r="2302" spans="1:15">
      <c r="A2302" s="2" t="s">
        <v>5571</v>
      </c>
      <c r="B2302" s="2" t="s">
        <v>57</v>
      </c>
      <c r="C2302" s="2" t="s">
        <v>5826</v>
      </c>
      <c r="D2302" s="2" t="s">
        <v>6101</v>
      </c>
      <c r="E2302" s="2" t="s">
        <v>30</v>
      </c>
      <c r="F2302" s="2" t="s">
        <v>54</v>
      </c>
      <c r="G2302" s="2" t="s">
        <v>70</v>
      </c>
      <c r="H2302" s="2" t="s">
        <v>331</v>
      </c>
      <c r="I2302" s="3">
        <v>47995.599097999991</v>
      </c>
      <c r="J2302" s="3">
        <v>73191.46519599999</v>
      </c>
      <c r="K2302" s="3">
        <v>81248.745406000031</v>
      </c>
      <c r="L2302" s="3">
        <v>59585.02370200002</v>
      </c>
      <c r="M2302" s="3">
        <v>56598.829070999986</v>
      </c>
      <c r="N2302" s="3">
        <v>71546.059211999993</v>
      </c>
      <c r="O2302" s="3">
        <v>390165.721685</v>
      </c>
    </row>
    <row r="2303" spans="1:15">
      <c r="A2303" s="2" t="s">
        <v>5571</v>
      </c>
      <c r="B2303" s="2" t="s">
        <v>57</v>
      </c>
      <c r="C2303" s="2" t="s">
        <v>5826</v>
      </c>
      <c r="D2303" s="2" t="s">
        <v>5827</v>
      </c>
      <c r="E2303" s="2" t="s">
        <v>30</v>
      </c>
      <c r="F2303" s="2" t="s">
        <v>54</v>
      </c>
      <c r="G2303" s="2" t="s">
        <v>70</v>
      </c>
      <c r="H2303" s="2" t="s">
        <v>331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</row>
    <row r="2304" spans="1:15">
      <c r="A2304" s="2" t="s">
        <v>5571</v>
      </c>
      <c r="B2304" s="2" t="s">
        <v>57</v>
      </c>
      <c r="C2304" s="2" t="s">
        <v>5903</v>
      </c>
      <c r="D2304" s="2" t="s">
        <v>6062</v>
      </c>
      <c r="E2304" s="2" t="s">
        <v>30</v>
      </c>
      <c r="F2304" s="2" t="s">
        <v>54</v>
      </c>
      <c r="G2304" s="2" t="s">
        <v>70</v>
      </c>
      <c r="H2304" s="2" t="s">
        <v>331</v>
      </c>
      <c r="I2304" s="3">
        <v>47995.599098000006</v>
      </c>
      <c r="J2304" s="3">
        <v>73191.465196000005</v>
      </c>
      <c r="K2304" s="3">
        <v>81248.745406000002</v>
      </c>
      <c r="L2304" s="3">
        <v>59585.023702000006</v>
      </c>
      <c r="M2304" s="3">
        <v>56598.829070999993</v>
      </c>
      <c r="N2304" s="3">
        <v>71546.059212000007</v>
      </c>
      <c r="O2304" s="3">
        <v>390165.721685</v>
      </c>
    </row>
    <row r="2305" spans="1:15">
      <c r="A2305" s="2" t="s">
        <v>5571</v>
      </c>
      <c r="B2305" s="2" t="s">
        <v>57</v>
      </c>
      <c r="C2305" s="2" t="s">
        <v>5903</v>
      </c>
      <c r="D2305" s="2" t="s">
        <v>5904</v>
      </c>
      <c r="E2305" s="2" t="s">
        <v>30</v>
      </c>
      <c r="F2305" s="2" t="s">
        <v>54</v>
      </c>
      <c r="G2305" s="2" t="s">
        <v>70</v>
      </c>
      <c r="H2305" s="2" t="s">
        <v>331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</row>
    <row r="2306" spans="1:15">
      <c r="A2306" s="2" t="s">
        <v>5571</v>
      </c>
      <c r="B2306" s="2" t="s">
        <v>57</v>
      </c>
      <c r="C2306" s="2" t="s">
        <v>5800</v>
      </c>
      <c r="D2306" s="2" t="s">
        <v>6077</v>
      </c>
      <c r="E2306" s="2" t="s">
        <v>30</v>
      </c>
      <c r="F2306" s="2" t="s">
        <v>54</v>
      </c>
      <c r="G2306" s="2" t="s">
        <v>70</v>
      </c>
      <c r="H2306" s="2" t="s">
        <v>331</v>
      </c>
      <c r="I2306" s="3">
        <v>47995.599098000006</v>
      </c>
      <c r="J2306" s="3">
        <v>73191.46519599999</v>
      </c>
      <c r="K2306" s="3">
        <v>81248.745406000002</v>
      </c>
      <c r="L2306" s="3">
        <v>59585.023702000013</v>
      </c>
      <c r="M2306" s="3">
        <v>56598.829071000007</v>
      </c>
      <c r="N2306" s="3">
        <v>71546.059211999993</v>
      </c>
      <c r="O2306" s="3">
        <v>390165.721685</v>
      </c>
    </row>
    <row r="2307" spans="1:15">
      <c r="A2307" s="2" t="s">
        <v>5571</v>
      </c>
      <c r="B2307" s="2" t="s">
        <v>57</v>
      </c>
      <c r="C2307" s="2" t="s">
        <v>5800</v>
      </c>
      <c r="D2307" s="2" t="s">
        <v>5866</v>
      </c>
      <c r="E2307" s="2" t="s">
        <v>30</v>
      </c>
      <c r="F2307" s="2" t="s">
        <v>54</v>
      </c>
      <c r="G2307" s="2" t="s">
        <v>70</v>
      </c>
      <c r="H2307" s="2" t="s">
        <v>331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</row>
    <row r="2308" spans="1:15">
      <c r="A2308" s="2" t="s">
        <v>5571</v>
      </c>
      <c r="B2308" s="2" t="s">
        <v>57</v>
      </c>
      <c r="C2308" s="2" t="s">
        <v>5891</v>
      </c>
      <c r="D2308" s="2" t="s">
        <v>6063</v>
      </c>
      <c r="E2308" s="2" t="s">
        <v>30</v>
      </c>
      <c r="F2308" s="2" t="s">
        <v>54</v>
      </c>
      <c r="G2308" s="2" t="s">
        <v>70</v>
      </c>
      <c r="H2308" s="2" t="s">
        <v>331</v>
      </c>
      <c r="I2308" s="3">
        <v>47995.599097999984</v>
      </c>
      <c r="J2308" s="3">
        <v>73191.465196000005</v>
      </c>
      <c r="K2308" s="3">
        <v>81248.745405999987</v>
      </c>
      <c r="L2308" s="3">
        <v>59585.023702000013</v>
      </c>
      <c r="M2308" s="3">
        <v>56598.829071</v>
      </c>
      <c r="N2308" s="3">
        <v>71546.059212000007</v>
      </c>
      <c r="O2308" s="3">
        <v>390165.721685</v>
      </c>
    </row>
    <row r="2309" spans="1:15">
      <c r="A2309" s="2" t="s">
        <v>5571</v>
      </c>
      <c r="B2309" s="2" t="s">
        <v>57</v>
      </c>
      <c r="C2309" s="2" t="s">
        <v>5891</v>
      </c>
      <c r="D2309" s="2" t="s">
        <v>5892</v>
      </c>
      <c r="E2309" s="2" t="s">
        <v>30</v>
      </c>
      <c r="F2309" s="2" t="s">
        <v>54</v>
      </c>
      <c r="G2309" s="2" t="s">
        <v>70</v>
      </c>
      <c r="H2309" s="2" t="s">
        <v>331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</row>
    <row r="2310" spans="1:15">
      <c r="A2310" s="2" t="s">
        <v>5571</v>
      </c>
      <c r="B2310" s="2" t="s">
        <v>57</v>
      </c>
      <c r="C2310" s="2" t="s">
        <v>5798</v>
      </c>
      <c r="D2310" s="2" t="s">
        <v>6113</v>
      </c>
      <c r="E2310" s="2" t="s">
        <v>30</v>
      </c>
      <c r="F2310" s="2" t="s">
        <v>54</v>
      </c>
      <c r="G2310" s="2" t="s">
        <v>70</v>
      </c>
      <c r="H2310" s="2" t="s">
        <v>331</v>
      </c>
      <c r="I2310" s="3">
        <v>47995.599097999984</v>
      </c>
      <c r="J2310" s="3">
        <v>73191.465196000019</v>
      </c>
      <c r="K2310" s="3">
        <v>81248.745406000002</v>
      </c>
      <c r="L2310" s="3">
        <v>59585.023701999999</v>
      </c>
      <c r="M2310" s="3">
        <v>56598.829071000007</v>
      </c>
      <c r="N2310" s="3">
        <v>71546.059211999993</v>
      </c>
      <c r="O2310" s="3">
        <v>390165.721685</v>
      </c>
    </row>
    <row r="2311" spans="1:15">
      <c r="A2311" s="2" t="s">
        <v>5571</v>
      </c>
      <c r="B2311" s="2" t="s">
        <v>57</v>
      </c>
      <c r="C2311" s="2" t="s">
        <v>5798</v>
      </c>
      <c r="D2311" s="2" t="s">
        <v>5889</v>
      </c>
      <c r="E2311" s="2" t="s">
        <v>30</v>
      </c>
      <c r="F2311" s="2" t="s">
        <v>54</v>
      </c>
      <c r="G2311" s="2" t="s">
        <v>70</v>
      </c>
      <c r="H2311" s="2" t="s">
        <v>331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</row>
    <row r="2312" spans="1:15">
      <c r="A2312" s="2" t="s">
        <v>5571</v>
      </c>
      <c r="B2312" s="2" t="s">
        <v>57</v>
      </c>
      <c r="C2312" s="2" t="s">
        <v>5867</v>
      </c>
      <c r="D2312" s="2" t="s">
        <v>6052</v>
      </c>
      <c r="E2312" s="2" t="s">
        <v>30</v>
      </c>
      <c r="F2312" s="2" t="s">
        <v>54</v>
      </c>
      <c r="G2312" s="2" t="s">
        <v>70</v>
      </c>
      <c r="H2312" s="2" t="s">
        <v>331</v>
      </c>
      <c r="I2312" s="3">
        <v>47995.599098000006</v>
      </c>
      <c r="J2312" s="3">
        <v>73191.46519599999</v>
      </c>
      <c r="K2312" s="3">
        <v>81248.745406000016</v>
      </c>
      <c r="L2312" s="3">
        <v>59585.023702000013</v>
      </c>
      <c r="M2312" s="3">
        <v>56598.829070999986</v>
      </c>
      <c r="N2312" s="3">
        <v>71546.059212000007</v>
      </c>
      <c r="O2312" s="3">
        <v>390165.721685</v>
      </c>
    </row>
    <row r="2313" spans="1:15">
      <c r="A2313" s="2" t="s">
        <v>5571</v>
      </c>
      <c r="B2313" s="2" t="s">
        <v>57</v>
      </c>
      <c r="C2313" s="2" t="s">
        <v>5867</v>
      </c>
      <c r="D2313" s="2" t="s">
        <v>5868</v>
      </c>
      <c r="E2313" s="2" t="s">
        <v>30</v>
      </c>
      <c r="F2313" s="2" t="s">
        <v>54</v>
      </c>
      <c r="G2313" s="2" t="s">
        <v>70</v>
      </c>
      <c r="H2313" s="2" t="s">
        <v>331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</row>
    <row r="2314" spans="1:15">
      <c r="A2314" s="2" t="s">
        <v>5571</v>
      </c>
      <c r="B2314" s="2" t="s">
        <v>57</v>
      </c>
      <c r="C2314" s="2" t="s">
        <v>5851</v>
      </c>
      <c r="D2314" s="2" t="s">
        <v>6094</v>
      </c>
      <c r="E2314" s="2" t="s">
        <v>30</v>
      </c>
      <c r="F2314" s="2" t="s">
        <v>54</v>
      </c>
      <c r="G2314" s="2" t="s">
        <v>70</v>
      </c>
      <c r="H2314" s="2" t="s">
        <v>331</v>
      </c>
      <c r="I2314" s="3">
        <v>47995.599098000006</v>
      </c>
      <c r="J2314" s="3">
        <v>73191.465196000019</v>
      </c>
      <c r="K2314" s="3">
        <v>81248.745406000016</v>
      </c>
      <c r="L2314" s="3">
        <v>59585.023702000006</v>
      </c>
      <c r="M2314" s="3">
        <v>56598.829070999978</v>
      </c>
      <c r="N2314" s="3">
        <v>71546.059212000022</v>
      </c>
      <c r="O2314" s="3">
        <v>390165.721685</v>
      </c>
    </row>
    <row r="2315" spans="1:15">
      <c r="A2315" s="2" t="s">
        <v>5571</v>
      </c>
      <c r="B2315" s="2" t="s">
        <v>57</v>
      </c>
      <c r="C2315" s="2" t="s">
        <v>5851</v>
      </c>
      <c r="D2315" s="2" t="s">
        <v>5852</v>
      </c>
      <c r="E2315" s="2" t="s">
        <v>30</v>
      </c>
      <c r="F2315" s="2" t="s">
        <v>54</v>
      </c>
      <c r="G2315" s="2" t="s">
        <v>70</v>
      </c>
      <c r="H2315" s="2" t="s">
        <v>331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</row>
    <row r="2316" spans="1:15">
      <c r="A2316" s="2" t="s">
        <v>5571</v>
      </c>
      <c r="B2316" s="2" t="s">
        <v>57</v>
      </c>
      <c r="C2316" s="2" t="s">
        <v>5804</v>
      </c>
      <c r="D2316" s="2" t="s">
        <v>6086</v>
      </c>
      <c r="E2316" s="2" t="s">
        <v>30</v>
      </c>
      <c r="F2316" s="2" t="s">
        <v>54</v>
      </c>
      <c r="G2316" s="2" t="s">
        <v>70</v>
      </c>
      <c r="H2316" s="2" t="s">
        <v>331</v>
      </c>
      <c r="I2316" s="3">
        <v>47995.599097999999</v>
      </c>
      <c r="J2316" s="3">
        <v>73191.46519599999</v>
      </c>
      <c r="K2316" s="3">
        <v>81248.745406000016</v>
      </c>
      <c r="L2316" s="3">
        <v>59585.02370200002</v>
      </c>
      <c r="M2316" s="3">
        <v>56598.829071000007</v>
      </c>
      <c r="N2316" s="3">
        <v>71546.059211999993</v>
      </c>
      <c r="O2316" s="3">
        <v>390165.721685</v>
      </c>
    </row>
    <row r="2317" spans="1:15">
      <c r="A2317" s="2" t="s">
        <v>5571</v>
      </c>
      <c r="B2317" s="2" t="s">
        <v>57</v>
      </c>
      <c r="C2317" s="2" t="s">
        <v>5804</v>
      </c>
      <c r="D2317" s="2" t="s">
        <v>5853</v>
      </c>
      <c r="E2317" s="2" t="s">
        <v>30</v>
      </c>
      <c r="F2317" s="2" t="s">
        <v>54</v>
      </c>
      <c r="G2317" s="2" t="s">
        <v>70</v>
      </c>
      <c r="H2317" s="2" t="s">
        <v>331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</row>
    <row r="2318" spans="1:15">
      <c r="A2318" s="2" t="s">
        <v>5571</v>
      </c>
      <c r="B2318" s="2" t="s">
        <v>57</v>
      </c>
      <c r="C2318" s="2" t="s">
        <v>5858</v>
      </c>
      <c r="D2318" s="2" t="s">
        <v>6099</v>
      </c>
      <c r="E2318" s="2" t="s">
        <v>30</v>
      </c>
      <c r="F2318" s="2" t="s">
        <v>54</v>
      </c>
      <c r="G2318" s="2" t="s">
        <v>70</v>
      </c>
      <c r="H2318" s="2" t="s">
        <v>331</v>
      </c>
      <c r="I2318" s="3">
        <v>47995.599097999991</v>
      </c>
      <c r="J2318" s="3">
        <v>73191.465195999976</v>
      </c>
      <c r="K2318" s="3">
        <v>81248.745406000016</v>
      </c>
      <c r="L2318" s="3">
        <v>59585.023702000028</v>
      </c>
      <c r="M2318" s="3">
        <v>56598.829071000007</v>
      </c>
      <c r="N2318" s="3">
        <v>71546.059212000022</v>
      </c>
      <c r="O2318" s="3">
        <v>390165.721685</v>
      </c>
    </row>
    <row r="2319" spans="1:15">
      <c r="A2319" s="2" t="s">
        <v>5571</v>
      </c>
      <c r="B2319" s="2" t="s">
        <v>57</v>
      </c>
      <c r="C2319" s="2" t="s">
        <v>5858</v>
      </c>
      <c r="D2319" s="2" t="s">
        <v>5859</v>
      </c>
      <c r="E2319" s="2" t="s">
        <v>30</v>
      </c>
      <c r="F2319" s="2" t="s">
        <v>54</v>
      </c>
      <c r="G2319" s="2" t="s">
        <v>70</v>
      </c>
      <c r="H2319" s="2" t="s">
        <v>331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</row>
    <row r="2320" spans="1:15">
      <c r="A2320" s="2" t="s">
        <v>5571</v>
      </c>
      <c r="B2320" s="2" t="s">
        <v>57</v>
      </c>
      <c r="C2320" s="2" t="s">
        <v>5909</v>
      </c>
      <c r="D2320" s="2" t="s">
        <v>6068</v>
      </c>
      <c r="E2320" s="2" t="s">
        <v>30</v>
      </c>
      <c r="F2320" s="2" t="s">
        <v>54</v>
      </c>
      <c r="G2320" s="2" t="s">
        <v>70</v>
      </c>
      <c r="H2320" s="2" t="s">
        <v>331</v>
      </c>
      <c r="I2320" s="3">
        <v>47995.599098000006</v>
      </c>
      <c r="J2320" s="3">
        <v>73191.46519599999</v>
      </c>
      <c r="K2320" s="3">
        <v>81248.745405999987</v>
      </c>
      <c r="L2320" s="3">
        <v>59585.023702000006</v>
      </c>
      <c r="M2320" s="3">
        <v>56598.829071</v>
      </c>
      <c r="N2320" s="3">
        <v>71546.059212000007</v>
      </c>
      <c r="O2320" s="3">
        <v>390165.721685</v>
      </c>
    </row>
    <row r="2321" spans="1:15">
      <c r="A2321" s="2" t="s">
        <v>5571</v>
      </c>
      <c r="B2321" s="2" t="s">
        <v>57</v>
      </c>
      <c r="C2321" s="2" t="s">
        <v>5909</v>
      </c>
      <c r="D2321" s="2" t="s">
        <v>5910</v>
      </c>
      <c r="E2321" s="2" t="s">
        <v>30</v>
      </c>
      <c r="F2321" s="2" t="s">
        <v>54</v>
      </c>
      <c r="G2321" s="2" t="s">
        <v>70</v>
      </c>
      <c r="H2321" s="2" t="s">
        <v>331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</row>
    <row r="2322" spans="1:15">
      <c r="A2322" s="2" t="s">
        <v>5571</v>
      </c>
      <c r="B2322" s="2" t="s">
        <v>57</v>
      </c>
      <c r="C2322" s="2" t="s">
        <v>5877</v>
      </c>
      <c r="D2322" s="2" t="s">
        <v>6081</v>
      </c>
      <c r="E2322" s="2" t="s">
        <v>30</v>
      </c>
      <c r="F2322" s="2" t="s">
        <v>54</v>
      </c>
      <c r="G2322" s="2" t="s">
        <v>70</v>
      </c>
      <c r="H2322" s="2" t="s">
        <v>331</v>
      </c>
      <c r="I2322" s="3">
        <v>47995.599098000006</v>
      </c>
      <c r="J2322" s="3">
        <v>73191.465196000005</v>
      </c>
      <c r="K2322" s="3">
        <v>81248.745406000002</v>
      </c>
      <c r="L2322" s="3">
        <v>59585.02370200002</v>
      </c>
      <c r="M2322" s="3">
        <v>56598.829070999986</v>
      </c>
      <c r="N2322" s="3">
        <v>71546.059212000022</v>
      </c>
      <c r="O2322" s="3">
        <v>390165.721685</v>
      </c>
    </row>
    <row r="2323" spans="1:15">
      <c r="A2323" s="2" t="s">
        <v>5571</v>
      </c>
      <c r="B2323" s="2" t="s">
        <v>57</v>
      </c>
      <c r="C2323" s="2" t="s">
        <v>5877</v>
      </c>
      <c r="D2323" s="2" t="s">
        <v>5878</v>
      </c>
      <c r="E2323" s="2" t="s">
        <v>30</v>
      </c>
      <c r="F2323" s="2" t="s">
        <v>54</v>
      </c>
      <c r="G2323" s="2" t="s">
        <v>70</v>
      </c>
      <c r="H2323" s="2" t="s">
        <v>331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</row>
    <row r="2324" spans="1:15">
      <c r="A2324" s="2" t="s">
        <v>5571</v>
      </c>
      <c r="B2324" s="2" t="s">
        <v>57</v>
      </c>
      <c r="C2324" s="2" t="s">
        <v>5895</v>
      </c>
      <c r="D2324" s="2" t="s">
        <v>6088</v>
      </c>
      <c r="E2324" s="2" t="s">
        <v>30</v>
      </c>
      <c r="F2324" s="2" t="s">
        <v>54</v>
      </c>
      <c r="G2324" s="2" t="s">
        <v>70</v>
      </c>
      <c r="H2324" s="2" t="s">
        <v>331</v>
      </c>
      <c r="I2324" s="3">
        <v>47995.599097999999</v>
      </c>
      <c r="J2324" s="3">
        <v>73191.465196000019</v>
      </c>
      <c r="K2324" s="3">
        <v>81248.745405999987</v>
      </c>
      <c r="L2324" s="3">
        <v>59585.023702000028</v>
      </c>
      <c r="M2324" s="3">
        <v>56598.829070999986</v>
      </c>
      <c r="N2324" s="3">
        <v>71546.059212000007</v>
      </c>
      <c r="O2324" s="3">
        <v>390165.721685</v>
      </c>
    </row>
    <row r="2325" spans="1:15">
      <c r="A2325" s="2" t="s">
        <v>5571</v>
      </c>
      <c r="B2325" s="2" t="s">
        <v>57</v>
      </c>
      <c r="C2325" s="2" t="s">
        <v>5895</v>
      </c>
      <c r="D2325" s="2" t="s">
        <v>5896</v>
      </c>
      <c r="E2325" s="2" t="s">
        <v>30</v>
      </c>
      <c r="F2325" s="2" t="s">
        <v>54</v>
      </c>
      <c r="G2325" s="2" t="s">
        <v>70</v>
      </c>
      <c r="H2325" s="2" t="s">
        <v>331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</row>
    <row r="2326" spans="1:15">
      <c r="A2326" s="2" t="s">
        <v>5571</v>
      </c>
      <c r="B2326" s="2" t="s">
        <v>57</v>
      </c>
      <c r="C2326" s="2" t="s">
        <v>5921</v>
      </c>
      <c r="D2326" s="2" t="s">
        <v>6102</v>
      </c>
      <c r="E2326" s="2" t="s">
        <v>30</v>
      </c>
      <c r="F2326" s="2" t="s">
        <v>54</v>
      </c>
      <c r="G2326" s="2" t="s">
        <v>70</v>
      </c>
      <c r="H2326" s="2" t="s">
        <v>331</v>
      </c>
      <c r="I2326" s="3">
        <v>47995.599098000006</v>
      </c>
      <c r="J2326" s="3">
        <v>73191.465196000005</v>
      </c>
      <c r="K2326" s="3">
        <v>81248.745405999987</v>
      </c>
      <c r="L2326" s="3">
        <v>59585.023702000013</v>
      </c>
      <c r="M2326" s="3">
        <v>56598.829070999993</v>
      </c>
      <c r="N2326" s="3">
        <v>71546.059212000022</v>
      </c>
      <c r="O2326" s="3">
        <v>390165.721685</v>
      </c>
    </row>
    <row r="2327" spans="1:15">
      <c r="A2327" s="2" t="s">
        <v>5571</v>
      </c>
      <c r="B2327" s="2" t="s">
        <v>57</v>
      </c>
      <c r="C2327" s="2" t="s">
        <v>5921</v>
      </c>
      <c r="D2327" s="2" t="s">
        <v>5922</v>
      </c>
      <c r="E2327" s="2" t="s">
        <v>30</v>
      </c>
      <c r="F2327" s="2" t="s">
        <v>54</v>
      </c>
      <c r="G2327" s="2" t="s">
        <v>70</v>
      </c>
      <c r="H2327" s="2" t="s">
        <v>331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</row>
    <row r="2328" spans="1:15">
      <c r="A2328" s="2" t="s">
        <v>5571</v>
      </c>
      <c r="B2328" s="2" t="s">
        <v>57</v>
      </c>
      <c r="C2328" s="2" t="s">
        <v>5824</v>
      </c>
      <c r="D2328" s="2" t="s">
        <v>6092</v>
      </c>
      <c r="E2328" s="2" t="s">
        <v>30</v>
      </c>
      <c r="F2328" s="2" t="s">
        <v>54</v>
      </c>
      <c r="G2328" s="2" t="s">
        <v>70</v>
      </c>
      <c r="H2328" s="2" t="s">
        <v>331</v>
      </c>
      <c r="I2328" s="3">
        <v>47995.599098000013</v>
      </c>
      <c r="J2328" s="3">
        <v>73191.465195999976</v>
      </c>
      <c r="K2328" s="3">
        <v>81248.745406000031</v>
      </c>
      <c r="L2328" s="3">
        <v>59585.023702000006</v>
      </c>
      <c r="M2328" s="3">
        <v>56598.829070999971</v>
      </c>
      <c r="N2328" s="3">
        <v>71546.059212000022</v>
      </c>
      <c r="O2328" s="3">
        <v>390165.721685</v>
      </c>
    </row>
    <row r="2329" spans="1:15">
      <c r="A2329" s="2" t="s">
        <v>5571</v>
      </c>
      <c r="B2329" s="2" t="s">
        <v>57</v>
      </c>
      <c r="C2329" s="2" t="s">
        <v>5824</v>
      </c>
      <c r="D2329" s="2" t="s">
        <v>5825</v>
      </c>
      <c r="E2329" s="2" t="s">
        <v>30</v>
      </c>
      <c r="F2329" s="2" t="s">
        <v>54</v>
      </c>
      <c r="G2329" s="2" t="s">
        <v>70</v>
      </c>
      <c r="H2329" s="2" t="s">
        <v>331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</row>
    <row r="2330" spans="1:15">
      <c r="A2330" s="2" t="s">
        <v>5571</v>
      </c>
      <c r="B2330" s="2" t="s">
        <v>57</v>
      </c>
      <c r="C2330" s="2" t="s">
        <v>5893</v>
      </c>
      <c r="D2330" s="2" t="s">
        <v>6105</v>
      </c>
      <c r="E2330" s="2" t="s">
        <v>30</v>
      </c>
      <c r="F2330" s="2" t="s">
        <v>54</v>
      </c>
      <c r="G2330" s="2" t="s">
        <v>70</v>
      </c>
      <c r="H2330" s="2" t="s">
        <v>331</v>
      </c>
      <c r="I2330" s="3">
        <v>47995.599097999999</v>
      </c>
      <c r="J2330" s="3">
        <v>73191.46519599999</v>
      </c>
      <c r="K2330" s="3">
        <v>81248.745405999987</v>
      </c>
      <c r="L2330" s="3">
        <v>59585.023702000013</v>
      </c>
      <c r="M2330" s="3">
        <v>56598.829071</v>
      </c>
      <c r="N2330" s="3">
        <v>71546.059212000007</v>
      </c>
      <c r="O2330" s="3">
        <v>390165.721685</v>
      </c>
    </row>
    <row r="2331" spans="1:15">
      <c r="A2331" s="2" t="s">
        <v>5571</v>
      </c>
      <c r="B2331" s="2" t="s">
        <v>57</v>
      </c>
      <c r="C2331" s="2" t="s">
        <v>5893</v>
      </c>
      <c r="D2331" s="2" t="s">
        <v>5894</v>
      </c>
      <c r="E2331" s="2" t="s">
        <v>30</v>
      </c>
      <c r="F2331" s="2" t="s">
        <v>54</v>
      </c>
      <c r="G2331" s="2" t="s">
        <v>70</v>
      </c>
      <c r="H2331" s="2" t="s">
        <v>331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</row>
    <row r="2332" spans="1:15">
      <c r="A2332" s="2" t="s">
        <v>5571</v>
      </c>
      <c r="B2332" s="2" t="s">
        <v>57</v>
      </c>
      <c r="C2332" s="2" t="s">
        <v>5875</v>
      </c>
      <c r="D2332" s="2" t="s">
        <v>6091</v>
      </c>
      <c r="E2332" s="2" t="s">
        <v>30</v>
      </c>
      <c r="F2332" s="2" t="s">
        <v>54</v>
      </c>
      <c r="G2332" s="2" t="s">
        <v>70</v>
      </c>
      <c r="H2332" s="2" t="s">
        <v>331</v>
      </c>
      <c r="I2332" s="3">
        <v>47995.599097999999</v>
      </c>
      <c r="J2332" s="3">
        <v>73191.465196000005</v>
      </c>
      <c r="K2332" s="3">
        <v>81248.745406000002</v>
      </c>
      <c r="L2332" s="3">
        <v>59585.023701999999</v>
      </c>
      <c r="M2332" s="3">
        <v>56598.829070999993</v>
      </c>
      <c r="N2332" s="3">
        <v>71546.059212000022</v>
      </c>
      <c r="O2332" s="3">
        <v>390165.721685</v>
      </c>
    </row>
    <row r="2333" spans="1:15">
      <c r="A2333" s="2" t="s">
        <v>5571</v>
      </c>
      <c r="B2333" s="2" t="s">
        <v>57</v>
      </c>
      <c r="C2333" s="2" t="s">
        <v>5875</v>
      </c>
      <c r="D2333" s="2" t="s">
        <v>5876</v>
      </c>
      <c r="E2333" s="2" t="s">
        <v>30</v>
      </c>
      <c r="F2333" s="2" t="s">
        <v>54</v>
      </c>
      <c r="G2333" s="2" t="s">
        <v>70</v>
      </c>
      <c r="H2333" s="2" t="s">
        <v>331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</row>
    <row r="2334" spans="1:15">
      <c r="A2334" s="2" t="s">
        <v>5571</v>
      </c>
      <c r="B2334" s="2" t="s">
        <v>57</v>
      </c>
      <c r="C2334" s="2" t="s">
        <v>5860</v>
      </c>
      <c r="D2334" s="2" t="s">
        <v>6087</v>
      </c>
      <c r="E2334" s="2" t="s">
        <v>30</v>
      </c>
      <c r="F2334" s="2" t="s">
        <v>54</v>
      </c>
      <c r="G2334" s="2" t="s">
        <v>70</v>
      </c>
      <c r="H2334" s="2" t="s">
        <v>331</v>
      </c>
      <c r="I2334" s="3">
        <v>47995.599097999999</v>
      </c>
      <c r="J2334" s="3">
        <v>73191.46519599999</v>
      </c>
      <c r="K2334" s="3">
        <v>81248.745406000016</v>
      </c>
      <c r="L2334" s="3">
        <v>59585.023702000013</v>
      </c>
      <c r="M2334" s="3">
        <v>56598.829071</v>
      </c>
      <c r="N2334" s="3">
        <v>71546.059212000007</v>
      </c>
      <c r="O2334" s="3">
        <v>390165.721685</v>
      </c>
    </row>
    <row r="2335" spans="1:15">
      <c r="A2335" s="2" t="s">
        <v>5571</v>
      </c>
      <c r="B2335" s="2" t="s">
        <v>57</v>
      </c>
      <c r="C2335" s="2" t="s">
        <v>5860</v>
      </c>
      <c r="D2335" s="2" t="s">
        <v>5861</v>
      </c>
      <c r="E2335" s="2" t="s">
        <v>30</v>
      </c>
      <c r="F2335" s="2" t="s">
        <v>54</v>
      </c>
      <c r="G2335" s="2" t="s">
        <v>70</v>
      </c>
      <c r="H2335" s="2" t="s">
        <v>331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</row>
    <row r="2336" spans="1:15">
      <c r="A2336" s="2" t="s">
        <v>5571</v>
      </c>
      <c r="B2336" s="2" t="s">
        <v>57</v>
      </c>
      <c r="C2336" s="2" t="s">
        <v>6064</v>
      </c>
      <c r="D2336" s="2" t="s">
        <v>6065</v>
      </c>
      <c r="E2336" s="2" t="s">
        <v>30</v>
      </c>
      <c r="F2336" s="2" t="s">
        <v>54</v>
      </c>
      <c r="G2336" s="2" t="s">
        <v>70</v>
      </c>
      <c r="H2336" s="2" t="s">
        <v>331</v>
      </c>
      <c r="I2336" s="3">
        <v>47995.599097999991</v>
      </c>
      <c r="J2336" s="3">
        <v>73191.46519599999</v>
      </c>
      <c r="K2336" s="3">
        <v>81248.745405999987</v>
      </c>
      <c r="L2336" s="3">
        <v>59585.023701999999</v>
      </c>
      <c r="M2336" s="3">
        <v>56598.829071000007</v>
      </c>
      <c r="N2336" s="3">
        <v>71546.059212000007</v>
      </c>
      <c r="O2336" s="3">
        <v>390165.721685</v>
      </c>
    </row>
    <row r="2337" spans="1:15">
      <c r="A2337" s="2" t="s">
        <v>5571</v>
      </c>
      <c r="B2337" s="2" t="s">
        <v>57</v>
      </c>
      <c r="C2337" s="2" t="s">
        <v>5907</v>
      </c>
      <c r="D2337" s="2" t="s">
        <v>6093</v>
      </c>
      <c r="E2337" s="2" t="s">
        <v>30</v>
      </c>
      <c r="F2337" s="2" t="s">
        <v>54</v>
      </c>
      <c r="G2337" s="2" t="s">
        <v>70</v>
      </c>
      <c r="H2337" s="2" t="s">
        <v>331</v>
      </c>
      <c r="I2337" s="3">
        <v>47995.599097999991</v>
      </c>
      <c r="J2337" s="3">
        <v>73191.465196000019</v>
      </c>
      <c r="K2337" s="3">
        <v>81248.745406000002</v>
      </c>
      <c r="L2337" s="3">
        <v>59585.023701999999</v>
      </c>
      <c r="M2337" s="3">
        <v>56598.829070999978</v>
      </c>
      <c r="N2337" s="3">
        <v>71546.059212000007</v>
      </c>
      <c r="O2337" s="3">
        <v>390165.721685</v>
      </c>
    </row>
    <row r="2338" spans="1:15">
      <c r="A2338" s="2" t="s">
        <v>5571</v>
      </c>
      <c r="B2338" s="2" t="s">
        <v>57</v>
      </c>
      <c r="C2338" s="2" t="s">
        <v>5907</v>
      </c>
      <c r="D2338" s="2" t="s">
        <v>5908</v>
      </c>
      <c r="E2338" s="2" t="s">
        <v>30</v>
      </c>
      <c r="F2338" s="2" t="s">
        <v>54</v>
      </c>
      <c r="G2338" s="2" t="s">
        <v>70</v>
      </c>
      <c r="H2338" s="2" t="s">
        <v>331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</row>
    <row r="2339" spans="1:15">
      <c r="A2339" s="2" t="s">
        <v>5571</v>
      </c>
      <c r="B2339" s="2" t="s">
        <v>57</v>
      </c>
      <c r="C2339" s="2" t="s">
        <v>5842</v>
      </c>
      <c r="D2339" s="2" t="s">
        <v>6084</v>
      </c>
      <c r="E2339" s="2" t="s">
        <v>30</v>
      </c>
      <c r="F2339" s="2" t="s">
        <v>54</v>
      </c>
      <c r="G2339" s="2" t="s">
        <v>70</v>
      </c>
      <c r="H2339" s="2" t="s">
        <v>331</v>
      </c>
      <c r="I2339" s="3">
        <v>47995.599097999999</v>
      </c>
      <c r="J2339" s="3">
        <v>73191.465196000034</v>
      </c>
      <c r="K2339" s="3">
        <v>81248.745406000031</v>
      </c>
      <c r="L2339" s="3">
        <v>59585.023701999999</v>
      </c>
      <c r="M2339" s="3">
        <v>56598.829070999993</v>
      </c>
      <c r="N2339" s="3">
        <v>71546.059212000022</v>
      </c>
      <c r="O2339" s="3">
        <v>390165.721685</v>
      </c>
    </row>
    <row r="2340" spans="1:15">
      <c r="A2340" s="2" t="s">
        <v>5571</v>
      </c>
      <c r="B2340" s="2" t="s">
        <v>57</v>
      </c>
      <c r="C2340" s="2" t="s">
        <v>5842</v>
      </c>
      <c r="D2340" s="2" t="s">
        <v>5843</v>
      </c>
      <c r="E2340" s="2" t="s">
        <v>30</v>
      </c>
      <c r="F2340" s="2" t="s">
        <v>54</v>
      </c>
      <c r="G2340" s="2" t="s">
        <v>70</v>
      </c>
      <c r="H2340" s="2" t="s">
        <v>331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</row>
    <row r="2341" spans="1:15">
      <c r="A2341" s="2" t="s">
        <v>5571</v>
      </c>
      <c r="B2341" s="2" t="s">
        <v>57</v>
      </c>
      <c r="C2341" s="2" t="s">
        <v>5928</v>
      </c>
      <c r="D2341" s="2" t="s">
        <v>6056</v>
      </c>
      <c r="E2341" s="2" t="s">
        <v>30</v>
      </c>
      <c r="F2341" s="2" t="s">
        <v>54</v>
      </c>
      <c r="G2341" s="2" t="s">
        <v>70</v>
      </c>
      <c r="H2341" s="2" t="s">
        <v>331</v>
      </c>
      <c r="I2341" s="3">
        <v>47995.599097999999</v>
      </c>
      <c r="J2341" s="3">
        <v>73191.46519599999</v>
      </c>
      <c r="K2341" s="3">
        <v>81248.745406000002</v>
      </c>
      <c r="L2341" s="3">
        <v>59585.023702000006</v>
      </c>
      <c r="M2341" s="3">
        <v>56598.829071000007</v>
      </c>
      <c r="N2341" s="3">
        <v>71546.059212000022</v>
      </c>
      <c r="O2341" s="3">
        <v>390165.721685</v>
      </c>
    </row>
    <row r="2342" spans="1:15">
      <c r="A2342" s="2" t="s">
        <v>5571</v>
      </c>
      <c r="B2342" s="2" t="s">
        <v>57</v>
      </c>
      <c r="C2342" s="2" t="s">
        <v>5928</v>
      </c>
      <c r="D2342" s="2" t="s">
        <v>5929</v>
      </c>
      <c r="E2342" s="2" t="s">
        <v>30</v>
      </c>
      <c r="F2342" s="2" t="s">
        <v>54</v>
      </c>
      <c r="G2342" s="2" t="s">
        <v>70</v>
      </c>
      <c r="H2342" s="2" t="s">
        <v>331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</row>
    <row r="2343" spans="1:15">
      <c r="A2343" s="2" t="s">
        <v>5571</v>
      </c>
      <c r="B2343" s="2" t="s">
        <v>57</v>
      </c>
      <c r="C2343" s="2" t="s">
        <v>5924</v>
      </c>
      <c r="D2343" s="2" t="s">
        <v>6082</v>
      </c>
      <c r="E2343" s="2" t="s">
        <v>30</v>
      </c>
      <c r="F2343" s="2" t="s">
        <v>54</v>
      </c>
      <c r="G2343" s="2" t="s">
        <v>70</v>
      </c>
      <c r="H2343" s="2" t="s">
        <v>331</v>
      </c>
      <c r="I2343" s="3">
        <v>47995.599098000006</v>
      </c>
      <c r="J2343" s="3">
        <v>73191.46519599999</v>
      </c>
      <c r="K2343" s="3">
        <v>81248.745406000002</v>
      </c>
      <c r="L2343" s="3">
        <v>59585.023701999999</v>
      </c>
      <c r="M2343" s="3">
        <v>56598.829071</v>
      </c>
      <c r="N2343" s="3">
        <v>71546.059212000022</v>
      </c>
      <c r="O2343" s="3">
        <v>390165.721685</v>
      </c>
    </row>
    <row r="2344" spans="1:15">
      <c r="A2344" s="2" t="s">
        <v>5571</v>
      </c>
      <c r="B2344" s="2" t="s">
        <v>57</v>
      </c>
      <c r="C2344" s="2" t="s">
        <v>5924</v>
      </c>
      <c r="D2344" s="2" t="s">
        <v>5925</v>
      </c>
      <c r="E2344" s="2" t="s">
        <v>30</v>
      </c>
      <c r="F2344" s="2" t="s">
        <v>54</v>
      </c>
      <c r="G2344" s="2" t="s">
        <v>70</v>
      </c>
      <c r="H2344" s="2" t="s">
        <v>331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</row>
    <row r="2345" spans="1:15">
      <c r="A2345" s="2" t="s">
        <v>5571</v>
      </c>
      <c r="B2345" s="2" t="s">
        <v>57</v>
      </c>
      <c r="C2345" s="2" t="s">
        <v>5838</v>
      </c>
      <c r="D2345" s="2" t="s">
        <v>6074</v>
      </c>
      <c r="E2345" s="2" t="s">
        <v>30</v>
      </c>
      <c r="F2345" s="2" t="s">
        <v>54</v>
      </c>
      <c r="G2345" s="2" t="s">
        <v>70</v>
      </c>
      <c r="H2345" s="2" t="s">
        <v>331</v>
      </c>
      <c r="I2345" s="3">
        <v>47995.599097999999</v>
      </c>
      <c r="J2345" s="3">
        <v>73191.46519599999</v>
      </c>
      <c r="K2345" s="3">
        <v>81248.745406000002</v>
      </c>
      <c r="L2345" s="3">
        <v>59585.023701999999</v>
      </c>
      <c r="M2345" s="3">
        <v>56598.829070999993</v>
      </c>
      <c r="N2345" s="3">
        <v>71546.059212000007</v>
      </c>
      <c r="O2345" s="3">
        <v>390165.72168499994</v>
      </c>
    </row>
    <row r="2346" spans="1:15">
      <c r="A2346" s="2" t="s">
        <v>5571</v>
      </c>
      <c r="B2346" s="2" t="s">
        <v>57</v>
      </c>
      <c r="C2346" s="2" t="s">
        <v>5838</v>
      </c>
      <c r="D2346" s="2" t="s">
        <v>5839</v>
      </c>
      <c r="E2346" s="2" t="s">
        <v>30</v>
      </c>
      <c r="F2346" s="2" t="s">
        <v>54</v>
      </c>
      <c r="G2346" s="2" t="s">
        <v>70</v>
      </c>
      <c r="H2346" s="2" t="s">
        <v>331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</row>
    <row r="2347" spans="1:15">
      <c r="A2347" s="2" t="s">
        <v>5571</v>
      </c>
      <c r="B2347" s="2" t="s">
        <v>57</v>
      </c>
      <c r="C2347" s="2" t="s">
        <v>5848</v>
      </c>
      <c r="D2347" s="2" t="s">
        <v>6059</v>
      </c>
      <c r="E2347" s="2" t="s">
        <v>30</v>
      </c>
      <c r="F2347" s="2" t="s">
        <v>54</v>
      </c>
      <c r="G2347" s="2" t="s">
        <v>70</v>
      </c>
      <c r="H2347" s="2" t="s">
        <v>331</v>
      </c>
      <c r="I2347" s="3">
        <v>47995.599097999991</v>
      </c>
      <c r="J2347" s="3">
        <v>73191.465196000005</v>
      </c>
      <c r="K2347" s="3">
        <v>81248.745406000002</v>
      </c>
      <c r="L2347" s="3">
        <v>59585.023701999999</v>
      </c>
      <c r="M2347" s="3">
        <v>56598.829070999993</v>
      </c>
      <c r="N2347" s="3">
        <v>71546.059212000022</v>
      </c>
      <c r="O2347" s="3">
        <v>390165.72168499994</v>
      </c>
    </row>
    <row r="2348" spans="1:15">
      <c r="A2348" s="2" t="s">
        <v>5571</v>
      </c>
      <c r="B2348" s="2" t="s">
        <v>57</v>
      </c>
      <c r="C2348" s="2" t="s">
        <v>5848</v>
      </c>
      <c r="D2348" s="2" t="s">
        <v>5849</v>
      </c>
      <c r="E2348" s="2" t="s">
        <v>30</v>
      </c>
      <c r="F2348" s="2" t="s">
        <v>54</v>
      </c>
      <c r="G2348" s="2" t="s">
        <v>70</v>
      </c>
      <c r="H2348" s="2" t="s">
        <v>331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</row>
    <row r="2349" spans="1:15">
      <c r="A2349" s="2" t="s">
        <v>5571</v>
      </c>
      <c r="B2349" s="2" t="s">
        <v>57</v>
      </c>
      <c r="C2349" s="2" t="s">
        <v>5830</v>
      </c>
      <c r="D2349" s="2" t="s">
        <v>6083</v>
      </c>
      <c r="E2349" s="2" t="s">
        <v>30</v>
      </c>
      <c r="F2349" s="2" t="s">
        <v>54</v>
      </c>
      <c r="G2349" s="2" t="s">
        <v>70</v>
      </c>
      <c r="H2349" s="2" t="s">
        <v>331</v>
      </c>
      <c r="I2349" s="3">
        <v>47995.599098000006</v>
      </c>
      <c r="J2349" s="3">
        <v>73191.46519599999</v>
      </c>
      <c r="K2349" s="3">
        <v>81248.745405999987</v>
      </c>
      <c r="L2349" s="3">
        <v>59585.023701999999</v>
      </c>
      <c r="M2349" s="3">
        <v>56598.829071</v>
      </c>
      <c r="N2349" s="3">
        <v>71546.059212000007</v>
      </c>
      <c r="O2349" s="3">
        <v>390165.72168499994</v>
      </c>
    </row>
    <row r="2350" spans="1:15">
      <c r="A2350" s="2" t="s">
        <v>5571</v>
      </c>
      <c r="B2350" s="2" t="s">
        <v>57</v>
      </c>
      <c r="C2350" s="2" t="s">
        <v>5830</v>
      </c>
      <c r="D2350" s="2" t="s">
        <v>5831</v>
      </c>
      <c r="E2350" s="2" t="s">
        <v>30</v>
      </c>
      <c r="F2350" s="2" t="s">
        <v>54</v>
      </c>
      <c r="G2350" s="2" t="s">
        <v>70</v>
      </c>
      <c r="H2350" s="2" t="s">
        <v>331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</row>
    <row r="2351" spans="1:15">
      <c r="A2351" s="2" t="s">
        <v>5571</v>
      </c>
      <c r="B2351" s="2" t="s">
        <v>57</v>
      </c>
      <c r="C2351" s="2" t="s">
        <v>5802</v>
      </c>
      <c r="D2351" s="2" t="s">
        <v>5850</v>
      </c>
      <c r="E2351" s="2" t="s">
        <v>30</v>
      </c>
      <c r="F2351" s="2" t="s">
        <v>54</v>
      </c>
      <c r="G2351" s="2" t="s">
        <v>70</v>
      </c>
      <c r="H2351" s="2" t="s">
        <v>331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</row>
    <row r="2352" spans="1:15">
      <c r="A2352" s="2" t="s">
        <v>5571</v>
      </c>
      <c r="B2352" s="2" t="s">
        <v>57</v>
      </c>
      <c r="C2352" s="2" t="s">
        <v>5915</v>
      </c>
      <c r="D2352" s="2" t="s">
        <v>5916</v>
      </c>
      <c r="E2352" s="2" t="s">
        <v>30</v>
      </c>
      <c r="F2352" s="2" t="s">
        <v>54</v>
      </c>
      <c r="G2352" s="2" t="s">
        <v>70</v>
      </c>
      <c r="H2352" s="2" t="s">
        <v>331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</row>
    <row r="2353" spans="1:15">
      <c r="A2353" s="2" t="s">
        <v>5571</v>
      </c>
      <c r="B2353" s="2" t="s">
        <v>57</v>
      </c>
      <c r="C2353" s="2" t="s">
        <v>5821</v>
      </c>
      <c r="D2353" s="2" t="s">
        <v>5822</v>
      </c>
      <c r="E2353" s="2" t="s">
        <v>30</v>
      </c>
      <c r="F2353" s="2" t="s">
        <v>54</v>
      </c>
      <c r="G2353" s="2" t="s">
        <v>70</v>
      </c>
      <c r="H2353" s="2" t="s">
        <v>331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</row>
    <row r="2354" spans="1:15">
      <c r="A2354" s="2" t="s">
        <v>5571</v>
      </c>
      <c r="B2354" s="2" t="s">
        <v>57</v>
      </c>
      <c r="C2354" s="2" t="s">
        <v>5821</v>
      </c>
      <c r="D2354" s="2" t="s">
        <v>5823</v>
      </c>
      <c r="E2354" s="2" t="s">
        <v>30</v>
      </c>
      <c r="F2354" s="2" t="s">
        <v>54</v>
      </c>
      <c r="G2354" s="2" t="s">
        <v>70</v>
      </c>
      <c r="H2354" s="2" t="s">
        <v>331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</row>
    <row r="2355" spans="1:15">
      <c r="A2355" s="2" t="s">
        <v>5571</v>
      </c>
      <c r="B2355" s="2" t="s">
        <v>57</v>
      </c>
      <c r="C2355" s="2" t="s">
        <v>5862</v>
      </c>
      <c r="D2355" s="2" t="s">
        <v>5863</v>
      </c>
      <c r="E2355" s="2" t="s">
        <v>30</v>
      </c>
      <c r="F2355" s="2" t="s">
        <v>54</v>
      </c>
      <c r="G2355" s="2" t="s">
        <v>70</v>
      </c>
      <c r="H2355" s="2" t="s">
        <v>331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</row>
    <row r="2356" spans="1:15">
      <c r="A2356" s="2" t="s">
        <v>5571</v>
      </c>
      <c r="B2356" s="2" t="s">
        <v>57</v>
      </c>
      <c r="C2356" s="2" t="s">
        <v>5873</v>
      </c>
      <c r="D2356" s="2" t="s">
        <v>5874</v>
      </c>
      <c r="E2356" s="2" t="s">
        <v>30</v>
      </c>
      <c r="F2356" s="2" t="s">
        <v>54</v>
      </c>
      <c r="G2356" s="2" t="s">
        <v>70</v>
      </c>
      <c r="H2356" s="2" t="s">
        <v>331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</row>
    <row r="2357" spans="1:15">
      <c r="A2357" s="2" t="s">
        <v>5571</v>
      </c>
      <c r="B2357" s="2" t="s">
        <v>57</v>
      </c>
      <c r="C2357" s="2" t="s">
        <v>5871</v>
      </c>
      <c r="D2357" s="2" t="s">
        <v>5872</v>
      </c>
      <c r="E2357" s="2" t="s">
        <v>30</v>
      </c>
      <c r="F2357" s="2" t="s">
        <v>54</v>
      </c>
      <c r="G2357" s="2" t="s">
        <v>70</v>
      </c>
      <c r="H2357" s="2" t="s">
        <v>331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</row>
    <row r="2358" spans="1:15">
      <c r="A2358" s="2" t="s">
        <v>5571</v>
      </c>
      <c r="B2358" s="2" t="s">
        <v>57</v>
      </c>
      <c r="C2358" s="2" t="s">
        <v>5744</v>
      </c>
      <c r="D2358" s="2" t="s">
        <v>5923</v>
      </c>
      <c r="E2358" s="2" t="s">
        <v>30</v>
      </c>
      <c r="F2358" s="2" t="s">
        <v>54</v>
      </c>
      <c r="G2358" s="2" t="s">
        <v>70</v>
      </c>
      <c r="H2358" s="2" t="s">
        <v>331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</row>
    <row r="2359" spans="1:15">
      <c r="A2359" s="2" t="s">
        <v>5571</v>
      </c>
      <c r="B2359" s="2" t="s">
        <v>57</v>
      </c>
      <c r="C2359" s="2" t="s">
        <v>5913</v>
      </c>
      <c r="D2359" s="2" t="s">
        <v>5914</v>
      </c>
      <c r="E2359" s="2" t="s">
        <v>30</v>
      </c>
      <c r="F2359" s="2" t="s">
        <v>54</v>
      </c>
      <c r="G2359" s="2" t="s">
        <v>70</v>
      </c>
      <c r="H2359" s="2" t="s">
        <v>331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</row>
    <row r="2360" spans="1:15">
      <c r="A2360" s="2" t="s">
        <v>5571</v>
      </c>
      <c r="B2360" s="2" t="s">
        <v>57</v>
      </c>
      <c r="C2360" s="2" t="s">
        <v>5879</v>
      </c>
      <c r="D2360" s="2" t="s">
        <v>5880</v>
      </c>
      <c r="E2360" s="2" t="s">
        <v>30</v>
      </c>
      <c r="F2360" s="2" t="s">
        <v>54</v>
      </c>
      <c r="G2360" s="2" t="s">
        <v>70</v>
      </c>
      <c r="H2360" s="2" t="s">
        <v>331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</row>
    <row r="2361" spans="1:15">
      <c r="A2361" s="2" t="s">
        <v>5571</v>
      </c>
      <c r="B2361" s="2" t="s">
        <v>57</v>
      </c>
      <c r="C2361" s="2" t="s">
        <v>5869</v>
      </c>
      <c r="D2361" s="2" t="s">
        <v>5870</v>
      </c>
      <c r="E2361" s="2" t="s">
        <v>30</v>
      </c>
      <c r="F2361" s="2" t="s">
        <v>54</v>
      </c>
      <c r="G2361" s="2" t="s">
        <v>70</v>
      </c>
      <c r="H2361" s="2" t="s">
        <v>331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</row>
    <row r="2362" spans="1:15">
      <c r="A2362" s="2" t="s">
        <v>5571</v>
      </c>
      <c r="B2362" s="2" t="s">
        <v>57</v>
      </c>
      <c r="C2362" s="2" t="s">
        <v>5901</v>
      </c>
      <c r="D2362" s="2" t="s">
        <v>5902</v>
      </c>
      <c r="E2362" s="2" t="s">
        <v>30</v>
      </c>
      <c r="F2362" s="2" t="s">
        <v>54</v>
      </c>
      <c r="G2362" s="2" t="s">
        <v>70</v>
      </c>
      <c r="H2362" s="2" t="s">
        <v>331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</row>
    <row r="2363" spans="1:15">
      <c r="A2363" s="2" t="s">
        <v>5571</v>
      </c>
      <c r="B2363" s="2" t="s">
        <v>57</v>
      </c>
      <c r="C2363" s="2" t="s">
        <v>5905</v>
      </c>
      <c r="D2363" s="2" t="s">
        <v>5906</v>
      </c>
      <c r="E2363" s="2" t="s">
        <v>30</v>
      </c>
      <c r="F2363" s="2" t="s">
        <v>54</v>
      </c>
      <c r="G2363" s="2" t="s">
        <v>70</v>
      </c>
      <c r="H2363" s="2" t="s">
        <v>331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</row>
    <row r="2364" spans="1:15">
      <c r="A2364" s="2" t="s">
        <v>5571</v>
      </c>
      <c r="B2364" s="2" t="s">
        <v>57</v>
      </c>
      <c r="C2364" s="2" t="s">
        <v>5846</v>
      </c>
      <c r="D2364" s="2" t="s">
        <v>5847</v>
      </c>
      <c r="E2364" s="2" t="s">
        <v>30</v>
      </c>
      <c r="F2364" s="2" t="s">
        <v>54</v>
      </c>
      <c r="G2364" s="2" t="s">
        <v>70</v>
      </c>
      <c r="H2364" s="2" t="s">
        <v>331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</row>
    <row r="2365" spans="1:15">
      <c r="A2365" s="2" t="s">
        <v>5571</v>
      </c>
      <c r="B2365" s="2" t="s">
        <v>57</v>
      </c>
      <c r="C2365" s="2" t="s">
        <v>5840</v>
      </c>
      <c r="D2365" s="2" t="s">
        <v>5841</v>
      </c>
      <c r="E2365" s="2" t="s">
        <v>30</v>
      </c>
      <c r="F2365" s="2" t="s">
        <v>54</v>
      </c>
      <c r="G2365" s="2" t="s">
        <v>70</v>
      </c>
      <c r="H2365" s="2" t="s">
        <v>331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</row>
    <row r="2366" spans="1:15">
      <c r="A2366" s="2" t="s">
        <v>5571</v>
      </c>
      <c r="B2366" s="2" t="s">
        <v>67</v>
      </c>
      <c r="C2366" s="2" t="s">
        <v>6238</v>
      </c>
      <c r="D2366" s="2" t="s">
        <v>7318</v>
      </c>
      <c r="E2366" s="2" t="s">
        <v>30</v>
      </c>
      <c r="F2366" s="2" t="s">
        <v>54</v>
      </c>
      <c r="G2366" s="2" t="s">
        <v>425</v>
      </c>
      <c r="H2366" s="2" t="s">
        <v>7622</v>
      </c>
      <c r="I2366" s="3">
        <v>15534.945046443949</v>
      </c>
      <c r="J2366" s="3">
        <v>8153.7193226398958</v>
      </c>
      <c r="K2366" s="3">
        <v>15808.272883834539</v>
      </c>
      <c r="L2366" s="3">
        <v>34291.15621152005</v>
      </c>
      <c r="M2366" s="3">
        <v>15719.321405493301</v>
      </c>
      <c r="N2366" s="3">
        <v>10166.8199095417</v>
      </c>
      <c r="O2366" s="3">
        <v>99674.234779473438</v>
      </c>
    </row>
    <row r="2367" spans="1:15">
      <c r="A2367" s="2" t="s">
        <v>5571</v>
      </c>
      <c r="B2367" s="2" t="s">
        <v>67</v>
      </c>
      <c r="C2367" s="2" t="s">
        <v>5586</v>
      </c>
      <c r="D2367" s="2" t="s">
        <v>7379</v>
      </c>
      <c r="E2367" s="2" t="s">
        <v>30</v>
      </c>
      <c r="F2367" s="2" t="s">
        <v>54</v>
      </c>
      <c r="G2367" s="2" t="s">
        <v>425</v>
      </c>
      <c r="H2367" s="2" t="s">
        <v>7622</v>
      </c>
      <c r="I2367" s="3">
        <v>15534.945046443951</v>
      </c>
      <c r="J2367" s="3">
        <v>8153.7193226398949</v>
      </c>
      <c r="K2367" s="3">
        <v>15808.272883834536</v>
      </c>
      <c r="L2367" s="3">
        <v>34291.156211520058</v>
      </c>
      <c r="M2367" s="3">
        <v>15719.321405493301</v>
      </c>
      <c r="N2367" s="3">
        <v>10166.819909541693</v>
      </c>
      <c r="O2367" s="3">
        <v>99674.234779473438</v>
      </c>
    </row>
    <row r="2368" spans="1:15">
      <c r="A2368" s="2" t="s">
        <v>5571</v>
      </c>
      <c r="B2368" s="2" t="s">
        <v>67</v>
      </c>
      <c r="C2368" s="2" t="s">
        <v>7372</v>
      </c>
      <c r="D2368" s="2" t="s">
        <v>7373</v>
      </c>
      <c r="E2368" s="2" t="s">
        <v>30</v>
      </c>
      <c r="F2368" s="2" t="s">
        <v>54</v>
      </c>
      <c r="G2368" s="2" t="s">
        <v>425</v>
      </c>
      <c r="H2368" s="2" t="s">
        <v>7622</v>
      </c>
      <c r="I2368" s="3">
        <v>15534.945046443951</v>
      </c>
      <c r="J2368" s="3">
        <v>8153.7193226398949</v>
      </c>
      <c r="K2368" s="3">
        <v>15808.272883834534</v>
      </c>
      <c r="L2368" s="3">
        <v>34291.156211520043</v>
      </c>
      <c r="M2368" s="3">
        <v>15719.321405493303</v>
      </c>
      <c r="N2368" s="3">
        <v>10166.819909541693</v>
      </c>
      <c r="O2368" s="3">
        <v>99674.234779473423</v>
      </c>
    </row>
    <row r="2369" spans="1:15">
      <c r="A2369" s="2" t="s">
        <v>5571</v>
      </c>
      <c r="B2369" s="2" t="s">
        <v>67</v>
      </c>
      <c r="C2369" s="2" t="s">
        <v>7383</v>
      </c>
      <c r="D2369" s="2" t="s">
        <v>7384</v>
      </c>
      <c r="E2369" s="2" t="s">
        <v>30</v>
      </c>
      <c r="F2369" s="2" t="s">
        <v>54</v>
      </c>
      <c r="G2369" s="2" t="s">
        <v>425</v>
      </c>
      <c r="H2369" s="2" t="s">
        <v>7622</v>
      </c>
      <c r="I2369" s="3">
        <v>15534.945046443951</v>
      </c>
      <c r="J2369" s="3">
        <v>8153.7193226398958</v>
      </c>
      <c r="K2369" s="3">
        <v>15808.272883834536</v>
      </c>
      <c r="L2369" s="3">
        <v>34291.156211520043</v>
      </c>
      <c r="M2369" s="3">
        <v>15719.3214054933</v>
      </c>
      <c r="N2369" s="3">
        <v>10166.819909541689</v>
      </c>
      <c r="O2369" s="3">
        <v>99674.234779473423</v>
      </c>
    </row>
    <row r="2370" spans="1:15">
      <c r="A2370" s="2" t="s">
        <v>5571</v>
      </c>
      <c r="B2370" s="2" t="s">
        <v>67</v>
      </c>
      <c r="C2370" s="2" t="s">
        <v>6321</v>
      </c>
      <c r="D2370" s="2" t="s">
        <v>7361</v>
      </c>
      <c r="E2370" s="2" t="s">
        <v>30</v>
      </c>
      <c r="F2370" s="2" t="s">
        <v>54</v>
      </c>
      <c r="G2370" s="2" t="s">
        <v>425</v>
      </c>
      <c r="H2370" s="2" t="s">
        <v>7622</v>
      </c>
      <c r="I2370" s="3">
        <v>15534.945046443951</v>
      </c>
      <c r="J2370" s="3">
        <v>8153.7193226398931</v>
      </c>
      <c r="K2370" s="3">
        <v>15808.272883834536</v>
      </c>
      <c r="L2370" s="3">
        <v>34291.156211520043</v>
      </c>
      <c r="M2370" s="3">
        <v>15719.321405493303</v>
      </c>
      <c r="N2370" s="3">
        <v>10166.819909541693</v>
      </c>
      <c r="O2370" s="3">
        <v>99674.234779473423</v>
      </c>
    </row>
    <row r="2371" spans="1:15">
      <c r="A2371" s="2" t="s">
        <v>5571</v>
      </c>
      <c r="B2371" s="2" t="s">
        <v>67</v>
      </c>
      <c r="C2371" s="2" t="s">
        <v>7386</v>
      </c>
      <c r="D2371" s="2" t="s">
        <v>7387</v>
      </c>
      <c r="E2371" s="2" t="s">
        <v>30</v>
      </c>
      <c r="F2371" s="2" t="s">
        <v>54</v>
      </c>
      <c r="G2371" s="2" t="s">
        <v>425</v>
      </c>
      <c r="H2371" s="2" t="s">
        <v>7622</v>
      </c>
      <c r="I2371" s="3">
        <v>15534.945046443951</v>
      </c>
      <c r="J2371" s="3">
        <v>8153.7193226398958</v>
      </c>
      <c r="K2371" s="3">
        <v>15808.272883834541</v>
      </c>
      <c r="L2371" s="3">
        <v>34291.156211520043</v>
      </c>
      <c r="M2371" s="3">
        <v>15719.321405493298</v>
      </c>
      <c r="N2371" s="3">
        <v>10166.819909541693</v>
      </c>
      <c r="O2371" s="3">
        <v>99674.234779473423</v>
      </c>
    </row>
    <row r="2372" spans="1:15">
      <c r="A2372" s="2" t="s">
        <v>5571</v>
      </c>
      <c r="B2372" s="2" t="s">
        <v>67</v>
      </c>
      <c r="C2372" s="2" t="s">
        <v>5956</v>
      </c>
      <c r="D2372" s="2" t="s">
        <v>7403</v>
      </c>
      <c r="E2372" s="2" t="s">
        <v>30</v>
      </c>
      <c r="F2372" s="2" t="s">
        <v>54</v>
      </c>
      <c r="G2372" s="2" t="s">
        <v>425</v>
      </c>
      <c r="H2372" s="2" t="s">
        <v>7622</v>
      </c>
      <c r="I2372" s="3">
        <v>15534.945046443947</v>
      </c>
      <c r="J2372" s="3">
        <v>8153.7193226398949</v>
      </c>
      <c r="K2372" s="3">
        <v>15808.272883834532</v>
      </c>
      <c r="L2372" s="3">
        <v>34291.15621152005</v>
      </c>
      <c r="M2372" s="3">
        <v>15719.3214054933</v>
      </c>
      <c r="N2372" s="3">
        <v>10166.819909541693</v>
      </c>
      <c r="O2372" s="3">
        <v>99674.234779473423</v>
      </c>
    </row>
    <row r="2373" spans="1:15">
      <c r="A2373" s="2" t="s">
        <v>5571</v>
      </c>
      <c r="B2373" s="2" t="s">
        <v>67</v>
      </c>
      <c r="C2373" s="2" t="s">
        <v>7381</v>
      </c>
      <c r="D2373" s="2" t="s">
        <v>7382</v>
      </c>
      <c r="E2373" s="2" t="s">
        <v>30</v>
      </c>
      <c r="F2373" s="2" t="s">
        <v>54</v>
      </c>
      <c r="G2373" s="2" t="s">
        <v>425</v>
      </c>
      <c r="H2373" s="2" t="s">
        <v>7622</v>
      </c>
      <c r="I2373" s="3">
        <v>15534.945046443951</v>
      </c>
      <c r="J2373" s="3">
        <v>8153.719322639894</v>
      </c>
      <c r="K2373" s="3">
        <v>15808.272883834534</v>
      </c>
      <c r="L2373" s="3">
        <v>34291.156211520043</v>
      </c>
      <c r="M2373" s="3">
        <v>15719.321405493301</v>
      </c>
      <c r="N2373" s="3">
        <v>10166.819909541691</v>
      </c>
      <c r="O2373" s="3">
        <v>99674.234779473423</v>
      </c>
    </row>
    <row r="2374" spans="1:15">
      <c r="A2374" s="2" t="s">
        <v>5571</v>
      </c>
      <c r="B2374" s="2" t="s">
        <v>67</v>
      </c>
      <c r="C2374" s="2" t="s">
        <v>6114</v>
      </c>
      <c r="D2374" s="2" t="s">
        <v>7388</v>
      </c>
      <c r="E2374" s="2" t="s">
        <v>30</v>
      </c>
      <c r="F2374" s="2" t="s">
        <v>54</v>
      </c>
      <c r="G2374" s="2" t="s">
        <v>425</v>
      </c>
      <c r="H2374" s="2" t="s">
        <v>7622</v>
      </c>
      <c r="I2374" s="3">
        <v>15534.945046443952</v>
      </c>
      <c r="J2374" s="3">
        <v>8153.7193226398949</v>
      </c>
      <c r="K2374" s="3">
        <v>15808.272883834536</v>
      </c>
      <c r="L2374" s="3">
        <v>34291.156211520036</v>
      </c>
      <c r="M2374" s="3">
        <v>15719.321405493301</v>
      </c>
      <c r="N2374" s="3">
        <v>10166.819909541689</v>
      </c>
      <c r="O2374" s="3">
        <v>99674.234779473423</v>
      </c>
    </row>
    <row r="2375" spans="1:15">
      <c r="A2375" s="2" t="s">
        <v>5571</v>
      </c>
      <c r="B2375" s="2" t="s">
        <v>67</v>
      </c>
      <c r="C2375" s="2" t="s">
        <v>5982</v>
      </c>
      <c r="D2375" s="2" t="s">
        <v>7335</v>
      </c>
      <c r="E2375" s="2" t="s">
        <v>30</v>
      </c>
      <c r="F2375" s="2" t="s">
        <v>54</v>
      </c>
      <c r="G2375" s="2" t="s">
        <v>425</v>
      </c>
      <c r="H2375" s="2" t="s">
        <v>7622</v>
      </c>
      <c r="I2375" s="3">
        <v>15534.945046443947</v>
      </c>
      <c r="J2375" s="3">
        <v>8153.7193226398958</v>
      </c>
      <c r="K2375" s="3">
        <v>15808.272883834536</v>
      </c>
      <c r="L2375" s="3">
        <v>34291.156211520043</v>
      </c>
      <c r="M2375" s="3">
        <v>15719.321405493298</v>
      </c>
      <c r="N2375" s="3">
        <v>10166.819909541693</v>
      </c>
      <c r="O2375" s="3">
        <v>99674.234779473423</v>
      </c>
    </row>
    <row r="2376" spans="1:15">
      <c r="A2376" s="2" t="s">
        <v>5571</v>
      </c>
      <c r="B2376" s="2" t="s">
        <v>67</v>
      </c>
      <c r="C2376" s="2" t="s">
        <v>6118</v>
      </c>
      <c r="D2376" s="2" t="s">
        <v>7319</v>
      </c>
      <c r="E2376" s="2" t="s">
        <v>30</v>
      </c>
      <c r="F2376" s="2" t="s">
        <v>54</v>
      </c>
      <c r="G2376" s="2" t="s">
        <v>425</v>
      </c>
      <c r="H2376" s="2" t="s">
        <v>7622</v>
      </c>
      <c r="I2376" s="3">
        <v>15534.945046443951</v>
      </c>
      <c r="J2376" s="3">
        <v>8153.7193226398949</v>
      </c>
      <c r="K2376" s="3">
        <v>15808.272883834534</v>
      </c>
      <c r="L2376" s="3">
        <v>34291.156211520043</v>
      </c>
      <c r="M2376" s="3">
        <v>15719.321405493298</v>
      </c>
      <c r="N2376" s="3">
        <v>10166.819909541693</v>
      </c>
      <c r="O2376" s="3">
        <v>99674.234779473423</v>
      </c>
    </row>
    <row r="2377" spans="1:15">
      <c r="A2377" s="2" t="s">
        <v>5571</v>
      </c>
      <c r="B2377" s="2" t="s">
        <v>67</v>
      </c>
      <c r="C2377" s="2" t="s">
        <v>6036</v>
      </c>
      <c r="D2377" s="2" t="s">
        <v>7367</v>
      </c>
      <c r="E2377" s="2" t="s">
        <v>30</v>
      </c>
      <c r="F2377" s="2" t="s">
        <v>54</v>
      </c>
      <c r="G2377" s="2" t="s">
        <v>425</v>
      </c>
      <c r="H2377" s="2" t="s">
        <v>7622</v>
      </c>
      <c r="I2377" s="3">
        <v>15534.945046443947</v>
      </c>
      <c r="J2377" s="3">
        <v>8153.7193226398958</v>
      </c>
      <c r="K2377" s="3">
        <v>15808.272883834539</v>
      </c>
      <c r="L2377" s="3">
        <v>34291.156211520043</v>
      </c>
      <c r="M2377" s="3">
        <v>15719.321405493298</v>
      </c>
      <c r="N2377" s="3">
        <v>10166.819909541695</v>
      </c>
      <c r="O2377" s="3">
        <v>99674.234779473423</v>
      </c>
    </row>
    <row r="2378" spans="1:15">
      <c r="A2378" s="2" t="s">
        <v>5571</v>
      </c>
      <c r="B2378" s="2" t="s">
        <v>67</v>
      </c>
      <c r="C2378" s="2" t="s">
        <v>7343</v>
      </c>
      <c r="D2378" s="2" t="s">
        <v>7344</v>
      </c>
      <c r="E2378" s="2" t="s">
        <v>30</v>
      </c>
      <c r="F2378" s="2" t="s">
        <v>54</v>
      </c>
      <c r="G2378" s="2" t="s">
        <v>425</v>
      </c>
      <c r="H2378" s="2" t="s">
        <v>7622</v>
      </c>
      <c r="I2378" s="3">
        <v>15534.945046443951</v>
      </c>
      <c r="J2378" s="3">
        <v>8153.7193226398949</v>
      </c>
      <c r="K2378" s="3">
        <v>15808.272883834532</v>
      </c>
      <c r="L2378" s="3">
        <v>34291.15621152005</v>
      </c>
      <c r="M2378" s="3">
        <v>15719.321405493298</v>
      </c>
      <c r="N2378" s="3">
        <v>10166.819909541695</v>
      </c>
      <c r="O2378" s="3">
        <v>99674.234779473423</v>
      </c>
    </row>
    <row r="2379" spans="1:15">
      <c r="A2379" s="2" t="s">
        <v>5571</v>
      </c>
      <c r="B2379" s="2" t="s">
        <v>67</v>
      </c>
      <c r="C2379" s="2" t="s">
        <v>6026</v>
      </c>
      <c r="D2379" s="2" t="s">
        <v>7380</v>
      </c>
      <c r="E2379" s="2" t="s">
        <v>30</v>
      </c>
      <c r="F2379" s="2" t="s">
        <v>54</v>
      </c>
      <c r="G2379" s="2" t="s">
        <v>425</v>
      </c>
      <c r="H2379" s="2" t="s">
        <v>7622</v>
      </c>
      <c r="I2379" s="3">
        <v>15534.945046443949</v>
      </c>
      <c r="J2379" s="3">
        <v>8153.7193226398958</v>
      </c>
      <c r="K2379" s="3">
        <v>15808.272883834536</v>
      </c>
      <c r="L2379" s="3">
        <v>34291.15621152005</v>
      </c>
      <c r="M2379" s="3">
        <v>15719.3214054933</v>
      </c>
      <c r="N2379" s="3">
        <v>10166.819909541693</v>
      </c>
      <c r="O2379" s="3">
        <v>99674.234779473423</v>
      </c>
    </row>
    <row r="2380" spans="1:15">
      <c r="A2380" s="2" t="s">
        <v>5571</v>
      </c>
      <c r="B2380" s="2" t="s">
        <v>67</v>
      </c>
      <c r="C2380" s="2" t="s">
        <v>7417</v>
      </c>
      <c r="D2380" s="2" t="s">
        <v>7418</v>
      </c>
      <c r="E2380" s="2" t="s">
        <v>30</v>
      </c>
      <c r="F2380" s="2" t="s">
        <v>54</v>
      </c>
      <c r="G2380" s="2" t="s">
        <v>425</v>
      </c>
      <c r="H2380" s="2" t="s">
        <v>7622</v>
      </c>
      <c r="I2380" s="3">
        <v>15534.945046443951</v>
      </c>
      <c r="J2380" s="3">
        <v>8153.7193226398949</v>
      </c>
      <c r="K2380" s="3">
        <v>15808.272883834536</v>
      </c>
      <c r="L2380" s="3">
        <v>34291.156211520036</v>
      </c>
      <c r="M2380" s="3">
        <v>15719.321405493301</v>
      </c>
      <c r="N2380" s="3">
        <v>10166.819909541693</v>
      </c>
      <c r="O2380" s="3">
        <v>99674.234779473423</v>
      </c>
    </row>
    <row r="2381" spans="1:15">
      <c r="A2381" s="2" t="s">
        <v>5571</v>
      </c>
      <c r="B2381" s="2" t="s">
        <v>67</v>
      </c>
      <c r="C2381" s="2" t="s">
        <v>5800</v>
      </c>
      <c r="D2381" s="2" t="s">
        <v>7342</v>
      </c>
      <c r="E2381" s="2" t="s">
        <v>30</v>
      </c>
      <c r="F2381" s="2" t="s">
        <v>54</v>
      </c>
      <c r="G2381" s="2" t="s">
        <v>425</v>
      </c>
      <c r="H2381" s="2" t="s">
        <v>7622</v>
      </c>
      <c r="I2381" s="3">
        <v>15534.945046443951</v>
      </c>
      <c r="J2381" s="3">
        <v>8153.7193226398949</v>
      </c>
      <c r="K2381" s="3">
        <v>15808.272883834534</v>
      </c>
      <c r="L2381" s="3">
        <v>34291.156211520043</v>
      </c>
      <c r="M2381" s="3">
        <v>15719.321405493298</v>
      </c>
      <c r="N2381" s="3">
        <v>10166.819909541689</v>
      </c>
      <c r="O2381" s="3">
        <v>99674.234779473423</v>
      </c>
    </row>
    <row r="2382" spans="1:15">
      <c r="A2382" s="2" t="s">
        <v>5571</v>
      </c>
      <c r="B2382" s="2" t="s">
        <v>67</v>
      </c>
      <c r="C2382" s="2" t="s">
        <v>5970</v>
      </c>
      <c r="D2382" s="2" t="s">
        <v>7315</v>
      </c>
      <c r="E2382" s="2" t="s">
        <v>30</v>
      </c>
      <c r="F2382" s="2" t="s">
        <v>54</v>
      </c>
      <c r="G2382" s="2" t="s">
        <v>425</v>
      </c>
      <c r="H2382" s="2" t="s">
        <v>7622</v>
      </c>
      <c r="I2382" s="3">
        <v>15534.945046443951</v>
      </c>
      <c r="J2382" s="3">
        <v>8153.7193226398958</v>
      </c>
      <c r="K2382" s="3">
        <v>15808.272883834541</v>
      </c>
      <c r="L2382" s="3">
        <v>34291.15621152005</v>
      </c>
      <c r="M2382" s="3">
        <v>15719.3214054933</v>
      </c>
      <c r="N2382" s="3">
        <v>10166.819909541691</v>
      </c>
      <c r="O2382" s="3">
        <v>99674.234779473423</v>
      </c>
    </row>
    <row r="2383" spans="1:15">
      <c r="A2383" s="2" t="s">
        <v>5571</v>
      </c>
      <c r="B2383" s="2" t="s">
        <v>67</v>
      </c>
      <c r="C2383" s="2" t="s">
        <v>7394</v>
      </c>
      <c r="D2383" s="2" t="s">
        <v>7395</v>
      </c>
      <c r="E2383" s="2" t="s">
        <v>30</v>
      </c>
      <c r="F2383" s="2" t="s">
        <v>54</v>
      </c>
      <c r="G2383" s="2" t="s">
        <v>425</v>
      </c>
      <c r="H2383" s="2" t="s">
        <v>7622</v>
      </c>
      <c r="I2383" s="3">
        <v>15534.945046443954</v>
      </c>
      <c r="J2383" s="3">
        <v>8153.7193226398958</v>
      </c>
      <c r="K2383" s="3">
        <v>15808.272883834536</v>
      </c>
      <c r="L2383" s="3">
        <v>34291.15621152005</v>
      </c>
      <c r="M2383" s="3">
        <v>15719.3214054933</v>
      </c>
      <c r="N2383" s="3">
        <v>10166.819909541693</v>
      </c>
      <c r="O2383" s="3">
        <v>99674.234779473423</v>
      </c>
    </row>
    <row r="2384" spans="1:15">
      <c r="A2384" s="2" t="s">
        <v>5571</v>
      </c>
      <c r="B2384" s="2" t="s">
        <v>67</v>
      </c>
      <c r="C2384" s="2" t="s">
        <v>7411</v>
      </c>
      <c r="D2384" s="2" t="s">
        <v>7412</v>
      </c>
      <c r="E2384" s="2" t="s">
        <v>30</v>
      </c>
      <c r="F2384" s="2" t="s">
        <v>54</v>
      </c>
      <c r="G2384" s="2" t="s">
        <v>425</v>
      </c>
      <c r="H2384" s="2" t="s">
        <v>7622</v>
      </c>
      <c r="I2384" s="3">
        <v>15534.945046443951</v>
      </c>
      <c r="J2384" s="3">
        <v>8153.7193226398949</v>
      </c>
      <c r="K2384" s="3">
        <v>15808.272883834536</v>
      </c>
      <c r="L2384" s="3">
        <v>34291.156211520036</v>
      </c>
      <c r="M2384" s="3">
        <v>15719.321405493301</v>
      </c>
      <c r="N2384" s="3">
        <v>10166.819909541689</v>
      </c>
      <c r="O2384" s="3">
        <v>99674.234779473423</v>
      </c>
    </row>
    <row r="2385" spans="1:15">
      <c r="A2385" s="2" t="s">
        <v>5571</v>
      </c>
      <c r="B2385" s="2" t="s">
        <v>67</v>
      </c>
      <c r="C2385" s="2" t="s">
        <v>7368</v>
      </c>
      <c r="D2385" s="2" t="s">
        <v>7369</v>
      </c>
      <c r="E2385" s="2" t="s">
        <v>30</v>
      </c>
      <c r="F2385" s="2" t="s">
        <v>54</v>
      </c>
      <c r="G2385" s="2" t="s">
        <v>425</v>
      </c>
      <c r="H2385" s="2" t="s">
        <v>7622</v>
      </c>
      <c r="I2385" s="3">
        <v>15534.945046443951</v>
      </c>
      <c r="J2385" s="3">
        <v>8153.7193226398949</v>
      </c>
      <c r="K2385" s="3">
        <v>15808.272883834534</v>
      </c>
      <c r="L2385" s="3">
        <v>34291.15621152005</v>
      </c>
      <c r="M2385" s="3">
        <v>15719.321405493298</v>
      </c>
      <c r="N2385" s="3">
        <v>10166.819909541693</v>
      </c>
      <c r="O2385" s="3">
        <v>99674.234779473423</v>
      </c>
    </row>
    <row r="2386" spans="1:15">
      <c r="A2386" s="2" t="s">
        <v>5571</v>
      </c>
      <c r="B2386" s="2" t="s">
        <v>67</v>
      </c>
      <c r="C2386" s="2" t="s">
        <v>7370</v>
      </c>
      <c r="D2386" s="2" t="s">
        <v>7371</v>
      </c>
      <c r="E2386" s="2" t="s">
        <v>30</v>
      </c>
      <c r="F2386" s="2" t="s">
        <v>54</v>
      </c>
      <c r="G2386" s="2" t="s">
        <v>425</v>
      </c>
      <c r="H2386" s="2" t="s">
        <v>7622</v>
      </c>
      <c r="I2386" s="3">
        <v>15534.945046443951</v>
      </c>
      <c r="J2386" s="3">
        <v>8153.7193226398967</v>
      </c>
      <c r="K2386" s="3">
        <v>15808.272883834534</v>
      </c>
      <c r="L2386" s="3">
        <v>34291.156211520043</v>
      </c>
      <c r="M2386" s="3">
        <v>15719.3214054933</v>
      </c>
      <c r="N2386" s="3">
        <v>10166.819909541693</v>
      </c>
      <c r="O2386" s="3">
        <v>99674.234779473423</v>
      </c>
    </row>
    <row r="2387" spans="1:15">
      <c r="A2387" s="2" t="s">
        <v>5571</v>
      </c>
      <c r="B2387" s="2" t="s">
        <v>67</v>
      </c>
      <c r="C2387" s="2" t="s">
        <v>5954</v>
      </c>
      <c r="D2387" s="2" t="s">
        <v>7421</v>
      </c>
      <c r="E2387" s="2" t="s">
        <v>30</v>
      </c>
      <c r="F2387" s="2" t="s">
        <v>54</v>
      </c>
      <c r="G2387" s="2" t="s">
        <v>425</v>
      </c>
      <c r="H2387" s="2" t="s">
        <v>7622</v>
      </c>
      <c r="I2387" s="3">
        <v>15534.945046443949</v>
      </c>
      <c r="J2387" s="3">
        <v>8153.719322639894</v>
      </c>
      <c r="K2387" s="3">
        <v>15808.272883834532</v>
      </c>
      <c r="L2387" s="3">
        <v>34291.15621152005</v>
      </c>
      <c r="M2387" s="3">
        <v>15719.321405493296</v>
      </c>
      <c r="N2387" s="3">
        <v>10166.819909541691</v>
      </c>
      <c r="O2387" s="3">
        <v>99674.234779473423</v>
      </c>
    </row>
    <row r="2388" spans="1:15">
      <c r="A2388" s="2" t="s">
        <v>5571</v>
      </c>
      <c r="B2388" s="2" t="s">
        <v>67</v>
      </c>
      <c r="C2388" s="2" t="s">
        <v>6252</v>
      </c>
      <c r="D2388" s="2" t="s">
        <v>7330</v>
      </c>
      <c r="E2388" s="2" t="s">
        <v>30</v>
      </c>
      <c r="F2388" s="2" t="s">
        <v>54</v>
      </c>
      <c r="G2388" s="2" t="s">
        <v>425</v>
      </c>
      <c r="H2388" s="2" t="s">
        <v>7622</v>
      </c>
      <c r="I2388" s="3">
        <v>15534.945046443951</v>
      </c>
      <c r="J2388" s="3">
        <v>8153.7193226398958</v>
      </c>
      <c r="K2388" s="3">
        <v>15808.272883834536</v>
      </c>
      <c r="L2388" s="3">
        <v>34291.15621152005</v>
      </c>
      <c r="M2388" s="3">
        <v>15719.321405493309</v>
      </c>
      <c r="N2388" s="3">
        <v>10166.819909541688</v>
      </c>
      <c r="O2388" s="3">
        <v>99674.234779473423</v>
      </c>
    </row>
    <row r="2389" spans="1:15">
      <c r="A2389" s="2" t="s">
        <v>5571</v>
      </c>
      <c r="B2389" s="2" t="s">
        <v>67</v>
      </c>
      <c r="C2389" s="2" t="s">
        <v>5936</v>
      </c>
      <c r="D2389" s="2" t="s">
        <v>7353</v>
      </c>
      <c r="E2389" s="2" t="s">
        <v>30</v>
      </c>
      <c r="F2389" s="2" t="s">
        <v>54</v>
      </c>
      <c r="G2389" s="2" t="s">
        <v>425</v>
      </c>
      <c r="H2389" s="2" t="s">
        <v>7622</v>
      </c>
      <c r="I2389" s="3">
        <v>15534.945046443954</v>
      </c>
      <c r="J2389" s="3">
        <v>8153.7193226398949</v>
      </c>
      <c r="K2389" s="3">
        <v>15808.272883834534</v>
      </c>
      <c r="L2389" s="3">
        <v>34291.156211520043</v>
      </c>
      <c r="M2389" s="3">
        <v>15719.321405493303</v>
      </c>
      <c r="N2389" s="3">
        <v>10166.819909541693</v>
      </c>
      <c r="O2389" s="3">
        <v>99674.234779473423</v>
      </c>
    </row>
    <row r="2390" spans="1:15">
      <c r="A2390" s="2" t="s">
        <v>5571</v>
      </c>
      <c r="B2390" s="2" t="s">
        <v>67</v>
      </c>
      <c r="C2390" s="2" t="s">
        <v>5992</v>
      </c>
      <c r="D2390" s="2" t="s">
        <v>7392</v>
      </c>
      <c r="E2390" s="2" t="s">
        <v>30</v>
      </c>
      <c r="F2390" s="2" t="s">
        <v>54</v>
      </c>
      <c r="G2390" s="2" t="s">
        <v>425</v>
      </c>
      <c r="H2390" s="2" t="s">
        <v>7622</v>
      </c>
      <c r="I2390" s="3">
        <v>15534.945046443951</v>
      </c>
      <c r="J2390" s="3">
        <v>8153.7193226398949</v>
      </c>
      <c r="K2390" s="3">
        <v>15808.272883834536</v>
      </c>
      <c r="L2390" s="3">
        <v>34291.156211520043</v>
      </c>
      <c r="M2390" s="3">
        <v>15719.321405493301</v>
      </c>
      <c r="N2390" s="3">
        <v>10166.819909541693</v>
      </c>
      <c r="O2390" s="3">
        <v>99674.234779473423</v>
      </c>
    </row>
    <row r="2391" spans="1:15">
      <c r="A2391" s="2" t="s">
        <v>5571</v>
      </c>
      <c r="B2391" s="2" t="s">
        <v>67</v>
      </c>
      <c r="C2391" s="2" t="s">
        <v>7377</v>
      </c>
      <c r="D2391" s="2" t="s">
        <v>7378</v>
      </c>
      <c r="E2391" s="2" t="s">
        <v>30</v>
      </c>
      <c r="F2391" s="2" t="s">
        <v>54</v>
      </c>
      <c r="G2391" s="2" t="s">
        <v>425</v>
      </c>
      <c r="H2391" s="2" t="s">
        <v>7622</v>
      </c>
      <c r="I2391" s="3">
        <v>15534.945046443949</v>
      </c>
      <c r="J2391" s="3">
        <v>8153.719322639894</v>
      </c>
      <c r="K2391" s="3">
        <v>15808.272883834536</v>
      </c>
      <c r="L2391" s="3">
        <v>34291.15621152005</v>
      </c>
      <c r="M2391" s="3">
        <v>15719.321405493303</v>
      </c>
      <c r="N2391" s="3">
        <v>10166.819909541691</v>
      </c>
      <c r="O2391" s="3">
        <v>99674.234779473423</v>
      </c>
    </row>
    <row r="2392" spans="1:15">
      <c r="A2392" s="2" t="s">
        <v>5571</v>
      </c>
      <c r="B2392" s="2" t="s">
        <v>67</v>
      </c>
      <c r="C2392" s="2" t="s">
        <v>5996</v>
      </c>
      <c r="D2392" s="2" t="s">
        <v>7398</v>
      </c>
      <c r="E2392" s="2" t="s">
        <v>30</v>
      </c>
      <c r="F2392" s="2" t="s">
        <v>54</v>
      </c>
      <c r="G2392" s="2" t="s">
        <v>425</v>
      </c>
      <c r="H2392" s="2" t="s">
        <v>7622</v>
      </c>
      <c r="I2392" s="3">
        <v>15534.945046443949</v>
      </c>
      <c r="J2392" s="3">
        <v>8153.7193226398958</v>
      </c>
      <c r="K2392" s="3">
        <v>15808.272883834534</v>
      </c>
      <c r="L2392" s="3">
        <v>34291.156211520043</v>
      </c>
      <c r="M2392" s="3">
        <v>15719.321405493298</v>
      </c>
      <c r="N2392" s="3">
        <v>10166.819909541691</v>
      </c>
      <c r="O2392" s="3">
        <v>99674.234779473423</v>
      </c>
    </row>
    <row r="2393" spans="1:15">
      <c r="A2393" s="2" t="s">
        <v>5571</v>
      </c>
      <c r="B2393" s="2" t="s">
        <v>67</v>
      </c>
      <c r="C2393" s="2" t="s">
        <v>5980</v>
      </c>
      <c r="D2393" s="2" t="s">
        <v>7352</v>
      </c>
      <c r="E2393" s="2" t="s">
        <v>30</v>
      </c>
      <c r="F2393" s="2" t="s">
        <v>54</v>
      </c>
      <c r="G2393" s="2" t="s">
        <v>425</v>
      </c>
      <c r="H2393" s="2" t="s">
        <v>7622</v>
      </c>
      <c r="I2393" s="3">
        <v>15534.945046443954</v>
      </c>
      <c r="J2393" s="3">
        <v>8153.7193226398958</v>
      </c>
      <c r="K2393" s="3">
        <v>15808.272883834532</v>
      </c>
      <c r="L2393" s="3">
        <v>34291.156211520036</v>
      </c>
      <c r="M2393" s="3">
        <v>15719.321405493303</v>
      </c>
      <c r="N2393" s="3">
        <v>10166.819909541691</v>
      </c>
      <c r="O2393" s="3">
        <v>99674.234779473423</v>
      </c>
    </row>
    <row r="2394" spans="1:15">
      <c r="A2394" s="2" t="s">
        <v>5571</v>
      </c>
      <c r="B2394" s="2" t="s">
        <v>67</v>
      </c>
      <c r="C2394" s="2" t="s">
        <v>7320</v>
      </c>
      <c r="D2394" s="2" t="s">
        <v>7321</v>
      </c>
      <c r="E2394" s="2" t="s">
        <v>30</v>
      </c>
      <c r="F2394" s="2" t="s">
        <v>54</v>
      </c>
      <c r="G2394" s="2" t="s">
        <v>425</v>
      </c>
      <c r="H2394" s="2" t="s">
        <v>7622</v>
      </c>
      <c r="I2394" s="3">
        <v>15534.945046443951</v>
      </c>
      <c r="J2394" s="3">
        <v>8153.7193226398958</v>
      </c>
      <c r="K2394" s="3">
        <v>15808.272883834536</v>
      </c>
      <c r="L2394" s="3">
        <v>34291.156211520043</v>
      </c>
      <c r="M2394" s="3">
        <v>15719.3214054933</v>
      </c>
      <c r="N2394" s="3">
        <v>10166.819909541691</v>
      </c>
      <c r="O2394" s="3">
        <v>99674.234779473423</v>
      </c>
    </row>
    <row r="2395" spans="1:15">
      <c r="A2395" s="2" t="s">
        <v>5571</v>
      </c>
      <c r="B2395" s="2" t="s">
        <v>67</v>
      </c>
      <c r="C2395" s="2" t="s">
        <v>5940</v>
      </c>
      <c r="D2395" s="2" t="s">
        <v>7409</v>
      </c>
      <c r="E2395" s="2" t="s">
        <v>30</v>
      </c>
      <c r="F2395" s="2" t="s">
        <v>54</v>
      </c>
      <c r="G2395" s="2" t="s">
        <v>425</v>
      </c>
      <c r="H2395" s="2" t="s">
        <v>7622</v>
      </c>
      <c r="I2395" s="3">
        <v>15534.945046443949</v>
      </c>
      <c r="J2395" s="3">
        <v>8153.719322639894</v>
      </c>
      <c r="K2395" s="3">
        <v>15808.272883834536</v>
      </c>
      <c r="L2395" s="3">
        <v>34291.15621152005</v>
      </c>
      <c r="M2395" s="3">
        <v>15719.321405493298</v>
      </c>
      <c r="N2395" s="3">
        <v>10166.819909541695</v>
      </c>
      <c r="O2395" s="3">
        <v>99674.234779473423</v>
      </c>
    </row>
    <row r="2396" spans="1:15">
      <c r="A2396" s="2" t="s">
        <v>5571</v>
      </c>
      <c r="B2396" s="2" t="s">
        <v>67</v>
      </c>
      <c r="C2396" s="2" t="s">
        <v>5972</v>
      </c>
      <c r="D2396" s="2" t="s">
        <v>7328</v>
      </c>
      <c r="E2396" s="2" t="s">
        <v>30</v>
      </c>
      <c r="F2396" s="2" t="s">
        <v>54</v>
      </c>
      <c r="G2396" s="2" t="s">
        <v>425</v>
      </c>
      <c r="H2396" s="2" t="s">
        <v>7622</v>
      </c>
      <c r="I2396" s="3">
        <v>15534.945046443949</v>
      </c>
      <c r="J2396" s="3">
        <v>8153.7193226398958</v>
      </c>
      <c r="K2396" s="3">
        <v>15808.272883834534</v>
      </c>
      <c r="L2396" s="3">
        <v>34291.15621152005</v>
      </c>
      <c r="M2396" s="3">
        <v>15719.321405493298</v>
      </c>
      <c r="N2396" s="3">
        <v>10166.819909541691</v>
      </c>
      <c r="O2396" s="3">
        <v>99674.234779473423</v>
      </c>
    </row>
    <row r="2397" spans="1:15">
      <c r="A2397" s="2" t="s">
        <v>5571</v>
      </c>
      <c r="B2397" s="2" t="s">
        <v>67</v>
      </c>
      <c r="C2397" s="2" t="s">
        <v>7322</v>
      </c>
      <c r="D2397" s="2" t="s">
        <v>7323</v>
      </c>
      <c r="E2397" s="2" t="s">
        <v>30</v>
      </c>
      <c r="F2397" s="2" t="s">
        <v>54</v>
      </c>
      <c r="G2397" s="2" t="s">
        <v>425</v>
      </c>
      <c r="H2397" s="2" t="s">
        <v>7622</v>
      </c>
      <c r="I2397" s="3">
        <v>15534.945046443952</v>
      </c>
      <c r="J2397" s="3">
        <v>8153.7193226398949</v>
      </c>
      <c r="K2397" s="3">
        <v>15808.272883834536</v>
      </c>
      <c r="L2397" s="3">
        <v>34291.156211520043</v>
      </c>
      <c r="M2397" s="3">
        <v>15719.321405493298</v>
      </c>
      <c r="N2397" s="3">
        <v>10166.819909541691</v>
      </c>
      <c r="O2397" s="3">
        <v>99674.234779473423</v>
      </c>
    </row>
    <row r="2398" spans="1:15">
      <c r="A2398" s="2" t="s">
        <v>5571</v>
      </c>
      <c r="B2398" s="2" t="s">
        <v>67</v>
      </c>
      <c r="C2398" s="2" t="s">
        <v>5952</v>
      </c>
      <c r="D2398" s="2" t="s">
        <v>7391</v>
      </c>
      <c r="E2398" s="2" t="s">
        <v>30</v>
      </c>
      <c r="F2398" s="2" t="s">
        <v>54</v>
      </c>
      <c r="G2398" s="2" t="s">
        <v>425</v>
      </c>
      <c r="H2398" s="2" t="s">
        <v>7622</v>
      </c>
      <c r="I2398" s="3">
        <v>15534.945046443951</v>
      </c>
      <c r="J2398" s="3">
        <v>8153.7193226398958</v>
      </c>
      <c r="K2398" s="3">
        <v>15808.272883834536</v>
      </c>
      <c r="L2398" s="3">
        <v>34291.156211520036</v>
      </c>
      <c r="M2398" s="3">
        <v>15719.321405493301</v>
      </c>
      <c r="N2398" s="3">
        <v>10166.819909541689</v>
      </c>
      <c r="O2398" s="3">
        <v>99674.234779473423</v>
      </c>
    </row>
    <row r="2399" spans="1:15">
      <c r="A2399" s="2" t="s">
        <v>5571</v>
      </c>
      <c r="B2399" s="2" t="s">
        <v>67</v>
      </c>
      <c r="C2399" s="2" t="s">
        <v>6248</v>
      </c>
      <c r="D2399" s="2" t="s">
        <v>7325</v>
      </c>
      <c r="E2399" s="2" t="s">
        <v>30</v>
      </c>
      <c r="F2399" s="2" t="s">
        <v>54</v>
      </c>
      <c r="G2399" s="2" t="s">
        <v>425</v>
      </c>
      <c r="H2399" s="2" t="s">
        <v>7622</v>
      </c>
      <c r="I2399" s="3">
        <v>15534.945046443958</v>
      </c>
      <c r="J2399" s="3">
        <v>8153.7193226398967</v>
      </c>
      <c r="K2399" s="3">
        <v>15808.272883834541</v>
      </c>
      <c r="L2399" s="3">
        <v>34291.156211520029</v>
      </c>
      <c r="M2399" s="3">
        <v>15719.321405493301</v>
      </c>
      <c r="N2399" s="3">
        <v>10166.819909541693</v>
      </c>
      <c r="O2399" s="3">
        <v>99674.234779473423</v>
      </c>
    </row>
    <row r="2400" spans="1:15">
      <c r="A2400" s="2" t="s">
        <v>5571</v>
      </c>
      <c r="B2400" s="2" t="s">
        <v>67</v>
      </c>
      <c r="C2400" s="2" t="s">
        <v>6193</v>
      </c>
      <c r="D2400" s="2" t="s">
        <v>7358</v>
      </c>
      <c r="E2400" s="2" t="s">
        <v>30</v>
      </c>
      <c r="F2400" s="2" t="s">
        <v>54</v>
      </c>
      <c r="G2400" s="2" t="s">
        <v>425</v>
      </c>
      <c r="H2400" s="2" t="s">
        <v>7622</v>
      </c>
      <c r="I2400" s="3">
        <v>15534.945046443954</v>
      </c>
      <c r="J2400" s="3">
        <v>8153.7193226398958</v>
      </c>
      <c r="K2400" s="3">
        <v>15808.272883834536</v>
      </c>
      <c r="L2400" s="3">
        <v>34291.156211520043</v>
      </c>
      <c r="M2400" s="3">
        <v>15719.321405493301</v>
      </c>
      <c r="N2400" s="3">
        <v>10166.819909541695</v>
      </c>
      <c r="O2400" s="3">
        <v>99674.234779473423</v>
      </c>
    </row>
    <row r="2401" spans="1:15">
      <c r="A2401" s="2" t="s">
        <v>5571</v>
      </c>
      <c r="B2401" s="2" t="s">
        <v>67</v>
      </c>
      <c r="C2401" s="2" t="s">
        <v>7354</v>
      </c>
      <c r="D2401" s="2" t="s">
        <v>7355</v>
      </c>
      <c r="E2401" s="2" t="s">
        <v>30</v>
      </c>
      <c r="F2401" s="2" t="s">
        <v>54</v>
      </c>
      <c r="G2401" s="2" t="s">
        <v>425</v>
      </c>
      <c r="H2401" s="2" t="s">
        <v>7622</v>
      </c>
      <c r="I2401" s="3">
        <v>15534.945046443949</v>
      </c>
      <c r="J2401" s="3">
        <v>8153.7193226398949</v>
      </c>
      <c r="K2401" s="3">
        <v>15808.272883834534</v>
      </c>
      <c r="L2401" s="3">
        <v>34291.156211520058</v>
      </c>
      <c r="M2401" s="3">
        <v>15719.321405493301</v>
      </c>
      <c r="N2401" s="3">
        <v>10166.819909541691</v>
      </c>
      <c r="O2401" s="3">
        <v>99674.234779473423</v>
      </c>
    </row>
    <row r="2402" spans="1:15">
      <c r="A2402" s="2" t="s">
        <v>5571</v>
      </c>
      <c r="B2402" s="2" t="s">
        <v>67</v>
      </c>
      <c r="C2402" s="2" t="s">
        <v>7348</v>
      </c>
      <c r="D2402" s="2" t="s">
        <v>7349</v>
      </c>
      <c r="E2402" s="2" t="s">
        <v>30</v>
      </c>
      <c r="F2402" s="2" t="s">
        <v>54</v>
      </c>
      <c r="G2402" s="2" t="s">
        <v>425</v>
      </c>
      <c r="H2402" s="2" t="s">
        <v>7622</v>
      </c>
      <c r="I2402" s="3">
        <v>15534.945046443951</v>
      </c>
      <c r="J2402" s="3">
        <v>8153.7193226398949</v>
      </c>
      <c r="K2402" s="3">
        <v>15808.272883834536</v>
      </c>
      <c r="L2402" s="3">
        <v>34291.156211520043</v>
      </c>
      <c r="M2402" s="3">
        <v>15719.321405493298</v>
      </c>
      <c r="N2402" s="3">
        <v>10166.819909541691</v>
      </c>
      <c r="O2402" s="3">
        <v>99674.234779473423</v>
      </c>
    </row>
    <row r="2403" spans="1:15">
      <c r="A2403" s="2" t="s">
        <v>5571</v>
      </c>
      <c r="B2403" s="2" t="s">
        <v>67</v>
      </c>
      <c r="C2403" s="2" t="s">
        <v>5988</v>
      </c>
      <c r="D2403" s="2" t="s">
        <v>7324</v>
      </c>
      <c r="E2403" s="2" t="s">
        <v>30</v>
      </c>
      <c r="F2403" s="2" t="s">
        <v>54</v>
      </c>
      <c r="G2403" s="2" t="s">
        <v>425</v>
      </c>
      <c r="H2403" s="2" t="s">
        <v>7622</v>
      </c>
      <c r="I2403" s="3">
        <v>15534.945046443951</v>
      </c>
      <c r="J2403" s="3">
        <v>8153.719322639894</v>
      </c>
      <c r="K2403" s="3">
        <v>15808.272883834536</v>
      </c>
      <c r="L2403" s="3">
        <v>34291.156211520036</v>
      </c>
      <c r="M2403" s="3">
        <v>15719.321405493294</v>
      </c>
      <c r="N2403" s="3">
        <v>10166.819909541689</v>
      </c>
      <c r="O2403" s="3">
        <v>99674.234779473409</v>
      </c>
    </row>
    <row r="2404" spans="1:15">
      <c r="A2404" s="2" t="s">
        <v>5571</v>
      </c>
      <c r="B2404" s="2" t="s">
        <v>67</v>
      </c>
      <c r="C2404" s="2" t="s">
        <v>7399</v>
      </c>
      <c r="D2404" s="2" t="s">
        <v>7400</v>
      </c>
      <c r="E2404" s="2" t="s">
        <v>30</v>
      </c>
      <c r="F2404" s="2" t="s">
        <v>54</v>
      </c>
      <c r="G2404" s="2" t="s">
        <v>425</v>
      </c>
      <c r="H2404" s="2" t="s">
        <v>7622</v>
      </c>
      <c r="I2404" s="3">
        <v>15534.945046443951</v>
      </c>
      <c r="J2404" s="3">
        <v>8153.7193226398958</v>
      </c>
      <c r="K2404" s="3">
        <v>15808.272883834532</v>
      </c>
      <c r="L2404" s="3">
        <v>34291.156211520036</v>
      </c>
      <c r="M2404" s="3">
        <v>15719.321405493303</v>
      </c>
      <c r="N2404" s="3">
        <v>10166.819909541691</v>
      </c>
      <c r="O2404" s="3">
        <v>99674.234779473409</v>
      </c>
    </row>
    <row r="2405" spans="1:15">
      <c r="A2405" s="2" t="s">
        <v>5571</v>
      </c>
      <c r="B2405" s="2" t="s">
        <v>67</v>
      </c>
      <c r="C2405" s="2" t="s">
        <v>7333</v>
      </c>
      <c r="D2405" s="2" t="s">
        <v>7334</v>
      </c>
      <c r="E2405" s="2" t="s">
        <v>30</v>
      </c>
      <c r="F2405" s="2" t="s">
        <v>54</v>
      </c>
      <c r="G2405" s="2" t="s">
        <v>425</v>
      </c>
      <c r="H2405" s="2" t="s">
        <v>7622</v>
      </c>
      <c r="I2405" s="3">
        <v>15534.945046443949</v>
      </c>
      <c r="J2405" s="3">
        <v>8153.7193226398949</v>
      </c>
      <c r="K2405" s="3">
        <v>15808.272883834536</v>
      </c>
      <c r="L2405" s="3">
        <v>34291.156211520043</v>
      </c>
      <c r="M2405" s="3">
        <v>15719.321405493305</v>
      </c>
      <c r="N2405" s="3">
        <v>10166.819909541689</v>
      </c>
      <c r="O2405" s="3">
        <v>99674.234779473409</v>
      </c>
    </row>
    <row r="2406" spans="1:15">
      <c r="A2406" s="2" t="s">
        <v>5571</v>
      </c>
      <c r="B2406" s="2" t="s">
        <v>67</v>
      </c>
      <c r="C2406" s="2" t="s">
        <v>6000</v>
      </c>
      <c r="D2406" s="2" t="s">
        <v>7351</v>
      </c>
      <c r="E2406" s="2" t="s">
        <v>30</v>
      </c>
      <c r="F2406" s="2" t="s">
        <v>54</v>
      </c>
      <c r="G2406" s="2" t="s">
        <v>425</v>
      </c>
      <c r="H2406" s="2" t="s">
        <v>7622</v>
      </c>
      <c r="I2406" s="3">
        <v>15534.945046443952</v>
      </c>
      <c r="J2406" s="3">
        <v>8153.7193226398949</v>
      </c>
      <c r="K2406" s="3">
        <v>15808.272883834534</v>
      </c>
      <c r="L2406" s="3">
        <v>34291.156211520036</v>
      </c>
      <c r="M2406" s="3">
        <v>15719.321405493301</v>
      </c>
      <c r="N2406" s="3">
        <v>10166.819909541691</v>
      </c>
      <c r="O2406" s="3">
        <v>99674.234779473409</v>
      </c>
    </row>
    <row r="2407" spans="1:15">
      <c r="A2407" s="2" t="s">
        <v>5571</v>
      </c>
      <c r="B2407" s="2" t="s">
        <v>67</v>
      </c>
      <c r="C2407" s="2" t="s">
        <v>7389</v>
      </c>
      <c r="D2407" s="2" t="s">
        <v>7390</v>
      </c>
      <c r="E2407" s="2" t="s">
        <v>30</v>
      </c>
      <c r="F2407" s="2" t="s">
        <v>54</v>
      </c>
      <c r="G2407" s="2" t="s">
        <v>425</v>
      </c>
      <c r="H2407" s="2" t="s">
        <v>7622</v>
      </c>
      <c r="I2407" s="3">
        <v>15534.945046443949</v>
      </c>
      <c r="J2407" s="3">
        <v>8153.719322639894</v>
      </c>
      <c r="K2407" s="3">
        <v>15808.272883834534</v>
      </c>
      <c r="L2407" s="3">
        <v>34291.156211520036</v>
      </c>
      <c r="M2407" s="3">
        <v>15719.321405493301</v>
      </c>
      <c r="N2407" s="3">
        <v>10166.819909541693</v>
      </c>
      <c r="O2407" s="3">
        <v>99674.234779473409</v>
      </c>
    </row>
    <row r="2408" spans="1:15">
      <c r="A2408" s="2" t="s">
        <v>5571</v>
      </c>
      <c r="B2408" s="2" t="s">
        <v>67</v>
      </c>
      <c r="C2408" s="2" t="s">
        <v>5986</v>
      </c>
      <c r="D2408" s="2" t="s">
        <v>7362</v>
      </c>
      <c r="E2408" s="2" t="s">
        <v>30</v>
      </c>
      <c r="F2408" s="2" t="s">
        <v>54</v>
      </c>
      <c r="G2408" s="2" t="s">
        <v>425</v>
      </c>
      <c r="H2408" s="2" t="s">
        <v>7622</v>
      </c>
      <c r="I2408" s="3">
        <v>15534.945046443947</v>
      </c>
      <c r="J2408" s="3">
        <v>8153.7193226398958</v>
      </c>
      <c r="K2408" s="3">
        <v>15808.272883834532</v>
      </c>
      <c r="L2408" s="3">
        <v>34291.156211520043</v>
      </c>
      <c r="M2408" s="3">
        <v>15719.3214054933</v>
      </c>
      <c r="N2408" s="3">
        <v>10166.819909541688</v>
      </c>
      <c r="O2408" s="3">
        <v>99674.234779473409</v>
      </c>
    </row>
    <row r="2409" spans="1:15">
      <c r="A2409" s="2" t="s">
        <v>5571</v>
      </c>
      <c r="B2409" s="2" t="s">
        <v>67</v>
      </c>
      <c r="C2409" s="2" t="s">
        <v>7338</v>
      </c>
      <c r="D2409" s="2" t="s">
        <v>7339</v>
      </c>
      <c r="E2409" s="2" t="s">
        <v>30</v>
      </c>
      <c r="F2409" s="2" t="s">
        <v>54</v>
      </c>
      <c r="G2409" s="2" t="s">
        <v>425</v>
      </c>
      <c r="H2409" s="2" t="s">
        <v>7622</v>
      </c>
      <c r="I2409" s="3">
        <v>15534.945046443947</v>
      </c>
      <c r="J2409" s="3">
        <v>8153.719322639894</v>
      </c>
      <c r="K2409" s="3">
        <v>15808.272883834534</v>
      </c>
      <c r="L2409" s="3">
        <v>34291.156211520043</v>
      </c>
      <c r="M2409" s="3">
        <v>15719.321405493298</v>
      </c>
      <c r="N2409" s="3">
        <v>10166.819909541689</v>
      </c>
      <c r="O2409" s="3">
        <v>99674.234779473409</v>
      </c>
    </row>
    <row r="2410" spans="1:15">
      <c r="A2410" s="2" t="s">
        <v>5571</v>
      </c>
      <c r="B2410" s="2" t="s">
        <v>67</v>
      </c>
      <c r="C2410" s="2" t="s">
        <v>7396</v>
      </c>
      <c r="D2410" s="2" t="s">
        <v>7397</v>
      </c>
      <c r="E2410" s="2" t="s">
        <v>30</v>
      </c>
      <c r="F2410" s="2" t="s">
        <v>54</v>
      </c>
      <c r="G2410" s="2" t="s">
        <v>425</v>
      </c>
      <c r="H2410" s="2" t="s">
        <v>7622</v>
      </c>
      <c r="I2410" s="3">
        <v>15534.945046443949</v>
      </c>
      <c r="J2410" s="3">
        <v>8153.7193226398949</v>
      </c>
      <c r="K2410" s="3">
        <v>15808.272883834532</v>
      </c>
      <c r="L2410" s="3">
        <v>34291.15621152005</v>
      </c>
      <c r="M2410" s="3">
        <v>15719.321405493301</v>
      </c>
      <c r="N2410" s="3">
        <v>10166.819909541691</v>
      </c>
      <c r="O2410" s="3">
        <v>99674.234779473409</v>
      </c>
    </row>
    <row r="2411" spans="1:15">
      <c r="A2411" s="2" t="s">
        <v>5571</v>
      </c>
      <c r="B2411" s="2" t="s">
        <v>67</v>
      </c>
      <c r="C2411" s="2" t="s">
        <v>7326</v>
      </c>
      <c r="D2411" s="2" t="s">
        <v>7327</v>
      </c>
      <c r="E2411" s="2" t="s">
        <v>30</v>
      </c>
      <c r="F2411" s="2" t="s">
        <v>54</v>
      </c>
      <c r="G2411" s="2" t="s">
        <v>425</v>
      </c>
      <c r="H2411" s="2" t="s">
        <v>7622</v>
      </c>
      <c r="I2411" s="3">
        <v>15534.945046443949</v>
      </c>
      <c r="J2411" s="3">
        <v>8153.7193226398958</v>
      </c>
      <c r="K2411" s="3">
        <v>15808.272883834534</v>
      </c>
      <c r="L2411" s="3">
        <v>34291.156211520029</v>
      </c>
      <c r="M2411" s="3">
        <v>15719.321405493301</v>
      </c>
      <c r="N2411" s="3">
        <v>10166.819909541691</v>
      </c>
      <c r="O2411" s="3">
        <v>99674.234779473409</v>
      </c>
    </row>
    <row r="2412" spans="1:15">
      <c r="A2412" s="2" t="s">
        <v>5571</v>
      </c>
      <c r="B2412" s="2" t="s">
        <v>67</v>
      </c>
      <c r="C2412" s="2" t="s">
        <v>5968</v>
      </c>
      <c r="D2412" s="2" t="s">
        <v>7401</v>
      </c>
      <c r="E2412" s="2" t="s">
        <v>30</v>
      </c>
      <c r="F2412" s="2" t="s">
        <v>54</v>
      </c>
      <c r="G2412" s="2" t="s">
        <v>425</v>
      </c>
      <c r="H2412" s="2" t="s">
        <v>7622</v>
      </c>
      <c r="I2412" s="3">
        <v>15534.945046443949</v>
      </c>
      <c r="J2412" s="3">
        <v>8153.7193226398967</v>
      </c>
      <c r="K2412" s="3">
        <v>15808.272883834537</v>
      </c>
      <c r="L2412" s="3">
        <v>34291.156211520036</v>
      </c>
      <c r="M2412" s="3">
        <v>15719.321405493298</v>
      </c>
      <c r="N2412" s="3">
        <v>10166.819909541693</v>
      </c>
      <c r="O2412" s="3">
        <v>99674.234779473409</v>
      </c>
    </row>
    <row r="2413" spans="1:15">
      <c r="A2413" s="2" t="s">
        <v>5571</v>
      </c>
      <c r="B2413" s="2" t="s">
        <v>67</v>
      </c>
      <c r="C2413" s="2" t="s">
        <v>6043</v>
      </c>
      <c r="D2413" s="2" t="s">
        <v>7410</v>
      </c>
      <c r="E2413" s="2" t="s">
        <v>30</v>
      </c>
      <c r="F2413" s="2" t="s">
        <v>54</v>
      </c>
      <c r="G2413" s="2" t="s">
        <v>425</v>
      </c>
      <c r="H2413" s="2" t="s">
        <v>7622</v>
      </c>
      <c r="I2413" s="3">
        <v>15534.945046443947</v>
      </c>
      <c r="J2413" s="3">
        <v>8153.7193226398958</v>
      </c>
      <c r="K2413" s="3">
        <v>15808.272883834534</v>
      </c>
      <c r="L2413" s="3">
        <v>34291.156211520043</v>
      </c>
      <c r="M2413" s="3">
        <v>15719.321405493305</v>
      </c>
      <c r="N2413" s="3">
        <v>10166.819909541693</v>
      </c>
      <c r="O2413" s="3">
        <v>99674.234779473409</v>
      </c>
    </row>
    <row r="2414" spans="1:15">
      <c r="A2414" s="2" t="s">
        <v>5571</v>
      </c>
      <c r="B2414" s="2" t="s">
        <v>67</v>
      </c>
      <c r="C2414" s="2" t="s">
        <v>7404</v>
      </c>
      <c r="D2414" s="2" t="s">
        <v>7405</v>
      </c>
      <c r="E2414" s="2" t="s">
        <v>30</v>
      </c>
      <c r="F2414" s="2" t="s">
        <v>54</v>
      </c>
      <c r="G2414" s="2" t="s">
        <v>425</v>
      </c>
      <c r="H2414" s="2" t="s">
        <v>7622</v>
      </c>
      <c r="I2414" s="3">
        <v>15534.945046443951</v>
      </c>
      <c r="J2414" s="3">
        <v>8153.7193226398958</v>
      </c>
      <c r="K2414" s="3">
        <v>15808.272883834534</v>
      </c>
      <c r="L2414" s="3">
        <v>34291.156211520036</v>
      </c>
      <c r="M2414" s="3">
        <v>15719.321405493301</v>
      </c>
      <c r="N2414" s="3">
        <v>10166.819909541693</v>
      </c>
      <c r="O2414" s="3">
        <v>99674.234779473409</v>
      </c>
    </row>
    <row r="2415" spans="1:15">
      <c r="A2415" s="2" t="s">
        <v>5571</v>
      </c>
      <c r="B2415" s="2" t="s">
        <v>67</v>
      </c>
      <c r="C2415" s="2" t="s">
        <v>7363</v>
      </c>
      <c r="D2415" s="2" t="s">
        <v>7364</v>
      </c>
      <c r="E2415" s="2" t="s">
        <v>30</v>
      </c>
      <c r="F2415" s="2" t="s">
        <v>54</v>
      </c>
      <c r="G2415" s="2" t="s">
        <v>425</v>
      </c>
      <c r="H2415" s="2" t="s">
        <v>7622</v>
      </c>
      <c r="I2415" s="3">
        <v>15534.945046443947</v>
      </c>
      <c r="J2415" s="3">
        <v>8153.7193226398977</v>
      </c>
      <c r="K2415" s="3">
        <v>15808.272883834532</v>
      </c>
      <c r="L2415" s="3">
        <v>34291.156211520036</v>
      </c>
      <c r="M2415" s="3">
        <v>15719.321405493303</v>
      </c>
      <c r="N2415" s="3">
        <v>10166.819909541693</v>
      </c>
      <c r="O2415" s="3">
        <v>99674.234779473409</v>
      </c>
    </row>
    <row r="2416" spans="1:15">
      <c r="A2416" s="2" t="s">
        <v>5571</v>
      </c>
      <c r="B2416" s="2" t="s">
        <v>67</v>
      </c>
      <c r="C2416" s="2" t="s">
        <v>5828</v>
      </c>
      <c r="D2416" s="2" t="s">
        <v>7365</v>
      </c>
      <c r="E2416" s="2" t="s">
        <v>30</v>
      </c>
      <c r="F2416" s="2" t="s">
        <v>54</v>
      </c>
      <c r="G2416" s="2" t="s">
        <v>425</v>
      </c>
      <c r="H2416" s="2" t="s">
        <v>7622</v>
      </c>
      <c r="I2416" s="3">
        <v>15534.945046443947</v>
      </c>
      <c r="J2416" s="3">
        <v>8153.7193226398958</v>
      </c>
      <c r="K2416" s="3">
        <v>15808.272883834534</v>
      </c>
      <c r="L2416" s="3">
        <v>34291.156211520043</v>
      </c>
      <c r="M2416" s="3">
        <v>15719.321405493301</v>
      </c>
      <c r="N2416" s="3">
        <v>10166.819909541691</v>
      </c>
      <c r="O2416" s="3">
        <v>99674.234779473409</v>
      </c>
    </row>
    <row r="2417" spans="1:15">
      <c r="A2417" s="2" t="s">
        <v>5571</v>
      </c>
      <c r="B2417" s="2" t="s">
        <v>67</v>
      </c>
      <c r="C2417" s="2" t="s">
        <v>7413</v>
      </c>
      <c r="D2417" s="2" t="s">
        <v>7414</v>
      </c>
      <c r="E2417" s="2" t="s">
        <v>30</v>
      </c>
      <c r="F2417" s="2" t="s">
        <v>54</v>
      </c>
      <c r="G2417" s="2" t="s">
        <v>425</v>
      </c>
      <c r="H2417" s="2" t="s">
        <v>7622</v>
      </c>
      <c r="I2417" s="3">
        <v>15534.945046443951</v>
      </c>
      <c r="J2417" s="3">
        <v>8153.7193226398958</v>
      </c>
      <c r="K2417" s="3">
        <v>15808.272883834536</v>
      </c>
      <c r="L2417" s="3">
        <v>34291.156211520036</v>
      </c>
      <c r="M2417" s="3">
        <v>15719.321405493301</v>
      </c>
      <c r="N2417" s="3">
        <v>10166.819909541691</v>
      </c>
      <c r="O2417" s="3">
        <v>99674.234779473409</v>
      </c>
    </row>
    <row r="2418" spans="1:15">
      <c r="A2418" s="2" t="s">
        <v>5571</v>
      </c>
      <c r="B2418" s="2" t="s">
        <v>67</v>
      </c>
      <c r="C2418" s="2" t="s">
        <v>5948</v>
      </c>
      <c r="D2418" s="2" t="s">
        <v>7420</v>
      </c>
      <c r="E2418" s="2" t="s">
        <v>30</v>
      </c>
      <c r="F2418" s="2" t="s">
        <v>54</v>
      </c>
      <c r="G2418" s="2" t="s">
        <v>425</v>
      </c>
      <c r="H2418" s="2" t="s">
        <v>7622</v>
      </c>
      <c r="I2418" s="3">
        <v>15534.945046443949</v>
      </c>
      <c r="J2418" s="3">
        <v>8153.7193226398977</v>
      </c>
      <c r="K2418" s="3">
        <v>15808.272883834536</v>
      </c>
      <c r="L2418" s="3">
        <v>34291.156211520029</v>
      </c>
      <c r="M2418" s="3">
        <v>15719.321405493303</v>
      </c>
      <c r="N2418" s="3">
        <v>10166.819909541682</v>
      </c>
      <c r="O2418" s="3">
        <v>99674.234779473409</v>
      </c>
    </row>
    <row r="2419" spans="1:15">
      <c r="A2419" s="2" t="s">
        <v>5571</v>
      </c>
      <c r="B2419" s="2" t="s">
        <v>67</v>
      </c>
      <c r="C2419" s="2" t="s">
        <v>7356</v>
      </c>
      <c r="D2419" s="2" t="s">
        <v>7357</v>
      </c>
      <c r="E2419" s="2" t="s">
        <v>30</v>
      </c>
      <c r="F2419" s="2" t="s">
        <v>54</v>
      </c>
      <c r="G2419" s="2" t="s">
        <v>425</v>
      </c>
      <c r="H2419" s="2" t="s">
        <v>7622</v>
      </c>
      <c r="I2419" s="3">
        <v>15534.945046443949</v>
      </c>
      <c r="J2419" s="3">
        <v>8153.7193226398958</v>
      </c>
      <c r="K2419" s="3">
        <v>15808.272883834534</v>
      </c>
      <c r="L2419" s="3">
        <v>34291.156211520036</v>
      </c>
      <c r="M2419" s="3">
        <v>15719.321405493298</v>
      </c>
      <c r="N2419" s="3">
        <v>10166.819909541689</v>
      </c>
      <c r="O2419" s="3">
        <v>99674.234779473409</v>
      </c>
    </row>
    <row r="2420" spans="1:15">
      <c r="A2420" s="2" t="s">
        <v>5571</v>
      </c>
      <c r="B2420" s="2" t="s">
        <v>67</v>
      </c>
      <c r="C2420" s="2" t="s">
        <v>7415</v>
      </c>
      <c r="D2420" s="2" t="s">
        <v>7416</v>
      </c>
      <c r="E2420" s="2" t="s">
        <v>30</v>
      </c>
      <c r="F2420" s="2" t="s">
        <v>54</v>
      </c>
      <c r="G2420" s="2" t="s">
        <v>425</v>
      </c>
      <c r="H2420" s="2" t="s">
        <v>7622</v>
      </c>
      <c r="I2420" s="3">
        <v>15534.945046443949</v>
      </c>
      <c r="J2420" s="3">
        <v>8153.7193226398958</v>
      </c>
      <c r="K2420" s="3">
        <v>15808.272883834532</v>
      </c>
      <c r="L2420" s="3">
        <v>34291.156211520036</v>
      </c>
      <c r="M2420" s="3">
        <v>15719.3214054933</v>
      </c>
      <c r="N2420" s="3">
        <v>10166.819909541693</v>
      </c>
      <c r="O2420" s="3">
        <v>99674.234779473409</v>
      </c>
    </row>
    <row r="2421" spans="1:15">
      <c r="A2421" s="2" t="s">
        <v>5571</v>
      </c>
      <c r="B2421" s="2" t="s">
        <v>67</v>
      </c>
      <c r="C2421" s="2" t="s">
        <v>7375</v>
      </c>
      <c r="D2421" s="2" t="s">
        <v>7376</v>
      </c>
      <c r="E2421" s="2" t="s">
        <v>30</v>
      </c>
      <c r="F2421" s="2" t="s">
        <v>54</v>
      </c>
      <c r="G2421" s="2" t="s">
        <v>425</v>
      </c>
      <c r="H2421" s="2" t="s">
        <v>7622</v>
      </c>
      <c r="I2421" s="3">
        <v>15534.945046443951</v>
      </c>
      <c r="J2421" s="3">
        <v>8153.7193226398958</v>
      </c>
      <c r="K2421" s="3">
        <v>15808.272883834536</v>
      </c>
      <c r="L2421" s="3">
        <v>34291.156211520036</v>
      </c>
      <c r="M2421" s="3">
        <v>15719.321405493301</v>
      </c>
      <c r="N2421" s="3">
        <v>10166.819909541693</v>
      </c>
      <c r="O2421" s="3">
        <v>99674.234779473409</v>
      </c>
    </row>
    <row r="2422" spans="1:15">
      <c r="A2422" s="2" t="s">
        <v>5571</v>
      </c>
      <c r="B2422" s="2" t="s">
        <v>67</v>
      </c>
      <c r="C2422" s="2" t="s">
        <v>6008</v>
      </c>
      <c r="D2422" s="2" t="s">
        <v>7419</v>
      </c>
      <c r="E2422" s="2" t="s">
        <v>30</v>
      </c>
      <c r="F2422" s="2" t="s">
        <v>54</v>
      </c>
      <c r="G2422" s="2" t="s">
        <v>425</v>
      </c>
      <c r="H2422" s="2" t="s">
        <v>7622</v>
      </c>
      <c r="I2422" s="3">
        <v>15534.945046443949</v>
      </c>
      <c r="J2422" s="3">
        <v>8153.7193226398958</v>
      </c>
      <c r="K2422" s="3">
        <v>15808.272883834537</v>
      </c>
      <c r="L2422" s="3">
        <v>34291.156211520036</v>
      </c>
      <c r="M2422" s="3">
        <v>15719.321405493301</v>
      </c>
      <c r="N2422" s="3">
        <v>10166.819909541691</v>
      </c>
      <c r="O2422" s="3">
        <v>99674.234779473409</v>
      </c>
    </row>
    <row r="2423" spans="1:15">
      <c r="A2423" s="2" t="s">
        <v>5571</v>
      </c>
      <c r="B2423" s="2" t="s">
        <v>67</v>
      </c>
      <c r="C2423" s="2" t="s">
        <v>6030</v>
      </c>
      <c r="D2423" s="2" t="s">
        <v>7366</v>
      </c>
      <c r="E2423" s="2" t="s">
        <v>30</v>
      </c>
      <c r="F2423" s="2" t="s">
        <v>54</v>
      </c>
      <c r="G2423" s="2" t="s">
        <v>425</v>
      </c>
      <c r="H2423" s="2" t="s">
        <v>7622</v>
      </c>
      <c r="I2423" s="3">
        <v>15534.945046443951</v>
      </c>
      <c r="J2423" s="3">
        <v>8153.7193226398949</v>
      </c>
      <c r="K2423" s="3">
        <v>15808.272883834536</v>
      </c>
      <c r="L2423" s="3">
        <v>34291.156211520036</v>
      </c>
      <c r="M2423" s="3">
        <v>15719.3214054933</v>
      </c>
      <c r="N2423" s="3">
        <v>10166.819909541689</v>
      </c>
      <c r="O2423" s="3">
        <v>99674.234779473409</v>
      </c>
    </row>
    <row r="2424" spans="1:15">
      <c r="A2424" s="2" t="s">
        <v>5571</v>
      </c>
      <c r="B2424" s="2" t="s">
        <v>67</v>
      </c>
      <c r="C2424" s="2" t="s">
        <v>5984</v>
      </c>
      <c r="D2424" s="2" t="s">
        <v>7408</v>
      </c>
      <c r="E2424" s="2" t="s">
        <v>30</v>
      </c>
      <c r="F2424" s="2" t="s">
        <v>54</v>
      </c>
      <c r="G2424" s="2" t="s">
        <v>425</v>
      </c>
      <c r="H2424" s="2" t="s">
        <v>7622</v>
      </c>
      <c r="I2424" s="3">
        <v>15534.945046443947</v>
      </c>
      <c r="J2424" s="3">
        <v>8153.7193226398949</v>
      </c>
      <c r="K2424" s="3">
        <v>15808.272883834534</v>
      </c>
      <c r="L2424" s="3">
        <v>34291.156211520036</v>
      </c>
      <c r="M2424" s="3">
        <v>15719.321405493301</v>
      </c>
      <c r="N2424" s="3">
        <v>10166.819909541695</v>
      </c>
      <c r="O2424" s="3">
        <v>99674.234779473409</v>
      </c>
    </row>
    <row r="2425" spans="1:15">
      <c r="A2425" s="2" t="s">
        <v>5571</v>
      </c>
      <c r="B2425" s="2" t="s">
        <v>67</v>
      </c>
      <c r="C2425" s="2" t="s">
        <v>6006</v>
      </c>
      <c r="D2425" s="2" t="s">
        <v>7350</v>
      </c>
      <c r="E2425" s="2" t="s">
        <v>30</v>
      </c>
      <c r="F2425" s="2" t="s">
        <v>54</v>
      </c>
      <c r="G2425" s="2" t="s">
        <v>425</v>
      </c>
      <c r="H2425" s="2" t="s">
        <v>7622</v>
      </c>
      <c r="I2425" s="3">
        <v>15534.945046443951</v>
      </c>
      <c r="J2425" s="3">
        <v>8153.7193226398958</v>
      </c>
      <c r="K2425" s="3">
        <v>15808.272883834537</v>
      </c>
      <c r="L2425" s="3">
        <v>34291.156211520036</v>
      </c>
      <c r="M2425" s="3">
        <v>15719.3214054933</v>
      </c>
      <c r="N2425" s="3">
        <v>10166.819909541693</v>
      </c>
      <c r="O2425" s="3">
        <v>99674.234779473409</v>
      </c>
    </row>
    <row r="2426" spans="1:15">
      <c r="A2426" s="2" t="s">
        <v>5571</v>
      </c>
      <c r="B2426" s="2" t="s">
        <v>67</v>
      </c>
      <c r="C2426" s="2" t="s">
        <v>7331</v>
      </c>
      <c r="D2426" s="2" t="s">
        <v>7332</v>
      </c>
      <c r="E2426" s="2" t="s">
        <v>30</v>
      </c>
      <c r="F2426" s="2" t="s">
        <v>54</v>
      </c>
      <c r="G2426" s="2" t="s">
        <v>425</v>
      </c>
      <c r="H2426" s="2" t="s">
        <v>7622</v>
      </c>
      <c r="I2426" s="3">
        <v>15534.945046443952</v>
      </c>
      <c r="J2426" s="3">
        <v>8153.7193226398958</v>
      </c>
      <c r="K2426" s="3">
        <v>15808.272883834539</v>
      </c>
      <c r="L2426" s="3">
        <v>34291.156211520043</v>
      </c>
      <c r="M2426" s="3">
        <v>15719.321405493296</v>
      </c>
      <c r="N2426" s="3">
        <v>10166.819909541691</v>
      </c>
      <c r="O2426" s="3">
        <v>99674.234779473409</v>
      </c>
    </row>
    <row r="2427" spans="1:15">
      <c r="A2427" s="2" t="s">
        <v>5571</v>
      </c>
      <c r="B2427" s="2" t="s">
        <v>67</v>
      </c>
      <c r="C2427" s="2" t="s">
        <v>6034</v>
      </c>
      <c r="D2427" s="2" t="s">
        <v>7402</v>
      </c>
      <c r="E2427" s="2" t="s">
        <v>30</v>
      </c>
      <c r="F2427" s="2" t="s">
        <v>54</v>
      </c>
      <c r="G2427" s="2" t="s">
        <v>425</v>
      </c>
      <c r="H2427" s="2" t="s">
        <v>7622</v>
      </c>
      <c r="I2427" s="3">
        <v>15534.945046443949</v>
      </c>
      <c r="J2427" s="3">
        <v>8153.7193226398958</v>
      </c>
      <c r="K2427" s="3">
        <v>15808.272883834536</v>
      </c>
      <c r="L2427" s="3">
        <v>34291.156211520036</v>
      </c>
      <c r="M2427" s="3">
        <v>15719.3214054933</v>
      </c>
      <c r="N2427" s="3">
        <v>10166.819909541691</v>
      </c>
      <c r="O2427" s="3">
        <v>99674.234779473409</v>
      </c>
    </row>
    <row r="2428" spans="1:15">
      <c r="A2428" s="2" t="s">
        <v>5571</v>
      </c>
      <c r="B2428" s="2" t="s">
        <v>67</v>
      </c>
      <c r="C2428" s="2" t="s">
        <v>7336</v>
      </c>
      <c r="D2428" s="2" t="s">
        <v>7337</v>
      </c>
      <c r="E2428" s="2" t="s">
        <v>30</v>
      </c>
      <c r="F2428" s="2" t="s">
        <v>54</v>
      </c>
      <c r="G2428" s="2" t="s">
        <v>425</v>
      </c>
      <c r="H2428" s="2" t="s">
        <v>7622</v>
      </c>
      <c r="I2428" s="3">
        <v>15534.945046443951</v>
      </c>
      <c r="J2428" s="3">
        <v>8153.7193226398958</v>
      </c>
      <c r="K2428" s="3">
        <v>15808.272883834532</v>
      </c>
      <c r="L2428" s="3">
        <v>34291.156211520036</v>
      </c>
      <c r="M2428" s="3">
        <v>15719.321405493301</v>
      </c>
      <c r="N2428" s="3">
        <v>10166.819909541689</v>
      </c>
      <c r="O2428" s="3">
        <v>99674.234779473409</v>
      </c>
    </row>
    <row r="2429" spans="1:15">
      <c r="A2429" s="2" t="s">
        <v>5571</v>
      </c>
      <c r="B2429" s="2" t="s">
        <v>67</v>
      </c>
      <c r="C2429" s="2" t="s">
        <v>7313</v>
      </c>
      <c r="D2429" s="2" t="s">
        <v>7314</v>
      </c>
      <c r="E2429" s="2" t="s">
        <v>30</v>
      </c>
      <c r="F2429" s="2" t="s">
        <v>54</v>
      </c>
      <c r="G2429" s="2" t="s">
        <v>425</v>
      </c>
      <c r="H2429" s="2" t="s">
        <v>7622</v>
      </c>
      <c r="I2429" s="3">
        <v>15534.945046443952</v>
      </c>
      <c r="J2429" s="3">
        <v>8153.7193226398949</v>
      </c>
      <c r="K2429" s="3">
        <v>15808.272883834536</v>
      </c>
      <c r="L2429" s="3">
        <v>34291.156211520029</v>
      </c>
      <c r="M2429" s="3">
        <v>15719.3214054933</v>
      </c>
      <c r="N2429" s="3">
        <v>10166.819909541693</v>
      </c>
      <c r="O2429" s="3">
        <v>99674.234779473409</v>
      </c>
    </row>
    <row r="2430" spans="1:15">
      <c r="A2430" s="2" t="s">
        <v>5571</v>
      </c>
      <c r="B2430" s="2" t="s">
        <v>67</v>
      </c>
      <c r="C2430" s="2" t="s">
        <v>6038</v>
      </c>
      <c r="D2430" s="2" t="s">
        <v>7374</v>
      </c>
      <c r="E2430" s="2" t="s">
        <v>30</v>
      </c>
      <c r="F2430" s="2" t="s">
        <v>54</v>
      </c>
      <c r="G2430" s="2" t="s">
        <v>425</v>
      </c>
      <c r="H2430" s="2" t="s">
        <v>7622</v>
      </c>
      <c r="I2430" s="3">
        <v>15534.945046443949</v>
      </c>
      <c r="J2430" s="3">
        <v>8153.7193226398949</v>
      </c>
      <c r="K2430" s="3">
        <v>15808.272883834536</v>
      </c>
      <c r="L2430" s="3">
        <v>34291.156211520043</v>
      </c>
      <c r="M2430" s="3">
        <v>15719.321405493298</v>
      </c>
      <c r="N2430" s="3">
        <v>10166.819909541691</v>
      </c>
      <c r="O2430" s="3">
        <v>99674.234779473409</v>
      </c>
    </row>
    <row r="2431" spans="1:15">
      <c r="A2431" s="2" t="s">
        <v>5571</v>
      </c>
      <c r="B2431" s="2" t="s">
        <v>67</v>
      </c>
      <c r="C2431" s="2" t="s">
        <v>7340</v>
      </c>
      <c r="D2431" s="2" t="s">
        <v>7341</v>
      </c>
      <c r="E2431" s="2" t="s">
        <v>30</v>
      </c>
      <c r="F2431" s="2" t="s">
        <v>54</v>
      </c>
      <c r="G2431" s="2" t="s">
        <v>425</v>
      </c>
      <c r="H2431" s="2" t="s">
        <v>7622</v>
      </c>
      <c r="I2431" s="3">
        <v>15534.945046443947</v>
      </c>
      <c r="J2431" s="3">
        <v>8153.7193226398958</v>
      </c>
      <c r="K2431" s="3">
        <v>15808.272883834532</v>
      </c>
      <c r="L2431" s="3">
        <v>34291.156211520036</v>
      </c>
      <c r="M2431" s="3">
        <v>15719.321405493298</v>
      </c>
      <c r="N2431" s="3">
        <v>10166.819909541693</v>
      </c>
      <c r="O2431" s="3">
        <v>99674.234779473394</v>
      </c>
    </row>
    <row r="2432" spans="1:15">
      <c r="A2432" s="2" t="s">
        <v>5571</v>
      </c>
      <c r="B2432" s="2" t="s">
        <v>67</v>
      </c>
      <c r="C2432" s="2" t="s">
        <v>6016</v>
      </c>
      <c r="D2432" s="2" t="s">
        <v>7385</v>
      </c>
      <c r="E2432" s="2" t="s">
        <v>30</v>
      </c>
      <c r="F2432" s="2" t="s">
        <v>54</v>
      </c>
      <c r="G2432" s="2" t="s">
        <v>425</v>
      </c>
      <c r="H2432" s="2" t="s">
        <v>7622</v>
      </c>
      <c r="I2432" s="3">
        <v>15534.945046443951</v>
      </c>
      <c r="J2432" s="3">
        <v>8153.7193226398949</v>
      </c>
      <c r="K2432" s="3">
        <v>15808.272883834536</v>
      </c>
      <c r="L2432" s="3">
        <v>34291.156211520036</v>
      </c>
      <c r="M2432" s="3">
        <v>15719.3214054933</v>
      </c>
      <c r="N2432" s="3">
        <v>10166.819909541689</v>
      </c>
      <c r="O2432" s="3">
        <v>99674.234779473394</v>
      </c>
    </row>
    <row r="2433" spans="1:15">
      <c r="A2433" s="2" t="s">
        <v>5571</v>
      </c>
      <c r="B2433" s="2" t="s">
        <v>67</v>
      </c>
      <c r="C2433" s="2" t="s">
        <v>7316</v>
      </c>
      <c r="D2433" s="2" t="s">
        <v>7317</v>
      </c>
      <c r="E2433" s="2" t="s">
        <v>30</v>
      </c>
      <c r="F2433" s="2" t="s">
        <v>54</v>
      </c>
      <c r="G2433" s="2" t="s">
        <v>425</v>
      </c>
      <c r="H2433" s="2" t="s">
        <v>7622</v>
      </c>
      <c r="I2433" s="3">
        <v>15534.945046443951</v>
      </c>
      <c r="J2433" s="3">
        <v>8153.7193226398949</v>
      </c>
      <c r="K2433" s="3">
        <v>15808.272883834532</v>
      </c>
      <c r="L2433" s="3">
        <v>34291.156211520021</v>
      </c>
      <c r="M2433" s="3">
        <v>15719.3214054933</v>
      </c>
      <c r="N2433" s="3">
        <v>10166.819909541693</v>
      </c>
      <c r="O2433" s="3">
        <v>99674.234779473394</v>
      </c>
    </row>
    <row r="2434" spans="1:15">
      <c r="A2434" s="2" t="s">
        <v>5571</v>
      </c>
      <c r="B2434" s="2" t="s">
        <v>67</v>
      </c>
      <c r="C2434" s="2" t="s">
        <v>5802</v>
      </c>
      <c r="D2434" s="2" t="s">
        <v>7329</v>
      </c>
      <c r="E2434" s="2" t="s">
        <v>30</v>
      </c>
      <c r="F2434" s="2" t="s">
        <v>54</v>
      </c>
      <c r="G2434" s="2" t="s">
        <v>425</v>
      </c>
      <c r="H2434" s="2" t="s">
        <v>7622</v>
      </c>
      <c r="I2434" s="3">
        <v>15534.945046443949</v>
      </c>
      <c r="J2434" s="3">
        <v>8153.7193226398949</v>
      </c>
      <c r="K2434" s="3">
        <v>15808.272883834536</v>
      </c>
      <c r="L2434" s="3">
        <v>34291.156211520036</v>
      </c>
      <c r="M2434" s="3">
        <v>15719.321405493296</v>
      </c>
      <c r="N2434" s="3">
        <v>10166.819909541691</v>
      </c>
      <c r="O2434" s="3">
        <v>99674.234779473394</v>
      </c>
    </row>
    <row r="2435" spans="1:15">
      <c r="A2435" s="2" t="s">
        <v>5571</v>
      </c>
      <c r="B2435" s="2" t="s">
        <v>67</v>
      </c>
      <c r="C2435" s="2" t="s">
        <v>6010</v>
      </c>
      <c r="D2435" s="2" t="s">
        <v>7393</v>
      </c>
      <c r="E2435" s="2" t="s">
        <v>30</v>
      </c>
      <c r="F2435" s="2" t="s">
        <v>54</v>
      </c>
      <c r="G2435" s="2" t="s">
        <v>425</v>
      </c>
      <c r="H2435" s="2" t="s">
        <v>7622</v>
      </c>
      <c r="I2435" s="3">
        <v>15534.945046443949</v>
      </c>
      <c r="J2435" s="3">
        <v>8153.719322639894</v>
      </c>
      <c r="K2435" s="3">
        <v>15808.272883834536</v>
      </c>
      <c r="L2435" s="3">
        <v>34291.156211520029</v>
      </c>
      <c r="M2435" s="3">
        <v>15719.321405493296</v>
      </c>
      <c r="N2435" s="3">
        <v>10166.819909541691</v>
      </c>
      <c r="O2435" s="3">
        <v>99674.234779473394</v>
      </c>
    </row>
    <row r="2436" spans="1:15">
      <c r="A2436" s="2" t="s">
        <v>5571</v>
      </c>
      <c r="B2436" s="2" t="s">
        <v>67</v>
      </c>
      <c r="C2436" s="2" t="s">
        <v>7406</v>
      </c>
      <c r="D2436" s="2" t="s">
        <v>7407</v>
      </c>
      <c r="E2436" s="2" t="s">
        <v>30</v>
      </c>
      <c r="F2436" s="2" t="s">
        <v>54</v>
      </c>
      <c r="G2436" s="2" t="s">
        <v>425</v>
      </c>
      <c r="H2436" s="2" t="s">
        <v>7622</v>
      </c>
      <c r="I2436" s="3">
        <v>15534.945046443947</v>
      </c>
      <c r="J2436" s="3">
        <v>8153.7193226398949</v>
      </c>
      <c r="K2436" s="3">
        <v>15808.272883834536</v>
      </c>
      <c r="L2436" s="3">
        <v>34291.156211520036</v>
      </c>
      <c r="M2436" s="3">
        <v>15719.321405493298</v>
      </c>
      <c r="N2436" s="3">
        <v>10166.819909541691</v>
      </c>
      <c r="O2436" s="3">
        <v>99674.234779473394</v>
      </c>
    </row>
    <row r="2437" spans="1:15">
      <c r="A2437" s="2" t="s">
        <v>5571</v>
      </c>
      <c r="B2437" s="2" t="s">
        <v>67</v>
      </c>
      <c r="C2437" s="2" t="s">
        <v>5946</v>
      </c>
      <c r="D2437" s="2" t="s">
        <v>7345</v>
      </c>
      <c r="E2437" s="2" t="s">
        <v>30</v>
      </c>
      <c r="F2437" s="2" t="s">
        <v>54</v>
      </c>
      <c r="G2437" s="2" t="s">
        <v>425</v>
      </c>
      <c r="H2437" s="2" t="s">
        <v>7622</v>
      </c>
      <c r="I2437" s="3">
        <v>15534.945046443947</v>
      </c>
      <c r="J2437" s="3">
        <v>8153.7193226398958</v>
      </c>
      <c r="K2437" s="3">
        <v>15808.272883834532</v>
      </c>
      <c r="L2437" s="3">
        <v>34291.156211520043</v>
      </c>
      <c r="M2437" s="3">
        <v>15719.321405493298</v>
      </c>
      <c r="N2437" s="3">
        <v>10166.819909541691</v>
      </c>
      <c r="O2437" s="3">
        <v>99674.234779473394</v>
      </c>
    </row>
    <row r="2438" spans="1:15">
      <c r="A2438" s="2" t="s">
        <v>5571</v>
      </c>
      <c r="B2438" s="2" t="s">
        <v>67</v>
      </c>
      <c r="C2438" s="2" t="s">
        <v>7346</v>
      </c>
      <c r="D2438" s="2" t="s">
        <v>7347</v>
      </c>
      <c r="E2438" s="2" t="s">
        <v>30</v>
      </c>
      <c r="F2438" s="2" t="s">
        <v>54</v>
      </c>
      <c r="G2438" s="2" t="s">
        <v>425</v>
      </c>
      <c r="H2438" s="2" t="s">
        <v>7622</v>
      </c>
      <c r="I2438" s="3">
        <v>15534.945046443951</v>
      </c>
      <c r="J2438" s="3">
        <v>8153.7193226398958</v>
      </c>
      <c r="K2438" s="3">
        <v>15808.272883834532</v>
      </c>
      <c r="L2438" s="3">
        <v>34291.156211520036</v>
      </c>
      <c r="M2438" s="3">
        <v>15719.3214054933</v>
      </c>
      <c r="N2438" s="3">
        <v>10166.819909541695</v>
      </c>
      <c r="O2438" s="3">
        <v>99674.234779473394</v>
      </c>
    </row>
    <row r="2439" spans="1:15">
      <c r="A2439" s="2" t="s">
        <v>5571</v>
      </c>
      <c r="B2439" s="2" t="s">
        <v>67</v>
      </c>
      <c r="C2439" s="2" t="s">
        <v>7359</v>
      </c>
      <c r="D2439" s="2" t="s">
        <v>7360</v>
      </c>
      <c r="E2439" s="2" t="s">
        <v>30</v>
      </c>
      <c r="F2439" s="2" t="s">
        <v>54</v>
      </c>
      <c r="G2439" s="2" t="s">
        <v>425</v>
      </c>
      <c r="H2439" s="2" t="s">
        <v>7622</v>
      </c>
      <c r="I2439" s="3">
        <v>15534.945046443949</v>
      </c>
      <c r="J2439" s="3">
        <v>8153.719322639894</v>
      </c>
      <c r="K2439" s="3">
        <v>15808.272883834537</v>
      </c>
      <c r="L2439" s="3">
        <v>34291.156211520029</v>
      </c>
      <c r="M2439" s="3">
        <v>15719.321405493298</v>
      </c>
      <c r="N2439" s="3">
        <v>10166.819909541693</v>
      </c>
      <c r="O2439" s="3">
        <v>99674.234779473394</v>
      </c>
    </row>
    <row r="2440" spans="1:15">
      <c r="A2440" s="2" t="s">
        <v>5571</v>
      </c>
      <c r="B2440" s="2" t="s">
        <v>67</v>
      </c>
      <c r="C2440" s="2" t="s">
        <v>7311</v>
      </c>
      <c r="D2440" s="2" t="s">
        <v>7312</v>
      </c>
      <c r="E2440" s="2" t="s">
        <v>30</v>
      </c>
      <c r="F2440" s="2" t="s">
        <v>54</v>
      </c>
      <c r="G2440" s="2" t="s">
        <v>425</v>
      </c>
      <c r="H2440" s="2" t="s">
        <v>7622</v>
      </c>
      <c r="I2440" s="3">
        <v>15534.945046443947</v>
      </c>
      <c r="J2440" s="3">
        <v>8153.719322639894</v>
      </c>
      <c r="K2440" s="3">
        <v>15808.272883834534</v>
      </c>
      <c r="L2440" s="3">
        <v>34291.156211520021</v>
      </c>
      <c r="M2440" s="3">
        <v>15719.321405493301</v>
      </c>
      <c r="N2440" s="3">
        <v>10166.819909541691</v>
      </c>
      <c r="O2440" s="3">
        <v>99674.23477947338</v>
      </c>
    </row>
  </sheetData>
  <pageMargins left="0.7" right="0.7" top="0.75" bottom="0.75" header="0.3" footer="0.3"/>
  <pageSetup paperSize="9" orientation="portrait" r:id="rId2"/>
  <headerFooter>
    <oddFooter>&amp;L_x000D_&amp;1#&amp;"Calibri"&amp;10&amp;K000000 Kimberly-Clark has determined the classification of this information to be "Public"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DA6799B888BF45A6C228DEFDF31BE4" ma:contentTypeVersion="5" ma:contentTypeDescription="Create a new document." ma:contentTypeScope="" ma:versionID="3f833c8a5f7c6bf74f8bfd9e0503b371">
  <xsd:schema xmlns:xsd="http://www.w3.org/2001/XMLSchema" xmlns:xs="http://www.w3.org/2001/XMLSchema" xmlns:p="http://schemas.microsoft.com/office/2006/metadata/properties" xmlns:ns2="9c37639a-831a-4cdd-82ef-4f0f50448ea4" xmlns:ns3="5cb51eb0-433c-4fc5-846f-18a945b22e9a" targetNamespace="http://schemas.microsoft.com/office/2006/metadata/properties" ma:root="true" ma:fieldsID="0a6f4fc5c1c3280f89ef73fac6d7e05d" ns2:_="" ns3:_="">
    <xsd:import namespace="9c37639a-831a-4cdd-82ef-4f0f50448ea4"/>
    <xsd:import namespace="5cb51eb0-433c-4fc5-846f-18a945b22e9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37639a-831a-4cdd-82ef-4f0f50448e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b51eb0-433c-4fc5-846f-18a945b22e9a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D8723B-A1E1-4F27-ACCF-4EF05AE820CE}"/>
</file>

<file path=customXml/itemProps2.xml><?xml version="1.0" encoding="utf-8"?>
<ds:datastoreItem xmlns:ds="http://schemas.openxmlformats.org/officeDocument/2006/customXml" ds:itemID="{E22C1C57-A845-4F7B-B898-204AE121D8BF}"/>
</file>

<file path=customXml/itemProps3.xml><?xml version="1.0" encoding="utf-8"?>
<ds:datastoreItem xmlns:ds="http://schemas.openxmlformats.org/officeDocument/2006/customXml" ds:itemID="{E3F057D8-983E-4E7E-98DA-7AB73C9BE63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Malakhova, Elena</dc:creator>
  <cp:keywords/>
  <dc:description/>
  <cp:lastModifiedBy/>
  <cp:revision/>
  <dcterms:created xsi:type="dcterms:W3CDTF">2021-07-22T05:55:21Z</dcterms:created>
  <dcterms:modified xsi:type="dcterms:W3CDTF">2023-09-14T12:52:19Z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a425e9-ff5b-4164-ab21-177a29e6432d_Enabled">
    <vt:lpwstr>True</vt:lpwstr>
  </property>
  <property fmtid="{D5CDD505-2E9C-101B-9397-08002B2CF9AE}" pid="3" name="MSIP_Label_f3a425e9-ff5b-4164-ab21-177a29e6432d_SiteId">
    <vt:lpwstr>fee2180b-69b6-4afe-9f14-ccd70bd4c737</vt:lpwstr>
  </property>
  <property fmtid="{D5CDD505-2E9C-101B-9397-08002B2CF9AE}" pid="4" name="MSIP_Label_f3a425e9-ff5b-4164-ab21-177a29e6432d_Owner">
    <vt:lpwstr>Elena.Malakhova@kcc.com</vt:lpwstr>
  </property>
  <property fmtid="{D5CDD505-2E9C-101B-9397-08002B2CF9AE}" pid="5" name="MSIP_Label_f3a425e9-ff5b-4164-ab21-177a29e6432d_SetDate">
    <vt:lpwstr>2021-07-22T05:58:57.2803533Z</vt:lpwstr>
  </property>
  <property fmtid="{D5CDD505-2E9C-101B-9397-08002B2CF9AE}" pid="6" name="MSIP_Label_f3a425e9-ff5b-4164-ab21-177a29e6432d_Name">
    <vt:lpwstr>K-C Internal Only</vt:lpwstr>
  </property>
  <property fmtid="{D5CDD505-2E9C-101B-9397-08002B2CF9AE}" pid="7" name="MSIP_Label_f3a425e9-ff5b-4164-ab21-177a29e6432d_Application">
    <vt:lpwstr>Microsoft Azure Information Protection</vt:lpwstr>
  </property>
  <property fmtid="{D5CDD505-2E9C-101B-9397-08002B2CF9AE}" pid="8" name="MSIP_Label_f3a425e9-ff5b-4164-ab21-177a29e6432d_ActionId">
    <vt:lpwstr>dd3b44e9-c0d0-49c9-94db-7cd7412daed9</vt:lpwstr>
  </property>
  <property fmtid="{D5CDD505-2E9C-101B-9397-08002B2CF9AE}" pid="9" name="MSIP_Label_f3a425e9-ff5b-4164-ab21-177a29e6432d_Extended_MSFT_Method">
    <vt:lpwstr>Manual</vt:lpwstr>
  </property>
  <property fmtid="{D5CDD505-2E9C-101B-9397-08002B2CF9AE}" pid="10" name="KCAutoClass">
    <vt:lpwstr>K-C Internal Only Without Content Marking</vt:lpwstr>
  </property>
  <property fmtid="{D5CDD505-2E9C-101B-9397-08002B2CF9AE}" pid="11" name="MSIP_Label_71d9da09-940d-4ce7-a880-ec3e256a81b0_Enabled">
    <vt:lpwstr>true</vt:lpwstr>
  </property>
  <property fmtid="{D5CDD505-2E9C-101B-9397-08002B2CF9AE}" pid="12" name="MSIP_Label_71d9da09-940d-4ce7-a880-ec3e256a81b0_SetDate">
    <vt:lpwstr>2023-04-18T12:03:25Z</vt:lpwstr>
  </property>
  <property fmtid="{D5CDD505-2E9C-101B-9397-08002B2CF9AE}" pid="13" name="MSIP_Label_71d9da09-940d-4ce7-a880-ec3e256a81b0_Method">
    <vt:lpwstr>Privileged</vt:lpwstr>
  </property>
  <property fmtid="{D5CDD505-2E9C-101B-9397-08002B2CF9AE}" pid="14" name="MSIP_Label_71d9da09-940d-4ce7-a880-ec3e256a81b0_Name">
    <vt:lpwstr>71d9da09-940d-4ce7-a880-ec3e256a81b0</vt:lpwstr>
  </property>
  <property fmtid="{D5CDD505-2E9C-101B-9397-08002B2CF9AE}" pid="15" name="MSIP_Label_71d9da09-940d-4ce7-a880-ec3e256a81b0_SiteId">
    <vt:lpwstr>fee2180b-69b6-4afe-9f14-ccd70bd4c737</vt:lpwstr>
  </property>
  <property fmtid="{D5CDD505-2E9C-101B-9397-08002B2CF9AE}" pid="16" name="MSIP_Label_71d9da09-940d-4ce7-a880-ec3e256a81b0_ActionId">
    <vt:lpwstr>20199248-7559-4133-bf1d-579e85b629c2</vt:lpwstr>
  </property>
  <property fmtid="{D5CDD505-2E9C-101B-9397-08002B2CF9AE}" pid="17" name="MSIP_Label_71d9da09-940d-4ce7-a880-ec3e256a81b0_ContentBits">
    <vt:lpwstr>2</vt:lpwstr>
  </property>
  <property fmtid="{D5CDD505-2E9C-101B-9397-08002B2CF9AE}" pid="18" name="ContentTypeId">
    <vt:lpwstr>0x010100B3DA6799B888BF45A6C228DEFDF31BE4</vt:lpwstr>
  </property>
</Properties>
</file>